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.gemini\antigravity\scratch\dss-fsva\public\templates_v2\provinsi\"/>
    </mc:Choice>
  </mc:AlternateContent>
  <xr:revisionPtr revIDLastSave="0" documentId="8_{1D63552C-8E87-4B3E-A32F-C5FF5A639517}" xr6:coauthVersionLast="47" xr6:coauthVersionMax="47" xr10:uidLastSave="{00000000-0000-0000-0000-000000000000}"/>
  <bookViews>
    <workbookView xWindow="768" yWindow="768" windowWidth="17280" windowHeight="8964" tabRatio="850" xr2:uid="{00000000-000D-0000-FFFF-FFFF00000000}"/>
  </bookViews>
  <sheets>
    <sheet name="2.1 Data FSVA 2025 &amp; Bobot" sheetId="14" r:id="rId1"/>
    <sheet name="2.2 Cut Off Individu &amp; Komposit" sheetId="27" r:id="rId2"/>
    <sheet name="2.3 Indeks &amp; Cut off Komposit" sheetId="33" r:id="rId3"/>
    <sheet name="2.4 Prioritas Individu" sheetId="34" r:id="rId4"/>
  </sheets>
  <externalReferences>
    <externalReference r:id="rId5"/>
    <externalReference r:id="rId6"/>
  </externalReferences>
  <definedNames>
    <definedName name="_xlnm._FilterDatabase" localSheetId="0" hidden="1">'2.1 Data FSVA 2025 &amp; Bobot'!$A$6:$XFB$704</definedName>
    <definedName name="_xlnm._FilterDatabase" localSheetId="2" hidden="1">'2.3 Indeks &amp; Cut off Komposit'!$A$10:$AG$709</definedName>
    <definedName name="_xlnm._FilterDatabase" localSheetId="3" hidden="1">'2.4 Prioritas Individu'!$A$6:$AM$700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7" l="1"/>
  <c r="D20" i="27"/>
  <c r="C20" i="27"/>
  <c r="C7" i="27" l="1"/>
  <c r="Y7" i="34" l="1"/>
  <c r="AC7" i="34"/>
  <c r="AD7" i="34"/>
  <c r="AE7" i="34"/>
  <c r="AG7" i="34"/>
  <c r="AJ7" i="34"/>
  <c r="AH7" i="34"/>
  <c r="Y8" i="34"/>
  <c r="AC8" i="34"/>
  <c r="AD8" i="34"/>
  <c r="AE8" i="34"/>
  <c r="AG8" i="34"/>
  <c r="AH8" i="34"/>
  <c r="Y9" i="34"/>
  <c r="AC9" i="34"/>
  <c r="AD9" i="34"/>
  <c r="AE9" i="34"/>
  <c r="AG9" i="34"/>
  <c r="AH9" i="34"/>
  <c r="Y10" i="34"/>
  <c r="AC10" i="34"/>
  <c r="AD10" i="34"/>
  <c r="AE10" i="34"/>
  <c r="AG10" i="34"/>
  <c r="AH10" i="34"/>
  <c r="Y11" i="34"/>
  <c r="AC11" i="34"/>
  <c r="AD11" i="34"/>
  <c r="AE11" i="34"/>
  <c r="AG11" i="34"/>
  <c r="AH11" i="34"/>
  <c r="Y12" i="34"/>
  <c r="Z12" i="34"/>
  <c r="AA12" i="34"/>
  <c r="AB12" i="34"/>
  <c r="AC12" i="34"/>
  <c r="AD12" i="34"/>
  <c r="AE12" i="34"/>
  <c r="AF12" i="34"/>
  <c r="AG12" i="34"/>
  <c r="AI12" i="34"/>
  <c r="AJ12" i="34"/>
  <c r="AH12" i="34"/>
  <c r="G2" i="33"/>
  <c r="H2" i="33"/>
  <c r="H713" i="33" s="1"/>
  <c r="I2" i="33"/>
  <c r="I713" i="33" s="1"/>
  <c r="J2" i="33"/>
  <c r="J713" i="33" s="1"/>
  <c r="K2" i="33"/>
  <c r="K713" i="33" s="1"/>
  <c r="L2" i="33"/>
  <c r="M2" i="33"/>
  <c r="N2" i="33"/>
  <c r="N713" i="33" s="1"/>
  <c r="O2" i="33"/>
  <c r="Q2" i="33"/>
  <c r="Q713" i="33" s="1"/>
  <c r="R2" i="33"/>
  <c r="R713" i="33" s="1"/>
  <c r="P2" i="33"/>
  <c r="P713" i="33" s="1"/>
  <c r="G6" i="33"/>
  <c r="H6" i="33"/>
  <c r="I6" i="33"/>
  <c r="J6" i="33"/>
  <c r="K6" i="33"/>
  <c r="L6" i="33"/>
  <c r="M6" i="33"/>
  <c r="N6" i="33"/>
  <c r="O6" i="33"/>
  <c r="Q6" i="33"/>
  <c r="R6" i="33"/>
  <c r="P6" i="33"/>
  <c r="G7" i="33"/>
  <c r="H7" i="33"/>
  <c r="I7" i="33"/>
  <c r="J7" i="33"/>
  <c r="K7" i="33"/>
  <c r="L7" i="33"/>
  <c r="M7" i="33"/>
  <c r="N7" i="33"/>
  <c r="O7" i="33"/>
  <c r="Q7" i="33"/>
  <c r="R7" i="33"/>
  <c r="P7" i="33"/>
  <c r="G713" i="33"/>
  <c r="L713" i="33"/>
  <c r="M713" i="33"/>
  <c r="G714" i="33" l="1"/>
  <c r="T714" i="33"/>
  <c r="M714" i="33" s="1"/>
  <c r="S714" i="33"/>
  <c r="O713" i="33"/>
  <c r="J714" i="33"/>
  <c r="U714" i="33"/>
  <c r="Q714" i="33" s="1"/>
  <c r="L714" i="33"/>
  <c r="I714" i="33" l="1"/>
  <c r="R714" i="33"/>
  <c r="P714" i="33"/>
  <c r="K714" i="33"/>
  <c r="H714" i="33"/>
  <c r="O714" i="33"/>
  <c r="N714" i="33"/>
  <c r="L3" i="14" l="1"/>
  <c r="Z3" i="14"/>
  <c r="AD3" i="14"/>
  <c r="AB3" i="14"/>
  <c r="X3" i="14"/>
  <c r="V3" i="14"/>
  <c r="T3" i="14"/>
  <c r="R3" i="14"/>
  <c r="P3" i="14"/>
  <c r="N3" i="14"/>
  <c r="H3" i="14"/>
  <c r="J3" i="14"/>
  <c r="Z4" i="14" l="1"/>
  <c r="AD4" i="14"/>
  <c r="AB4" i="14"/>
  <c r="X4" i="14"/>
  <c r="V4" i="14"/>
  <c r="T4" i="14"/>
  <c r="R4" i="14"/>
  <c r="N4" i="14"/>
  <c r="L4" i="14"/>
  <c r="J4" i="14"/>
  <c r="H4" i="14"/>
  <c r="M7" i="27"/>
  <c r="N7" i="27"/>
  <c r="D7" i="27"/>
  <c r="E7" i="27"/>
  <c r="H7" i="27"/>
  <c r="I7" i="27"/>
  <c r="J7" i="27"/>
  <c r="M16" i="27" l="1"/>
  <c r="AI11" i="34" s="1"/>
  <c r="M15" i="27"/>
  <c r="AI10" i="34" s="1"/>
  <c r="M14" i="27"/>
  <c r="AI9" i="34" s="1"/>
  <c r="M13" i="27"/>
  <c r="AI8" i="34" s="1"/>
  <c r="M12" i="27"/>
  <c r="AI7" i="34" s="1"/>
  <c r="J16" i="27"/>
  <c r="AF11" i="34" s="1"/>
  <c r="J15" i="27"/>
  <c r="AF10" i="34" s="1"/>
  <c r="J14" i="27"/>
  <c r="AF9" i="34" s="1"/>
  <c r="J13" i="27"/>
  <c r="AF8" i="34" s="1"/>
  <c r="J12" i="27"/>
  <c r="AF7" i="34" s="1"/>
  <c r="AB11" i="34"/>
  <c r="AB10" i="34"/>
  <c r="AB9" i="34"/>
  <c r="AB8" i="34"/>
  <c r="AB7" i="34"/>
  <c r="E16" i="27"/>
  <c r="AA11" i="34" s="1"/>
  <c r="E15" i="27"/>
  <c r="AA10" i="34" s="1"/>
  <c r="E14" i="27"/>
  <c r="AA9" i="34" s="1"/>
  <c r="E13" i="27"/>
  <c r="AA8" i="34" s="1"/>
  <c r="E12" i="27"/>
  <c r="AA7" i="34" s="1"/>
  <c r="D16" i="27"/>
  <c r="Z11" i="34" s="1"/>
  <c r="D15" i="27"/>
  <c r="Z10" i="34" s="1"/>
  <c r="D14" i="27"/>
  <c r="Z9" i="34" s="1"/>
  <c r="D13" i="27"/>
  <c r="Z8" i="34" s="1"/>
  <c r="D12" i="27"/>
  <c r="Z7" i="34" l="1"/>
  <c r="E25" i="27"/>
  <c r="D25" i="27"/>
  <c r="E20" i="27" l="1"/>
  <c r="E23" i="27"/>
  <c r="D23" i="27"/>
  <c r="E21" i="27"/>
  <c r="D24" i="27"/>
  <c r="E24" i="27"/>
  <c r="D22" i="27"/>
  <c r="E22" i="27"/>
  <c r="P4" i="14" l="1"/>
  <c r="N23" i="27" l="1"/>
  <c r="I22" i="27"/>
  <c r="I20" i="27"/>
  <c r="I24" i="27" l="1"/>
  <c r="I23" i="27"/>
  <c r="H23" i="27"/>
  <c r="H25" i="27"/>
  <c r="J25" i="27"/>
  <c r="J22" i="27"/>
  <c r="J24" i="27"/>
  <c r="J23" i="27"/>
  <c r="J20" i="27"/>
  <c r="J21" i="27"/>
  <c r="H24" i="27"/>
  <c r="M25" i="27"/>
  <c r="M23" i="27"/>
  <c r="M21" i="27"/>
  <c r="M22" i="27"/>
  <c r="M20" i="27"/>
  <c r="M24" i="27"/>
  <c r="N20" i="27"/>
  <c r="N25" i="27"/>
  <c r="N24" i="27"/>
  <c r="H21" i="27"/>
  <c r="I21" i="27"/>
  <c r="N21" i="27"/>
  <c r="H20" i="27"/>
  <c r="H22" i="27"/>
  <c r="I25" i="27"/>
  <c r="N22" i="27"/>
  <c r="C21" i="27" l="1"/>
  <c r="C22" i="27"/>
  <c r="C25" i="27"/>
  <c r="C24" i="27"/>
  <c r="C23" i="27"/>
  <c r="F7" i="27" l="1"/>
  <c r="F24" i="27"/>
  <c r="P24" i="27" s="1"/>
  <c r="F25" i="27"/>
  <c r="P25" i="27" s="1"/>
  <c r="F22" i="27"/>
  <c r="P22" i="27" s="1"/>
  <c r="T22" i="27" s="1"/>
  <c r="R23" i="27" s="1"/>
  <c r="F21" i="27"/>
  <c r="P21" i="27" s="1"/>
  <c r="F20" i="27"/>
  <c r="P20" i="27" s="1"/>
  <c r="F23" i="27"/>
  <c r="P23" i="27" s="1"/>
  <c r="T23" i="27" s="1"/>
  <c r="R24" i="27" s="1"/>
  <c r="T25" i="27" l="1"/>
  <c r="T24" i="27"/>
  <c r="L7" i="27"/>
  <c r="L21" i="27"/>
  <c r="L25" i="27"/>
  <c r="L22" i="27"/>
  <c r="L23" i="27"/>
  <c r="L24" i="27"/>
  <c r="L20" i="27"/>
  <c r="K20" i="27"/>
  <c r="K21" i="27"/>
  <c r="K24" i="27"/>
  <c r="K22" i="27"/>
  <c r="K7" i="27"/>
  <c r="K23" i="27"/>
  <c r="K25" i="27"/>
  <c r="G22" i="27" l="1"/>
  <c r="X13" i="33" s="1"/>
  <c r="G23" i="27"/>
  <c r="X14" i="33" s="1"/>
  <c r="G25" i="27"/>
  <c r="X16" i="33" s="1"/>
  <c r="G20" i="27"/>
  <c r="X11" i="33" s="1"/>
  <c r="G21" i="27"/>
  <c r="G24" i="27"/>
  <c r="X15" i="33" s="1"/>
  <c r="G7" i="27"/>
  <c r="X12" i="33" l="1"/>
  <c r="X8" i="34" s="1"/>
  <c r="T21" i="27"/>
  <c r="R22" i="27" s="1"/>
  <c r="X7" i="34"/>
  <c r="X10" i="34"/>
  <c r="X9" i="34"/>
  <c r="X11" i="34"/>
  <c r="X12" i="34"/>
  <c r="T20" i="27"/>
  <c r="R21" i="27" s="1"/>
  <c r="E705" i="14" l="1"/>
  <c r="F705" i="14"/>
  <c r="B705" i="14"/>
  <c r="A705" i="14"/>
  <c r="E704" i="14"/>
  <c r="F704" i="14"/>
  <c r="B704" i="14"/>
  <c r="A704" i="14"/>
  <c r="E703" i="14"/>
  <c r="F703" i="14"/>
  <c r="B703" i="14"/>
  <c r="A703" i="14"/>
  <c r="E702" i="14"/>
  <c r="F702" i="14"/>
  <c r="B702" i="14"/>
  <c r="A702" i="14"/>
  <c r="E701" i="14"/>
  <c r="F701" i="14"/>
  <c r="B701" i="14"/>
  <c r="A701" i="14"/>
  <c r="E700" i="14"/>
  <c r="F700" i="14"/>
  <c r="B700" i="14"/>
  <c r="A700" i="14"/>
  <c r="E699" i="14"/>
  <c r="F699" i="14"/>
  <c r="B699" i="14"/>
  <c r="A699" i="14"/>
  <c r="E698" i="14"/>
  <c r="F698" i="14"/>
  <c r="B698" i="14"/>
  <c r="A698" i="14"/>
  <c r="E697" i="14"/>
  <c r="F697" i="14"/>
  <c r="B697" i="14"/>
  <c r="A697" i="14"/>
  <c r="E696" i="14"/>
  <c r="F696" i="14"/>
  <c r="B696" i="14"/>
  <c r="A696" i="14"/>
  <c r="E695" i="14"/>
  <c r="F695" i="14"/>
  <c r="B695" i="14"/>
  <c r="A695" i="14"/>
  <c r="E694" i="14"/>
  <c r="F694" i="14"/>
  <c r="B694" i="14"/>
  <c r="A694" i="14"/>
  <c r="E693" i="14"/>
  <c r="F693" i="14"/>
  <c r="B693" i="14"/>
  <c r="A693" i="14"/>
  <c r="E692" i="14"/>
  <c r="F692" i="14"/>
  <c r="B692" i="14"/>
  <c r="A692" i="14"/>
  <c r="E691" i="14"/>
  <c r="F691" i="14"/>
  <c r="B691" i="14"/>
  <c r="A691" i="14"/>
  <c r="E690" i="14"/>
  <c r="F690" i="14"/>
  <c r="B690" i="14"/>
  <c r="A690" i="14"/>
  <c r="E689" i="14"/>
  <c r="F689" i="14"/>
  <c r="B689" i="14"/>
  <c r="A689" i="14"/>
  <c r="E688" i="14"/>
  <c r="F688" i="14"/>
  <c r="B688" i="14"/>
  <c r="A688" i="14"/>
  <c r="E687" i="14"/>
  <c r="F687" i="14"/>
  <c r="B687" i="14"/>
  <c r="A687" i="14"/>
  <c r="E686" i="14"/>
  <c r="F686" i="14"/>
  <c r="B686" i="14"/>
  <c r="A686" i="14"/>
  <c r="E685" i="14"/>
  <c r="F685" i="14"/>
  <c r="B685" i="14"/>
  <c r="A685" i="14"/>
  <c r="E684" i="14"/>
  <c r="F684" i="14"/>
  <c r="B684" i="14"/>
  <c r="A684" i="14"/>
  <c r="E683" i="14"/>
  <c r="F683" i="14"/>
  <c r="B683" i="14"/>
  <c r="A683" i="14"/>
  <c r="E682" i="14"/>
  <c r="F682" i="14"/>
  <c r="B682" i="14"/>
  <c r="A682" i="14"/>
  <c r="E681" i="14"/>
  <c r="F681" i="14"/>
  <c r="B681" i="14"/>
  <c r="A681" i="14"/>
  <c r="E680" i="14"/>
  <c r="F680" i="14"/>
  <c r="B680" i="14"/>
  <c r="A680" i="14"/>
  <c r="E679" i="14"/>
  <c r="F679" i="14"/>
  <c r="B679" i="14"/>
  <c r="A679" i="14"/>
  <c r="E678" i="14"/>
  <c r="F678" i="14"/>
  <c r="B678" i="14"/>
  <c r="A678" i="14"/>
  <c r="E677" i="14"/>
  <c r="F677" i="14"/>
  <c r="B677" i="14"/>
  <c r="A677" i="14"/>
  <c r="E676" i="14"/>
  <c r="F676" i="14"/>
  <c r="B676" i="14"/>
  <c r="A676" i="14"/>
  <c r="F675" i="14"/>
  <c r="B675" i="14"/>
  <c r="A675" i="14"/>
  <c r="E674" i="14"/>
  <c r="F674" i="14"/>
  <c r="B674" i="14"/>
  <c r="A674" i="14"/>
  <c r="E673" i="14"/>
  <c r="F673" i="14"/>
  <c r="B673" i="14"/>
  <c r="A673" i="14"/>
  <c r="E672" i="14"/>
  <c r="F672" i="14"/>
  <c r="B672" i="14"/>
  <c r="A672" i="14"/>
  <c r="E671" i="14"/>
  <c r="F671" i="14"/>
  <c r="B671" i="14"/>
  <c r="A671" i="14"/>
  <c r="E670" i="14"/>
  <c r="F670" i="14"/>
  <c r="B670" i="14"/>
  <c r="A670" i="14"/>
  <c r="E669" i="14"/>
  <c r="F669" i="14"/>
  <c r="B669" i="14"/>
  <c r="A669" i="14"/>
  <c r="E668" i="14"/>
  <c r="F668" i="14"/>
  <c r="B668" i="14"/>
  <c r="A668" i="14"/>
  <c r="E667" i="14"/>
  <c r="F667" i="14"/>
  <c r="B667" i="14"/>
  <c r="A667" i="14"/>
  <c r="E666" i="14"/>
  <c r="F666" i="14"/>
  <c r="B666" i="14"/>
  <c r="A666" i="14"/>
  <c r="E665" i="14"/>
  <c r="F665" i="14"/>
  <c r="B665" i="14"/>
  <c r="A665" i="14"/>
  <c r="E664" i="14"/>
  <c r="F664" i="14"/>
  <c r="B664" i="14"/>
  <c r="A664" i="14"/>
  <c r="E663" i="14"/>
  <c r="F663" i="14"/>
  <c r="B663" i="14"/>
  <c r="A663" i="14"/>
  <c r="E662" i="14"/>
  <c r="F662" i="14"/>
  <c r="B662" i="14"/>
  <c r="A662" i="14"/>
  <c r="E661" i="14"/>
  <c r="F661" i="14"/>
  <c r="B661" i="14"/>
  <c r="A661" i="14"/>
  <c r="E660" i="14"/>
  <c r="F660" i="14"/>
  <c r="B660" i="14"/>
  <c r="A660" i="14"/>
  <c r="E659" i="14"/>
  <c r="F659" i="14"/>
  <c r="B659" i="14"/>
  <c r="A659" i="14"/>
  <c r="E658" i="14"/>
  <c r="F658" i="14"/>
  <c r="B658" i="14"/>
  <c r="A658" i="14"/>
  <c r="E657" i="14"/>
  <c r="F657" i="14"/>
  <c r="B657" i="14"/>
  <c r="A657" i="14"/>
  <c r="E656" i="14"/>
  <c r="F656" i="14"/>
  <c r="B656" i="14"/>
  <c r="A656" i="14"/>
  <c r="E655" i="14"/>
  <c r="F655" i="14"/>
  <c r="B655" i="14"/>
  <c r="A655" i="14"/>
  <c r="E654" i="14"/>
  <c r="F654" i="14"/>
  <c r="B654" i="14"/>
  <c r="A654" i="14"/>
  <c r="E653" i="14"/>
  <c r="F653" i="14"/>
  <c r="B653" i="14"/>
  <c r="A653" i="14"/>
  <c r="E652" i="14"/>
  <c r="F652" i="14"/>
  <c r="B652" i="14"/>
  <c r="A652" i="14"/>
  <c r="E651" i="14"/>
  <c r="F651" i="14"/>
  <c r="B651" i="14"/>
  <c r="A651" i="14"/>
  <c r="E650" i="14"/>
  <c r="F650" i="14"/>
  <c r="B650" i="14"/>
  <c r="A650" i="14"/>
  <c r="E649" i="14"/>
  <c r="F649" i="14"/>
  <c r="B649" i="14"/>
  <c r="A649" i="14"/>
  <c r="F648" i="14"/>
  <c r="B648" i="14"/>
  <c r="A648" i="14"/>
  <c r="E647" i="14"/>
  <c r="F647" i="14"/>
  <c r="B647" i="14"/>
  <c r="A647" i="14"/>
  <c r="E646" i="14"/>
  <c r="F646" i="14"/>
  <c r="B646" i="14"/>
  <c r="A646" i="14"/>
  <c r="E645" i="14"/>
  <c r="F645" i="14"/>
  <c r="B645" i="14"/>
  <c r="A645" i="14"/>
  <c r="E644" i="14"/>
  <c r="F644" i="14"/>
  <c r="B644" i="14"/>
  <c r="A644" i="14"/>
  <c r="E643" i="14"/>
  <c r="F643" i="14"/>
  <c r="B643" i="14"/>
  <c r="A643" i="14"/>
  <c r="E642" i="14"/>
  <c r="F642" i="14"/>
  <c r="B642" i="14"/>
  <c r="A642" i="14"/>
  <c r="E641" i="14"/>
  <c r="F641" i="14"/>
  <c r="B641" i="14"/>
  <c r="A641" i="14"/>
  <c r="E640" i="14"/>
  <c r="F640" i="14"/>
  <c r="B640" i="14"/>
  <c r="A640" i="14"/>
  <c r="E639" i="14"/>
  <c r="F639" i="14"/>
  <c r="B639" i="14"/>
  <c r="A639" i="14"/>
  <c r="E638" i="14"/>
  <c r="F638" i="14"/>
  <c r="B638" i="14"/>
  <c r="A638" i="14"/>
  <c r="E637" i="14"/>
  <c r="F637" i="14"/>
  <c r="B637" i="14"/>
  <c r="A637" i="14"/>
  <c r="E636" i="14"/>
  <c r="F636" i="14"/>
  <c r="B636" i="14"/>
  <c r="A636" i="14"/>
  <c r="E635" i="14"/>
  <c r="F635" i="14"/>
  <c r="B635" i="14"/>
  <c r="A635" i="14"/>
  <c r="E634" i="14"/>
  <c r="F634" i="14"/>
  <c r="B634" i="14"/>
  <c r="A634" i="14"/>
  <c r="E637" i="34" l="1"/>
  <c r="E641" i="33"/>
  <c r="A641" i="34"/>
  <c r="A645" i="33"/>
  <c r="A1352" i="33" s="1"/>
  <c r="F647" i="34"/>
  <c r="F651" i="33"/>
  <c r="F1358" i="33" s="1"/>
  <c r="A657" i="34"/>
  <c r="A661" i="33"/>
  <c r="A1368" i="33" s="1"/>
  <c r="E669" i="34"/>
  <c r="E673" i="33"/>
  <c r="B680" i="33"/>
  <c r="B1387" i="33" s="1"/>
  <c r="B676" i="34"/>
  <c r="E685" i="34"/>
  <c r="E689" i="33"/>
  <c r="B696" i="33"/>
  <c r="B1403" i="33" s="1"/>
  <c r="B692" i="34"/>
  <c r="B638" i="34"/>
  <c r="B642" i="33"/>
  <c r="B1349" i="33" s="1"/>
  <c r="D644" i="14"/>
  <c r="C644" i="14" s="1"/>
  <c r="E647" i="34"/>
  <c r="E651" i="33"/>
  <c r="B654" i="34"/>
  <c r="B658" i="33"/>
  <c r="B1365" i="33" s="1"/>
  <c r="F661" i="33"/>
  <c r="F1368" i="33" s="1"/>
  <c r="F657" i="34"/>
  <c r="D660" i="14"/>
  <c r="C660" i="14" s="1"/>
  <c r="A667" i="34"/>
  <c r="A671" i="33"/>
  <c r="A1378" i="33" s="1"/>
  <c r="B674" i="33"/>
  <c r="B1381" i="33" s="1"/>
  <c r="B670" i="34"/>
  <c r="F673" i="34"/>
  <c r="F677" i="33"/>
  <c r="F1384" i="33" s="1"/>
  <c r="B690" i="33"/>
  <c r="B1397" i="33" s="1"/>
  <c r="B686" i="34"/>
  <c r="D692" i="14"/>
  <c r="C692" i="14" s="1"/>
  <c r="E638" i="34"/>
  <c r="E642" i="33"/>
  <c r="A642" i="34"/>
  <c r="A646" i="33"/>
  <c r="A1353" i="33" s="1"/>
  <c r="B649" i="33"/>
  <c r="B1356" i="33" s="1"/>
  <c r="B645" i="34"/>
  <c r="F652" i="33"/>
  <c r="F1359" i="33" s="1"/>
  <c r="F648" i="34"/>
  <c r="E654" i="34"/>
  <c r="E658" i="33"/>
  <c r="A658" i="34"/>
  <c r="A662" i="33"/>
  <c r="A1369" i="33" s="1"/>
  <c r="B661" i="34"/>
  <c r="B665" i="33"/>
  <c r="B1372" i="33" s="1"/>
  <c r="F668" i="33"/>
  <c r="F1375" i="33" s="1"/>
  <c r="F664" i="34"/>
  <c r="D667" i="14"/>
  <c r="C667" i="14" s="1"/>
  <c r="E670" i="34"/>
  <c r="E674" i="33"/>
  <c r="A674" i="34"/>
  <c r="A678" i="33"/>
  <c r="A1385" i="33" s="1"/>
  <c r="B677" i="34"/>
  <c r="B681" i="33"/>
  <c r="B1388" i="33" s="1"/>
  <c r="F680" i="34"/>
  <c r="F684" i="33"/>
  <c r="F1391" i="33" s="1"/>
  <c r="D683" i="14"/>
  <c r="C683" i="14" s="1"/>
  <c r="E690" i="33"/>
  <c r="E686" i="34"/>
  <c r="A690" i="34"/>
  <c r="A694" i="33"/>
  <c r="A1401" i="33" s="1"/>
  <c r="B693" i="34"/>
  <c r="B697" i="33"/>
  <c r="B1404" i="33" s="1"/>
  <c r="F696" i="34"/>
  <c r="F700" i="33"/>
  <c r="F1407" i="33" s="1"/>
  <c r="D699" i="14"/>
  <c r="C699" i="14" s="1"/>
  <c r="E702" i="34"/>
  <c r="E706" i="33"/>
  <c r="E639" i="33"/>
  <c r="E635" i="34"/>
  <c r="A639" i="34"/>
  <c r="A643" i="33"/>
  <c r="A1350" i="33" s="1"/>
  <c r="B646" i="33"/>
  <c r="B1353" i="33" s="1"/>
  <c r="B642" i="34"/>
  <c r="F649" i="33"/>
  <c r="F1356" i="33" s="1"/>
  <c r="F645" i="34"/>
  <c r="D648" i="14"/>
  <c r="C648" i="14" s="1"/>
  <c r="E651" i="34"/>
  <c r="E655" i="33"/>
  <c r="A659" i="33"/>
  <c r="A1366" i="33" s="1"/>
  <c r="A655" i="34"/>
  <c r="B658" i="34"/>
  <c r="B662" i="33"/>
  <c r="B1369" i="33" s="1"/>
  <c r="F661" i="34"/>
  <c r="F665" i="33"/>
  <c r="F1372" i="33" s="1"/>
  <c r="D664" i="14"/>
  <c r="C664" i="14" s="1"/>
  <c r="E667" i="34"/>
  <c r="E671" i="33"/>
  <c r="A675" i="33"/>
  <c r="A1382" i="33" s="1"/>
  <c r="A671" i="34"/>
  <c r="B674" i="34"/>
  <c r="B678" i="33"/>
  <c r="B1385" i="33" s="1"/>
  <c r="F677" i="34"/>
  <c r="F681" i="33"/>
  <c r="F1388" i="33" s="1"/>
  <c r="E683" i="34"/>
  <c r="E687" i="33"/>
  <c r="A687" i="34"/>
  <c r="A691" i="33"/>
  <c r="A1398" i="33" s="1"/>
  <c r="B690" i="34"/>
  <c r="B694" i="33"/>
  <c r="B1401" i="33" s="1"/>
  <c r="F697" i="33"/>
  <c r="F1404" i="33" s="1"/>
  <c r="F693" i="34"/>
  <c r="D696" i="14"/>
  <c r="C696" i="14" s="1"/>
  <c r="E699" i="34"/>
  <c r="E703" i="33"/>
  <c r="A703" i="34"/>
  <c r="A707" i="33"/>
  <c r="A1414" i="33" s="1"/>
  <c r="A636" i="34"/>
  <c r="A640" i="33"/>
  <c r="A1347" i="33" s="1"/>
  <c r="B639" i="34"/>
  <c r="B643" i="33"/>
  <c r="B1350" i="33" s="1"/>
  <c r="F642" i="34"/>
  <c r="F646" i="33"/>
  <c r="F1353" i="33" s="1"/>
  <c r="D645" i="14"/>
  <c r="C645" i="14" s="1"/>
  <c r="A656" i="33"/>
  <c r="A1363" i="33" s="1"/>
  <c r="A652" i="34"/>
  <c r="B659" i="33"/>
  <c r="B1366" i="33" s="1"/>
  <c r="B655" i="34"/>
  <c r="F662" i="33"/>
  <c r="F1369" i="33" s="1"/>
  <c r="F658" i="34"/>
  <c r="E664" i="34"/>
  <c r="E668" i="33"/>
  <c r="A668" i="34"/>
  <c r="A672" i="33"/>
  <c r="A1379" i="33" s="1"/>
  <c r="B671" i="34"/>
  <c r="B675" i="33"/>
  <c r="B1382" i="33" s="1"/>
  <c r="F678" i="33"/>
  <c r="F1385" i="33" s="1"/>
  <c r="F674" i="34"/>
  <c r="D677" i="14"/>
  <c r="C677" i="14" s="1"/>
  <c r="E680" i="34"/>
  <c r="E684" i="33"/>
  <c r="A684" i="34"/>
  <c r="A688" i="33"/>
  <c r="A1395" i="33" s="1"/>
  <c r="B687" i="34"/>
  <c r="B691" i="33"/>
  <c r="B1398" i="33" s="1"/>
  <c r="F694" i="33"/>
  <c r="F1401" i="33" s="1"/>
  <c r="F690" i="34"/>
  <c r="D693" i="14"/>
  <c r="C693" i="14" s="1"/>
  <c r="E700" i="33"/>
  <c r="E696" i="34"/>
  <c r="A700" i="34"/>
  <c r="A704" i="33"/>
  <c r="A1411" i="33" s="1"/>
  <c r="B703" i="34"/>
  <c r="B707" i="33"/>
  <c r="B1414" i="33" s="1"/>
  <c r="B636" i="34"/>
  <c r="B640" i="33"/>
  <c r="B1347" i="33" s="1"/>
  <c r="F643" i="33"/>
  <c r="F1350" i="33" s="1"/>
  <c r="F639" i="34"/>
  <c r="E649" i="33"/>
  <c r="E645" i="34"/>
  <c r="A649" i="34"/>
  <c r="A653" i="33"/>
  <c r="A1360" i="33" s="1"/>
  <c r="B652" i="34"/>
  <c r="B656" i="33"/>
  <c r="B1363" i="33" s="1"/>
  <c r="F655" i="34"/>
  <c r="F659" i="33"/>
  <c r="F1366" i="33" s="1"/>
  <c r="E665" i="33"/>
  <c r="E661" i="34"/>
  <c r="A665" i="34"/>
  <c r="A669" i="33"/>
  <c r="A1376" i="33" s="1"/>
  <c r="B668" i="34"/>
  <c r="B672" i="33"/>
  <c r="B1379" i="33" s="1"/>
  <c r="F675" i="33"/>
  <c r="F1382" i="33" s="1"/>
  <c r="F671" i="34"/>
  <c r="D674" i="14"/>
  <c r="C674" i="14" s="1"/>
  <c r="E677" i="34"/>
  <c r="E681" i="33"/>
  <c r="A681" i="34"/>
  <c r="A685" i="33"/>
  <c r="A1392" i="33" s="1"/>
  <c r="B688" i="33"/>
  <c r="B1395" i="33" s="1"/>
  <c r="B684" i="34"/>
  <c r="F687" i="34"/>
  <c r="F691" i="33"/>
  <c r="F1398" i="33" s="1"/>
  <c r="D690" i="14"/>
  <c r="C690" i="14" s="1"/>
  <c r="E693" i="34"/>
  <c r="E697" i="33"/>
  <c r="A697" i="34"/>
  <c r="A701" i="33"/>
  <c r="A1408" i="33" s="1"/>
  <c r="B700" i="34"/>
  <c r="B704" i="33"/>
  <c r="B1411" i="33" s="1"/>
  <c r="F703" i="34"/>
  <c r="F707" i="33"/>
  <c r="F1414" i="33" s="1"/>
  <c r="D642" i="14"/>
  <c r="C642" i="14" s="1"/>
  <c r="F640" i="33"/>
  <c r="F1347" i="33" s="1"/>
  <c r="F636" i="34"/>
  <c r="E642" i="34"/>
  <c r="E646" i="33"/>
  <c r="A650" i="33"/>
  <c r="A1357" i="33" s="1"/>
  <c r="A646" i="34"/>
  <c r="B649" i="34"/>
  <c r="B653" i="33"/>
  <c r="B1360" i="33" s="1"/>
  <c r="F652" i="34"/>
  <c r="F656" i="33"/>
  <c r="F1363" i="33" s="1"/>
  <c r="E662" i="33"/>
  <c r="E658" i="34"/>
  <c r="A666" i="33"/>
  <c r="A1373" i="33" s="1"/>
  <c r="A662" i="34"/>
  <c r="B665" i="34"/>
  <c r="B669" i="33"/>
  <c r="B1376" i="33" s="1"/>
  <c r="F668" i="34"/>
  <c r="F672" i="33"/>
  <c r="F1379" i="33" s="1"/>
  <c r="E678" i="33"/>
  <c r="E674" i="34"/>
  <c r="A678" i="34"/>
  <c r="A682" i="33"/>
  <c r="A1389" i="33" s="1"/>
  <c r="B681" i="34"/>
  <c r="B685" i="33"/>
  <c r="B1392" i="33" s="1"/>
  <c r="F688" i="33"/>
  <c r="F1395" i="33" s="1"/>
  <c r="F684" i="34"/>
  <c r="E690" i="34"/>
  <c r="E694" i="33"/>
  <c r="A694" i="34"/>
  <c r="A698" i="33"/>
  <c r="A1405" i="33" s="1"/>
  <c r="B701" i="33"/>
  <c r="B1408" i="33" s="1"/>
  <c r="B697" i="34"/>
  <c r="F704" i="33"/>
  <c r="F1411" i="33" s="1"/>
  <c r="F700" i="34"/>
  <c r="D703" i="14"/>
  <c r="C703" i="14" s="1"/>
  <c r="D636" i="14"/>
  <c r="C636" i="14" s="1"/>
  <c r="E639" i="34"/>
  <c r="E643" i="33"/>
  <c r="A647" i="33"/>
  <c r="A1354" i="33" s="1"/>
  <c r="A643" i="34"/>
  <c r="B646" i="34"/>
  <c r="B650" i="33"/>
  <c r="B1357" i="33" s="1"/>
  <c r="F649" i="34"/>
  <c r="F653" i="33"/>
  <c r="F1360" i="33" s="1"/>
  <c r="D652" i="14"/>
  <c r="C652" i="14" s="1"/>
  <c r="E655" i="34"/>
  <c r="E659" i="33"/>
  <c r="A659" i="34"/>
  <c r="A663" i="33"/>
  <c r="A1370" i="33" s="1"/>
  <c r="B662" i="34"/>
  <c r="B666" i="33"/>
  <c r="B1373" i="33" s="1"/>
  <c r="F669" i="33"/>
  <c r="F1376" i="33" s="1"/>
  <c r="F665" i="34"/>
  <c r="D668" i="14"/>
  <c r="C668" i="14" s="1"/>
  <c r="E671" i="34"/>
  <c r="E675" i="33"/>
  <c r="A679" i="33"/>
  <c r="A1386" i="33" s="1"/>
  <c r="A675" i="34"/>
  <c r="B678" i="34"/>
  <c r="B682" i="33"/>
  <c r="B1389" i="33" s="1"/>
  <c r="F681" i="34"/>
  <c r="F685" i="33"/>
  <c r="F1392" i="33" s="1"/>
  <c r="D684" i="14"/>
  <c r="C684" i="14" s="1"/>
  <c r="E687" i="34"/>
  <c r="E691" i="33"/>
  <c r="A691" i="34"/>
  <c r="A695" i="33"/>
  <c r="A1402" i="33" s="1"/>
  <c r="B694" i="34"/>
  <c r="B698" i="33"/>
  <c r="B1405" i="33" s="1"/>
  <c r="F701" i="33"/>
  <c r="F1408" i="33" s="1"/>
  <c r="F697" i="34"/>
  <c r="D700" i="14"/>
  <c r="C700" i="14" s="1"/>
  <c r="E707" i="33"/>
  <c r="E703" i="34"/>
  <c r="B647" i="33"/>
  <c r="B1354" i="33" s="1"/>
  <c r="B643" i="34"/>
  <c r="D649" i="14"/>
  <c r="C649" i="14" s="1"/>
  <c r="B659" i="34"/>
  <c r="B663" i="33"/>
  <c r="B1370" i="33" s="1"/>
  <c r="E672" i="33"/>
  <c r="E668" i="34"/>
  <c r="A676" i="33"/>
  <c r="A1383" i="33" s="1"/>
  <c r="A672" i="34"/>
  <c r="B675" i="34"/>
  <c r="B679" i="33"/>
  <c r="B1386" i="33" s="1"/>
  <c r="F678" i="34"/>
  <c r="F682" i="33"/>
  <c r="F1389" i="33" s="1"/>
  <c r="D681" i="14"/>
  <c r="C681" i="14" s="1"/>
  <c r="A688" i="34"/>
  <c r="A692" i="33"/>
  <c r="A1399" i="33" s="1"/>
  <c r="F698" i="33"/>
  <c r="F1405" i="33" s="1"/>
  <c r="F694" i="34"/>
  <c r="E704" i="33"/>
  <c r="E700" i="34"/>
  <c r="A708" i="33"/>
  <c r="A1415" i="33" s="1"/>
  <c r="A704" i="34"/>
  <c r="E636" i="34"/>
  <c r="E640" i="33"/>
  <c r="A644" i="33"/>
  <c r="A1351" i="33" s="1"/>
  <c r="A640" i="34"/>
  <c r="F650" i="33"/>
  <c r="F1357" i="33" s="1"/>
  <c r="F646" i="34"/>
  <c r="A660" i="33"/>
  <c r="A1367" i="33" s="1"/>
  <c r="A656" i="34"/>
  <c r="F666" i="33"/>
  <c r="F1373" i="33" s="1"/>
  <c r="F662" i="34"/>
  <c r="E684" i="34"/>
  <c r="E688" i="33"/>
  <c r="B704" i="34"/>
  <c r="B708" i="33"/>
  <c r="B1415" i="33" s="1"/>
  <c r="E656" i="33"/>
  <c r="E652" i="34"/>
  <c r="D665" i="14"/>
  <c r="C665" i="14" s="1"/>
  <c r="B691" i="34"/>
  <c r="B695" i="33"/>
  <c r="B1402" i="33" s="1"/>
  <c r="A637" i="34"/>
  <c r="A641" i="33"/>
  <c r="A1348" i="33" s="1"/>
  <c r="B644" i="33"/>
  <c r="B1351" i="33" s="1"/>
  <c r="B640" i="34"/>
  <c r="F647" i="33"/>
  <c r="F1354" i="33" s="1"/>
  <c r="F643" i="34"/>
  <c r="E653" i="33"/>
  <c r="E649" i="34"/>
  <c r="A653" i="34"/>
  <c r="A657" i="33"/>
  <c r="A1364" i="33" s="1"/>
  <c r="B656" i="34"/>
  <c r="B660" i="33"/>
  <c r="B1367" i="33" s="1"/>
  <c r="F659" i="34"/>
  <c r="F663" i="33"/>
  <c r="F1370" i="33" s="1"/>
  <c r="D662" i="14"/>
  <c r="C662" i="14" s="1"/>
  <c r="E669" i="33"/>
  <c r="E665" i="34"/>
  <c r="A669" i="34"/>
  <c r="A673" i="33"/>
  <c r="A1380" i="33" s="1"/>
  <c r="B676" i="33"/>
  <c r="B1383" i="33" s="1"/>
  <c r="B672" i="34"/>
  <c r="F679" i="33"/>
  <c r="F1386" i="33" s="1"/>
  <c r="F675" i="34"/>
  <c r="D678" i="14"/>
  <c r="C678" i="14" s="1"/>
  <c r="E685" i="33"/>
  <c r="E681" i="34"/>
  <c r="A689" i="33"/>
  <c r="A1396" i="33" s="1"/>
  <c r="A685" i="34"/>
  <c r="B688" i="34"/>
  <c r="B692" i="33"/>
  <c r="B1399" i="33" s="1"/>
  <c r="F691" i="34"/>
  <c r="F695" i="33"/>
  <c r="F1402" i="33" s="1"/>
  <c r="E701" i="33"/>
  <c r="E697" i="34"/>
  <c r="A701" i="34"/>
  <c r="A705" i="33"/>
  <c r="A1412" i="33" s="1"/>
  <c r="A634" i="34"/>
  <c r="A638" i="33"/>
  <c r="A1345" i="33" s="1"/>
  <c r="B637" i="34"/>
  <c r="B641" i="33"/>
  <c r="B1348" i="33" s="1"/>
  <c r="F640" i="34"/>
  <c r="F644" i="33"/>
  <c r="F1351" i="33" s="1"/>
  <c r="E646" i="34"/>
  <c r="E650" i="33"/>
  <c r="A650" i="34"/>
  <c r="A654" i="33"/>
  <c r="A1361" i="33" s="1"/>
  <c r="B653" i="34"/>
  <c r="B657" i="33"/>
  <c r="B1364" i="33" s="1"/>
  <c r="F656" i="34"/>
  <c r="F660" i="33"/>
  <c r="F1367" i="33" s="1"/>
  <c r="D659" i="14"/>
  <c r="C659" i="14" s="1"/>
  <c r="E662" i="34"/>
  <c r="E666" i="33"/>
  <c r="A670" i="33"/>
  <c r="A1377" i="33" s="1"/>
  <c r="A666" i="34"/>
  <c r="B669" i="34"/>
  <c r="B673" i="33"/>
  <c r="B1380" i="33" s="1"/>
  <c r="F672" i="34"/>
  <c r="F676" i="33"/>
  <c r="F1383" i="33" s="1"/>
  <c r="D675" i="14"/>
  <c r="C675" i="14" s="1"/>
  <c r="E682" i="33"/>
  <c r="E678" i="34"/>
  <c r="A682" i="34"/>
  <c r="A686" i="33"/>
  <c r="A1393" i="33" s="1"/>
  <c r="B685" i="34"/>
  <c r="B689" i="33"/>
  <c r="B1396" i="33" s="1"/>
  <c r="F688" i="34"/>
  <c r="F692" i="33"/>
  <c r="F1399" i="33" s="1"/>
  <c r="E698" i="33"/>
  <c r="E694" i="34"/>
  <c r="A702" i="33"/>
  <c r="A1409" i="33" s="1"/>
  <c r="A698" i="34"/>
  <c r="B705" i="33"/>
  <c r="B1412" i="33" s="1"/>
  <c r="B701" i="34"/>
  <c r="F708" i="33"/>
  <c r="F1415" i="33" s="1"/>
  <c r="F704" i="34"/>
  <c r="B638" i="33"/>
  <c r="B1345" i="33" s="1"/>
  <c r="B634" i="34"/>
  <c r="F637" i="34"/>
  <c r="F641" i="33"/>
  <c r="F1348" i="33" s="1"/>
  <c r="D640" i="14"/>
  <c r="C640" i="14" s="1"/>
  <c r="E643" i="34"/>
  <c r="E647" i="33"/>
  <c r="A651" i="33"/>
  <c r="A1358" i="33" s="1"/>
  <c r="A647" i="34"/>
  <c r="B654" i="33"/>
  <c r="B1361" i="33" s="1"/>
  <c r="B650" i="34"/>
  <c r="F657" i="33"/>
  <c r="F1364" i="33" s="1"/>
  <c r="F653" i="34"/>
  <c r="D656" i="14"/>
  <c r="C656" i="14" s="1"/>
  <c r="E663" i="33"/>
  <c r="E659" i="34"/>
  <c r="A663" i="34"/>
  <c r="A667" i="33"/>
  <c r="A1374" i="33" s="1"/>
  <c r="B666" i="34"/>
  <c r="B670" i="33"/>
  <c r="B1377" i="33" s="1"/>
  <c r="F673" i="33"/>
  <c r="F1380" i="33" s="1"/>
  <c r="F669" i="34"/>
  <c r="D672" i="14"/>
  <c r="C672" i="14" s="1"/>
  <c r="A679" i="34"/>
  <c r="A683" i="33"/>
  <c r="A1390" i="33" s="1"/>
  <c r="B682" i="34"/>
  <c r="B686" i="33"/>
  <c r="B1393" i="33" s="1"/>
  <c r="F685" i="34"/>
  <c r="F689" i="33"/>
  <c r="F1396" i="33" s="1"/>
  <c r="D688" i="14"/>
  <c r="C688" i="14" s="1"/>
  <c r="E691" i="34"/>
  <c r="E695" i="33"/>
  <c r="A695" i="34"/>
  <c r="A699" i="33"/>
  <c r="A1406" i="33" s="1"/>
  <c r="B698" i="34"/>
  <c r="B702" i="33"/>
  <c r="B1409" i="33" s="1"/>
  <c r="F701" i="34"/>
  <c r="F705" i="33"/>
  <c r="F1412" i="33" s="1"/>
  <c r="D704" i="14"/>
  <c r="C704" i="14" s="1"/>
  <c r="F634" i="34"/>
  <c r="F638" i="33"/>
  <c r="F1345" i="33" s="1"/>
  <c r="E640" i="34"/>
  <c r="E644" i="33"/>
  <c r="A648" i="33"/>
  <c r="A1355" i="33" s="1"/>
  <c r="A644" i="34"/>
  <c r="B647" i="34"/>
  <c r="B651" i="33"/>
  <c r="B1358" i="33" s="1"/>
  <c r="F650" i="34"/>
  <c r="F654" i="33"/>
  <c r="F1361" i="33" s="1"/>
  <c r="E660" i="33"/>
  <c r="E656" i="34"/>
  <c r="A660" i="34"/>
  <c r="A664" i="33"/>
  <c r="A1371" i="33" s="1"/>
  <c r="B667" i="33"/>
  <c r="B1374" i="33" s="1"/>
  <c r="B663" i="34"/>
  <c r="F670" i="33"/>
  <c r="F1377" i="33" s="1"/>
  <c r="F666" i="34"/>
  <c r="E676" i="33"/>
  <c r="E672" i="34"/>
  <c r="A680" i="33"/>
  <c r="A1387" i="33" s="1"/>
  <c r="A676" i="34"/>
  <c r="B683" i="33"/>
  <c r="B1390" i="33" s="1"/>
  <c r="B679" i="34"/>
  <c r="F682" i="34"/>
  <c r="F686" i="33"/>
  <c r="F1393" i="33" s="1"/>
  <c r="E692" i="33"/>
  <c r="E688" i="34"/>
  <c r="A692" i="34"/>
  <c r="A696" i="33"/>
  <c r="A1403" i="33" s="1"/>
  <c r="B699" i="33"/>
  <c r="B1406" i="33" s="1"/>
  <c r="B695" i="34"/>
  <c r="F702" i="33"/>
  <c r="F1409" i="33" s="1"/>
  <c r="F698" i="34"/>
  <c r="E704" i="34"/>
  <c r="E708" i="33"/>
  <c r="A709" i="33"/>
  <c r="A1416" i="33" s="1"/>
  <c r="A705" i="34"/>
  <c r="E634" i="34"/>
  <c r="E638" i="33"/>
  <c r="A642" i="33"/>
  <c r="A1349" i="33" s="1"/>
  <c r="A638" i="34"/>
  <c r="B641" i="34"/>
  <c r="B645" i="33"/>
  <c r="B1352" i="33" s="1"/>
  <c r="F644" i="34"/>
  <c r="F648" i="33"/>
  <c r="F1355" i="33" s="1"/>
  <c r="D647" i="14"/>
  <c r="C647" i="14" s="1"/>
  <c r="E654" i="33"/>
  <c r="E650" i="34"/>
  <c r="A658" i="33"/>
  <c r="A1365" i="33" s="1"/>
  <c r="A654" i="34"/>
  <c r="B657" i="34"/>
  <c r="B661" i="33"/>
  <c r="B1368" i="33" s="1"/>
  <c r="F660" i="34"/>
  <c r="F664" i="33"/>
  <c r="F1371" i="33" s="1"/>
  <c r="D663" i="14"/>
  <c r="C663" i="14" s="1"/>
  <c r="E666" i="34"/>
  <c r="E670" i="33"/>
  <c r="A670" i="34"/>
  <c r="A674" i="33"/>
  <c r="A1381" i="33" s="1"/>
  <c r="B677" i="33"/>
  <c r="B1384" i="33" s="1"/>
  <c r="B673" i="34"/>
  <c r="F676" i="34"/>
  <c r="F680" i="33"/>
  <c r="F1387" i="33" s="1"/>
  <c r="E686" i="33"/>
  <c r="E682" i="34"/>
  <c r="A686" i="34"/>
  <c r="A690" i="33"/>
  <c r="A1397" i="33" s="1"/>
  <c r="B689" i="34"/>
  <c r="B693" i="33"/>
  <c r="B1400" i="33" s="1"/>
  <c r="F696" i="33"/>
  <c r="F1403" i="33" s="1"/>
  <c r="F692" i="34"/>
  <c r="E698" i="34"/>
  <c r="E702" i="33"/>
  <c r="A706" i="33"/>
  <c r="A1413" i="33" s="1"/>
  <c r="A702" i="34"/>
  <c r="B705" i="34"/>
  <c r="B709" i="33"/>
  <c r="B1416" i="33" s="1"/>
  <c r="D666" i="14"/>
  <c r="C666" i="14" s="1"/>
  <c r="E695" i="34"/>
  <c r="E699" i="33"/>
  <c r="A699" i="34"/>
  <c r="A703" i="33"/>
  <c r="A1410" i="33" s="1"/>
  <c r="B702" i="34"/>
  <c r="B706" i="33"/>
  <c r="B1413" i="33" s="1"/>
  <c r="F709" i="33"/>
  <c r="F1416" i="33" s="1"/>
  <c r="F705" i="34"/>
  <c r="B635" i="34"/>
  <c r="B639" i="33"/>
  <c r="B1346" i="33" s="1"/>
  <c r="F638" i="34"/>
  <c r="F642" i="33"/>
  <c r="F1349" i="33" s="1"/>
  <c r="D641" i="14"/>
  <c r="C641" i="14" s="1"/>
  <c r="E648" i="33"/>
  <c r="E644" i="34"/>
  <c r="A652" i="33"/>
  <c r="A1359" i="33" s="1"/>
  <c r="A648" i="34"/>
  <c r="B651" i="34"/>
  <c r="B655" i="33"/>
  <c r="B1362" i="33" s="1"/>
  <c r="F658" i="33"/>
  <c r="F1365" i="33" s="1"/>
  <c r="F654" i="34"/>
  <c r="E660" i="34"/>
  <c r="E664" i="33"/>
  <c r="A664" i="34"/>
  <c r="A668" i="33"/>
  <c r="A1375" i="33" s="1"/>
  <c r="B671" i="33"/>
  <c r="B1378" i="33" s="1"/>
  <c r="B667" i="34"/>
  <c r="F670" i="34"/>
  <c r="F674" i="33"/>
  <c r="F1381" i="33" s="1"/>
  <c r="E676" i="34"/>
  <c r="E680" i="33"/>
  <c r="A680" i="34"/>
  <c r="A684" i="33"/>
  <c r="A1391" i="33" s="1"/>
  <c r="B683" i="34"/>
  <c r="B687" i="33"/>
  <c r="B1394" i="33" s="1"/>
  <c r="F690" i="33"/>
  <c r="F1397" i="33" s="1"/>
  <c r="F686" i="34"/>
  <c r="E696" i="33"/>
  <c r="E692" i="34"/>
  <c r="A696" i="34"/>
  <c r="A700" i="33"/>
  <c r="A1407" i="33" s="1"/>
  <c r="B699" i="34"/>
  <c r="B703" i="33"/>
  <c r="B1410" i="33" s="1"/>
  <c r="F706" i="33"/>
  <c r="F1413" i="33" s="1"/>
  <c r="F702" i="34"/>
  <c r="B648" i="33"/>
  <c r="B1355" i="33" s="1"/>
  <c r="B644" i="34"/>
  <c r="E653" i="34"/>
  <c r="E657" i="33"/>
  <c r="B660" i="34"/>
  <c r="B664" i="33"/>
  <c r="B1371" i="33" s="1"/>
  <c r="F663" i="34"/>
  <c r="F667" i="33"/>
  <c r="F1374" i="33" s="1"/>
  <c r="A673" i="34"/>
  <c r="A677" i="33"/>
  <c r="A1384" i="33" s="1"/>
  <c r="F679" i="34"/>
  <c r="F683" i="33"/>
  <c r="F1390" i="33" s="1"/>
  <c r="D682" i="14"/>
  <c r="C682" i="14" s="1"/>
  <c r="A689" i="34"/>
  <c r="A693" i="33"/>
  <c r="A1400" i="33" s="1"/>
  <c r="F695" i="34"/>
  <c r="F699" i="33"/>
  <c r="F1406" i="33" s="1"/>
  <c r="E701" i="34"/>
  <c r="E705" i="33"/>
  <c r="A635" i="34"/>
  <c r="A639" i="33"/>
  <c r="A1346" i="33" s="1"/>
  <c r="F641" i="34"/>
  <c r="F645" i="33"/>
  <c r="F1352" i="33" s="1"/>
  <c r="A651" i="34"/>
  <c r="A655" i="33"/>
  <c r="A1362" i="33" s="1"/>
  <c r="E667" i="33"/>
  <c r="E663" i="34"/>
  <c r="E679" i="34"/>
  <c r="E683" i="33"/>
  <c r="A683" i="34"/>
  <c r="A687" i="33"/>
  <c r="A1394" i="33" s="1"/>
  <c r="F689" i="34"/>
  <c r="F693" i="33"/>
  <c r="F1400" i="33" s="1"/>
  <c r="F639" i="33"/>
  <c r="F1346" i="33" s="1"/>
  <c r="F635" i="34"/>
  <c r="D638" i="14"/>
  <c r="C638" i="14" s="1"/>
  <c r="E641" i="34"/>
  <c r="E645" i="33"/>
  <c r="A645" i="34"/>
  <c r="A649" i="33"/>
  <c r="A1356" i="33" s="1"/>
  <c r="B652" i="33"/>
  <c r="B1359" i="33" s="1"/>
  <c r="B648" i="34"/>
  <c r="F655" i="33"/>
  <c r="F1362" i="33" s="1"/>
  <c r="F651" i="34"/>
  <c r="D654" i="14"/>
  <c r="C654" i="14" s="1"/>
  <c r="E657" i="34"/>
  <c r="E661" i="33"/>
  <c r="A665" i="33"/>
  <c r="A1372" i="33" s="1"/>
  <c r="A661" i="34"/>
  <c r="B668" i="33"/>
  <c r="B1375" i="33" s="1"/>
  <c r="B664" i="34"/>
  <c r="F667" i="34"/>
  <c r="F671" i="33"/>
  <c r="F1378" i="33" s="1"/>
  <c r="D670" i="14"/>
  <c r="C670" i="14" s="1"/>
  <c r="E673" i="34"/>
  <c r="E677" i="33"/>
  <c r="A677" i="34"/>
  <c r="A681" i="33"/>
  <c r="A1388" i="33" s="1"/>
  <c r="B684" i="33"/>
  <c r="B1391" i="33" s="1"/>
  <c r="B680" i="34"/>
  <c r="F687" i="33"/>
  <c r="F1394" i="33" s="1"/>
  <c r="F683" i="34"/>
  <c r="D686" i="14"/>
  <c r="C686" i="14" s="1"/>
  <c r="E693" i="33"/>
  <c r="E689" i="34"/>
  <c r="A693" i="34"/>
  <c r="A697" i="33"/>
  <c r="A1404" i="33" s="1"/>
  <c r="B696" i="34"/>
  <c r="B700" i="33"/>
  <c r="B1407" i="33" s="1"/>
  <c r="F703" i="33"/>
  <c r="F1410" i="33" s="1"/>
  <c r="F699" i="34"/>
  <c r="E705" i="34"/>
  <c r="E709" i="33"/>
  <c r="E648" i="14"/>
  <c r="E675" i="14"/>
  <c r="D643" i="14" l="1"/>
  <c r="C643" i="14" s="1"/>
  <c r="D687" i="14"/>
  <c r="C687" i="14" s="1"/>
  <c r="M670" i="14"/>
  <c r="AA670" i="14"/>
  <c r="G670" i="14"/>
  <c r="O670" i="14"/>
  <c r="U670" i="14"/>
  <c r="K670" i="14"/>
  <c r="Q670" i="14"/>
  <c r="Y670" i="14"/>
  <c r="D670" i="34"/>
  <c r="D674" i="33"/>
  <c r="D1381" i="33" s="1"/>
  <c r="W670" i="14"/>
  <c r="AC670" i="14"/>
  <c r="S670" i="14"/>
  <c r="I670" i="14"/>
  <c r="M663" i="14"/>
  <c r="AA663" i="14"/>
  <c r="Y663" i="14"/>
  <c r="W663" i="14"/>
  <c r="O663" i="14"/>
  <c r="I663" i="14"/>
  <c r="G663" i="14"/>
  <c r="D663" i="34"/>
  <c r="Q663" i="14"/>
  <c r="D667" i="33"/>
  <c r="D1374" i="33" s="1"/>
  <c r="U663" i="14"/>
  <c r="S663" i="14"/>
  <c r="K663" i="14"/>
  <c r="AC663" i="14"/>
  <c r="M640" i="14"/>
  <c r="K640" i="14"/>
  <c r="O640" i="14"/>
  <c r="Y640" i="14"/>
  <c r="U640" i="14"/>
  <c r="AA640" i="14"/>
  <c r="AC640" i="14"/>
  <c r="D640" i="34"/>
  <c r="W640" i="14"/>
  <c r="Q640" i="14"/>
  <c r="G640" i="14"/>
  <c r="S640" i="14"/>
  <c r="D644" i="33"/>
  <c r="D1351" i="33" s="1"/>
  <c r="I640" i="14"/>
  <c r="M659" i="14"/>
  <c r="D659" i="34"/>
  <c r="U659" i="14"/>
  <c r="I659" i="14"/>
  <c r="AA659" i="14"/>
  <c r="O659" i="14"/>
  <c r="AC659" i="14"/>
  <c r="K659" i="14"/>
  <c r="W659" i="14"/>
  <c r="G659" i="14"/>
  <c r="D663" i="33"/>
  <c r="D1370" i="33" s="1"/>
  <c r="S659" i="14"/>
  <c r="Q659" i="14"/>
  <c r="Y659" i="14"/>
  <c r="M699" i="14"/>
  <c r="D703" i="33"/>
  <c r="D1410" i="33" s="1"/>
  <c r="U699" i="14"/>
  <c r="W699" i="14"/>
  <c r="I699" i="14"/>
  <c r="K699" i="14"/>
  <c r="AA699" i="14"/>
  <c r="Y699" i="14"/>
  <c r="D699" i="34"/>
  <c r="AC699" i="14"/>
  <c r="S699" i="14"/>
  <c r="G699" i="14"/>
  <c r="Q699" i="14"/>
  <c r="O699" i="14"/>
  <c r="M660" i="14"/>
  <c r="Q660" i="14"/>
  <c r="G660" i="14"/>
  <c r="D660" i="34"/>
  <c r="D664" i="33"/>
  <c r="D1371" i="33" s="1"/>
  <c r="S660" i="14"/>
  <c r="AC660" i="14"/>
  <c r="K660" i="14"/>
  <c r="O660" i="14"/>
  <c r="W660" i="14"/>
  <c r="U660" i="14"/>
  <c r="Y660" i="14"/>
  <c r="I660" i="14"/>
  <c r="AA660" i="14"/>
  <c r="D671" i="14"/>
  <c r="C671" i="14" s="1"/>
  <c r="D658" i="14"/>
  <c r="C658" i="14" s="1"/>
  <c r="D680" i="14"/>
  <c r="C680" i="14" s="1"/>
  <c r="M681" i="14"/>
  <c r="G681" i="14"/>
  <c r="U681" i="14"/>
  <c r="AA681" i="14"/>
  <c r="O681" i="14"/>
  <c r="K681" i="14"/>
  <c r="D681" i="34"/>
  <c r="D685" i="33"/>
  <c r="D1392" i="33" s="1"/>
  <c r="Y681" i="14"/>
  <c r="Q681" i="14"/>
  <c r="W681" i="14"/>
  <c r="I681" i="14"/>
  <c r="S681" i="14"/>
  <c r="AC681" i="14"/>
  <c r="M652" i="14"/>
  <c r="D652" i="34"/>
  <c r="D656" i="33"/>
  <c r="D1363" i="33" s="1"/>
  <c r="K652" i="14"/>
  <c r="W652" i="14"/>
  <c r="Q652" i="14"/>
  <c r="U652" i="14"/>
  <c r="S652" i="14"/>
  <c r="O652" i="14"/>
  <c r="I652" i="14"/>
  <c r="AC652" i="14"/>
  <c r="AA652" i="14"/>
  <c r="G652" i="14"/>
  <c r="Y652" i="14"/>
  <c r="M642" i="14"/>
  <c r="Q642" i="14"/>
  <c r="G642" i="14"/>
  <c r="O642" i="14"/>
  <c r="D646" i="33"/>
  <c r="D1353" i="33" s="1"/>
  <c r="I642" i="14"/>
  <c r="AA642" i="14"/>
  <c r="U642" i="14"/>
  <c r="Y642" i="14"/>
  <c r="D642" i="34"/>
  <c r="W642" i="14"/>
  <c r="K642" i="14"/>
  <c r="S642" i="14"/>
  <c r="AC642" i="14"/>
  <c r="M693" i="14"/>
  <c r="U693" i="14"/>
  <c r="Y693" i="14"/>
  <c r="I693" i="14"/>
  <c r="O693" i="14"/>
  <c r="D693" i="34"/>
  <c r="AA693" i="14"/>
  <c r="S693" i="14"/>
  <c r="Q693" i="14"/>
  <c r="D697" i="33"/>
  <c r="D1404" i="33" s="1"/>
  <c r="K693" i="14"/>
  <c r="W693" i="14"/>
  <c r="AC693" i="14"/>
  <c r="G693" i="14"/>
  <c r="D646" i="14"/>
  <c r="C646" i="14" s="1"/>
  <c r="D694" i="14"/>
  <c r="C694" i="14" s="1"/>
  <c r="M682" i="14"/>
  <c r="AA682" i="14"/>
  <c r="AC682" i="14"/>
  <c r="D686" i="33"/>
  <c r="D1393" i="33" s="1"/>
  <c r="I682" i="14"/>
  <c r="G682" i="14"/>
  <c r="D682" i="34"/>
  <c r="Q682" i="14"/>
  <c r="W682" i="14"/>
  <c r="Y682" i="14"/>
  <c r="U682" i="14"/>
  <c r="K682" i="14"/>
  <c r="S682" i="14"/>
  <c r="O682" i="14"/>
  <c r="M672" i="14"/>
  <c r="S672" i="14"/>
  <c r="D676" i="33"/>
  <c r="D1383" i="33" s="1"/>
  <c r="AC672" i="14"/>
  <c r="G672" i="14"/>
  <c r="I672" i="14"/>
  <c r="Y672" i="14"/>
  <c r="D672" i="34"/>
  <c r="W672" i="14"/>
  <c r="O672" i="14"/>
  <c r="K672" i="14"/>
  <c r="U672" i="14"/>
  <c r="Q672" i="14"/>
  <c r="AA672" i="14"/>
  <c r="M690" i="14"/>
  <c r="W690" i="14"/>
  <c r="G690" i="14"/>
  <c r="K690" i="14"/>
  <c r="I690" i="14"/>
  <c r="S690" i="14"/>
  <c r="U690" i="14"/>
  <c r="AC690" i="14"/>
  <c r="D694" i="33"/>
  <c r="D1401" i="33" s="1"/>
  <c r="AA690" i="14"/>
  <c r="O690" i="14"/>
  <c r="Q690" i="14"/>
  <c r="D690" i="34"/>
  <c r="Y690" i="14"/>
  <c r="M677" i="14"/>
  <c r="K677" i="14"/>
  <c r="I677" i="14"/>
  <c r="O677" i="14"/>
  <c r="AA677" i="14"/>
  <c r="W677" i="14"/>
  <c r="G677" i="14"/>
  <c r="AC677" i="14"/>
  <c r="U677" i="14"/>
  <c r="Q677" i="14"/>
  <c r="S677" i="14"/>
  <c r="Y677" i="14"/>
  <c r="D681" i="33"/>
  <c r="D1388" i="33" s="1"/>
  <c r="D677" i="34"/>
  <c r="D691" i="14"/>
  <c r="C691" i="14" s="1"/>
  <c r="D695" i="14"/>
  <c r="C695" i="14" s="1"/>
  <c r="D655" i="14"/>
  <c r="C655" i="14" s="1"/>
  <c r="D651" i="14"/>
  <c r="C651" i="14" s="1"/>
  <c r="M638" i="14"/>
  <c r="K638" i="14"/>
  <c r="G638" i="14"/>
  <c r="AA638" i="14"/>
  <c r="D642" i="33"/>
  <c r="D1349" i="33" s="1"/>
  <c r="O638" i="14"/>
  <c r="Q638" i="14"/>
  <c r="D638" i="34"/>
  <c r="Y638" i="14"/>
  <c r="I638" i="14"/>
  <c r="U638" i="14"/>
  <c r="S638" i="14"/>
  <c r="W638" i="14"/>
  <c r="AC638" i="14"/>
  <c r="M688" i="14"/>
  <c r="AA688" i="14"/>
  <c r="AC688" i="14"/>
  <c r="S688" i="14"/>
  <c r="D692" i="33"/>
  <c r="D1399" i="33" s="1"/>
  <c r="W688" i="14"/>
  <c r="K688" i="14"/>
  <c r="U688" i="14"/>
  <c r="Y688" i="14"/>
  <c r="G688" i="14"/>
  <c r="I688" i="14"/>
  <c r="D688" i="34"/>
  <c r="Q688" i="14"/>
  <c r="O688" i="14"/>
  <c r="M700" i="14"/>
  <c r="G700" i="14"/>
  <c r="K700" i="14"/>
  <c r="Y700" i="14"/>
  <c r="AA700" i="14"/>
  <c r="AC700" i="14"/>
  <c r="D704" i="33"/>
  <c r="D1411" i="33" s="1"/>
  <c r="O700" i="14"/>
  <c r="S700" i="14"/>
  <c r="D700" i="34"/>
  <c r="W700" i="14"/>
  <c r="U700" i="14"/>
  <c r="Q700" i="14"/>
  <c r="I700" i="14"/>
  <c r="M648" i="14"/>
  <c r="Q648" i="14"/>
  <c r="D648" i="34"/>
  <c r="AA648" i="14"/>
  <c r="G648" i="14"/>
  <c r="O648" i="14"/>
  <c r="Y648" i="14"/>
  <c r="AC648" i="14"/>
  <c r="U648" i="14"/>
  <c r="D652" i="33"/>
  <c r="D1359" i="33" s="1"/>
  <c r="W648" i="14"/>
  <c r="K648" i="14"/>
  <c r="S648" i="14"/>
  <c r="I648" i="14"/>
  <c r="M667" i="14"/>
  <c r="D671" i="33"/>
  <c r="D1378" i="33" s="1"/>
  <c r="I667" i="14"/>
  <c r="AA667" i="14"/>
  <c r="S667" i="14"/>
  <c r="Y667" i="14"/>
  <c r="G667" i="14"/>
  <c r="O667" i="14"/>
  <c r="D667" i="34"/>
  <c r="W667" i="14"/>
  <c r="K667" i="14"/>
  <c r="AC667" i="14"/>
  <c r="U667" i="14"/>
  <c r="Q667" i="14"/>
  <c r="D634" i="14"/>
  <c r="C634" i="14" s="1"/>
  <c r="D697" i="14"/>
  <c r="C697" i="14" s="1"/>
  <c r="D637" i="14"/>
  <c r="C637" i="14" s="1"/>
  <c r="M649" i="14"/>
  <c r="G649" i="14"/>
  <c r="AA649" i="14"/>
  <c r="D649" i="34"/>
  <c r="U649" i="14"/>
  <c r="Q649" i="14"/>
  <c r="D653" i="33"/>
  <c r="D1360" i="33" s="1"/>
  <c r="S649" i="14"/>
  <c r="Y649" i="14"/>
  <c r="O649" i="14"/>
  <c r="K649" i="14"/>
  <c r="W649" i="14"/>
  <c r="AC649" i="14"/>
  <c r="I649" i="14"/>
  <c r="D705" i="14"/>
  <c r="C705" i="14" s="1"/>
  <c r="D679" i="14"/>
  <c r="C679" i="14" s="1"/>
  <c r="D701" i="14"/>
  <c r="C701" i="14" s="1"/>
  <c r="D639" i="14"/>
  <c r="C639" i="14" s="1"/>
  <c r="D635" i="14"/>
  <c r="C635" i="14" s="1"/>
  <c r="M686" i="14"/>
  <c r="G686" i="14"/>
  <c r="AC686" i="14"/>
  <c r="Y686" i="14"/>
  <c r="U686" i="14"/>
  <c r="S686" i="14"/>
  <c r="I686" i="14"/>
  <c r="D686" i="34"/>
  <c r="O686" i="14"/>
  <c r="AA686" i="14"/>
  <c r="W686" i="14"/>
  <c r="K686" i="14"/>
  <c r="Q686" i="14"/>
  <c r="D690" i="33"/>
  <c r="D1397" i="33" s="1"/>
  <c r="M656" i="14"/>
  <c r="Y656" i="14"/>
  <c r="D656" i="34"/>
  <c r="Q656" i="14"/>
  <c r="AC656" i="14"/>
  <c r="W656" i="14"/>
  <c r="U656" i="14"/>
  <c r="O656" i="14"/>
  <c r="AA656" i="14"/>
  <c r="I656" i="14"/>
  <c r="K656" i="14"/>
  <c r="S656" i="14"/>
  <c r="D660" i="33"/>
  <c r="D1367" i="33" s="1"/>
  <c r="G656" i="14"/>
  <c r="M675" i="14"/>
  <c r="AA675" i="14"/>
  <c r="D675" i="34"/>
  <c r="Q675" i="14"/>
  <c r="S675" i="14"/>
  <c r="O675" i="14"/>
  <c r="G675" i="14"/>
  <c r="AC675" i="14"/>
  <c r="U675" i="14"/>
  <c r="Y675" i="14"/>
  <c r="K675" i="14"/>
  <c r="I675" i="14"/>
  <c r="D679" i="33"/>
  <c r="D1386" i="33" s="1"/>
  <c r="W675" i="14"/>
  <c r="M662" i="14"/>
  <c r="K662" i="14"/>
  <c r="I662" i="14"/>
  <c r="AA662" i="14"/>
  <c r="G662" i="14"/>
  <c r="AC662" i="14"/>
  <c r="D662" i="34"/>
  <c r="U662" i="14"/>
  <c r="O662" i="14"/>
  <c r="S662" i="14"/>
  <c r="Y662" i="14"/>
  <c r="Q662" i="14"/>
  <c r="D666" i="33"/>
  <c r="D1373" i="33" s="1"/>
  <c r="W662" i="14"/>
  <c r="M674" i="14"/>
  <c r="D674" i="34"/>
  <c r="I674" i="14"/>
  <c r="U674" i="14"/>
  <c r="S674" i="14"/>
  <c r="Q674" i="14"/>
  <c r="O674" i="14"/>
  <c r="G674" i="14"/>
  <c r="K674" i="14"/>
  <c r="Y674" i="14"/>
  <c r="AC674" i="14"/>
  <c r="AA674" i="14"/>
  <c r="W674" i="14"/>
  <c r="D678" i="33"/>
  <c r="D1385" i="33" s="1"/>
  <c r="M692" i="14"/>
  <c r="O692" i="14"/>
  <c r="AA692" i="14"/>
  <c r="Y692" i="14"/>
  <c r="D696" i="33"/>
  <c r="D1403" i="33" s="1"/>
  <c r="U692" i="14"/>
  <c r="D692" i="34"/>
  <c r="I692" i="14"/>
  <c r="G692" i="14"/>
  <c r="AC692" i="14"/>
  <c r="Q692" i="14"/>
  <c r="K692" i="14"/>
  <c r="W692" i="14"/>
  <c r="S692" i="14"/>
  <c r="E675" i="34"/>
  <c r="E679" i="33"/>
  <c r="D702" i="14"/>
  <c r="C702" i="14" s="1"/>
  <c r="D689" i="14"/>
  <c r="C689" i="14" s="1"/>
  <c r="D676" i="14"/>
  <c r="C676" i="14" s="1"/>
  <c r="D698" i="14"/>
  <c r="C698" i="14" s="1"/>
  <c r="D685" i="14"/>
  <c r="C685" i="14" s="1"/>
  <c r="D661" i="14"/>
  <c r="C661" i="14" s="1"/>
  <c r="M666" i="14"/>
  <c r="S666" i="14"/>
  <c r="K666" i="14"/>
  <c r="Q666" i="14"/>
  <c r="O666" i="14"/>
  <c r="W666" i="14"/>
  <c r="G666" i="14"/>
  <c r="Y666" i="14"/>
  <c r="AA666" i="14"/>
  <c r="U666" i="14"/>
  <c r="I666" i="14"/>
  <c r="D666" i="34"/>
  <c r="D670" i="33"/>
  <c r="D1377" i="33" s="1"/>
  <c r="AC666" i="14"/>
  <c r="M665" i="14"/>
  <c r="D665" i="34"/>
  <c r="W665" i="14"/>
  <c r="AC665" i="14"/>
  <c r="U665" i="14"/>
  <c r="K665" i="14"/>
  <c r="D669" i="33"/>
  <c r="D1376" i="33" s="1"/>
  <c r="AA665" i="14"/>
  <c r="Y665" i="14"/>
  <c r="G665" i="14"/>
  <c r="Q665" i="14"/>
  <c r="O665" i="14"/>
  <c r="S665" i="14"/>
  <c r="I665" i="14"/>
  <c r="M668" i="14"/>
  <c r="O668" i="14"/>
  <c r="W668" i="14"/>
  <c r="S668" i="14"/>
  <c r="D668" i="34"/>
  <c r="AA668" i="14"/>
  <c r="D672" i="33"/>
  <c r="D1379" i="33" s="1"/>
  <c r="G668" i="14"/>
  <c r="K668" i="14"/>
  <c r="AC668" i="14"/>
  <c r="I668" i="14"/>
  <c r="U668" i="14"/>
  <c r="Q668" i="14"/>
  <c r="Y668" i="14"/>
  <c r="M696" i="14"/>
  <c r="D700" i="33"/>
  <c r="D1407" i="33" s="1"/>
  <c r="U696" i="14"/>
  <c r="AC696" i="14"/>
  <c r="AA696" i="14"/>
  <c r="K696" i="14"/>
  <c r="S696" i="14"/>
  <c r="Q696" i="14"/>
  <c r="O696" i="14"/>
  <c r="Y696" i="14"/>
  <c r="W696" i="14"/>
  <c r="I696" i="14"/>
  <c r="G696" i="14"/>
  <c r="D696" i="34"/>
  <c r="M644" i="14"/>
  <c r="I644" i="14"/>
  <c r="U644" i="14"/>
  <c r="Y644" i="14"/>
  <c r="G644" i="14"/>
  <c r="D644" i="34"/>
  <c r="Q644" i="14"/>
  <c r="W644" i="14"/>
  <c r="S644" i="14"/>
  <c r="O644" i="14"/>
  <c r="D648" i="33"/>
  <c r="D1355" i="33" s="1"/>
  <c r="K644" i="14"/>
  <c r="AC644" i="14"/>
  <c r="AA644" i="14"/>
  <c r="D657" i="14"/>
  <c r="C657" i="14" s="1"/>
  <c r="D653" i="14"/>
  <c r="C653" i="14" s="1"/>
  <c r="M678" i="14"/>
  <c r="U678" i="14"/>
  <c r="AC678" i="14"/>
  <c r="G678" i="14"/>
  <c r="W678" i="14"/>
  <c r="Y678" i="14"/>
  <c r="I678" i="14"/>
  <c r="D682" i="33"/>
  <c r="D1389" i="33" s="1"/>
  <c r="O678" i="14"/>
  <c r="D678" i="34"/>
  <c r="Q678" i="14"/>
  <c r="S678" i="14"/>
  <c r="K678" i="14"/>
  <c r="AA678" i="14"/>
  <c r="M636" i="14"/>
  <c r="D640" i="33"/>
  <c r="D1347" i="33" s="1"/>
  <c r="U636" i="14"/>
  <c r="K636" i="14"/>
  <c r="W636" i="14"/>
  <c r="AA636" i="14"/>
  <c r="S636" i="14"/>
  <c r="Q636" i="14"/>
  <c r="D636" i="34"/>
  <c r="Y636" i="14"/>
  <c r="I636" i="14"/>
  <c r="G636" i="14"/>
  <c r="AC636" i="14"/>
  <c r="O636" i="14"/>
  <c r="M684" i="14"/>
  <c r="U684" i="14"/>
  <c r="S684" i="14"/>
  <c r="G684" i="14"/>
  <c r="AC684" i="14"/>
  <c r="AA684" i="14"/>
  <c r="Y684" i="14"/>
  <c r="D688" i="33"/>
  <c r="D1395" i="33" s="1"/>
  <c r="I684" i="14"/>
  <c r="Q684" i="14"/>
  <c r="O684" i="14"/>
  <c r="D684" i="34"/>
  <c r="K684" i="14"/>
  <c r="W684" i="14"/>
  <c r="M703" i="14"/>
  <c r="AA703" i="14"/>
  <c r="U703" i="14"/>
  <c r="Q703" i="14"/>
  <c r="I703" i="14"/>
  <c r="D703" i="34"/>
  <c r="W703" i="14"/>
  <c r="G703" i="14"/>
  <c r="S703" i="14"/>
  <c r="D707" i="33"/>
  <c r="D1414" i="33" s="1"/>
  <c r="Y703" i="14"/>
  <c r="O703" i="14"/>
  <c r="AC703" i="14"/>
  <c r="K703" i="14"/>
  <c r="D673" i="14"/>
  <c r="C673" i="14" s="1"/>
  <c r="D650" i="14"/>
  <c r="C650" i="14" s="1"/>
  <c r="D669" i="14"/>
  <c r="C669" i="14" s="1"/>
  <c r="E648" i="34"/>
  <c r="E652" i="33"/>
  <c r="M654" i="14"/>
  <c r="U654" i="14"/>
  <c r="Q654" i="14"/>
  <c r="W654" i="14"/>
  <c r="AC654" i="14"/>
  <c r="AA654" i="14"/>
  <c r="Y654" i="14"/>
  <c r="O654" i="14"/>
  <c r="S654" i="14"/>
  <c r="G654" i="14"/>
  <c r="D658" i="33"/>
  <c r="D1365" i="33" s="1"/>
  <c r="D654" i="34"/>
  <c r="I654" i="14"/>
  <c r="K654" i="14"/>
  <c r="M641" i="14"/>
  <c r="W641" i="14"/>
  <c r="D645" i="33"/>
  <c r="D1352" i="33" s="1"/>
  <c r="I641" i="14"/>
  <c r="Y641" i="14"/>
  <c r="K641" i="14"/>
  <c r="S641" i="14"/>
  <c r="O641" i="14"/>
  <c r="D641" i="34"/>
  <c r="U641" i="14"/>
  <c r="AC641" i="14"/>
  <c r="Q641" i="14"/>
  <c r="AA641" i="14"/>
  <c r="G641" i="14"/>
  <c r="M647" i="14"/>
  <c r="S647" i="14"/>
  <c r="AA647" i="14"/>
  <c r="AC647" i="14"/>
  <c r="Y647" i="14"/>
  <c r="D651" i="33"/>
  <c r="D1358" i="33" s="1"/>
  <c r="W647" i="14"/>
  <c r="I647" i="14"/>
  <c r="Q647" i="14"/>
  <c r="G647" i="14"/>
  <c r="U647" i="14"/>
  <c r="K647" i="14"/>
  <c r="O647" i="14"/>
  <c r="D647" i="34"/>
  <c r="M704" i="14"/>
  <c r="D704" i="34"/>
  <c r="I704" i="14"/>
  <c r="AC704" i="14"/>
  <c r="W704" i="14"/>
  <c r="K704" i="14"/>
  <c r="Y704" i="14"/>
  <c r="U704" i="14"/>
  <c r="G704" i="14"/>
  <c r="Q704" i="14"/>
  <c r="D708" i="33"/>
  <c r="D1415" i="33" s="1"/>
  <c r="AA704" i="14"/>
  <c r="O704" i="14"/>
  <c r="S704" i="14"/>
  <c r="M664" i="14"/>
  <c r="AA664" i="14"/>
  <c r="AC664" i="14"/>
  <c r="Q664" i="14"/>
  <c r="O664" i="14"/>
  <c r="D664" i="34"/>
  <c r="D668" i="33"/>
  <c r="D1375" i="33" s="1"/>
  <c r="S664" i="14"/>
  <c r="K664" i="14"/>
  <c r="Y664" i="14"/>
  <c r="I664" i="14"/>
  <c r="G664" i="14"/>
  <c r="W664" i="14"/>
  <c r="U664" i="14"/>
  <c r="M683" i="14"/>
  <c r="W683" i="14"/>
  <c r="AA683" i="14"/>
  <c r="U683" i="14"/>
  <c r="O683" i="14"/>
  <c r="Q683" i="14"/>
  <c r="K683" i="14"/>
  <c r="G683" i="14"/>
  <c r="AC683" i="14"/>
  <c r="I683" i="14"/>
  <c r="D683" i="34"/>
  <c r="Y683" i="14"/>
  <c r="D687" i="33"/>
  <c r="D1394" i="33" s="1"/>
  <c r="S683" i="14"/>
  <c r="M645" i="14"/>
  <c r="G645" i="14"/>
  <c r="S645" i="14"/>
  <c r="D645" i="34"/>
  <c r="U645" i="14"/>
  <c r="D649" i="33"/>
  <c r="D1356" i="33" s="1"/>
  <c r="AA645" i="14"/>
  <c r="O645" i="14"/>
  <c r="AC645" i="14"/>
  <c r="I645" i="14"/>
  <c r="Q645" i="14"/>
  <c r="Y645" i="14"/>
  <c r="K645" i="14"/>
  <c r="W645" i="14"/>
  <c r="H645" i="14" l="1"/>
  <c r="G645" i="34"/>
  <c r="N683" i="14"/>
  <c r="J683" i="34"/>
  <c r="T704" i="14"/>
  <c r="M704" i="34"/>
  <c r="K647" i="34"/>
  <c r="P647" i="14"/>
  <c r="AB641" i="14"/>
  <c r="Q641" i="34"/>
  <c r="M650" i="14"/>
  <c r="G650" i="14"/>
  <c r="I650" i="14"/>
  <c r="D654" i="33"/>
  <c r="D1361" i="33" s="1"/>
  <c r="W650" i="14"/>
  <c r="K650" i="14"/>
  <c r="AC650" i="14"/>
  <c r="Q650" i="14"/>
  <c r="S650" i="14"/>
  <c r="O650" i="14"/>
  <c r="D650" i="34"/>
  <c r="AA650" i="14"/>
  <c r="Y650" i="14"/>
  <c r="U650" i="14"/>
  <c r="N703" i="34"/>
  <c r="V703" i="14"/>
  <c r="V684" i="14"/>
  <c r="N684" i="34"/>
  <c r="AB636" i="14"/>
  <c r="Q636" i="34"/>
  <c r="C682" i="33"/>
  <c r="C1389" i="33" s="1"/>
  <c r="C678" i="34"/>
  <c r="O644" i="34"/>
  <c r="X644" i="14"/>
  <c r="L696" i="34"/>
  <c r="R696" i="14"/>
  <c r="Q668" i="34"/>
  <c r="AB668" i="14"/>
  <c r="L665" i="14"/>
  <c r="I665" i="34"/>
  <c r="C666" i="34"/>
  <c r="C670" i="33"/>
  <c r="C1377" i="33" s="1"/>
  <c r="R692" i="34"/>
  <c r="AD692" i="14"/>
  <c r="L674" i="14"/>
  <c r="I674" i="34"/>
  <c r="V662" i="14"/>
  <c r="N662" i="34"/>
  <c r="G675" i="34"/>
  <c r="H675" i="14"/>
  <c r="AD656" i="14"/>
  <c r="R656" i="34"/>
  <c r="V686" i="14"/>
  <c r="N686" i="34"/>
  <c r="O649" i="34"/>
  <c r="X649" i="14"/>
  <c r="M697" i="14"/>
  <c r="I697" i="14"/>
  <c r="O697" i="14"/>
  <c r="K697" i="14"/>
  <c r="S697" i="14"/>
  <c r="U697" i="14"/>
  <c r="AC697" i="14"/>
  <c r="D697" i="34"/>
  <c r="AA697" i="14"/>
  <c r="Y697" i="14"/>
  <c r="Q697" i="14"/>
  <c r="D701" i="33"/>
  <c r="D1408" i="33" s="1"/>
  <c r="G697" i="14"/>
  <c r="W697" i="14"/>
  <c r="L648" i="34"/>
  <c r="R648" i="14"/>
  <c r="J700" i="34"/>
  <c r="N700" i="14"/>
  <c r="R638" i="34"/>
  <c r="AD638" i="14"/>
  <c r="P677" i="34"/>
  <c r="Z677" i="14"/>
  <c r="C694" i="33"/>
  <c r="C1401" i="33" s="1"/>
  <c r="C690" i="34"/>
  <c r="P672" i="14"/>
  <c r="K672" i="34"/>
  <c r="O682" i="34"/>
  <c r="X682" i="14"/>
  <c r="O693" i="34"/>
  <c r="X693" i="14"/>
  <c r="I642" i="34"/>
  <c r="L642" i="14"/>
  <c r="J652" i="14"/>
  <c r="H652" i="34"/>
  <c r="P681" i="34"/>
  <c r="Z681" i="14"/>
  <c r="J660" i="34"/>
  <c r="N660" i="14"/>
  <c r="Z659" i="14"/>
  <c r="P659" i="34"/>
  <c r="T663" i="14"/>
  <c r="M663" i="34"/>
  <c r="C670" i="34"/>
  <c r="C674" i="33"/>
  <c r="C1381" i="33" s="1"/>
  <c r="J645" i="34"/>
  <c r="N645" i="14"/>
  <c r="N664" i="34"/>
  <c r="V664" i="14"/>
  <c r="P704" i="14"/>
  <c r="K704" i="34"/>
  <c r="L647" i="14"/>
  <c r="I647" i="34"/>
  <c r="L641" i="34"/>
  <c r="R641" i="14"/>
  <c r="H654" i="14"/>
  <c r="G654" i="34"/>
  <c r="AB703" i="14"/>
  <c r="Q703" i="34"/>
  <c r="N684" i="14"/>
  <c r="J684" i="34"/>
  <c r="X636" i="14"/>
  <c r="O636" i="34"/>
  <c r="X678" i="14"/>
  <c r="O678" i="34"/>
  <c r="R644" i="14"/>
  <c r="L644" i="34"/>
  <c r="M696" i="34"/>
  <c r="T696" i="14"/>
  <c r="C672" i="33"/>
  <c r="C1379" i="33" s="1"/>
  <c r="C668" i="34"/>
  <c r="V665" i="14"/>
  <c r="N665" i="34"/>
  <c r="R666" i="14"/>
  <c r="L666" i="34"/>
  <c r="G692" i="34"/>
  <c r="H692" i="14"/>
  <c r="G674" i="34"/>
  <c r="H674" i="14"/>
  <c r="P675" i="14"/>
  <c r="K675" i="34"/>
  <c r="L656" i="34"/>
  <c r="R656" i="14"/>
  <c r="Z686" i="14"/>
  <c r="P686" i="34"/>
  <c r="I649" i="34"/>
  <c r="L649" i="14"/>
  <c r="C671" i="33"/>
  <c r="C1378" i="33" s="1"/>
  <c r="C667" i="34"/>
  <c r="N648" i="14"/>
  <c r="J648" i="34"/>
  <c r="K688" i="34"/>
  <c r="P688" i="14"/>
  <c r="X638" i="14"/>
  <c r="O638" i="34"/>
  <c r="M655" i="14"/>
  <c r="AC655" i="14"/>
  <c r="Y655" i="14"/>
  <c r="D655" i="34"/>
  <c r="I655" i="14"/>
  <c r="U655" i="14"/>
  <c r="W655" i="14"/>
  <c r="G655" i="14"/>
  <c r="O655" i="14"/>
  <c r="S655" i="14"/>
  <c r="D659" i="33"/>
  <c r="D1366" i="33" s="1"/>
  <c r="K655" i="14"/>
  <c r="AA655" i="14"/>
  <c r="Q655" i="14"/>
  <c r="T677" i="14"/>
  <c r="M677" i="34"/>
  <c r="Q690" i="34"/>
  <c r="AB690" i="14"/>
  <c r="X672" i="14"/>
  <c r="O672" i="34"/>
  <c r="L682" i="34"/>
  <c r="R682" i="14"/>
  <c r="I693" i="34"/>
  <c r="L693" i="14"/>
  <c r="X642" i="14"/>
  <c r="O642" i="34"/>
  <c r="K652" i="34"/>
  <c r="P652" i="14"/>
  <c r="K699" i="34"/>
  <c r="P699" i="14"/>
  <c r="R659" i="14"/>
  <c r="L659" i="34"/>
  <c r="M640" i="34"/>
  <c r="T640" i="14"/>
  <c r="V663" i="14"/>
  <c r="N663" i="34"/>
  <c r="X670" i="14"/>
  <c r="O670" i="34"/>
  <c r="M683" i="34"/>
  <c r="T683" i="14"/>
  <c r="O664" i="34"/>
  <c r="X664" i="14"/>
  <c r="AB704" i="14"/>
  <c r="Q704" i="34"/>
  <c r="N647" i="34"/>
  <c r="V647" i="14"/>
  <c r="AD641" i="14"/>
  <c r="R641" i="34"/>
  <c r="T654" i="14"/>
  <c r="M654" i="34"/>
  <c r="M673" i="14"/>
  <c r="W673" i="14"/>
  <c r="AC673" i="14"/>
  <c r="D677" i="33"/>
  <c r="D1384" i="33" s="1"/>
  <c r="S673" i="14"/>
  <c r="O673" i="14"/>
  <c r="Y673" i="14"/>
  <c r="I673" i="14"/>
  <c r="G673" i="14"/>
  <c r="D673" i="34"/>
  <c r="U673" i="14"/>
  <c r="K673" i="14"/>
  <c r="Q673" i="14"/>
  <c r="AA673" i="14"/>
  <c r="N703" i="14"/>
  <c r="J703" i="34"/>
  <c r="L636" i="14"/>
  <c r="I636" i="34"/>
  <c r="H678" i="14"/>
  <c r="G678" i="34"/>
  <c r="L696" i="14"/>
  <c r="I696" i="34"/>
  <c r="AD665" i="14"/>
  <c r="R665" i="34"/>
  <c r="I666" i="34"/>
  <c r="L666" i="14"/>
  <c r="J692" i="14"/>
  <c r="H692" i="34"/>
  <c r="P674" i="14"/>
  <c r="K674" i="34"/>
  <c r="AD662" i="14"/>
  <c r="R662" i="34"/>
  <c r="T675" i="14"/>
  <c r="M675" i="34"/>
  <c r="C656" i="34"/>
  <c r="C660" i="33"/>
  <c r="C1367" i="33" s="1"/>
  <c r="AD686" i="14"/>
  <c r="R686" i="34"/>
  <c r="K649" i="34"/>
  <c r="P649" i="14"/>
  <c r="M634" i="14"/>
  <c r="D634" i="34"/>
  <c r="I634" i="14"/>
  <c r="U634" i="14"/>
  <c r="S634" i="14"/>
  <c r="Y634" i="14"/>
  <c r="K634" i="14"/>
  <c r="G634" i="14"/>
  <c r="O634" i="14"/>
  <c r="W634" i="14"/>
  <c r="D638" i="33"/>
  <c r="D1345" i="33" s="1"/>
  <c r="AC634" i="14"/>
  <c r="AA634" i="14"/>
  <c r="Q634" i="14"/>
  <c r="N667" i="14"/>
  <c r="J667" i="34"/>
  <c r="H700" i="34"/>
  <c r="J700" i="14"/>
  <c r="R688" i="14"/>
  <c r="L688" i="34"/>
  <c r="T638" i="14"/>
  <c r="M638" i="34"/>
  <c r="L677" i="34"/>
  <c r="R677" i="14"/>
  <c r="C652" i="34"/>
  <c r="C656" i="33"/>
  <c r="C1363" i="33" s="1"/>
  <c r="AB660" i="14"/>
  <c r="Q660" i="34"/>
  <c r="L699" i="34"/>
  <c r="R699" i="14"/>
  <c r="T659" i="14"/>
  <c r="M659" i="34"/>
  <c r="G640" i="34"/>
  <c r="H640" i="14"/>
  <c r="X645" i="14"/>
  <c r="O645" i="34"/>
  <c r="H664" i="14"/>
  <c r="G664" i="34"/>
  <c r="H647" i="14"/>
  <c r="G647" i="34"/>
  <c r="V641" i="14"/>
  <c r="N641" i="34"/>
  <c r="K654" i="34"/>
  <c r="P654" i="14"/>
  <c r="X684" i="14"/>
  <c r="O684" i="34"/>
  <c r="C636" i="34"/>
  <c r="C640" i="33"/>
  <c r="C1347" i="33" s="1"/>
  <c r="R678" i="34"/>
  <c r="AD678" i="14"/>
  <c r="G644" i="34"/>
  <c r="H644" i="14"/>
  <c r="AB696" i="14"/>
  <c r="Q696" i="34"/>
  <c r="T668" i="14"/>
  <c r="M668" i="34"/>
  <c r="O665" i="34"/>
  <c r="X665" i="14"/>
  <c r="T666" i="14"/>
  <c r="M666" i="34"/>
  <c r="L674" i="34"/>
  <c r="R674" i="14"/>
  <c r="H662" i="14"/>
  <c r="G662" i="34"/>
  <c r="R675" i="14"/>
  <c r="L675" i="34"/>
  <c r="H686" i="14"/>
  <c r="G686" i="34"/>
  <c r="Z649" i="14"/>
  <c r="P649" i="34"/>
  <c r="H648" i="34"/>
  <c r="J648" i="14"/>
  <c r="R700" i="14"/>
  <c r="L700" i="34"/>
  <c r="V638" i="14"/>
  <c r="N638" i="34"/>
  <c r="M695" i="14"/>
  <c r="U695" i="14"/>
  <c r="AA695" i="14"/>
  <c r="G695" i="14"/>
  <c r="S695" i="14"/>
  <c r="Q695" i="14"/>
  <c r="D699" i="33"/>
  <c r="D1406" i="33" s="1"/>
  <c r="W695" i="14"/>
  <c r="D695" i="34"/>
  <c r="K695" i="14"/>
  <c r="O695" i="14"/>
  <c r="AC695" i="14"/>
  <c r="Y695" i="14"/>
  <c r="I695" i="14"/>
  <c r="N677" i="34"/>
  <c r="V677" i="14"/>
  <c r="AD690" i="14"/>
  <c r="R690" i="34"/>
  <c r="P672" i="34"/>
  <c r="Z672" i="14"/>
  <c r="G682" i="34"/>
  <c r="H682" i="14"/>
  <c r="L693" i="34"/>
  <c r="R693" i="14"/>
  <c r="Z642" i="14"/>
  <c r="P642" i="34"/>
  <c r="M652" i="34"/>
  <c r="T652" i="14"/>
  <c r="L681" i="14"/>
  <c r="I681" i="34"/>
  <c r="J660" i="14"/>
  <c r="H660" i="34"/>
  <c r="H699" i="14"/>
  <c r="G699" i="34"/>
  <c r="R640" i="14"/>
  <c r="L640" i="34"/>
  <c r="L663" i="34"/>
  <c r="R663" i="14"/>
  <c r="L645" i="14"/>
  <c r="I645" i="34"/>
  <c r="P683" i="34"/>
  <c r="Z683" i="14"/>
  <c r="J664" i="14"/>
  <c r="H664" i="34"/>
  <c r="R704" i="14"/>
  <c r="L704" i="34"/>
  <c r="R647" i="14"/>
  <c r="L647" i="34"/>
  <c r="Z654" i="14"/>
  <c r="P654" i="34"/>
  <c r="I703" i="34"/>
  <c r="L703" i="14"/>
  <c r="L684" i="14"/>
  <c r="I684" i="34"/>
  <c r="N636" i="34"/>
  <c r="V636" i="14"/>
  <c r="N678" i="34"/>
  <c r="V678" i="14"/>
  <c r="C648" i="33"/>
  <c r="C1355" i="33" s="1"/>
  <c r="C644" i="34"/>
  <c r="AD696" i="14"/>
  <c r="R696" i="34"/>
  <c r="O668" i="34"/>
  <c r="X668" i="14"/>
  <c r="N666" i="14"/>
  <c r="J666" i="34"/>
  <c r="V692" i="14"/>
  <c r="N692" i="34"/>
  <c r="M674" i="34"/>
  <c r="T674" i="14"/>
  <c r="AB662" i="14"/>
  <c r="Q662" i="34"/>
  <c r="P656" i="34"/>
  <c r="Z656" i="14"/>
  <c r="J686" i="34"/>
  <c r="N686" i="14"/>
  <c r="T649" i="14"/>
  <c r="M649" i="34"/>
  <c r="L667" i="34"/>
  <c r="R667" i="14"/>
  <c r="M648" i="34"/>
  <c r="T648" i="14"/>
  <c r="N700" i="34"/>
  <c r="V700" i="14"/>
  <c r="C692" i="33"/>
  <c r="C1399" i="33" s="1"/>
  <c r="C688" i="34"/>
  <c r="H638" i="34"/>
  <c r="J638" i="14"/>
  <c r="R677" i="34"/>
  <c r="AD677" i="14"/>
  <c r="V690" i="14"/>
  <c r="N690" i="34"/>
  <c r="H672" i="34"/>
  <c r="J672" i="14"/>
  <c r="H682" i="34"/>
  <c r="J682" i="14"/>
  <c r="C697" i="33"/>
  <c r="C1404" i="33" s="1"/>
  <c r="C693" i="34"/>
  <c r="N642" i="34"/>
  <c r="V642" i="14"/>
  <c r="N652" i="34"/>
  <c r="V652" i="14"/>
  <c r="P681" i="14"/>
  <c r="K681" i="34"/>
  <c r="Z660" i="14"/>
  <c r="P660" i="34"/>
  <c r="M699" i="34"/>
  <c r="T699" i="14"/>
  <c r="G659" i="34"/>
  <c r="H659" i="14"/>
  <c r="O640" i="34"/>
  <c r="X640" i="14"/>
  <c r="Z670" i="14"/>
  <c r="P670" i="34"/>
  <c r="P645" i="34"/>
  <c r="Z645" i="14"/>
  <c r="C687" i="33"/>
  <c r="C1394" i="33" s="1"/>
  <c r="C683" i="34"/>
  <c r="P664" i="34"/>
  <c r="Z664" i="14"/>
  <c r="H704" i="14"/>
  <c r="G704" i="34"/>
  <c r="J647" i="14"/>
  <c r="H647" i="34"/>
  <c r="K641" i="34"/>
  <c r="P641" i="14"/>
  <c r="AB654" i="14"/>
  <c r="Q654" i="34"/>
  <c r="C707" i="33"/>
  <c r="C1414" i="33" s="1"/>
  <c r="C703" i="34"/>
  <c r="C688" i="33"/>
  <c r="C1395" i="33" s="1"/>
  <c r="C684" i="34"/>
  <c r="N678" i="14"/>
  <c r="J678" i="34"/>
  <c r="P644" i="34"/>
  <c r="Z644" i="14"/>
  <c r="V696" i="14"/>
  <c r="N696" i="34"/>
  <c r="P668" i="14"/>
  <c r="K668" i="34"/>
  <c r="N665" i="14"/>
  <c r="J665" i="34"/>
  <c r="M661" i="14"/>
  <c r="AA661" i="14"/>
  <c r="AC661" i="14"/>
  <c r="O661" i="14"/>
  <c r="D665" i="33"/>
  <c r="D1372" i="33" s="1"/>
  <c r="Q661" i="14"/>
  <c r="K661" i="14"/>
  <c r="G661" i="14"/>
  <c r="U661" i="14"/>
  <c r="D661" i="34"/>
  <c r="S661" i="14"/>
  <c r="I661" i="14"/>
  <c r="W661" i="14"/>
  <c r="Y661" i="14"/>
  <c r="V674" i="14"/>
  <c r="N674" i="34"/>
  <c r="J662" i="14"/>
  <c r="H662" i="34"/>
  <c r="AB675" i="14"/>
  <c r="Q675" i="34"/>
  <c r="J656" i="34"/>
  <c r="N656" i="14"/>
  <c r="M635" i="14"/>
  <c r="Q635" i="14"/>
  <c r="O635" i="14"/>
  <c r="K635" i="14"/>
  <c r="G635" i="14"/>
  <c r="S635" i="14"/>
  <c r="AC635" i="14"/>
  <c r="W635" i="14"/>
  <c r="D635" i="34"/>
  <c r="U635" i="14"/>
  <c r="Y635" i="14"/>
  <c r="AA635" i="14"/>
  <c r="I635" i="14"/>
  <c r="D639" i="33"/>
  <c r="D1346" i="33" s="1"/>
  <c r="V667" i="14"/>
  <c r="N667" i="34"/>
  <c r="I648" i="34"/>
  <c r="L648" i="14"/>
  <c r="O700" i="34"/>
  <c r="X700" i="14"/>
  <c r="H688" i="34"/>
  <c r="J688" i="14"/>
  <c r="Z638" i="14"/>
  <c r="P638" i="34"/>
  <c r="G677" i="34"/>
  <c r="H677" i="14"/>
  <c r="T690" i="14"/>
  <c r="M690" i="34"/>
  <c r="G672" i="34"/>
  <c r="H672" i="14"/>
  <c r="T693" i="14"/>
  <c r="M693" i="34"/>
  <c r="AB642" i="14"/>
  <c r="Q642" i="34"/>
  <c r="R652" i="14"/>
  <c r="L652" i="34"/>
  <c r="AB681" i="14"/>
  <c r="Q681" i="34"/>
  <c r="N660" i="34"/>
  <c r="V660" i="14"/>
  <c r="R699" i="34"/>
  <c r="AD699" i="14"/>
  <c r="O659" i="34"/>
  <c r="X659" i="14"/>
  <c r="C667" i="33"/>
  <c r="C1374" i="33" s="1"/>
  <c r="C663" i="34"/>
  <c r="R670" i="14"/>
  <c r="L670" i="34"/>
  <c r="R645" i="14"/>
  <c r="L645" i="34"/>
  <c r="L664" i="14"/>
  <c r="I664" i="34"/>
  <c r="V704" i="14"/>
  <c r="N704" i="34"/>
  <c r="X647" i="14"/>
  <c r="O647" i="34"/>
  <c r="T641" i="14"/>
  <c r="M641" i="34"/>
  <c r="AD654" i="14"/>
  <c r="R654" i="34"/>
  <c r="R703" i="34"/>
  <c r="AD703" i="14"/>
  <c r="N636" i="14"/>
  <c r="J636" i="34"/>
  <c r="M653" i="14"/>
  <c r="AA653" i="14"/>
  <c r="O653" i="14"/>
  <c r="D657" i="33"/>
  <c r="D1364" i="33" s="1"/>
  <c r="I653" i="14"/>
  <c r="U653" i="14"/>
  <c r="K653" i="14"/>
  <c r="G653" i="14"/>
  <c r="Y653" i="14"/>
  <c r="D653" i="34"/>
  <c r="W653" i="14"/>
  <c r="AC653" i="14"/>
  <c r="S653" i="14"/>
  <c r="Q653" i="14"/>
  <c r="V644" i="14"/>
  <c r="N644" i="34"/>
  <c r="J668" i="34"/>
  <c r="N668" i="14"/>
  <c r="R666" i="34"/>
  <c r="AD666" i="14"/>
  <c r="Z692" i="14"/>
  <c r="P692" i="34"/>
  <c r="J674" i="14"/>
  <c r="H674" i="34"/>
  <c r="L662" i="14"/>
  <c r="I662" i="34"/>
  <c r="N675" i="14"/>
  <c r="J675" i="34"/>
  <c r="R649" i="14"/>
  <c r="L649" i="34"/>
  <c r="R667" i="34"/>
  <c r="AD667" i="14"/>
  <c r="O648" i="34"/>
  <c r="X648" i="14"/>
  <c r="C704" i="33"/>
  <c r="C1411" i="33" s="1"/>
  <c r="C700" i="34"/>
  <c r="G688" i="34"/>
  <c r="H688" i="14"/>
  <c r="O677" i="34"/>
  <c r="X677" i="14"/>
  <c r="J690" i="14"/>
  <c r="H690" i="34"/>
  <c r="R672" i="34"/>
  <c r="AD672" i="14"/>
  <c r="AD682" i="14"/>
  <c r="R682" i="34"/>
  <c r="AB693" i="14"/>
  <c r="Q693" i="34"/>
  <c r="J642" i="14"/>
  <c r="H642" i="34"/>
  <c r="O652" i="34"/>
  <c r="X652" i="14"/>
  <c r="C681" i="34"/>
  <c r="C685" i="33"/>
  <c r="C1392" i="33" s="1"/>
  <c r="X660" i="14"/>
  <c r="O660" i="34"/>
  <c r="L659" i="14"/>
  <c r="I659" i="34"/>
  <c r="R640" i="34"/>
  <c r="AD640" i="14"/>
  <c r="H663" i="14"/>
  <c r="G663" i="34"/>
  <c r="I670" i="34"/>
  <c r="L670" i="14"/>
  <c r="J645" i="14"/>
  <c r="H645" i="34"/>
  <c r="H683" i="34"/>
  <c r="J683" i="14"/>
  <c r="C664" i="34"/>
  <c r="C668" i="33"/>
  <c r="C1375" i="33" s="1"/>
  <c r="Z704" i="14"/>
  <c r="P704" i="34"/>
  <c r="L641" i="14"/>
  <c r="I641" i="34"/>
  <c r="X654" i="14"/>
  <c r="O654" i="34"/>
  <c r="P703" i="14"/>
  <c r="K703" i="34"/>
  <c r="P684" i="14"/>
  <c r="K684" i="34"/>
  <c r="AB678" i="14"/>
  <c r="Q678" i="34"/>
  <c r="J644" i="14"/>
  <c r="H644" i="34"/>
  <c r="J696" i="34"/>
  <c r="N696" i="14"/>
  <c r="C665" i="34"/>
  <c r="C669" i="33"/>
  <c r="C1376" i="33" s="1"/>
  <c r="M685" i="14"/>
  <c r="Q685" i="14"/>
  <c r="U685" i="14"/>
  <c r="Y685" i="14"/>
  <c r="AC685" i="14"/>
  <c r="W685" i="14"/>
  <c r="D685" i="34"/>
  <c r="G685" i="14"/>
  <c r="AA685" i="14"/>
  <c r="S685" i="14"/>
  <c r="D689" i="33"/>
  <c r="D1396" i="33" s="1"/>
  <c r="I685" i="14"/>
  <c r="O685" i="14"/>
  <c r="K685" i="14"/>
  <c r="Q692" i="34"/>
  <c r="AB692" i="14"/>
  <c r="N662" i="14"/>
  <c r="J662" i="34"/>
  <c r="G656" i="34"/>
  <c r="H656" i="14"/>
  <c r="L686" i="34"/>
  <c r="R686" i="14"/>
  <c r="M639" i="14"/>
  <c r="Y639" i="14"/>
  <c r="D639" i="34"/>
  <c r="K639" i="14"/>
  <c r="AA639" i="14"/>
  <c r="D643" i="33"/>
  <c r="D1350" i="33" s="1"/>
  <c r="G639" i="14"/>
  <c r="AC639" i="14"/>
  <c r="S639" i="14"/>
  <c r="W639" i="14"/>
  <c r="U639" i="14"/>
  <c r="Q639" i="14"/>
  <c r="O639" i="14"/>
  <c r="I639" i="14"/>
  <c r="C649" i="34"/>
  <c r="C653" i="33"/>
  <c r="C1360" i="33" s="1"/>
  <c r="I667" i="34"/>
  <c r="L667" i="14"/>
  <c r="Z688" i="14"/>
  <c r="P688" i="34"/>
  <c r="R638" i="14"/>
  <c r="L638" i="34"/>
  <c r="Q677" i="34"/>
  <c r="AB677" i="14"/>
  <c r="I690" i="34"/>
  <c r="L690" i="14"/>
  <c r="AB682" i="14"/>
  <c r="Q682" i="34"/>
  <c r="I652" i="34"/>
  <c r="L652" i="14"/>
  <c r="N681" i="34"/>
  <c r="V681" i="14"/>
  <c r="P660" i="14"/>
  <c r="K660" i="34"/>
  <c r="Z699" i="14"/>
  <c r="P699" i="34"/>
  <c r="R659" i="34"/>
  <c r="AD659" i="14"/>
  <c r="AB640" i="14"/>
  <c r="Q640" i="34"/>
  <c r="J663" i="14"/>
  <c r="H663" i="34"/>
  <c r="V670" i="14"/>
  <c r="N670" i="34"/>
  <c r="R645" i="34"/>
  <c r="AD645" i="14"/>
  <c r="AD683" i="14"/>
  <c r="R683" i="34"/>
  <c r="M664" i="34"/>
  <c r="T664" i="14"/>
  <c r="L704" i="14"/>
  <c r="I704" i="34"/>
  <c r="C647" i="34"/>
  <c r="C651" i="33"/>
  <c r="C1358" i="33" s="1"/>
  <c r="Z641" i="14"/>
  <c r="P641" i="34"/>
  <c r="C658" i="33"/>
  <c r="C1365" i="33" s="1"/>
  <c r="C654" i="34"/>
  <c r="P703" i="34"/>
  <c r="Z703" i="14"/>
  <c r="R684" i="14"/>
  <c r="L684" i="34"/>
  <c r="P636" i="14"/>
  <c r="K636" i="34"/>
  <c r="I678" i="34"/>
  <c r="L678" i="14"/>
  <c r="M657" i="14"/>
  <c r="AC657" i="14"/>
  <c r="D657" i="34"/>
  <c r="G657" i="14"/>
  <c r="W657" i="14"/>
  <c r="S657" i="14"/>
  <c r="O657" i="14"/>
  <c r="Q657" i="14"/>
  <c r="I657" i="14"/>
  <c r="Y657" i="14"/>
  <c r="U657" i="14"/>
  <c r="K657" i="14"/>
  <c r="D661" i="33"/>
  <c r="D1368" i="33" s="1"/>
  <c r="AA657" i="14"/>
  <c r="J644" i="34"/>
  <c r="N644" i="14"/>
  <c r="P668" i="34"/>
  <c r="Z668" i="14"/>
  <c r="H665" i="34"/>
  <c r="J665" i="14"/>
  <c r="P692" i="14"/>
  <c r="K692" i="34"/>
  <c r="N674" i="14"/>
  <c r="J674" i="34"/>
  <c r="X675" i="14"/>
  <c r="O675" i="34"/>
  <c r="I686" i="34"/>
  <c r="L686" i="14"/>
  <c r="V649" i="14"/>
  <c r="N649" i="34"/>
  <c r="X667" i="14"/>
  <c r="O667" i="34"/>
  <c r="V648" i="14"/>
  <c r="N648" i="34"/>
  <c r="T700" i="14"/>
  <c r="M700" i="34"/>
  <c r="V688" i="14"/>
  <c r="N688" i="34"/>
  <c r="P638" i="14"/>
  <c r="K638" i="34"/>
  <c r="K677" i="34"/>
  <c r="P677" i="14"/>
  <c r="H690" i="14"/>
  <c r="G690" i="34"/>
  <c r="M672" i="34"/>
  <c r="T672" i="14"/>
  <c r="J682" i="34"/>
  <c r="N682" i="14"/>
  <c r="K693" i="34"/>
  <c r="P693" i="14"/>
  <c r="P642" i="14"/>
  <c r="K642" i="34"/>
  <c r="H681" i="14"/>
  <c r="G681" i="34"/>
  <c r="I660" i="34"/>
  <c r="L660" i="14"/>
  <c r="AB699" i="14"/>
  <c r="Q699" i="34"/>
  <c r="K659" i="34"/>
  <c r="P659" i="14"/>
  <c r="V640" i="14"/>
  <c r="N640" i="34"/>
  <c r="P663" i="14"/>
  <c r="K663" i="34"/>
  <c r="P670" i="14"/>
  <c r="K670" i="34"/>
  <c r="K645" i="34"/>
  <c r="P645" i="14"/>
  <c r="G683" i="34"/>
  <c r="H683" i="14"/>
  <c r="O704" i="34"/>
  <c r="X704" i="14"/>
  <c r="Z647" i="14"/>
  <c r="P647" i="34"/>
  <c r="H641" i="34"/>
  <c r="J641" i="14"/>
  <c r="L654" i="34"/>
  <c r="R654" i="14"/>
  <c r="J684" i="14"/>
  <c r="H684" i="34"/>
  <c r="R636" i="34"/>
  <c r="AD636" i="14"/>
  <c r="M678" i="34"/>
  <c r="T678" i="14"/>
  <c r="L668" i="34"/>
  <c r="R668" i="14"/>
  <c r="M665" i="34"/>
  <c r="T665" i="14"/>
  <c r="J666" i="14"/>
  <c r="H666" i="34"/>
  <c r="M698" i="14"/>
  <c r="K698" i="14"/>
  <c r="U698" i="14"/>
  <c r="AC698" i="14"/>
  <c r="G698" i="14"/>
  <c r="W698" i="14"/>
  <c r="S698" i="14"/>
  <c r="O698" i="14"/>
  <c r="I698" i="14"/>
  <c r="Q698" i="14"/>
  <c r="Y698" i="14"/>
  <c r="D702" i="33"/>
  <c r="D1409" i="33" s="1"/>
  <c r="D698" i="34"/>
  <c r="AA698" i="14"/>
  <c r="J692" i="34"/>
  <c r="N692" i="14"/>
  <c r="X662" i="14"/>
  <c r="O662" i="34"/>
  <c r="M656" i="34"/>
  <c r="T656" i="14"/>
  <c r="X686" i="14"/>
  <c r="O686" i="34"/>
  <c r="M701" i="14"/>
  <c r="G701" i="14"/>
  <c r="Y701" i="14"/>
  <c r="U701" i="14"/>
  <c r="O701" i="14"/>
  <c r="S701" i="14"/>
  <c r="AC701" i="14"/>
  <c r="D701" i="34"/>
  <c r="W701" i="14"/>
  <c r="D705" i="33"/>
  <c r="D1412" i="33" s="1"/>
  <c r="K701" i="14"/>
  <c r="I701" i="14"/>
  <c r="AA701" i="14"/>
  <c r="Q701" i="14"/>
  <c r="AD648" i="14"/>
  <c r="R648" i="34"/>
  <c r="K700" i="34"/>
  <c r="P700" i="14"/>
  <c r="L688" i="14"/>
  <c r="I688" i="34"/>
  <c r="J677" i="14"/>
  <c r="H677" i="34"/>
  <c r="X690" i="14"/>
  <c r="O690" i="34"/>
  <c r="N672" i="14"/>
  <c r="J672" i="34"/>
  <c r="M694" i="14"/>
  <c r="I694" i="14"/>
  <c r="K694" i="14"/>
  <c r="AA694" i="14"/>
  <c r="AC694" i="14"/>
  <c r="D698" i="33"/>
  <c r="D1405" i="33" s="1"/>
  <c r="W694" i="14"/>
  <c r="O694" i="14"/>
  <c r="G694" i="14"/>
  <c r="Y694" i="14"/>
  <c r="Q694" i="14"/>
  <c r="U694" i="14"/>
  <c r="D694" i="34"/>
  <c r="S694" i="14"/>
  <c r="H693" i="34"/>
  <c r="J693" i="14"/>
  <c r="H642" i="14"/>
  <c r="G642" i="34"/>
  <c r="N681" i="14"/>
  <c r="J681" i="34"/>
  <c r="R660" i="34"/>
  <c r="AD660" i="14"/>
  <c r="I699" i="34"/>
  <c r="L699" i="14"/>
  <c r="AB659" i="14"/>
  <c r="Q659" i="34"/>
  <c r="C644" i="33"/>
  <c r="C1351" i="33" s="1"/>
  <c r="C640" i="34"/>
  <c r="X663" i="14"/>
  <c r="O663" i="34"/>
  <c r="H670" i="14"/>
  <c r="G670" i="34"/>
  <c r="C645" i="34"/>
  <c r="C649" i="33"/>
  <c r="C1356" i="33" s="1"/>
  <c r="L683" i="14"/>
  <c r="I683" i="34"/>
  <c r="AD704" i="14"/>
  <c r="R704" i="34"/>
  <c r="R647" i="34"/>
  <c r="AD647" i="14"/>
  <c r="V654" i="14"/>
  <c r="N654" i="34"/>
  <c r="T703" i="14"/>
  <c r="M703" i="34"/>
  <c r="H636" i="14"/>
  <c r="G636" i="34"/>
  <c r="R678" i="14"/>
  <c r="L678" i="34"/>
  <c r="Q644" i="34"/>
  <c r="AB644" i="14"/>
  <c r="G696" i="34"/>
  <c r="H696" i="14"/>
  <c r="N668" i="34"/>
  <c r="V668" i="14"/>
  <c r="P665" i="14"/>
  <c r="K665" i="34"/>
  <c r="V666" i="14"/>
  <c r="N666" i="34"/>
  <c r="H675" i="34"/>
  <c r="J675" i="14"/>
  <c r="I656" i="34"/>
  <c r="L656" i="14"/>
  <c r="Q686" i="34"/>
  <c r="AB686" i="14"/>
  <c r="AB649" i="14"/>
  <c r="Q649" i="34"/>
  <c r="P667" i="14"/>
  <c r="K667" i="34"/>
  <c r="Z648" i="14"/>
  <c r="P648" i="34"/>
  <c r="O688" i="34"/>
  <c r="X688" i="14"/>
  <c r="AB638" i="14"/>
  <c r="Q638" i="34"/>
  <c r="M691" i="14"/>
  <c r="D691" i="34"/>
  <c r="W691" i="14"/>
  <c r="O691" i="14"/>
  <c r="K691" i="14"/>
  <c r="I691" i="14"/>
  <c r="S691" i="14"/>
  <c r="U691" i="14"/>
  <c r="AC691" i="14"/>
  <c r="Q691" i="14"/>
  <c r="Y691" i="14"/>
  <c r="D695" i="33"/>
  <c r="D1402" i="33" s="1"/>
  <c r="G691" i="14"/>
  <c r="AA691" i="14"/>
  <c r="L677" i="14"/>
  <c r="I677" i="34"/>
  <c r="J690" i="34"/>
  <c r="N690" i="14"/>
  <c r="K682" i="34"/>
  <c r="P682" i="14"/>
  <c r="Z693" i="14"/>
  <c r="P693" i="34"/>
  <c r="L642" i="34"/>
  <c r="R642" i="14"/>
  <c r="J652" i="34"/>
  <c r="N652" i="14"/>
  <c r="M680" i="14"/>
  <c r="Q680" i="14"/>
  <c r="D684" i="33"/>
  <c r="D1391" i="33" s="1"/>
  <c r="Y680" i="14"/>
  <c r="S680" i="14"/>
  <c r="O680" i="14"/>
  <c r="K680" i="14"/>
  <c r="AA680" i="14"/>
  <c r="U680" i="14"/>
  <c r="I680" i="14"/>
  <c r="W680" i="14"/>
  <c r="AC680" i="14"/>
  <c r="G680" i="14"/>
  <c r="D680" i="34"/>
  <c r="M660" i="34"/>
  <c r="T660" i="14"/>
  <c r="J699" i="14"/>
  <c r="H699" i="34"/>
  <c r="J659" i="14"/>
  <c r="H659" i="34"/>
  <c r="Z640" i="14"/>
  <c r="P640" i="34"/>
  <c r="P663" i="34"/>
  <c r="Z663" i="14"/>
  <c r="AB670" i="14"/>
  <c r="Q670" i="34"/>
  <c r="AB645" i="14"/>
  <c r="Q645" i="34"/>
  <c r="R683" i="14"/>
  <c r="L683" i="34"/>
  <c r="P664" i="14"/>
  <c r="K664" i="34"/>
  <c r="C704" i="34"/>
  <c r="C708" i="33"/>
  <c r="C1415" i="33" s="1"/>
  <c r="Q647" i="34"/>
  <c r="AB647" i="14"/>
  <c r="O641" i="34"/>
  <c r="X641" i="14"/>
  <c r="N654" i="14"/>
  <c r="J654" i="34"/>
  <c r="H703" i="14"/>
  <c r="G703" i="34"/>
  <c r="Z684" i="14"/>
  <c r="P684" i="34"/>
  <c r="J636" i="14"/>
  <c r="H636" i="34"/>
  <c r="R644" i="34"/>
  <c r="AD644" i="14"/>
  <c r="C700" i="33"/>
  <c r="C1407" i="33" s="1"/>
  <c r="C696" i="34"/>
  <c r="J668" i="14"/>
  <c r="H668" i="34"/>
  <c r="L665" i="34"/>
  <c r="R665" i="14"/>
  <c r="AB666" i="14"/>
  <c r="Q666" i="34"/>
  <c r="M676" i="14"/>
  <c r="Y676" i="14"/>
  <c r="Q676" i="14"/>
  <c r="AA676" i="14"/>
  <c r="K676" i="14"/>
  <c r="S676" i="14"/>
  <c r="W676" i="14"/>
  <c r="D680" i="33"/>
  <c r="D1387" i="33" s="1"/>
  <c r="G676" i="14"/>
  <c r="I676" i="14"/>
  <c r="AC676" i="14"/>
  <c r="O676" i="14"/>
  <c r="U676" i="14"/>
  <c r="D676" i="34"/>
  <c r="T692" i="14"/>
  <c r="M692" i="34"/>
  <c r="O674" i="34"/>
  <c r="X674" i="14"/>
  <c r="R662" i="14"/>
  <c r="L662" i="34"/>
  <c r="L675" i="14"/>
  <c r="I675" i="34"/>
  <c r="H656" i="34"/>
  <c r="J656" i="14"/>
  <c r="C690" i="33"/>
  <c r="C1397" i="33" s="1"/>
  <c r="C686" i="34"/>
  <c r="M679" i="14"/>
  <c r="G679" i="14"/>
  <c r="Q679" i="14"/>
  <c r="Y679" i="14"/>
  <c r="I679" i="14"/>
  <c r="K679" i="14"/>
  <c r="S679" i="14"/>
  <c r="D679" i="34"/>
  <c r="O679" i="14"/>
  <c r="D683" i="33"/>
  <c r="D1390" i="33" s="1"/>
  <c r="AC679" i="14"/>
  <c r="U679" i="14"/>
  <c r="W679" i="14"/>
  <c r="AA679" i="14"/>
  <c r="G649" i="34"/>
  <c r="H649" i="14"/>
  <c r="G667" i="34"/>
  <c r="H667" i="14"/>
  <c r="P648" i="14"/>
  <c r="K648" i="34"/>
  <c r="AD700" i="14"/>
  <c r="R700" i="34"/>
  <c r="G638" i="34"/>
  <c r="H638" i="14"/>
  <c r="N677" i="14"/>
  <c r="J677" i="34"/>
  <c r="C676" i="33"/>
  <c r="C1383" i="33" s="1"/>
  <c r="C672" i="34"/>
  <c r="T682" i="14"/>
  <c r="M682" i="34"/>
  <c r="N693" i="34"/>
  <c r="V693" i="14"/>
  <c r="N642" i="14"/>
  <c r="J642" i="34"/>
  <c r="AD681" i="14"/>
  <c r="R681" i="34"/>
  <c r="C699" i="34"/>
  <c r="C703" i="33"/>
  <c r="C1410" i="33" s="1"/>
  <c r="V659" i="14"/>
  <c r="N659" i="34"/>
  <c r="P640" i="14"/>
  <c r="K640" i="34"/>
  <c r="Q663" i="34"/>
  <c r="AB663" i="14"/>
  <c r="J670" i="34"/>
  <c r="N670" i="14"/>
  <c r="K683" i="34"/>
  <c r="P683" i="14"/>
  <c r="L664" i="34"/>
  <c r="R664" i="14"/>
  <c r="J704" i="14"/>
  <c r="H704" i="34"/>
  <c r="M647" i="34"/>
  <c r="T647" i="14"/>
  <c r="J641" i="34"/>
  <c r="N641" i="14"/>
  <c r="X703" i="14"/>
  <c r="O703" i="34"/>
  <c r="AB684" i="14"/>
  <c r="Q684" i="34"/>
  <c r="Z636" i="14"/>
  <c r="P636" i="34"/>
  <c r="K678" i="34"/>
  <c r="P678" i="14"/>
  <c r="I644" i="34"/>
  <c r="L644" i="14"/>
  <c r="H696" i="34"/>
  <c r="J696" i="14"/>
  <c r="R668" i="34"/>
  <c r="AD668" i="14"/>
  <c r="H665" i="14"/>
  <c r="G665" i="34"/>
  <c r="Z666" i="14"/>
  <c r="P666" i="34"/>
  <c r="O692" i="34"/>
  <c r="X692" i="14"/>
  <c r="Q674" i="34"/>
  <c r="AB674" i="14"/>
  <c r="Z662" i="14"/>
  <c r="P662" i="34"/>
  <c r="Z675" i="14"/>
  <c r="P675" i="34"/>
  <c r="Q656" i="34"/>
  <c r="AB656" i="14"/>
  <c r="P686" i="14"/>
  <c r="K686" i="34"/>
  <c r="N649" i="14"/>
  <c r="J649" i="34"/>
  <c r="Z667" i="14"/>
  <c r="P667" i="34"/>
  <c r="H648" i="14"/>
  <c r="G648" i="34"/>
  <c r="Q700" i="34"/>
  <c r="AB700" i="14"/>
  <c r="M688" i="34"/>
  <c r="T688" i="14"/>
  <c r="L638" i="14"/>
  <c r="I638" i="34"/>
  <c r="Z690" i="14"/>
  <c r="P690" i="34"/>
  <c r="AB672" i="14"/>
  <c r="Q672" i="34"/>
  <c r="C686" i="33"/>
  <c r="C1393" i="33" s="1"/>
  <c r="C682" i="34"/>
  <c r="M646" i="14"/>
  <c r="W646" i="14"/>
  <c r="Y646" i="14"/>
  <c r="AC646" i="14"/>
  <c r="O646" i="14"/>
  <c r="U646" i="14"/>
  <c r="AA646" i="14"/>
  <c r="D646" i="34"/>
  <c r="S646" i="14"/>
  <c r="K646" i="14"/>
  <c r="Q646" i="14"/>
  <c r="G646" i="14"/>
  <c r="D650" i="33"/>
  <c r="D1357" i="33" s="1"/>
  <c r="I646" i="14"/>
  <c r="N693" i="14"/>
  <c r="J693" i="34"/>
  <c r="Z652" i="14"/>
  <c r="P652" i="34"/>
  <c r="T681" i="14"/>
  <c r="M681" i="34"/>
  <c r="M658" i="14"/>
  <c r="Y658" i="14"/>
  <c r="AC658" i="14"/>
  <c r="U658" i="14"/>
  <c r="Q658" i="14"/>
  <c r="S658" i="14"/>
  <c r="O658" i="14"/>
  <c r="D662" i="33"/>
  <c r="D1369" i="33" s="1"/>
  <c r="D658" i="34"/>
  <c r="I658" i="14"/>
  <c r="AA658" i="14"/>
  <c r="W658" i="14"/>
  <c r="G658" i="14"/>
  <c r="K658" i="14"/>
  <c r="O699" i="34"/>
  <c r="X699" i="14"/>
  <c r="L640" i="14"/>
  <c r="I640" i="34"/>
  <c r="N663" i="14"/>
  <c r="J663" i="34"/>
  <c r="M687" i="14"/>
  <c r="AC687" i="14"/>
  <c r="D687" i="34"/>
  <c r="S687" i="14"/>
  <c r="Y687" i="14"/>
  <c r="Q687" i="14"/>
  <c r="I687" i="14"/>
  <c r="K687" i="14"/>
  <c r="G687" i="14"/>
  <c r="AA687" i="14"/>
  <c r="W687" i="14"/>
  <c r="U687" i="14"/>
  <c r="O687" i="14"/>
  <c r="D691" i="33"/>
  <c r="D1398" i="33" s="1"/>
  <c r="N645" i="34"/>
  <c r="V645" i="14"/>
  <c r="N683" i="34"/>
  <c r="V683" i="14"/>
  <c r="R664" i="34"/>
  <c r="AD664" i="14"/>
  <c r="J647" i="34"/>
  <c r="N647" i="14"/>
  <c r="L654" i="14"/>
  <c r="I654" i="34"/>
  <c r="R684" i="34"/>
  <c r="AD684" i="14"/>
  <c r="X696" i="14"/>
  <c r="O696" i="34"/>
  <c r="L668" i="14"/>
  <c r="I668" i="34"/>
  <c r="P665" i="34"/>
  <c r="Z665" i="14"/>
  <c r="H666" i="14"/>
  <c r="G666" i="34"/>
  <c r="M689" i="14"/>
  <c r="I689" i="14"/>
  <c r="AC689" i="14"/>
  <c r="S689" i="14"/>
  <c r="K689" i="14"/>
  <c r="D689" i="34"/>
  <c r="Q689" i="14"/>
  <c r="D693" i="33"/>
  <c r="D1400" i="33" s="1"/>
  <c r="G689" i="14"/>
  <c r="AA689" i="14"/>
  <c r="Y689" i="14"/>
  <c r="W689" i="14"/>
  <c r="O689" i="14"/>
  <c r="U689" i="14"/>
  <c r="I692" i="34"/>
  <c r="L692" i="14"/>
  <c r="AD674" i="14"/>
  <c r="R674" i="34"/>
  <c r="C666" i="33"/>
  <c r="C1373" i="33" s="1"/>
  <c r="C662" i="34"/>
  <c r="V675" i="14"/>
  <c r="N675" i="34"/>
  <c r="K656" i="34"/>
  <c r="P656" i="14"/>
  <c r="M705" i="14"/>
  <c r="AA705" i="14"/>
  <c r="Y705" i="14"/>
  <c r="S705" i="14"/>
  <c r="K705" i="14"/>
  <c r="O705" i="14"/>
  <c r="G705" i="14"/>
  <c r="Q705" i="14"/>
  <c r="D705" i="34"/>
  <c r="W705" i="14"/>
  <c r="D709" i="33"/>
  <c r="D1416" i="33" s="1"/>
  <c r="I705" i="14"/>
  <c r="AC705" i="14"/>
  <c r="U705" i="14"/>
  <c r="M637" i="14"/>
  <c r="AA637" i="14"/>
  <c r="Y637" i="14"/>
  <c r="D641" i="33"/>
  <c r="D1348" i="33" s="1"/>
  <c r="AC637" i="14"/>
  <c r="I637" i="14"/>
  <c r="O637" i="14"/>
  <c r="U637" i="14"/>
  <c r="K637" i="14"/>
  <c r="Q637" i="14"/>
  <c r="G637" i="14"/>
  <c r="D637" i="34"/>
  <c r="S637" i="14"/>
  <c r="W637" i="14"/>
  <c r="T667" i="14"/>
  <c r="M667" i="34"/>
  <c r="C648" i="34"/>
  <c r="C652" i="33"/>
  <c r="C1359" i="33" s="1"/>
  <c r="P700" i="34"/>
  <c r="Z700" i="14"/>
  <c r="AD688" i="14"/>
  <c r="R688" i="34"/>
  <c r="C642" i="33"/>
  <c r="C1349" i="33" s="1"/>
  <c r="C638" i="34"/>
  <c r="L672" i="34"/>
  <c r="R672" i="14"/>
  <c r="L682" i="14"/>
  <c r="I682" i="34"/>
  <c r="C646" i="33"/>
  <c r="C1353" i="33" s="1"/>
  <c r="C642" i="34"/>
  <c r="H652" i="14"/>
  <c r="G652" i="34"/>
  <c r="H681" i="34"/>
  <c r="J681" i="14"/>
  <c r="C664" i="33"/>
  <c r="C1371" i="33" s="1"/>
  <c r="C660" i="34"/>
  <c r="N699" i="34"/>
  <c r="V699" i="14"/>
  <c r="C663" i="33"/>
  <c r="C1370" i="33" s="1"/>
  <c r="C659" i="34"/>
  <c r="J640" i="34"/>
  <c r="N640" i="14"/>
  <c r="H670" i="34"/>
  <c r="J670" i="14"/>
  <c r="AB683" i="14"/>
  <c r="Q683" i="34"/>
  <c r="Q664" i="34"/>
  <c r="AB664" i="14"/>
  <c r="N704" i="14"/>
  <c r="J704" i="34"/>
  <c r="C641" i="34"/>
  <c r="C645" i="33"/>
  <c r="C1352" i="33" s="1"/>
  <c r="J654" i="14"/>
  <c r="H654" i="34"/>
  <c r="M669" i="14"/>
  <c r="D669" i="34"/>
  <c r="I669" i="14"/>
  <c r="D673" i="33"/>
  <c r="D1380" i="33" s="1"/>
  <c r="W669" i="14"/>
  <c r="AA669" i="14"/>
  <c r="U669" i="14"/>
  <c r="G669" i="14"/>
  <c r="AC669" i="14"/>
  <c r="Y669" i="14"/>
  <c r="K669" i="14"/>
  <c r="Q669" i="14"/>
  <c r="O669" i="14"/>
  <c r="S669" i="14"/>
  <c r="J703" i="14"/>
  <c r="H703" i="34"/>
  <c r="G684" i="34"/>
  <c r="H684" i="14"/>
  <c r="R636" i="14"/>
  <c r="L636" i="34"/>
  <c r="H678" i="34"/>
  <c r="J678" i="14"/>
  <c r="P644" i="14"/>
  <c r="K644" i="34"/>
  <c r="Z696" i="14"/>
  <c r="P696" i="34"/>
  <c r="G668" i="34"/>
  <c r="H668" i="14"/>
  <c r="AB665" i="14"/>
  <c r="Q665" i="34"/>
  <c r="X666" i="14"/>
  <c r="O666" i="34"/>
  <c r="C696" i="33"/>
  <c r="C1403" i="33" s="1"/>
  <c r="C692" i="34"/>
  <c r="Z674" i="14"/>
  <c r="P674" i="34"/>
  <c r="T662" i="14"/>
  <c r="M662" i="34"/>
  <c r="C675" i="34"/>
  <c r="C679" i="33"/>
  <c r="C1386" i="33" s="1"/>
  <c r="N656" i="34"/>
  <c r="V656" i="14"/>
  <c r="J686" i="14"/>
  <c r="H686" i="34"/>
  <c r="J649" i="14"/>
  <c r="H649" i="34"/>
  <c r="Q667" i="34"/>
  <c r="AB667" i="14"/>
  <c r="Q648" i="34"/>
  <c r="AB648" i="14"/>
  <c r="L700" i="14"/>
  <c r="I700" i="34"/>
  <c r="AB688" i="14"/>
  <c r="Q688" i="34"/>
  <c r="N638" i="14"/>
  <c r="J638" i="34"/>
  <c r="L690" i="34"/>
  <c r="R690" i="14"/>
  <c r="V672" i="14"/>
  <c r="N672" i="34"/>
  <c r="N682" i="34"/>
  <c r="V682" i="14"/>
  <c r="H693" i="14"/>
  <c r="G693" i="34"/>
  <c r="R642" i="34"/>
  <c r="AD642" i="14"/>
  <c r="Q652" i="34"/>
  <c r="AB652" i="14"/>
  <c r="O681" i="34"/>
  <c r="X681" i="14"/>
  <c r="M671" i="14"/>
  <c r="AC671" i="14"/>
  <c r="G671" i="14"/>
  <c r="W671" i="14"/>
  <c r="Y671" i="14"/>
  <c r="S671" i="14"/>
  <c r="I671" i="14"/>
  <c r="U671" i="14"/>
  <c r="K671" i="14"/>
  <c r="D675" i="33"/>
  <c r="D1382" i="33" s="1"/>
  <c r="D671" i="34"/>
  <c r="O671" i="14"/>
  <c r="Q671" i="14"/>
  <c r="AA671" i="14"/>
  <c r="H660" i="14"/>
  <c r="G660" i="34"/>
  <c r="J659" i="34"/>
  <c r="N659" i="14"/>
  <c r="R663" i="34"/>
  <c r="AD663" i="14"/>
  <c r="M670" i="34"/>
  <c r="T670" i="14"/>
  <c r="M643" i="14"/>
  <c r="D647" i="33"/>
  <c r="D1354" i="33" s="1"/>
  <c r="AA643" i="14"/>
  <c r="U643" i="14"/>
  <c r="Q643" i="14"/>
  <c r="I643" i="14"/>
  <c r="O643" i="14"/>
  <c r="W643" i="14"/>
  <c r="K643" i="14"/>
  <c r="G643" i="14"/>
  <c r="AC643" i="14"/>
  <c r="D643" i="34"/>
  <c r="S643" i="14"/>
  <c r="Y643" i="14"/>
  <c r="T645" i="14"/>
  <c r="M645" i="34"/>
  <c r="X683" i="14"/>
  <c r="O683" i="34"/>
  <c r="N664" i="14"/>
  <c r="J664" i="34"/>
  <c r="H641" i="14"/>
  <c r="G641" i="34"/>
  <c r="L703" i="34"/>
  <c r="R703" i="14"/>
  <c r="M684" i="34"/>
  <c r="T684" i="14"/>
  <c r="T636" i="14"/>
  <c r="M636" i="34"/>
  <c r="P678" i="34"/>
  <c r="Z678" i="14"/>
  <c r="M644" i="34"/>
  <c r="T644" i="14"/>
  <c r="P696" i="14"/>
  <c r="K696" i="34"/>
  <c r="K666" i="34"/>
  <c r="P666" i="14"/>
  <c r="M702" i="14"/>
  <c r="U702" i="14"/>
  <c r="G702" i="14"/>
  <c r="AA702" i="14"/>
  <c r="Y702" i="14"/>
  <c r="O702" i="14"/>
  <c r="Q702" i="14"/>
  <c r="I702" i="14"/>
  <c r="AC702" i="14"/>
  <c r="K702" i="14"/>
  <c r="D702" i="34"/>
  <c r="D706" i="33"/>
  <c r="D1413" i="33" s="1"/>
  <c r="W702" i="14"/>
  <c r="S702" i="14"/>
  <c r="R692" i="14"/>
  <c r="L692" i="34"/>
  <c r="C674" i="34"/>
  <c r="C678" i="33"/>
  <c r="C1385" i="33" s="1"/>
  <c r="K662" i="34"/>
  <c r="P662" i="14"/>
  <c r="AD675" i="14"/>
  <c r="R675" i="34"/>
  <c r="X656" i="14"/>
  <c r="O656" i="34"/>
  <c r="M686" i="34"/>
  <c r="T686" i="14"/>
  <c r="AD649" i="14"/>
  <c r="R649" i="34"/>
  <c r="J667" i="14"/>
  <c r="H667" i="34"/>
  <c r="H700" i="14"/>
  <c r="G700" i="34"/>
  <c r="J688" i="34"/>
  <c r="N688" i="14"/>
  <c r="M651" i="14"/>
  <c r="Q651" i="14"/>
  <c r="G651" i="14"/>
  <c r="O651" i="14"/>
  <c r="AC651" i="14"/>
  <c r="W651" i="14"/>
  <c r="K651" i="14"/>
  <c r="U651" i="14"/>
  <c r="S651" i="14"/>
  <c r="D651" i="34"/>
  <c r="Y651" i="14"/>
  <c r="AA651" i="14"/>
  <c r="I651" i="14"/>
  <c r="D655" i="33"/>
  <c r="D1362" i="33" s="1"/>
  <c r="C681" i="33"/>
  <c r="C1388" i="33" s="1"/>
  <c r="C677" i="34"/>
  <c r="P690" i="14"/>
  <c r="K690" i="34"/>
  <c r="L672" i="14"/>
  <c r="I672" i="34"/>
  <c r="P682" i="34"/>
  <c r="Z682" i="14"/>
  <c r="R693" i="34"/>
  <c r="AD693" i="14"/>
  <c r="T642" i="14"/>
  <c r="M642" i="34"/>
  <c r="R652" i="34"/>
  <c r="AD652" i="14"/>
  <c r="L681" i="34"/>
  <c r="R681" i="14"/>
  <c r="L660" i="34"/>
  <c r="R660" i="14"/>
  <c r="J699" i="34"/>
  <c r="N699" i="14"/>
  <c r="J640" i="14"/>
  <c r="H640" i="34"/>
  <c r="I663" i="34"/>
  <c r="L663" i="14"/>
  <c r="AD670" i="14"/>
  <c r="R670" i="34"/>
  <c r="J692" i="33" l="1"/>
  <c r="J1399" i="33" s="1"/>
  <c r="C702" i="34"/>
  <c r="C706" i="33"/>
  <c r="C1413" i="33" s="1"/>
  <c r="P643" i="14"/>
  <c r="K643" i="34"/>
  <c r="AB671" i="14"/>
  <c r="Q671" i="34"/>
  <c r="Q692" i="33"/>
  <c r="Q1399" i="33" s="1"/>
  <c r="M666" i="33"/>
  <c r="M1373" i="33" s="1"/>
  <c r="Q669" i="34"/>
  <c r="AB669" i="14"/>
  <c r="G656" i="33"/>
  <c r="M671" i="33"/>
  <c r="M1378" i="33" s="1"/>
  <c r="V705" i="14"/>
  <c r="N705" i="34"/>
  <c r="R689" i="14"/>
  <c r="L689" i="34"/>
  <c r="R688" i="33"/>
  <c r="R1395" i="33" s="1"/>
  <c r="V687" i="14"/>
  <c r="N687" i="34"/>
  <c r="I644" i="33"/>
  <c r="I1351" i="33" s="1"/>
  <c r="Z658" i="14"/>
  <c r="P658" i="34"/>
  <c r="AB646" i="14"/>
  <c r="Q646" i="34"/>
  <c r="P666" i="33"/>
  <c r="P1373" i="33" s="1"/>
  <c r="R685" i="33"/>
  <c r="R1392" i="33" s="1"/>
  <c r="K652" i="33"/>
  <c r="K1359" i="33" s="1"/>
  <c r="Z679" i="14"/>
  <c r="P679" i="34"/>
  <c r="Q670" i="33"/>
  <c r="Q1377" i="33" s="1"/>
  <c r="J658" i="33"/>
  <c r="J1365" i="33" s="1"/>
  <c r="Q674" i="33"/>
  <c r="Q1381" i="33" s="1"/>
  <c r="V680" i="14"/>
  <c r="N680" i="34"/>
  <c r="K686" i="33"/>
  <c r="K1393" i="33" s="1"/>
  <c r="I691" i="34"/>
  <c r="L691" i="14"/>
  <c r="L682" i="33"/>
  <c r="L1389" i="33" s="1"/>
  <c r="G674" i="33"/>
  <c r="O666" i="33"/>
  <c r="O1373" i="33" s="1"/>
  <c r="I698" i="34"/>
  <c r="L698" i="14"/>
  <c r="H645" i="33"/>
  <c r="H1352" i="33" s="1"/>
  <c r="K663" i="33"/>
  <c r="K1370" i="33" s="1"/>
  <c r="I690" i="33"/>
  <c r="I1397" i="33" s="1"/>
  <c r="K640" i="33"/>
  <c r="K1347" i="33" s="1"/>
  <c r="R687" i="33"/>
  <c r="R1394" i="33" s="1"/>
  <c r="L690" i="33"/>
  <c r="L1397" i="33" s="1"/>
  <c r="K688" i="33"/>
  <c r="K1395" i="33" s="1"/>
  <c r="G692" i="33"/>
  <c r="C653" i="34"/>
  <c r="C657" i="33"/>
  <c r="C1364" i="33" s="1"/>
  <c r="O651" i="33"/>
  <c r="O1358" i="33" s="1"/>
  <c r="N635" i="14"/>
  <c r="J635" i="34"/>
  <c r="L661" i="14"/>
  <c r="I661" i="34"/>
  <c r="M653" i="33"/>
  <c r="M1360" i="33" s="1"/>
  <c r="R700" i="33"/>
  <c r="R1407" i="33" s="1"/>
  <c r="L708" i="33"/>
  <c r="L1415" i="33" s="1"/>
  <c r="Q695" i="34"/>
  <c r="AB695" i="14"/>
  <c r="G666" i="33"/>
  <c r="I634" i="34"/>
  <c r="L634" i="14"/>
  <c r="J673" i="34"/>
  <c r="N673" i="14"/>
  <c r="P690" i="33"/>
  <c r="P1397" i="33" s="1"/>
  <c r="I651" i="33"/>
  <c r="I1358" i="33" s="1"/>
  <c r="J664" i="33"/>
  <c r="J1371" i="33" s="1"/>
  <c r="P681" i="33"/>
  <c r="P1388" i="33" s="1"/>
  <c r="AD697" i="14"/>
  <c r="R697" i="34"/>
  <c r="N666" i="33"/>
  <c r="N1373" i="33" s="1"/>
  <c r="L650" i="14"/>
  <c r="I650" i="34"/>
  <c r="L685" i="33"/>
  <c r="L1392" i="33" s="1"/>
  <c r="V702" i="14"/>
  <c r="N702" i="34"/>
  <c r="H643" i="34"/>
  <c r="J643" i="14"/>
  <c r="L671" i="34"/>
  <c r="R671" i="14"/>
  <c r="Q656" i="33"/>
  <c r="Q1363" i="33" s="1"/>
  <c r="X669" i="14"/>
  <c r="O669" i="34"/>
  <c r="O637" i="34"/>
  <c r="X637" i="14"/>
  <c r="AD705" i="14"/>
  <c r="R705" i="34"/>
  <c r="X687" i="14"/>
  <c r="O687" i="34"/>
  <c r="O703" i="33"/>
  <c r="O1410" i="33" s="1"/>
  <c r="J658" i="34"/>
  <c r="N658" i="14"/>
  <c r="V646" i="14"/>
  <c r="N646" i="34"/>
  <c r="Q704" i="33"/>
  <c r="Q1411" i="33" s="1"/>
  <c r="Q678" i="33"/>
  <c r="Q1385" i="33" s="1"/>
  <c r="G671" i="33"/>
  <c r="L679" i="34"/>
  <c r="R679" i="14"/>
  <c r="V676" i="14"/>
  <c r="N676" i="34"/>
  <c r="L669" i="33"/>
  <c r="L1376" i="33" s="1"/>
  <c r="O645" i="33"/>
  <c r="O1352" i="33" s="1"/>
  <c r="P667" i="33"/>
  <c r="P1374" i="33" s="1"/>
  <c r="AB680" i="14"/>
  <c r="Q680" i="34"/>
  <c r="P691" i="14"/>
  <c r="K691" i="34"/>
  <c r="I660" i="33"/>
  <c r="I1367" i="33" s="1"/>
  <c r="T694" i="14"/>
  <c r="M694" i="34"/>
  <c r="J676" i="33"/>
  <c r="J1383" i="33" s="1"/>
  <c r="X701" i="14"/>
  <c r="O701" i="34"/>
  <c r="J696" i="33"/>
  <c r="J1403" i="33" s="1"/>
  <c r="N698" i="14"/>
  <c r="J698" i="34"/>
  <c r="G694" i="33"/>
  <c r="L657" i="14"/>
  <c r="I657" i="34"/>
  <c r="R649" i="33"/>
  <c r="R1356" i="33" s="1"/>
  <c r="I656" i="33"/>
  <c r="I1363" i="33" s="1"/>
  <c r="H639" i="34"/>
  <c r="J639" i="14"/>
  <c r="X685" i="14"/>
  <c r="O685" i="34"/>
  <c r="P696" i="33"/>
  <c r="P1403" i="33" s="1"/>
  <c r="N653" i="34"/>
  <c r="V653" i="14"/>
  <c r="L674" i="33"/>
  <c r="L1381" i="33" s="1"/>
  <c r="M697" i="33"/>
  <c r="M1404" i="33" s="1"/>
  <c r="N671" i="33"/>
  <c r="N1378" i="33" s="1"/>
  <c r="J660" i="33"/>
  <c r="J1367" i="33" s="1"/>
  <c r="R661" i="14"/>
  <c r="L661" i="34"/>
  <c r="J682" i="33"/>
  <c r="J1389" i="33" s="1"/>
  <c r="M703" i="33"/>
  <c r="M1410" i="33" s="1"/>
  <c r="J690" i="33"/>
  <c r="J1397" i="33" s="1"/>
  <c r="G703" i="33"/>
  <c r="R694" i="33"/>
  <c r="R1401" i="33" s="1"/>
  <c r="V695" i="14"/>
  <c r="N695" i="34"/>
  <c r="L678" i="33"/>
  <c r="L1385" i="33" s="1"/>
  <c r="C634" i="34"/>
  <c r="C638" i="33"/>
  <c r="C1345" i="33" s="1"/>
  <c r="R666" i="33"/>
  <c r="R1373" i="33" s="1"/>
  <c r="J707" i="33"/>
  <c r="J1414" i="33" s="1"/>
  <c r="N667" i="33"/>
  <c r="N1374" i="33" s="1"/>
  <c r="O676" i="33"/>
  <c r="O1383" i="33" s="1"/>
  <c r="P655" i="34"/>
  <c r="Z655" i="14"/>
  <c r="L660" i="33"/>
  <c r="L1367" i="33" s="1"/>
  <c r="N697" i="34"/>
  <c r="V697" i="14"/>
  <c r="O650" i="34"/>
  <c r="X650" i="14"/>
  <c r="J651" i="14"/>
  <c r="H651" i="34"/>
  <c r="N702" i="14"/>
  <c r="J702" i="34"/>
  <c r="G645" i="33"/>
  <c r="L643" i="34"/>
  <c r="R643" i="14"/>
  <c r="C675" i="33"/>
  <c r="C1382" i="33" s="1"/>
  <c r="C671" i="34"/>
  <c r="I704" i="33"/>
  <c r="I1411" i="33" s="1"/>
  <c r="P678" i="33"/>
  <c r="P1385" i="33" s="1"/>
  <c r="L640" i="33"/>
  <c r="L1347" i="33" s="1"/>
  <c r="T637" i="14"/>
  <c r="M637" i="34"/>
  <c r="J705" i="14"/>
  <c r="H705" i="34"/>
  <c r="N679" i="33"/>
  <c r="N1386" i="33" s="1"/>
  <c r="L689" i="14"/>
  <c r="I689" i="34"/>
  <c r="AB687" i="14"/>
  <c r="Q687" i="34"/>
  <c r="K646" i="34"/>
  <c r="P646" i="14"/>
  <c r="P640" i="33"/>
  <c r="P1347" i="33" s="1"/>
  <c r="J646" i="33"/>
  <c r="J1353" i="33" s="1"/>
  <c r="G679" i="34"/>
  <c r="H679" i="14"/>
  <c r="P676" i="14"/>
  <c r="K676" i="34"/>
  <c r="I680" i="34"/>
  <c r="L680" i="14"/>
  <c r="J694" i="33"/>
  <c r="J1401" i="33" s="1"/>
  <c r="X691" i="14"/>
  <c r="O691" i="34"/>
  <c r="G640" i="33"/>
  <c r="O667" i="33"/>
  <c r="O1374" i="33" s="1"/>
  <c r="K681" i="33"/>
  <c r="K1388" i="33" s="1"/>
  <c r="V657" i="14"/>
  <c r="N657" i="34"/>
  <c r="L688" i="33"/>
  <c r="L1395" i="33" s="1"/>
  <c r="P639" i="14"/>
  <c r="K639" i="34"/>
  <c r="G660" i="33"/>
  <c r="AD685" i="14"/>
  <c r="R685" i="34"/>
  <c r="K707" i="33"/>
  <c r="K1414" i="33" s="1"/>
  <c r="O656" i="33"/>
  <c r="O1363" i="33" s="1"/>
  <c r="R670" i="33"/>
  <c r="R1377" i="33" s="1"/>
  <c r="H653" i="34"/>
  <c r="J653" i="14"/>
  <c r="N708" i="33"/>
  <c r="N1415" i="33" s="1"/>
  <c r="G676" i="33"/>
  <c r="C661" i="34"/>
  <c r="C665" i="33"/>
  <c r="C1372" i="33" s="1"/>
  <c r="P649" i="33"/>
  <c r="P1356" i="33" s="1"/>
  <c r="N694" i="33"/>
  <c r="N1401" i="33" s="1"/>
  <c r="H668" i="33"/>
  <c r="H1375" i="33" s="1"/>
  <c r="N681" i="33"/>
  <c r="N1388" i="33" s="1"/>
  <c r="J695" i="34"/>
  <c r="N695" i="14"/>
  <c r="O688" i="33"/>
  <c r="O1395" i="33" s="1"/>
  <c r="M642" i="33"/>
  <c r="M1349" i="33" s="1"/>
  <c r="Z634" i="14"/>
  <c r="P634" i="34"/>
  <c r="AB673" i="14"/>
  <c r="Q673" i="34"/>
  <c r="M658" i="33"/>
  <c r="M1365" i="33" s="1"/>
  <c r="M644" i="33"/>
  <c r="M1351" i="33" s="1"/>
  <c r="Q694" i="33"/>
  <c r="Q1401" i="33" s="1"/>
  <c r="R655" i="34"/>
  <c r="AD655" i="14"/>
  <c r="L648" i="33"/>
  <c r="L1355" i="33" s="1"/>
  <c r="K708" i="33"/>
  <c r="K1415" i="33" s="1"/>
  <c r="P685" i="33"/>
  <c r="P1392" i="33" s="1"/>
  <c r="R642" i="33"/>
  <c r="R1349" i="33" s="1"/>
  <c r="T697" i="14"/>
  <c r="M697" i="34"/>
  <c r="I678" i="33"/>
  <c r="I1385" i="33" s="1"/>
  <c r="Q640" i="33"/>
  <c r="Q1347" i="33" s="1"/>
  <c r="R656" i="33"/>
  <c r="R1363" i="33" s="1"/>
  <c r="Q651" i="34"/>
  <c r="AB651" i="14"/>
  <c r="G704" i="33"/>
  <c r="L696" i="33"/>
  <c r="L1403" i="33" s="1"/>
  <c r="K670" i="33"/>
  <c r="K1377" i="33" s="1"/>
  <c r="N643" i="34"/>
  <c r="V643" i="14"/>
  <c r="P671" i="14"/>
  <c r="K671" i="34"/>
  <c r="R646" i="33"/>
  <c r="R1353" i="33" s="1"/>
  <c r="Q652" i="33"/>
  <c r="Q1359" i="33" s="1"/>
  <c r="G688" i="33"/>
  <c r="H669" i="34"/>
  <c r="J669" i="14"/>
  <c r="H674" i="33"/>
  <c r="H1381" i="33" s="1"/>
  <c r="T689" i="14"/>
  <c r="M689" i="34"/>
  <c r="I658" i="33"/>
  <c r="I1365" i="33" s="1"/>
  <c r="H687" i="14"/>
  <c r="G687" i="34"/>
  <c r="I658" i="34"/>
  <c r="L658" i="14"/>
  <c r="M685" i="33"/>
  <c r="M1392" i="33" s="1"/>
  <c r="R646" i="34"/>
  <c r="AD646" i="14"/>
  <c r="O696" i="33"/>
  <c r="O1403" i="33" s="1"/>
  <c r="N697" i="33"/>
  <c r="N1404" i="33" s="1"/>
  <c r="G653" i="33"/>
  <c r="N679" i="14"/>
  <c r="J679" i="34"/>
  <c r="R676" i="34"/>
  <c r="AD676" i="14"/>
  <c r="Q651" i="33"/>
  <c r="Q1358" i="33" s="1"/>
  <c r="K680" i="34"/>
  <c r="P680" i="14"/>
  <c r="H679" i="33"/>
  <c r="H1386" i="33" s="1"/>
  <c r="V694" i="14"/>
  <c r="N694" i="34"/>
  <c r="O694" i="33"/>
  <c r="O1401" i="33" s="1"/>
  <c r="C705" i="33"/>
  <c r="C1412" i="33" s="1"/>
  <c r="C701" i="34"/>
  <c r="AB698" i="14"/>
  <c r="Q698" i="34"/>
  <c r="H670" i="33"/>
  <c r="H1377" i="33" s="1"/>
  <c r="P651" i="33"/>
  <c r="P1358" i="33" s="1"/>
  <c r="Q703" i="33"/>
  <c r="Q1410" i="33" s="1"/>
  <c r="O679" i="33"/>
  <c r="O1386" i="33" s="1"/>
  <c r="P657" i="34"/>
  <c r="Z657" i="14"/>
  <c r="P707" i="33"/>
  <c r="P1414" i="33" s="1"/>
  <c r="R639" i="14"/>
  <c r="L639" i="34"/>
  <c r="Z685" i="14"/>
  <c r="P685" i="34"/>
  <c r="H635" i="34"/>
  <c r="J635" i="14"/>
  <c r="R681" i="33"/>
  <c r="R1388" i="33" s="1"/>
  <c r="P660" i="33"/>
  <c r="P1367" i="33" s="1"/>
  <c r="N682" i="33"/>
  <c r="N1389" i="33" s="1"/>
  <c r="P687" i="33"/>
  <c r="P1394" i="33" s="1"/>
  <c r="H664" i="33"/>
  <c r="H1371" i="33" s="1"/>
  <c r="K658" i="33"/>
  <c r="K1365" i="33" s="1"/>
  <c r="M634" i="34"/>
  <c r="T634" i="14"/>
  <c r="K678" i="33"/>
  <c r="K1385" i="33" s="1"/>
  <c r="L673" i="34"/>
  <c r="R673" i="14"/>
  <c r="C655" i="34"/>
  <c r="C659" i="33"/>
  <c r="C1366" i="33" s="1"/>
  <c r="N668" i="33"/>
  <c r="N1375" i="33" s="1"/>
  <c r="L697" i="14"/>
  <c r="I697" i="34"/>
  <c r="R696" i="33"/>
  <c r="R1403" i="33" s="1"/>
  <c r="H650" i="34"/>
  <c r="J650" i="14"/>
  <c r="Z651" i="14"/>
  <c r="P651" i="34"/>
  <c r="T702" i="14"/>
  <c r="M702" i="34"/>
  <c r="J668" i="33"/>
  <c r="J1375" i="33" s="1"/>
  <c r="AB643" i="14"/>
  <c r="Q643" i="34"/>
  <c r="I686" i="33"/>
  <c r="I1393" i="33" s="1"/>
  <c r="H637" i="14"/>
  <c r="G637" i="34"/>
  <c r="X705" i="14"/>
  <c r="O705" i="34"/>
  <c r="R689" i="34"/>
  <c r="AD689" i="14"/>
  <c r="J651" i="33"/>
  <c r="J1358" i="33" s="1"/>
  <c r="I687" i="34"/>
  <c r="L687" i="14"/>
  <c r="G658" i="34"/>
  <c r="H658" i="14"/>
  <c r="Z646" i="14"/>
  <c r="P646" i="34"/>
  <c r="G652" i="33"/>
  <c r="Q688" i="33"/>
  <c r="Q1395" i="33" s="1"/>
  <c r="H676" i="34"/>
  <c r="J676" i="14"/>
  <c r="H672" i="33"/>
  <c r="H1379" i="33" s="1"/>
  <c r="P644" i="33"/>
  <c r="P1351" i="33" s="1"/>
  <c r="T680" i="14"/>
  <c r="M680" i="34"/>
  <c r="N691" i="14"/>
  <c r="J691" i="34"/>
  <c r="M707" i="33"/>
  <c r="M1414" i="33" s="1"/>
  <c r="R694" i="14"/>
  <c r="L694" i="34"/>
  <c r="AD701" i="14"/>
  <c r="R701" i="34"/>
  <c r="C702" i="33"/>
  <c r="C1409" i="33" s="1"/>
  <c r="C698" i="34"/>
  <c r="M669" i="33"/>
  <c r="M1376" i="33" s="1"/>
  <c r="O708" i="33"/>
  <c r="O1415" i="33" s="1"/>
  <c r="I664" i="33"/>
  <c r="I1371" i="33" s="1"/>
  <c r="J657" i="14"/>
  <c r="H657" i="34"/>
  <c r="N674" i="33"/>
  <c r="N1381" i="33" s="1"/>
  <c r="Q686" i="33"/>
  <c r="Q1393" i="33" s="1"/>
  <c r="N639" i="34"/>
  <c r="V639" i="14"/>
  <c r="N685" i="34"/>
  <c r="V685" i="14"/>
  <c r="O658" i="33"/>
  <c r="O1365" i="33" s="1"/>
  <c r="O652" i="33"/>
  <c r="O1359" i="33" s="1"/>
  <c r="J672" i="33"/>
  <c r="J1379" i="33" s="1"/>
  <c r="P653" i="14"/>
  <c r="K653" i="34"/>
  <c r="I668" i="33"/>
  <c r="I1375" i="33" s="1"/>
  <c r="O663" i="33"/>
  <c r="O1370" i="33" s="1"/>
  <c r="Q635" i="34"/>
  <c r="AB635" i="14"/>
  <c r="Q679" i="33"/>
  <c r="Q1386" i="33" s="1"/>
  <c r="K661" i="34"/>
  <c r="P661" i="14"/>
  <c r="P664" i="33"/>
  <c r="P1371" i="33" s="1"/>
  <c r="H695" i="34"/>
  <c r="J695" i="14"/>
  <c r="N642" i="33"/>
  <c r="N1349" i="33" s="1"/>
  <c r="M670" i="33"/>
  <c r="M1377" i="33" s="1"/>
  <c r="L692" i="33"/>
  <c r="L1399" i="33" s="1"/>
  <c r="V634" i="14"/>
  <c r="N634" i="34"/>
  <c r="L673" i="14"/>
  <c r="I673" i="34"/>
  <c r="R645" i="33"/>
  <c r="R1352" i="33" s="1"/>
  <c r="N655" i="14"/>
  <c r="J655" i="34"/>
  <c r="K679" i="33"/>
  <c r="K1386" i="33" s="1"/>
  <c r="O682" i="33"/>
  <c r="O1389" i="33" s="1"/>
  <c r="J704" i="33"/>
  <c r="J1411" i="33" s="1"/>
  <c r="K697" i="34"/>
  <c r="P697" i="14"/>
  <c r="N688" i="33"/>
  <c r="N1395" i="33" s="1"/>
  <c r="H650" i="14"/>
  <c r="G650" i="34"/>
  <c r="H671" i="33"/>
  <c r="H1378" i="33" s="1"/>
  <c r="X702" i="14"/>
  <c r="O702" i="34"/>
  <c r="Q671" i="33"/>
  <c r="Q1378" i="33" s="1"/>
  <c r="N669" i="14"/>
  <c r="J669" i="34"/>
  <c r="J644" i="33"/>
  <c r="J1351" i="33" s="1"/>
  <c r="L676" i="33"/>
  <c r="L1383" i="33" s="1"/>
  <c r="L637" i="34"/>
  <c r="R637" i="14"/>
  <c r="H689" i="34"/>
  <c r="J689" i="14"/>
  <c r="J687" i="14"/>
  <c r="H687" i="34"/>
  <c r="X658" i="14"/>
  <c r="O658" i="34"/>
  <c r="P656" i="33"/>
  <c r="P1363" i="33" s="1"/>
  <c r="O646" i="34"/>
  <c r="X646" i="14"/>
  <c r="J674" i="33"/>
  <c r="J1381" i="33" s="1"/>
  <c r="AB679" i="14"/>
  <c r="Q679" i="34"/>
  <c r="H676" i="14"/>
  <c r="G676" i="34"/>
  <c r="C680" i="34"/>
  <c r="C684" i="33"/>
  <c r="C1391" i="33" s="1"/>
  <c r="I681" i="33"/>
  <c r="I1388" i="33" s="1"/>
  <c r="Z694" i="14"/>
  <c r="P694" i="34"/>
  <c r="H681" i="33"/>
  <c r="H1388" i="33" s="1"/>
  <c r="T701" i="14"/>
  <c r="M701" i="34"/>
  <c r="K642" i="33"/>
  <c r="K1349" i="33" s="1"/>
  <c r="J678" i="33"/>
  <c r="J1385" i="33" s="1"/>
  <c r="R657" i="14"/>
  <c r="L657" i="34"/>
  <c r="I694" i="33"/>
  <c r="I1401" i="33" s="1"/>
  <c r="O639" i="34"/>
  <c r="X639" i="14"/>
  <c r="J666" i="33"/>
  <c r="J1373" i="33" s="1"/>
  <c r="L685" i="34"/>
  <c r="R685" i="14"/>
  <c r="H646" i="33"/>
  <c r="H1353" i="33" s="1"/>
  <c r="AB653" i="14"/>
  <c r="Q653" i="34"/>
  <c r="M694" i="33"/>
  <c r="M1401" i="33" s="1"/>
  <c r="Z635" i="14"/>
  <c r="P635" i="34"/>
  <c r="AD661" i="14"/>
  <c r="R661" i="34"/>
  <c r="H642" i="33"/>
  <c r="H1349" i="33" s="1"/>
  <c r="N640" i="33"/>
  <c r="N1347" i="33" s="1"/>
  <c r="I685" i="33"/>
  <c r="I1392" i="33" s="1"/>
  <c r="C699" i="33"/>
  <c r="C1406" i="33" s="1"/>
  <c r="C695" i="34"/>
  <c r="O669" i="33"/>
  <c r="O1376" i="33" s="1"/>
  <c r="G644" i="33"/>
  <c r="H704" i="33"/>
  <c r="H1411" i="33" s="1"/>
  <c r="J634" i="14"/>
  <c r="H634" i="34"/>
  <c r="H696" i="33"/>
  <c r="H1403" i="33" s="1"/>
  <c r="N673" i="34"/>
  <c r="V673" i="14"/>
  <c r="N651" i="33"/>
  <c r="N1358" i="33" s="1"/>
  <c r="L663" i="33"/>
  <c r="L1370" i="33" s="1"/>
  <c r="M681" i="33"/>
  <c r="M1388" i="33" s="1"/>
  <c r="G678" i="33"/>
  <c r="J649" i="33"/>
  <c r="J1356" i="33" s="1"/>
  <c r="H656" i="33"/>
  <c r="H1363" i="33" s="1"/>
  <c r="J697" i="14"/>
  <c r="H697" i="34"/>
  <c r="N707" i="33"/>
  <c r="N1414" i="33" s="1"/>
  <c r="J650" i="34"/>
  <c r="N650" i="14"/>
  <c r="M646" i="33"/>
  <c r="M1353" i="33" s="1"/>
  <c r="T651" i="14"/>
  <c r="M651" i="34"/>
  <c r="K700" i="33"/>
  <c r="K1407" i="33" s="1"/>
  <c r="O687" i="33"/>
  <c r="O1394" i="33" s="1"/>
  <c r="C647" i="33"/>
  <c r="C1354" i="33" s="1"/>
  <c r="C643" i="34"/>
  <c r="I671" i="34"/>
  <c r="L671" i="14"/>
  <c r="G697" i="33"/>
  <c r="O670" i="33"/>
  <c r="O1377" i="33" s="1"/>
  <c r="H707" i="33"/>
  <c r="H1414" i="33" s="1"/>
  <c r="L637" i="14"/>
  <c r="I637" i="34"/>
  <c r="C705" i="34"/>
  <c r="C709" i="33"/>
  <c r="C1416" i="33" s="1"/>
  <c r="R678" i="33"/>
  <c r="R1385" i="33" s="1"/>
  <c r="C693" i="33"/>
  <c r="C1400" i="33" s="1"/>
  <c r="C689" i="34"/>
  <c r="R668" i="33"/>
  <c r="R1375" i="33" s="1"/>
  <c r="R687" i="14"/>
  <c r="L687" i="34"/>
  <c r="Q658" i="34"/>
  <c r="AB658" i="14"/>
  <c r="J646" i="34"/>
  <c r="N646" i="14"/>
  <c r="P671" i="33"/>
  <c r="P1378" i="33" s="1"/>
  <c r="P670" i="33"/>
  <c r="P1377" i="33" s="1"/>
  <c r="O707" i="33"/>
  <c r="O1414" i="33" s="1"/>
  <c r="M686" i="33"/>
  <c r="M1393" i="33" s="1"/>
  <c r="O679" i="34"/>
  <c r="X679" i="14"/>
  <c r="H660" i="33"/>
  <c r="H1367" i="33" s="1"/>
  <c r="H663" i="33"/>
  <c r="H1370" i="33" s="1"/>
  <c r="Z680" i="14"/>
  <c r="P680" i="34"/>
  <c r="AB691" i="14"/>
  <c r="Q691" i="34"/>
  <c r="Q642" i="33"/>
  <c r="Q1349" i="33" s="1"/>
  <c r="N670" i="33"/>
  <c r="N1377" i="33" s="1"/>
  <c r="N658" i="33"/>
  <c r="N1365" i="33" s="1"/>
  <c r="Q663" i="33"/>
  <c r="Q1370" i="33" s="1"/>
  <c r="H694" i="14"/>
  <c r="G694" i="34"/>
  <c r="P701" i="14"/>
  <c r="K701" i="34"/>
  <c r="L672" i="33"/>
  <c r="L1379" i="33" s="1"/>
  <c r="G687" i="33"/>
  <c r="P657" i="14"/>
  <c r="K657" i="34"/>
  <c r="H667" i="33"/>
  <c r="H1374" i="33" s="1"/>
  <c r="T639" i="14"/>
  <c r="M639" i="34"/>
  <c r="Q696" i="33"/>
  <c r="Q1403" i="33" s="1"/>
  <c r="N685" i="14"/>
  <c r="J685" i="34"/>
  <c r="I645" i="33"/>
  <c r="I1352" i="33" s="1"/>
  <c r="I674" i="33"/>
  <c r="I1381" i="33" s="1"/>
  <c r="R671" i="33"/>
  <c r="R1378" i="33" s="1"/>
  <c r="N653" i="14"/>
  <c r="J653" i="34"/>
  <c r="L649" i="33"/>
  <c r="L1356" i="33" s="1"/>
  <c r="R703" i="33"/>
  <c r="R1410" i="33" s="1"/>
  <c r="G681" i="33"/>
  <c r="N635" i="34"/>
  <c r="V635" i="14"/>
  <c r="H666" i="33"/>
  <c r="H1373" i="33" s="1"/>
  <c r="Q661" i="34"/>
  <c r="AB661" i="14"/>
  <c r="K685" i="33"/>
  <c r="K1392" i="33" s="1"/>
  <c r="Q666" i="33"/>
  <c r="Q1373" i="33" s="1"/>
  <c r="I649" i="33"/>
  <c r="I1356" i="33" s="1"/>
  <c r="M656" i="33"/>
  <c r="M1363" i="33" s="1"/>
  <c r="P695" i="34"/>
  <c r="Z695" i="14"/>
  <c r="L704" i="33"/>
  <c r="L1411" i="33" s="1"/>
  <c r="N645" i="33"/>
  <c r="N1352" i="33" s="1"/>
  <c r="I670" i="33"/>
  <c r="I1377" i="33" s="1"/>
  <c r="K703" i="33"/>
  <c r="K1410" i="33" s="1"/>
  <c r="L655" i="34"/>
  <c r="R655" i="14"/>
  <c r="O642" i="33"/>
  <c r="O1349" i="33" s="1"/>
  <c r="O640" i="33"/>
  <c r="O1347" i="33" s="1"/>
  <c r="I646" i="33"/>
  <c r="I1353" i="33" s="1"/>
  <c r="L652" i="33"/>
  <c r="L1359" i="33" s="1"/>
  <c r="N697" i="14"/>
  <c r="J697" i="34"/>
  <c r="R697" i="33"/>
  <c r="R1404" i="33" s="1"/>
  <c r="V651" i="14"/>
  <c r="N651" i="34"/>
  <c r="R653" i="33"/>
  <c r="R1360" i="33" s="1"/>
  <c r="M648" i="33"/>
  <c r="M1355" i="33" s="1"/>
  <c r="N643" i="14"/>
  <c r="J643" i="34"/>
  <c r="V671" i="14"/>
  <c r="N671" i="34"/>
  <c r="N686" i="33"/>
  <c r="N1393" i="33" s="1"/>
  <c r="C669" i="34"/>
  <c r="C673" i="33"/>
  <c r="C1380" i="33" s="1"/>
  <c r="H658" i="33"/>
  <c r="H1365" i="33" s="1"/>
  <c r="N637" i="34"/>
  <c r="V637" i="14"/>
  <c r="R705" i="14"/>
  <c r="L705" i="34"/>
  <c r="I696" i="33"/>
  <c r="I1403" i="33" s="1"/>
  <c r="J689" i="34"/>
  <c r="N689" i="14"/>
  <c r="Z687" i="14"/>
  <c r="P687" i="34"/>
  <c r="J658" i="14"/>
  <c r="H658" i="34"/>
  <c r="J697" i="33"/>
  <c r="J1404" i="33" s="1"/>
  <c r="J645" i="33"/>
  <c r="J1352" i="33" s="1"/>
  <c r="Q667" i="33"/>
  <c r="Q1374" i="33" s="1"/>
  <c r="C679" i="34"/>
  <c r="C683" i="33"/>
  <c r="C1390" i="33" s="1"/>
  <c r="X676" i="14"/>
  <c r="O676" i="34"/>
  <c r="R648" i="33"/>
  <c r="R1355" i="33" s="1"/>
  <c r="G691" i="34"/>
  <c r="H691" i="14"/>
  <c r="O692" i="33"/>
  <c r="O1399" i="33" s="1"/>
  <c r="R651" i="33"/>
  <c r="R1358" i="33" s="1"/>
  <c r="I703" i="33"/>
  <c r="I1410" i="33" s="1"/>
  <c r="P694" i="14"/>
  <c r="K694" i="34"/>
  <c r="I692" i="33"/>
  <c r="I1399" i="33" s="1"/>
  <c r="V701" i="14"/>
  <c r="N701" i="34"/>
  <c r="Z698" i="14"/>
  <c r="P698" i="34"/>
  <c r="G685" i="33"/>
  <c r="N692" i="33"/>
  <c r="N1399" i="33" s="1"/>
  <c r="K696" i="33"/>
  <c r="K1403" i="33" s="1"/>
  <c r="M657" i="34"/>
  <c r="T657" i="14"/>
  <c r="Q681" i="33"/>
  <c r="Q1388" i="33" s="1"/>
  <c r="C639" i="34"/>
  <c r="C643" i="33"/>
  <c r="C1350" i="33" s="1"/>
  <c r="Q697" i="33"/>
  <c r="Q1404" i="33" s="1"/>
  <c r="N648" i="33"/>
  <c r="N1355" i="33" s="1"/>
  <c r="J661" i="34"/>
  <c r="N661" i="14"/>
  <c r="Q658" i="33"/>
  <c r="Q1365" i="33" s="1"/>
  <c r="N656" i="33"/>
  <c r="N1363" i="33" s="1"/>
  <c r="M678" i="33"/>
  <c r="M1385" i="33" s="1"/>
  <c r="AD695" i="14"/>
  <c r="R695" i="34"/>
  <c r="H652" i="33"/>
  <c r="H1359" i="33" s="1"/>
  <c r="J634" i="34"/>
  <c r="N634" i="14"/>
  <c r="G673" i="34"/>
  <c r="H673" i="14"/>
  <c r="Q655" i="34"/>
  <c r="AB655" i="14"/>
  <c r="K692" i="33"/>
  <c r="K1399" i="33" s="1"/>
  <c r="G696" i="33"/>
  <c r="O653" i="33"/>
  <c r="O1360" i="33" s="1"/>
  <c r="N650" i="34"/>
  <c r="V650" i="14"/>
  <c r="Q645" i="33"/>
  <c r="Q1352" i="33" s="1"/>
  <c r="R674" i="33"/>
  <c r="R1381" i="33" s="1"/>
  <c r="L651" i="14"/>
  <c r="I651" i="34"/>
  <c r="M690" i="33"/>
  <c r="M1397" i="33" s="1"/>
  <c r="L702" i="14"/>
  <c r="I702" i="34"/>
  <c r="M649" i="33"/>
  <c r="M1356" i="33" s="1"/>
  <c r="M674" i="33"/>
  <c r="M1381" i="33" s="1"/>
  <c r="J671" i="14"/>
  <c r="H671" i="34"/>
  <c r="H653" i="33"/>
  <c r="H1360" i="33" s="1"/>
  <c r="Q669" i="33"/>
  <c r="Q1376" i="33" s="1"/>
  <c r="M669" i="34"/>
  <c r="T669" i="14"/>
  <c r="P637" i="14"/>
  <c r="K637" i="34"/>
  <c r="H705" i="14"/>
  <c r="G705" i="34"/>
  <c r="N687" i="33"/>
  <c r="N1394" i="33" s="1"/>
  <c r="T687" i="14"/>
  <c r="M687" i="34"/>
  <c r="C662" i="33"/>
  <c r="C1369" i="33" s="1"/>
  <c r="C658" i="34"/>
  <c r="C646" i="34"/>
  <c r="C650" i="33"/>
  <c r="C1357" i="33" s="1"/>
  <c r="J653" i="33"/>
  <c r="J1360" i="33" s="1"/>
  <c r="G669" i="33"/>
  <c r="V679" i="14"/>
  <c r="N679" i="34"/>
  <c r="C676" i="34"/>
  <c r="C680" i="33"/>
  <c r="C1387" i="33" s="1"/>
  <c r="K668" i="33"/>
  <c r="K1375" i="33" s="1"/>
  <c r="H703" i="33"/>
  <c r="H1410" i="33" s="1"/>
  <c r="L680" i="34"/>
  <c r="R680" i="14"/>
  <c r="K669" i="33"/>
  <c r="K1376" i="33" s="1"/>
  <c r="O694" i="34"/>
  <c r="X694" i="14"/>
  <c r="K704" i="33"/>
  <c r="K1411" i="33" s="1"/>
  <c r="Z701" i="14"/>
  <c r="P701" i="34"/>
  <c r="R698" i="14"/>
  <c r="L698" i="34"/>
  <c r="M682" i="33"/>
  <c r="M1389" i="33" s="1"/>
  <c r="K649" i="33"/>
  <c r="K1356" i="33" s="1"/>
  <c r="H669" i="33"/>
  <c r="H1376" i="33" s="1"/>
  <c r="X657" i="14"/>
  <c r="O657" i="34"/>
  <c r="P645" i="33"/>
  <c r="P1352" i="33" s="1"/>
  <c r="Q644" i="33"/>
  <c r="Q1351" i="33" s="1"/>
  <c r="AD639" i="14"/>
  <c r="R639" i="34"/>
  <c r="I685" i="34"/>
  <c r="L685" i="14"/>
  <c r="P708" i="33"/>
  <c r="P1415" i="33" s="1"/>
  <c r="L653" i="34"/>
  <c r="R653" i="14"/>
  <c r="J640" i="33"/>
  <c r="J1347" i="33" s="1"/>
  <c r="N664" i="33"/>
  <c r="N1371" i="33" s="1"/>
  <c r="X635" i="14"/>
  <c r="O635" i="34"/>
  <c r="N678" i="33"/>
  <c r="N1385" i="33" s="1"/>
  <c r="K645" i="33"/>
  <c r="K1352" i="33" s="1"/>
  <c r="I688" i="33"/>
  <c r="I1395" i="33" s="1"/>
  <c r="K695" i="34"/>
  <c r="P695" i="14"/>
  <c r="M672" i="33"/>
  <c r="M1379" i="33" s="1"/>
  <c r="G651" i="33"/>
  <c r="M663" i="33"/>
  <c r="M1370" i="33" s="1"/>
  <c r="J671" i="33"/>
  <c r="J1378" i="33" s="1"/>
  <c r="K653" i="33"/>
  <c r="K1360" i="33" s="1"/>
  <c r="J673" i="14"/>
  <c r="H673" i="34"/>
  <c r="Q708" i="33"/>
  <c r="Q1415" i="33" s="1"/>
  <c r="K656" i="33"/>
  <c r="K1363" i="33" s="1"/>
  <c r="I655" i="34"/>
  <c r="L655" i="14"/>
  <c r="J688" i="33"/>
  <c r="J1395" i="33" s="1"/>
  <c r="O697" i="33"/>
  <c r="O1404" i="33" s="1"/>
  <c r="C701" i="33"/>
  <c r="C1408" i="33" s="1"/>
  <c r="C697" i="34"/>
  <c r="I669" i="33"/>
  <c r="I1376" i="33" s="1"/>
  <c r="Z650" i="14"/>
  <c r="P650" i="34"/>
  <c r="K651" i="33"/>
  <c r="K1358" i="33" s="1"/>
  <c r="I667" i="33"/>
  <c r="I1374" i="33" s="1"/>
  <c r="P686" i="33"/>
  <c r="P1393" i="33" s="1"/>
  <c r="X651" i="14"/>
  <c r="O651" i="34"/>
  <c r="AD702" i="14"/>
  <c r="R702" i="34"/>
  <c r="P682" i="33"/>
  <c r="P1389" i="33" s="1"/>
  <c r="P643" i="34"/>
  <c r="Z643" i="14"/>
  <c r="T671" i="14"/>
  <c r="M671" i="34"/>
  <c r="G672" i="33"/>
  <c r="K669" i="34"/>
  <c r="P669" i="14"/>
  <c r="N703" i="33"/>
  <c r="N1410" i="33" s="1"/>
  <c r="J637" i="14"/>
  <c r="H637" i="34"/>
  <c r="P705" i="14"/>
  <c r="K705" i="34"/>
  <c r="V689" i="14"/>
  <c r="N689" i="34"/>
  <c r="G670" i="33"/>
  <c r="J646" i="14"/>
  <c r="H646" i="34"/>
  <c r="R672" i="33"/>
  <c r="R1379" i="33" s="1"/>
  <c r="M651" i="33"/>
  <c r="M1358" i="33" s="1"/>
  <c r="AD679" i="14"/>
  <c r="R679" i="34"/>
  <c r="I679" i="33"/>
  <c r="I1386" i="33" s="1"/>
  <c r="T676" i="14"/>
  <c r="M676" i="34"/>
  <c r="M664" i="33"/>
  <c r="M1371" i="33" s="1"/>
  <c r="N680" i="14"/>
  <c r="J680" i="34"/>
  <c r="C691" i="34"/>
  <c r="C695" i="33"/>
  <c r="C1402" i="33" s="1"/>
  <c r="N672" i="33"/>
  <c r="N1379" i="33" s="1"/>
  <c r="R664" i="33"/>
  <c r="R1371" i="33" s="1"/>
  <c r="G701" i="34"/>
  <c r="H701" i="14"/>
  <c r="H698" i="34"/>
  <c r="J698" i="14"/>
  <c r="K646" i="33"/>
  <c r="K1353" i="33" s="1"/>
  <c r="M704" i="33"/>
  <c r="M1411" i="33" s="1"/>
  <c r="H657" i="14"/>
  <c r="G657" i="34"/>
  <c r="R663" i="33"/>
  <c r="R1370" i="33" s="1"/>
  <c r="G639" i="34"/>
  <c r="H639" i="14"/>
  <c r="K685" i="34"/>
  <c r="P685" i="14"/>
  <c r="J700" i="33"/>
  <c r="J1407" i="33" s="1"/>
  <c r="G667" i="33"/>
  <c r="R686" i="33"/>
  <c r="R1393" i="33" s="1"/>
  <c r="L653" i="33"/>
  <c r="L1360" i="33" s="1"/>
  <c r="M653" i="34"/>
  <c r="T653" i="14"/>
  <c r="R707" i="33"/>
  <c r="R1414" i="33" s="1"/>
  <c r="P642" i="33"/>
  <c r="P1349" i="33" s="1"/>
  <c r="AD635" i="14"/>
  <c r="R635" i="34"/>
  <c r="P661" i="34"/>
  <c r="Z661" i="14"/>
  <c r="J669" i="33"/>
  <c r="J1376" i="33" s="1"/>
  <c r="N646" i="33"/>
  <c r="N1353" i="33" s="1"/>
  <c r="N704" i="33"/>
  <c r="N1411" i="33" s="1"/>
  <c r="I707" i="33"/>
  <c r="I1414" i="33" s="1"/>
  <c r="P646" i="33"/>
  <c r="P1353" i="33" s="1"/>
  <c r="I695" i="34"/>
  <c r="L695" i="14"/>
  <c r="L703" i="33"/>
  <c r="L1410" i="33" s="1"/>
  <c r="L634" i="34"/>
  <c r="R634" i="14"/>
  <c r="R669" i="33"/>
  <c r="R1376" i="33" s="1"/>
  <c r="Z673" i="14"/>
  <c r="P673" i="34"/>
  <c r="O668" i="33"/>
  <c r="O1375" i="33" s="1"/>
  <c r="O697" i="34"/>
  <c r="X697" i="14"/>
  <c r="Q672" i="33"/>
  <c r="Q1379" i="33" s="1"/>
  <c r="AB650" i="14"/>
  <c r="Q650" i="34"/>
  <c r="AD651" i="14"/>
  <c r="R651" i="34"/>
  <c r="J702" i="14"/>
  <c r="H702" i="34"/>
  <c r="T643" i="14"/>
  <c r="M643" i="34"/>
  <c r="R667" i="33"/>
  <c r="R1374" i="33" s="1"/>
  <c r="Z671" i="14"/>
  <c r="P671" i="34"/>
  <c r="N676" i="33"/>
  <c r="N1383" i="33" s="1"/>
  <c r="H690" i="33"/>
  <c r="H1397" i="33" s="1"/>
  <c r="L669" i="34"/>
  <c r="R669" i="14"/>
  <c r="R692" i="33"/>
  <c r="R1399" i="33" s="1"/>
  <c r="C641" i="33"/>
  <c r="C1348" i="33" s="1"/>
  <c r="C637" i="34"/>
  <c r="L705" i="14"/>
  <c r="I705" i="34"/>
  <c r="P689" i="14"/>
  <c r="K689" i="34"/>
  <c r="P669" i="33"/>
  <c r="P1376" i="33" s="1"/>
  <c r="N649" i="33"/>
  <c r="N1356" i="33" s="1"/>
  <c r="R687" i="34"/>
  <c r="AD687" i="14"/>
  <c r="Q676" i="33"/>
  <c r="Q1383" i="33" s="1"/>
  <c r="K690" i="33"/>
  <c r="K1397" i="33" s="1"/>
  <c r="K644" i="33"/>
  <c r="K1351" i="33" s="1"/>
  <c r="J681" i="33"/>
  <c r="J1388" i="33" s="1"/>
  <c r="I676" i="34"/>
  <c r="L676" i="14"/>
  <c r="H640" i="33"/>
  <c r="H1347" i="33" s="1"/>
  <c r="L687" i="33"/>
  <c r="L1394" i="33" s="1"/>
  <c r="J656" i="33"/>
  <c r="J1363" i="33" s="1"/>
  <c r="P691" i="34"/>
  <c r="Z691" i="14"/>
  <c r="P652" i="33"/>
  <c r="P1359" i="33" s="1"/>
  <c r="R708" i="33"/>
  <c r="R1415" i="33" s="1"/>
  <c r="R694" i="34"/>
  <c r="AD694" i="14"/>
  <c r="J701" i="34"/>
  <c r="N701" i="14"/>
  <c r="P698" i="14"/>
  <c r="K698" i="34"/>
  <c r="R640" i="33"/>
  <c r="R1347" i="33" s="1"/>
  <c r="K697" i="33"/>
  <c r="K1404" i="33" s="1"/>
  <c r="P672" i="33"/>
  <c r="P1379" i="33" s="1"/>
  <c r="L642" i="33"/>
  <c r="L1349" i="33" s="1"/>
  <c r="J685" i="14"/>
  <c r="H685" i="34"/>
  <c r="R644" i="33"/>
  <c r="R1351" i="33" s="1"/>
  <c r="R676" i="33"/>
  <c r="R1383" i="33" s="1"/>
  <c r="AD653" i="14"/>
  <c r="R653" i="34"/>
  <c r="H692" i="33"/>
  <c r="H1399" i="33" s="1"/>
  <c r="C639" i="33"/>
  <c r="C1346" i="33" s="1"/>
  <c r="C635" i="34"/>
  <c r="X661" i="14"/>
  <c r="O661" i="34"/>
  <c r="N696" i="33"/>
  <c r="N1403" i="33" s="1"/>
  <c r="L697" i="33"/>
  <c r="L1404" i="33" s="1"/>
  <c r="P653" i="33"/>
  <c r="P1360" i="33" s="1"/>
  <c r="Q700" i="33"/>
  <c r="Q1407" i="33" s="1"/>
  <c r="G668" i="33"/>
  <c r="AB634" i="14"/>
  <c r="Q634" i="34"/>
  <c r="K673" i="34"/>
  <c r="P673" i="14"/>
  <c r="T655" i="14"/>
  <c r="M655" i="34"/>
  <c r="J652" i="33"/>
  <c r="J1359" i="33" s="1"/>
  <c r="L670" i="33"/>
  <c r="L1377" i="33" s="1"/>
  <c r="Q707" i="33"/>
  <c r="Q1414" i="33" s="1"/>
  <c r="O686" i="33"/>
  <c r="O1393" i="33" s="1"/>
  <c r="H697" i="14"/>
  <c r="G697" i="34"/>
  <c r="N690" i="33"/>
  <c r="N1397" i="33" s="1"/>
  <c r="P651" i="14"/>
  <c r="K651" i="34"/>
  <c r="O660" i="33"/>
  <c r="O1367" i="33" s="1"/>
  <c r="R702" i="14"/>
  <c r="L702" i="34"/>
  <c r="X671" i="14"/>
  <c r="O671" i="34"/>
  <c r="L694" i="33"/>
  <c r="L1401" i="33" s="1"/>
  <c r="N660" i="33"/>
  <c r="N1367" i="33" s="1"/>
  <c r="I669" i="34"/>
  <c r="L669" i="14"/>
  <c r="J708" i="33"/>
  <c r="J1415" i="33" s="1"/>
  <c r="P704" i="33"/>
  <c r="P1411" i="33" s="1"/>
  <c r="AD637" i="14"/>
  <c r="R637" i="34"/>
  <c r="M705" i="34"/>
  <c r="T705" i="14"/>
  <c r="O689" i="34"/>
  <c r="X689" i="14"/>
  <c r="C687" i="34"/>
  <c r="C691" i="33"/>
  <c r="C1398" i="33" s="1"/>
  <c r="K658" i="34"/>
  <c r="P658" i="14"/>
  <c r="H646" i="14"/>
  <c r="G646" i="34"/>
  <c r="Q660" i="33"/>
  <c r="Q1367" i="33" s="1"/>
  <c r="H700" i="33"/>
  <c r="H1407" i="33" s="1"/>
  <c r="G642" i="33"/>
  <c r="K679" i="34"/>
  <c r="P679" i="14"/>
  <c r="L666" i="33"/>
  <c r="L1373" i="33" s="1"/>
  <c r="Q676" i="34"/>
  <c r="AB676" i="14"/>
  <c r="L691" i="34"/>
  <c r="R691" i="14"/>
  <c r="G700" i="33"/>
  <c r="AB694" i="14"/>
  <c r="Q694" i="34"/>
  <c r="R652" i="33"/>
  <c r="R1359" i="33" s="1"/>
  <c r="T698" i="14"/>
  <c r="M698" i="34"/>
  <c r="K674" i="33"/>
  <c r="K1381" i="33" s="1"/>
  <c r="N652" i="33"/>
  <c r="N1359" i="33" s="1"/>
  <c r="R657" i="34"/>
  <c r="AD657" i="14"/>
  <c r="AB639" i="14"/>
  <c r="Q639" i="34"/>
  <c r="C689" i="33"/>
  <c r="C1396" i="33" s="1"/>
  <c r="C685" i="34"/>
  <c r="H687" i="33"/>
  <c r="H1394" i="33" s="1"/>
  <c r="J679" i="33"/>
  <c r="J1386" i="33" s="1"/>
  <c r="X653" i="14"/>
  <c r="O653" i="34"/>
  <c r="Q685" i="33"/>
  <c r="Q1392" i="33" s="1"/>
  <c r="T635" i="14"/>
  <c r="M635" i="34"/>
  <c r="H661" i="34"/>
  <c r="J661" i="14"/>
  <c r="K672" i="33"/>
  <c r="K1379" i="33" s="1"/>
  <c r="H651" i="33"/>
  <c r="H1358" i="33" s="1"/>
  <c r="M652" i="33"/>
  <c r="M1359" i="33" s="1"/>
  <c r="X695" i="14"/>
  <c r="O695" i="34"/>
  <c r="G648" i="33"/>
  <c r="R634" i="34"/>
  <c r="AD634" i="14"/>
  <c r="R690" i="33"/>
  <c r="R1397" i="33" s="1"/>
  <c r="I700" i="33"/>
  <c r="I1407" i="33" s="1"/>
  <c r="M673" i="34"/>
  <c r="T673" i="14"/>
  <c r="M687" i="33"/>
  <c r="M1394" i="33" s="1"/>
  <c r="O646" i="33"/>
  <c r="O1353" i="33" s="1"/>
  <c r="K655" i="34"/>
  <c r="P655" i="14"/>
  <c r="L700" i="33"/>
  <c r="L1407" i="33" s="1"/>
  <c r="K650" i="34"/>
  <c r="P650" i="14"/>
  <c r="M708" i="33"/>
  <c r="M1415" i="33" s="1"/>
  <c r="H644" i="33"/>
  <c r="H1351" i="33" s="1"/>
  <c r="I676" i="33"/>
  <c r="I1383" i="33" s="1"/>
  <c r="H651" i="14"/>
  <c r="G651" i="34"/>
  <c r="P702" i="14"/>
  <c r="K702" i="34"/>
  <c r="M640" i="33"/>
  <c r="M1347" i="33" s="1"/>
  <c r="AD643" i="14"/>
  <c r="R643" i="34"/>
  <c r="J663" i="33"/>
  <c r="J1370" i="33" s="1"/>
  <c r="G671" i="34"/>
  <c r="H671" i="14"/>
  <c r="P700" i="33"/>
  <c r="P1407" i="33" s="1"/>
  <c r="Z669" i="14"/>
  <c r="P669" i="34"/>
  <c r="Q668" i="33"/>
  <c r="Q1375" i="33" s="1"/>
  <c r="Z705" i="14"/>
  <c r="P705" i="34"/>
  <c r="Z689" i="14"/>
  <c r="P689" i="34"/>
  <c r="N687" i="14"/>
  <c r="J687" i="34"/>
  <c r="M658" i="34"/>
  <c r="T658" i="14"/>
  <c r="L646" i="34"/>
  <c r="R646" i="14"/>
  <c r="P694" i="33"/>
  <c r="P1401" i="33" s="1"/>
  <c r="H708" i="33"/>
  <c r="H1415" i="33" s="1"/>
  <c r="N663" i="33"/>
  <c r="N1370" i="33" s="1"/>
  <c r="O678" i="33"/>
  <c r="O1385" i="33" s="1"/>
  <c r="R676" i="14"/>
  <c r="L676" i="34"/>
  <c r="P688" i="33"/>
  <c r="P1395" i="33" s="1"/>
  <c r="Q649" i="33"/>
  <c r="Q1356" i="33" s="1"/>
  <c r="H680" i="14"/>
  <c r="G680" i="34"/>
  <c r="L646" i="33"/>
  <c r="L1353" i="33" s="1"/>
  <c r="R691" i="34"/>
  <c r="AD691" i="14"/>
  <c r="K671" i="33"/>
  <c r="K1378" i="33" s="1"/>
  <c r="I687" i="33"/>
  <c r="I1394" i="33" s="1"/>
  <c r="J685" i="33"/>
  <c r="J1392" i="33" s="1"/>
  <c r="I694" i="34"/>
  <c r="L694" i="14"/>
  <c r="R701" i="14"/>
  <c r="L701" i="34"/>
  <c r="O690" i="33"/>
  <c r="O1397" i="33" s="1"/>
  <c r="X698" i="14"/>
  <c r="O698" i="34"/>
  <c r="J686" i="33"/>
  <c r="J1393" i="33" s="1"/>
  <c r="J648" i="33"/>
  <c r="J1355" i="33" s="1"/>
  <c r="N657" i="14"/>
  <c r="J657" i="34"/>
  <c r="I708" i="33"/>
  <c r="I1415" i="33" s="1"/>
  <c r="P703" i="33"/>
  <c r="P1410" i="33" s="1"/>
  <c r="P692" i="33"/>
  <c r="P1399" i="33" s="1"/>
  <c r="I639" i="34"/>
  <c r="L639" i="14"/>
  <c r="H648" i="33"/>
  <c r="H1355" i="33" s="1"/>
  <c r="R658" i="33"/>
  <c r="R1365" i="33" s="1"/>
  <c r="O704" i="33"/>
  <c r="O1411" i="33" s="1"/>
  <c r="G635" i="34"/>
  <c r="H635" i="14"/>
  <c r="M661" i="34"/>
  <c r="T661" i="14"/>
  <c r="P674" i="33"/>
  <c r="P1381" i="33" s="1"/>
  <c r="J670" i="33"/>
  <c r="J1377" i="33" s="1"/>
  <c r="P658" i="33"/>
  <c r="P1365" i="33" s="1"/>
  <c r="L667" i="33"/>
  <c r="L1374" i="33" s="1"/>
  <c r="G686" i="33"/>
  <c r="G690" i="33"/>
  <c r="O649" i="33"/>
  <c r="O1356" i="33" s="1"/>
  <c r="Q664" i="33"/>
  <c r="Q1371" i="33" s="1"/>
  <c r="C677" i="33"/>
  <c r="C1384" i="33" s="1"/>
  <c r="C673" i="34"/>
  <c r="I697" i="33"/>
  <c r="I1404" i="33" s="1"/>
  <c r="H655" i="14"/>
  <c r="G655" i="34"/>
  <c r="N669" i="33"/>
  <c r="N1376" i="33" s="1"/>
  <c r="G658" i="33"/>
  <c r="L697" i="34"/>
  <c r="R697" i="14"/>
  <c r="R660" i="33"/>
  <c r="R1367" i="33" s="1"/>
  <c r="M650" i="34"/>
  <c r="T650" i="14"/>
  <c r="C651" i="34"/>
  <c r="C655" i="33"/>
  <c r="C1362" i="33" s="1"/>
  <c r="R679" i="33"/>
  <c r="R1386" i="33" s="1"/>
  <c r="M688" i="33"/>
  <c r="M1395" i="33" s="1"/>
  <c r="H643" i="14"/>
  <c r="G643" i="34"/>
  <c r="R671" i="34"/>
  <c r="AD671" i="14"/>
  <c r="AD669" i="14"/>
  <c r="R669" i="34"/>
  <c r="AB705" i="14"/>
  <c r="Q705" i="34"/>
  <c r="AB689" i="14"/>
  <c r="Q689" i="34"/>
  <c r="K694" i="33"/>
  <c r="K1401" i="33" s="1"/>
  <c r="L651" i="34"/>
  <c r="R651" i="14"/>
  <c r="K666" i="33"/>
  <c r="K1373" i="33" s="1"/>
  <c r="Q702" i="34"/>
  <c r="AB702" i="14"/>
  <c r="L643" i="14"/>
  <c r="I643" i="34"/>
  <c r="J671" i="34"/>
  <c r="N671" i="14"/>
  <c r="J642" i="33"/>
  <c r="J1349" i="33" s="1"/>
  <c r="K648" i="33"/>
  <c r="K1355" i="33" s="1"/>
  <c r="H669" i="14"/>
  <c r="G669" i="34"/>
  <c r="AB637" i="14"/>
  <c r="Q637" i="34"/>
  <c r="N705" i="14"/>
  <c r="J705" i="34"/>
  <c r="H689" i="14"/>
  <c r="G689" i="34"/>
  <c r="J667" i="33"/>
  <c r="J1374" i="33" s="1"/>
  <c r="V658" i="14"/>
  <c r="N658" i="34"/>
  <c r="M646" i="34"/>
  <c r="T646" i="14"/>
  <c r="I642" i="33"/>
  <c r="I1349" i="33" s="1"/>
  <c r="P679" i="33"/>
  <c r="P1386" i="33" s="1"/>
  <c r="R704" i="33"/>
  <c r="R1411" i="33" s="1"/>
  <c r="L679" i="14"/>
  <c r="I679" i="34"/>
  <c r="J676" i="34"/>
  <c r="N676" i="14"/>
  <c r="G707" i="33"/>
  <c r="X680" i="14"/>
  <c r="O680" i="34"/>
  <c r="M691" i="34"/>
  <c r="T691" i="14"/>
  <c r="Q653" i="33"/>
  <c r="Q1360" i="33" s="1"/>
  <c r="G646" i="33"/>
  <c r="C694" i="34"/>
  <c r="C698" i="33"/>
  <c r="C1405" i="33" s="1"/>
  <c r="H701" i="34"/>
  <c r="J701" i="14"/>
  <c r="AD698" i="14"/>
  <c r="R698" i="34"/>
  <c r="L658" i="33"/>
  <c r="L1365" i="33" s="1"/>
  <c r="M676" i="33"/>
  <c r="M1383" i="33" s="1"/>
  <c r="C657" i="34"/>
  <c r="C661" i="33"/>
  <c r="C1368" i="33" s="1"/>
  <c r="K664" i="33"/>
  <c r="K1371" i="33" s="1"/>
  <c r="P639" i="34"/>
  <c r="Z639" i="14"/>
  <c r="AB685" i="14"/>
  <c r="Q685" i="34"/>
  <c r="Q682" i="33"/>
  <c r="Q1389" i="33" s="1"/>
  <c r="H649" i="33"/>
  <c r="H1356" i="33" s="1"/>
  <c r="O681" i="33"/>
  <c r="O1388" i="33" s="1"/>
  <c r="G653" i="34"/>
  <c r="H653" i="14"/>
  <c r="M645" i="33"/>
  <c r="M1352" i="33" s="1"/>
  <c r="I652" i="33"/>
  <c r="I1359" i="33" s="1"/>
  <c r="P635" i="14"/>
  <c r="K635" i="34"/>
  <c r="N661" i="34"/>
  <c r="V661" i="14"/>
  <c r="P648" i="33"/>
  <c r="P1355" i="33" s="1"/>
  <c r="P668" i="33"/>
  <c r="P1375" i="33" s="1"/>
  <c r="L651" i="33"/>
  <c r="L1358" i="33" s="1"/>
  <c r="P676" i="33"/>
  <c r="P1383" i="33" s="1"/>
  <c r="T695" i="14"/>
  <c r="M695" i="34"/>
  <c r="L679" i="33"/>
  <c r="L1386" i="33" s="1"/>
  <c r="P634" i="14"/>
  <c r="K634" i="34"/>
  <c r="R673" i="34"/>
  <c r="AD673" i="14"/>
  <c r="L686" i="33"/>
  <c r="L1393" i="33" s="1"/>
  <c r="N655" i="34"/>
  <c r="V655" i="14"/>
  <c r="AB697" i="14"/>
  <c r="Q697" i="34"/>
  <c r="AD650" i="14"/>
  <c r="R650" i="34"/>
  <c r="J703" i="33"/>
  <c r="J1410" i="33" s="1"/>
  <c r="P702" i="34"/>
  <c r="Z702" i="14"/>
  <c r="H685" i="33"/>
  <c r="H1392" i="33" s="1"/>
  <c r="P637" i="34"/>
  <c r="Z637" i="14"/>
  <c r="I672" i="33"/>
  <c r="I1379" i="33" s="1"/>
  <c r="R658" i="14"/>
  <c r="L658" i="34"/>
  <c r="L646" i="14"/>
  <c r="I646" i="34"/>
  <c r="I648" i="33"/>
  <c r="I1355" i="33" s="1"/>
  <c r="L668" i="33"/>
  <c r="L1375" i="33" s="1"/>
  <c r="T679" i="14"/>
  <c r="M679" i="34"/>
  <c r="P676" i="34"/>
  <c r="Z676" i="14"/>
  <c r="AD680" i="14"/>
  <c r="R680" i="34"/>
  <c r="N691" i="34"/>
  <c r="V691" i="14"/>
  <c r="Q648" i="33"/>
  <c r="Q1355" i="33" s="1"/>
  <c r="J694" i="14"/>
  <c r="H694" i="34"/>
  <c r="Q701" i="34"/>
  <c r="AB701" i="14"/>
  <c r="M660" i="33"/>
  <c r="M1367" i="33" s="1"/>
  <c r="H698" i="14"/>
  <c r="G698" i="34"/>
  <c r="H688" i="33"/>
  <c r="H1395" i="33" s="1"/>
  <c r="K667" i="33"/>
  <c r="K1374" i="33" s="1"/>
  <c r="O671" i="33"/>
  <c r="O1378" i="33" s="1"/>
  <c r="I682" i="33"/>
  <c r="I1389" i="33" s="1"/>
  <c r="M668" i="33"/>
  <c r="M1375" i="33" s="1"/>
  <c r="I671" i="33"/>
  <c r="I1378" i="33" s="1"/>
  <c r="T685" i="14"/>
  <c r="M685" i="34"/>
  <c r="I663" i="33"/>
  <c r="I1370" i="33" s="1"/>
  <c r="H694" i="33"/>
  <c r="H1401" i="33" s="1"/>
  <c r="I666" i="33"/>
  <c r="I1373" i="33" s="1"/>
  <c r="P653" i="34"/>
  <c r="Z653" i="14"/>
  <c r="L656" i="33"/>
  <c r="L1363" i="33" s="1"/>
  <c r="L635" i="14"/>
  <c r="I635" i="34"/>
  <c r="N700" i="33"/>
  <c r="N1407" i="33" s="1"/>
  <c r="G708" i="33"/>
  <c r="O644" i="33"/>
  <c r="O1351" i="33" s="1"/>
  <c r="H686" i="33"/>
  <c r="H1393" i="33" s="1"/>
  <c r="L671" i="33"/>
  <c r="L1378" i="33" s="1"/>
  <c r="O672" i="33"/>
  <c r="O1379" i="33" s="1"/>
  <c r="L695" i="34"/>
  <c r="R695" i="14"/>
  <c r="R682" i="33"/>
  <c r="R1389" i="33" s="1"/>
  <c r="O634" i="34"/>
  <c r="X634" i="14"/>
  <c r="G682" i="33"/>
  <c r="O655" i="34"/>
  <c r="X655" i="14"/>
  <c r="I653" i="33"/>
  <c r="I1360" i="33" s="1"/>
  <c r="L645" i="33"/>
  <c r="L1352" i="33" s="1"/>
  <c r="M667" i="33"/>
  <c r="M1374" i="33" s="1"/>
  <c r="K676" i="33"/>
  <c r="K1383" i="33" s="1"/>
  <c r="P697" i="34"/>
  <c r="Z697" i="14"/>
  <c r="G679" i="33"/>
  <c r="O648" i="33"/>
  <c r="O1355" i="33" s="1"/>
  <c r="R650" i="14"/>
  <c r="L650" i="34"/>
  <c r="J687" i="33"/>
  <c r="J1394" i="33" s="1"/>
  <c r="L664" i="33"/>
  <c r="L1371" i="33" s="1"/>
  <c r="N651" i="14"/>
  <c r="J651" i="34"/>
  <c r="H702" i="14"/>
  <c r="G702" i="34"/>
  <c r="L707" i="33"/>
  <c r="L1414" i="33" s="1"/>
  <c r="X643" i="14"/>
  <c r="O643" i="34"/>
  <c r="G664" i="33"/>
  <c r="O685" i="33"/>
  <c r="O1392" i="33" s="1"/>
  <c r="H682" i="33"/>
  <c r="H1389" i="33" s="1"/>
  <c r="N669" i="34"/>
  <c r="V669" i="14"/>
  <c r="Q687" i="33"/>
  <c r="Q1394" i="33" s="1"/>
  <c r="N637" i="14"/>
  <c r="J637" i="34"/>
  <c r="K660" i="33"/>
  <c r="K1367" i="33" s="1"/>
  <c r="O700" i="33"/>
  <c r="O1407" i="33" s="1"/>
  <c r="P687" i="14"/>
  <c r="K687" i="34"/>
  <c r="AD658" i="14"/>
  <c r="R658" i="34"/>
  <c r="M692" i="33"/>
  <c r="M1399" i="33" s="1"/>
  <c r="K682" i="33"/>
  <c r="K1389" i="33" s="1"/>
  <c r="K687" i="33"/>
  <c r="K1394" i="33" s="1"/>
  <c r="J679" i="14"/>
  <c r="H679" i="34"/>
  <c r="M696" i="33"/>
  <c r="M1403" i="33" s="1"/>
  <c r="J680" i="14"/>
  <c r="H680" i="34"/>
  <c r="P697" i="33"/>
  <c r="P1404" i="33" s="1"/>
  <c r="J691" i="14"/>
  <c r="H691" i="34"/>
  <c r="Q690" i="33"/>
  <c r="Q1397" i="33" s="1"/>
  <c r="H697" i="33"/>
  <c r="H1404" i="33" s="1"/>
  <c r="J694" i="34"/>
  <c r="N694" i="14"/>
  <c r="L701" i="14"/>
  <c r="I701" i="34"/>
  <c r="N698" i="34"/>
  <c r="V698" i="14"/>
  <c r="N644" i="33"/>
  <c r="N1351" i="33" s="1"/>
  <c r="N653" i="33"/>
  <c r="N1360" i="33" s="1"/>
  <c r="AB657" i="14"/>
  <c r="Q657" i="34"/>
  <c r="N685" i="33"/>
  <c r="N1392" i="33" s="1"/>
  <c r="N639" i="14"/>
  <c r="J639" i="34"/>
  <c r="G685" i="34"/>
  <c r="H685" i="14"/>
  <c r="O664" i="33"/>
  <c r="O1371" i="33" s="1"/>
  <c r="H678" i="33"/>
  <c r="H1385" i="33" s="1"/>
  <c r="I653" i="34"/>
  <c r="L653" i="14"/>
  <c r="Q646" i="33"/>
  <c r="Q1353" i="33" s="1"/>
  <c r="L635" i="34"/>
  <c r="R635" i="14"/>
  <c r="H661" i="14"/>
  <c r="G661" i="34"/>
  <c r="G663" i="33"/>
  <c r="H676" i="33"/>
  <c r="H1383" i="33" s="1"/>
  <c r="L644" i="33"/>
  <c r="L1351" i="33" s="1"/>
  <c r="H695" i="14"/>
  <c r="G695" i="34"/>
  <c r="L681" i="33"/>
  <c r="L1388" i="33" s="1"/>
  <c r="G634" i="34"/>
  <c r="H634" i="14"/>
  <c r="M679" i="33"/>
  <c r="M1386" i="33" s="1"/>
  <c r="I640" i="33"/>
  <c r="I1347" i="33" s="1"/>
  <c r="O673" i="34"/>
  <c r="X673" i="14"/>
  <c r="O674" i="33"/>
  <c r="O1381" i="33" s="1"/>
  <c r="H655" i="34"/>
  <c r="J655" i="14"/>
  <c r="M700" i="33"/>
  <c r="M1407" i="33" s="1"/>
  <c r="P663" i="33"/>
  <c r="P1370" i="33" s="1"/>
  <c r="C654" i="33"/>
  <c r="C1361" i="33" s="1"/>
  <c r="C650" i="34"/>
  <c r="G649" i="33"/>
  <c r="K691" i="33" l="1"/>
  <c r="K1398" i="33" s="1"/>
  <c r="T1374" i="33"/>
  <c r="P641" i="33"/>
  <c r="P1348" i="33" s="1"/>
  <c r="R677" i="33"/>
  <c r="R1384" i="33" s="1"/>
  <c r="N665" i="33"/>
  <c r="N1372" i="33" s="1"/>
  <c r="L655" i="33"/>
  <c r="L1362" i="33" s="1"/>
  <c r="M662" i="33"/>
  <c r="M1369" i="33" s="1"/>
  <c r="U1359" i="33"/>
  <c r="O693" i="33"/>
  <c r="O1400" i="33" s="1"/>
  <c r="T1351" i="33"/>
  <c r="L638" i="33"/>
  <c r="L1345" i="33" s="1"/>
  <c r="P665" i="33"/>
  <c r="P1372" i="33" s="1"/>
  <c r="G705" i="33"/>
  <c r="U1410" i="33"/>
  <c r="S651" i="33"/>
  <c r="G1358" i="33"/>
  <c r="L684" i="33"/>
  <c r="L1391" i="33" s="1"/>
  <c r="N705" i="33"/>
  <c r="N1412" i="33" s="1"/>
  <c r="O680" i="33"/>
  <c r="O1387" i="33" s="1"/>
  <c r="M643" i="33"/>
  <c r="M1350" i="33" s="1"/>
  <c r="H693" i="33"/>
  <c r="H1400" i="33" s="1"/>
  <c r="N689" i="33"/>
  <c r="N1396" i="33" s="1"/>
  <c r="H680" i="33"/>
  <c r="H1387" i="33" s="1"/>
  <c r="M638" i="33"/>
  <c r="M1345" i="33" s="1"/>
  <c r="N647" i="33"/>
  <c r="N1354" i="33" s="1"/>
  <c r="U1401" i="33"/>
  <c r="T1414" i="33"/>
  <c r="G1347" i="33"/>
  <c r="S640" i="33"/>
  <c r="K650" i="33"/>
  <c r="K1357" i="33" s="1"/>
  <c r="U1378" i="33"/>
  <c r="G1378" i="33"/>
  <c r="S671" i="33"/>
  <c r="O641" i="33"/>
  <c r="O1348" i="33" s="1"/>
  <c r="U1373" i="33"/>
  <c r="G1373" i="33"/>
  <c r="S666" i="33"/>
  <c r="Q673" i="33"/>
  <c r="Q1380" i="33" s="1"/>
  <c r="I657" i="33"/>
  <c r="I1364" i="33" s="1"/>
  <c r="U1351" i="33"/>
  <c r="R684" i="33"/>
  <c r="R1391" i="33" s="1"/>
  <c r="Q689" i="33"/>
  <c r="Q1396" i="33" s="1"/>
  <c r="Q641" i="33"/>
  <c r="Q1348" i="33" s="1"/>
  <c r="L705" i="33"/>
  <c r="L1412" i="33" s="1"/>
  <c r="M639" i="33"/>
  <c r="M1346" i="33" s="1"/>
  <c r="O675" i="33"/>
  <c r="O1382" i="33" s="1"/>
  <c r="H689" i="33"/>
  <c r="H1396" i="33" s="1"/>
  <c r="H706" i="33"/>
  <c r="H1413" i="33" s="1"/>
  <c r="R683" i="33"/>
  <c r="R1390" i="33" s="1"/>
  <c r="H675" i="33"/>
  <c r="H1382" i="33" s="1"/>
  <c r="U1377" i="33"/>
  <c r="H638" i="33"/>
  <c r="H1345" i="33" s="1"/>
  <c r="R665" i="33"/>
  <c r="R1372" i="33" s="1"/>
  <c r="G654" i="33"/>
  <c r="I677" i="33"/>
  <c r="I1384" i="33" s="1"/>
  <c r="O709" i="33"/>
  <c r="O1416" i="33" s="1"/>
  <c r="P689" i="33"/>
  <c r="P1396" i="33" s="1"/>
  <c r="Q702" i="33"/>
  <c r="Q1409" i="33" s="1"/>
  <c r="J683" i="33"/>
  <c r="J1390" i="33" s="1"/>
  <c r="M701" i="33"/>
  <c r="M1408" i="33" s="1"/>
  <c r="N699" i="33"/>
  <c r="N1406" i="33" s="1"/>
  <c r="P662" i="33"/>
  <c r="P1369" i="33" s="1"/>
  <c r="H684" i="33"/>
  <c r="H1391" i="33" s="1"/>
  <c r="O647" i="33"/>
  <c r="O1354" i="33" s="1"/>
  <c r="P680" i="33"/>
  <c r="P1387" i="33" s="1"/>
  <c r="P643" i="33"/>
  <c r="P1350" i="33" s="1"/>
  <c r="S646" i="33"/>
  <c r="G1353" i="33"/>
  <c r="T1401" i="33"/>
  <c r="I698" i="33"/>
  <c r="I1405" i="33" s="1"/>
  <c r="K654" i="33"/>
  <c r="K1361" i="33" s="1"/>
  <c r="R638" i="33"/>
  <c r="R1345" i="33" s="1"/>
  <c r="T1381" i="33"/>
  <c r="K683" i="33"/>
  <c r="K1390" i="33" s="1"/>
  <c r="M709" i="33"/>
  <c r="M1416" i="33" s="1"/>
  <c r="U1403" i="33"/>
  <c r="T1397" i="33"/>
  <c r="K689" i="33"/>
  <c r="K1396" i="33" s="1"/>
  <c r="K673" i="33"/>
  <c r="K1380" i="33" s="1"/>
  <c r="I659" i="33"/>
  <c r="I1366" i="33" s="1"/>
  <c r="L657" i="33"/>
  <c r="L1364" i="33" s="1"/>
  <c r="T1356" i="33"/>
  <c r="L709" i="33"/>
  <c r="L1416" i="33" s="1"/>
  <c r="L641" i="33"/>
  <c r="L1348" i="33" s="1"/>
  <c r="U1395" i="33"/>
  <c r="Q639" i="33"/>
  <c r="Q1346" i="33" s="1"/>
  <c r="N643" i="33"/>
  <c r="N1350" i="33" s="1"/>
  <c r="H654" i="33"/>
  <c r="H1361" i="33" s="1"/>
  <c r="T1365" i="33"/>
  <c r="G1360" i="33"/>
  <c r="S653" i="33"/>
  <c r="T1377" i="33"/>
  <c r="P659" i="33"/>
  <c r="P1366" i="33" s="1"/>
  <c r="Q699" i="33"/>
  <c r="Q1406" i="33" s="1"/>
  <c r="G1399" i="33"/>
  <c r="S692" i="33"/>
  <c r="I702" i="33"/>
  <c r="I1409" i="33" s="1"/>
  <c r="N702" i="33"/>
  <c r="N1409" i="33" s="1"/>
  <c r="T1367" i="33"/>
  <c r="K638" i="33"/>
  <c r="K1345" i="33" s="1"/>
  <c r="K639" i="33"/>
  <c r="K1346" i="33" s="1"/>
  <c r="G673" i="33"/>
  <c r="J691" i="33"/>
  <c r="J1398" i="33" s="1"/>
  <c r="R647" i="33"/>
  <c r="R1354" i="33" s="1"/>
  <c r="L706" i="33"/>
  <c r="L1413" i="33" s="1"/>
  <c r="R655" i="33"/>
  <c r="R1362" i="33" s="1"/>
  <c r="R639" i="33"/>
  <c r="R1346" i="33" s="1"/>
  <c r="M691" i="33"/>
  <c r="M1398" i="33" s="1"/>
  <c r="N654" i="33"/>
  <c r="N1361" i="33" s="1"/>
  <c r="N641" i="33"/>
  <c r="N1348" i="33" s="1"/>
  <c r="L659" i="33"/>
  <c r="L1366" i="33" s="1"/>
  <c r="T1407" i="33"/>
  <c r="P639" i="33"/>
  <c r="P1346" i="33" s="1"/>
  <c r="L661" i="33"/>
  <c r="L1368" i="33" s="1"/>
  <c r="G680" i="33"/>
  <c r="N638" i="33"/>
  <c r="N1345" i="33" s="1"/>
  <c r="R705" i="33"/>
  <c r="R1412" i="33" s="1"/>
  <c r="G641" i="33"/>
  <c r="L643" i="33"/>
  <c r="L1350" i="33" s="1"/>
  <c r="M693" i="33"/>
  <c r="M1400" i="33" s="1"/>
  <c r="Q677" i="33"/>
  <c r="Q1384" i="33" s="1"/>
  <c r="R689" i="33"/>
  <c r="R1396" i="33" s="1"/>
  <c r="O695" i="33"/>
  <c r="O1402" i="33" s="1"/>
  <c r="Q691" i="33"/>
  <c r="Q1398" i="33" s="1"/>
  <c r="I661" i="33"/>
  <c r="I1368" i="33" s="1"/>
  <c r="K695" i="33"/>
  <c r="K1402" i="33" s="1"/>
  <c r="O673" i="33"/>
  <c r="O1380" i="33" s="1"/>
  <c r="R701" i="33"/>
  <c r="R1408" i="33" s="1"/>
  <c r="G699" i="33"/>
  <c r="O659" i="33"/>
  <c r="O1366" i="33" s="1"/>
  <c r="P706" i="33"/>
  <c r="P1413" i="33" s="1"/>
  <c r="T1371" i="33"/>
  <c r="T1355" i="33"/>
  <c r="M654" i="33"/>
  <c r="M1361" i="33" s="1"/>
  <c r="M665" i="33"/>
  <c r="M1372" i="33" s="1"/>
  <c r="G1355" i="33"/>
  <c r="S648" i="33"/>
  <c r="S642" i="33"/>
  <c r="G1349" i="33"/>
  <c r="P695" i="33"/>
  <c r="P1402" i="33" s="1"/>
  <c r="L673" i="33"/>
  <c r="L1380" i="33" s="1"/>
  <c r="I699" i="33"/>
  <c r="I1406" i="33" s="1"/>
  <c r="G643" i="33"/>
  <c r="U1379" i="33"/>
  <c r="G1379" i="33"/>
  <c r="S672" i="33"/>
  <c r="T1363" i="33"/>
  <c r="K699" i="33"/>
  <c r="K1406" i="33" s="1"/>
  <c r="T1375" i="33"/>
  <c r="U1394" i="33"/>
  <c r="R699" i="33"/>
  <c r="R1406" i="33" s="1"/>
  <c r="K698" i="33"/>
  <c r="K1405" i="33" s="1"/>
  <c r="N655" i="33"/>
  <c r="N1362" i="33" s="1"/>
  <c r="J657" i="33"/>
  <c r="J1364" i="33" s="1"/>
  <c r="K661" i="33"/>
  <c r="K1368" i="33" s="1"/>
  <c r="S678" i="33"/>
  <c r="G1385" i="33"/>
  <c r="S644" i="33"/>
  <c r="G1351" i="33"/>
  <c r="K701" i="33"/>
  <c r="K1408" i="33" s="1"/>
  <c r="G1359" i="33"/>
  <c r="S652" i="33"/>
  <c r="U1404" i="33"/>
  <c r="G1367" i="33"/>
  <c r="S660" i="33"/>
  <c r="L647" i="33"/>
  <c r="L1354" i="33" s="1"/>
  <c r="G1410" i="33"/>
  <c r="S703" i="33"/>
  <c r="G1401" i="33"/>
  <c r="S694" i="33"/>
  <c r="T1395" i="33"/>
  <c r="H659" i="33"/>
  <c r="H1366" i="33" s="1"/>
  <c r="L654" i="33"/>
  <c r="L1361" i="33" s="1"/>
  <c r="G702" i="33"/>
  <c r="M683" i="33"/>
  <c r="M1390" i="33" s="1"/>
  <c r="Q693" i="33"/>
  <c r="Q1400" i="33" s="1"/>
  <c r="L680" i="33"/>
  <c r="L1387" i="33" s="1"/>
  <c r="P693" i="33"/>
  <c r="P1400" i="33" s="1"/>
  <c r="O657" i="33"/>
  <c r="O1364" i="33" s="1"/>
  <c r="M702" i="33"/>
  <c r="M1409" i="33" s="1"/>
  <c r="R641" i="33"/>
  <c r="R1348" i="33" s="1"/>
  <c r="M659" i="33"/>
  <c r="M1366" i="33" s="1"/>
  <c r="O665" i="33"/>
  <c r="O1372" i="33" s="1"/>
  <c r="Q654" i="33"/>
  <c r="Q1361" i="33" s="1"/>
  <c r="M661" i="33"/>
  <c r="M1368" i="33" s="1"/>
  <c r="T1410" i="33"/>
  <c r="T1392" i="33"/>
  <c r="S687" i="33"/>
  <c r="G1394" i="33"/>
  <c r="Q683" i="33"/>
  <c r="Q1390" i="33" s="1"/>
  <c r="L698" i="33"/>
  <c r="L1405" i="33" s="1"/>
  <c r="P638" i="33"/>
  <c r="P1345" i="33" s="1"/>
  <c r="I693" i="33"/>
  <c r="I1400" i="33" s="1"/>
  <c r="Q684" i="33"/>
  <c r="Q1391" i="33" s="1"/>
  <c r="N691" i="33"/>
  <c r="N1398" i="33" s="1"/>
  <c r="I705" i="33"/>
  <c r="I1412" i="33" s="1"/>
  <c r="H683" i="33"/>
  <c r="H1390" i="33" s="1"/>
  <c r="J641" i="33"/>
  <c r="J1348" i="33" s="1"/>
  <c r="G706" i="33"/>
  <c r="S682" i="33"/>
  <c r="G1389" i="33"/>
  <c r="G1415" i="33"/>
  <c r="S708" i="33"/>
  <c r="M695" i="33"/>
  <c r="M1402" i="33" s="1"/>
  <c r="M650" i="33"/>
  <c r="M1357" i="33" s="1"/>
  <c r="G639" i="33"/>
  <c r="K659" i="33"/>
  <c r="K1366" i="33" s="1"/>
  <c r="K677" i="33"/>
  <c r="K1384" i="33" s="1"/>
  <c r="T1404" i="33"/>
  <c r="R691" i="33"/>
  <c r="R1398" i="33" s="1"/>
  <c r="T1358" i="33"/>
  <c r="I689" i="33"/>
  <c r="I1396" i="33" s="1"/>
  <c r="Q695" i="33"/>
  <c r="Q1402" i="33" s="1"/>
  <c r="I641" i="33"/>
  <c r="I1348" i="33" s="1"/>
  <c r="M655" i="33"/>
  <c r="M1362" i="33" s="1"/>
  <c r="T1349" i="33"/>
  <c r="U1381" i="33"/>
  <c r="P661" i="33"/>
  <c r="P1368" i="33" s="1"/>
  <c r="H673" i="33"/>
  <c r="H1380" i="33" s="1"/>
  <c r="G1411" i="33"/>
  <c r="S704" i="33"/>
  <c r="T1415" i="33"/>
  <c r="G1383" i="33"/>
  <c r="S676" i="33"/>
  <c r="I684" i="33"/>
  <c r="I1391" i="33" s="1"/>
  <c r="U1386" i="33"/>
  <c r="G1352" i="33"/>
  <c r="S645" i="33"/>
  <c r="U1374" i="33"/>
  <c r="N657" i="33"/>
  <c r="N1364" i="33" s="1"/>
  <c r="L675" i="33"/>
  <c r="L1382" i="33" s="1"/>
  <c r="G1381" i="33"/>
  <c r="S674" i="33"/>
  <c r="G689" i="33"/>
  <c r="J698" i="33"/>
  <c r="J1405" i="33" s="1"/>
  <c r="T1394" i="33"/>
  <c r="M689" i="33"/>
  <c r="M1396" i="33" s="1"/>
  <c r="M699" i="33"/>
  <c r="M1406" i="33" s="1"/>
  <c r="Q709" i="33"/>
  <c r="Q1416" i="33" s="1"/>
  <c r="J661" i="33"/>
  <c r="J1368" i="33" s="1"/>
  <c r="P709" i="33"/>
  <c r="P1416" i="33" s="1"/>
  <c r="K706" i="33"/>
  <c r="K1413" i="33" s="1"/>
  <c r="O699" i="33"/>
  <c r="O1406" i="33" s="1"/>
  <c r="K655" i="33"/>
  <c r="K1362" i="33" s="1"/>
  <c r="H650" i="33"/>
  <c r="H1357" i="33" s="1"/>
  <c r="M675" i="33"/>
  <c r="M1382" i="33" s="1"/>
  <c r="L702" i="33"/>
  <c r="L1409" i="33" s="1"/>
  <c r="G709" i="33"/>
  <c r="I706" i="33"/>
  <c r="I1413" i="33" s="1"/>
  <c r="S696" i="33"/>
  <c r="G1403" i="33"/>
  <c r="U1363" i="33"/>
  <c r="T1403" i="33"/>
  <c r="Q665" i="33"/>
  <c r="Q1372" i="33" s="1"/>
  <c r="J650" i="33"/>
  <c r="J1357" i="33" s="1"/>
  <c r="Q657" i="33"/>
  <c r="Q1364" i="33" s="1"/>
  <c r="P650" i="33"/>
  <c r="P1357" i="33" s="1"/>
  <c r="Q647" i="33"/>
  <c r="Q1354" i="33" s="1"/>
  <c r="I701" i="33"/>
  <c r="I1408" i="33" s="1"/>
  <c r="N698" i="33"/>
  <c r="N1405" i="33" s="1"/>
  <c r="K643" i="33"/>
  <c r="K1350" i="33" s="1"/>
  <c r="J702" i="33"/>
  <c r="J1409" i="33" s="1"/>
  <c r="N650" i="33"/>
  <c r="N1357" i="33" s="1"/>
  <c r="P683" i="33"/>
  <c r="P1390" i="33" s="1"/>
  <c r="Q675" i="33"/>
  <c r="Q1382" i="33" s="1"/>
  <c r="J655" i="33"/>
  <c r="J1362" i="33" s="1"/>
  <c r="S679" i="33"/>
  <c r="G1386" i="33"/>
  <c r="O638" i="33"/>
  <c r="O1345" i="33" s="1"/>
  <c r="U1407" i="33"/>
  <c r="Q705" i="33"/>
  <c r="Q1412" i="33" s="1"/>
  <c r="G657" i="33"/>
  <c r="J675" i="33"/>
  <c r="J1382" i="33" s="1"/>
  <c r="L701" i="33"/>
  <c r="L1408" i="33" s="1"/>
  <c r="G1397" i="33"/>
  <c r="S690" i="33"/>
  <c r="T1378" i="33"/>
  <c r="U1370" i="33"/>
  <c r="U1397" i="33"/>
  <c r="U1356" i="33"/>
  <c r="U1383" i="33"/>
  <c r="O701" i="33"/>
  <c r="O1408" i="33" s="1"/>
  <c r="M657" i="33"/>
  <c r="M1364" i="33" s="1"/>
  <c r="G1377" i="33"/>
  <c r="S670" i="33"/>
  <c r="P647" i="33"/>
  <c r="P1354" i="33" s="1"/>
  <c r="T1352" i="33"/>
  <c r="P684" i="33"/>
  <c r="P1391" i="33" s="1"/>
  <c r="O650" i="33"/>
  <c r="O1357" i="33" s="1"/>
  <c r="U1349" i="33"/>
  <c r="G662" i="33"/>
  <c r="U1375" i="33"/>
  <c r="U1389" i="33"/>
  <c r="R650" i="33"/>
  <c r="R1357" i="33" s="1"/>
  <c r="S688" i="33"/>
  <c r="G1395" i="33"/>
  <c r="Q655" i="33"/>
  <c r="Q1362" i="33" s="1"/>
  <c r="U1415" i="33"/>
  <c r="J662" i="33"/>
  <c r="J1369" i="33" s="1"/>
  <c r="H647" i="33"/>
  <c r="H1354" i="33" s="1"/>
  <c r="T1359" i="33"/>
  <c r="O677" i="33"/>
  <c r="O1384" i="33" s="1"/>
  <c r="S663" i="33"/>
  <c r="G1370" i="33"/>
  <c r="T1389" i="33"/>
  <c r="N673" i="33"/>
  <c r="N1380" i="33" s="1"/>
  <c r="R654" i="33"/>
  <c r="R1361" i="33" s="1"/>
  <c r="O684" i="33"/>
  <c r="O1391" i="33" s="1"/>
  <c r="N662" i="33"/>
  <c r="N1369" i="33" s="1"/>
  <c r="R673" i="33"/>
  <c r="R1380" i="33" s="1"/>
  <c r="G655" i="33"/>
  <c r="Q698" i="33"/>
  <c r="Q1405" i="33" s="1"/>
  <c r="Q638" i="33"/>
  <c r="Q1345" i="33" s="1"/>
  <c r="G661" i="33"/>
  <c r="J684" i="33"/>
  <c r="J1391" i="33" s="1"/>
  <c r="P654" i="33"/>
  <c r="P1361" i="33" s="1"/>
  <c r="H677" i="33"/>
  <c r="H1384" i="33" s="1"/>
  <c r="R643" i="33"/>
  <c r="R1350" i="33" s="1"/>
  <c r="P705" i="33"/>
  <c r="P1412" i="33" s="1"/>
  <c r="N683" i="33"/>
  <c r="N1390" i="33" s="1"/>
  <c r="K641" i="33"/>
  <c r="K1348" i="33" s="1"/>
  <c r="T1399" i="33"/>
  <c r="U1399" i="33"/>
  <c r="U1393" i="33"/>
  <c r="U1352" i="33"/>
  <c r="Q662" i="33"/>
  <c r="Q1369" i="33" s="1"/>
  <c r="M705" i="33"/>
  <c r="M1412" i="33" s="1"/>
  <c r="J673" i="33"/>
  <c r="J1380" i="33" s="1"/>
  <c r="K657" i="33"/>
  <c r="K1364" i="33" s="1"/>
  <c r="H661" i="33"/>
  <c r="H1368" i="33" s="1"/>
  <c r="J695" i="33"/>
  <c r="J1402" i="33" s="1"/>
  <c r="K680" i="33"/>
  <c r="K1387" i="33" s="1"/>
  <c r="H709" i="33"/>
  <c r="H1416" i="33" s="1"/>
  <c r="J706" i="33"/>
  <c r="J1413" i="33" s="1"/>
  <c r="L693" i="33"/>
  <c r="L1400" i="33" s="1"/>
  <c r="K647" i="33"/>
  <c r="K1354" i="33" s="1"/>
  <c r="J643" i="33"/>
  <c r="J1350" i="33" s="1"/>
  <c r="P701" i="33"/>
  <c r="P1408" i="33" s="1"/>
  <c r="G1414" i="33"/>
  <c r="S707" i="33"/>
  <c r="R675" i="33"/>
  <c r="R1382" i="33" s="1"/>
  <c r="G1365" i="33"/>
  <c r="S658" i="33"/>
  <c r="S686" i="33"/>
  <c r="G1393" i="33"/>
  <c r="R695" i="33"/>
  <c r="R1402" i="33" s="1"/>
  <c r="S700" i="33"/>
  <c r="G1407" i="33"/>
  <c r="I673" i="33"/>
  <c r="I1380" i="33" s="1"/>
  <c r="G1375" i="33"/>
  <c r="S668" i="33"/>
  <c r="U1411" i="33"/>
  <c r="T1360" i="33"/>
  <c r="U1385" i="33"/>
  <c r="T1411" i="33"/>
  <c r="G1376" i="33"/>
  <c r="S669" i="33"/>
  <c r="M673" i="33"/>
  <c r="M1380" i="33" s="1"/>
  <c r="H662" i="33"/>
  <c r="H1369" i="33" s="1"/>
  <c r="J701" i="33"/>
  <c r="J1408" i="33" s="1"/>
  <c r="K705" i="33"/>
  <c r="K1412" i="33" s="1"/>
  <c r="J654" i="33"/>
  <c r="J1361" i="33" s="1"/>
  <c r="U1358" i="33"/>
  <c r="L689" i="33"/>
  <c r="L1396" i="33" s="1"/>
  <c r="T1386" i="33"/>
  <c r="H699" i="33"/>
  <c r="H1406" i="33" s="1"/>
  <c r="I691" i="33"/>
  <c r="I1398" i="33" s="1"/>
  <c r="K684" i="33"/>
  <c r="K1391" i="33" s="1"/>
  <c r="R659" i="33"/>
  <c r="R1366" i="33" s="1"/>
  <c r="J699" i="33"/>
  <c r="J1406" i="33" s="1"/>
  <c r="H657" i="33"/>
  <c r="H1364" i="33" s="1"/>
  <c r="G683" i="33"/>
  <c r="T1347" i="33"/>
  <c r="I695" i="33"/>
  <c r="I1402" i="33" s="1"/>
  <c r="U1392" i="33"/>
  <c r="I639" i="33"/>
  <c r="I1346" i="33" s="1"/>
  <c r="H698" i="33"/>
  <c r="H1405" i="33" s="1"/>
  <c r="I650" i="33"/>
  <c r="I1357" i="33" s="1"/>
  <c r="Q701" i="33"/>
  <c r="Q1408" i="33" s="1"/>
  <c r="I647" i="33"/>
  <c r="I1354" i="33" s="1"/>
  <c r="P673" i="33"/>
  <c r="P1380" i="33" s="1"/>
  <c r="G650" i="33"/>
  <c r="G701" i="33"/>
  <c r="R657" i="33"/>
  <c r="R1364" i="33" s="1"/>
  <c r="K702" i="33"/>
  <c r="K1409" i="33" s="1"/>
  <c r="P675" i="33"/>
  <c r="P1382" i="33" s="1"/>
  <c r="N693" i="33"/>
  <c r="N1400" i="33" s="1"/>
  <c r="I655" i="33"/>
  <c r="I1362" i="33" s="1"/>
  <c r="Q659" i="33"/>
  <c r="Q1366" i="33" s="1"/>
  <c r="J665" i="33"/>
  <c r="J1372" i="33" s="1"/>
  <c r="S685" i="33"/>
  <c r="G1392" i="33"/>
  <c r="G695" i="33"/>
  <c r="N639" i="33"/>
  <c r="N1346" i="33" s="1"/>
  <c r="G1404" i="33"/>
  <c r="S697" i="33"/>
  <c r="M684" i="33"/>
  <c r="M1391" i="33" s="1"/>
  <c r="M706" i="33"/>
  <c r="M1413" i="33" s="1"/>
  <c r="N661" i="33"/>
  <c r="N1368" i="33" s="1"/>
  <c r="M641" i="33"/>
  <c r="M1348" i="33" s="1"/>
  <c r="H655" i="33"/>
  <c r="H1362" i="33" s="1"/>
  <c r="O689" i="33"/>
  <c r="O1396" i="33" s="1"/>
  <c r="O705" i="33"/>
  <c r="O1412" i="33" s="1"/>
  <c r="N706" i="33"/>
  <c r="N1413" i="33" s="1"/>
  <c r="I665" i="33"/>
  <c r="I1372" i="33" s="1"/>
  <c r="N709" i="33"/>
  <c r="N1416" i="33" s="1"/>
  <c r="G665" i="33"/>
  <c r="T1383" i="33"/>
  <c r="L699" i="33"/>
  <c r="L1406" i="33" s="1"/>
  <c r="N659" i="33"/>
  <c r="N1366" i="33" s="1"/>
  <c r="J680" i="33"/>
  <c r="J1387" i="33" s="1"/>
  <c r="Q706" i="33"/>
  <c r="Q1413" i="33" s="1"/>
  <c r="U1376" i="33"/>
  <c r="M677" i="33"/>
  <c r="M1384" i="33" s="1"/>
  <c r="T1379" i="33"/>
  <c r="L695" i="33"/>
  <c r="L1402" i="33" s="1"/>
  <c r="K662" i="33"/>
  <c r="K1369" i="33" s="1"/>
  <c r="U1367" i="33"/>
  <c r="J705" i="33"/>
  <c r="J1412" i="33" s="1"/>
  <c r="I680" i="33"/>
  <c r="I1387" i="33" s="1"/>
  <c r="U1353" i="33"/>
  <c r="T1353" i="33"/>
  <c r="O698" i="33"/>
  <c r="O1405" i="33" s="1"/>
  <c r="P691" i="33"/>
  <c r="P1398" i="33" s="1"/>
  <c r="N675" i="33"/>
  <c r="N1382" i="33" s="1"/>
  <c r="J689" i="33"/>
  <c r="J1396" i="33" s="1"/>
  <c r="G698" i="33"/>
  <c r="L691" i="33"/>
  <c r="L1398" i="33" s="1"/>
  <c r="U1414" i="33"/>
  <c r="N677" i="33"/>
  <c r="N1384" i="33" s="1"/>
  <c r="U1347" i="33"/>
  <c r="L677" i="33"/>
  <c r="L1384" i="33" s="1"/>
  <c r="I662" i="33"/>
  <c r="I1369" i="33" s="1"/>
  <c r="U1388" i="33"/>
  <c r="T1388" i="33"/>
  <c r="O654" i="33"/>
  <c r="O1361" i="33" s="1"/>
  <c r="H643" i="33"/>
  <c r="H1350" i="33" s="1"/>
  <c r="J677" i="33"/>
  <c r="J1384" i="33" s="1"/>
  <c r="T1393" i="33"/>
  <c r="G1356" i="33"/>
  <c r="S649" i="33"/>
  <c r="L639" i="33"/>
  <c r="L1346" i="33" s="1"/>
  <c r="L662" i="33"/>
  <c r="L1369" i="33" s="1"/>
  <c r="R702" i="33"/>
  <c r="R1409" i="33" s="1"/>
  <c r="G693" i="33"/>
  <c r="G647" i="33"/>
  <c r="O702" i="33"/>
  <c r="O1409" i="33" s="1"/>
  <c r="Q643" i="33"/>
  <c r="Q1350" i="33" s="1"/>
  <c r="K693" i="33"/>
  <c r="K1400" i="33" s="1"/>
  <c r="P677" i="33"/>
  <c r="P1384" i="33" s="1"/>
  <c r="M680" i="33"/>
  <c r="M1387" i="33" s="1"/>
  <c r="K709" i="33"/>
  <c r="K1416" i="33" s="1"/>
  <c r="R706" i="33"/>
  <c r="R1413" i="33" s="1"/>
  <c r="O639" i="33"/>
  <c r="O1346" i="33" s="1"/>
  <c r="G677" i="33"/>
  <c r="U1355" i="33"/>
  <c r="J693" i="33"/>
  <c r="J1400" i="33" s="1"/>
  <c r="P699" i="33"/>
  <c r="P1406" i="33" s="1"/>
  <c r="G1388" i="33"/>
  <c r="S681" i="33"/>
  <c r="O683" i="33"/>
  <c r="O1390" i="33" s="1"/>
  <c r="I675" i="33"/>
  <c r="I1382" i="33" s="1"/>
  <c r="P698" i="33"/>
  <c r="P1405" i="33" s="1"/>
  <c r="O662" i="33"/>
  <c r="O1369" i="33" s="1"/>
  <c r="O706" i="33"/>
  <c r="O1413" i="33" s="1"/>
  <c r="J659" i="33"/>
  <c r="J1366" i="33" s="1"/>
  <c r="P655" i="33"/>
  <c r="P1362" i="33" s="1"/>
  <c r="L665" i="33"/>
  <c r="L1372" i="33" s="1"/>
  <c r="N680" i="33"/>
  <c r="N1387" i="33" s="1"/>
  <c r="O691" i="33"/>
  <c r="O1398" i="33" s="1"/>
  <c r="J639" i="33"/>
  <c r="J1346" i="33" s="1"/>
  <c r="Q661" i="33"/>
  <c r="Q1368" i="33" s="1"/>
  <c r="H695" i="33"/>
  <c r="H1402" i="33" s="1"/>
  <c r="R662" i="33"/>
  <c r="R1369" i="33" s="1"/>
  <c r="P657" i="33"/>
  <c r="P1364" i="33" s="1"/>
  <c r="N695" i="33"/>
  <c r="N1402" i="33" s="1"/>
  <c r="H705" i="33"/>
  <c r="H1412" i="33" s="1"/>
  <c r="T1373" i="33"/>
  <c r="I643" i="33"/>
  <c r="I1350" i="33" s="1"/>
  <c r="L650" i="33"/>
  <c r="L1357" i="33" s="1"/>
  <c r="G675" i="33"/>
  <c r="H665" i="33"/>
  <c r="H1372" i="33" s="1"/>
  <c r="R661" i="33"/>
  <c r="R1368" i="33" s="1"/>
  <c r="Q680" i="33"/>
  <c r="Q1387" i="33" s="1"/>
  <c r="R698" i="33"/>
  <c r="R1405" i="33" s="1"/>
  <c r="G1374" i="33"/>
  <c r="S667" i="33"/>
  <c r="H702" i="33"/>
  <c r="H1409" i="33" s="1"/>
  <c r="U1371" i="33"/>
  <c r="T1376" i="33"/>
  <c r="P702" i="33"/>
  <c r="P1409" i="33" s="1"/>
  <c r="J647" i="33"/>
  <c r="J1354" i="33" s="1"/>
  <c r="O643" i="33"/>
  <c r="O1350" i="33" s="1"/>
  <c r="K665" i="33"/>
  <c r="K1372" i="33" s="1"/>
  <c r="R693" i="33"/>
  <c r="R1400" i="33" s="1"/>
  <c r="T1385" i="33"/>
  <c r="H639" i="33"/>
  <c r="H1346" i="33" s="1"/>
  <c r="R680" i="33"/>
  <c r="R1387" i="33" s="1"/>
  <c r="N701" i="33"/>
  <c r="N1408" i="33" s="1"/>
  <c r="L683" i="33"/>
  <c r="L1390" i="33" s="1"/>
  <c r="I638" i="33"/>
  <c r="I1345" i="33" s="1"/>
  <c r="T1370" i="33"/>
  <c r="S656" i="33"/>
  <c r="G1363" i="33"/>
  <c r="G638" i="33"/>
  <c r="U1360" i="33"/>
  <c r="G1371" i="33"/>
  <c r="S664" i="33"/>
  <c r="I683" i="33"/>
  <c r="I1390" i="33" s="1"/>
  <c r="J709" i="33"/>
  <c r="J1416" i="33" s="1"/>
  <c r="G659" i="33"/>
  <c r="G684" i="33"/>
  <c r="I709" i="33"/>
  <c r="I1416" i="33" s="1"/>
  <c r="M647" i="33"/>
  <c r="M1354" i="33" s="1"/>
  <c r="H641" i="33"/>
  <c r="H1348" i="33" s="1"/>
  <c r="O655" i="33"/>
  <c r="O1362" i="33" s="1"/>
  <c r="O661" i="33"/>
  <c r="O1368" i="33" s="1"/>
  <c r="J638" i="33"/>
  <c r="J1345" i="33" s="1"/>
  <c r="U1365" i="33"/>
  <c r="H701" i="33"/>
  <c r="H1408" i="33" s="1"/>
  <c r="H691" i="33"/>
  <c r="H1398" i="33" s="1"/>
  <c r="G691" i="33"/>
  <c r="K675" i="33"/>
  <c r="K1382" i="33" s="1"/>
  <c r="M698" i="33"/>
  <c r="M1405" i="33" s="1"/>
  <c r="R709" i="33"/>
  <c r="R1416" i="33" s="1"/>
  <c r="I654" i="33"/>
  <c r="I1361" i="33" s="1"/>
  <c r="N684" i="33"/>
  <c r="N1391" i="33" s="1"/>
  <c r="Q650" i="33"/>
  <c r="Q1357" i="33" s="1"/>
  <c r="U651" i="33" l="1"/>
  <c r="T651" i="33"/>
  <c r="U1372" i="33"/>
  <c r="T656" i="33"/>
  <c r="U656" i="33"/>
  <c r="S1374" i="33"/>
  <c r="U686" i="33"/>
  <c r="T686" i="33"/>
  <c r="T676" i="33"/>
  <c r="U676" i="33"/>
  <c r="S639" i="33"/>
  <c r="G1346" i="33"/>
  <c r="S1394" i="33"/>
  <c r="S1359" i="33"/>
  <c r="S1360" i="33"/>
  <c r="T681" i="33"/>
  <c r="U681" i="33"/>
  <c r="G1372" i="33"/>
  <c r="S665" i="33"/>
  <c r="T663" i="33"/>
  <c r="U663" i="33"/>
  <c r="T1384" i="33"/>
  <c r="G1409" i="33"/>
  <c r="S702" i="33"/>
  <c r="T1400" i="33"/>
  <c r="S1403" i="33"/>
  <c r="T1413" i="33"/>
  <c r="G1396" i="33"/>
  <c r="S689" i="33"/>
  <c r="T1366" i="33"/>
  <c r="S1378" i="33"/>
  <c r="S1363" i="33"/>
  <c r="S1356" i="33"/>
  <c r="U1400" i="33"/>
  <c r="S683" i="33"/>
  <c r="G1390" i="33"/>
  <c r="S1393" i="33"/>
  <c r="T696" i="33"/>
  <c r="U696" i="33"/>
  <c r="U1345" i="33"/>
  <c r="U653" i="33"/>
  <c r="T653" i="33"/>
  <c r="S705" i="33"/>
  <c r="G1412" i="33"/>
  <c r="T1372" i="33"/>
  <c r="U1413" i="33"/>
  <c r="U697" i="33"/>
  <c r="T697" i="33"/>
  <c r="U658" i="33"/>
  <c r="T658" i="33"/>
  <c r="U1369" i="33"/>
  <c r="G1369" i="33"/>
  <c r="S662" i="33"/>
  <c r="S1383" i="33"/>
  <c r="T687" i="33"/>
  <c r="U687" i="33"/>
  <c r="T1408" i="33"/>
  <c r="G1387" i="33"/>
  <c r="S680" i="33"/>
  <c r="T1357" i="33"/>
  <c r="G1382" i="33"/>
  <c r="S675" i="33"/>
  <c r="T645" i="33"/>
  <c r="U645" i="33"/>
  <c r="S706" i="33"/>
  <c r="G1413" i="33"/>
  <c r="T1354" i="33"/>
  <c r="U1362" i="33"/>
  <c r="T1402" i="33"/>
  <c r="G1380" i="33"/>
  <c r="S673" i="33"/>
  <c r="U1384" i="33"/>
  <c r="U700" i="33"/>
  <c r="T700" i="33"/>
  <c r="T649" i="33"/>
  <c r="U649" i="33"/>
  <c r="S1376" i="33"/>
  <c r="S1377" i="33"/>
  <c r="S1397" i="33"/>
  <c r="U1391" i="33"/>
  <c r="G1366" i="33"/>
  <c r="S659" i="33"/>
  <c r="U667" i="33"/>
  <c r="T667" i="33"/>
  <c r="U652" i="33"/>
  <c r="T652" i="33"/>
  <c r="T1345" i="33"/>
  <c r="T1390" i="33"/>
  <c r="U1396" i="33"/>
  <c r="G1384" i="33"/>
  <c r="S677" i="33"/>
  <c r="G1405" i="33"/>
  <c r="S698" i="33"/>
  <c r="S1404" i="33"/>
  <c r="S1365" i="33"/>
  <c r="G1416" i="33"/>
  <c r="S709" i="33"/>
  <c r="U674" i="33"/>
  <c r="T674" i="33"/>
  <c r="S691" i="33"/>
  <c r="G1398" i="33"/>
  <c r="G1345" i="33"/>
  <c r="S638" i="33"/>
  <c r="T1364" i="33"/>
  <c r="T1350" i="33"/>
  <c r="T1362" i="33"/>
  <c r="S1407" i="33"/>
  <c r="U1390" i="33"/>
  <c r="S1370" i="33"/>
  <c r="G1348" i="33"/>
  <c r="S641" i="33"/>
  <c r="U1354" i="33"/>
  <c r="U688" i="33"/>
  <c r="T688" i="33"/>
  <c r="S1379" i="33"/>
  <c r="S1388" i="33"/>
  <c r="S1352" i="33"/>
  <c r="S1358" i="33"/>
  <c r="U704" i="33"/>
  <c r="T704" i="33"/>
  <c r="T660" i="33"/>
  <c r="U660" i="33"/>
  <c r="U1348" i="33"/>
  <c r="S1353" i="33"/>
  <c r="T679" i="33"/>
  <c r="U679" i="33"/>
  <c r="U1405" i="33"/>
  <c r="S1367" i="33"/>
  <c r="T646" i="33"/>
  <c r="U646" i="33"/>
  <c r="U1416" i="33"/>
  <c r="U670" i="33"/>
  <c r="T670" i="33"/>
  <c r="U1361" i="33"/>
  <c r="S1381" i="33"/>
  <c r="T664" i="33"/>
  <c r="U664" i="33"/>
  <c r="G1402" i="33"/>
  <c r="S695" i="33"/>
  <c r="T1412" i="33"/>
  <c r="U707" i="33"/>
  <c r="T707" i="33"/>
  <c r="S1411" i="33"/>
  <c r="T694" i="33"/>
  <c r="U694" i="33"/>
  <c r="S1385" i="33"/>
  <c r="T1406" i="33"/>
  <c r="S1349" i="33"/>
  <c r="G1406" i="33"/>
  <c r="S699" i="33"/>
  <c r="U1350" i="33"/>
  <c r="T1380" i="33"/>
  <c r="T1361" i="33"/>
  <c r="G1361" i="33"/>
  <c r="S654" i="33"/>
  <c r="T682" i="33"/>
  <c r="U682" i="33"/>
  <c r="G1391" i="33"/>
  <c r="S684" i="33"/>
  <c r="U669" i="33"/>
  <c r="T669" i="33"/>
  <c r="T690" i="33"/>
  <c r="U690" i="33"/>
  <c r="T1405" i="33"/>
  <c r="G1350" i="33"/>
  <c r="S643" i="33"/>
  <c r="U1402" i="33"/>
  <c r="U1346" i="33"/>
  <c r="S1351" i="33"/>
  <c r="T640" i="33"/>
  <c r="U640" i="33"/>
  <c r="U1366" i="33"/>
  <c r="U1398" i="33"/>
  <c r="S1371" i="33"/>
  <c r="S693" i="33"/>
  <c r="G1400" i="33"/>
  <c r="U1382" i="33"/>
  <c r="T1369" i="33"/>
  <c r="S1414" i="33"/>
  <c r="U1357" i="33"/>
  <c r="U1364" i="33"/>
  <c r="U708" i="33"/>
  <c r="T708" i="33"/>
  <c r="S1401" i="33"/>
  <c r="T678" i="33"/>
  <c r="U678" i="33"/>
  <c r="T642" i="33"/>
  <c r="U642" i="33"/>
  <c r="S655" i="33"/>
  <c r="G1362" i="33"/>
  <c r="T1346" i="33"/>
  <c r="U671" i="33"/>
  <c r="T671" i="33"/>
  <c r="U1409" i="33"/>
  <c r="T644" i="33"/>
  <c r="U644" i="33"/>
  <c r="T1382" i="33"/>
  <c r="U1408" i="33"/>
  <c r="S1392" i="33"/>
  <c r="G1408" i="33"/>
  <c r="S701" i="33"/>
  <c r="T1391" i="33"/>
  <c r="U668" i="33"/>
  <c r="T668" i="33"/>
  <c r="G1368" i="33"/>
  <c r="S661" i="33"/>
  <c r="U1380" i="33"/>
  <c r="S1415" i="33"/>
  <c r="U703" i="33"/>
  <c r="T703" i="33"/>
  <c r="T1368" i="33"/>
  <c r="T648" i="33"/>
  <c r="U648" i="33"/>
  <c r="T692" i="33"/>
  <c r="U692" i="33"/>
  <c r="T1396" i="33"/>
  <c r="U1406" i="33"/>
  <c r="U666" i="33"/>
  <c r="T666" i="33"/>
  <c r="U1412" i="33"/>
  <c r="T1398" i="33"/>
  <c r="S650" i="33"/>
  <c r="G1357" i="33"/>
  <c r="T1348" i="33"/>
  <c r="S1395" i="33"/>
  <c r="U672" i="33"/>
  <c r="T672" i="33"/>
  <c r="U1368" i="33"/>
  <c r="S1386" i="33"/>
  <c r="T1409" i="33"/>
  <c r="T1387" i="33"/>
  <c r="G1364" i="33"/>
  <c r="S657" i="33"/>
  <c r="G1354" i="33"/>
  <c r="S647" i="33"/>
  <c r="S1347" i="33"/>
  <c r="U1387" i="33"/>
  <c r="T1416" i="33"/>
  <c r="T685" i="33"/>
  <c r="U685" i="33"/>
  <c r="S1375" i="33"/>
  <c r="S1389" i="33"/>
  <c r="S1410" i="33"/>
  <c r="S1355" i="33"/>
  <c r="S1399" i="33"/>
  <c r="S1373" i="33"/>
  <c r="V1386" i="33" l="1"/>
  <c r="V644" i="33"/>
  <c r="S640" i="34"/>
  <c r="V1388" i="33"/>
  <c r="S1387" i="33"/>
  <c r="V1349" i="33"/>
  <c r="S675" i="34"/>
  <c r="V679" i="33"/>
  <c r="V1356" i="33"/>
  <c r="U639" i="33"/>
  <c r="T639" i="33"/>
  <c r="V690" i="33"/>
  <c r="S686" i="34"/>
  <c r="U659" i="33"/>
  <c r="T659" i="33"/>
  <c r="V1404" i="33"/>
  <c r="V1394" i="33"/>
  <c r="S1366" i="33"/>
  <c r="T661" i="33"/>
  <c r="U661" i="33"/>
  <c r="S660" i="34"/>
  <c r="V664" i="33"/>
  <c r="S1368" i="33"/>
  <c r="S1405" i="33"/>
  <c r="S1409" i="33"/>
  <c r="V1373" i="33"/>
  <c r="V640" i="33"/>
  <c r="S636" i="34"/>
  <c r="T684" i="33"/>
  <c r="U684" i="33"/>
  <c r="V1381" i="33"/>
  <c r="U677" i="33"/>
  <c r="T677" i="33"/>
  <c r="V687" i="33"/>
  <c r="S683" i="34"/>
  <c r="S1412" i="33"/>
  <c r="V1363" i="33"/>
  <c r="S664" i="34"/>
  <c r="V668" i="33"/>
  <c r="S684" i="34"/>
  <c r="V688" i="33"/>
  <c r="S1384" i="33"/>
  <c r="V1399" i="33"/>
  <c r="V1347" i="33"/>
  <c r="V1395" i="33"/>
  <c r="V692" i="33"/>
  <c r="S688" i="34"/>
  <c r="V1414" i="33"/>
  <c r="V1351" i="33"/>
  <c r="S678" i="34"/>
  <c r="V682" i="33"/>
  <c r="V1385" i="33"/>
  <c r="U638" i="33"/>
  <c r="T638" i="33"/>
  <c r="V1377" i="33"/>
  <c r="V1383" i="33"/>
  <c r="V1378" i="33"/>
  <c r="V663" i="33"/>
  <c r="S659" i="34"/>
  <c r="S1345" i="33"/>
  <c r="V653" i="33"/>
  <c r="S649" i="34"/>
  <c r="V686" i="33"/>
  <c r="S682" i="34"/>
  <c r="V1397" i="33"/>
  <c r="V1355" i="33"/>
  <c r="T647" i="33"/>
  <c r="U647" i="33"/>
  <c r="S644" i="34"/>
  <c r="V648" i="33"/>
  <c r="U701" i="33"/>
  <c r="T701" i="33"/>
  <c r="S1362" i="33"/>
  <c r="T654" i="33"/>
  <c r="U654" i="33"/>
  <c r="V694" i="33"/>
  <c r="S690" i="34"/>
  <c r="V660" i="33"/>
  <c r="S656" i="34"/>
  <c r="U641" i="33"/>
  <c r="T641" i="33"/>
  <c r="S1398" i="33"/>
  <c r="V1376" i="33"/>
  <c r="S1413" i="33"/>
  <c r="T662" i="33"/>
  <c r="U662" i="33"/>
  <c r="T665" i="33"/>
  <c r="U665" i="33"/>
  <c r="V1374" i="33"/>
  <c r="T699" i="33"/>
  <c r="U699" i="33"/>
  <c r="U673" i="33"/>
  <c r="T673" i="33"/>
  <c r="V708" i="33"/>
  <c r="S704" i="34"/>
  <c r="V1353" i="33"/>
  <c r="S672" i="34"/>
  <c r="V676" i="33"/>
  <c r="V672" i="33"/>
  <c r="S668" i="34"/>
  <c r="V671" i="33"/>
  <c r="S667" i="34"/>
  <c r="S1391" i="33"/>
  <c r="T705" i="33"/>
  <c r="U705" i="33"/>
  <c r="S1354" i="33"/>
  <c r="S1408" i="33"/>
  <c r="U655" i="33"/>
  <c r="T655" i="33"/>
  <c r="S1361" i="33"/>
  <c r="V670" i="33"/>
  <c r="S666" i="34"/>
  <c r="S1348" i="33"/>
  <c r="U691" i="33"/>
  <c r="T691" i="33"/>
  <c r="T706" i="33"/>
  <c r="U706" i="33"/>
  <c r="S1369" i="33"/>
  <c r="S1372" i="33"/>
  <c r="V666" i="33"/>
  <c r="S662" i="34"/>
  <c r="S1406" i="33"/>
  <c r="U698" i="33"/>
  <c r="T698" i="33"/>
  <c r="S1346" i="33"/>
  <c r="V669" i="33"/>
  <c r="S665" i="34"/>
  <c r="V685" i="33"/>
  <c r="S681" i="34"/>
  <c r="S1380" i="33"/>
  <c r="U702" i="33"/>
  <c r="T702" i="33"/>
  <c r="T695" i="33"/>
  <c r="U695" i="33"/>
  <c r="U680" i="33"/>
  <c r="T680" i="33"/>
  <c r="S1402" i="33"/>
  <c r="V1379" i="33"/>
  <c r="V1410" i="33"/>
  <c r="V1411" i="33"/>
  <c r="V696" i="33"/>
  <c r="S692" i="34"/>
  <c r="V704" i="33"/>
  <c r="S700" i="34"/>
  <c r="S1396" i="33"/>
  <c r="V1389" i="33"/>
  <c r="V678" i="33"/>
  <c r="S674" i="34"/>
  <c r="S1400" i="33"/>
  <c r="T643" i="33"/>
  <c r="U643" i="33"/>
  <c r="V646" i="33"/>
  <c r="S642" i="34"/>
  <c r="V1358" i="33"/>
  <c r="U709" i="33"/>
  <c r="T709" i="33"/>
  <c r="U675" i="33"/>
  <c r="T675" i="33"/>
  <c r="V1393" i="33"/>
  <c r="V1360" i="33"/>
  <c r="T689" i="33"/>
  <c r="U689" i="33"/>
  <c r="S1364" i="33"/>
  <c r="V703" i="33"/>
  <c r="S699" i="34"/>
  <c r="U693" i="33"/>
  <c r="T693" i="33"/>
  <c r="S1350" i="33"/>
  <c r="V707" i="33"/>
  <c r="S703" i="34"/>
  <c r="S1416" i="33"/>
  <c r="V652" i="33"/>
  <c r="S648" i="34"/>
  <c r="S696" i="34"/>
  <c r="V700" i="33"/>
  <c r="S1382" i="33"/>
  <c r="V658" i="33"/>
  <c r="S654" i="34"/>
  <c r="V1392" i="33"/>
  <c r="V681" i="33"/>
  <c r="S677" i="34"/>
  <c r="U650" i="33"/>
  <c r="T650" i="33"/>
  <c r="V674" i="33"/>
  <c r="S670" i="34"/>
  <c r="V1375" i="33"/>
  <c r="V1415" i="33"/>
  <c r="V1401" i="33"/>
  <c r="V1371" i="33"/>
  <c r="V1367" i="33"/>
  <c r="V1352" i="33"/>
  <c r="V1407" i="33"/>
  <c r="V1365" i="33"/>
  <c r="S1390" i="33"/>
  <c r="V1403" i="33"/>
  <c r="V1359" i="33"/>
  <c r="U657" i="33"/>
  <c r="T657" i="33"/>
  <c r="S1357" i="33"/>
  <c r="V642" i="33"/>
  <c r="S638" i="34"/>
  <c r="V1370" i="33"/>
  <c r="V649" i="33"/>
  <c r="S645" i="34"/>
  <c r="V645" i="33"/>
  <c r="S641" i="34"/>
  <c r="S652" i="34"/>
  <c r="V656" i="33"/>
  <c r="V667" i="33"/>
  <c r="S663" i="34"/>
  <c r="V697" i="33"/>
  <c r="S693" i="34"/>
  <c r="T683" i="33"/>
  <c r="U683" i="33"/>
  <c r="V651" i="33"/>
  <c r="S647" i="34"/>
  <c r="U638" i="34" l="1"/>
  <c r="T638" i="34"/>
  <c r="V1372" i="33"/>
  <c r="V1368" i="33"/>
  <c r="S705" i="34"/>
  <c r="V709" i="33"/>
  <c r="V1357" i="33"/>
  <c r="T692" i="34"/>
  <c r="U692" i="34"/>
  <c r="V677" i="33"/>
  <c r="S673" i="34"/>
  <c r="U642" i="34"/>
  <c r="T642" i="34"/>
  <c r="V706" i="33"/>
  <c r="S702" i="34"/>
  <c r="S634" i="34"/>
  <c r="V638" i="33"/>
  <c r="V1382" i="33"/>
  <c r="V1391" i="33"/>
  <c r="T690" i="34"/>
  <c r="U690" i="34"/>
  <c r="V1366" i="33"/>
  <c r="V691" i="33"/>
  <c r="S687" i="34"/>
  <c r="U677" i="34"/>
  <c r="T677" i="34"/>
  <c r="T704" i="34"/>
  <c r="U704" i="34"/>
  <c r="U683" i="34"/>
  <c r="T683" i="34"/>
  <c r="V1380" i="33"/>
  <c r="V673" i="33"/>
  <c r="S669" i="34"/>
  <c r="U654" i="34"/>
  <c r="T654" i="34"/>
  <c r="T699" i="34"/>
  <c r="U699" i="34"/>
  <c r="T681" i="34"/>
  <c r="U681" i="34"/>
  <c r="V699" i="33"/>
  <c r="S695" i="34"/>
  <c r="S657" i="34"/>
  <c r="V661" i="33"/>
  <c r="U675" i="34"/>
  <c r="T675" i="34"/>
  <c r="V1364" i="33"/>
  <c r="S639" i="34"/>
  <c r="V643" i="33"/>
  <c r="U682" i="34"/>
  <c r="T682" i="34"/>
  <c r="S680" i="34"/>
  <c r="V684" i="33"/>
  <c r="V689" i="33"/>
  <c r="S685" i="34"/>
  <c r="V1346" i="33"/>
  <c r="V1348" i="33"/>
  <c r="U667" i="34"/>
  <c r="T667" i="34"/>
  <c r="S661" i="34"/>
  <c r="V665" i="33"/>
  <c r="V654" i="33"/>
  <c r="S650" i="34"/>
  <c r="U649" i="34"/>
  <c r="T649" i="34"/>
  <c r="U636" i="34"/>
  <c r="T636" i="34"/>
  <c r="V1387" i="33"/>
  <c r="V1408" i="33"/>
  <c r="S643" i="34"/>
  <c r="V647" i="33"/>
  <c r="V1354" i="33"/>
  <c r="V693" i="33"/>
  <c r="S689" i="34"/>
  <c r="V641" i="33"/>
  <c r="S637" i="34"/>
  <c r="T660" i="34"/>
  <c r="U660" i="34"/>
  <c r="U693" i="34"/>
  <c r="T693" i="34"/>
  <c r="V705" i="33"/>
  <c r="S701" i="34"/>
  <c r="U656" i="34"/>
  <c r="T656" i="34"/>
  <c r="S653" i="34"/>
  <c r="V657" i="33"/>
  <c r="T663" i="34"/>
  <c r="U663" i="34"/>
  <c r="U665" i="34"/>
  <c r="T665" i="34"/>
  <c r="V1384" i="33"/>
  <c r="V1400" i="33"/>
  <c r="U652" i="34"/>
  <c r="T652" i="34"/>
  <c r="U696" i="34"/>
  <c r="T696" i="34"/>
  <c r="U678" i="34"/>
  <c r="T678" i="34"/>
  <c r="U684" i="34"/>
  <c r="T684" i="34"/>
  <c r="U647" i="34"/>
  <c r="T647" i="34"/>
  <c r="U700" i="34"/>
  <c r="T700" i="34"/>
  <c r="V1398" i="33"/>
  <c r="V1369" i="33"/>
  <c r="V1402" i="33"/>
  <c r="U668" i="34"/>
  <c r="T668" i="34"/>
  <c r="V1345" i="33"/>
  <c r="S694" i="34"/>
  <c r="V698" i="33"/>
  <c r="U645" i="34"/>
  <c r="T645" i="34"/>
  <c r="T670" i="34"/>
  <c r="U670" i="34"/>
  <c r="V1413" i="33"/>
  <c r="T659" i="34"/>
  <c r="U659" i="34"/>
  <c r="V1409" i="33"/>
  <c r="U640" i="34"/>
  <c r="T640" i="34"/>
  <c r="S676" i="34"/>
  <c r="V680" i="33"/>
  <c r="U672" i="34"/>
  <c r="T672" i="34"/>
  <c r="V701" i="33"/>
  <c r="S697" i="34"/>
  <c r="S655" i="34"/>
  <c r="V659" i="33"/>
  <c r="V1350" i="33"/>
  <c r="V702" i="33"/>
  <c r="S698" i="34"/>
  <c r="V683" i="33"/>
  <c r="S679" i="34"/>
  <c r="U641" i="34"/>
  <c r="T641" i="34"/>
  <c r="U666" i="34"/>
  <c r="T666" i="34"/>
  <c r="V1362" i="33"/>
  <c r="T664" i="34"/>
  <c r="U664" i="34"/>
  <c r="V1361" i="33"/>
  <c r="U703" i="34"/>
  <c r="T703" i="34"/>
  <c r="V1396" i="33"/>
  <c r="U688" i="34"/>
  <c r="T688" i="34"/>
  <c r="V1412" i="33"/>
  <c r="V1405" i="33"/>
  <c r="U686" i="34"/>
  <c r="T686" i="34"/>
  <c r="S635" i="34"/>
  <c r="V639" i="33"/>
  <c r="V1390" i="33"/>
  <c r="T648" i="34"/>
  <c r="U648" i="34"/>
  <c r="U674" i="34"/>
  <c r="T674" i="34"/>
  <c r="V662" i="33"/>
  <c r="S658" i="34"/>
  <c r="V1416" i="33"/>
  <c r="V1406" i="33"/>
  <c r="V695" i="33"/>
  <c r="S691" i="34"/>
  <c r="U662" i="34"/>
  <c r="T662" i="34"/>
  <c r="V650" i="33"/>
  <c r="S646" i="34"/>
  <c r="S671" i="34"/>
  <c r="V675" i="33"/>
  <c r="S651" i="34"/>
  <c r="V655" i="33"/>
  <c r="T644" i="34"/>
  <c r="U644" i="34"/>
  <c r="U655" i="34" l="1"/>
  <c r="T655" i="34"/>
  <c r="T653" i="34"/>
  <c r="U653" i="34"/>
  <c r="T673" i="34"/>
  <c r="U673" i="34"/>
  <c r="T676" i="34"/>
  <c r="U676" i="34"/>
  <c r="U679" i="34"/>
  <c r="T679" i="34"/>
  <c r="U694" i="34"/>
  <c r="T694" i="34"/>
  <c r="U697" i="34"/>
  <c r="T697" i="34"/>
  <c r="U646" i="34"/>
  <c r="T646" i="34"/>
  <c r="U657" i="34"/>
  <c r="T657" i="34"/>
  <c r="T689" i="34"/>
  <c r="U689" i="34"/>
  <c r="T702" i="34"/>
  <c r="U702" i="34"/>
  <c r="U671" i="34"/>
  <c r="T671" i="34"/>
  <c r="U701" i="34"/>
  <c r="T701" i="34"/>
  <c r="T669" i="34"/>
  <c r="U669" i="34"/>
  <c r="T691" i="34"/>
  <c r="U691" i="34"/>
  <c r="T698" i="34"/>
  <c r="U698" i="34"/>
  <c r="T685" i="34"/>
  <c r="U685" i="34"/>
  <c r="T695" i="34"/>
  <c r="U695" i="34"/>
  <c r="U635" i="34"/>
  <c r="T635" i="34"/>
  <c r="U643" i="34"/>
  <c r="T643" i="34"/>
  <c r="T705" i="34"/>
  <c r="U705" i="34"/>
  <c r="U637" i="34"/>
  <c r="T637" i="34"/>
  <c r="U680" i="34"/>
  <c r="T680" i="34"/>
  <c r="T650" i="34"/>
  <c r="U650" i="34"/>
  <c r="U651" i="34"/>
  <c r="T651" i="34"/>
  <c r="U661" i="34"/>
  <c r="T661" i="34"/>
  <c r="T639" i="34"/>
  <c r="U639" i="34"/>
  <c r="T687" i="34"/>
  <c r="U687" i="34"/>
  <c r="U634" i="34"/>
  <c r="T634" i="34"/>
  <c r="U658" i="34"/>
  <c r="T658" i="34"/>
  <c r="E633" i="14" l="1"/>
  <c r="D633" i="14"/>
  <c r="C633" i="14" s="1"/>
  <c r="F633" i="14"/>
  <c r="B633" i="14"/>
  <c r="A633" i="14"/>
  <c r="E632" i="14"/>
  <c r="F632" i="14"/>
  <c r="B632" i="14"/>
  <c r="A632" i="14"/>
  <c r="E631" i="14"/>
  <c r="D631" i="14"/>
  <c r="C631" i="14" s="1"/>
  <c r="F631" i="14"/>
  <c r="B631" i="14"/>
  <c r="A631" i="14"/>
  <c r="E630" i="14"/>
  <c r="D630" i="14"/>
  <c r="C630" i="14" s="1"/>
  <c r="F630" i="14"/>
  <c r="B630" i="14"/>
  <c r="A630" i="14"/>
  <c r="E629" i="14"/>
  <c r="D629" i="14"/>
  <c r="C629" i="14" s="1"/>
  <c r="F629" i="14"/>
  <c r="B629" i="14"/>
  <c r="A629" i="14"/>
  <c r="E628" i="14"/>
  <c r="D628" i="14"/>
  <c r="C628" i="14" s="1"/>
  <c r="F628" i="14"/>
  <c r="B628" i="14"/>
  <c r="A628" i="14"/>
  <c r="E627" i="14"/>
  <c r="D627" i="14"/>
  <c r="C627" i="14" s="1"/>
  <c r="F627" i="14"/>
  <c r="B627" i="14"/>
  <c r="A627" i="14"/>
  <c r="E626" i="14"/>
  <c r="F626" i="14"/>
  <c r="B626" i="14"/>
  <c r="A626" i="14"/>
  <c r="E625" i="14"/>
  <c r="F625" i="14"/>
  <c r="B625" i="14"/>
  <c r="A625" i="14"/>
  <c r="E624" i="14"/>
  <c r="D624" i="14"/>
  <c r="C624" i="14" s="1"/>
  <c r="F624" i="14"/>
  <c r="B624" i="14"/>
  <c r="A624" i="14"/>
  <c r="E623" i="14"/>
  <c r="F623" i="14"/>
  <c r="B623" i="14"/>
  <c r="A623" i="14"/>
  <c r="E622" i="14"/>
  <c r="D622" i="14"/>
  <c r="C622" i="14" s="1"/>
  <c r="F622" i="14"/>
  <c r="B622" i="14"/>
  <c r="A622" i="14"/>
  <c r="E621" i="14"/>
  <c r="F621" i="14"/>
  <c r="B621" i="14"/>
  <c r="A621" i="14"/>
  <c r="E620" i="14"/>
  <c r="F620" i="14"/>
  <c r="B620" i="14"/>
  <c r="A620" i="14"/>
  <c r="E619" i="14"/>
  <c r="D619" i="14"/>
  <c r="C619" i="14" s="1"/>
  <c r="F619" i="14"/>
  <c r="B619" i="14"/>
  <c r="A619" i="14"/>
  <c r="E618" i="14"/>
  <c r="D618" i="14"/>
  <c r="C618" i="14" s="1"/>
  <c r="F618" i="14"/>
  <c r="B618" i="14"/>
  <c r="A618" i="14"/>
  <c r="E617" i="14"/>
  <c r="F617" i="14"/>
  <c r="B617" i="14"/>
  <c r="A617" i="14"/>
  <c r="E616" i="14"/>
  <c r="D616" i="14"/>
  <c r="C616" i="14" s="1"/>
  <c r="F616" i="14"/>
  <c r="B616" i="14"/>
  <c r="A616" i="14"/>
  <c r="E615" i="14"/>
  <c r="D615" i="14"/>
  <c r="C615" i="14" s="1"/>
  <c r="F615" i="14"/>
  <c r="B615" i="14"/>
  <c r="A615" i="14"/>
  <c r="E614" i="14"/>
  <c r="F614" i="14"/>
  <c r="B614" i="14"/>
  <c r="A614" i="14"/>
  <c r="E613" i="14"/>
  <c r="D613" i="14"/>
  <c r="C613" i="14" s="1"/>
  <c r="F613" i="14"/>
  <c r="B613" i="14"/>
  <c r="A613" i="14"/>
  <c r="E612" i="14"/>
  <c r="F612" i="14"/>
  <c r="B612" i="14"/>
  <c r="A612" i="14"/>
  <c r="E611" i="14"/>
  <c r="F611" i="14"/>
  <c r="B611" i="14"/>
  <c r="A611" i="14"/>
  <c r="E610" i="14"/>
  <c r="D610" i="14"/>
  <c r="C610" i="14" s="1"/>
  <c r="F610" i="14"/>
  <c r="B610" i="14"/>
  <c r="A610" i="14"/>
  <c r="E609" i="14"/>
  <c r="F609" i="14"/>
  <c r="B609" i="14"/>
  <c r="A609" i="14"/>
  <c r="E608" i="14"/>
  <c r="D608" i="14"/>
  <c r="C608" i="14" s="1"/>
  <c r="F608" i="14"/>
  <c r="B608" i="14"/>
  <c r="A608" i="14"/>
  <c r="E607" i="14"/>
  <c r="F607" i="14"/>
  <c r="B607" i="14"/>
  <c r="A607" i="14"/>
  <c r="E606" i="14"/>
  <c r="D606" i="14"/>
  <c r="C606" i="14" s="1"/>
  <c r="F606" i="14"/>
  <c r="B606" i="14"/>
  <c r="A606" i="14"/>
  <c r="E605" i="14"/>
  <c r="D605" i="14"/>
  <c r="C605" i="14" s="1"/>
  <c r="A605" i="14"/>
  <c r="E604" i="14"/>
  <c r="D604" i="14"/>
  <c r="C604" i="14" s="1"/>
  <c r="F604" i="14"/>
  <c r="B604" i="14"/>
  <c r="A604" i="14"/>
  <c r="E603" i="14"/>
  <c r="D603" i="14"/>
  <c r="C603" i="14" s="1"/>
  <c r="F603" i="14"/>
  <c r="B603" i="14"/>
  <c r="A603" i="14"/>
  <c r="E602" i="14"/>
  <c r="F602" i="14"/>
  <c r="B602" i="14"/>
  <c r="A602" i="14"/>
  <c r="E601" i="14"/>
  <c r="D601" i="14"/>
  <c r="C601" i="14" s="1"/>
  <c r="F601" i="14"/>
  <c r="B601" i="14"/>
  <c r="E600" i="14"/>
  <c r="D600" i="14"/>
  <c r="C600" i="14" s="1"/>
  <c r="F600" i="14"/>
  <c r="B600" i="14"/>
  <c r="A600" i="14"/>
  <c r="E599" i="14"/>
  <c r="D599" i="14"/>
  <c r="C599" i="14" s="1"/>
  <c r="F599" i="14"/>
  <c r="B599" i="14"/>
  <c r="A599" i="14"/>
  <c r="E598" i="14"/>
  <c r="D598" i="14"/>
  <c r="C598" i="14" s="1"/>
  <c r="F598" i="14"/>
  <c r="B598" i="14"/>
  <c r="A598" i="14"/>
  <c r="E597" i="14"/>
  <c r="D597" i="14"/>
  <c r="C597" i="14" s="1"/>
  <c r="F597" i="14"/>
  <c r="B597" i="14"/>
  <c r="A597" i="14"/>
  <c r="E596" i="14"/>
  <c r="D596" i="14"/>
  <c r="C596" i="14" s="1"/>
  <c r="F596" i="14"/>
  <c r="B596" i="14"/>
  <c r="A596" i="14"/>
  <c r="E595" i="14"/>
  <c r="D595" i="14"/>
  <c r="C595" i="14" s="1"/>
  <c r="F595" i="14"/>
  <c r="B595" i="14"/>
  <c r="A595" i="14"/>
  <c r="E594" i="14"/>
  <c r="D594" i="14"/>
  <c r="C594" i="14" s="1"/>
  <c r="F594" i="14"/>
  <c r="B594" i="14"/>
  <c r="A594" i="14"/>
  <c r="E593" i="14"/>
  <c r="D593" i="14"/>
  <c r="C593" i="14" s="1"/>
  <c r="F593" i="14"/>
  <c r="B593" i="14"/>
  <c r="A593" i="14"/>
  <c r="E592" i="14"/>
  <c r="F592" i="14"/>
  <c r="B592" i="14"/>
  <c r="A592" i="14"/>
  <c r="E591" i="14"/>
  <c r="D591" i="14"/>
  <c r="C591" i="14" s="1"/>
  <c r="F591" i="14"/>
  <c r="B591" i="14"/>
  <c r="A591" i="14"/>
  <c r="E590" i="14"/>
  <c r="F590" i="14"/>
  <c r="B590" i="14"/>
  <c r="A590" i="14"/>
  <c r="E589" i="14"/>
  <c r="D589" i="14"/>
  <c r="C589" i="14" s="1"/>
  <c r="F589" i="14"/>
  <c r="B589" i="14"/>
  <c r="A589" i="14"/>
  <c r="E588" i="14"/>
  <c r="D588" i="14"/>
  <c r="C588" i="14" s="1"/>
  <c r="F588" i="14"/>
  <c r="B588" i="14"/>
  <c r="A588" i="14"/>
  <c r="E587" i="14"/>
  <c r="F587" i="14"/>
  <c r="B587" i="14"/>
  <c r="A587" i="14"/>
  <c r="E586" i="14"/>
  <c r="D586" i="14"/>
  <c r="C586" i="14" s="1"/>
  <c r="F586" i="14"/>
  <c r="B586" i="14"/>
  <c r="A586" i="14"/>
  <c r="E585" i="14"/>
  <c r="D585" i="14"/>
  <c r="C585" i="14" s="1"/>
  <c r="F585" i="14"/>
  <c r="B585" i="14"/>
  <c r="A585" i="14"/>
  <c r="E584" i="14"/>
  <c r="F584" i="14"/>
  <c r="B584" i="14"/>
  <c r="A584" i="14"/>
  <c r="E583" i="14"/>
  <c r="D583" i="14"/>
  <c r="C583" i="14" s="1"/>
  <c r="F583" i="14"/>
  <c r="B583" i="14"/>
  <c r="A583" i="14"/>
  <c r="E582" i="14"/>
  <c r="D582" i="14"/>
  <c r="C582" i="14" s="1"/>
  <c r="F582" i="14"/>
  <c r="B582" i="14"/>
  <c r="A582" i="14"/>
  <c r="E581" i="14"/>
  <c r="D581" i="14"/>
  <c r="C581" i="14" s="1"/>
  <c r="F581" i="14"/>
  <c r="B581" i="14"/>
  <c r="A581" i="14"/>
  <c r="E580" i="14"/>
  <c r="D580" i="14"/>
  <c r="C580" i="14" s="1"/>
  <c r="F580" i="14"/>
  <c r="B580" i="14"/>
  <c r="A580" i="14"/>
  <c r="E579" i="14"/>
  <c r="D579" i="14"/>
  <c r="C579" i="14" s="1"/>
  <c r="F579" i="14"/>
  <c r="B579" i="14"/>
  <c r="A579" i="14"/>
  <c r="E578" i="14"/>
  <c r="F578" i="14"/>
  <c r="B578" i="14"/>
  <c r="A578" i="14"/>
  <c r="E577" i="14"/>
  <c r="D577" i="14"/>
  <c r="C577" i="14" s="1"/>
  <c r="F577" i="14"/>
  <c r="B577" i="14"/>
  <c r="A577" i="14"/>
  <c r="E576" i="14"/>
  <c r="F576" i="14"/>
  <c r="B576" i="14"/>
  <c r="A576" i="14"/>
  <c r="E575" i="14"/>
  <c r="F575" i="14"/>
  <c r="B575" i="14"/>
  <c r="A575" i="14"/>
  <c r="E574" i="14"/>
  <c r="D574" i="14"/>
  <c r="C574" i="14" s="1"/>
  <c r="F574" i="14"/>
  <c r="B574" i="14"/>
  <c r="A574" i="14"/>
  <c r="E573" i="14"/>
  <c r="D573" i="14"/>
  <c r="C573" i="14" s="1"/>
  <c r="F573" i="14"/>
  <c r="B573" i="14"/>
  <c r="A573" i="14"/>
  <c r="E572" i="14"/>
  <c r="D572" i="14"/>
  <c r="C572" i="14" s="1"/>
  <c r="F572" i="14"/>
  <c r="B572" i="14"/>
  <c r="A572" i="14"/>
  <c r="E571" i="14"/>
  <c r="D571" i="14"/>
  <c r="C571" i="14" s="1"/>
  <c r="F571" i="14"/>
  <c r="B571" i="14"/>
  <c r="A571" i="14"/>
  <c r="E570" i="14"/>
  <c r="D570" i="14"/>
  <c r="C570" i="14" s="1"/>
  <c r="F570" i="14"/>
  <c r="B570" i="14"/>
  <c r="A570" i="14"/>
  <c r="E569" i="14"/>
  <c r="D569" i="14"/>
  <c r="C569" i="14" s="1"/>
  <c r="F569" i="14"/>
  <c r="B569" i="14"/>
  <c r="A569" i="14"/>
  <c r="E568" i="14"/>
  <c r="D568" i="14"/>
  <c r="C568" i="14" s="1"/>
  <c r="F568" i="14"/>
  <c r="B568" i="14"/>
  <c r="A568" i="14"/>
  <c r="E567" i="14"/>
  <c r="D567" i="14"/>
  <c r="C567" i="14" s="1"/>
  <c r="F567" i="14"/>
  <c r="B567" i="14"/>
  <c r="A567" i="14"/>
  <c r="E566" i="14"/>
  <c r="F566" i="14"/>
  <c r="B566" i="14"/>
  <c r="A566" i="14"/>
  <c r="E565" i="14"/>
  <c r="D565" i="14"/>
  <c r="C565" i="14" s="1"/>
  <c r="F565" i="14"/>
  <c r="B565" i="14"/>
  <c r="A565" i="14"/>
  <c r="E564" i="14"/>
  <c r="F564" i="14"/>
  <c r="B564" i="14"/>
  <c r="A564" i="14"/>
  <c r="E563" i="14"/>
  <c r="F563" i="14"/>
  <c r="B563" i="14"/>
  <c r="A563" i="14"/>
  <c r="E562" i="14"/>
  <c r="F562" i="14"/>
  <c r="B562" i="14"/>
  <c r="A562" i="14"/>
  <c r="E561" i="14"/>
  <c r="D561" i="14"/>
  <c r="C561" i="14" s="1"/>
  <c r="F561" i="14"/>
  <c r="B561" i="14"/>
  <c r="A561" i="14"/>
  <c r="E560" i="14"/>
  <c r="B560" i="14"/>
  <c r="A560" i="14"/>
  <c r="E559" i="14"/>
  <c r="D559" i="14"/>
  <c r="C559" i="14" s="1"/>
  <c r="F559" i="14"/>
  <c r="B559" i="14"/>
  <c r="A559" i="14"/>
  <c r="E558" i="14"/>
  <c r="D558" i="14"/>
  <c r="C558" i="14" s="1"/>
  <c r="F558" i="14"/>
  <c r="B558" i="14"/>
  <c r="A558" i="14"/>
  <c r="E557" i="14"/>
  <c r="F557" i="14"/>
  <c r="B557" i="14"/>
  <c r="A557" i="14"/>
  <c r="E556" i="14"/>
  <c r="D556" i="14"/>
  <c r="C556" i="14" s="1"/>
  <c r="F556" i="14"/>
  <c r="B556" i="14"/>
  <c r="A556" i="14"/>
  <c r="E555" i="14"/>
  <c r="F555" i="14"/>
  <c r="B555" i="14"/>
  <c r="A555" i="14"/>
  <c r="E554" i="14"/>
  <c r="D554" i="14"/>
  <c r="C554" i="14" s="1"/>
  <c r="F554" i="14"/>
  <c r="B554" i="14"/>
  <c r="A554" i="14"/>
  <c r="E553" i="14"/>
  <c r="F553" i="14"/>
  <c r="B553" i="14"/>
  <c r="A553" i="14"/>
  <c r="E552" i="14"/>
  <c r="F552" i="14"/>
  <c r="B552" i="14"/>
  <c r="A552" i="14"/>
  <c r="E551" i="14"/>
  <c r="F551" i="14"/>
  <c r="B551" i="14"/>
  <c r="A551" i="14"/>
  <c r="E550" i="14"/>
  <c r="D550" i="14"/>
  <c r="C550" i="14" s="1"/>
  <c r="F550" i="14"/>
  <c r="B550" i="14"/>
  <c r="A550" i="14"/>
  <c r="E549" i="14"/>
  <c r="D549" i="14"/>
  <c r="C549" i="14" s="1"/>
  <c r="F549" i="14"/>
  <c r="B549" i="14"/>
  <c r="A549" i="14"/>
  <c r="E548" i="14"/>
  <c r="F548" i="14"/>
  <c r="B548" i="14"/>
  <c r="A548" i="14"/>
  <c r="E547" i="14"/>
  <c r="F547" i="14"/>
  <c r="B547" i="14"/>
  <c r="A547" i="14"/>
  <c r="E546" i="14"/>
  <c r="D546" i="14"/>
  <c r="C546" i="14" s="1"/>
  <c r="F546" i="14"/>
  <c r="B546" i="14"/>
  <c r="A546" i="14"/>
  <c r="E545" i="14"/>
  <c r="D545" i="14"/>
  <c r="C545" i="14" s="1"/>
  <c r="F545" i="14"/>
  <c r="B545" i="14"/>
  <c r="A545" i="14"/>
  <c r="E544" i="14"/>
  <c r="D544" i="14"/>
  <c r="C544" i="14" s="1"/>
  <c r="F544" i="14"/>
  <c r="B544" i="14"/>
  <c r="A544" i="14"/>
  <c r="E543" i="14"/>
  <c r="F543" i="14"/>
  <c r="B543" i="14"/>
  <c r="A543" i="14"/>
  <c r="E542" i="14"/>
  <c r="D542" i="14"/>
  <c r="C542" i="14" s="1"/>
  <c r="F542" i="14"/>
  <c r="B542" i="14"/>
  <c r="A542" i="14"/>
  <c r="E541" i="14"/>
  <c r="F541" i="14"/>
  <c r="B541" i="14"/>
  <c r="E540" i="14"/>
  <c r="D540" i="14"/>
  <c r="C540" i="14" s="1"/>
  <c r="F540" i="14"/>
  <c r="B540" i="14"/>
  <c r="A540" i="14"/>
  <c r="E539" i="14"/>
  <c r="D539" i="14"/>
  <c r="C539" i="14" s="1"/>
  <c r="F539" i="14"/>
  <c r="B539" i="14"/>
  <c r="A539" i="14"/>
  <c r="E538" i="14"/>
  <c r="D538" i="14"/>
  <c r="C538" i="14" s="1"/>
  <c r="F538" i="14"/>
  <c r="B538" i="14"/>
  <c r="A538" i="14"/>
  <c r="E537" i="14"/>
  <c r="F537" i="14"/>
  <c r="B537" i="14"/>
  <c r="A537" i="14"/>
  <c r="E536" i="14"/>
  <c r="D536" i="14"/>
  <c r="C536" i="14" s="1"/>
  <c r="F536" i="14"/>
  <c r="B536" i="14"/>
  <c r="A536" i="14"/>
  <c r="E535" i="14"/>
  <c r="D535" i="14"/>
  <c r="C535" i="14" s="1"/>
  <c r="F535" i="14"/>
  <c r="B535" i="14"/>
  <c r="A535" i="14"/>
  <c r="E534" i="14"/>
  <c r="D534" i="14"/>
  <c r="C534" i="14" s="1"/>
  <c r="F534" i="14"/>
  <c r="B534" i="14"/>
  <c r="A534" i="14"/>
  <c r="E533" i="14"/>
  <c r="F533" i="14"/>
  <c r="B533" i="14"/>
  <c r="A533" i="14"/>
  <c r="E532" i="14"/>
  <c r="D532" i="14"/>
  <c r="C532" i="14" s="1"/>
  <c r="F532" i="14"/>
  <c r="B532" i="14"/>
  <c r="A532" i="14"/>
  <c r="E531" i="14"/>
  <c r="F531" i="14"/>
  <c r="B531" i="14"/>
  <c r="A531" i="14"/>
  <c r="E530" i="14"/>
  <c r="F530" i="14"/>
  <c r="B530" i="14"/>
  <c r="A530" i="14"/>
  <c r="E529" i="14"/>
  <c r="D529" i="14"/>
  <c r="C529" i="14" s="1"/>
  <c r="F529" i="14"/>
  <c r="B529" i="14"/>
  <c r="A529" i="14"/>
  <c r="E528" i="14"/>
  <c r="D528" i="14"/>
  <c r="C528" i="14" s="1"/>
  <c r="F528" i="14"/>
  <c r="B528" i="14"/>
  <c r="A528" i="14"/>
  <c r="E527" i="14"/>
  <c r="D527" i="14"/>
  <c r="C527" i="14" s="1"/>
  <c r="F527" i="14"/>
  <c r="B527" i="14"/>
  <c r="A527" i="14"/>
  <c r="E526" i="14"/>
  <c r="F526" i="14"/>
  <c r="B526" i="14"/>
  <c r="A526" i="14"/>
  <c r="E525" i="14"/>
  <c r="F525" i="14"/>
  <c r="B525" i="14"/>
  <c r="A525" i="14"/>
  <c r="E524" i="14"/>
  <c r="D524" i="14"/>
  <c r="C524" i="14" s="1"/>
  <c r="F524" i="14"/>
  <c r="B524" i="14"/>
  <c r="A524" i="14"/>
  <c r="E523" i="14"/>
  <c r="D523" i="14"/>
  <c r="C523" i="14" s="1"/>
  <c r="F523" i="14"/>
  <c r="B523" i="14"/>
  <c r="A523" i="14"/>
  <c r="E522" i="14"/>
  <c r="D522" i="14"/>
  <c r="C522" i="14" s="1"/>
  <c r="F522" i="14"/>
  <c r="B522" i="14"/>
  <c r="A522" i="14"/>
  <c r="E521" i="14"/>
  <c r="D521" i="14"/>
  <c r="C521" i="14" s="1"/>
  <c r="F521" i="14"/>
  <c r="B521" i="14"/>
  <c r="A521" i="14"/>
  <c r="D520" i="14"/>
  <c r="C520" i="14" s="1"/>
  <c r="F520" i="14"/>
  <c r="B520" i="14"/>
  <c r="A520" i="14"/>
  <c r="E519" i="14"/>
  <c r="F519" i="14"/>
  <c r="B519" i="14"/>
  <c r="A519" i="14"/>
  <c r="E518" i="14"/>
  <c r="F518" i="14"/>
  <c r="B518" i="14"/>
  <c r="A518" i="14"/>
  <c r="E517" i="14"/>
  <c r="F517" i="14"/>
  <c r="B517" i="14"/>
  <c r="A517" i="14"/>
  <c r="E516" i="14"/>
  <c r="F516" i="14"/>
  <c r="B516" i="14"/>
  <c r="A516" i="14"/>
  <c r="E515" i="14"/>
  <c r="F515" i="14"/>
  <c r="B515" i="14"/>
  <c r="A515" i="14"/>
  <c r="E514" i="14"/>
  <c r="F514" i="14"/>
  <c r="B514" i="14"/>
  <c r="A514" i="14"/>
  <c r="E513" i="14"/>
  <c r="D513" i="14"/>
  <c r="C513" i="14" s="1"/>
  <c r="F513" i="14"/>
  <c r="B513" i="14"/>
  <c r="A513" i="14"/>
  <c r="E512" i="14"/>
  <c r="F512" i="14"/>
  <c r="B512" i="14"/>
  <c r="A512" i="14"/>
  <c r="E511" i="14"/>
  <c r="F511" i="14"/>
  <c r="B511" i="14"/>
  <c r="A511" i="14"/>
  <c r="E510" i="14"/>
  <c r="D510" i="14"/>
  <c r="C510" i="14" s="1"/>
  <c r="F510" i="14"/>
  <c r="B510" i="14"/>
  <c r="A510" i="14"/>
  <c r="E509" i="14"/>
  <c r="D509" i="14"/>
  <c r="C509" i="14" s="1"/>
  <c r="F509" i="14"/>
  <c r="B509" i="14"/>
  <c r="A509" i="14"/>
  <c r="E508" i="14"/>
  <c r="F508" i="14"/>
  <c r="B508" i="14"/>
  <c r="A508" i="14"/>
  <c r="E507" i="14"/>
  <c r="D507" i="14"/>
  <c r="C507" i="14" s="1"/>
  <c r="F507" i="14"/>
  <c r="B507" i="14"/>
  <c r="A507" i="14"/>
  <c r="E506" i="14"/>
  <c r="D506" i="14"/>
  <c r="C506" i="14" s="1"/>
  <c r="F506" i="14"/>
  <c r="B506" i="14"/>
  <c r="A506" i="14"/>
  <c r="E505" i="14"/>
  <c r="F505" i="14"/>
  <c r="B505" i="14"/>
  <c r="A505" i="14"/>
  <c r="E504" i="14"/>
  <c r="D504" i="14"/>
  <c r="C504" i="14" s="1"/>
  <c r="F504" i="14"/>
  <c r="B504" i="14"/>
  <c r="A504" i="14"/>
  <c r="E503" i="14"/>
  <c r="D503" i="14"/>
  <c r="C503" i="14" s="1"/>
  <c r="F503" i="14"/>
  <c r="B503" i="14"/>
  <c r="A503" i="14"/>
  <c r="E502" i="14"/>
  <c r="D502" i="14"/>
  <c r="C502" i="14" s="1"/>
  <c r="F502" i="14"/>
  <c r="B502" i="14"/>
  <c r="A502" i="14"/>
  <c r="E501" i="14"/>
  <c r="F501" i="14"/>
  <c r="B501" i="14"/>
  <c r="E500" i="14"/>
  <c r="D500" i="14"/>
  <c r="C500" i="14" s="1"/>
  <c r="F500" i="14"/>
  <c r="B500" i="14"/>
  <c r="A500" i="14"/>
  <c r="E499" i="14"/>
  <c r="D499" i="14"/>
  <c r="C499" i="14" s="1"/>
  <c r="F499" i="14"/>
  <c r="B499" i="14"/>
  <c r="A499" i="14"/>
  <c r="E498" i="14"/>
  <c r="F498" i="14"/>
  <c r="B498" i="14"/>
  <c r="A498" i="14"/>
  <c r="E497" i="14"/>
  <c r="D497" i="14"/>
  <c r="C497" i="14" s="1"/>
  <c r="F497" i="14"/>
  <c r="B497" i="14"/>
  <c r="A497" i="14"/>
  <c r="E496" i="14"/>
  <c r="D496" i="14"/>
  <c r="C496" i="14" s="1"/>
  <c r="F496" i="14"/>
  <c r="B496" i="14"/>
  <c r="A496" i="14"/>
  <c r="E495" i="14"/>
  <c r="D495" i="14"/>
  <c r="C495" i="14" s="1"/>
  <c r="F495" i="14"/>
  <c r="B495" i="14"/>
  <c r="A495" i="14"/>
  <c r="E494" i="14"/>
  <c r="D494" i="14"/>
  <c r="C494" i="14" s="1"/>
  <c r="F494" i="14"/>
  <c r="B494" i="14"/>
  <c r="A494" i="14"/>
  <c r="E493" i="14"/>
  <c r="F493" i="14"/>
  <c r="B493" i="14"/>
  <c r="A493" i="14"/>
  <c r="E492" i="14"/>
  <c r="F492" i="14"/>
  <c r="B492" i="14"/>
  <c r="A492" i="14"/>
  <c r="E491" i="14"/>
  <c r="D491" i="14"/>
  <c r="C491" i="14" s="1"/>
  <c r="F491" i="14"/>
  <c r="B491" i="14"/>
  <c r="A491" i="14"/>
  <c r="E490" i="14"/>
  <c r="D490" i="14"/>
  <c r="C490" i="14" s="1"/>
  <c r="F490" i="14"/>
  <c r="B490" i="14"/>
  <c r="A490" i="14"/>
  <c r="E489" i="14"/>
  <c r="D489" i="14"/>
  <c r="C489" i="14" s="1"/>
  <c r="F489" i="14"/>
  <c r="B489" i="14"/>
  <c r="A489" i="14"/>
  <c r="E488" i="14"/>
  <c r="D488" i="14"/>
  <c r="C488" i="14" s="1"/>
  <c r="F488" i="14"/>
  <c r="B488" i="14"/>
  <c r="A488" i="14"/>
  <c r="E487" i="14"/>
  <c r="D487" i="14"/>
  <c r="C487" i="14" s="1"/>
  <c r="F487" i="14"/>
  <c r="B487" i="14"/>
  <c r="A487" i="14"/>
  <c r="E486" i="14"/>
  <c r="D486" i="14"/>
  <c r="C486" i="14" s="1"/>
  <c r="F486" i="14"/>
  <c r="B486" i="14"/>
  <c r="A486" i="14"/>
  <c r="E485" i="14"/>
  <c r="D485" i="14"/>
  <c r="C485" i="14" s="1"/>
  <c r="F485" i="14"/>
  <c r="B485" i="14"/>
  <c r="A485" i="14"/>
  <c r="E484" i="14"/>
  <c r="D484" i="14"/>
  <c r="C484" i="14" s="1"/>
  <c r="F484" i="14"/>
  <c r="B484" i="14"/>
  <c r="A484" i="14"/>
  <c r="E483" i="14"/>
  <c r="F483" i="14"/>
  <c r="B483" i="14"/>
  <c r="A483" i="14"/>
  <c r="E482" i="14"/>
  <c r="D482" i="14"/>
  <c r="C482" i="14" s="1"/>
  <c r="F482" i="14"/>
  <c r="B482" i="14"/>
  <c r="A482" i="14"/>
  <c r="E481" i="14"/>
  <c r="F481" i="14"/>
  <c r="B481" i="14"/>
  <c r="A481" i="14"/>
  <c r="E480" i="14"/>
  <c r="D480" i="14"/>
  <c r="C480" i="14" s="1"/>
  <c r="F480" i="14"/>
  <c r="B480" i="14"/>
  <c r="A480" i="14"/>
  <c r="E479" i="14"/>
  <c r="D479" i="14"/>
  <c r="C479" i="14" s="1"/>
  <c r="F479" i="14"/>
  <c r="B479" i="14"/>
  <c r="A479" i="14"/>
  <c r="E478" i="14"/>
  <c r="F478" i="14"/>
  <c r="B478" i="14"/>
  <c r="A478" i="14"/>
  <c r="E477" i="14"/>
  <c r="F477" i="14"/>
  <c r="B477" i="14"/>
  <c r="A477" i="14"/>
  <c r="E476" i="14"/>
  <c r="D476" i="14"/>
  <c r="C476" i="14" s="1"/>
  <c r="F476" i="14"/>
  <c r="B476" i="14"/>
  <c r="A476" i="14"/>
  <c r="E475" i="14"/>
  <c r="F475" i="14"/>
  <c r="B475" i="14"/>
  <c r="A475" i="14"/>
  <c r="E474" i="14"/>
  <c r="D474" i="14"/>
  <c r="C474" i="14" s="1"/>
  <c r="F474" i="14"/>
  <c r="B474" i="14"/>
  <c r="A474" i="14"/>
  <c r="E473" i="14"/>
  <c r="D473" i="14"/>
  <c r="C473" i="14" s="1"/>
  <c r="F473" i="14"/>
  <c r="B473" i="14"/>
  <c r="A473" i="14"/>
  <c r="E472" i="14"/>
  <c r="D472" i="14"/>
  <c r="C472" i="14" s="1"/>
  <c r="F472" i="14"/>
  <c r="B472" i="14"/>
  <c r="A472" i="14"/>
  <c r="E471" i="14"/>
  <c r="F471" i="14"/>
  <c r="B471" i="14"/>
  <c r="A471" i="14"/>
  <c r="E470" i="14"/>
  <c r="D470" i="14"/>
  <c r="C470" i="14" s="1"/>
  <c r="F470" i="14"/>
  <c r="B470" i="14"/>
  <c r="A470" i="14"/>
  <c r="E469" i="14"/>
  <c r="F469" i="14"/>
  <c r="B469" i="14"/>
  <c r="A469" i="14"/>
  <c r="E468" i="14"/>
  <c r="D468" i="14"/>
  <c r="C468" i="14" s="1"/>
  <c r="F468" i="14"/>
  <c r="B468" i="14"/>
  <c r="A468" i="14"/>
  <c r="E467" i="14"/>
  <c r="D467" i="14"/>
  <c r="C467" i="14" s="1"/>
  <c r="F467" i="14"/>
  <c r="B467" i="14"/>
  <c r="A467" i="14"/>
  <c r="E466" i="14"/>
  <c r="D466" i="14"/>
  <c r="C466" i="14" s="1"/>
  <c r="F466" i="14"/>
  <c r="B466" i="14"/>
  <c r="A466" i="14"/>
  <c r="E465" i="14"/>
  <c r="F465" i="14"/>
  <c r="B465" i="14"/>
  <c r="A465" i="14"/>
  <c r="E464" i="14"/>
  <c r="F464" i="14"/>
  <c r="B464" i="14"/>
  <c r="A464" i="14"/>
  <c r="E463" i="14"/>
  <c r="F463" i="14"/>
  <c r="B463" i="14"/>
  <c r="A463" i="14"/>
  <c r="E462" i="14"/>
  <c r="D462" i="14"/>
  <c r="C462" i="14" s="1"/>
  <c r="F462" i="14"/>
  <c r="B462" i="14"/>
  <c r="A462" i="14"/>
  <c r="E461" i="14"/>
  <c r="D461" i="14"/>
  <c r="C461" i="14" s="1"/>
  <c r="F461" i="14"/>
  <c r="B461" i="14"/>
  <c r="A461" i="14"/>
  <c r="E460" i="14"/>
  <c r="F460" i="14"/>
  <c r="B460" i="14"/>
  <c r="A460" i="14"/>
  <c r="E459" i="14"/>
  <c r="D459" i="14"/>
  <c r="C459" i="14" s="1"/>
  <c r="F459" i="14"/>
  <c r="B459" i="14"/>
  <c r="A459" i="14"/>
  <c r="E458" i="14"/>
  <c r="D458" i="14"/>
  <c r="C458" i="14" s="1"/>
  <c r="F458" i="14"/>
  <c r="B458" i="14"/>
  <c r="A458" i="14"/>
  <c r="E457" i="14"/>
  <c r="F457" i="14"/>
  <c r="B457" i="14"/>
  <c r="A457" i="14"/>
  <c r="E456" i="14"/>
  <c r="F456" i="14"/>
  <c r="B456" i="14"/>
  <c r="A456" i="14"/>
  <c r="E455" i="14"/>
  <c r="D455" i="14"/>
  <c r="C455" i="14" s="1"/>
  <c r="F455" i="14"/>
  <c r="B455" i="14"/>
  <c r="A455" i="14"/>
  <c r="E454" i="14"/>
  <c r="F454" i="14"/>
  <c r="B454" i="14"/>
  <c r="A454" i="14"/>
  <c r="E453" i="14"/>
  <c r="D453" i="14"/>
  <c r="C453" i="14" s="1"/>
  <c r="F453" i="14"/>
  <c r="B453" i="14"/>
  <c r="A453" i="14"/>
  <c r="E452" i="14"/>
  <c r="F452" i="14"/>
  <c r="B452" i="14"/>
  <c r="A452" i="14"/>
  <c r="E451" i="14"/>
  <c r="D451" i="14"/>
  <c r="C451" i="14" s="1"/>
  <c r="F451" i="14"/>
  <c r="B451" i="14"/>
  <c r="A451" i="14"/>
  <c r="E450" i="14"/>
  <c r="D450" i="14"/>
  <c r="C450" i="14" s="1"/>
  <c r="F450" i="14"/>
  <c r="B450" i="14"/>
  <c r="A450" i="14"/>
  <c r="E449" i="14"/>
  <c r="F449" i="14"/>
  <c r="B449" i="14"/>
  <c r="A449" i="14"/>
  <c r="E448" i="14"/>
  <c r="D448" i="14"/>
  <c r="C448" i="14" s="1"/>
  <c r="F448" i="14"/>
  <c r="B448" i="14"/>
  <c r="A448" i="14"/>
  <c r="E447" i="14"/>
  <c r="D447" i="14"/>
  <c r="C447" i="14" s="1"/>
  <c r="F447" i="14"/>
  <c r="B447" i="14"/>
  <c r="A447" i="14"/>
  <c r="E446" i="14"/>
  <c r="F446" i="14"/>
  <c r="B446" i="14"/>
  <c r="A446" i="14"/>
  <c r="E445" i="14"/>
  <c r="F445" i="14"/>
  <c r="B445" i="14"/>
  <c r="A445" i="14"/>
  <c r="E444" i="14"/>
  <c r="F444" i="14"/>
  <c r="B444" i="14"/>
  <c r="A444" i="14"/>
  <c r="E443" i="14"/>
  <c r="D443" i="14"/>
  <c r="C443" i="14" s="1"/>
  <c r="F443" i="14"/>
  <c r="B443" i="14"/>
  <c r="A443" i="14"/>
  <c r="E442" i="14"/>
  <c r="D442" i="14"/>
  <c r="C442" i="14" s="1"/>
  <c r="F442" i="14"/>
  <c r="B442" i="14"/>
  <c r="A442" i="14"/>
  <c r="E441" i="14"/>
  <c r="F441" i="14"/>
  <c r="B441" i="14"/>
  <c r="A441" i="14"/>
  <c r="E440" i="14"/>
  <c r="D440" i="14"/>
  <c r="C440" i="14" s="1"/>
  <c r="F440" i="14"/>
  <c r="B440" i="14"/>
  <c r="A440" i="14"/>
  <c r="E439" i="14"/>
  <c r="D439" i="14"/>
  <c r="C439" i="14" s="1"/>
  <c r="F439" i="14"/>
  <c r="B439" i="14"/>
  <c r="A439" i="14"/>
  <c r="E438" i="14"/>
  <c r="F438" i="14"/>
  <c r="B438" i="14"/>
  <c r="A438" i="14"/>
  <c r="E437" i="14"/>
  <c r="F437" i="14"/>
  <c r="B437" i="14"/>
  <c r="A437" i="14"/>
  <c r="E436" i="14"/>
  <c r="D436" i="14"/>
  <c r="C436" i="14" s="1"/>
  <c r="F436" i="14"/>
  <c r="B436" i="14"/>
  <c r="A436" i="14"/>
  <c r="E435" i="14"/>
  <c r="D435" i="14"/>
  <c r="C435" i="14" s="1"/>
  <c r="F435" i="14"/>
  <c r="B435" i="14"/>
  <c r="A435" i="14"/>
  <c r="D434" i="14"/>
  <c r="C434" i="14" s="1"/>
  <c r="F434" i="14"/>
  <c r="B434" i="14"/>
  <c r="A434" i="14"/>
  <c r="E433" i="14"/>
  <c r="D433" i="14"/>
  <c r="C433" i="14" s="1"/>
  <c r="F433" i="14"/>
  <c r="B433" i="14"/>
  <c r="A433" i="14"/>
  <c r="E432" i="14"/>
  <c r="D432" i="14"/>
  <c r="C432" i="14" s="1"/>
  <c r="F432" i="14"/>
  <c r="B432" i="14"/>
  <c r="A432" i="14"/>
  <c r="E431" i="14"/>
  <c r="D431" i="14"/>
  <c r="C431" i="14" s="1"/>
  <c r="F431" i="14"/>
  <c r="B431" i="14"/>
  <c r="A431" i="14"/>
  <c r="E430" i="14"/>
  <c r="D430" i="14"/>
  <c r="C430" i="14" s="1"/>
  <c r="F430" i="14"/>
  <c r="B430" i="14"/>
  <c r="A430" i="14"/>
  <c r="E429" i="14"/>
  <c r="F429" i="14"/>
  <c r="B429" i="14"/>
  <c r="A429" i="14"/>
  <c r="E428" i="14"/>
  <c r="D428" i="14"/>
  <c r="C428" i="14" s="1"/>
  <c r="F428" i="14"/>
  <c r="B428" i="14"/>
  <c r="A428" i="14"/>
  <c r="E427" i="14"/>
  <c r="D427" i="14"/>
  <c r="C427" i="14" s="1"/>
  <c r="F427" i="14"/>
  <c r="B427" i="14"/>
  <c r="A427" i="14"/>
  <c r="E426" i="14"/>
  <c r="D426" i="14"/>
  <c r="C426" i="14" s="1"/>
  <c r="F426" i="14"/>
  <c r="B426" i="14"/>
  <c r="A426" i="14"/>
  <c r="E425" i="14"/>
  <c r="D425" i="14"/>
  <c r="C425" i="14" s="1"/>
  <c r="F425" i="14"/>
  <c r="B425" i="14"/>
  <c r="A425" i="14"/>
  <c r="E424" i="14"/>
  <c r="F424" i="14"/>
  <c r="B424" i="14"/>
  <c r="A424" i="14"/>
  <c r="E423" i="14"/>
  <c r="D423" i="14"/>
  <c r="C423" i="14" s="1"/>
  <c r="F423" i="14"/>
  <c r="B423" i="14"/>
  <c r="A423" i="14"/>
  <c r="E422" i="14"/>
  <c r="D422" i="14"/>
  <c r="C422" i="14" s="1"/>
  <c r="F422" i="14"/>
  <c r="B422" i="14"/>
  <c r="A422" i="14"/>
  <c r="E421" i="14"/>
  <c r="F421" i="14"/>
  <c r="B421" i="14"/>
  <c r="A421" i="14"/>
  <c r="E420" i="14"/>
  <c r="D420" i="14"/>
  <c r="C420" i="14" s="1"/>
  <c r="F420" i="14"/>
  <c r="B420" i="14"/>
  <c r="A420" i="14"/>
  <c r="E419" i="14"/>
  <c r="D419" i="14"/>
  <c r="C419" i="14" s="1"/>
  <c r="F419" i="14"/>
  <c r="B419" i="14"/>
  <c r="A419" i="14"/>
  <c r="E418" i="14"/>
  <c r="D418" i="14"/>
  <c r="C418" i="14" s="1"/>
  <c r="F418" i="14"/>
  <c r="B418" i="14"/>
  <c r="A418" i="14"/>
  <c r="E417" i="14"/>
  <c r="D417" i="14"/>
  <c r="C417" i="14" s="1"/>
  <c r="F417" i="14"/>
  <c r="B417" i="14"/>
  <c r="A417" i="14"/>
  <c r="E416" i="14"/>
  <c r="F416" i="14"/>
  <c r="B416" i="14"/>
  <c r="A416" i="14"/>
  <c r="E415" i="14"/>
  <c r="F415" i="14"/>
  <c r="B415" i="14"/>
  <c r="A415" i="14"/>
  <c r="E414" i="14"/>
  <c r="F414" i="14"/>
  <c r="B414" i="14"/>
  <c r="A414" i="14"/>
  <c r="E413" i="14"/>
  <c r="F413" i="14"/>
  <c r="B413" i="14"/>
  <c r="A413" i="14"/>
  <c r="E412" i="14"/>
  <c r="D412" i="14"/>
  <c r="C412" i="14" s="1"/>
  <c r="F412" i="14"/>
  <c r="B412" i="14"/>
  <c r="A412" i="14"/>
  <c r="E411" i="14"/>
  <c r="D411" i="14"/>
  <c r="C411" i="14" s="1"/>
  <c r="F411" i="14"/>
  <c r="B411" i="14"/>
  <c r="A411" i="14"/>
  <c r="F410" i="14"/>
  <c r="B410" i="14"/>
  <c r="A410" i="14"/>
  <c r="E409" i="14"/>
  <c r="F409" i="14"/>
  <c r="B409" i="14"/>
  <c r="A409" i="14"/>
  <c r="E408" i="14"/>
  <c r="D408" i="14"/>
  <c r="C408" i="14" s="1"/>
  <c r="F408" i="14"/>
  <c r="B408" i="14"/>
  <c r="A408" i="14"/>
  <c r="E407" i="14"/>
  <c r="D407" i="14"/>
  <c r="C407" i="14" s="1"/>
  <c r="F407" i="14"/>
  <c r="B407" i="14"/>
  <c r="A407" i="14"/>
  <c r="E406" i="14"/>
  <c r="D406" i="14"/>
  <c r="C406" i="14" s="1"/>
  <c r="F406" i="14"/>
  <c r="B406" i="14"/>
  <c r="A406" i="14"/>
  <c r="E405" i="14"/>
  <c r="D405" i="14"/>
  <c r="C405" i="14" s="1"/>
  <c r="F405" i="14"/>
  <c r="B405" i="14"/>
  <c r="A405" i="14"/>
  <c r="E404" i="14"/>
  <c r="D404" i="14"/>
  <c r="C404" i="14" s="1"/>
  <c r="F404" i="14"/>
  <c r="B404" i="14"/>
  <c r="A404" i="14"/>
  <c r="E403" i="14"/>
  <c r="D403" i="14"/>
  <c r="C403" i="14" s="1"/>
  <c r="F403" i="14"/>
  <c r="B403" i="14"/>
  <c r="A403" i="14"/>
  <c r="E402" i="14"/>
  <c r="D402" i="14"/>
  <c r="C402" i="14" s="1"/>
  <c r="F402" i="14"/>
  <c r="B402" i="14"/>
  <c r="A402" i="14"/>
  <c r="E401" i="14"/>
  <c r="D401" i="14"/>
  <c r="C401" i="14" s="1"/>
  <c r="F401" i="14"/>
  <c r="B401" i="14"/>
  <c r="A401" i="14"/>
  <c r="E400" i="14"/>
  <c r="F400" i="14"/>
  <c r="B400" i="14"/>
  <c r="E399" i="14"/>
  <c r="D399" i="14"/>
  <c r="C399" i="14" s="1"/>
  <c r="F399" i="14"/>
  <c r="B399" i="14"/>
  <c r="A399" i="14"/>
  <c r="E398" i="14"/>
  <c r="D398" i="14"/>
  <c r="C398" i="14" s="1"/>
  <c r="F398" i="14"/>
  <c r="B398" i="14"/>
  <c r="A398" i="14"/>
  <c r="E397" i="14"/>
  <c r="D397" i="14"/>
  <c r="C397" i="14" s="1"/>
  <c r="F397" i="14"/>
  <c r="B397" i="14"/>
  <c r="A397" i="14"/>
  <c r="E396" i="14"/>
  <c r="D396" i="14"/>
  <c r="C396" i="14" s="1"/>
  <c r="F396" i="14"/>
  <c r="B396" i="14"/>
  <c r="A396" i="14"/>
  <c r="E395" i="14"/>
  <c r="D395" i="14"/>
  <c r="C395" i="14" s="1"/>
  <c r="F395" i="14"/>
  <c r="B395" i="14"/>
  <c r="A395" i="14"/>
  <c r="E394" i="14"/>
  <c r="D394" i="14"/>
  <c r="C394" i="14" s="1"/>
  <c r="F394" i="14"/>
  <c r="B394" i="14"/>
  <c r="A394" i="14"/>
  <c r="E393" i="14"/>
  <c r="D393" i="14"/>
  <c r="C393" i="14" s="1"/>
  <c r="F393" i="14"/>
  <c r="B393" i="14"/>
  <c r="A393" i="14"/>
  <c r="E392" i="14"/>
  <c r="D392" i="14"/>
  <c r="C392" i="14" s="1"/>
  <c r="F392" i="14"/>
  <c r="B392" i="14"/>
  <c r="A392" i="14"/>
  <c r="E391" i="14"/>
  <c r="D391" i="14"/>
  <c r="C391" i="14" s="1"/>
  <c r="F391" i="14"/>
  <c r="B391" i="14"/>
  <c r="A391" i="14"/>
  <c r="E390" i="14"/>
  <c r="F390" i="14"/>
  <c r="B390" i="14"/>
  <c r="A390" i="14"/>
  <c r="E389" i="14"/>
  <c r="D389" i="14"/>
  <c r="C389" i="14" s="1"/>
  <c r="F389" i="14"/>
  <c r="B389" i="14"/>
  <c r="A389" i="14"/>
  <c r="E388" i="14"/>
  <c r="F388" i="14"/>
  <c r="B388" i="14"/>
  <c r="A388" i="14"/>
  <c r="E387" i="14"/>
  <c r="D387" i="14"/>
  <c r="C387" i="14" s="1"/>
  <c r="F387" i="14"/>
  <c r="B387" i="14"/>
  <c r="A387" i="14"/>
  <c r="E386" i="14"/>
  <c r="F386" i="14"/>
  <c r="B386" i="14"/>
  <c r="A386" i="14"/>
  <c r="E385" i="14"/>
  <c r="F385" i="14"/>
  <c r="B385" i="14"/>
  <c r="A385" i="14"/>
  <c r="E384" i="14"/>
  <c r="D384" i="14"/>
  <c r="C384" i="14" s="1"/>
  <c r="F384" i="14"/>
  <c r="B384" i="14"/>
  <c r="A384" i="14"/>
  <c r="E383" i="14"/>
  <c r="D383" i="14"/>
  <c r="C383" i="14" s="1"/>
  <c r="F383" i="14"/>
  <c r="B383" i="14"/>
  <c r="A383" i="14"/>
  <c r="E382" i="14"/>
  <c r="F382" i="14"/>
  <c r="B382" i="14"/>
  <c r="A382" i="14"/>
  <c r="E381" i="14"/>
  <c r="D381" i="14"/>
  <c r="C381" i="14" s="1"/>
  <c r="F381" i="14"/>
  <c r="B381" i="14"/>
  <c r="A381" i="14"/>
  <c r="E380" i="14"/>
  <c r="F380" i="14"/>
  <c r="B380" i="14"/>
  <c r="A380" i="14"/>
  <c r="E379" i="14"/>
  <c r="D379" i="14"/>
  <c r="C379" i="14" s="1"/>
  <c r="F379" i="14"/>
  <c r="B379" i="14"/>
  <c r="A379" i="14"/>
  <c r="E378" i="14"/>
  <c r="D378" i="14"/>
  <c r="C378" i="14" s="1"/>
  <c r="F378" i="14"/>
  <c r="B378" i="14"/>
  <c r="A378" i="14"/>
  <c r="E377" i="14"/>
  <c r="D377" i="14"/>
  <c r="C377" i="14" s="1"/>
  <c r="F377" i="14"/>
  <c r="B377" i="14"/>
  <c r="A377" i="14"/>
  <c r="E376" i="14"/>
  <c r="F376" i="14"/>
  <c r="B376" i="14"/>
  <c r="A376" i="14"/>
  <c r="E375" i="14"/>
  <c r="D375" i="14"/>
  <c r="C375" i="14" s="1"/>
  <c r="F375" i="14"/>
  <c r="B375" i="14"/>
  <c r="A375" i="14"/>
  <c r="E374" i="14"/>
  <c r="D374" i="14"/>
  <c r="C374" i="14" s="1"/>
  <c r="F374" i="14"/>
  <c r="B374" i="14"/>
  <c r="A374" i="14"/>
  <c r="E373" i="14"/>
  <c r="D373" i="14"/>
  <c r="C373" i="14" s="1"/>
  <c r="F373" i="14"/>
  <c r="B373" i="14"/>
  <c r="A373" i="14"/>
  <c r="E372" i="14"/>
  <c r="F372" i="14"/>
  <c r="B372" i="14"/>
  <c r="A372" i="14"/>
  <c r="E371" i="14"/>
  <c r="D371" i="14"/>
  <c r="C371" i="14" s="1"/>
  <c r="F371" i="14"/>
  <c r="B371" i="14"/>
  <c r="A371" i="14"/>
  <c r="E370" i="14"/>
  <c r="F370" i="14"/>
  <c r="B370" i="14"/>
  <c r="A370" i="14"/>
  <c r="E369" i="14"/>
  <c r="D369" i="14"/>
  <c r="C369" i="14" s="1"/>
  <c r="F369" i="14"/>
  <c r="B369" i="14"/>
  <c r="A369" i="14"/>
  <c r="E368" i="14"/>
  <c r="F368" i="14"/>
  <c r="B368" i="14"/>
  <c r="A368" i="14"/>
  <c r="E367" i="14"/>
  <c r="F367" i="14"/>
  <c r="B367" i="14"/>
  <c r="A367" i="14"/>
  <c r="E366" i="14"/>
  <c r="D366" i="14"/>
  <c r="C366" i="14" s="1"/>
  <c r="F366" i="14"/>
  <c r="B366" i="14"/>
  <c r="A366" i="14"/>
  <c r="E365" i="14"/>
  <c r="D365" i="14"/>
  <c r="C365" i="14" s="1"/>
  <c r="F365" i="14"/>
  <c r="B365" i="14"/>
  <c r="A365" i="14"/>
  <c r="E364" i="14"/>
  <c r="D364" i="14"/>
  <c r="C364" i="14" s="1"/>
  <c r="F364" i="14"/>
  <c r="B364" i="14"/>
  <c r="A364" i="14"/>
  <c r="E363" i="14"/>
  <c r="D363" i="14"/>
  <c r="C363" i="14" s="1"/>
  <c r="F363" i="14"/>
  <c r="B363" i="14"/>
  <c r="A363" i="14"/>
  <c r="E362" i="14"/>
  <c r="D362" i="14"/>
  <c r="C362" i="14" s="1"/>
  <c r="F362" i="14"/>
  <c r="B362" i="14"/>
  <c r="A362" i="14"/>
  <c r="E361" i="14"/>
  <c r="D361" i="14"/>
  <c r="C361" i="14" s="1"/>
  <c r="F361" i="14"/>
  <c r="B361" i="14"/>
  <c r="A361" i="14"/>
  <c r="E360" i="14"/>
  <c r="D360" i="14"/>
  <c r="C360" i="14" s="1"/>
  <c r="F360" i="14"/>
  <c r="B360" i="14"/>
  <c r="A360" i="14"/>
  <c r="E359" i="14"/>
  <c r="D359" i="14"/>
  <c r="C359" i="14" s="1"/>
  <c r="F359" i="14"/>
  <c r="B359" i="14"/>
  <c r="A359" i="14"/>
  <c r="E358" i="14"/>
  <c r="F358" i="14"/>
  <c r="B358" i="14"/>
  <c r="A358" i="14"/>
  <c r="E357" i="14"/>
  <c r="F357" i="14"/>
  <c r="B357" i="14"/>
  <c r="A357" i="14"/>
  <c r="E356" i="14"/>
  <c r="F356" i="14"/>
  <c r="B356" i="14"/>
  <c r="A356" i="14"/>
  <c r="E355" i="14"/>
  <c r="D355" i="14"/>
  <c r="C355" i="14" s="1"/>
  <c r="F355" i="14"/>
  <c r="B355" i="14"/>
  <c r="A355" i="14"/>
  <c r="E354" i="14"/>
  <c r="F354" i="14"/>
  <c r="B354" i="14"/>
  <c r="A354" i="14"/>
  <c r="E353" i="14"/>
  <c r="F353" i="14"/>
  <c r="B353" i="14"/>
  <c r="A353" i="14"/>
  <c r="E352" i="14"/>
  <c r="D352" i="14"/>
  <c r="C352" i="14" s="1"/>
  <c r="F352" i="14"/>
  <c r="B352" i="14"/>
  <c r="A352" i="14"/>
  <c r="E351" i="14"/>
  <c r="D351" i="14"/>
  <c r="C351" i="14" s="1"/>
  <c r="F351" i="14"/>
  <c r="B351" i="14"/>
  <c r="A351" i="14"/>
  <c r="E350" i="14"/>
  <c r="F350" i="14"/>
  <c r="B350" i="14"/>
  <c r="A350" i="14"/>
  <c r="E349" i="14"/>
  <c r="D349" i="14"/>
  <c r="C349" i="14" s="1"/>
  <c r="F349" i="14"/>
  <c r="B349" i="14"/>
  <c r="A349" i="14"/>
  <c r="E348" i="14"/>
  <c r="F348" i="14"/>
  <c r="B348" i="14"/>
  <c r="A348" i="14"/>
  <c r="E347" i="14"/>
  <c r="F347" i="14"/>
  <c r="B347" i="14"/>
  <c r="A347" i="14"/>
  <c r="E346" i="14"/>
  <c r="D346" i="14"/>
  <c r="C346" i="14" s="1"/>
  <c r="F346" i="14"/>
  <c r="B346" i="14"/>
  <c r="A346" i="14"/>
  <c r="E345" i="14"/>
  <c r="D345" i="14"/>
  <c r="C345" i="14" s="1"/>
  <c r="F345" i="14"/>
  <c r="B345" i="14"/>
  <c r="A345" i="14"/>
  <c r="E344" i="14"/>
  <c r="D344" i="14"/>
  <c r="C344" i="14" s="1"/>
  <c r="F344" i="14"/>
  <c r="B344" i="14"/>
  <c r="A344" i="14"/>
  <c r="E343" i="14"/>
  <c r="D343" i="14"/>
  <c r="C343" i="14" s="1"/>
  <c r="F343" i="14"/>
  <c r="B343" i="14"/>
  <c r="A343" i="14"/>
  <c r="E342" i="14"/>
  <c r="D342" i="14"/>
  <c r="C342" i="14" s="1"/>
  <c r="F342" i="14"/>
  <c r="B342" i="14"/>
  <c r="A342" i="14"/>
  <c r="E341" i="14"/>
  <c r="D341" i="14"/>
  <c r="C341" i="14" s="1"/>
  <c r="F341" i="14"/>
  <c r="B341" i="14"/>
  <c r="A341" i="14"/>
  <c r="E340" i="14"/>
  <c r="D340" i="14"/>
  <c r="C340" i="14" s="1"/>
  <c r="F340" i="14"/>
  <c r="B340" i="14"/>
  <c r="A340" i="14"/>
  <c r="E339" i="14"/>
  <c r="D339" i="14"/>
  <c r="C339" i="14" s="1"/>
  <c r="F339" i="14"/>
  <c r="B339" i="14"/>
  <c r="A339" i="14"/>
  <c r="E338" i="14"/>
  <c r="D338" i="14"/>
  <c r="C338" i="14" s="1"/>
  <c r="F338" i="14"/>
  <c r="B338" i="14"/>
  <c r="A338" i="14"/>
  <c r="E337" i="14"/>
  <c r="D337" i="14"/>
  <c r="C337" i="14" s="1"/>
  <c r="F337" i="14"/>
  <c r="B337" i="14"/>
  <c r="A337" i="14"/>
  <c r="E336" i="14"/>
  <c r="F336" i="14"/>
  <c r="B336" i="14"/>
  <c r="A336" i="14"/>
  <c r="E335" i="14"/>
  <c r="D335" i="14"/>
  <c r="C335" i="14" s="1"/>
  <c r="F335" i="14"/>
  <c r="B335" i="14"/>
  <c r="A335" i="14"/>
  <c r="E334" i="14"/>
  <c r="D334" i="14"/>
  <c r="C334" i="14" s="1"/>
  <c r="F334" i="14"/>
  <c r="B334" i="14"/>
  <c r="A334" i="14"/>
  <c r="E333" i="14"/>
  <c r="D333" i="14"/>
  <c r="C333" i="14" s="1"/>
  <c r="F333" i="14"/>
  <c r="B333" i="14"/>
  <c r="A333" i="14"/>
  <c r="E332" i="14"/>
  <c r="D332" i="14"/>
  <c r="C332" i="14" s="1"/>
  <c r="F332" i="14"/>
  <c r="B332" i="14"/>
  <c r="A332" i="14"/>
  <c r="E331" i="14"/>
  <c r="D331" i="14"/>
  <c r="C331" i="14" s="1"/>
  <c r="F331" i="14"/>
  <c r="B331" i="14"/>
  <c r="A331" i="14"/>
  <c r="E330" i="14"/>
  <c r="F330" i="14"/>
  <c r="B330" i="14"/>
  <c r="A330" i="14"/>
  <c r="E329" i="14"/>
  <c r="D329" i="14"/>
  <c r="C329" i="14" s="1"/>
  <c r="F329" i="14"/>
  <c r="B329" i="14"/>
  <c r="A329" i="14"/>
  <c r="E328" i="14"/>
  <c r="D328" i="14"/>
  <c r="C328" i="14" s="1"/>
  <c r="F328" i="14"/>
  <c r="B328" i="14"/>
  <c r="A328" i="14"/>
  <c r="E327" i="14"/>
  <c r="D327" i="14"/>
  <c r="C327" i="14" s="1"/>
  <c r="F327" i="14"/>
  <c r="B327" i="14"/>
  <c r="A327" i="14"/>
  <c r="E326" i="14"/>
  <c r="D326" i="14"/>
  <c r="C326" i="14" s="1"/>
  <c r="F326" i="14"/>
  <c r="B326" i="14"/>
  <c r="A326" i="14"/>
  <c r="E325" i="14"/>
  <c r="F325" i="14"/>
  <c r="B325" i="14"/>
  <c r="A325" i="14"/>
  <c r="E324" i="14"/>
  <c r="D324" i="14"/>
  <c r="C324" i="14" s="1"/>
  <c r="F324" i="14"/>
  <c r="B324" i="14"/>
  <c r="A324" i="14"/>
  <c r="E323" i="14"/>
  <c r="D323" i="14"/>
  <c r="C323" i="14" s="1"/>
  <c r="F323" i="14"/>
  <c r="B323" i="14"/>
  <c r="A323" i="14"/>
  <c r="E322" i="14"/>
  <c r="D322" i="14"/>
  <c r="C322" i="14" s="1"/>
  <c r="F322" i="14"/>
  <c r="B322" i="14"/>
  <c r="A322" i="14"/>
  <c r="E321" i="14"/>
  <c r="D321" i="14"/>
  <c r="C321" i="14" s="1"/>
  <c r="F321" i="14"/>
  <c r="B321" i="14"/>
  <c r="A321" i="14"/>
  <c r="E320" i="14"/>
  <c r="F320" i="14"/>
  <c r="B320" i="14"/>
  <c r="A320" i="14"/>
  <c r="E319" i="14"/>
  <c r="F319" i="14"/>
  <c r="B319" i="14"/>
  <c r="A319" i="14"/>
  <c r="E318" i="14"/>
  <c r="D318" i="14"/>
  <c r="C318" i="14" s="1"/>
  <c r="F318" i="14"/>
  <c r="B318" i="14"/>
  <c r="A318" i="14"/>
  <c r="E317" i="14"/>
  <c r="F317" i="14"/>
  <c r="B317" i="14"/>
  <c r="A317" i="14"/>
  <c r="E316" i="14"/>
  <c r="D316" i="14"/>
  <c r="C316" i="14" s="1"/>
  <c r="F316" i="14"/>
  <c r="B316" i="14"/>
  <c r="A316" i="14"/>
  <c r="E315" i="14"/>
  <c r="F315" i="14"/>
  <c r="B315" i="14"/>
  <c r="A315" i="14"/>
  <c r="E314" i="14"/>
  <c r="D314" i="14"/>
  <c r="C314" i="14" s="1"/>
  <c r="F314" i="14"/>
  <c r="B314" i="14"/>
  <c r="A314" i="14"/>
  <c r="E313" i="14"/>
  <c r="D313" i="14"/>
  <c r="C313" i="14" s="1"/>
  <c r="F313" i="14"/>
  <c r="B313" i="14"/>
  <c r="A313" i="14"/>
  <c r="E312" i="14"/>
  <c r="D312" i="14"/>
  <c r="C312" i="14" s="1"/>
  <c r="F312" i="14"/>
  <c r="B312" i="14"/>
  <c r="A312" i="14"/>
  <c r="E311" i="14"/>
  <c r="D311" i="14"/>
  <c r="C311" i="14" s="1"/>
  <c r="F311" i="14"/>
  <c r="B311" i="14"/>
  <c r="A311" i="14"/>
  <c r="E310" i="14"/>
  <c r="D310" i="14"/>
  <c r="C310" i="14" s="1"/>
  <c r="F310" i="14"/>
  <c r="B310" i="14"/>
  <c r="A310" i="14"/>
  <c r="E309" i="14"/>
  <c r="F309" i="14"/>
  <c r="B309" i="14"/>
  <c r="A309" i="14"/>
  <c r="E308" i="14"/>
  <c r="D308" i="14"/>
  <c r="C308" i="14" s="1"/>
  <c r="F308" i="14"/>
  <c r="B308" i="14"/>
  <c r="A308" i="14"/>
  <c r="E307" i="14"/>
  <c r="D307" i="14"/>
  <c r="C307" i="14" s="1"/>
  <c r="F307" i="14"/>
  <c r="B307" i="14"/>
  <c r="A307" i="14"/>
  <c r="E306" i="14"/>
  <c r="F306" i="14"/>
  <c r="B306" i="14"/>
  <c r="A306" i="14"/>
  <c r="E305" i="14"/>
  <c r="D305" i="14"/>
  <c r="C305" i="14" s="1"/>
  <c r="F305" i="14"/>
  <c r="B305" i="14"/>
  <c r="A305" i="14"/>
  <c r="E304" i="14"/>
  <c r="D304" i="14"/>
  <c r="C304" i="14" s="1"/>
  <c r="F304" i="14"/>
  <c r="B304" i="14"/>
  <c r="A304" i="14"/>
  <c r="E303" i="14"/>
  <c r="D303" i="14"/>
  <c r="C303" i="14" s="1"/>
  <c r="F303" i="14"/>
  <c r="B303" i="14"/>
  <c r="A303" i="14"/>
  <c r="D302" i="14"/>
  <c r="C302" i="14" s="1"/>
  <c r="F302" i="14"/>
  <c r="B302" i="14"/>
  <c r="A302" i="14"/>
  <c r="E301" i="14"/>
  <c r="D301" i="14"/>
  <c r="C301" i="14" s="1"/>
  <c r="F301" i="14"/>
  <c r="B301" i="14"/>
  <c r="A301" i="14"/>
  <c r="E300" i="14"/>
  <c r="D300" i="14"/>
  <c r="C300" i="14" s="1"/>
  <c r="F300" i="14"/>
  <c r="B300" i="14"/>
  <c r="A300" i="14"/>
  <c r="E299" i="14"/>
  <c r="D299" i="14"/>
  <c r="C299" i="14" s="1"/>
  <c r="F299" i="14"/>
  <c r="B299" i="14"/>
  <c r="A299" i="14"/>
  <c r="E298" i="14"/>
  <c r="D298" i="14"/>
  <c r="C298" i="14" s="1"/>
  <c r="F298" i="14"/>
  <c r="B298" i="14"/>
  <c r="A298" i="14"/>
  <c r="E297" i="14"/>
  <c r="D297" i="14"/>
  <c r="C297" i="14" s="1"/>
  <c r="F297" i="14"/>
  <c r="B297" i="14"/>
  <c r="A297" i="14"/>
  <c r="E296" i="14"/>
  <c r="D296" i="14"/>
  <c r="C296" i="14" s="1"/>
  <c r="F296" i="14"/>
  <c r="B296" i="14"/>
  <c r="A296" i="14"/>
  <c r="E295" i="14"/>
  <c r="D295" i="14"/>
  <c r="C295" i="14" s="1"/>
  <c r="F295" i="14"/>
  <c r="B295" i="14"/>
  <c r="A295" i="14"/>
  <c r="E294" i="14"/>
  <c r="D294" i="14"/>
  <c r="C294" i="14" s="1"/>
  <c r="F294" i="14"/>
  <c r="B294" i="14"/>
  <c r="A294" i="14"/>
  <c r="E293" i="14"/>
  <c r="F293" i="14"/>
  <c r="B293" i="14"/>
  <c r="A293" i="14"/>
  <c r="E292" i="14"/>
  <c r="D292" i="14"/>
  <c r="C292" i="14" s="1"/>
  <c r="F292" i="14"/>
  <c r="B292" i="14"/>
  <c r="A292" i="14"/>
  <c r="E291" i="14"/>
  <c r="F291" i="14"/>
  <c r="B291" i="14"/>
  <c r="A291" i="14"/>
  <c r="E290" i="14"/>
  <c r="F290" i="14"/>
  <c r="B290" i="14"/>
  <c r="A290" i="14"/>
  <c r="E289" i="14"/>
  <c r="D289" i="14"/>
  <c r="C289" i="14" s="1"/>
  <c r="F289" i="14"/>
  <c r="B289" i="14"/>
  <c r="A289" i="14"/>
  <c r="E288" i="14"/>
  <c r="F288" i="14"/>
  <c r="B288" i="14"/>
  <c r="A288" i="14"/>
  <c r="E287" i="14"/>
  <c r="F287" i="14"/>
  <c r="B287" i="14"/>
  <c r="A287" i="14"/>
  <c r="E286" i="14"/>
  <c r="F286" i="14"/>
  <c r="B286" i="14"/>
  <c r="A286" i="14"/>
  <c r="E285" i="14"/>
  <c r="F285" i="14"/>
  <c r="B285" i="14"/>
  <c r="A285" i="14"/>
  <c r="E284" i="14"/>
  <c r="D284" i="14"/>
  <c r="C284" i="14" s="1"/>
  <c r="F284" i="14"/>
  <c r="B284" i="14"/>
  <c r="A284" i="14"/>
  <c r="E283" i="14"/>
  <c r="F283" i="14"/>
  <c r="B283" i="14"/>
  <c r="A283" i="14"/>
  <c r="E282" i="14"/>
  <c r="F282" i="14"/>
  <c r="B282" i="14"/>
  <c r="A282" i="14"/>
  <c r="E281" i="14"/>
  <c r="D281" i="14"/>
  <c r="C281" i="14" s="1"/>
  <c r="F281" i="14"/>
  <c r="A281" i="14"/>
  <c r="E280" i="14"/>
  <c r="D280" i="14"/>
  <c r="C280" i="14" s="1"/>
  <c r="F280" i="14"/>
  <c r="B280" i="14"/>
  <c r="A280" i="14"/>
  <c r="E279" i="14"/>
  <c r="D279" i="14"/>
  <c r="C279" i="14" s="1"/>
  <c r="F279" i="14"/>
  <c r="B279" i="14"/>
  <c r="A279" i="14"/>
  <c r="E278" i="14"/>
  <c r="F278" i="14"/>
  <c r="B278" i="14"/>
  <c r="A278" i="14"/>
  <c r="D277" i="14"/>
  <c r="C277" i="14" s="1"/>
  <c r="F277" i="14"/>
  <c r="B277" i="14"/>
  <c r="A277" i="14"/>
  <c r="E276" i="14"/>
  <c r="F276" i="14"/>
  <c r="B276" i="14"/>
  <c r="A276" i="14"/>
  <c r="E275" i="14"/>
  <c r="D275" i="14"/>
  <c r="C275" i="14" s="1"/>
  <c r="F275" i="14"/>
  <c r="B275" i="14"/>
  <c r="A275" i="14"/>
  <c r="E274" i="14"/>
  <c r="D274" i="14"/>
  <c r="C274" i="14" s="1"/>
  <c r="F274" i="14"/>
  <c r="B274" i="14"/>
  <c r="A274" i="14"/>
  <c r="E273" i="14"/>
  <c r="F273" i="14"/>
  <c r="A273" i="14"/>
  <c r="E272" i="14"/>
  <c r="F272" i="14"/>
  <c r="B272" i="14"/>
  <c r="A272" i="14"/>
  <c r="E271" i="14"/>
  <c r="F271" i="14"/>
  <c r="B271" i="14"/>
  <c r="A271" i="14"/>
  <c r="E270" i="14"/>
  <c r="D270" i="14"/>
  <c r="C270" i="14" s="1"/>
  <c r="F270" i="14"/>
  <c r="B270" i="14"/>
  <c r="A270" i="14"/>
  <c r="E269" i="14"/>
  <c r="F269" i="14"/>
  <c r="E268" i="14"/>
  <c r="D268" i="14"/>
  <c r="C268" i="14" s="1"/>
  <c r="F268" i="14"/>
  <c r="B268" i="14"/>
  <c r="A268" i="14"/>
  <c r="E267" i="14"/>
  <c r="F267" i="14"/>
  <c r="B267" i="14"/>
  <c r="A267" i="14"/>
  <c r="E266" i="14"/>
  <c r="F266" i="14"/>
  <c r="B266" i="14"/>
  <c r="A266" i="14"/>
  <c r="E265" i="14"/>
  <c r="D265" i="14"/>
  <c r="C265" i="14" s="1"/>
  <c r="F265" i="14"/>
  <c r="B265" i="14"/>
  <c r="A265" i="14"/>
  <c r="E264" i="14"/>
  <c r="D264" i="14"/>
  <c r="C264" i="14" s="1"/>
  <c r="F264" i="14"/>
  <c r="B264" i="14"/>
  <c r="A264" i="14"/>
  <c r="E263" i="14"/>
  <c r="D263" i="14"/>
  <c r="C263" i="14" s="1"/>
  <c r="F263" i="14"/>
  <c r="B263" i="14"/>
  <c r="A263" i="14"/>
  <c r="E262" i="14"/>
  <c r="D262" i="14"/>
  <c r="C262" i="14" s="1"/>
  <c r="F262" i="14"/>
  <c r="B262" i="14"/>
  <c r="A262" i="14"/>
  <c r="E261" i="14"/>
  <c r="F261" i="14"/>
  <c r="B261" i="14"/>
  <c r="A261" i="14"/>
  <c r="E260" i="14"/>
  <c r="D260" i="14"/>
  <c r="C260" i="14" s="1"/>
  <c r="F260" i="14"/>
  <c r="B260" i="14"/>
  <c r="A260" i="14"/>
  <c r="E259" i="14"/>
  <c r="D259" i="14"/>
  <c r="C259" i="14" s="1"/>
  <c r="F259" i="14"/>
  <c r="B259" i="14"/>
  <c r="A259" i="14"/>
  <c r="E258" i="14"/>
  <c r="D258" i="14"/>
  <c r="C258" i="14" s="1"/>
  <c r="F258" i="14"/>
  <c r="B258" i="14"/>
  <c r="A258" i="14"/>
  <c r="E257" i="14"/>
  <c r="D257" i="14"/>
  <c r="C257" i="14" s="1"/>
  <c r="F257" i="14"/>
  <c r="B257" i="14"/>
  <c r="A257" i="14"/>
  <c r="E256" i="14"/>
  <c r="F256" i="14"/>
  <c r="B256" i="14"/>
  <c r="A256" i="14"/>
  <c r="E255" i="14"/>
  <c r="F255" i="14"/>
  <c r="B255" i="14"/>
  <c r="A255" i="14"/>
  <c r="E254" i="14"/>
  <c r="F254" i="14"/>
  <c r="B254" i="14"/>
  <c r="A254" i="14"/>
  <c r="E253" i="14"/>
  <c r="F253" i="14"/>
  <c r="B253" i="14"/>
  <c r="A253" i="14"/>
  <c r="E252" i="14"/>
  <c r="D252" i="14"/>
  <c r="C252" i="14" s="1"/>
  <c r="F252" i="14"/>
  <c r="B252" i="14"/>
  <c r="A252" i="14"/>
  <c r="E251" i="14"/>
  <c r="D251" i="14"/>
  <c r="C251" i="14" s="1"/>
  <c r="F251" i="14"/>
  <c r="B251" i="14"/>
  <c r="A251" i="14"/>
  <c r="E250" i="14"/>
  <c r="D250" i="14"/>
  <c r="C250" i="14" s="1"/>
  <c r="F250" i="14"/>
  <c r="B250" i="14"/>
  <c r="A250" i="14"/>
  <c r="E249" i="14"/>
  <c r="D249" i="14"/>
  <c r="C249" i="14" s="1"/>
  <c r="F249" i="14"/>
  <c r="B249" i="14"/>
  <c r="A249" i="14"/>
  <c r="E248" i="14"/>
  <c r="D248" i="14"/>
  <c r="C248" i="14" s="1"/>
  <c r="F248" i="14"/>
  <c r="A248" i="14"/>
  <c r="E247" i="14"/>
  <c r="D247" i="14"/>
  <c r="C247" i="14" s="1"/>
  <c r="F247" i="14"/>
  <c r="B247" i="14"/>
  <c r="A247" i="14"/>
  <c r="E246" i="14"/>
  <c r="F246" i="14"/>
  <c r="B246" i="14"/>
  <c r="A246" i="14"/>
  <c r="E245" i="14"/>
  <c r="D245" i="14"/>
  <c r="C245" i="14" s="1"/>
  <c r="F245" i="14"/>
  <c r="B245" i="14"/>
  <c r="A245" i="14"/>
  <c r="D244" i="14"/>
  <c r="C244" i="14" s="1"/>
  <c r="F244" i="14"/>
  <c r="B244" i="14"/>
  <c r="A244" i="14"/>
  <c r="E243" i="14"/>
  <c r="D243" i="14"/>
  <c r="C243" i="14" s="1"/>
  <c r="F243" i="14"/>
  <c r="B243" i="14"/>
  <c r="A243" i="14"/>
  <c r="E242" i="14"/>
  <c r="F242" i="14"/>
  <c r="B242" i="14"/>
  <c r="A242" i="14"/>
  <c r="E241" i="14"/>
  <c r="D241" i="14"/>
  <c r="C241" i="14" s="1"/>
  <c r="F241" i="14"/>
  <c r="B241" i="14"/>
  <c r="E240" i="14"/>
  <c r="D240" i="14"/>
  <c r="C240" i="14" s="1"/>
  <c r="F240" i="14"/>
  <c r="B240" i="14"/>
  <c r="A240" i="14"/>
  <c r="E239" i="14"/>
  <c r="F239" i="14"/>
  <c r="B239" i="14"/>
  <c r="A239" i="14"/>
  <c r="E238" i="14"/>
  <c r="F238" i="14"/>
  <c r="B238" i="14"/>
  <c r="A238" i="14"/>
  <c r="E237" i="14"/>
  <c r="D237" i="14"/>
  <c r="C237" i="14" s="1"/>
  <c r="F237" i="14"/>
  <c r="B237" i="14"/>
  <c r="A237" i="14"/>
  <c r="E236" i="14"/>
  <c r="D236" i="14"/>
  <c r="C236" i="14" s="1"/>
  <c r="F236" i="14"/>
  <c r="B236" i="14"/>
  <c r="A236" i="14"/>
  <c r="E235" i="14"/>
  <c r="F235" i="14"/>
  <c r="B235" i="14"/>
  <c r="A235" i="14"/>
  <c r="E234" i="14"/>
  <c r="D234" i="14"/>
  <c r="C234" i="14" s="1"/>
  <c r="F234" i="14"/>
  <c r="B234" i="14"/>
  <c r="A234" i="14"/>
  <c r="E233" i="14"/>
  <c r="F233" i="14"/>
  <c r="B233" i="14"/>
  <c r="A233" i="14"/>
  <c r="E232" i="14"/>
  <c r="D232" i="14"/>
  <c r="C232" i="14" s="1"/>
  <c r="F232" i="14"/>
  <c r="B232" i="14"/>
  <c r="A232" i="14"/>
  <c r="E231" i="14"/>
  <c r="D231" i="14"/>
  <c r="C231" i="14" s="1"/>
  <c r="F231" i="14"/>
  <c r="B231" i="14"/>
  <c r="A231" i="14"/>
  <c r="E230" i="14"/>
  <c r="F230" i="14"/>
  <c r="B230" i="14"/>
  <c r="A230" i="14"/>
  <c r="E229" i="14"/>
  <c r="F229" i="14"/>
  <c r="B229" i="14"/>
  <c r="A229" i="14"/>
  <c r="E228" i="14"/>
  <c r="F228" i="14"/>
  <c r="B228" i="14"/>
  <c r="A228" i="14"/>
  <c r="E227" i="14"/>
  <c r="D227" i="14"/>
  <c r="C227" i="14" s="1"/>
  <c r="F227" i="14"/>
  <c r="B227" i="14"/>
  <c r="A227" i="14"/>
  <c r="E226" i="14"/>
  <c r="F226" i="14"/>
  <c r="B226" i="14"/>
  <c r="A226" i="14"/>
  <c r="E225" i="14"/>
  <c r="D225" i="14"/>
  <c r="C225" i="14" s="1"/>
  <c r="F225" i="14"/>
  <c r="B225" i="14"/>
  <c r="A225" i="14"/>
  <c r="E224" i="14"/>
  <c r="B224" i="14"/>
  <c r="A224" i="14"/>
  <c r="E223" i="14"/>
  <c r="F223" i="14"/>
  <c r="B223" i="14"/>
  <c r="A223" i="14"/>
  <c r="E222" i="14"/>
  <c r="D222" i="14"/>
  <c r="C222" i="14" s="1"/>
  <c r="F222" i="14"/>
  <c r="B222" i="14"/>
  <c r="A222" i="14"/>
  <c r="E221" i="14"/>
  <c r="D221" i="14"/>
  <c r="C221" i="14" s="1"/>
  <c r="F221" i="14"/>
  <c r="B221" i="14"/>
  <c r="A221" i="14"/>
  <c r="F220" i="14"/>
  <c r="B220" i="14"/>
  <c r="A220" i="14"/>
  <c r="E219" i="14"/>
  <c r="D219" i="14"/>
  <c r="C219" i="14" s="1"/>
  <c r="F219" i="14"/>
  <c r="B219" i="14"/>
  <c r="A219" i="14"/>
  <c r="E218" i="14"/>
  <c r="F218" i="14"/>
  <c r="B218" i="14"/>
  <c r="A218" i="14"/>
  <c r="E217" i="14"/>
  <c r="D217" i="14"/>
  <c r="C217" i="14" s="1"/>
  <c r="F217" i="14"/>
  <c r="B217" i="14"/>
  <c r="A217" i="14"/>
  <c r="E216" i="14"/>
  <c r="D216" i="14"/>
  <c r="C216" i="14" s="1"/>
  <c r="F216" i="14"/>
  <c r="B216" i="14"/>
  <c r="A216" i="14"/>
  <c r="E215" i="14"/>
  <c r="F215" i="14"/>
  <c r="B215" i="14"/>
  <c r="A215" i="14"/>
  <c r="E214" i="14"/>
  <c r="D214" i="14"/>
  <c r="C214" i="14" s="1"/>
  <c r="F214" i="14"/>
  <c r="B214" i="14"/>
  <c r="A214" i="14"/>
  <c r="E213" i="14"/>
  <c r="D213" i="14"/>
  <c r="C213" i="14" s="1"/>
  <c r="F213" i="14"/>
  <c r="B213" i="14"/>
  <c r="A213" i="14"/>
  <c r="E212" i="14"/>
  <c r="D212" i="14"/>
  <c r="C212" i="14" s="1"/>
  <c r="F212" i="14"/>
  <c r="B212" i="14"/>
  <c r="A212" i="14"/>
  <c r="E211" i="14"/>
  <c r="F211" i="14"/>
  <c r="B211" i="14"/>
  <c r="A211" i="14"/>
  <c r="E210" i="14"/>
  <c r="D210" i="14"/>
  <c r="C210" i="14" s="1"/>
  <c r="F210" i="14"/>
  <c r="B210" i="14"/>
  <c r="A210" i="14"/>
  <c r="E209" i="14"/>
  <c r="F209" i="14"/>
  <c r="B209" i="14"/>
  <c r="A209" i="14"/>
  <c r="F208" i="14"/>
  <c r="B208" i="14"/>
  <c r="A208" i="14"/>
  <c r="E207" i="14"/>
  <c r="F207" i="14"/>
  <c r="B207" i="14"/>
  <c r="A207" i="14"/>
  <c r="E206" i="14"/>
  <c r="D206" i="14"/>
  <c r="C206" i="14" s="1"/>
  <c r="F206" i="14"/>
  <c r="B206" i="14"/>
  <c r="A206" i="14"/>
  <c r="E205" i="14"/>
  <c r="D205" i="14"/>
  <c r="C205" i="14" s="1"/>
  <c r="F205" i="14"/>
  <c r="B205" i="14"/>
  <c r="A205" i="14"/>
  <c r="E204" i="14"/>
  <c r="D204" i="14"/>
  <c r="C204" i="14" s="1"/>
  <c r="F204" i="14"/>
  <c r="B204" i="14"/>
  <c r="A204" i="14"/>
  <c r="E203" i="14"/>
  <c r="D203" i="14"/>
  <c r="C203" i="14" s="1"/>
  <c r="F203" i="14"/>
  <c r="B203" i="14"/>
  <c r="A203" i="14"/>
  <c r="E202" i="14"/>
  <c r="D202" i="14"/>
  <c r="C202" i="14" s="1"/>
  <c r="F202" i="14"/>
  <c r="B202" i="14"/>
  <c r="A202" i="14"/>
  <c r="E201" i="14"/>
  <c r="D201" i="14"/>
  <c r="C201" i="14" s="1"/>
  <c r="F201" i="14"/>
  <c r="B201" i="14"/>
  <c r="A201" i="14"/>
  <c r="E200" i="14"/>
  <c r="D200" i="14"/>
  <c r="C200" i="14" s="1"/>
  <c r="F200" i="14"/>
  <c r="B200" i="14"/>
  <c r="A200" i="14"/>
  <c r="E199" i="14"/>
  <c r="D199" i="14"/>
  <c r="C199" i="14" s="1"/>
  <c r="F199" i="14"/>
  <c r="B199" i="14"/>
  <c r="A199" i="14"/>
  <c r="E198" i="14"/>
  <c r="F198" i="14"/>
  <c r="B198" i="14"/>
  <c r="A198" i="14"/>
  <c r="E197" i="14"/>
  <c r="D197" i="14"/>
  <c r="C197" i="14" s="1"/>
  <c r="F197" i="14"/>
  <c r="B197" i="14"/>
  <c r="A197" i="14"/>
  <c r="E196" i="14"/>
  <c r="D196" i="14"/>
  <c r="C196" i="14" s="1"/>
  <c r="F196" i="14"/>
  <c r="B196" i="14"/>
  <c r="A196" i="14"/>
  <c r="E195" i="14"/>
  <c r="D195" i="14"/>
  <c r="C195" i="14" s="1"/>
  <c r="F195" i="14"/>
  <c r="B195" i="14"/>
  <c r="A195" i="14"/>
  <c r="E194" i="14"/>
  <c r="F194" i="14"/>
  <c r="B194" i="14"/>
  <c r="A194" i="14"/>
  <c r="E193" i="14"/>
  <c r="D193" i="14"/>
  <c r="C193" i="14" s="1"/>
  <c r="F193" i="14"/>
  <c r="B193" i="14"/>
  <c r="A193" i="14"/>
  <c r="E192" i="14"/>
  <c r="D192" i="14"/>
  <c r="C192" i="14" s="1"/>
  <c r="F192" i="14"/>
  <c r="B192" i="14"/>
  <c r="A192" i="14"/>
  <c r="E191" i="14"/>
  <c r="D191" i="14"/>
  <c r="C191" i="14" s="1"/>
  <c r="F191" i="14"/>
  <c r="B191" i="14"/>
  <c r="A191" i="14"/>
  <c r="E190" i="14"/>
  <c r="D190" i="14"/>
  <c r="C190" i="14" s="1"/>
  <c r="F190" i="14"/>
  <c r="B190" i="14"/>
  <c r="A190" i="14"/>
  <c r="E189" i="14"/>
  <c r="D189" i="14"/>
  <c r="C189" i="14" s="1"/>
  <c r="F189" i="14"/>
  <c r="B189" i="14"/>
  <c r="A189" i="14"/>
  <c r="E188" i="14"/>
  <c r="D188" i="14"/>
  <c r="C188" i="14" s="1"/>
  <c r="F188" i="14"/>
  <c r="B188" i="14"/>
  <c r="A188" i="14"/>
  <c r="E187" i="14"/>
  <c r="D187" i="14"/>
  <c r="C187" i="14" s="1"/>
  <c r="F187" i="14"/>
  <c r="B187" i="14"/>
  <c r="A187" i="14"/>
  <c r="E186" i="14"/>
  <c r="D186" i="14"/>
  <c r="C186" i="14" s="1"/>
  <c r="F186" i="14"/>
  <c r="B186" i="14"/>
  <c r="A186" i="14"/>
  <c r="E185" i="14"/>
  <c r="F185" i="14"/>
  <c r="B185" i="14"/>
  <c r="A185" i="14"/>
  <c r="E184" i="14"/>
  <c r="F184" i="14"/>
  <c r="B184" i="14"/>
  <c r="A184" i="14"/>
  <c r="E183" i="14"/>
  <c r="D183" i="14"/>
  <c r="C183" i="14" s="1"/>
  <c r="F183" i="14"/>
  <c r="B183" i="14"/>
  <c r="A183" i="14"/>
  <c r="E182" i="14"/>
  <c r="D182" i="14"/>
  <c r="C182" i="14" s="1"/>
  <c r="F182" i="14"/>
  <c r="B182" i="14"/>
  <c r="A182" i="14"/>
  <c r="E181" i="14"/>
  <c r="D181" i="14"/>
  <c r="C181" i="14" s="1"/>
  <c r="F181" i="14"/>
  <c r="B181" i="14"/>
  <c r="A181" i="14"/>
  <c r="E180" i="14"/>
  <c r="F180" i="14"/>
  <c r="B180" i="14"/>
  <c r="A180" i="14"/>
  <c r="E179" i="14"/>
  <c r="F179" i="14"/>
  <c r="B179" i="14"/>
  <c r="A179" i="14"/>
  <c r="E178" i="14"/>
  <c r="D178" i="14"/>
  <c r="C178" i="14" s="1"/>
  <c r="F178" i="14"/>
  <c r="B178" i="14"/>
  <c r="A178" i="14"/>
  <c r="E177" i="14"/>
  <c r="D177" i="14"/>
  <c r="C177" i="14" s="1"/>
  <c r="F177" i="14"/>
  <c r="B177" i="14"/>
  <c r="A177" i="14"/>
  <c r="E176" i="14"/>
  <c r="D176" i="14"/>
  <c r="C176" i="14" s="1"/>
  <c r="F176" i="14"/>
  <c r="B176" i="14"/>
  <c r="A176" i="14"/>
  <c r="E175" i="14"/>
  <c r="D175" i="14"/>
  <c r="C175" i="14" s="1"/>
  <c r="F175" i="14"/>
  <c r="B175" i="14"/>
  <c r="A175" i="14"/>
  <c r="E174" i="14"/>
  <c r="D174" i="14"/>
  <c r="C174" i="14" s="1"/>
  <c r="F174" i="14"/>
  <c r="B174" i="14"/>
  <c r="A174" i="14"/>
  <c r="E173" i="14"/>
  <c r="D173" i="14"/>
  <c r="C173" i="14" s="1"/>
  <c r="F173" i="14"/>
  <c r="B173" i="14"/>
  <c r="A173" i="14"/>
  <c r="E172" i="14"/>
  <c r="D172" i="14"/>
  <c r="C172" i="14" s="1"/>
  <c r="F172" i="14"/>
  <c r="B172" i="14"/>
  <c r="A172" i="14"/>
  <c r="E171" i="14"/>
  <c r="D171" i="14"/>
  <c r="C171" i="14" s="1"/>
  <c r="F171" i="14"/>
  <c r="B171" i="14"/>
  <c r="A171" i="14"/>
  <c r="E170" i="14"/>
  <c r="F170" i="14"/>
  <c r="B170" i="14"/>
  <c r="A170" i="14"/>
  <c r="E169" i="14"/>
  <c r="D169" i="14"/>
  <c r="C169" i="14" s="1"/>
  <c r="F169" i="14"/>
  <c r="B169" i="14"/>
  <c r="A169" i="14"/>
  <c r="E168" i="14"/>
  <c r="F168" i="14"/>
  <c r="B168" i="14"/>
  <c r="A168" i="14"/>
  <c r="E167" i="14"/>
  <c r="D167" i="14"/>
  <c r="C167" i="14" s="1"/>
  <c r="F167" i="14"/>
  <c r="B167" i="14"/>
  <c r="A167" i="14"/>
  <c r="E166" i="14"/>
  <c r="D166" i="14"/>
  <c r="C166" i="14" s="1"/>
  <c r="F166" i="14"/>
  <c r="B166" i="14"/>
  <c r="A166" i="14"/>
  <c r="E165" i="14"/>
  <c r="D165" i="14"/>
  <c r="C165" i="14" s="1"/>
  <c r="F165" i="14"/>
  <c r="B165" i="14"/>
  <c r="A165" i="14"/>
  <c r="E164" i="14"/>
  <c r="D164" i="14"/>
  <c r="C164" i="14" s="1"/>
  <c r="F164" i="14"/>
  <c r="B164" i="14"/>
  <c r="A164" i="14"/>
  <c r="E163" i="14"/>
  <c r="F163" i="14"/>
  <c r="B163" i="14"/>
  <c r="A163" i="14"/>
  <c r="E162" i="14"/>
  <c r="D162" i="14"/>
  <c r="C162" i="14" s="1"/>
  <c r="F162" i="14"/>
  <c r="B162" i="14"/>
  <c r="A162" i="14"/>
  <c r="E161" i="14"/>
  <c r="D161" i="14"/>
  <c r="C161" i="14" s="1"/>
  <c r="F161" i="14"/>
  <c r="B161" i="14"/>
  <c r="A161" i="14"/>
  <c r="E160" i="14"/>
  <c r="F160" i="14"/>
  <c r="B160" i="14"/>
  <c r="A160" i="14"/>
  <c r="E159" i="14"/>
  <c r="D159" i="14"/>
  <c r="C159" i="14" s="1"/>
  <c r="F159" i="14"/>
  <c r="B159" i="14"/>
  <c r="A159" i="14"/>
  <c r="E158" i="14"/>
  <c r="F158" i="14"/>
  <c r="B158" i="14"/>
  <c r="A158" i="14"/>
  <c r="E157" i="14"/>
  <c r="F157" i="14"/>
  <c r="B157" i="14"/>
  <c r="A157" i="14"/>
  <c r="E156" i="14"/>
  <c r="D156" i="14"/>
  <c r="C156" i="14" s="1"/>
  <c r="F156" i="14"/>
  <c r="B156" i="14"/>
  <c r="A156" i="14"/>
  <c r="E155" i="14"/>
  <c r="D155" i="14"/>
  <c r="C155" i="14" s="1"/>
  <c r="F155" i="14"/>
  <c r="B155" i="14"/>
  <c r="A155" i="14"/>
  <c r="E154" i="14"/>
  <c r="D154" i="14"/>
  <c r="C154" i="14" s="1"/>
  <c r="F154" i="14"/>
  <c r="B154" i="14"/>
  <c r="A154" i="14"/>
  <c r="E153" i="14"/>
  <c r="F153" i="14"/>
  <c r="B153" i="14"/>
  <c r="A153" i="14"/>
  <c r="E152" i="14"/>
  <c r="D152" i="14"/>
  <c r="C152" i="14" s="1"/>
  <c r="F152" i="14"/>
  <c r="B152" i="14"/>
  <c r="A152" i="14"/>
  <c r="E151" i="14"/>
  <c r="D151" i="14"/>
  <c r="C151" i="14" s="1"/>
  <c r="F151" i="14"/>
  <c r="B151" i="14"/>
  <c r="A151" i="14"/>
  <c r="E150" i="14"/>
  <c r="F150" i="14"/>
  <c r="B150" i="14"/>
  <c r="A150" i="14"/>
  <c r="E149" i="14"/>
  <c r="F149" i="14"/>
  <c r="B149" i="14"/>
  <c r="A149" i="14"/>
  <c r="E148" i="14"/>
  <c r="D148" i="14"/>
  <c r="C148" i="14" s="1"/>
  <c r="F148" i="14"/>
  <c r="B148" i="14"/>
  <c r="A148" i="14"/>
  <c r="E147" i="14"/>
  <c r="F147" i="14"/>
  <c r="B147" i="14"/>
  <c r="A147" i="14"/>
  <c r="E146" i="14"/>
  <c r="D146" i="14"/>
  <c r="C146" i="14" s="1"/>
  <c r="F146" i="14"/>
  <c r="B146" i="14"/>
  <c r="E145" i="14"/>
  <c r="D145" i="14"/>
  <c r="C145" i="14" s="1"/>
  <c r="F145" i="14"/>
  <c r="B145" i="14"/>
  <c r="A145" i="14"/>
  <c r="E144" i="14"/>
  <c r="D144" i="14"/>
  <c r="C144" i="14" s="1"/>
  <c r="F144" i="14"/>
  <c r="B144" i="14"/>
  <c r="A144" i="14"/>
  <c r="E143" i="14"/>
  <c r="D143" i="14"/>
  <c r="C143" i="14" s="1"/>
  <c r="F143" i="14"/>
  <c r="B143" i="14"/>
  <c r="A143" i="14"/>
  <c r="E142" i="14"/>
  <c r="D142" i="14"/>
  <c r="C142" i="14" s="1"/>
  <c r="F142" i="14"/>
  <c r="B142" i="14"/>
  <c r="A142" i="14"/>
  <c r="E141" i="14"/>
  <c r="F141" i="14"/>
  <c r="B141" i="14"/>
  <c r="A141" i="14"/>
  <c r="E140" i="14"/>
  <c r="D140" i="14"/>
  <c r="C140" i="14" s="1"/>
  <c r="F140" i="14"/>
  <c r="B140" i="14"/>
  <c r="A140" i="14"/>
  <c r="E139" i="14"/>
  <c r="F139" i="14"/>
  <c r="B139" i="14"/>
  <c r="A139" i="14"/>
  <c r="E138" i="14"/>
  <c r="F138" i="14"/>
  <c r="B138" i="14"/>
  <c r="A138" i="14"/>
  <c r="E137" i="14"/>
  <c r="D137" i="14"/>
  <c r="C137" i="14" s="1"/>
  <c r="F137" i="14"/>
  <c r="B137" i="14"/>
  <c r="A137" i="14"/>
  <c r="E136" i="14"/>
  <c r="D136" i="14"/>
  <c r="C136" i="14" s="1"/>
  <c r="F136" i="14"/>
  <c r="B136" i="14"/>
  <c r="A136" i="14"/>
  <c r="E135" i="14"/>
  <c r="F135" i="14"/>
  <c r="B135" i="14"/>
  <c r="A135" i="14"/>
  <c r="E134" i="14"/>
  <c r="D134" i="14"/>
  <c r="C134" i="14" s="1"/>
  <c r="F134" i="14"/>
  <c r="B134" i="14"/>
  <c r="A134" i="14"/>
  <c r="E133" i="14"/>
  <c r="D133" i="14"/>
  <c r="C133" i="14" s="1"/>
  <c r="F133" i="14"/>
  <c r="B133" i="14"/>
  <c r="A133" i="14"/>
  <c r="D132" i="14"/>
  <c r="C132" i="14" s="1"/>
  <c r="F132" i="14"/>
  <c r="B132" i="14"/>
  <c r="A132" i="14"/>
  <c r="E131" i="14"/>
  <c r="F131" i="14"/>
  <c r="B131" i="14"/>
  <c r="A131" i="14"/>
  <c r="E130" i="14"/>
  <c r="D130" i="14"/>
  <c r="C130" i="14" s="1"/>
  <c r="B130" i="14"/>
  <c r="A130" i="14"/>
  <c r="E129" i="14"/>
  <c r="D129" i="14"/>
  <c r="C129" i="14" s="1"/>
  <c r="F129" i="14"/>
  <c r="B129" i="14"/>
  <c r="A129" i="14"/>
  <c r="E128" i="14"/>
  <c r="D128" i="14"/>
  <c r="C128" i="14" s="1"/>
  <c r="F128" i="14"/>
  <c r="B128" i="14"/>
  <c r="A128" i="14"/>
  <c r="E127" i="14"/>
  <c r="B127" i="14"/>
  <c r="A127" i="14"/>
  <c r="E126" i="14"/>
  <c r="F126" i="14"/>
  <c r="B126" i="14"/>
  <c r="A126" i="14"/>
  <c r="E125" i="14"/>
  <c r="F125" i="14"/>
  <c r="B125" i="14"/>
  <c r="A125" i="14"/>
  <c r="E124" i="14"/>
  <c r="F124" i="14"/>
  <c r="B124" i="14"/>
  <c r="A124" i="14"/>
  <c r="E123" i="14"/>
  <c r="D123" i="14"/>
  <c r="C123" i="14" s="1"/>
  <c r="F123" i="14"/>
  <c r="B123" i="14"/>
  <c r="A123" i="14"/>
  <c r="E122" i="14"/>
  <c r="D122" i="14"/>
  <c r="C122" i="14" s="1"/>
  <c r="F122" i="14"/>
  <c r="B122" i="14"/>
  <c r="A122" i="14"/>
  <c r="E121" i="14"/>
  <c r="F121" i="14"/>
  <c r="B121" i="14"/>
  <c r="A121" i="14"/>
  <c r="E120" i="14"/>
  <c r="D120" i="14"/>
  <c r="C120" i="14" s="1"/>
  <c r="F120" i="14"/>
  <c r="B120" i="14"/>
  <c r="A120" i="14"/>
  <c r="E119" i="14"/>
  <c r="D119" i="14"/>
  <c r="C119" i="14" s="1"/>
  <c r="F119" i="14"/>
  <c r="B119" i="14"/>
  <c r="A119" i="14"/>
  <c r="E118" i="14"/>
  <c r="F118" i="14"/>
  <c r="B118" i="14"/>
  <c r="A118" i="14"/>
  <c r="E117" i="14"/>
  <c r="F117" i="14"/>
  <c r="B117" i="14"/>
  <c r="A117" i="14"/>
  <c r="E116" i="14"/>
  <c r="D116" i="14"/>
  <c r="C116" i="14" s="1"/>
  <c r="F116" i="14"/>
  <c r="B116" i="14"/>
  <c r="A116" i="14"/>
  <c r="E115" i="14"/>
  <c r="D115" i="14"/>
  <c r="C115" i="14" s="1"/>
  <c r="F115" i="14"/>
  <c r="B115" i="14"/>
  <c r="A115" i="14"/>
  <c r="E114" i="14"/>
  <c r="D114" i="14"/>
  <c r="C114" i="14" s="1"/>
  <c r="F114" i="14"/>
  <c r="B114" i="14"/>
  <c r="A114" i="14"/>
  <c r="E113" i="14"/>
  <c r="D113" i="14"/>
  <c r="C113" i="14" s="1"/>
  <c r="F113" i="14"/>
  <c r="B113" i="14"/>
  <c r="A113" i="14"/>
  <c r="E112" i="14"/>
  <c r="D112" i="14"/>
  <c r="C112" i="14" s="1"/>
  <c r="F112" i="14"/>
  <c r="B112" i="14"/>
  <c r="A112" i="14"/>
  <c r="E111" i="14"/>
  <c r="F111" i="14"/>
  <c r="B111" i="14"/>
  <c r="A111" i="14"/>
  <c r="E110" i="14"/>
  <c r="F110" i="14"/>
  <c r="B110" i="14"/>
  <c r="A110" i="14"/>
  <c r="E109" i="14"/>
  <c r="F109" i="14"/>
  <c r="B109" i="14"/>
  <c r="A109" i="14"/>
  <c r="E108" i="14"/>
  <c r="A108" i="14"/>
  <c r="E107" i="14"/>
  <c r="D107" i="14"/>
  <c r="C107" i="14" s="1"/>
  <c r="F107" i="14"/>
  <c r="B107" i="14"/>
  <c r="A107" i="14"/>
  <c r="E106" i="14"/>
  <c r="D106" i="14"/>
  <c r="C106" i="14" s="1"/>
  <c r="F106" i="14"/>
  <c r="B106" i="14"/>
  <c r="A106" i="14"/>
  <c r="E105" i="14"/>
  <c r="F105" i="14"/>
  <c r="B105" i="14"/>
  <c r="A105" i="14"/>
  <c r="E104" i="14"/>
  <c r="D104" i="14"/>
  <c r="C104" i="14" s="1"/>
  <c r="F104" i="14"/>
  <c r="B104" i="14"/>
  <c r="A104" i="14"/>
  <c r="E103" i="14"/>
  <c r="D103" i="14"/>
  <c r="C103" i="14" s="1"/>
  <c r="F103" i="14"/>
  <c r="B103" i="14"/>
  <c r="A103" i="14"/>
  <c r="E102" i="14"/>
  <c r="D102" i="14"/>
  <c r="C102" i="14" s="1"/>
  <c r="F102" i="14"/>
  <c r="B102" i="14"/>
  <c r="A102" i="14"/>
  <c r="E101" i="14"/>
  <c r="F101" i="14"/>
  <c r="B101" i="14"/>
  <c r="A101" i="14"/>
  <c r="E100" i="14"/>
  <c r="F100" i="14"/>
  <c r="B100" i="14"/>
  <c r="A100" i="14"/>
  <c r="E99" i="14"/>
  <c r="D99" i="14"/>
  <c r="C99" i="14" s="1"/>
  <c r="F99" i="14"/>
  <c r="B99" i="14"/>
  <c r="A99" i="14"/>
  <c r="E98" i="14"/>
  <c r="D98" i="14"/>
  <c r="C98" i="14" s="1"/>
  <c r="F98" i="14"/>
  <c r="B98" i="14"/>
  <c r="A98" i="14"/>
  <c r="E97" i="14"/>
  <c r="D97" i="14"/>
  <c r="C97" i="14" s="1"/>
  <c r="F97" i="14"/>
  <c r="B97" i="14"/>
  <c r="A97" i="14"/>
  <c r="E96" i="14"/>
  <c r="D96" i="14"/>
  <c r="C96" i="14" s="1"/>
  <c r="F96" i="14"/>
  <c r="B96" i="14"/>
  <c r="A96" i="14"/>
  <c r="F95" i="14"/>
  <c r="B95" i="14"/>
  <c r="A95" i="14"/>
  <c r="E94" i="14"/>
  <c r="D94" i="14"/>
  <c r="C94" i="14" s="1"/>
  <c r="F94" i="14"/>
  <c r="B94" i="14"/>
  <c r="A94" i="14"/>
  <c r="E93" i="14"/>
  <c r="D93" i="14"/>
  <c r="C93" i="14" s="1"/>
  <c r="F93" i="14"/>
  <c r="B93" i="14"/>
  <c r="A93" i="14"/>
  <c r="E92" i="14"/>
  <c r="F92" i="14"/>
  <c r="B92" i="14"/>
  <c r="A92" i="14"/>
  <c r="E91" i="14"/>
  <c r="D91" i="14"/>
  <c r="C91" i="14" s="1"/>
  <c r="F91" i="14"/>
  <c r="B91" i="14"/>
  <c r="A91" i="14"/>
  <c r="E90" i="14"/>
  <c r="D90" i="14"/>
  <c r="C90" i="14" s="1"/>
  <c r="F90" i="14"/>
  <c r="B90" i="14"/>
  <c r="A90" i="14"/>
  <c r="E89" i="14"/>
  <c r="D89" i="14"/>
  <c r="C89" i="14" s="1"/>
  <c r="F89" i="14"/>
  <c r="B89" i="14"/>
  <c r="A89" i="14"/>
  <c r="E88" i="14"/>
  <c r="D88" i="14"/>
  <c r="C88" i="14" s="1"/>
  <c r="F88" i="14"/>
  <c r="B88" i="14"/>
  <c r="A88" i="14"/>
  <c r="E87" i="14"/>
  <c r="F87" i="14"/>
  <c r="B87" i="14"/>
  <c r="A87" i="14"/>
  <c r="E86" i="14"/>
  <c r="D86" i="14"/>
  <c r="C86" i="14" s="1"/>
  <c r="F86" i="14"/>
  <c r="B86" i="14"/>
  <c r="A86" i="14"/>
  <c r="E85" i="14"/>
  <c r="F85" i="14"/>
  <c r="B85" i="14"/>
  <c r="A85" i="14"/>
  <c r="E84" i="14"/>
  <c r="D84" i="14"/>
  <c r="C84" i="14" s="1"/>
  <c r="F84" i="14"/>
  <c r="B84" i="14"/>
  <c r="E83" i="14"/>
  <c r="D83" i="14"/>
  <c r="C83" i="14" s="1"/>
  <c r="F83" i="14"/>
  <c r="B83" i="14"/>
  <c r="A83" i="14"/>
  <c r="E82" i="14"/>
  <c r="D82" i="14"/>
  <c r="C82" i="14" s="1"/>
  <c r="F82" i="14"/>
  <c r="B82" i="14"/>
  <c r="A82" i="14"/>
  <c r="E81" i="14"/>
  <c r="D81" i="14"/>
  <c r="C81" i="14" s="1"/>
  <c r="F81" i="14"/>
  <c r="B81" i="14"/>
  <c r="A81" i="14"/>
  <c r="E80" i="14"/>
  <c r="F80" i="14"/>
  <c r="B80" i="14"/>
  <c r="A80" i="14"/>
  <c r="E79" i="14"/>
  <c r="D79" i="14"/>
  <c r="C79" i="14" s="1"/>
  <c r="F79" i="14"/>
  <c r="B79" i="14"/>
  <c r="A79" i="14"/>
  <c r="E78" i="14"/>
  <c r="D78" i="14"/>
  <c r="C78" i="14" s="1"/>
  <c r="F78" i="14"/>
  <c r="B78" i="14"/>
  <c r="A78" i="14"/>
  <c r="E77" i="14"/>
  <c r="F77" i="14"/>
  <c r="B77" i="14"/>
  <c r="A77" i="14"/>
  <c r="E76" i="14"/>
  <c r="F76" i="14"/>
  <c r="B76" i="14"/>
  <c r="A76" i="14"/>
  <c r="E75" i="14"/>
  <c r="F75" i="14"/>
  <c r="B75" i="14"/>
  <c r="A75" i="14"/>
  <c r="E74" i="14"/>
  <c r="F74" i="14"/>
  <c r="B74" i="14"/>
  <c r="A74" i="14"/>
  <c r="D73" i="14"/>
  <c r="C73" i="14" s="1"/>
  <c r="F73" i="14"/>
  <c r="B73" i="14"/>
  <c r="A73" i="14"/>
  <c r="E72" i="14"/>
  <c r="F72" i="14"/>
  <c r="B72" i="14"/>
  <c r="A72" i="14"/>
  <c r="E71" i="14"/>
  <c r="D71" i="14"/>
  <c r="C71" i="14" s="1"/>
  <c r="F71" i="14"/>
  <c r="A71" i="14"/>
  <c r="E70" i="14"/>
  <c r="D70" i="14"/>
  <c r="C70" i="14" s="1"/>
  <c r="F70" i="14"/>
  <c r="B70" i="14"/>
  <c r="A70" i="14"/>
  <c r="E69" i="14"/>
  <c r="D69" i="14"/>
  <c r="C69" i="14" s="1"/>
  <c r="E68" i="14"/>
  <c r="D68" i="14"/>
  <c r="C68" i="14" s="1"/>
  <c r="F68" i="14"/>
  <c r="B68" i="14"/>
  <c r="A68" i="14"/>
  <c r="E67" i="14"/>
  <c r="F67" i="14"/>
  <c r="B67" i="14"/>
  <c r="A67" i="14"/>
  <c r="E66" i="14"/>
  <c r="D66" i="14"/>
  <c r="C66" i="14" s="1"/>
  <c r="F66" i="14"/>
  <c r="B66" i="14"/>
  <c r="A66" i="14"/>
  <c r="E65" i="14"/>
  <c r="D65" i="14"/>
  <c r="C65" i="14" s="1"/>
  <c r="F65" i="14"/>
  <c r="B65" i="14"/>
  <c r="A65" i="14"/>
  <c r="E64" i="14"/>
  <c r="F64" i="14"/>
  <c r="B64" i="14"/>
  <c r="A64" i="14"/>
  <c r="E63" i="14"/>
  <c r="B63" i="14"/>
  <c r="A63" i="14"/>
  <c r="E62" i="14"/>
  <c r="F62" i="14"/>
  <c r="B62" i="14"/>
  <c r="A62" i="14"/>
  <c r="E61" i="14"/>
  <c r="B61" i="14"/>
  <c r="A61" i="14"/>
  <c r="E60" i="14"/>
  <c r="D60" i="14"/>
  <c r="C60" i="14" s="1"/>
  <c r="F60" i="14"/>
  <c r="B60" i="14"/>
  <c r="A60" i="14"/>
  <c r="E59" i="14"/>
  <c r="D59" i="14"/>
  <c r="C59" i="14" s="1"/>
  <c r="F59" i="14"/>
  <c r="B59" i="14"/>
  <c r="A59" i="14"/>
  <c r="E58" i="14"/>
  <c r="D58" i="14"/>
  <c r="C58" i="14" s="1"/>
  <c r="F58" i="14"/>
  <c r="B58" i="14"/>
  <c r="A58" i="14"/>
  <c r="E57" i="14"/>
  <c r="D57" i="14"/>
  <c r="C57" i="14" s="1"/>
  <c r="F57" i="14"/>
  <c r="B57" i="14"/>
  <c r="A57" i="14"/>
  <c r="E56" i="14"/>
  <c r="D56" i="14"/>
  <c r="C56" i="14" s="1"/>
  <c r="F56" i="14"/>
  <c r="B56" i="14"/>
  <c r="A56" i="14"/>
  <c r="E55" i="14"/>
  <c r="D55" i="14"/>
  <c r="C55" i="14" s="1"/>
  <c r="F55" i="14"/>
  <c r="B55" i="14"/>
  <c r="A55" i="14"/>
  <c r="E54" i="14"/>
  <c r="D54" i="14"/>
  <c r="C54" i="14" s="1"/>
  <c r="F54" i="14"/>
  <c r="B54" i="14"/>
  <c r="A54" i="14"/>
  <c r="E53" i="14"/>
  <c r="D53" i="14"/>
  <c r="C53" i="14" s="1"/>
  <c r="F53" i="14"/>
  <c r="B53" i="14"/>
  <c r="A53" i="14"/>
  <c r="E52" i="14"/>
  <c r="D52" i="14"/>
  <c r="C52" i="14" s="1"/>
  <c r="F52" i="14"/>
  <c r="B52" i="14"/>
  <c r="D51" i="14"/>
  <c r="C51" i="14" s="1"/>
  <c r="F51" i="14"/>
  <c r="B51" i="14"/>
  <c r="A51" i="14"/>
  <c r="E50" i="14"/>
  <c r="D50" i="14"/>
  <c r="C50" i="14" s="1"/>
  <c r="F50" i="14"/>
  <c r="B50" i="14"/>
  <c r="A50" i="14"/>
  <c r="E49" i="14"/>
  <c r="F49" i="14"/>
  <c r="B49" i="14"/>
  <c r="A49" i="14"/>
  <c r="E48" i="14"/>
  <c r="F48" i="14"/>
  <c r="B48" i="14"/>
  <c r="A48" i="14"/>
  <c r="E47" i="14"/>
  <c r="F47" i="14"/>
  <c r="B47" i="14"/>
  <c r="A47" i="14"/>
  <c r="E46" i="14"/>
  <c r="D46" i="14"/>
  <c r="C46" i="14" s="1"/>
  <c r="F46" i="14"/>
  <c r="B46" i="14"/>
  <c r="A46" i="14"/>
  <c r="D45" i="14"/>
  <c r="C45" i="14" s="1"/>
  <c r="F45" i="14"/>
  <c r="B45" i="14"/>
  <c r="A45" i="14"/>
  <c r="E44" i="14"/>
  <c r="D44" i="14"/>
  <c r="C44" i="14" s="1"/>
  <c r="B44" i="14"/>
  <c r="A44" i="14"/>
  <c r="E43" i="14"/>
  <c r="D43" i="14"/>
  <c r="C43" i="14" s="1"/>
  <c r="F43" i="14"/>
  <c r="B43" i="14"/>
  <c r="A43" i="14"/>
  <c r="E42" i="14"/>
  <c r="F42" i="14"/>
  <c r="B42" i="14"/>
  <c r="A42" i="14"/>
  <c r="E41" i="14"/>
  <c r="D41" i="14"/>
  <c r="C41" i="14" s="1"/>
  <c r="F41" i="14"/>
  <c r="B41" i="14"/>
  <c r="A41" i="14"/>
  <c r="E40" i="14"/>
  <c r="D40" i="14"/>
  <c r="C40" i="14" s="1"/>
  <c r="F40" i="14"/>
  <c r="B40" i="14"/>
  <c r="A40" i="14"/>
  <c r="E39" i="14"/>
  <c r="D39" i="14"/>
  <c r="C39" i="14" s="1"/>
  <c r="F39" i="14"/>
  <c r="F38" i="14"/>
  <c r="B38" i="14"/>
  <c r="A38" i="14"/>
  <c r="E37" i="14"/>
  <c r="D37" i="14"/>
  <c r="C37" i="14" s="1"/>
  <c r="F37" i="14"/>
  <c r="B37" i="14"/>
  <c r="A37" i="14"/>
  <c r="E36" i="14"/>
  <c r="D36" i="14"/>
  <c r="C36" i="14" s="1"/>
  <c r="F36" i="14"/>
  <c r="B36" i="14"/>
  <c r="A36" i="14"/>
  <c r="E35" i="14"/>
  <c r="D35" i="14"/>
  <c r="C35" i="14" s="1"/>
  <c r="F35" i="14"/>
  <c r="B35" i="14"/>
  <c r="A35" i="14"/>
  <c r="E34" i="14"/>
  <c r="F34" i="14"/>
  <c r="B34" i="14"/>
  <c r="E33" i="14"/>
  <c r="F33" i="14"/>
  <c r="B33" i="14"/>
  <c r="A33" i="14"/>
  <c r="E32" i="14"/>
  <c r="D32" i="14"/>
  <c r="C32" i="14" s="1"/>
  <c r="F32" i="14"/>
  <c r="B32" i="14"/>
  <c r="A32" i="14"/>
  <c r="B31" i="14"/>
  <c r="A31" i="14"/>
  <c r="E30" i="14"/>
  <c r="D30" i="14"/>
  <c r="C30" i="14" s="1"/>
  <c r="F30" i="14"/>
  <c r="B30" i="14"/>
  <c r="A30" i="14"/>
  <c r="E29" i="14"/>
  <c r="D29" i="14"/>
  <c r="C29" i="14" s="1"/>
  <c r="F29" i="14"/>
  <c r="B29" i="14"/>
  <c r="A29" i="14"/>
  <c r="E28" i="14"/>
  <c r="D28" i="14"/>
  <c r="C28" i="14" s="1"/>
  <c r="F28" i="14"/>
  <c r="B28" i="14"/>
  <c r="A28" i="14"/>
  <c r="E27" i="14"/>
  <c r="F27" i="14"/>
  <c r="B27" i="14"/>
  <c r="A27" i="14"/>
  <c r="E26" i="14"/>
  <c r="D26" i="14"/>
  <c r="C26" i="14" s="1"/>
  <c r="F26" i="14"/>
  <c r="B26" i="14"/>
  <c r="A26" i="14"/>
  <c r="E25" i="14"/>
  <c r="D25" i="14"/>
  <c r="C25" i="14" s="1"/>
  <c r="B25" i="14"/>
  <c r="A25" i="14"/>
  <c r="E24" i="14"/>
  <c r="D24" i="14"/>
  <c r="C24" i="14" s="1"/>
  <c r="F24" i="14"/>
  <c r="B24" i="14"/>
  <c r="A24" i="14"/>
  <c r="F23" i="14"/>
  <c r="B23" i="14"/>
  <c r="A23" i="14"/>
  <c r="E22" i="14"/>
  <c r="F22" i="14"/>
  <c r="B22" i="14"/>
  <c r="A22" i="14"/>
  <c r="E21" i="14"/>
  <c r="D21" i="14"/>
  <c r="C21" i="14" s="1"/>
  <c r="F21" i="14"/>
  <c r="B21" i="14"/>
  <c r="A21" i="14"/>
  <c r="E20" i="14"/>
  <c r="D20" i="14"/>
  <c r="C20" i="14" s="1"/>
  <c r="F20" i="14"/>
  <c r="B20" i="14"/>
  <c r="A20" i="14"/>
  <c r="E19" i="14"/>
  <c r="F19" i="14"/>
  <c r="B19" i="14"/>
  <c r="A19" i="14"/>
  <c r="D18" i="14"/>
  <c r="C18" i="14" s="1"/>
  <c r="F18" i="14"/>
  <c r="B18" i="14"/>
  <c r="A18" i="14"/>
  <c r="E17" i="14"/>
  <c r="F17" i="14"/>
  <c r="B17" i="14"/>
  <c r="A17" i="14"/>
  <c r="E16" i="14"/>
  <c r="F16" i="14"/>
  <c r="B16" i="14"/>
  <c r="A16" i="14"/>
  <c r="E15" i="14"/>
  <c r="F15" i="14"/>
  <c r="B15" i="14"/>
  <c r="A15" i="14"/>
  <c r="E14" i="14"/>
  <c r="F14" i="14"/>
  <c r="B14" i="14"/>
  <c r="A14" i="14"/>
  <c r="F13" i="14"/>
  <c r="B13" i="14"/>
  <c r="A13" i="14"/>
  <c r="E12" i="14"/>
  <c r="D12" i="14"/>
  <c r="C12" i="14" s="1"/>
  <c r="F12" i="14"/>
  <c r="B12" i="14"/>
  <c r="A12" i="14"/>
  <c r="E11" i="14"/>
  <c r="E10" i="14"/>
  <c r="D10" i="14"/>
  <c r="C10" i="14" s="1"/>
  <c r="F10" i="14"/>
  <c r="B10" i="14"/>
  <c r="A10" i="14"/>
  <c r="E9" i="14"/>
  <c r="F9" i="14"/>
  <c r="B9" i="14"/>
  <c r="A9" i="14"/>
  <c r="E8" i="14"/>
  <c r="A8" i="14"/>
  <c r="E58" i="34" l="1"/>
  <c r="E62" i="33"/>
  <c r="F72" i="33"/>
  <c r="F779" i="33" s="1"/>
  <c r="F68" i="34"/>
  <c r="D103" i="34"/>
  <c r="D107" i="33"/>
  <c r="D814" i="33" s="1"/>
  <c r="AA103" i="14"/>
  <c r="O103" i="14"/>
  <c r="S103" i="14"/>
  <c r="U103" i="14"/>
  <c r="AC103" i="14"/>
  <c r="W103" i="14"/>
  <c r="G103" i="14"/>
  <c r="M103" i="14"/>
  <c r="K103" i="14"/>
  <c r="Q103" i="14"/>
  <c r="Y103" i="14"/>
  <c r="I103" i="14"/>
  <c r="E126" i="33"/>
  <c r="E122" i="34"/>
  <c r="E170" i="34"/>
  <c r="E174" i="33"/>
  <c r="F25" i="33"/>
  <c r="F732" i="33" s="1"/>
  <c r="F21" i="34"/>
  <c r="E31" i="33"/>
  <c r="E27" i="34"/>
  <c r="E47" i="33"/>
  <c r="E43" i="34"/>
  <c r="F57" i="33"/>
  <c r="F764" i="33" s="1"/>
  <c r="F53" i="34"/>
  <c r="E59" i="34"/>
  <c r="E63" i="33"/>
  <c r="F85" i="34"/>
  <c r="F89" i="33"/>
  <c r="F796" i="33" s="1"/>
  <c r="F101" i="34"/>
  <c r="F105" i="33"/>
  <c r="F812" i="33" s="1"/>
  <c r="F117" i="34"/>
  <c r="F121" i="33"/>
  <c r="F828" i="33" s="1"/>
  <c r="U136" i="14"/>
  <c r="S136" i="14"/>
  <c r="AC136" i="14"/>
  <c r="AA136" i="14"/>
  <c r="D136" i="34"/>
  <c r="O136" i="14"/>
  <c r="D140" i="33"/>
  <c r="D847" i="33" s="1"/>
  <c r="W136" i="14"/>
  <c r="G136" i="14"/>
  <c r="M136" i="14"/>
  <c r="K136" i="14"/>
  <c r="Q136" i="14"/>
  <c r="Y136" i="14"/>
  <c r="I136" i="14"/>
  <c r="AA152" i="14"/>
  <c r="AC152" i="14"/>
  <c r="S152" i="14"/>
  <c r="W152" i="14"/>
  <c r="U152" i="14"/>
  <c r="D156" i="33"/>
  <c r="D863" i="33" s="1"/>
  <c r="O152" i="14"/>
  <c r="D152" i="34"/>
  <c r="G152" i="14"/>
  <c r="M152" i="14"/>
  <c r="K152" i="14"/>
  <c r="Q152" i="14"/>
  <c r="Y152" i="14"/>
  <c r="I152" i="14"/>
  <c r="F169" i="33"/>
  <c r="F876" i="33" s="1"/>
  <c r="F165" i="34"/>
  <c r="E175" i="33"/>
  <c r="E171" i="34"/>
  <c r="F197" i="34"/>
  <c r="F201" i="33"/>
  <c r="F908" i="33" s="1"/>
  <c r="AC280" i="14"/>
  <c r="O280" i="14"/>
  <c r="D280" i="34"/>
  <c r="U280" i="14"/>
  <c r="S280" i="14"/>
  <c r="AA280" i="14"/>
  <c r="W280" i="14"/>
  <c r="D284" i="33"/>
  <c r="D991" i="33" s="1"/>
  <c r="G280" i="14"/>
  <c r="M280" i="14"/>
  <c r="K280" i="14"/>
  <c r="Q280" i="14"/>
  <c r="Y280" i="14"/>
  <c r="I280" i="14"/>
  <c r="E24" i="34"/>
  <c r="E28" i="33"/>
  <c r="F9" i="34"/>
  <c r="F13" i="33"/>
  <c r="F720" i="33" s="1"/>
  <c r="W12" i="14"/>
  <c r="D12" i="34"/>
  <c r="AA12" i="14"/>
  <c r="U12" i="14"/>
  <c r="D16" i="33"/>
  <c r="D723" i="33" s="1"/>
  <c r="S12" i="14"/>
  <c r="O12" i="14"/>
  <c r="AC12" i="14"/>
  <c r="G12" i="14"/>
  <c r="M12" i="14"/>
  <c r="K12" i="14"/>
  <c r="Q12" i="14"/>
  <c r="Y12" i="14"/>
  <c r="I12" i="14"/>
  <c r="E15" i="34"/>
  <c r="E19" i="33"/>
  <c r="AA28" i="14"/>
  <c r="O28" i="14"/>
  <c r="S28" i="14"/>
  <c r="U28" i="14"/>
  <c r="AC28" i="14"/>
  <c r="W28" i="14"/>
  <c r="D32" i="33"/>
  <c r="D739" i="33" s="1"/>
  <c r="D28" i="34"/>
  <c r="G28" i="14"/>
  <c r="M28" i="14"/>
  <c r="K28" i="14"/>
  <c r="Q28" i="14"/>
  <c r="Y28" i="14"/>
  <c r="I28" i="14"/>
  <c r="F41" i="34"/>
  <c r="F45" i="33"/>
  <c r="F752" i="33" s="1"/>
  <c r="W44" i="14"/>
  <c r="S44" i="14"/>
  <c r="O44" i="14"/>
  <c r="D44" i="34"/>
  <c r="D48" i="33"/>
  <c r="D755" i="33" s="1"/>
  <c r="AA44" i="14"/>
  <c r="AC44" i="14"/>
  <c r="U44" i="14"/>
  <c r="G44" i="14"/>
  <c r="M44" i="14"/>
  <c r="K44" i="14"/>
  <c r="Q44" i="14"/>
  <c r="Y44" i="14"/>
  <c r="I44" i="14"/>
  <c r="E51" i="33"/>
  <c r="E47" i="34"/>
  <c r="F57" i="34"/>
  <c r="F61" i="33"/>
  <c r="F768" i="33" s="1"/>
  <c r="O60" i="14"/>
  <c r="D64" i="33"/>
  <c r="D771" i="33" s="1"/>
  <c r="U60" i="14"/>
  <c r="W60" i="14"/>
  <c r="D60" i="34"/>
  <c r="AC60" i="14"/>
  <c r="S60" i="14"/>
  <c r="AA60" i="14"/>
  <c r="G60" i="14"/>
  <c r="M60" i="14"/>
  <c r="K60" i="14"/>
  <c r="Q60" i="14"/>
  <c r="Y60" i="14"/>
  <c r="I60" i="14"/>
  <c r="E63" i="34"/>
  <c r="E67" i="33"/>
  <c r="F73" i="34"/>
  <c r="F77" i="33"/>
  <c r="F784" i="33" s="1"/>
  <c r="E83" i="33"/>
  <c r="E79" i="34"/>
  <c r="F93" i="33"/>
  <c r="F800" i="33" s="1"/>
  <c r="F89" i="34"/>
  <c r="F109" i="33"/>
  <c r="F816" i="33" s="1"/>
  <c r="F105" i="34"/>
  <c r="E115" i="33"/>
  <c r="E111" i="34"/>
  <c r="F121" i="34"/>
  <c r="F125" i="33"/>
  <c r="F832" i="33" s="1"/>
  <c r="E131" i="33"/>
  <c r="E127" i="34"/>
  <c r="F137" i="34"/>
  <c r="F141" i="33"/>
  <c r="F848" i="33" s="1"/>
  <c r="D144" i="33"/>
  <c r="D851" i="33" s="1"/>
  <c r="U140" i="14"/>
  <c r="O140" i="14"/>
  <c r="D140" i="34"/>
  <c r="AC140" i="14"/>
  <c r="AA140" i="14"/>
  <c r="W140" i="14"/>
  <c r="S140" i="14"/>
  <c r="G140" i="14"/>
  <c r="M140" i="14"/>
  <c r="K140" i="14"/>
  <c r="Q140" i="14"/>
  <c r="Y140" i="14"/>
  <c r="I140" i="14"/>
  <c r="E147" i="33"/>
  <c r="E143" i="34"/>
  <c r="F153" i="34"/>
  <c r="F157" i="33"/>
  <c r="F864" i="33" s="1"/>
  <c r="S156" i="14"/>
  <c r="D160" i="33"/>
  <c r="D867" i="33" s="1"/>
  <c r="D156" i="34"/>
  <c r="AC156" i="14"/>
  <c r="W156" i="14"/>
  <c r="AA156" i="14"/>
  <c r="O156" i="14"/>
  <c r="U156" i="14"/>
  <c r="G156" i="14"/>
  <c r="M156" i="14"/>
  <c r="K156" i="14"/>
  <c r="Q156" i="14"/>
  <c r="Y156" i="14"/>
  <c r="I156" i="14"/>
  <c r="E163" i="33"/>
  <c r="E159" i="34"/>
  <c r="F169" i="34"/>
  <c r="F173" i="33"/>
  <c r="F880" i="33" s="1"/>
  <c r="W172" i="14"/>
  <c r="D172" i="34"/>
  <c r="O172" i="14"/>
  <c r="AA172" i="14"/>
  <c r="AC172" i="14"/>
  <c r="U172" i="14"/>
  <c r="S172" i="14"/>
  <c r="D176" i="33"/>
  <c r="D883" i="33" s="1"/>
  <c r="G172" i="14"/>
  <c r="M172" i="14"/>
  <c r="K172" i="14"/>
  <c r="Q172" i="14"/>
  <c r="Y172" i="14"/>
  <c r="I172" i="14"/>
  <c r="E179" i="33"/>
  <c r="E175" i="34"/>
  <c r="F189" i="33"/>
  <c r="F896" i="33" s="1"/>
  <c r="F185" i="34"/>
  <c r="AA188" i="14"/>
  <c r="W188" i="14"/>
  <c r="D192" i="33"/>
  <c r="D899" i="33" s="1"/>
  <c r="S188" i="14"/>
  <c r="AC188" i="14"/>
  <c r="U188" i="14"/>
  <c r="O188" i="14"/>
  <c r="D188" i="34"/>
  <c r="G188" i="14"/>
  <c r="M188" i="14"/>
  <c r="K188" i="14"/>
  <c r="Q188" i="14"/>
  <c r="Y188" i="14"/>
  <c r="I188" i="14"/>
  <c r="E191" i="34"/>
  <c r="E195" i="33"/>
  <c r="F205" i="33"/>
  <c r="F912" i="33" s="1"/>
  <c r="F201" i="34"/>
  <c r="S204" i="14"/>
  <c r="AA204" i="14"/>
  <c r="D208" i="33"/>
  <c r="D915" i="33" s="1"/>
  <c r="U204" i="14"/>
  <c r="AC204" i="14"/>
  <c r="O204" i="14"/>
  <c r="D204" i="34"/>
  <c r="W204" i="14"/>
  <c r="G204" i="14"/>
  <c r="M204" i="14"/>
  <c r="K204" i="14"/>
  <c r="Q204" i="14"/>
  <c r="Y204" i="14"/>
  <c r="I204" i="14"/>
  <c r="E207" i="34"/>
  <c r="E211" i="33"/>
  <c r="F221" i="33"/>
  <c r="F928" i="33" s="1"/>
  <c r="F217" i="34"/>
  <c r="E223" i="34"/>
  <c r="E227" i="33"/>
  <c r="F233" i="34"/>
  <c r="F237" i="33"/>
  <c r="F944" i="33" s="1"/>
  <c r="O236" i="14"/>
  <c r="AC236" i="14"/>
  <c r="S236" i="14"/>
  <c r="D240" i="33"/>
  <c r="D947" i="33" s="1"/>
  <c r="AA236" i="14"/>
  <c r="D236" i="34"/>
  <c r="U236" i="14"/>
  <c r="W236" i="14"/>
  <c r="G236" i="14"/>
  <c r="M236" i="14"/>
  <c r="K236" i="14"/>
  <c r="Q236" i="14"/>
  <c r="Y236" i="14"/>
  <c r="I236" i="14"/>
  <c r="E239" i="34"/>
  <c r="E243" i="33"/>
  <c r="F253" i="33"/>
  <c r="F960" i="33" s="1"/>
  <c r="F249" i="34"/>
  <c r="O252" i="14"/>
  <c r="D256" i="33"/>
  <c r="D963" i="33" s="1"/>
  <c r="AC252" i="14"/>
  <c r="D252" i="34"/>
  <c r="U252" i="14"/>
  <c r="W252" i="14"/>
  <c r="S252" i="14"/>
  <c r="AA252" i="14"/>
  <c r="G252" i="14"/>
  <c r="M252" i="14"/>
  <c r="K252" i="14"/>
  <c r="Q252" i="14"/>
  <c r="Y252" i="14"/>
  <c r="I252" i="14"/>
  <c r="E259" i="33"/>
  <c r="E255" i="34"/>
  <c r="F269" i="33"/>
  <c r="F976" i="33" s="1"/>
  <c r="F265" i="34"/>
  <c r="AA268" i="14"/>
  <c r="W268" i="14"/>
  <c r="AC268" i="14"/>
  <c r="S268" i="14"/>
  <c r="D272" i="33"/>
  <c r="D979" i="33" s="1"/>
  <c r="U268" i="14"/>
  <c r="D268" i="34"/>
  <c r="O268" i="14"/>
  <c r="G268" i="14"/>
  <c r="M268" i="14"/>
  <c r="K268" i="14"/>
  <c r="Q268" i="14"/>
  <c r="Y268" i="14"/>
  <c r="I268" i="14"/>
  <c r="E271" i="34"/>
  <c r="E275" i="33"/>
  <c r="F285" i="33"/>
  <c r="F992" i="33" s="1"/>
  <c r="F281" i="34"/>
  <c r="AA284" i="14"/>
  <c r="D284" i="34"/>
  <c r="D288" i="33"/>
  <c r="D995" i="33" s="1"/>
  <c r="O284" i="14"/>
  <c r="U284" i="14"/>
  <c r="W284" i="14"/>
  <c r="S284" i="14"/>
  <c r="AC284" i="14"/>
  <c r="G284" i="14"/>
  <c r="M284" i="14"/>
  <c r="K284" i="14"/>
  <c r="Q284" i="14"/>
  <c r="Y284" i="14"/>
  <c r="I284" i="14"/>
  <c r="E291" i="33"/>
  <c r="E287" i="34"/>
  <c r="F301" i="33"/>
  <c r="F1008" i="33" s="1"/>
  <c r="F297" i="34"/>
  <c r="O300" i="14"/>
  <c r="D300" i="34"/>
  <c r="S300" i="14"/>
  <c r="AC300" i="14"/>
  <c r="U300" i="14"/>
  <c r="W300" i="14"/>
  <c r="D304" i="33"/>
  <c r="D1011" i="33" s="1"/>
  <c r="AA300" i="14"/>
  <c r="G300" i="14"/>
  <c r="M300" i="14"/>
  <c r="K300" i="14"/>
  <c r="Q300" i="14"/>
  <c r="Y300" i="14"/>
  <c r="I300" i="14"/>
  <c r="E303" i="34"/>
  <c r="E307" i="33"/>
  <c r="F317" i="33"/>
  <c r="F1024" i="33" s="1"/>
  <c r="F313" i="34"/>
  <c r="U316" i="14"/>
  <c r="D320" i="33"/>
  <c r="D1027" i="33" s="1"/>
  <c r="W316" i="14"/>
  <c r="S316" i="14"/>
  <c r="O316" i="14"/>
  <c r="D316" i="34"/>
  <c r="AC316" i="14"/>
  <c r="AA316" i="14"/>
  <c r="G316" i="14"/>
  <c r="M316" i="14"/>
  <c r="K316" i="14"/>
  <c r="Q316" i="14"/>
  <c r="Y316" i="14"/>
  <c r="I316" i="14"/>
  <c r="E323" i="33"/>
  <c r="E319" i="34"/>
  <c r="F329" i="34"/>
  <c r="F333" i="33"/>
  <c r="F1040" i="33" s="1"/>
  <c r="AC332" i="14"/>
  <c r="O332" i="14"/>
  <c r="D332" i="34"/>
  <c r="U332" i="14"/>
  <c r="D336" i="33"/>
  <c r="D1043" i="33" s="1"/>
  <c r="S332" i="14"/>
  <c r="W332" i="14"/>
  <c r="AA332" i="14"/>
  <c r="G332" i="14"/>
  <c r="M332" i="14"/>
  <c r="K332" i="14"/>
  <c r="Q332" i="14"/>
  <c r="Y332" i="14"/>
  <c r="I332" i="14"/>
  <c r="E335" i="34"/>
  <c r="E339" i="33"/>
  <c r="F345" i="34"/>
  <c r="F349" i="33"/>
  <c r="F1056" i="33" s="1"/>
  <c r="E355" i="33"/>
  <c r="E351" i="34"/>
  <c r="F365" i="33"/>
  <c r="F1072" i="33" s="1"/>
  <c r="F361" i="34"/>
  <c r="O364" i="14"/>
  <c r="S364" i="14"/>
  <c r="D368" i="33"/>
  <c r="D1075" i="33" s="1"/>
  <c r="W364" i="14"/>
  <c r="U364" i="14"/>
  <c r="AA364" i="14"/>
  <c r="D364" i="34"/>
  <c r="AC364" i="14"/>
  <c r="G364" i="14"/>
  <c r="M364" i="14"/>
  <c r="K364" i="14"/>
  <c r="Q364" i="14"/>
  <c r="Y364" i="14"/>
  <c r="I364" i="14"/>
  <c r="E371" i="33"/>
  <c r="E367" i="34"/>
  <c r="F381" i="33"/>
  <c r="F1088" i="33" s="1"/>
  <c r="F377" i="34"/>
  <c r="E387" i="33"/>
  <c r="E383" i="34"/>
  <c r="F397" i="33"/>
  <c r="F1104" i="33" s="1"/>
  <c r="F393" i="34"/>
  <c r="W396" i="14"/>
  <c r="AC396" i="14"/>
  <c r="AA396" i="14"/>
  <c r="U396" i="14"/>
  <c r="D400" i="33"/>
  <c r="D1107" i="33" s="1"/>
  <c r="D396" i="34"/>
  <c r="O396" i="14"/>
  <c r="S396" i="14"/>
  <c r="G396" i="14"/>
  <c r="M396" i="14"/>
  <c r="K396" i="14"/>
  <c r="Q396" i="14"/>
  <c r="Y396" i="14"/>
  <c r="I396" i="14"/>
  <c r="E399" i="34"/>
  <c r="E403" i="33"/>
  <c r="F409" i="34"/>
  <c r="F413" i="33"/>
  <c r="F1120" i="33" s="1"/>
  <c r="D416" i="33"/>
  <c r="D1123" i="33" s="1"/>
  <c r="AA412" i="14"/>
  <c r="O412" i="14"/>
  <c r="S412" i="14"/>
  <c r="W412" i="14"/>
  <c r="D412" i="34"/>
  <c r="U412" i="14"/>
  <c r="AC412" i="14"/>
  <c r="G412" i="14"/>
  <c r="M412" i="14"/>
  <c r="K412" i="14"/>
  <c r="Q412" i="14"/>
  <c r="Y412" i="14"/>
  <c r="I412" i="14"/>
  <c r="E415" i="34"/>
  <c r="E419" i="33"/>
  <c r="F429" i="33"/>
  <c r="F1136" i="33" s="1"/>
  <c r="F425" i="34"/>
  <c r="AA428" i="14"/>
  <c r="D432" i="33"/>
  <c r="D1139" i="33" s="1"/>
  <c r="AC428" i="14"/>
  <c r="O428" i="14"/>
  <c r="U428" i="14"/>
  <c r="S428" i="14"/>
  <c r="W428" i="14"/>
  <c r="D428" i="34"/>
  <c r="G428" i="14"/>
  <c r="M428" i="14"/>
  <c r="K428" i="14"/>
  <c r="Q428" i="14"/>
  <c r="Y428" i="14"/>
  <c r="I428" i="14"/>
  <c r="E431" i="34"/>
  <c r="E435" i="33"/>
  <c r="F441" i="34"/>
  <c r="F445" i="33"/>
  <c r="F1152" i="33" s="1"/>
  <c r="E451" i="33"/>
  <c r="E447" i="34"/>
  <c r="F457" i="34"/>
  <c r="F461" i="33"/>
  <c r="F1168" i="33" s="1"/>
  <c r="E463" i="34"/>
  <c r="E467" i="33"/>
  <c r="F473" i="34"/>
  <c r="F477" i="33"/>
  <c r="F1184" i="33" s="1"/>
  <c r="U476" i="14"/>
  <c r="AC476" i="14"/>
  <c r="W476" i="14"/>
  <c r="O476" i="14"/>
  <c r="D480" i="33"/>
  <c r="D1187" i="33" s="1"/>
  <c r="AA476" i="14"/>
  <c r="S476" i="14"/>
  <c r="D476" i="34"/>
  <c r="G476" i="14"/>
  <c r="M476" i="14"/>
  <c r="K476" i="14"/>
  <c r="Q476" i="14"/>
  <c r="Y476" i="14"/>
  <c r="I476" i="14"/>
  <c r="E479" i="34"/>
  <c r="E483" i="33"/>
  <c r="F489" i="34"/>
  <c r="F493" i="33"/>
  <c r="F1200" i="33" s="1"/>
  <c r="E495" i="34"/>
  <c r="E499" i="33"/>
  <c r="F509" i="33"/>
  <c r="F1216" i="33" s="1"/>
  <c r="F505" i="34"/>
  <c r="E515" i="33"/>
  <c r="E511" i="34"/>
  <c r="F521" i="34"/>
  <c r="F525" i="33"/>
  <c r="F1232" i="33" s="1"/>
  <c r="W524" i="14"/>
  <c r="AA524" i="14"/>
  <c r="S524" i="14"/>
  <c r="D528" i="33"/>
  <c r="D1235" i="33" s="1"/>
  <c r="O524" i="14"/>
  <c r="D524" i="34"/>
  <c r="AC524" i="14"/>
  <c r="U524" i="14"/>
  <c r="G524" i="14"/>
  <c r="M524" i="14"/>
  <c r="K524" i="14"/>
  <c r="Q524" i="14"/>
  <c r="Y524" i="14"/>
  <c r="I524" i="14"/>
  <c r="E527" i="34"/>
  <c r="E531" i="33"/>
  <c r="F537" i="34"/>
  <c r="F541" i="33"/>
  <c r="F1248" i="33" s="1"/>
  <c r="D540" i="34"/>
  <c r="O540" i="14"/>
  <c r="W540" i="14"/>
  <c r="AA540" i="14"/>
  <c r="U540" i="14"/>
  <c r="D544" i="33"/>
  <c r="D1251" i="33" s="1"/>
  <c r="S540" i="14"/>
  <c r="AC540" i="14"/>
  <c r="G540" i="14"/>
  <c r="M540" i="14"/>
  <c r="K540" i="14"/>
  <c r="Q540" i="14"/>
  <c r="Y540" i="14"/>
  <c r="I540" i="14"/>
  <c r="E547" i="33"/>
  <c r="E543" i="34"/>
  <c r="F557" i="33"/>
  <c r="F1264" i="33" s="1"/>
  <c r="F553" i="34"/>
  <c r="O556" i="14"/>
  <c r="W556" i="14"/>
  <c r="D560" i="33"/>
  <c r="D1267" i="33" s="1"/>
  <c r="AA556" i="14"/>
  <c r="S556" i="14"/>
  <c r="U556" i="14"/>
  <c r="AC556" i="14"/>
  <c r="D556" i="34"/>
  <c r="G556" i="14"/>
  <c r="M556" i="14"/>
  <c r="K556" i="14"/>
  <c r="Q556" i="14"/>
  <c r="Y556" i="14"/>
  <c r="I556" i="14"/>
  <c r="E559" i="34"/>
  <c r="E563" i="33"/>
  <c r="F573" i="33"/>
  <c r="F1280" i="33" s="1"/>
  <c r="F569" i="34"/>
  <c r="S572" i="14"/>
  <c r="W572" i="14"/>
  <c r="AC572" i="14"/>
  <c r="O572" i="14"/>
  <c r="AA572" i="14"/>
  <c r="D576" i="33"/>
  <c r="D1283" i="33" s="1"/>
  <c r="U572" i="14"/>
  <c r="D572" i="34"/>
  <c r="G572" i="14"/>
  <c r="M572" i="14"/>
  <c r="K572" i="14"/>
  <c r="Q572" i="14"/>
  <c r="Y572" i="14"/>
  <c r="I572" i="14"/>
  <c r="E579" i="33"/>
  <c r="E575" i="34"/>
  <c r="F585" i="34"/>
  <c r="F589" i="33"/>
  <c r="F1296" i="33" s="1"/>
  <c r="AA588" i="14"/>
  <c r="AC588" i="14"/>
  <c r="D592" i="33"/>
  <c r="D1299" i="33" s="1"/>
  <c r="W588" i="14"/>
  <c r="U588" i="14"/>
  <c r="S588" i="14"/>
  <c r="O588" i="14"/>
  <c r="D588" i="34"/>
  <c r="G588" i="14"/>
  <c r="M588" i="14"/>
  <c r="K588" i="14"/>
  <c r="Q588" i="14"/>
  <c r="Y588" i="14"/>
  <c r="I588" i="14"/>
  <c r="E595" i="33"/>
  <c r="E591" i="34"/>
  <c r="F601" i="34"/>
  <c r="F605" i="33"/>
  <c r="F1312" i="33" s="1"/>
  <c r="AA604" i="14"/>
  <c r="AC604" i="14"/>
  <c r="S604" i="14"/>
  <c r="D604" i="34"/>
  <c r="W604" i="14"/>
  <c r="U604" i="14"/>
  <c r="O604" i="14"/>
  <c r="D608" i="33"/>
  <c r="D1315" i="33" s="1"/>
  <c r="G604" i="14"/>
  <c r="M604" i="14"/>
  <c r="K604" i="14"/>
  <c r="Q604" i="14"/>
  <c r="Y604" i="14"/>
  <c r="I604" i="14"/>
  <c r="E611" i="33"/>
  <c r="E607" i="34"/>
  <c r="F617" i="34"/>
  <c r="F621" i="33"/>
  <c r="F1328" i="33" s="1"/>
  <c r="E627" i="33"/>
  <c r="E623" i="34"/>
  <c r="F633" i="34"/>
  <c r="F637" i="33"/>
  <c r="F1344" i="33" s="1"/>
  <c r="AA41" i="14"/>
  <c r="AC41" i="14"/>
  <c r="D45" i="33"/>
  <c r="D752" i="33" s="1"/>
  <c r="W41" i="14"/>
  <c r="O41" i="14"/>
  <c r="S41" i="14"/>
  <c r="U41" i="14"/>
  <c r="D41" i="34"/>
  <c r="G41" i="14"/>
  <c r="M41" i="14"/>
  <c r="K41" i="14"/>
  <c r="Q41" i="14"/>
  <c r="Y41" i="14"/>
  <c r="I41" i="14"/>
  <c r="S57" i="14"/>
  <c r="U57" i="14"/>
  <c r="D57" i="34"/>
  <c r="D61" i="33"/>
  <c r="D768" i="33" s="1"/>
  <c r="W57" i="14"/>
  <c r="O57" i="14"/>
  <c r="AA57" i="14"/>
  <c r="AC57" i="14"/>
  <c r="G57" i="14"/>
  <c r="M57" i="14"/>
  <c r="K57" i="14"/>
  <c r="Q57" i="14"/>
  <c r="Y57" i="14"/>
  <c r="I57" i="14"/>
  <c r="F74" i="33"/>
  <c r="F781" i="33" s="1"/>
  <c r="F70" i="34"/>
  <c r="D73" i="34"/>
  <c r="D77" i="33"/>
  <c r="D784" i="33" s="1"/>
  <c r="O73" i="14"/>
  <c r="S73" i="14"/>
  <c r="AC73" i="14"/>
  <c r="AA73" i="14"/>
  <c r="U73" i="14"/>
  <c r="W73" i="14"/>
  <c r="G73" i="14"/>
  <c r="M73" i="14"/>
  <c r="K73" i="14"/>
  <c r="Q73" i="14"/>
  <c r="Y73" i="14"/>
  <c r="I73" i="14"/>
  <c r="F86" i="34"/>
  <c r="F90" i="33"/>
  <c r="F797" i="33" s="1"/>
  <c r="D89" i="34"/>
  <c r="AA89" i="14"/>
  <c r="D93" i="33"/>
  <c r="D800" i="33" s="1"/>
  <c r="W89" i="14"/>
  <c r="O89" i="14"/>
  <c r="U89" i="14"/>
  <c r="S89" i="14"/>
  <c r="AC89" i="14"/>
  <c r="G89" i="14"/>
  <c r="M89" i="14"/>
  <c r="K89" i="14"/>
  <c r="Q89" i="14"/>
  <c r="Y89" i="14"/>
  <c r="I89" i="14"/>
  <c r="E96" i="33"/>
  <c r="E92" i="34"/>
  <c r="F106" i="33"/>
  <c r="F813" i="33" s="1"/>
  <c r="F102" i="34"/>
  <c r="E108" i="34"/>
  <c r="E112" i="33"/>
  <c r="F122" i="33"/>
  <c r="F829" i="33" s="1"/>
  <c r="F118" i="34"/>
  <c r="E128" i="33"/>
  <c r="E124" i="34"/>
  <c r="F138" i="33"/>
  <c r="F845" i="33" s="1"/>
  <c r="F134" i="34"/>
  <c r="U137" i="14"/>
  <c r="O137" i="14"/>
  <c r="S137" i="14"/>
  <c r="W137" i="14"/>
  <c r="D137" i="34"/>
  <c r="AA137" i="14"/>
  <c r="D141" i="33"/>
  <c r="D848" i="33" s="1"/>
  <c r="AC137" i="14"/>
  <c r="G137" i="14"/>
  <c r="M137" i="14"/>
  <c r="K137" i="14"/>
  <c r="Q137" i="14"/>
  <c r="Y137" i="14"/>
  <c r="I137" i="14"/>
  <c r="E140" i="34"/>
  <c r="E144" i="33"/>
  <c r="F150" i="34"/>
  <c r="F154" i="33"/>
  <c r="F861" i="33" s="1"/>
  <c r="E156" i="34"/>
  <c r="E160" i="33"/>
  <c r="F170" i="33"/>
  <c r="F877" i="33" s="1"/>
  <c r="F166" i="34"/>
  <c r="D169" i="34"/>
  <c r="U169" i="14"/>
  <c r="AA169" i="14"/>
  <c r="AC169" i="14"/>
  <c r="S169" i="14"/>
  <c r="W169" i="14"/>
  <c r="D173" i="33"/>
  <c r="D880" i="33" s="1"/>
  <c r="O169" i="14"/>
  <c r="G169" i="14"/>
  <c r="M169" i="14"/>
  <c r="K169" i="14"/>
  <c r="Q169" i="14"/>
  <c r="Y169" i="14"/>
  <c r="I169" i="14"/>
  <c r="E172" i="34"/>
  <c r="E176" i="33"/>
  <c r="F186" i="33"/>
  <c r="F893" i="33" s="1"/>
  <c r="F182" i="34"/>
  <c r="E192" i="33"/>
  <c r="E188" i="34"/>
  <c r="F198" i="34"/>
  <c r="F202" i="33"/>
  <c r="F909" i="33" s="1"/>
  <c r="S201" i="14"/>
  <c r="AC201" i="14"/>
  <c r="O201" i="14"/>
  <c r="D205" i="33"/>
  <c r="D912" i="33" s="1"/>
  <c r="D201" i="34"/>
  <c r="W201" i="14"/>
  <c r="U201" i="14"/>
  <c r="AA201" i="14"/>
  <c r="G201" i="14"/>
  <c r="M201" i="14"/>
  <c r="K201" i="14"/>
  <c r="Q201" i="14"/>
  <c r="Y201" i="14"/>
  <c r="I201" i="14"/>
  <c r="E204" i="34"/>
  <c r="E208" i="33"/>
  <c r="F214" i="34"/>
  <c r="F218" i="33"/>
  <c r="F925" i="33" s="1"/>
  <c r="D217" i="34"/>
  <c r="D221" i="33"/>
  <c r="D928" i="33" s="1"/>
  <c r="AC217" i="14"/>
  <c r="AA217" i="14"/>
  <c r="O217" i="14"/>
  <c r="U217" i="14"/>
  <c r="W217" i="14"/>
  <c r="S217" i="14"/>
  <c r="G217" i="14"/>
  <c r="M217" i="14"/>
  <c r="K217" i="14"/>
  <c r="Q217" i="14"/>
  <c r="Y217" i="14"/>
  <c r="I217" i="14"/>
  <c r="F234" i="33"/>
  <c r="F941" i="33" s="1"/>
  <c r="F230" i="34"/>
  <c r="E236" i="34"/>
  <c r="E240" i="33"/>
  <c r="F250" i="33"/>
  <c r="F957" i="33" s="1"/>
  <c r="F246" i="34"/>
  <c r="S249" i="14"/>
  <c r="D249" i="34"/>
  <c r="D253" i="33"/>
  <c r="D960" i="33" s="1"/>
  <c r="W249" i="14"/>
  <c r="U249" i="14"/>
  <c r="AC249" i="14"/>
  <c r="AA249" i="14"/>
  <c r="O249" i="14"/>
  <c r="G249" i="14"/>
  <c r="M249" i="14"/>
  <c r="K249" i="14"/>
  <c r="Q249" i="14"/>
  <c r="Y249" i="14"/>
  <c r="I249" i="14"/>
  <c r="E256" i="33"/>
  <c r="E252" i="34"/>
  <c r="F262" i="34"/>
  <c r="F266" i="33"/>
  <c r="F973" i="33" s="1"/>
  <c r="U265" i="14"/>
  <c r="AA265" i="14"/>
  <c r="O265" i="14"/>
  <c r="D269" i="33"/>
  <c r="D976" i="33" s="1"/>
  <c r="D265" i="34"/>
  <c r="S265" i="14"/>
  <c r="AC265" i="14"/>
  <c r="W265" i="14"/>
  <c r="G265" i="14"/>
  <c r="M265" i="14"/>
  <c r="K265" i="14"/>
  <c r="Q265" i="14"/>
  <c r="Y265" i="14"/>
  <c r="I265" i="14"/>
  <c r="E268" i="34"/>
  <c r="E272" i="33"/>
  <c r="F282" i="33"/>
  <c r="F989" i="33" s="1"/>
  <c r="F278" i="34"/>
  <c r="D285" i="33"/>
  <c r="D992" i="33" s="1"/>
  <c r="AA281" i="14"/>
  <c r="W281" i="14"/>
  <c r="U281" i="14"/>
  <c r="AC281" i="14"/>
  <c r="D281" i="34"/>
  <c r="O281" i="14"/>
  <c r="S281" i="14"/>
  <c r="G281" i="14"/>
  <c r="M281" i="14"/>
  <c r="K281" i="14"/>
  <c r="Q281" i="14"/>
  <c r="Y281" i="14"/>
  <c r="I281" i="14"/>
  <c r="E288" i="33"/>
  <c r="E284" i="34"/>
  <c r="F294" i="34"/>
  <c r="F298" i="33"/>
  <c r="F1005" i="33" s="1"/>
  <c r="W297" i="14"/>
  <c r="D297" i="34"/>
  <c r="S297" i="14"/>
  <c r="AC297" i="14"/>
  <c r="AA297" i="14"/>
  <c r="O297" i="14"/>
  <c r="D301" i="33"/>
  <c r="D1008" i="33" s="1"/>
  <c r="U297" i="14"/>
  <c r="G297" i="14"/>
  <c r="M297" i="14"/>
  <c r="K297" i="14"/>
  <c r="Q297" i="14"/>
  <c r="Y297" i="14"/>
  <c r="I297" i="14"/>
  <c r="E304" i="33"/>
  <c r="E300" i="34"/>
  <c r="F310" i="34"/>
  <c r="F314" i="33"/>
  <c r="F1021" i="33" s="1"/>
  <c r="D313" i="34"/>
  <c r="U313" i="14"/>
  <c r="AC313" i="14"/>
  <c r="W313" i="14"/>
  <c r="AA313" i="14"/>
  <c r="O313" i="14"/>
  <c r="D317" i="33"/>
  <c r="D1024" i="33" s="1"/>
  <c r="S313" i="14"/>
  <c r="G313" i="14"/>
  <c r="M313" i="14"/>
  <c r="K313" i="14"/>
  <c r="Q313" i="14"/>
  <c r="Y313" i="14"/>
  <c r="I313" i="14"/>
  <c r="E320" i="33"/>
  <c r="E316" i="34"/>
  <c r="F326" i="34"/>
  <c r="F330" i="33"/>
  <c r="F1037" i="33" s="1"/>
  <c r="AC329" i="14"/>
  <c r="U329" i="14"/>
  <c r="D329" i="34"/>
  <c r="AA329" i="14"/>
  <c r="D333" i="33"/>
  <c r="D1040" i="33" s="1"/>
  <c r="W329" i="14"/>
  <c r="S329" i="14"/>
  <c r="O329" i="14"/>
  <c r="G329" i="14"/>
  <c r="M329" i="14"/>
  <c r="K329" i="14"/>
  <c r="Q329" i="14"/>
  <c r="Y329" i="14"/>
  <c r="I329" i="14"/>
  <c r="E332" i="34"/>
  <c r="E336" i="33"/>
  <c r="F342" i="34"/>
  <c r="F346" i="33"/>
  <c r="F1053" i="33" s="1"/>
  <c r="O345" i="14"/>
  <c r="AC345" i="14"/>
  <c r="U345" i="14"/>
  <c r="S345" i="14"/>
  <c r="D349" i="33"/>
  <c r="D1056" i="33" s="1"/>
  <c r="AA345" i="14"/>
  <c r="W345" i="14"/>
  <c r="D345" i="34"/>
  <c r="G345" i="14"/>
  <c r="M345" i="14"/>
  <c r="K345" i="14"/>
  <c r="Q345" i="14"/>
  <c r="Y345" i="14"/>
  <c r="I345" i="14"/>
  <c r="E348" i="34"/>
  <c r="E352" i="33"/>
  <c r="F358" i="34"/>
  <c r="F362" i="33"/>
  <c r="F1069" i="33" s="1"/>
  <c r="W361" i="14"/>
  <c r="S361" i="14"/>
  <c r="U361" i="14"/>
  <c r="O361" i="14"/>
  <c r="AA361" i="14"/>
  <c r="D361" i="34"/>
  <c r="D365" i="33"/>
  <c r="D1072" i="33" s="1"/>
  <c r="AC361" i="14"/>
  <c r="G361" i="14"/>
  <c r="M361" i="14"/>
  <c r="K361" i="14"/>
  <c r="Q361" i="14"/>
  <c r="Y361" i="14"/>
  <c r="I361" i="14"/>
  <c r="E364" i="34"/>
  <c r="E368" i="33"/>
  <c r="F374" i="34"/>
  <c r="F378" i="33"/>
  <c r="F1085" i="33" s="1"/>
  <c r="W377" i="14"/>
  <c r="D381" i="33"/>
  <c r="D1088" i="33" s="1"/>
  <c r="U377" i="14"/>
  <c r="S377" i="14"/>
  <c r="D377" i="34"/>
  <c r="O377" i="14"/>
  <c r="AC377" i="14"/>
  <c r="AA377" i="14"/>
  <c r="G377" i="14"/>
  <c r="M377" i="14"/>
  <c r="K377" i="14"/>
  <c r="Q377" i="14"/>
  <c r="Y377" i="14"/>
  <c r="I377" i="14"/>
  <c r="E380" i="34"/>
  <c r="E384" i="33"/>
  <c r="F390" i="34"/>
  <c r="F394" i="33"/>
  <c r="F1101" i="33" s="1"/>
  <c r="AC393" i="14"/>
  <c r="D397" i="33"/>
  <c r="D1104" i="33" s="1"/>
  <c r="O393" i="14"/>
  <c r="W393" i="14"/>
  <c r="AA393" i="14"/>
  <c r="U393" i="14"/>
  <c r="D393" i="34"/>
  <c r="S393" i="14"/>
  <c r="G393" i="14"/>
  <c r="M393" i="14"/>
  <c r="K393" i="14"/>
  <c r="Q393" i="14"/>
  <c r="Y393" i="14"/>
  <c r="I393" i="14"/>
  <c r="E400" i="33"/>
  <c r="E396" i="34"/>
  <c r="F406" i="34"/>
  <c r="F410" i="33"/>
  <c r="F1117" i="33" s="1"/>
  <c r="E412" i="34"/>
  <c r="E416" i="33"/>
  <c r="F422" i="34"/>
  <c r="F426" i="33"/>
  <c r="F1133" i="33" s="1"/>
  <c r="S425" i="14"/>
  <c r="W425" i="14"/>
  <c r="D425" i="34"/>
  <c r="O425" i="14"/>
  <c r="AC425" i="14"/>
  <c r="U425" i="14"/>
  <c r="D429" i="33"/>
  <c r="D1136" i="33" s="1"/>
  <c r="AA425" i="14"/>
  <c r="G425" i="14"/>
  <c r="M425" i="14"/>
  <c r="K425" i="14"/>
  <c r="Q425" i="14"/>
  <c r="Y425" i="14"/>
  <c r="I425" i="14"/>
  <c r="E432" i="33"/>
  <c r="E428" i="34"/>
  <c r="F442" i="33"/>
  <c r="F1149" i="33" s="1"/>
  <c r="F438" i="34"/>
  <c r="E444" i="34"/>
  <c r="E448" i="33"/>
  <c r="F458" i="33"/>
  <c r="F1165" i="33" s="1"/>
  <c r="F454" i="34"/>
  <c r="E464" i="33"/>
  <c r="E460" i="34"/>
  <c r="F470" i="34"/>
  <c r="F474" i="33"/>
  <c r="F1181" i="33" s="1"/>
  <c r="D477" i="33"/>
  <c r="D1184" i="33" s="1"/>
  <c r="AA473" i="14"/>
  <c r="AC473" i="14"/>
  <c r="U473" i="14"/>
  <c r="S473" i="14"/>
  <c r="D473" i="34"/>
  <c r="W473" i="14"/>
  <c r="O473" i="14"/>
  <c r="G473" i="14"/>
  <c r="M473" i="14"/>
  <c r="K473" i="14"/>
  <c r="Q473" i="14"/>
  <c r="Y473" i="14"/>
  <c r="I473" i="14"/>
  <c r="E476" i="34"/>
  <c r="E480" i="33"/>
  <c r="F486" i="34"/>
  <c r="F490" i="33"/>
  <c r="F1197" i="33" s="1"/>
  <c r="W489" i="14"/>
  <c r="U489" i="14"/>
  <c r="S489" i="14"/>
  <c r="D493" i="33"/>
  <c r="D1200" i="33" s="1"/>
  <c r="AC489" i="14"/>
  <c r="AA489" i="14"/>
  <c r="O489" i="14"/>
  <c r="D489" i="34"/>
  <c r="G489" i="14"/>
  <c r="M489" i="14"/>
  <c r="K489" i="14"/>
  <c r="Q489" i="14"/>
  <c r="Y489" i="14"/>
  <c r="I489" i="14"/>
  <c r="E492" i="34"/>
  <c r="E496" i="33"/>
  <c r="F506" i="33"/>
  <c r="F1213" i="33" s="1"/>
  <c r="F502" i="34"/>
  <c r="E512" i="33"/>
  <c r="E508" i="34"/>
  <c r="F522" i="33"/>
  <c r="F1229" i="33" s="1"/>
  <c r="F518" i="34"/>
  <c r="U521" i="14"/>
  <c r="AA521" i="14"/>
  <c r="S521" i="14"/>
  <c r="D525" i="33"/>
  <c r="D1232" i="33" s="1"/>
  <c r="D521" i="34"/>
  <c r="AC521" i="14"/>
  <c r="O521" i="14"/>
  <c r="W521" i="14"/>
  <c r="G521" i="14"/>
  <c r="M521" i="14"/>
  <c r="K521" i="14"/>
  <c r="Q521" i="14"/>
  <c r="Y521" i="14"/>
  <c r="I521" i="14"/>
  <c r="E528" i="33"/>
  <c r="E524" i="34"/>
  <c r="F534" i="34"/>
  <c r="F538" i="33"/>
  <c r="F1245" i="33" s="1"/>
  <c r="E540" i="34"/>
  <c r="E544" i="33"/>
  <c r="F554" i="33"/>
  <c r="F1261" i="33" s="1"/>
  <c r="F550" i="34"/>
  <c r="E556" i="34"/>
  <c r="E560" i="33"/>
  <c r="F566" i="34"/>
  <c r="F570" i="33"/>
  <c r="F1277" i="33" s="1"/>
  <c r="O569" i="14"/>
  <c r="W569" i="14"/>
  <c r="S569" i="14"/>
  <c r="AA569" i="14"/>
  <c r="U569" i="14"/>
  <c r="AC569" i="14"/>
  <c r="D569" i="34"/>
  <c r="D573" i="33"/>
  <c r="D1280" i="33" s="1"/>
  <c r="G569" i="14"/>
  <c r="M569" i="14"/>
  <c r="K569" i="14"/>
  <c r="Q569" i="14"/>
  <c r="Y569" i="14"/>
  <c r="I569" i="14"/>
  <c r="E572" i="34"/>
  <c r="E576" i="33"/>
  <c r="F586" i="33"/>
  <c r="F1293" i="33" s="1"/>
  <c r="F582" i="34"/>
  <c r="D589" i="33"/>
  <c r="D1296" i="33" s="1"/>
  <c r="O585" i="14"/>
  <c r="D585" i="34"/>
  <c r="AA585" i="14"/>
  <c r="S585" i="14"/>
  <c r="U585" i="14"/>
  <c r="W585" i="14"/>
  <c r="AC585" i="14"/>
  <c r="G585" i="14"/>
  <c r="M585" i="14"/>
  <c r="K585" i="14"/>
  <c r="Q585" i="14"/>
  <c r="Y585" i="14"/>
  <c r="I585" i="14"/>
  <c r="E592" i="33"/>
  <c r="E588" i="34"/>
  <c r="F598" i="34"/>
  <c r="F602" i="33"/>
  <c r="F1309" i="33" s="1"/>
  <c r="AC601" i="14"/>
  <c r="AA601" i="14"/>
  <c r="D605" i="33"/>
  <c r="D1312" i="33" s="1"/>
  <c r="U601" i="14"/>
  <c r="W601" i="14"/>
  <c r="S601" i="14"/>
  <c r="O601" i="14"/>
  <c r="D601" i="34"/>
  <c r="G601" i="14"/>
  <c r="M601" i="14"/>
  <c r="K601" i="14"/>
  <c r="Q601" i="14"/>
  <c r="Y601" i="14"/>
  <c r="I601" i="14"/>
  <c r="E604" i="34"/>
  <c r="E608" i="33"/>
  <c r="F618" i="33"/>
  <c r="F1325" i="33" s="1"/>
  <c r="F614" i="34"/>
  <c r="E620" i="34"/>
  <c r="E624" i="33"/>
  <c r="F630" i="34"/>
  <c r="F634" i="33"/>
  <c r="F1341" i="33" s="1"/>
  <c r="U633" i="14"/>
  <c r="AA633" i="14"/>
  <c r="AC633" i="14"/>
  <c r="D633" i="34"/>
  <c r="W633" i="14"/>
  <c r="S633" i="14"/>
  <c r="O633" i="14"/>
  <c r="D637" i="33"/>
  <c r="D1344" i="33" s="1"/>
  <c r="G633" i="14"/>
  <c r="M633" i="14"/>
  <c r="K633" i="14"/>
  <c r="Q633" i="14"/>
  <c r="Y633" i="14"/>
  <c r="I633" i="14"/>
  <c r="E32" i="33"/>
  <c r="E28" i="34"/>
  <c r="E153" i="34"/>
  <c r="E157" i="33"/>
  <c r="W166" i="14"/>
  <c r="D166" i="34"/>
  <c r="U166" i="14"/>
  <c r="S166" i="14"/>
  <c r="D170" i="33"/>
  <c r="D877" i="33" s="1"/>
  <c r="O166" i="14"/>
  <c r="AA166" i="14"/>
  <c r="AC166" i="14"/>
  <c r="G166" i="14"/>
  <c r="M166" i="14"/>
  <c r="K166" i="14"/>
  <c r="Q166" i="14"/>
  <c r="Y166" i="14"/>
  <c r="I166" i="14"/>
  <c r="E169" i="34"/>
  <c r="E173" i="33"/>
  <c r="F183" i="33"/>
  <c r="F890" i="33" s="1"/>
  <c r="F179" i="34"/>
  <c r="D182" i="34"/>
  <c r="AA182" i="14"/>
  <c r="D186" i="33"/>
  <c r="D893" i="33" s="1"/>
  <c r="W182" i="14"/>
  <c r="AC182" i="14"/>
  <c r="O182" i="14"/>
  <c r="S182" i="14"/>
  <c r="U182" i="14"/>
  <c r="G182" i="14"/>
  <c r="M182" i="14"/>
  <c r="K182" i="14"/>
  <c r="Q182" i="14"/>
  <c r="Y182" i="14"/>
  <c r="I182" i="14"/>
  <c r="E185" i="34"/>
  <c r="E189" i="33"/>
  <c r="F199" i="33"/>
  <c r="F906" i="33" s="1"/>
  <c r="F195" i="34"/>
  <c r="E201" i="34"/>
  <c r="E205" i="33"/>
  <c r="F211" i="34"/>
  <c r="F215" i="33"/>
  <c r="F922" i="33" s="1"/>
  <c r="D214" i="34"/>
  <c r="O214" i="14"/>
  <c r="S214" i="14"/>
  <c r="AC214" i="14"/>
  <c r="U214" i="14"/>
  <c r="AA214" i="14"/>
  <c r="W214" i="14"/>
  <c r="D218" i="33"/>
  <c r="D925" i="33" s="1"/>
  <c r="G214" i="14"/>
  <c r="M214" i="14"/>
  <c r="K214" i="14"/>
  <c r="Q214" i="14"/>
  <c r="Y214" i="14"/>
  <c r="I214" i="14"/>
  <c r="E217" i="34"/>
  <c r="E221" i="33"/>
  <c r="F227" i="34"/>
  <c r="F231" i="33"/>
  <c r="F938" i="33" s="1"/>
  <c r="E233" i="34"/>
  <c r="E237" i="33"/>
  <c r="F243" i="34"/>
  <c r="F247" i="33"/>
  <c r="F954" i="33" s="1"/>
  <c r="E249" i="34"/>
  <c r="E253" i="33"/>
  <c r="F259" i="34"/>
  <c r="F263" i="33"/>
  <c r="F970" i="33" s="1"/>
  <c r="AA262" i="14"/>
  <c r="AC262" i="14"/>
  <c r="D262" i="34"/>
  <c r="W262" i="14"/>
  <c r="D266" i="33"/>
  <c r="D973" i="33" s="1"/>
  <c r="S262" i="14"/>
  <c r="O262" i="14"/>
  <c r="U262" i="14"/>
  <c r="G262" i="14"/>
  <c r="M262" i="14"/>
  <c r="K262" i="14"/>
  <c r="Q262" i="14"/>
  <c r="Y262" i="14"/>
  <c r="I262" i="14"/>
  <c r="E269" i="33"/>
  <c r="E265" i="34"/>
  <c r="F275" i="34"/>
  <c r="F279" i="33"/>
  <c r="F986" i="33" s="1"/>
  <c r="E285" i="33"/>
  <c r="E281" i="34"/>
  <c r="F291" i="34"/>
  <c r="F295" i="33"/>
  <c r="F1002" i="33" s="1"/>
  <c r="S294" i="14"/>
  <c r="U294" i="14"/>
  <c r="W294" i="14"/>
  <c r="AA294" i="14"/>
  <c r="O294" i="14"/>
  <c r="D294" i="34"/>
  <c r="AC294" i="14"/>
  <c r="D298" i="33"/>
  <c r="D1005" i="33" s="1"/>
  <c r="G294" i="14"/>
  <c r="M294" i="14"/>
  <c r="K294" i="14"/>
  <c r="Q294" i="14"/>
  <c r="Y294" i="14"/>
  <c r="I294" i="14"/>
  <c r="E297" i="34"/>
  <c r="E301" i="33"/>
  <c r="F307" i="34"/>
  <c r="F311" i="33"/>
  <c r="F1018" i="33" s="1"/>
  <c r="D310" i="34"/>
  <c r="O310" i="14"/>
  <c r="AA310" i="14"/>
  <c r="W310" i="14"/>
  <c r="AC310" i="14"/>
  <c r="S310" i="14"/>
  <c r="U310" i="14"/>
  <c r="D314" i="33"/>
  <c r="D1021" i="33" s="1"/>
  <c r="G310" i="14"/>
  <c r="M310" i="14"/>
  <c r="K310" i="14"/>
  <c r="Q310" i="14"/>
  <c r="Y310" i="14"/>
  <c r="I310" i="14"/>
  <c r="E317" i="33"/>
  <c r="E313" i="34"/>
  <c r="F323" i="34"/>
  <c r="F327" i="33"/>
  <c r="F1034" i="33" s="1"/>
  <c r="D326" i="34"/>
  <c r="AC326" i="14"/>
  <c r="AA326" i="14"/>
  <c r="S326" i="14"/>
  <c r="W326" i="14"/>
  <c r="U326" i="14"/>
  <c r="D330" i="33"/>
  <c r="D1037" i="33" s="1"/>
  <c r="O326" i="14"/>
  <c r="G326" i="14"/>
  <c r="M326" i="14"/>
  <c r="K326" i="14"/>
  <c r="Q326" i="14"/>
  <c r="Y326" i="14"/>
  <c r="I326" i="14"/>
  <c r="E333" i="33"/>
  <c r="E329" i="34"/>
  <c r="F339" i="34"/>
  <c r="F343" i="33"/>
  <c r="F1050" i="33" s="1"/>
  <c r="O342" i="14"/>
  <c r="S342" i="14"/>
  <c r="D342" i="34"/>
  <c r="W342" i="14"/>
  <c r="AC342" i="14"/>
  <c r="D346" i="33"/>
  <c r="D1053" i="33" s="1"/>
  <c r="AA342" i="14"/>
  <c r="U342" i="14"/>
  <c r="G342" i="14"/>
  <c r="M342" i="14"/>
  <c r="K342" i="14"/>
  <c r="Q342" i="14"/>
  <c r="Y342" i="14"/>
  <c r="I342" i="14"/>
  <c r="E345" i="34"/>
  <c r="E349" i="33"/>
  <c r="F355" i="34"/>
  <c r="F359" i="33"/>
  <c r="F1066" i="33" s="1"/>
  <c r="E365" i="33"/>
  <c r="E361" i="34"/>
  <c r="F371" i="34"/>
  <c r="F375" i="33"/>
  <c r="F1082" i="33" s="1"/>
  <c r="S374" i="14"/>
  <c r="U374" i="14"/>
  <c r="D374" i="34"/>
  <c r="O374" i="14"/>
  <c r="AC374" i="14"/>
  <c r="D378" i="33"/>
  <c r="D1085" i="33" s="1"/>
  <c r="AA374" i="14"/>
  <c r="W374" i="14"/>
  <c r="G374" i="14"/>
  <c r="M374" i="14"/>
  <c r="K374" i="14"/>
  <c r="Q374" i="14"/>
  <c r="Y374" i="14"/>
  <c r="I374" i="14"/>
  <c r="E381" i="33"/>
  <c r="E377" i="34"/>
  <c r="F387" i="34"/>
  <c r="F391" i="33"/>
  <c r="F1098" i="33" s="1"/>
  <c r="E393" i="34"/>
  <c r="E397" i="33"/>
  <c r="F403" i="34"/>
  <c r="F407" i="33"/>
  <c r="F1114" i="33" s="1"/>
  <c r="U406" i="14"/>
  <c r="D406" i="34"/>
  <c r="S406" i="14"/>
  <c r="O406" i="14"/>
  <c r="AC406" i="14"/>
  <c r="AA406" i="14"/>
  <c r="D410" i="33"/>
  <c r="D1117" i="33" s="1"/>
  <c r="W406" i="14"/>
  <c r="G406" i="14"/>
  <c r="M406" i="14"/>
  <c r="K406" i="14"/>
  <c r="Q406" i="14"/>
  <c r="Y406" i="14"/>
  <c r="I406" i="14"/>
  <c r="E413" i="33"/>
  <c r="E409" i="34"/>
  <c r="F419" i="34"/>
  <c r="F423" i="33"/>
  <c r="F1130" i="33" s="1"/>
  <c r="AC422" i="14"/>
  <c r="D422" i="34"/>
  <c r="S422" i="14"/>
  <c r="W422" i="14"/>
  <c r="AA422" i="14"/>
  <c r="D426" i="33"/>
  <c r="D1133" i="33" s="1"/>
  <c r="U422" i="14"/>
  <c r="O422" i="14"/>
  <c r="G422" i="14"/>
  <c r="M422" i="14"/>
  <c r="K422" i="14"/>
  <c r="Q422" i="14"/>
  <c r="Y422" i="14"/>
  <c r="I422" i="14"/>
  <c r="E425" i="34"/>
  <c r="E429" i="33"/>
  <c r="F439" i="33"/>
  <c r="F1146" i="33" s="1"/>
  <c r="F435" i="34"/>
  <c r="E441" i="34"/>
  <c r="E445" i="33"/>
  <c r="F451" i="34"/>
  <c r="F455" i="33"/>
  <c r="F1162" i="33" s="1"/>
  <c r="E461" i="33"/>
  <c r="E457" i="34"/>
  <c r="F471" i="33"/>
  <c r="F1178" i="33" s="1"/>
  <c r="F467" i="34"/>
  <c r="S470" i="14"/>
  <c r="U470" i="14"/>
  <c r="D474" i="33"/>
  <c r="D1181" i="33" s="1"/>
  <c r="O470" i="14"/>
  <c r="AA470" i="14"/>
  <c r="W470" i="14"/>
  <c r="AC470" i="14"/>
  <c r="D470" i="34"/>
  <c r="G470" i="14"/>
  <c r="M470" i="14"/>
  <c r="K470" i="14"/>
  <c r="Q470" i="14"/>
  <c r="Y470" i="14"/>
  <c r="I470" i="14"/>
  <c r="E473" i="34"/>
  <c r="E477" i="33"/>
  <c r="F483" i="34"/>
  <c r="F487" i="33"/>
  <c r="F1194" i="33" s="1"/>
  <c r="U486" i="14"/>
  <c r="W486" i="14"/>
  <c r="AA486" i="14"/>
  <c r="O486" i="14"/>
  <c r="AC486" i="14"/>
  <c r="D486" i="34"/>
  <c r="D490" i="33"/>
  <c r="D1197" i="33" s="1"/>
  <c r="S486" i="14"/>
  <c r="G486" i="14"/>
  <c r="M486" i="14"/>
  <c r="K486" i="14"/>
  <c r="Q486" i="14"/>
  <c r="Y486" i="14"/>
  <c r="I486" i="14"/>
  <c r="E489" i="34"/>
  <c r="E493" i="33"/>
  <c r="F499" i="34"/>
  <c r="F503" i="33"/>
  <c r="F1210" i="33" s="1"/>
  <c r="S502" i="14"/>
  <c r="D506" i="33"/>
  <c r="D1213" i="33" s="1"/>
  <c r="AA502" i="14"/>
  <c r="O502" i="14"/>
  <c r="D502" i="34"/>
  <c r="AC502" i="14"/>
  <c r="U502" i="14"/>
  <c r="W502" i="14"/>
  <c r="G502" i="14"/>
  <c r="M502" i="14"/>
  <c r="K502" i="14"/>
  <c r="Q502" i="14"/>
  <c r="Y502" i="14"/>
  <c r="I502" i="14"/>
  <c r="E509" i="33"/>
  <c r="E505" i="34"/>
  <c r="F519" i="33"/>
  <c r="F1226" i="33" s="1"/>
  <c r="F515" i="34"/>
  <c r="E521" i="34"/>
  <c r="E525" i="33"/>
  <c r="F531" i="34"/>
  <c r="F535" i="33"/>
  <c r="F1242" i="33" s="1"/>
  <c r="O534" i="14"/>
  <c r="AC534" i="14"/>
  <c r="W534" i="14"/>
  <c r="S534" i="14"/>
  <c r="D534" i="34"/>
  <c r="U534" i="14"/>
  <c r="AA534" i="14"/>
  <c r="D538" i="33"/>
  <c r="D1245" i="33" s="1"/>
  <c r="G534" i="14"/>
  <c r="M534" i="14"/>
  <c r="K534" i="14"/>
  <c r="Q534" i="14"/>
  <c r="Y534" i="14"/>
  <c r="I534" i="14"/>
  <c r="E541" i="33"/>
  <c r="E537" i="34"/>
  <c r="F551" i="33"/>
  <c r="F1258" i="33" s="1"/>
  <c r="F547" i="34"/>
  <c r="U550" i="14"/>
  <c r="AA550" i="14"/>
  <c r="AC550" i="14"/>
  <c r="D550" i="34"/>
  <c r="D554" i="33"/>
  <c r="D1261" i="33" s="1"/>
  <c r="S550" i="14"/>
  <c r="O550" i="14"/>
  <c r="W550" i="14"/>
  <c r="G550" i="14"/>
  <c r="M550" i="14"/>
  <c r="K550" i="14"/>
  <c r="Q550" i="14"/>
  <c r="Y550" i="14"/>
  <c r="I550" i="14"/>
  <c r="E557" i="33"/>
  <c r="E553" i="34"/>
  <c r="F563" i="34"/>
  <c r="F567" i="33"/>
  <c r="F1274" i="33" s="1"/>
  <c r="E573" i="33"/>
  <c r="E569" i="34"/>
  <c r="F583" i="33"/>
  <c r="F1290" i="33" s="1"/>
  <c r="F579" i="34"/>
  <c r="AA582" i="14"/>
  <c r="W582" i="14"/>
  <c r="D586" i="33"/>
  <c r="D1293" i="33" s="1"/>
  <c r="O582" i="14"/>
  <c r="D582" i="34"/>
  <c r="AC582" i="14"/>
  <c r="S582" i="14"/>
  <c r="U582" i="14"/>
  <c r="G582" i="14"/>
  <c r="M582" i="14"/>
  <c r="K582" i="14"/>
  <c r="Q582" i="14"/>
  <c r="Y582" i="14"/>
  <c r="I582" i="14"/>
  <c r="E589" i="33"/>
  <c r="E585" i="34"/>
  <c r="F595" i="34"/>
  <c r="F599" i="33"/>
  <c r="F1306" i="33" s="1"/>
  <c r="O598" i="14"/>
  <c r="S598" i="14"/>
  <c r="U598" i="14"/>
  <c r="D602" i="33"/>
  <c r="D1309" i="33" s="1"/>
  <c r="D598" i="34"/>
  <c r="AC598" i="14"/>
  <c r="W598" i="14"/>
  <c r="AA598" i="14"/>
  <c r="G598" i="14"/>
  <c r="M598" i="14"/>
  <c r="K598" i="14"/>
  <c r="Q598" i="14"/>
  <c r="Y598" i="14"/>
  <c r="I598" i="14"/>
  <c r="E605" i="33"/>
  <c r="E601" i="34"/>
  <c r="F615" i="33"/>
  <c r="F1322" i="33" s="1"/>
  <c r="F611" i="34"/>
  <c r="E617" i="34"/>
  <c r="E621" i="33"/>
  <c r="F627" i="34"/>
  <c r="F631" i="33"/>
  <c r="F1338" i="33" s="1"/>
  <c r="O630" i="14"/>
  <c r="AC630" i="14"/>
  <c r="W630" i="14"/>
  <c r="AA630" i="14"/>
  <c r="U630" i="14"/>
  <c r="D630" i="34"/>
  <c r="D634" i="33"/>
  <c r="D1341" i="33" s="1"/>
  <c r="S630" i="14"/>
  <c r="G630" i="14"/>
  <c r="M630" i="14"/>
  <c r="K630" i="14"/>
  <c r="Q630" i="14"/>
  <c r="Y630" i="14"/>
  <c r="I630" i="14"/>
  <c r="E637" i="33"/>
  <c r="E633" i="34"/>
  <c r="F22" i="34"/>
  <c r="F26" i="33"/>
  <c r="F733" i="33" s="1"/>
  <c r="F42" i="33"/>
  <c r="F749" i="33" s="1"/>
  <c r="F38" i="34"/>
  <c r="F54" i="34"/>
  <c r="F58" i="33"/>
  <c r="F765" i="33" s="1"/>
  <c r="E80" i="33"/>
  <c r="E76" i="34"/>
  <c r="F23" i="33"/>
  <c r="F730" i="33" s="1"/>
  <c r="F19" i="34"/>
  <c r="F35" i="34"/>
  <c r="F39" i="33"/>
  <c r="F746" i="33" s="1"/>
  <c r="E57" i="34"/>
  <c r="E61" i="33"/>
  <c r="S70" i="14"/>
  <c r="AA70" i="14"/>
  <c r="D74" i="33"/>
  <c r="D781" i="33" s="1"/>
  <c r="U70" i="14"/>
  <c r="O70" i="14"/>
  <c r="D70" i="34"/>
  <c r="AC70" i="14"/>
  <c r="W70" i="14"/>
  <c r="G70" i="14"/>
  <c r="M70" i="14"/>
  <c r="K70" i="14"/>
  <c r="Q70" i="14"/>
  <c r="Y70" i="14"/>
  <c r="I70" i="14"/>
  <c r="E58" i="33"/>
  <c r="E54" i="34"/>
  <c r="F68" i="33"/>
  <c r="F775" i="33" s="1"/>
  <c r="F64" i="34"/>
  <c r="E70" i="34"/>
  <c r="E74" i="33"/>
  <c r="AC83" i="14"/>
  <c r="O83" i="14"/>
  <c r="AA83" i="14"/>
  <c r="S83" i="14"/>
  <c r="W83" i="14"/>
  <c r="D83" i="34"/>
  <c r="D87" i="33"/>
  <c r="D794" i="33" s="1"/>
  <c r="U83" i="14"/>
  <c r="G83" i="14"/>
  <c r="M83" i="14"/>
  <c r="K83" i="14"/>
  <c r="Q83" i="14"/>
  <c r="Y83" i="14"/>
  <c r="I83" i="14"/>
  <c r="F100" i="33"/>
  <c r="F807" i="33" s="1"/>
  <c r="F96" i="34"/>
  <c r="W99" i="14"/>
  <c r="U99" i="14"/>
  <c r="AA99" i="14"/>
  <c r="AC99" i="14"/>
  <c r="D99" i="34"/>
  <c r="S99" i="14"/>
  <c r="D103" i="33"/>
  <c r="D810" i="33" s="1"/>
  <c r="O99" i="14"/>
  <c r="G99" i="14"/>
  <c r="M99" i="14"/>
  <c r="K99" i="14"/>
  <c r="Q99" i="14"/>
  <c r="Y99" i="14"/>
  <c r="I99" i="14"/>
  <c r="E122" i="33"/>
  <c r="E118" i="34"/>
  <c r="E138" i="33"/>
  <c r="E134" i="34"/>
  <c r="E154" i="33"/>
  <c r="E150" i="34"/>
  <c r="E166" i="34"/>
  <c r="E170" i="33"/>
  <c r="F180" i="33"/>
  <c r="F887" i="33" s="1"/>
  <c r="F176" i="34"/>
  <c r="E182" i="34"/>
  <c r="E186" i="33"/>
  <c r="S195" i="14"/>
  <c r="AC195" i="14"/>
  <c r="D199" i="33"/>
  <c r="D906" i="33" s="1"/>
  <c r="U195" i="14"/>
  <c r="AA195" i="14"/>
  <c r="D195" i="34"/>
  <c r="W195" i="14"/>
  <c r="O195" i="14"/>
  <c r="G195" i="14"/>
  <c r="M195" i="14"/>
  <c r="K195" i="14"/>
  <c r="Q195" i="14"/>
  <c r="Y195" i="14"/>
  <c r="I195" i="14"/>
  <c r="E198" i="34"/>
  <c r="E202" i="33"/>
  <c r="F208" i="34"/>
  <c r="F212" i="33"/>
  <c r="F919" i="33" s="1"/>
  <c r="E214" i="34"/>
  <c r="E218" i="33"/>
  <c r="D227" i="34"/>
  <c r="D231" i="33"/>
  <c r="D938" i="33" s="1"/>
  <c r="AA227" i="14"/>
  <c r="W227" i="14"/>
  <c r="O227" i="14"/>
  <c r="S227" i="14"/>
  <c r="U227" i="14"/>
  <c r="AC227" i="14"/>
  <c r="G227" i="14"/>
  <c r="M227" i="14"/>
  <c r="K227" i="14"/>
  <c r="Q227" i="14"/>
  <c r="Y227" i="14"/>
  <c r="I227" i="14"/>
  <c r="E234" i="33"/>
  <c r="E230" i="34"/>
  <c r="F244" i="33"/>
  <c r="F951" i="33" s="1"/>
  <c r="F240" i="34"/>
  <c r="S243" i="14"/>
  <c r="O243" i="14"/>
  <c r="U243" i="14"/>
  <c r="D243" i="34"/>
  <c r="W243" i="14"/>
  <c r="AA243" i="14"/>
  <c r="D247" i="33"/>
  <c r="D954" i="33" s="1"/>
  <c r="AC243" i="14"/>
  <c r="G243" i="14"/>
  <c r="M243" i="14"/>
  <c r="K243" i="14"/>
  <c r="Q243" i="14"/>
  <c r="Y243" i="14"/>
  <c r="I243" i="14"/>
  <c r="E246" i="34"/>
  <c r="E250" i="33"/>
  <c r="F260" i="33"/>
  <c r="F967" i="33" s="1"/>
  <c r="F256" i="34"/>
  <c r="O259" i="14"/>
  <c r="D263" i="33"/>
  <c r="D970" i="33" s="1"/>
  <c r="U259" i="14"/>
  <c r="D259" i="34"/>
  <c r="W259" i="14"/>
  <c r="S259" i="14"/>
  <c r="AA259" i="14"/>
  <c r="AC259" i="14"/>
  <c r="G259" i="14"/>
  <c r="M259" i="14"/>
  <c r="K259" i="14"/>
  <c r="Q259" i="14"/>
  <c r="Y259" i="14"/>
  <c r="I259" i="14"/>
  <c r="E266" i="33"/>
  <c r="E262" i="34"/>
  <c r="F272" i="34"/>
  <c r="F276" i="33"/>
  <c r="F983" i="33" s="1"/>
  <c r="D279" i="33"/>
  <c r="D986" i="33" s="1"/>
  <c r="AC275" i="14"/>
  <c r="AA275" i="14"/>
  <c r="W275" i="14"/>
  <c r="U275" i="14"/>
  <c r="D275" i="34"/>
  <c r="O275" i="14"/>
  <c r="S275" i="14"/>
  <c r="G275" i="14"/>
  <c r="M275" i="14"/>
  <c r="K275" i="14"/>
  <c r="Q275" i="14"/>
  <c r="Y275" i="14"/>
  <c r="I275" i="14"/>
  <c r="E278" i="34"/>
  <c r="E282" i="33"/>
  <c r="F292" i="33"/>
  <c r="F999" i="33" s="1"/>
  <c r="F288" i="34"/>
  <c r="E294" i="34"/>
  <c r="E298" i="33"/>
  <c r="F304" i="34"/>
  <c r="F308" i="33"/>
  <c r="F1015" i="33" s="1"/>
  <c r="D311" i="33"/>
  <c r="D1018" i="33" s="1"/>
  <c r="AC307" i="14"/>
  <c r="AA307" i="14"/>
  <c r="U307" i="14"/>
  <c r="O307" i="14"/>
  <c r="S307" i="14"/>
  <c r="W307" i="14"/>
  <c r="D307" i="34"/>
  <c r="G307" i="14"/>
  <c r="M307" i="14"/>
  <c r="K307" i="14"/>
  <c r="Q307" i="14"/>
  <c r="Y307" i="14"/>
  <c r="I307" i="14"/>
  <c r="E310" i="34"/>
  <c r="E314" i="33"/>
  <c r="F320" i="34"/>
  <c r="F324" i="33"/>
  <c r="F1031" i="33" s="1"/>
  <c r="AA323" i="14"/>
  <c r="W323" i="14"/>
  <c r="O323" i="14"/>
  <c r="U323" i="14"/>
  <c r="D323" i="34"/>
  <c r="AC323" i="14"/>
  <c r="S323" i="14"/>
  <c r="D327" i="33"/>
  <c r="D1034" i="33" s="1"/>
  <c r="G323" i="14"/>
  <c r="M323" i="14"/>
  <c r="K323" i="14"/>
  <c r="Q323" i="14"/>
  <c r="Y323" i="14"/>
  <c r="I323" i="14"/>
  <c r="E330" i="33"/>
  <c r="E326" i="34"/>
  <c r="F336" i="34"/>
  <c r="F340" i="33"/>
  <c r="F1047" i="33" s="1"/>
  <c r="O339" i="14"/>
  <c r="S339" i="14"/>
  <c r="D343" i="33"/>
  <c r="D1050" i="33" s="1"/>
  <c r="W339" i="14"/>
  <c r="D339" i="34"/>
  <c r="U339" i="14"/>
  <c r="AA339" i="14"/>
  <c r="AC339" i="14"/>
  <c r="G339" i="14"/>
  <c r="M339" i="14"/>
  <c r="K339" i="14"/>
  <c r="Q339" i="14"/>
  <c r="Y339" i="14"/>
  <c r="I339" i="14"/>
  <c r="E346" i="33"/>
  <c r="E342" i="34"/>
  <c r="F356" i="33"/>
  <c r="F1063" i="33" s="1"/>
  <c r="F352" i="34"/>
  <c r="S355" i="14"/>
  <c r="D359" i="33"/>
  <c r="D1066" i="33" s="1"/>
  <c r="D355" i="34"/>
  <c r="W355" i="14"/>
  <c r="AA355" i="14"/>
  <c r="O355" i="14"/>
  <c r="U355" i="14"/>
  <c r="AC355" i="14"/>
  <c r="G355" i="14"/>
  <c r="M355" i="14"/>
  <c r="K355" i="14"/>
  <c r="Q355" i="14"/>
  <c r="Y355" i="14"/>
  <c r="I355" i="14"/>
  <c r="E358" i="34"/>
  <c r="E362" i="33"/>
  <c r="F372" i="33"/>
  <c r="F1079" i="33" s="1"/>
  <c r="F368" i="34"/>
  <c r="S371" i="14"/>
  <c r="O371" i="14"/>
  <c r="D375" i="33"/>
  <c r="D1082" i="33" s="1"/>
  <c r="D371" i="34"/>
  <c r="AC371" i="14"/>
  <c r="W371" i="14"/>
  <c r="U371" i="14"/>
  <c r="AA371" i="14"/>
  <c r="G371" i="14"/>
  <c r="M371" i="14"/>
  <c r="K371" i="14"/>
  <c r="Q371" i="14"/>
  <c r="Y371" i="14"/>
  <c r="I371" i="14"/>
  <c r="E374" i="34"/>
  <c r="E378" i="33"/>
  <c r="F384" i="34"/>
  <c r="F388" i="33"/>
  <c r="F1095" i="33" s="1"/>
  <c r="S387" i="14"/>
  <c r="AA387" i="14"/>
  <c r="O387" i="14"/>
  <c r="D391" i="33"/>
  <c r="D1098" i="33" s="1"/>
  <c r="W387" i="14"/>
  <c r="U387" i="14"/>
  <c r="AC387" i="14"/>
  <c r="D387" i="34"/>
  <c r="G387" i="14"/>
  <c r="M387" i="14"/>
  <c r="K387" i="14"/>
  <c r="Q387" i="14"/>
  <c r="Y387" i="14"/>
  <c r="I387" i="14"/>
  <c r="E394" i="33"/>
  <c r="E390" i="34"/>
  <c r="F400" i="34"/>
  <c r="F404" i="33"/>
  <c r="F1111" i="33" s="1"/>
  <c r="D407" i="33"/>
  <c r="D1114" i="33" s="1"/>
  <c r="U403" i="14"/>
  <c r="S403" i="14"/>
  <c r="O403" i="14"/>
  <c r="W403" i="14"/>
  <c r="D403" i="34"/>
  <c r="AA403" i="14"/>
  <c r="AC403" i="14"/>
  <c r="G403" i="14"/>
  <c r="M403" i="14"/>
  <c r="K403" i="14"/>
  <c r="Q403" i="14"/>
  <c r="Y403" i="14"/>
  <c r="I403" i="14"/>
  <c r="E410" i="33"/>
  <c r="E406" i="34"/>
  <c r="F420" i="33"/>
  <c r="F1127" i="33" s="1"/>
  <c r="F416" i="34"/>
  <c r="O419" i="14"/>
  <c r="D419" i="34"/>
  <c r="D423" i="33"/>
  <c r="D1130" i="33" s="1"/>
  <c r="S419" i="14"/>
  <c r="U419" i="14"/>
  <c r="W419" i="14"/>
  <c r="AC419" i="14"/>
  <c r="AA419" i="14"/>
  <c r="G419" i="14"/>
  <c r="M419" i="14"/>
  <c r="K419" i="14"/>
  <c r="Q419" i="14"/>
  <c r="Y419" i="14"/>
  <c r="I419" i="14"/>
  <c r="E426" i="33"/>
  <c r="E422" i="34"/>
  <c r="F432" i="34"/>
  <c r="F436" i="33"/>
  <c r="F1143" i="33" s="1"/>
  <c r="U435" i="14"/>
  <c r="S435" i="14"/>
  <c r="O435" i="14"/>
  <c r="AC435" i="14"/>
  <c r="D439" i="33"/>
  <c r="D1146" i="33" s="1"/>
  <c r="AA435" i="14"/>
  <c r="D435" i="34"/>
  <c r="W435" i="14"/>
  <c r="G435" i="14"/>
  <c r="M435" i="14"/>
  <c r="K435" i="14"/>
  <c r="Q435" i="14"/>
  <c r="Y435" i="14"/>
  <c r="I435" i="14"/>
  <c r="E442" i="33"/>
  <c r="E438" i="34"/>
  <c r="F452" i="33"/>
  <c r="F1159" i="33" s="1"/>
  <c r="F448" i="34"/>
  <c r="O451" i="14"/>
  <c r="AC451" i="14"/>
  <c r="W451" i="14"/>
  <c r="U451" i="14"/>
  <c r="S451" i="14"/>
  <c r="AA451" i="14"/>
  <c r="D455" i="33"/>
  <c r="D1162" i="33" s="1"/>
  <c r="D451" i="34"/>
  <c r="G451" i="14"/>
  <c r="M451" i="14"/>
  <c r="K451" i="14"/>
  <c r="Q451" i="14"/>
  <c r="Y451" i="14"/>
  <c r="I451" i="14"/>
  <c r="E454" i="34"/>
  <c r="E458" i="33"/>
  <c r="F464" i="34"/>
  <c r="F468" i="33"/>
  <c r="F1175" i="33" s="1"/>
  <c r="W467" i="14"/>
  <c r="AA467" i="14"/>
  <c r="S467" i="14"/>
  <c r="O467" i="14"/>
  <c r="D467" i="34"/>
  <c r="D471" i="33"/>
  <c r="D1178" i="33" s="1"/>
  <c r="U467" i="14"/>
  <c r="AC467" i="14"/>
  <c r="G467" i="14"/>
  <c r="M467" i="14"/>
  <c r="K467" i="14"/>
  <c r="Q467" i="14"/>
  <c r="Y467" i="14"/>
  <c r="I467" i="14"/>
  <c r="E474" i="33"/>
  <c r="E470" i="34"/>
  <c r="F480" i="34"/>
  <c r="F484" i="33"/>
  <c r="F1191" i="33" s="1"/>
  <c r="E490" i="33"/>
  <c r="E486" i="34"/>
  <c r="F496" i="34"/>
  <c r="F500" i="33"/>
  <c r="F1207" i="33" s="1"/>
  <c r="U499" i="14"/>
  <c r="AA499" i="14"/>
  <c r="D499" i="34"/>
  <c r="AC499" i="14"/>
  <c r="W499" i="14"/>
  <c r="D503" i="33"/>
  <c r="D1210" i="33" s="1"/>
  <c r="O499" i="14"/>
  <c r="S499" i="14"/>
  <c r="G499" i="14"/>
  <c r="M499" i="14"/>
  <c r="K499" i="14"/>
  <c r="Q499" i="14"/>
  <c r="Y499" i="14"/>
  <c r="I499" i="14"/>
  <c r="E506" i="33"/>
  <c r="E502" i="34"/>
  <c r="F512" i="34"/>
  <c r="F516" i="33"/>
  <c r="F1223" i="33" s="1"/>
  <c r="E522" i="33"/>
  <c r="E518" i="34"/>
  <c r="F528" i="34"/>
  <c r="F532" i="33"/>
  <c r="F1239" i="33" s="1"/>
  <c r="E538" i="33"/>
  <c r="E534" i="34"/>
  <c r="F548" i="33"/>
  <c r="F1255" i="33" s="1"/>
  <c r="F544" i="34"/>
  <c r="E550" i="34"/>
  <c r="E554" i="33"/>
  <c r="E566" i="34"/>
  <c r="E570" i="33"/>
  <c r="F576" i="34"/>
  <c r="F580" i="33"/>
  <c r="F1287" i="33" s="1"/>
  <c r="U579" i="14"/>
  <c r="W579" i="14"/>
  <c r="D583" i="33"/>
  <c r="D1290" i="33" s="1"/>
  <c r="D579" i="34"/>
  <c r="AA579" i="14"/>
  <c r="AC579" i="14"/>
  <c r="S579" i="14"/>
  <c r="O579" i="14"/>
  <c r="G579" i="14"/>
  <c r="M579" i="14"/>
  <c r="K579" i="14"/>
  <c r="Q579" i="14"/>
  <c r="Y579" i="14"/>
  <c r="I579" i="14"/>
  <c r="E586" i="33"/>
  <c r="E582" i="34"/>
  <c r="F592" i="34"/>
  <c r="F596" i="33"/>
  <c r="F1303" i="33" s="1"/>
  <c r="AC595" i="14"/>
  <c r="D599" i="33"/>
  <c r="D1306" i="33" s="1"/>
  <c r="W595" i="14"/>
  <c r="AA595" i="14"/>
  <c r="S595" i="14"/>
  <c r="U595" i="14"/>
  <c r="D595" i="34"/>
  <c r="O595" i="14"/>
  <c r="G595" i="14"/>
  <c r="M595" i="14"/>
  <c r="K595" i="14"/>
  <c r="Q595" i="14"/>
  <c r="Y595" i="14"/>
  <c r="I595" i="14"/>
  <c r="E602" i="33"/>
  <c r="E598" i="34"/>
  <c r="F608" i="34"/>
  <c r="F612" i="33"/>
  <c r="F1319" i="33" s="1"/>
  <c r="E614" i="34"/>
  <c r="E618" i="33"/>
  <c r="F628" i="33"/>
  <c r="F1335" i="33" s="1"/>
  <c r="F624" i="34"/>
  <c r="D627" i="34"/>
  <c r="W627" i="14"/>
  <c r="S627" i="14"/>
  <c r="AC627" i="14"/>
  <c r="O627" i="14"/>
  <c r="D631" i="33"/>
  <c r="D1338" i="33" s="1"/>
  <c r="AA627" i="14"/>
  <c r="U627" i="14"/>
  <c r="G627" i="14"/>
  <c r="M627" i="14"/>
  <c r="K627" i="14"/>
  <c r="Q627" i="14"/>
  <c r="Y627" i="14"/>
  <c r="I627" i="14"/>
  <c r="E630" i="34"/>
  <c r="E634" i="33"/>
  <c r="D25" i="34"/>
  <c r="D29" i="33"/>
  <c r="D736" i="33" s="1"/>
  <c r="U25" i="14"/>
  <c r="AC25" i="14"/>
  <c r="S25" i="14"/>
  <c r="O25" i="14"/>
  <c r="AA25" i="14"/>
  <c r="W25" i="14"/>
  <c r="G25" i="14"/>
  <c r="M25" i="14"/>
  <c r="K25" i="14"/>
  <c r="Q25" i="14"/>
  <c r="Y25" i="14"/>
  <c r="I25" i="14"/>
  <c r="E48" i="33"/>
  <c r="E44" i="34"/>
  <c r="E60" i="34"/>
  <c r="E64" i="33"/>
  <c r="E13" i="33"/>
  <c r="E9" i="34"/>
  <c r="E25" i="34"/>
  <c r="E29" i="33"/>
  <c r="F84" i="33"/>
  <c r="F791" i="33" s="1"/>
  <c r="F80" i="34"/>
  <c r="E86" i="34"/>
  <c r="E90" i="33"/>
  <c r="E102" i="34"/>
  <c r="E106" i="33"/>
  <c r="F116" i="33"/>
  <c r="F823" i="33" s="1"/>
  <c r="F112" i="34"/>
  <c r="S115" i="14"/>
  <c r="AA115" i="14"/>
  <c r="D119" i="33"/>
  <c r="D826" i="33" s="1"/>
  <c r="D115" i="34"/>
  <c r="W115" i="14"/>
  <c r="U115" i="14"/>
  <c r="AC115" i="14"/>
  <c r="O115" i="14"/>
  <c r="G115" i="14"/>
  <c r="M115" i="14"/>
  <c r="K115" i="14"/>
  <c r="Q115" i="14"/>
  <c r="Y115" i="14"/>
  <c r="I115" i="14"/>
  <c r="F132" i="33"/>
  <c r="F839" i="33" s="1"/>
  <c r="F128" i="34"/>
  <c r="F148" i="33"/>
  <c r="F855" i="33" s="1"/>
  <c r="F144" i="34"/>
  <c r="F164" i="33"/>
  <c r="F871" i="33" s="1"/>
  <c r="F160" i="34"/>
  <c r="F192" i="34"/>
  <c r="F196" i="33"/>
  <c r="F903" i="33" s="1"/>
  <c r="F17" i="33"/>
  <c r="F724" i="33" s="1"/>
  <c r="F13" i="34"/>
  <c r="E19" i="34"/>
  <c r="E23" i="33"/>
  <c r="F29" i="34"/>
  <c r="F33" i="33"/>
  <c r="F740" i="33" s="1"/>
  <c r="AC32" i="14"/>
  <c r="AA32" i="14"/>
  <c r="O32" i="14"/>
  <c r="W32" i="14"/>
  <c r="S32" i="14"/>
  <c r="D32" i="34"/>
  <c r="D36" i="33"/>
  <c r="D743" i="33" s="1"/>
  <c r="U32" i="14"/>
  <c r="G32" i="14"/>
  <c r="M32" i="14"/>
  <c r="K32" i="14"/>
  <c r="Q32" i="14"/>
  <c r="Y32" i="14"/>
  <c r="I32" i="14"/>
  <c r="E39" i="33"/>
  <c r="E35" i="34"/>
  <c r="F49" i="33"/>
  <c r="F756" i="33" s="1"/>
  <c r="F45" i="34"/>
  <c r="E71" i="33"/>
  <c r="E67" i="34"/>
  <c r="F81" i="33"/>
  <c r="F788" i="33" s="1"/>
  <c r="F77" i="34"/>
  <c r="E87" i="33"/>
  <c r="E83" i="34"/>
  <c r="F93" i="34"/>
  <c r="F97" i="33"/>
  <c r="F804" i="33" s="1"/>
  <c r="D96" i="34"/>
  <c r="AC96" i="14"/>
  <c r="AA96" i="14"/>
  <c r="O96" i="14"/>
  <c r="S96" i="14"/>
  <c r="U96" i="14"/>
  <c r="W96" i="14"/>
  <c r="D100" i="33"/>
  <c r="D807" i="33" s="1"/>
  <c r="G96" i="14"/>
  <c r="M96" i="14"/>
  <c r="K96" i="14"/>
  <c r="Q96" i="14"/>
  <c r="Y96" i="14"/>
  <c r="I96" i="14"/>
  <c r="E99" i="34"/>
  <c r="E103" i="33"/>
  <c r="F109" i="34"/>
  <c r="F113" i="33"/>
  <c r="F820" i="33" s="1"/>
  <c r="AA112" i="14"/>
  <c r="W112" i="14"/>
  <c r="O112" i="14"/>
  <c r="D116" i="33"/>
  <c r="D823" i="33" s="1"/>
  <c r="AC112" i="14"/>
  <c r="D112" i="34"/>
  <c r="U112" i="14"/>
  <c r="S112" i="14"/>
  <c r="G112" i="14"/>
  <c r="M112" i="14"/>
  <c r="K112" i="14"/>
  <c r="Q112" i="14"/>
  <c r="Y112" i="14"/>
  <c r="I112" i="14"/>
  <c r="E119" i="33"/>
  <c r="E115" i="34"/>
  <c r="F129" i="33"/>
  <c r="F836" i="33" s="1"/>
  <c r="F125" i="34"/>
  <c r="D128" i="34"/>
  <c r="AA128" i="14"/>
  <c r="S128" i="14"/>
  <c r="AC128" i="14"/>
  <c r="W128" i="14"/>
  <c r="U128" i="14"/>
  <c r="D132" i="33"/>
  <c r="D839" i="33" s="1"/>
  <c r="O128" i="14"/>
  <c r="G128" i="14"/>
  <c r="M128" i="14"/>
  <c r="K128" i="14"/>
  <c r="Q128" i="14"/>
  <c r="Y128" i="14"/>
  <c r="I128" i="14"/>
  <c r="E135" i="33"/>
  <c r="E131" i="34"/>
  <c r="F141" i="34"/>
  <c r="F145" i="33"/>
  <c r="F852" i="33" s="1"/>
  <c r="AA144" i="14"/>
  <c r="O144" i="14"/>
  <c r="U144" i="14"/>
  <c r="AC144" i="14"/>
  <c r="D144" i="34"/>
  <c r="S144" i="14"/>
  <c r="D148" i="33"/>
  <c r="D855" i="33" s="1"/>
  <c r="W144" i="14"/>
  <c r="G144" i="14"/>
  <c r="M144" i="14"/>
  <c r="K144" i="14"/>
  <c r="Q144" i="14"/>
  <c r="Y144" i="14"/>
  <c r="I144" i="14"/>
  <c r="E151" i="33"/>
  <c r="E147" i="34"/>
  <c r="F161" i="33"/>
  <c r="F868" i="33" s="1"/>
  <c r="F157" i="34"/>
  <c r="E163" i="34"/>
  <c r="E167" i="33"/>
  <c r="F173" i="34"/>
  <c r="F177" i="33"/>
  <c r="F884" i="33" s="1"/>
  <c r="S176" i="14"/>
  <c r="O176" i="14"/>
  <c r="U176" i="14"/>
  <c r="W176" i="14"/>
  <c r="D180" i="33"/>
  <c r="D887" i="33" s="1"/>
  <c r="AA176" i="14"/>
  <c r="D176" i="34"/>
  <c r="AC176" i="14"/>
  <c r="G176" i="14"/>
  <c r="M176" i="14"/>
  <c r="K176" i="14"/>
  <c r="Q176" i="14"/>
  <c r="Y176" i="14"/>
  <c r="I176" i="14"/>
  <c r="E179" i="34"/>
  <c r="E183" i="33"/>
  <c r="F189" i="34"/>
  <c r="F193" i="33"/>
  <c r="F900" i="33" s="1"/>
  <c r="O192" i="14"/>
  <c r="AC192" i="14"/>
  <c r="U192" i="14"/>
  <c r="AA192" i="14"/>
  <c r="W192" i="14"/>
  <c r="S192" i="14"/>
  <c r="D192" i="34"/>
  <c r="D196" i="33"/>
  <c r="D903" i="33" s="1"/>
  <c r="G192" i="14"/>
  <c r="M192" i="14"/>
  <c r="K192" i="14"/>
  <c r="Q192" i="14"/>
  <c r="Y192" i="14"/>
  <c r="I192" i="14"/>
  <c r="E195" i="34"/>
  <c r="E199" i="33"/>
  <c r="F205" i="34"/>
  <c r="F209" i="33"/>
  <c r="F916" i="33" s="1"/>
  <c r="E211" i="34"/>
  <c r="E215" i="33"/>
  <c r="F221" i="34"/>
  <c r="F225" i="33"/>
  <c r="F932" i="33" s="1"/>
  <c r="E227" i="34"/>
  <c r="E231" i="33"/>
  <c r="F241" i="33"/>
  <c r="F948" i="33" s="1"/>
  <c r="F237" i="34"/>
  <c r="O240" i="14"/>
  <c r="D240" i="34"/>
  <c r="AC240" i="14"/>
  <c r="W240" i="14"/>
  <c r="U240" i="14"/>
  <c r="AA240" i="14"/>
  <c r="S240" i="14"/>
  <c r="D244" i="33"/>
  <c r="D951" i="33" s="1"/>
  <c r="G240" i="14"/>
  <c r="M240" i="14"/>
  <c r="K240" i="14"/>
  <c r="Q240" i="14"/>
  <c r="Y240" i="14"/>
  <c r="I240" i="14"/>
  <c r="E243" i="34"/>
  <c r="E247" i="33"/>
  <c r="F253" i="34"/>
  <c r="F257" i="33"/>
  <c r="F964" i="33" s="1"/>
  <c r="E259" i="34"/>
  <c r="E263" i="33"/>
  <c r="F269" i="34"/>
  <c r="F273" i="33"/>
  <c r="F980" i="33" s="1"/>
  <c r="E275" i="34"/>
  <c r="E279" i="33"/>
  <c r="F289" i="33"/>
  <c r="F996" i="33" s="1"/>
  <c r="F285" i="34"/>
  <c r="E291" i="34"/>
  <c r="E295" i="33"/>
  <c r="F305" i="33"/>
  <c r="F1012" i="33" s="1"/>
  <c r="F301" i="34"/>
  <c r="W304" i="14"/>
  <c r="AA304" i="14"/>
  <c r="D308" i="33"/>
  <c r="D1015" i="33" s="1"/>
  <c r="O304" i="14"/>
  <c r="U304" i="14"/>
  <c r="D304" i="34"/>
  <c r="S304" i="14"/>
  <c r="AC304" i="14"/>
  <c r="G304" i="14"/>
  <c r="M304" i="14"/>
  <c r="K304" i="14"/>
  <c r="Q304" i="14"/>
  <c r="Y304" i="14"/>
  <c r="I304" i="14"/>
  <c r="E311" i="33"/>
  <c r="E307" i="34"/>
  <c r="F321" i="33"/>
  <c r="F1028" i="33" s="1"/>
  <c r="F317" i="34"/>
  <c r="E327" i="33"/>
  <c r="E323" i="34"/>
  <c r="F333" i="34"/>
  <c r="F337" i="33"/>
  <c r="F1044" i="33" s="1"/>
  <c r="E343" i="33"/>
  <c r="E339" i="34"/>
  <c r="F353" i="33"/>
  <c r="F1060" i="33" s="1"/>
  <c r="F349" i="34"/>
  <c r="W352" i="14"/>
  <c r="D352" i="34"/>
  <c r="U352" i="14"/>
  <c r="S352" i="14"/>
  <c r="AA352" i="14"/>
  <c r="O352" i="14"/>
  <c r="D356" i="33"/>
  <c r="D1063" i="33" s="1"/>
  <c r="AC352" i="14"/>
  <c r="G352" i="14"/>
  <c r="M352" i="14"/>
  <c r="K352" i="14"/>
  <c r="Q352" i="14"/>
  <c r="Y352" i="14"/>
  <c r="I352" i="14"/>
  <c r="E355" i="34"/>
  <c r="E359" i="33"/>
  <c r="F365" i="34"/>
  <c r="F369" i="33"/>
  <c r="F1076" i="33" s="1"/>
  <c r="E371" i="34"/>
  <c r="E375" i="33"/>
  <c r="F381" i="34"/>
  <c r="F385" i="33"/>
  <c r="F1092" i="33" s="1"/>
  <c r="S384" i="14"/>
  <c r="W384" i="14"/>
  <c r="D384" i="34"/>
  <c r="U384" i="14"/>
  <c r="O384" i="14"/>
  <c r="AC384" i="14"/>
  <c r="AA384" i="14"/>
  <c r="D388" i="33"/>
  <c r="D1095" i="33" s="1"/>
  <c r="G384" i="14"/>
  <c r="M384" i="14"/>
  <c r="K384" i="14"/>
  <c r="Q384" i="14"/>
  <c r="Y384" i="14"/>
  <c r="I384" i="14"/>
  <c r="E391" i="33"/>
  <c r="E387" i="34"/>
  <c r="F401" i="33"/>
  <c r="F1108" i="33" s="1"/>
  <c r="F397" i="34"/>
  <c r="E407" i="33"/>
  <c r="E403" i="34"/>
  <c r="F413" i="34"/>
  <c r="F417" i="33"/>
  <c r="F1124" i="33" s="1"/>
  <c r="E419" i="34"/>
  <c r="E423" i="33"/>
  <c r="F433" i="33"/>
  <c r="F1140" i="33" s="1"/>
  <c r="F429" i="34"/>
  <c r="AA432" i="14"/>
  <c r="AC432" i="14"/>
  <c r="S432" i="14"/>
  <c r="D436" i="33"/>
  <c r="D1143" i="33" s="1"/>
  <c r="D432" i="34"/>
  <c r="U432" i="14"/>
  <c r="W432" i="14"/>
  <c r="O432" i="14"/>
  <c r="G432" i="14"/>
  <c r="M432" i="14"/>
  <c r="K432" i="14"/>
  <c r="Q432" i="14"/>
  <c r="Y432" i="14"/>
  <c r="I432" i="14"/>
  <c r="E435" i="34"/>
  <c r="E439" i="33"/>
  <c r="F445" i="34"/>
  <c r="F449" i="33"/>
  <c r="F1156" i="33" s="1"/>
  <c r="W448" i="14"/>
  <c r="AA448" i="14"/>
  <c r="U448" i="14"/>
  <c r="S448" i="14"/>
  <c r="AC448" i="14"/>
  <c r="D452" i="33"/>
  <c r="D1159" i="33" s="1"/>
  <c r="D448" i="34"/>
  <c r="O448" i="14"/>
  <c r="G448" i="14"/>
  <c r="M448" i="14"/>
  <c r="K448" i="14"/>
  <c r="Q448" i="14"/>
  <c r="Y448" i="14"/>
  <c r="I448" i="14"/>
  <c r="E451" i="34"/>
  <c r="E455" i="33"/>
  <c r="F465" i="33"/>
  <c r="F1172" i="33" s="1"/>
  <c r="F461" i="34"/>
  <c r="E467" i="34"/>
  <c r="E471" i="33"/>
  <c r="F477" i="34"/>
  <c r="F481" i="33"/>
  <c r="F1188" i="33" s="1"/>
  <c r="O480" i="14"/>
  <c r="AA480" i="14"/>
  <c r="S480" i="14"/>
  <c r="W480" i="14"/>
  <c r="D484" i="33"/>
  <c r="D1191" i="33" s="1"/>
  <c r="U480" i="14"/>
  <c r="AC480" i="14"/>
  <c r="D480" i="34"/>
  <c r="G480" i="14"/>
  <c r="M480" i="14"/>
  <c r="K480" i="14"/>
  <c r="Q480" i="14"/>
  <c r="Y480" i="14"/>
  <c r="I480" i="14"/>
  <c r="E483" i="34"/>
  <c r="E487" i="33"/>
  <c r="F493" i="34"/>
  <c r="F497" i="33"/>
  <c r="F1204" i="33" s="1"/>
  <c r="AA496" i="14"/>
  <c r="D496" i="34"/>
  <c r="O496" i="14"/>
  <c r="D500" i="33"/>
  <c r="D1207" i="33" s="1"/>
  <c r="AC496" i="14"/>
  <c r="W496" i="14"/>
  <c r="S496" i="14"/>
  <c r="U496" i="14"/>
  <c r="G496" i="14"/>
  <c r="M496" i="14"/>
  <c r="K496" i="14"/>
  <c r="Q496" i="14"/>
  <c r="Y496" i="14"/>
  <c r="I496" i="14"/>
  <c r="E499" i="34"/>
  <c r="E503" i="33"/>
  <c r="F513" i="33"/>
  <c r="F1220" i="33" s="1"/>
  <c r="F509" i="34"/>
  <c r="E515" i="34"/>
  <c r="E519" i="33"/>
  <c r="F529" i="33"/>
  <c r="F1236" i="33" s="1"/>
  <c r="F525" i="34"/>
  <c r="D532" i="33"/>
  <c r="D1239" i="33" s="1"/>
  <c r="U528" i="14"/>
  <c r="S528" i="14"/>
  <c r="AC528" i="14"/>
  <c r="W528" i="14"/>
  <c r="D528" i="34"/>
  <c r="O528" i="14"/>
  <c r="AA528" i="14"/>
  <c r="G528" i="14"/>
  <c r="M528" i="14"/>
  <c r="K528" i="14"/>
  <c r="Q528" i="14"/>
  <c r="Y528" i="14"/>
  <c r="I528" i="14"/>
  <c r="E531" i="34"/>
  <c r="E535" i="33"/>
  <c r="F541" i="34"/>
  <c r="F545" i="33"/>
  <c r="F1252" i="33" s="1"/>
  <c r="O544" i="14"/>
  <c r="AA544" i="14"/>
  <c r="S544" i="14"/>
  <c r="AC544" i="14"/>
  <c r="D548" i="33"/>
  <c r="D1255" i="33" s="1"/>
  <c r="D544" i="34"/>
  <c r="U544" i="14"/>
  <c r="W544" i="14"/>
  <c r="G544" i="14"/>
  <c r="M544" i="14"/>
  <c r="K544" i="14"/>
  <c r="Q544" i="14"/>
  <c r="Y544" i="14"/>
  <c r="I544" i="14"/>
  <c r="E547" i="34"/>
  <c r="E551" i="33"/>
  <c r="F561" i="33"/>
  <c r="F1268" i="33" s="1"/>
  <c r="F557" i="34"/>
  <c r="E567" i="33"/>
  <c r="E563" i="34"/>
  <c r="F573" i="34"/>
  <c r="F577" i="33"/>
  <c r="F1284" i="33" s="1"/>
  <c r="E583" i="33"/>
  <c r="E579" i="34"/>
  <c r="F593" i="33"/>
  <c r="F1300" i="33" s="1"/>
  <c r="F589" i="34"/>
  <c r="E599" i="33"/>
  <c r="E595" i="34"/>
  <c r="AC608" i="14"/>
  <c r="D608" i="34"/>
  <c r="AA608" i="14"/>
  <c r="O608" i="14"/>
  <c r="S608" i="14"/>
  <c r="D612" i="33"/>
  <c r="D1319" i="33" s="1"/>
  <c r="W608" i="14"/>
  <c r="U608" i="14"/>
  <c r="G608" i="14"/>
  <c r="M608" i="14"/>
  <c r="K608" i="14"/>
  <c r="Q608" i="14"/>
  <c r="Y608" i="14"/>
  <c r="I608" i="14"/>
  <c r="E615" i="33"/>
  <c r="E611" i="34"/>
  <c r="F621" i="34"/>
  <c r="F625" i="33"/>
  <c r="F1332" i="33" s="1"/>
  <c r="AA624" i="14"/>
  <c r="O624" i="14"/>
  <c r="D624" i="34"/>
  <c r="D628" i="33"/>
  <c r="D1335" i="33" s="1"/>
  <c r="W624" i="14"/>
  <c r="S624" i="14"/>
  <c r="AC624" i="14"/>
  <c r="U624" i="14"/>
  <c r="G624" i="14"/>
  <c r="M624" i="14"/>
  <c r="K624" i="14"/>
  <c r="Q624" i="14"/>
  <c r="Y624" i="14"/>
  <c r="I624" i="14"/>
  <c r="E627" i="34"/>
  <c r="E631" i="33"/>
  <c r="E45" i="33"/>
  <c r="E41" i="34"/>
  <c r="F51" i="34"/>
  <c r="F55" i="33"/>
  <c r="F762" i="33" s="1"/>
  <c r="F83" i="34"/>
  <c r="F87" i="33"/>
  <c r="F794" i="33" s="1"/>
  <c r="D106" i="33"/>
  <c r="D813" i="33" s="1"/>
  <c r="W102" i="14"/>
  <c r="O102" i="14"/>
  <c r="S102" i="14"/>
  <c r="D102" i="34"/>
  <c r="AA102" i="14"/>
  <c r="U102" i="14"/>
  <c r="AC102" i="14"/>
  <c r="G102" i="14"/>
  <c r="M102" i="14"/>
  <c r="K102" i="14"/>
  <c r="Q102" i="14"/>
  <c r="Y102" i="14"/>
  <c r="I102" i="14"/>
  <c r="E125" i="33"/>
  <c r="E121" i="34"/>
  <c r="F131" i="34"/>
  <c r="F135" i="33"/>
  <c r="F842" i="33" s="1"/>
  <c r="E141" i="33"/>
  <c r="E137" i="34"/>
  <c r="F151" i="33"/>
  <c r="F858" i="33" s="1"/>
  <c r="F147" i="34"/>
  <c r="F16" i="34"/>
  <c r="F20" i="33"/>
  <c r="F727" i="33" s="1"/>
  <c r="U51" i="14"/>
  <c r="W51" i="14"/>
  <c r="AC51" i="14"/>
  <c r="S51" i="14"/>
  <c r="D55" i="33"/>
  <c r="D762" i="33" s="1"/>
  <c r="D51" i="34"/>
  <c r="O51" i="14"/>
  <c r="AA51" i="14"/>
  <c r="G51" i="14"/>
  <c r="M51" i="14"/>
  <c r="K51" i="14"/>
  <c r="Q51" i="14"/>
  <c r="Y51" i="14"/>
  <c r="I51" i="14"/>
  <c r="E20" i="33"/>
  <c r="E16" i="34"/>
  <c r="F42" i="34"/>
  <c r="F46" i="33"/>
  <c r="F753" i="33" s="1"/>
  <c r="E48" i="34"/>
  <c r="E52" i="33"/>
  <c r="E68" i="33"/>
  <c r="E64" i="34"/>
  <c r="E80" i="34"/>
  <c r="E84" i="33"/>
  <c r="D93" i="34"/>
  <c r="S93" i="14"/>
  <c r="U93" i="14"/>
  <c r="O93" i="14"/>
  <c r="AC93" i="14"/>
  <c r="W93" i="14"/>
  <c r="D97" i="33"/>
  <c r="D804" i="33" s="1"/>
  <c r="AA93" i="14"/>
  <c r="G93" i="14"/>
  <c r="M93" i="14"/>
  <c r="K93" i="14"/>
  <c r="Q93" i="14"/>
  <c r="Y93" i="14"/>
  <c r="I93" i="14"/>
  <c r="E112" i="34"/>
  <c r="E116" i="33"/>
  <c r="F122" i="34"/>
  <c r="F126" i="33"/>
  <c r="F833" i="33" s="1"/>
  <c r="E128" i="34"/>
  <c r="E132" i="33"/>
  <c r="F154" i="34"/>
  <c r="F158" i="33"/>
  <c r="F865" i="33" s="1"/>
  <c r="E164" i="33"/>
  <c r="E160" i="34"/>
  <c r="F170" i="34"/>
  <c r="F174" i="33"/>
  <c r="F881" i="33" s="1"/>
  <c r="O173" i="14"/>
  <c r="D177" i="33"/>
  <c r="D884" i="33" s="1"/>
  <c r="U173" i="14"/>
  <c r="W173" i="14"/>
  <c r="AC173" i="14"/>
  <c r="AA173" i="14"/>
  <c r="D173" i="34"/>
  <c r="S173" i="14"/>
  <c r="G173" i="14"/>
  <c r="M173" i="14"/>
  <c r="K173" i="14"/>
  <c r="Q173" i="14"/>
  <c r="Y173" i="14"/>
  <c r="I173" i="14"/>
  <c r="E180" i="33"/>
  <c r="E176" i="34"/>
  <c r="F186" i="34"/>
  <c r="F190" i="33"/>
  <c r="F897" i="33" s="1"/>
  <c r="AC189" i="14"/>
  <c r="U189" i="14"/>
  <c r="O189" i="14"/>
  <c r="AA189" i="14"/>
  <c r="W189" i="14"/>
  <c r="D193" i="33"/>
  <c r="D900" i="33" s="1"/>
  <c r="S189" i="14"/>
  <c r="D189" i="34"/>
  <c r="G189" i="14"/>
  <c r="M189" i="14"/>
  <c r="K189" i="14"/>
  <c r="Q189" i="14"/>
  <c r="Y189" i="14"/>
  <c r="I189" i="14"/>
  <c r="E192" i="34"/>
  <c r="E196" i="33"/>
  <c r="F202" i="34"/>
  <c r="F206" i="33"/>
  <c r="F913" i="33" s="1"/>
  <c r="W205" i="14"/>
  <c r="S205" i="14"/>
  <c r="U205" i="14"/>
  <c r="O205" i="14"/>
  <c r="AC205" i="14"/>
  <c r="D205" i="34"/>
  <c r="D209" i="33"/>
  <c r="D916" i="33" s="1"/>
  <c r="AA205" i="14"/>
  <c r="G205" i="14"/>
  <c r="M205" i="14"/>
  <c r="K205" i="14"/>
  <c r="Q205" i="14"/>
  <c r="Y205" i="14"/>
  <c r="I205" i="14"/>
  <c r="F218" i="34"/>
  <c r="F222" i="33"/>
  <c r="F929" i="33" s="1"/>
  <c r="AA221" i="14"/>
  <c r="W221" i="14"/>
  <c r="AC221" i="14"/>
  <c r="U221" i="14"/>
  <c r="S221" i="14"/>
  <c r="D225" i="33"/>
  <c r="D932" i="33" s="1"/>
  <c r="D221" i="34"/>
  <c r="O221" i="14"/>
  <c r="G221" i="14"/>
  <c r="M221" i="14"/>
  <c r="K221" i="14"/>
  <c r="Q221" i="14"/>
  <c r="Y221" i="14"/>
  <c r="I221" i="14"/>
  <c r="E228" i="33"/>
  <c r="E224" i="34"/>
  <c r="F234" i="34"/>
  <c r="F238" i="33"/>
  <c r="F945" i="33" s="1"/>
  <c r="S237" i="14"/>
  <c r="W237" i="14"/>
  <c r="AC237" i="14"/>
  <c r="D237" i="34"/>
  <c r="O237" i="14"/>
  <c r="U237" i="14"/>
  <c r="D241" i="33"/>
  <c r="D948" i="33" s="1"/>
  <c r="AA237" i="14"/>
  <c r="G237" i="14"/>
  <c r="M237" i="14"/>
  <c r="K237" i="14"/>
  <c r="Q237" i="14"/>
  <c r="Y237" i="14"/>
  <c r="I237" i="14"/>
  <c r="E240" i="34"/>
  <c r="E244" i="33"/>
  <c r="F254" i="33"/>
  <c r="F961" i="33" s="1"/>
  <c r="F250" i="34"/>
  <c r="E260" i="33"/>
  <c r="E256" i="34"/>
  <c r="F270" i="33"/>
  <c r="F977" i="33" s="1"/>
  <c r="F266" i="34"/>
  <c r="E272" i="34"/>
  <c r="E276" i="33"/>
  <c r="F282" i="34"/>
  <c r="F286" i="33"/>
  <c r="F993" i="33" s="1"/>
  <c r="E292" i="33"/>
  <c r="E288" i="34"/>
  <c r="F302" i="33"/>
  <c r="F1009" i="33" s="1"/>
  <c r="F298" i="34"/>
  <c r="U301" i="14"/>
  <c r="D305" i="33"/>
  <c r="D1012" i="33" s="1"/>
  <c r="AC301" i="14"/>
  <c r="D301" i="34"/>
  <c r="AA301" i="14"/>
  <c r="S301" i="14"/>
  <c r="O301" i="14"/>
  <c r="W301" i="14"/>
  <c r="G301" i="14"/>
  <c r="M301" i="14"/>
  <c r="K301" i="14"/>
  <c r="Q301" i="14"/>
  <c r="Y301" i="14"/>
  <c r="I301" i="14"/>
  <c r="E304" i="34"/>
  <c r="E308" i="33"/>
  <c r="F314" i="34"/>
  <c r="F318" i="33"/>
  <c r="F1025" i="33" s="1"/>
  <c r="E320" i="34"/>
  <c r="E324" i="33"/>
  <c r="F334" i="33"/>
  <c r="F1041" i="33" s="1"/>
  <c r="F330" i="34"/>
  <c r="D337" i="33"/>
  <c r="D1044" i="33" s="1"/>
  <c r="U333" i="14"/>
  <c r="S333" i="14"/>
  <c r="AC333" i="14"/>
  <c r="O333" i="14"/>
  <c r="W333" i="14"/>
  <c r="AA333" i="14"/>
  <c r="D333" i="34"/>
  <c r="G333" i="14"/>
  <c r="M333" i="14"/>
  <c r="K333" i="14"/>
  <c r="Q333" i="14"/>
  <c r="Y333" i="14"/>
  <c r="I333" i="14"/>
  <c r="E340" i="33"/>
  <c r="E336" i="34"/>
  <c r="F350" i="33"/>
  <c r="F1057" i="33" s="1"/>
  <c r="F346" i="34"/>
  <c r="O349" i="14"/>
  <c r="AC349" i="14"/>
  <c r="D353" i="33"/>
  <c r="D1060" i="33" s="1"/>
  <c r="U349" i="14"/>
  <c r="AA349" i="14"/>
  <c r="W349" i="14"/>
  <c r="S349" i="14"/>
  <c r="D349" i="34"/>
  <c r="G349" i="14"/>
  <c r="M349" i="14"/>
  <c r="K349" i="14"/>
  <c r="Q349" i="14"/>
  <c r="Y349" i="14"/>
  <c r="I349" i="14"/>
  <c r="E352" i="34"/>
  <c r="E356" i="33"/>
  <c r="F366" i="33"/>
  <c r="F1073" i="33" s="1"/>
  <c r="F362" i="34"/>
  <c r="AC365" i="14"/>
  <c r="D369" i="33"/>
  <c r="D1076" i="33" s="1"/>
  <c r="S365" i="14"/>
  <c r="O365" i="14"/>
  <c r="AA365" i="14"/>
  <c r="W365" i="14"/>
  <c r="U365" i="14"/>
  <c r="D365" i="34"/>
  <c r="G365" i="14"/>
  <c r="M365" i="14"/>
  <c r="K365" i="14"/>
  <c r="Q365" i="14"/>
  <c r="Y365" i="14"/>
  <c r="I365" i="14"/>
  <c r="E368" i="34"/>
  <c r="E372" i="33"/>
  <c r="F378" i="34"/>
  <c r="F382" i="33"/>
  <c r="F1089" i="33" s="1"/>
  <c r="D381" i="34"/>
  <c r="S381" i="14"/>
  <c r="D385" i="33"/>
  <c r="D1092" i="33" s="1"/>
  <c r="O381" i="14"/>
  <c r="U381" i="14"/>
  <c r="AC381" i="14"/>
  <c r="AA381" i="14"/>
  <c r="W381" i="14"/>
  <c r="G381" i="14"/>
  <c r="M381" i="14"/>
  <c r="K381" i="14"/>
  <c r="Q381" i="14"/>
  <c r="Y381" i="14"/>
  <c r="I381" i="14"/>
  <c r="E388" i="33"/>
  <c r="E384" i="34"/>
  <c r="F394" i="34"/>
  <c r="F398" i="33"/>
  <c r="F1105" i="33" s="1"/>
  <c r="S397" i="14"/>
  <c r="O397" i="14"/>
  <c r="AA397" i="14"/>
  <c r="U397" i="14"/>
  <c r="AC397" i="14"/>
  <c r="D397" i="34"/>
  <c r="D401" i="33"/>
  <c r="D1108" i="33" s="1"/>
  <c r="W397" i="14"/>
  <c r="G397" i="14"/>
  <c r="M397" i="14"/>
  <c r="K397" i="14"/>
  <c r="Q397" i="14"/>
  <c r="Y397" i="14"/>
  <c r="I397" i="14"/>
  <c r="E400" i="34"/>
  <c r="E404" i="33"/>
  <c r="F414" i="33"/>
  <c r="F1121" i="33" s="1"/>
  <c r="F410" i="34"/>
  <c r="E420" i="33"/>
  <c r="E416" i="34"/>
  <c r="F426" i="34"/>
  <c r="F430" i="33"/>
  <c r="F1137" i="33" s="1"/>
  <c r="E432" i="34"/>
  <c r="E436" i="33"/>
  <c r="F442" i="34"/>
  <c r="F446" i="33"/>
  <c r="F1153" i="33" s="1"/>
  <c r="E452" i="33"/>
  <c r="E448" i="34"/>
  <c r="F458" i="34"/>
  <c r="F462" i="33"/>
  <c r="F1169" i="33" s="1"/>
  <c r="S461" i="14"/>
  <c r="W461" i="14"/>
  <c r="D461" i="34"/>
  <c r="AC461" i="14"/>
  <c r="D465" i="33"/>
  <c r="D1172" i="33" s="1"/>
  <c r="U461" i="14"/>
  <c r="AA461" i="14"/>
  <c r="O461" i="14"/>
  <c r="G461" i="14"/>
  <c r="M461" i="14"/>
  <c r="K461" i="14"/>
  <c r="Q461" i="14"/>
  <c r="Y461" i="14"/>
  <c r="I461" i="14"/>
  <c r="E464" i="34"/>
  <c r="E468" i="33"/>
  <c r="F478" i="33"/>
  <c r="F1185" i="33" s="1"/>
  <c r="F474" i="34"/>
  <c r="E480" i="34"/>
  <c r="E484" i="33"/>
  <c r="F494" i="33"/>
  <c r="F1201" i="33" s="1"/>
  <c r="F490" i="34"/>
  <c r="E500" i="33"/>
  <c r="E496" i="34"/>
  <c r="F506" i="34"/>
  <c r="F510" i="33"/>
  <c r="F1217" i="33" s="1"/>
  <c r="D509" i="34"/>
  <c r="D513" i="33"/>
  <c r="D1220" i="33" s="1"/>
  <c r="AC509" i="14"/>
  <c r="AA509" i="14"/>
  <c r="U509" i="14"/>
  <c r="S509" i="14"/>
  <c r="O509" i="14"/>
  <c r="W509" i="14"/>
  <c r="G509" i="14"/>
  <c r="M509" i="14"/>
  <c r="K509" i="14"/>
  <c r="Q509" i="14"/>
  <c r="Y509" i="14"/>
  <c r="I509" i="14"/>
  <c r="E512" i="34"/>
  <c r="E516" i="33"/>
  <c r="F522" i="34"/>
  <c r="F526" i="33"/>
  <c r="F1233" i="33" s="1"/>
  <c r="E532" i="33"/>
  <c r="E528" i="34"/>
  <c r="F538" i="34"/>
  <c r="F542" i="33"/>
  <c r="F1249" i="33" s="1"/>
  <c r="E548" i="33"/>
  <c r="E544" i="34"/>
  <c r="F554" i="34"/>
  <c r="F558" i="33"/>
  <c r="F1265" i="33" s="1"/>
  <c r="E564" i="33"/>
  <c r="E560" i="34"/>
  <c r="F570" i="34"/>
  <c r="F574" i="33"/>
  <c r="F1281" i="33" s="1"/>
  <c r="U573" i="14"/>
  <c r="AA573" i="14"/>
  <c r="D577" i="33"/>
  <c r="D1284" i="33" s="1"/>
  <c r="AC573" i="14"/>
  <c r="W573" i="14"/>
  <c r="D573" i="34"/>
  <c r="O573" i="14"/>
  <c r="S573" i="14"/>
  <c r="G573" i="14"/>
  <c r="M573" i="14"/>
  <c r="K573" i="14"/>
  <c r="Q573" i="14"/>
  <c r="Y573" i="14"/>
  <c r="I573" i="14"/>
  <c r="E576" i="34"/>
  <c r="E580" i="33"/>
  <c r="F590" i="33"/>
  <c r="F1297" i="33" s="1"/>
  <c r="F586" i="34"/>
  <c r="AA589" i="14"/>
  <c r="S589" i="14"/>
  <c r="D589" i="34"/>
  <c r="O589" i="14"/>
  <c r="U589" i="14"/>
  <c r="AC589" i="14"/>
  <c r="W589" i="14"/>
  <c r="D593" i="33"/>
  <c r="D1300" i="33" s="1"/>
  <c r="G589" i="14"/>
  <c r="M589" i="14"/>
  <c r="K589" i="14"/>
  <c r="Q589" i="14"/>
  <c r="Y589" i="14"/>
  <c r="I589" i="14"/>
  <c r="E592" i="34"/>
  <c r="E596" i="33"/>
  <c r="F606" i="33"/>
  <c r="F1313" i="33" s="1"/>
  <c r="F602" i="34"/>
  <c r="D605" i="34"/>
  <c r="U605" i="14"/>
  <c r="AC605" i="14"/>
  <c r="AA605" i="14"/>
  <c r="S605" i="14"/>
  <c r="O605" i="14"/>
  <c r="D609" i="33"/>
  <c r="D1316" i="33" s="1"/>
  <c r="W605" i="14"/>
  <c r="G605" i="14"/>
  <c r="M605" i="14"/>
  <c r="K605" i="14"/>
  <c r="Q605" i="14"/>
  <c r="Y605" i="14"/>
  <c r="I605" i="14"/>
  <c r="E612" i="33"/>
  <c r="E608" i="34"/>
  <c r="F622" i="33"/>
  <c r="F1329" i="33" s="1"/>
  <c r="F618" i="34"/>
  <c r="E624" i="34"/>
  <c r="E628" i="33"/>
  <c r="AC54" i="14"/>
  <c r="S54" i="14"/>
  <c r="O54" i="14"/>
  <c r="U54" i="14"/>
  <c r="AA54" i="14"/>
  <c r="D58" i="33"/>
  <c r="D765" i="33" s="1"/>
  <c r="D54" i="34"/>
  <c r="W54" i="14"/>
  <c r="G54" i="14"/>
  <c r="M54" i="14"/>
  <c r="K54" i="14"/>
  <c r="Q54" i="14"/>
  <c r="Y54" i="14"/>
  <c r="I54" i="14"/>
  <c r="F67" i="34"/>
  <c r="F71" i="33"/>
  <c r="F778" i="33" s="1"/>
  <c r="U86" i="14"/>
  <c r="AC86" i="14"/>
  <c r="O86" i="14"/>
  <c r="D90" i="33"/>
  <c r="D797" i="33" s="1"/>
  <c r="AA86" i="14"/>
  <c r="S86" i="14"/>
  <c r="D86" i="34"/>
  <c r="W86" i="14"/>
  <c r="G86" i="14"/>
  <c r="M86" i="14"/>
  <c r="K86" i="14"/>
  <c r="Q86" i="14"/>
  <c r="Y86" i="14"/>
  <c r="I86" i="14"/>
  <c r="E89" i="34"/>
  <c r="E93" i="33"/>
  <c r="F103" i="33"/>
  <c r="F810" i="33" s="1"/>
  <c r="F99" i="34"/>
  <c r="E109" i="33"/>
  <c r="E105" i="34"/>
  <c r="F119" i="33"/>
  <c r="F826" i="33" s="1"/>
  <c r="F115" i="34"/>
  <c r="O134" i="14"/>
  <c r="S134" i="14"/>
  <c r="U134" i="14"/>
  <c r="W134" i="14"/>
  <c r="AA134" i="14"/>
  <c r="D138" i="33"/>
  <c r="D845" i="33" s="1"/>
  <c r="D134" i="34"/>
  <c r="AC134" i="14"/>
  <c r="G134" i="14"/>
  <c r="M134" i="14"/>
  <c r="K134" i="14"/>
  <c r="Q134" i="14"/>
  <c r="Y134" i="14"/>
  <c r="I134" i="14"/>
  <c r="F163" i="34"/>
  <c r="F167" i="33"/>
  <c r="F874" i="33" s="1"/>
  <c r="E26" i="33"/>
  <c r="E22" i="34"/>
  <c r="F36" i="33"/>
  <c r="F743" i="33" s="1"/>
  <c r="F32" i="34"/>
  <c r="D39" i="33"/>
  <c r="D746" i="33" s="1"/>
  <c r="D35" i="34"/>
  <c r="W35" i="14"/>
  <c r="AA35" i="14"/>
  <c r="AC35" i="14"/>
  <c r="U35" i="14"/>
  <c r="O35" i="14"/>
  <c r="S35" i="14"/>
  <c r="G35" i="14"/>
  <c r="M35" i="14"/>
  <c r="K35" i="14"/>
  <c r="Q35" i="14"/>
  <c r="Y35" i="14"/>
  <c r="I35" i="14"/>
  <c r="F48" i="34"/>
  <c r="F52" i="33"/>
  <c r="F759" i="33" s="1"/>
  <c r="F10" i="34"/>
  <c r="F14" i="33"/>
  <c r="F721" i="33" s="1"/>
  <c r="F26" i="34"/>
  <c r="F30" i="33"/>
  <c r="F737" i="33" s="1"/>
  <c r="O29" i="14"/>
  <c r="S29" i="14"/>
  <c r="D33" i="33"/>
  <c r="D740" i="33" s="1"/>
  <c r="W29" i="14"/>
  <c r="U29" i="14"/>
  <c r="D29" i="34"/>
  <c r="AC29" i="14"/>
  <c r="AA29" i="14"/>
  <c r="G29" i="14"/>
  <c r="M29" i="14"/>
  <c r="K29" i="14"/>
  <c r="Q29" i="14"/>
  <c r="Y29" i="14"/>
  <c r="I29" i="14"/>
  <c r="E32" i="34"/>
  <c r="E36" i="33"/>
  <c r="D45" i="34"/>
  <c r="D49" i="33"/>
  <c r="D756" i="33" s="1"/>
  <c r="AC45" i="14"/>
  <c r="U45" i="14"/>
  <c r="W45" i="14"/>
  <c r="AA45" i="14"/>
  <c r="O45" i="14"/>
  <c r="S45" i="14"/>
  <c r="G45" i="14"/>
  <c r="M45" i="14"/>
  <c r="K45" i="14"/>
  <c r="Q45" i="14"/>
  <c r="Y45" i="14"/>
  <c r="I45" i="14"/>
  <c r="F62" i="33"/>
  <c r="F769" i="33" s="1"/>
  <c r="F58" i="34"/>
  <c r="F78" i="33"/>
  <c r="F785" i="33" s="1"/>
  <c r="F74" i="34"/>
  <c r="F94" i="33"/>
  <c r="F801" i="33" s="1"/>
  <c r="F90" i="34"/>
  <c r="E96" i="34"/>
  <c r="E100" i="33"/>
  <c r="F110" i="33"/>
  <c r="F817" i="33" s="1"/>
  <c r="F106" i="34"/>
  <c r="F142" i="33"/>
  <c r="F849" i="33" s="1"/>
  <c r="F138" i="34"/>
  <c r="E144" i="34"/>
  <c r="E148" i="33"/>
  <c r="S10" i="14"/>
  <c r="D10" i="34"/>
  <c r="AC10" i="14"/>
  <c r="AA10" i="14"/>
  <c r="D14" i="33"/>
  <c r="D721" i="33" s="1"/>
  <c r="O10" i="14"/>
  <c r="U10" i="14"/>
  <c r="W10" i="14"/>
  <c r="G10" i="14"/>
  <c r="M10" i="14"/>
  <c r="K10" i="14"/>
  <c r="Q10" i="14"/>
  <c r="Y10" i="14"/>
  <c r="I10" i="14"/>
  <c r="F23" i="34"/>
  <c r="F27" i="33"/>
  <c r="F734" i="33" s="1"/>
  <c r="D30" i="33"/>
  <c r="D737" i="33" s="1"/>
  <c r="AA26" i="14"/>
  <c r="O26" i="14"/>
  <c r="AC26" i="14"/>
  <c r="D26" i="34"/>
  <c r="U26" i="14"/>
  <c r="W26" i="14"/>
  <c r="S26" i="14"/>
  <c r="G26" i="14"/>
  <c r="M26" i="14"/>
  <c r="K26" i="14"/>
  <c r="Q26" i="14"/>
  <c r="Y26" i="14"/>
  <c r="I26" i="14"/>
  <c r="E29" i="34"/>
  <c r="E33" i="33"/>
  <c r="F39" i="34"/>
  <c r="F43" i="33"/>
  <c r="F750" i="33" s="1"/>
  <c r="F55" i="34"/>
  <c r="F59" i="33"/>
  <c r="F766" i="33" s="1"/>
  <c r="AA58" i="14"/>
  <c r="D62" i="33"/>
  <c r="D769" i="33" s="1"/>
  <c r="AC58" i="14"/>
  <c r="W58" i="14"/>
  <c r="S58" i="14"/>
  <c r="O58" i="14"/>
  <c r="U58" i="14"/>
  <c r="D58" i="34"/>
  <c r="G58" i="14"/>
  <c r="M58" i="14"/>
  <c r="K58" i="14"/>
  <c r="Q58" i="14"/>
  <c r="Y58" i="14"/>
  <c r="I58" i="14"/>
  <c r="E65" i="33"/>
  <c r="E61" i="34"/>
  <c r="F75" i="33"/>
  <c r="F782" i="33" s="1"/>
  <c r="F71" i="34"/>
  <c r="E81" i="33"/>
  <c r="E77" i="34"/>
  <c r="F91" i="33"/>
  <c r="F798" i="33" s="1"/>
  <c r="F87" i="34"/>
  <c r="D94" i="33"/>
  <c r="D801" i="33" s="1"/>
  <c r="W90" i="14"/>
  <c r="S90" i="14"/>
  <c r="AC90" i="14"/>
  <c r="D90" i="34"/>
  <c r="U90" i="14"/>
  <c r="AA90" i="14"/>
  <c r="O90" i="14"/>
  <c r="G90" i="14"/>
  <c r="M90" i="14"/>
  <c r="K90" i="14"/>
  <c r="Q90" i="14"/>
  <c r="Y90" i="14"/>
  <c r="I90" i="14"/>
  <c r="E97" i="33"/>
  <c r="E93" i="34"/>
  <c r="F103" i="34"/>
  <c r="F107" i="33"/>
  <c r="F814" i="33" s="1"/>
  <c r="D110" i="33"/>
  <c r="D817" i="33" s="1"/>
  <c r="W106" i="14"/>
  <c r="O106" i="14"/>
  <c r="U106" i="14"/>
  <c r="S106" i="14"/>
  <c r="AA106" i="14"/>
  <c r="D106" i="34"/>
  <c r="AC106" i="14"/>
  <c r="G106" i="14"/>
  <c r="M106" i="14"/>
  <c r="K106" i="14"/>
  <c r="Q106" i="14"/>
  <c r="Y106" i="14"/>
  <c r="I106" i="14"/>
  <c r="E109" i="34"/>
  <c r="E113" i="33"/>
  <c r="F119" i="34"/>
  <c r="F123" i="33"/>
  <c r="F830" i="33" s="1"/>
  <c r="AA122" i="14"/>
  <c r="AC122" i="14"/>
  <c r="U122" i="14"/>
  <c r="O122" i="14"/>
  <c r="D122" i="34"/>
  <c r="W122" i="14"/>
  <c r="S122" i="14"/>
  <c r="D126" i="33"/>
  <c r="D833" i="33" s="1"/>
  <c r="G122" i="14"/>
  <c r="M122" i="14"/>
  <c r="K122" i="14"/>
  <c r="Q122" i="14"/>
  <c r="Y122" i="14"/>
  <c r="I122" i="14"/>
  <c r="E125" i="34"/>
  <c r="E129" i="33"/>
  <c r="F135" i="34"/>
  <c r="F139" i="33"/>
  <c r="F846" i="33" s="1"/>
  <c r="E145" i="33"/>
  <c r="E141" i="34"/>
  <c r="F155" i="33"/>
  <c r="F862" i="33" s="1"/>
  <c r="F151" i="34"/>
  <c r="S154" i="14"/>
  <c r="D158" i="33"/>
  <c r="D865" i="33" s="1"/>
  <c r="AA154" i="14"/>
  <c r="D154" i="34"/>
  <c r="U154" i="14"/>
  <c r="O154" i="14"/>
  <c r="AC154" i="14"/>
  <c r="W154" i="14"/>
  <c r="G154" i="14"/>
  <c r="M154" i="14"/>
  <c r="K154" i="14"/>
  <c r="Q154" i="14"/>
  <c r="Y154" i="14"/>
  <c r="I154" i="14"/>
  <c r="E157" i="34"/>
  <c r="E161" i="33"/>
  <c r="F167" i="34"/>
  <c r="F171" i="33"/>
  <c r="F878" i="33" s="1"/>
  <c r="E177" i="33"/>
  <c r="E173" i="34"/>
  <c r="F187" i="33"/>
  <c r="F894" i="33" s="1"/>
  <c r="F183" i="34"/>
  <c r="AA186" i="14"/>
  <c r="W186" i="14"/>
  <c r="D190" i="33"/>
  <c r="D897" i="33" s="1"/>
  <c r="S186" i="14"/>
  <c r="U186" i="14"/>
  <c r="D186" i="34"/>
  <c r="AC186" i="14"/>
  <c r="O186" i="14"/>
  <c r="G186" i="14"/>
  <c r="M186" i="14"/>
  <c r="K186" i="14"/>
  <c r="Q186" i="14"/>
  <c r="Y186" i="14"/>
  <c r="I186" i="14"/>
  <c r="E193" i="33"/>
  <c r="E189" i="34"/>
  <c r="F203" i="33"/>
  <c r="F910" i="33" s="1"/>
  <c r="F199" i="34"/>
  <c r="S202" i="14"/>
  <c r="AA202" i="14"/>
  <c r="W202" i="14"/>
  <c r="O202" i="14"/>
  <c r="U202" i="14"/>
  <c r="AC202" i="14"/>
  <c r="D206" i="33"/>
  <c r="D913" i="33" s="1"/>
  <c r="D202" i="34"/>
  <c r="G202" i="14"/>
  <c r="M202" i="14"/>
  <c r="K202" i="14"/>
  <c r="Q202" i="14"/>
  <c r="Y202" i="14"/>
  <c r="I202" i="14"/>
  <c r="E209" i="33"/>
  <c r="E205" i="34"/>
  <c r="F215" i="34"/>
  <c r="F219" i="33"/>
  <c r="F926" i="33" s="1"/>
  <c r="E225" i="33"/>
  <c r="E221" i="34"/>
  <c r="F235" i="33"/>
  <c r="F942" i="33" s="1"/>
  <c r="F231" i="34"/>
  <c r="AA234" i="14"/>
  <c r="D234" i="34"/>
  <c r="S234" i="14"/>
  <c r="U234" i="14"/>
  <c r="W234" i="14"/>
  <c r="AC234" i="14"/>
  <c r="O234" i="14"/>
  <c r="D238" i="33"/>
  <c r="D945" i="33" s="1"/>
  <c r="G234" i="14"/>
  <c r="M234" i="14"/>
  <c r="K234" i="14"/>
  <c r="Q234" i="14"/>
  <c r="Y234" i="14"/>
  <c r="I234" i="14"/>
  <c r="E241" i="33"/>
  <c r="E237" i="34"/>
  <c r="F251" i="33"/>
  <c r="F958" i="33" s="1"/>
  <c r="F247" i="34"/>
  <c r="D250" i="34"/>
  <c r="S250" i="14"/>
  <c r="W250" i="14"/>
  <c r="O250" i="14"/>
  <c r="AA250" i="14"/>
  <c r="AC250" i="14"/>
  <c r="D254" i="33"/>
  <c r="D961" i="33" s="1"/>
  <c r="U250" i="14"/>
  <c r="G250" i="14"/>
  <c r="M250" i="14"/>
  <c r="K250" i="14"/>
  <c r="Q250" i="14"/>
  <c r="Y250" i="14"/>
  <c r="I250" i="14"/>
  <c r="E257" i="33"/>
  <c r="E253" i="34"/>
  <c r="F263" i="34"/>
  <c r="F267" i="33"/>
  <c r="F974" i="33" s="1"/>
  <c r="E269" i="34"/>
  <c r="E273" i="33"/>
  <c r="F283" i="33"/>
  <c r="F990" i="33" s="1"/>
  <c r="F279" i="34"/>
  <c r="E289" i="33"/>
  <c r="E285" i="34"/>
  <c r="F295" i="34"/>
  <c r="F299" i="33"/>
  <c r="F1006" i="33" s="1"/>
  <c r="AC298" i="14"/>
  <c r="W298" i="14"/>
  <c r="AA298" i="14"/>
  <c r="U298" i="14"/>
  <c r="D298" i="34"/>
  <c r="D302" i="33"/>
  <c r="D1009" i="33" s="1"/>
  <c r="O298" i="14"/>
  <c r="S298" i="14"/>
  <c r="G298" i="14"/>
  <c r="M298" i="14"/>
  <c r="K298" i="14"/>
  <c r="Q298" i="14"/>
  <c r="Y298" i="14"/>
  <c r="I298" i="14"/>
  <c r="E301" i="34"/>
  <c r="E305" i="33"/>
  <c r="F315" i="33"/>
  <c r="F1022" i="33" s="1"/>
  <c r="F311" i="34"/>
  <c r="AA314" i="14"/>
  <c r="D318" i="33"/>
  <c r="D1025" i="33" s="1"/>
  <c r="AC314" i="14"/>
  <c r="O314" i="14"/>
  <c r="U314" i="14"/>
  <c r="S314" i="14"/>
  <c r="D314" i="34"/>
  <c r="W314" i="14"/>
  <c r="G314" i="14"/>
  <c r="M314" i="14"/>
  <c r="K314" i="14"/>
  <c r="Q314" i="14"/>
  <c r="Y314" i="14"/>
  <c r="I314" i="14"/>
  <c r="E321" i="33"/>
  <c r="E317" i="34"/>
  <c r="F327" i="34"/>
  <c r="F331" i="33"/>
  <c r="F1038" i="33" s="1"/>
  <c r="E333" i="34"/>
  <c r="E337" i="33"/>
  <c r="F347" i="33"/>
  <c r="F1054" i="33" s="1"/>
  <c r="F343" i="34"/>
  <c r="D346" i="34"/>
  <c r="D350" i="33"/>
  <c r="D1057" i="33" s="1"/>
  <c r="AA346" i="14"/>
  <c r="O346" i="14"/>
  <c r="AC346" i="14"/>
  <c r="S346" i="14"/>
  <c r="U346" i="14"/>
  <c r="W346" i="14"/>
  <c r="G346" i="14"/>
  <c r="M346" i="14"/>
  <c r="K346" i="14"/>
  <c r="Q346" i="14"/>
  <c r="Y346" i="14"/>
  <c r="I346" i="14"/>
  <c r="E349" i="34"/>
  <c r="E353" i="33"/>
  <c r="F363" i="33"/>
  <c r="F1070" i="33" s="1"/>
  <c r="F359" i="34"/>
  <c r="W362" i="14"/>
  <c r="AA362" i="14"/>
  <c r="U362" i="14"/>
  <c r="S362" i="14"/>
  <c r="O362" i="14"/>
  <c r="AC362" i="14"/>
  <c r="D366" i="33"/>
  <c r="D1073" i="33" s="1"/>
  <c r="D362" i="34"/>
  <c r="G362" i="14"/>
  <c r="M362" i="14"/>
  <c r="K362" i="14"/>
  <c r="Q362" i="14"/>
  <c r="Y362" i="14"/>
  <c r="I362" i="14"/>
  <c r="E369" i="33"/>
  <c r="E365" i="34"/>
  <c r="F379" i="33"/>
  <c r="F1086" i="33" s="1"/>
  <c r="F375" i="34"/>
  <c r="D378" i="34"/>
  <c r="W378" i="14"/>
  <c r="AA378" i="14"/>
  <c r="AC378" i="14"/>
  <c r="S378" i="14"/>
  <c r="U378" i="14"/>
  <c r="O378" i="14"/>
  <c r="D382" i="33"/>
  <c r="D1089" i="33" s="1"/>
  <c r="G378" i="14"/>
  <c r="M378" i="14"/>
  <c r="K378" i="14"/>
  <c r="Q378" i="14"/>
  <c r="Y378" i="14"/>
  <c r="I378" i="14"/>
  <c r="E381" i="34"/>
  <c r="E385" i="33"/>
  <c r="F391" i="34"/>
  <c r="F395" i="33"/>
  <c r="F1102" i="33" s="1"/>
  <c r="W394" i="14"/>
  <c r="S394" i="14"/>
  <c r="D394" i="34"/>
  <c r="D398" i="33"/>
  <c r="D1105" i="33" s="1"/>
  <c r="AC394" i="14"/>
  <c r="U394" i="14"/>
  <c r="O394" i="14"/>
  <c r="AA394" i="14"/>
  <c r="G394" i="14"/>
  <c r="M394" i="14"/>
  <c r="K394" i="14"/>
  <c r="Q394" i="14"/>
  <c r="Y394" i="14"/>
  <c r="I394" i="14"/>
  <c r="E401" i="33"/>
  <c r="E397" i="34"/>
  <c r="F407" i="34"/>
  <c r="F411" i="33"/>
  <c r="F1118" i="33" s="1"/>
  <c r="E417" i="33"/>
  <c r="E413" i="34"/>
  <c r="F427" i="33"/>
  <c r="F1134" i="33" s="1"/>
  <c r="F423" i="34"/>
  <c r="D426" i="34"/>
  <c r="AC426" i="14"/>
  <c r="O426" i="14"/>
  <c r="W426" i="14"/>
  <c r="S426" i="14"/>
  <c r="AA426" i="14"/>
  <c r="D430" i="33"/>
  <c r="D1137" i="33" s="1"/>
  <c r="U426" i="14"/>
  <c r="G426" i="14"/>
  <c r="M426" i="14"/>
  <c r="K426" i="14"/>
  <c r="Q426" i="14"/>
  <c r="Y426" i="14"/>
  <c r="I426" i="14"/>
  <c r="E429" i="34"/>
  <c r="E433" i="33"/>
  <c r="F443" i="33"/>
  <c r="F1150" i="33" s="1"/>
  <c r="F439" i="34"/>
  <c r="D446" i="33"/>
  <c r="D1153" i="33" s="1"/>
  <c r="AA442" i="14"/>
  <c r="W442" i="14"/>
  <c r="O442" i="14"/>
  <c r="AC442" i="14"/>
  <c r="S442" i="14"/>
  <c r="D442" i="34"/>
  <c r="U442" i="14"/>
  <c r="G442" i="14"/>
  <c r="M442" i="14"/>
  <c r="K442" i="14"/>
  <c r="Q442" i="14"/>
  <c r="Y442" i="14"/>
  <c r="I442" i="14"/>
  <c r="E445" i="34"/>
  <c r="E449" i="33"/>
  <c r="F459" i="33"/>
  <c r="F1166" i="33" s="1"/>
  <c r="F455" i="34"/>
  <c r="AA458" i="14"/>
  <c r="O458" i="14"/>
  <c r="U458" i="14"/>
  <c r="AC458" i="14"/>
  <c r="D458" i="34"/>
  <c r="D462" i="33"/>
  <c r="D1169" i="33" s="1"/>
  <c r="S458" i="14"/>
  <c r="W458" i="14"/>
  <c r="G458" i="14"/>
  <c r="M458" i="14"/>
  <c r="K458" i="14"/>
  <c r="Q458" i="14"/>
  <c r="Y458" i="14"/>
  <c r="I458" i="14"/>
  <c r="E465" i="33"/>
  <c r="E461" i="34"/>
  <c r="F471" i="34"/>
  <c r="F475" i="33"/>
  <c r="F1182" i="33" s="1"/>
  <c r="O474" i="14"/>
  <c r="D474" i="34"/>
  <c r="W474" i="14"/>
  <c r="D478" i="33"/>
  <c r="D1185" i="33" s="1"/>
  <c r="S474" i="14"/>
  <c r="AA474" i="14"/>
  <c r="U474" i="14"/>
  <c r="AC474" i="14"/>
  <c r="G474" i="14"/>
  <c r="M474" i="14"/>
  <c r="K474" i="14"/>
  <c r="Q474" i="14"/>
  <c r="Y474" i="14"/>
  <c r="I474" i="14"/>
  <c r="E481" i="33"/>
  <c r="E477" i="34"/>
  <c r="F487" i="34"/>
  <c r="F491" i="33"/>
  <c r="F1198" i="33" s="1"/>
  <c r="AC490" i="14"/>
  <c r="S490" i="14"/>
  <c r="AA490" i="14"/>
  <c r="D490" i="34"/>
  <c r="U490" i="14"/>
  <c r="O490" i="14"/>
  <c r="D494" i="33"/>
  <c r="D1201" i="33" s="1"/>
  <c r="W490" i="14"/>
  <c r="G490" i="14"/>
  <c r="M490" i="14"/>
  <c r="K490" i="14"/>
  <c r="Q490" i="14"/>
  <c r="Y490" i="14"/>
  <c r="I490" i="14"/>
  <c r="E493" i="34"/>
  <c r="E497" i="33"/>
  <c r="F507" i="33"/>
  <c r="F1214" i="33" s="1"/>
  <c r="F503" i="34"/>
  <c r="D506" i="34"/>
  <c r="S506" i="14"/>
  <c r="D510" i="33"/>
  <c r="D1217" i="33" s="1"/>
  <c r="W506" i="14"/>
  <c r="AA506" i="14"/>
  <c r="AC506" i="14"/>
  <c r="O506" i="14"/>
  <c r="U506" i="14"/>
  <c r="G506" i="14"/>
  <c r="M506" i="14"/>
  <c r="K506" i="14"/>
  <c r="Q506" i="14"/>
  <c r="Y506" i="14"/>
  <c r="I506" i="14"/>
  <c r="E513" i="33"/>
  <c r="E509" i="34"/>
  <c r="F519" i="34"/>
  <c r="F523" i="33"/>
  <c r="F1230" i="33" s="1"/>
  <c r="O522" i="14"/>
  <c r="D526" i="33"/>
  <c r="D1233" i="33" s="1"/>
  <c r="W522" i="14"/>
  <c r="S522" i="14"/>
  <c r="AC522" i="14"/>
  <c r="AA522" i="14"/>
  <c r="U522" i="14"/>
  <c r="D522" i="34"/>
  <c r="G522" i="14"/>
  <c r="M522" i="14"/>
  <c r="K522" i="14"/>
  <c r="Q522" i="14"/>
  <c r="Y522" i="14"/>
  <c r="I522" i="14"/>
  <c r="E529" i="33"/>
  <c r="E525" i="34"/>
  <c r="F539" i="33"/>
  <c r="F1246" i="33" s="1"/>
  <c r="F535" i="34"/>
  <c r="D538" i="34"/>
  <c r="W538" i="14"/>
  <c r="O538" i="14"/>
  <c r="D542" i="33"/>
  <c r="D1249" i="33" s="1"/>
  <c r="AA538" i="14"/>
  <c r="U538" i="14"/>
  <c r="AC538" i="14"/>
  <c r="S538" i="14"/>
  <c r="G538" i="14"/>
  <c r="M538" i="14"/>
  <c r="K538" i="14"/>
  <c r="Q538" i="14"/>
  <c r="Y538" i="14"/>
  <c r="I538" i="14"/>
  <c r="E545" i="33"/>
  <c r="E541" i="34"/>
  <c r="F551" i="34"/>
  <c r="F555" i="33"/>
  <c r="F1262" i="33" s="1"/>
  <c r="W554" i="14"/>
  <c r="AA554" i="14"/>
  <c r="U554" i="14"/>
  <c r="D554" i="34"/>
  <c r="D558" i="33"/>
  <c r="D1265" i="33" s="1"/>
  <c r="O554" i="14"/>
  <c r="S554" i="14"/>
  <c r="AC554" i="14"/>
  <c r="G554" i="14"/>
  <c r="M554" i="14"/>
  <c r="K554" i="14"/>
  <c r="Q554" i="14"/>
  <c r="Y554" i="14"/>
  <c r="I554" i="14"/>
  <c r="E561" i="33"/>
  <c r="E557" i="34"/>
  <c r="F571" i="33"/>
  <c r="F1278" i="33" s="1"/>
  <c r="F567" i="34"/>
  <c r="S570" i="14"/>
  <c r="AA570" i="14"/>
  <c r="AC570" i="14"/>
  <c r="D570" i="34"/>
  <c r="O570" i="14"/>
  <c r="W570" i="14"/>
  <c r="D574" i="33"/>
  <c r="D1281" i="33" s="1"/>
  <c r="U570" i="14"/>
  <c r="G570" i="14"/>
  <c r="M570" i="14"/>
  <c r="K570" i="14"/>
  <c r="Q570" i="14"/>
  <c r="Y570" i="14"/>
  <c r="I570" i="14"/>
  <c r="E573" i="34"/>
  <c r="E577" i="33"/>
  <c r="F583" i="34"/>
  <c r="F587" i="33"/>
  <c r="F1294" i="33" s="1"/>
  <c r="S586" i="14"/>
  <c r="U586" i="14"/>
  <c r="D586" i="34"/>
  <c r="W586" i="14"/>
  <c r="O586" i="14"/>
  <c r="AC586" i="14"/>
  <c r="D590" i="33"/>
  <c r="D1297" i="33" s="1"/>
  <c r="AA586" i="14"/>
  <c r="G586" i="14"/>
  <c r="M586" i="14"/>
  <c r="K586" i="14"/>
  <c r="Q586" i="14"/>
  <c r="Y586" i="14"/>
  <c r="I586" i="14"/>
  <c r="E589" i="34"/>
  <c r="E593" i="33"/>
  <c r="F599" i="34"/>
  <c r="F603" i="33"/>
  <c r="F1310" i="33" s="1"/>
  <c r="E605" i="34"/>
  <c r="E609" i="33"/>
  <c r="F619" i="33"/>
  <c r="F1326" i="33" s="1"/>
  <c r="F615" i="34"/>
  <c r="S618" i="14"/>
  <c r="AA618" i="14"/>
  <c r="AC618" i="14"/>
  <c r="U618" i="14"/>
  <c r="O618" i="14"/>
  <c r="W618" i="14"/>
  <c r="D618" i="34"/>
  <c r="D622" i="33"/>
  <c r="D1329" i="33" s="1"/>
  <c r="G618" i="14"/>
  <c r="M618" i="14"/>
  <c r="K618" i="14"/>
  <c r="Q618" i="14"/>
  <c r="Y618" i="14"/>
  <c r="I618" i="14"/>
  <c r="E625" i="33"/>
  <c r="E621" i="34"/>
  <c r="F635" i="33"/>
  <c r="F1342" i="33" s="1"/>
  <c r="F631" i="34"/>
  <c r="E10" i="34"/>
  <c r="E14" i="33"/>
  <c r="E46" i="33"/>
  <c r="E42" i="34"/>
  <c r="F164" i="34"/>
  <c r="F168" i="33"/>
  <c r="F875" i="33" s="1"/>
  <c r="E222" i="33"/>
  <c r="E218" i="34"/>
  <c r="F232" i="33"/>
  <c r="F939" i="33" s="1"/>
  <c r="F228" i="34"/>
  <c r="AC231" i="14"/>
  <c r="AA231" i="14"/>
  <c r="S231" i="14"/>
  <c r="W231" i="14"/>
  <c r="O231" i="14"/>
  <c r="D231" i="34"/>
  <c r="U231" i="14"/>
  <c r="D235" i="33"/>
  <c r="D942" i="33" s="1"/>
  <c r="G231" i="14"/>
  <c r="M231" i="14"/>
  <c r="K231" i="14"/>
  <c r="Q231" i="14"/>
  <c r="Y231" i="14"/>
  <c r="I231" i="14"/>
  <c r="E234" i="34"/>
  <c r="E238" i="33"/>
  <c r="F244" i="34"/>
  <c r="F248" i="33"/>
  <c r="F955" i="33" s="1"/>
  <c r="U247" i="14"/>
  <c r="AA247" i="14"/>
  <c r="D251" i="33"/>
  <c r="D958" i="33" s="1"/>
  <c r="W247" i="14"/>
  <c r="AC247" i="14"/>
  <c r="O247" i="14"/>
  <c r="D247" i="34"/>
  <c r="S247" i="14"/>
  <c r="G247" i="14"/>
  <c r="M247" i="14"/>
  <c r="K247" i="14"/>
  <c r="Q247" i="14"/>
  <c r="Y247" i="14"/>
  <c r="I247" i="14"/>
  <c r="E250" i="34"/>
  <c r="E254" i="33"/>
  <c r="F264" i="33"/>
  <c r="F971" i="33" s="1"/>
  <c r="F260" i="34"/>
  <c r="AA263" i="14"/>
  <c r="AC263" i="14"/>
  <c r="D263" i="34"/>
  <c r="D267" i="33"/>
  <c r="D974" i="33" s="1"/>
  <c r="S263" i="14"/>
  <c r="U263" i="14"/>
  <c r="O263" i="14"/>
  <c r="W263" i="14"/>
  <c r="G263" i="14"/>
  <c r="M263" i="14"/>
  <c r="K263" i="14"/>
  <c r="Q263" i="14"/>
  <c r="Y263" i="14"/>
  <c r="I263" i="14"/>
  <c r="E270" i="33"/>
  <c r="E266" i="34"/>
  <c r="F276" i="34"/>
  <c r="F280" i="33"/>
  <c r="F987" i="33" s="1"/>
  <c r="D283" i="33"/>
  <c r="D990" i="33" s="1"/>
  <c r="D279" i="34"/>
  <c r="AC279" i="14"/>
  <c r="S279" i="14"/>
  <c r="U279" i="14"/>
  <c r="W279" i="14"/>
  <c r="AA279" i="14"/>
  <c r="O279" i="14"/>
  <c r="G279" i="14"/>
  <c r="M279" i="14"/>
  <c r="K279" i="14"/>
  <c r="Q279" i="14"/>
  <c r="Y279" i="14"/>
  <c r="I279" i="14"/>
  <c r="E282" i="34"/>
  <c r="E286" i="33"/>
  <c r="F292" i="34"/>
  <c r="F296" i="33"/>
  <c r="F1003" i="33" s="1"/>
  <c r="W295" i="14"/>
  <c r="O295" i="14"/>
  <c r="D299" i="33"/>
  <c r="D1006" i="33" s="1"/>
  <c r="D295" i="34"/>
  <c r="AC295" i="14"/>
  <c r="U295" i="14"/>
  <c r="S295" i="14"/>
  <c r="AA295" i="14"/>
  <c r="G295" i="14"/>
  <c r="M295" i="14"/>
  <c r="K295" i="14"/>
  <c r="Q295" i="14"/>
  <c r="Y295" i="14"/>
  <c r="I295" i="14"/>
  <c r="E298" i="34"/>
  <c r="E302" i="33"/>
  <c r="F308" i="34"/>
  <c r="F312" i="33"/>
  <c r="F1019" i="33" s="1"/>
  <c r="U311" i="14"/>
  <c r="S311" i="14"/>
  <c r="AC311" i="14"/>
  <c r="W311" i="14"/>
  <c r="O311" i="14"/>
  <c r="D311" i="34"/>
  <c r="D315" i="33"/>
  <c r="D1022" i="33" s="1"/>
  <c r="AA311" i="14"/>
  <c r="G311" i="14"/>
  <c r="M311" i="14"/>
  <c r="K311" i="14"/>
  <c r="Q311" i="14"/>
  <c r="Y311" i="14"/>
  <c r="I311" i="14"/>
  <c r="E314" i="34"/>
  <c r="E318" i="33"/>
  <c r="F328" i="33"/>
  <c r="F1035" i="33" s="1"/>
  <c r="F324" i="34"/>
  <c r="U327" i="14"/>
  <c r="D331" i="33"/>
  <c r="D1038" i="33" s="1"/>
  <c r="AC327" i="14"/>
  <c r="O327" i="14"/>
  <c r="S327" i="14"/>
  <c r="D327" i="34"/>
  <c r="W327" i="14"/>
  <c r="AA327" i="14"/>
  <c r="G327" i="14"/>
  <c r="M327" i="14"/>
  <c r="K327" i="14"/>
  <c r="Q327" i="14"/>
  <c r="Y327" i="14"/>
  <c r="I327" i="14"/>
  <c r="E334" i="33"/>
  <c r="E330" i="34"/>
  <c r="F340" i="34"/>
  <c r="F344" i="33"/>
  <c r="F1051" i="33" s="1"/>
  <c r="W343" i="14"/>
  <c r="D347" i="33"/>
  <c r="D1054" i="33" s="1"/>
  <c r="AC343" i="14"/>
  <c r="AA343" i="14"/>
  <c r="O343" i="14"/>
  <c r="S343" i="14"/>
  <c r="D343" i="34"/>
  <c r="U343" i="14"/>
  <c r="G343" i="14"/>
  <c r="M343" i="14"/>
  <c r="K343" i="14"/>
  <c r="Q343" i="14"/>
  <c r="Y343" i="14"/>
  <c r="I343" i="14"/>
  <c r="E346" i="34"/>
  <c r="E350" i="33"/>
  <c r="F360" i="33"/>
  <c r="F1067" i="33" s="1"/>
  <c r="F356" i="34"/>
  <c r="AA359" i="14"/>
  <c r="U359" i="14"/>
  <c r="W359" i="14"/>
  <c r="D363" i="33"/>
  <c r="D1070" i="33" s="1"/>
  <c r="AC359" i="14"/>
  <c r="O359" i="14"/>
  <c r="D359" i="34"/>
  <c r="S359" i="14"/>
  <c r="G359" i="14"/>
  <c r="M359" i="14"/>
  <c r="K359" i="14"/>
  <c r="Q359" i="14"/>
  <c r="Y359" i="14"/>
  <c r="I359" i="14"/>
  <c r="E362" i="34"/>
  <c r="E366" i="33"/>
  <c r="F376" i="33"/>
  <c r="F1083" i="33" s="1"/>
  <c r="F372" i="34"/>
  <c r="W375" i="14"/>
  <c r="D375" i="34"/>
  <c r="AA375" i="14"/>
  <c r="S375" i="14"/>
  <c r="O375" i="14"/>
  <c r="AC375" i="14"/>
  <c r="U375" i="14"/>
  <c r="D379" i="33"/>
  <c r="D1086" i="33" s="1"/>
  <c r="G375" i="14"/>
  <c r="M375" i="14"/>
  <c r="K375" i="14"/>
  <c r="Q375" i="14"/>
  <c r="Y375" i="14"/>
  <c r="I375" i="14"/>
  <c r="E382" i="33"/>
  <c r="E378" i="34"/>
  <c r="F388" i="34"/>
  <c r="F392" i="33"/>
  <c r="F1099" i="33" s="1"/>
  <c r="O391" i="14"/>
  <c r="W391" i="14"/>
  <c r="AC391" i="14"/>
  <c r="U391" i="14"/>
  <c r="S391" i="14"/>
  <c r="AA391" i="14"/>
  <c r="D391" i="34"/>
  <c r="D395" i="33"/>
  <c r="D1102" i="33" s="1"/>
  <c r="G391" i="14"/>
  <c r="M391" i="14"/>
  <c r="K391" i="14"/>
  <c r="Q391" i="14"/>
  <c r="Y391" i="14"/>
  <c r="I391" i="14"/>
  <c r="E398" i="33"/>
  <c r="E394" i="34"/>
  <c r="F408" i="33"/>
  <c r="F1115" i="33" s="1"/>
  <c r="F404" i="34"/>
  <c r="AA407" i="14"/>
  <c r="S407" i="14"/>
  <c r="D407" i="34"/>
  <c r="W407" i="14"/>
  <c r="O407" i="14"/>
  <c r="AC407" i="14"/>
  <c r="D411" i="33"/>
  <c r="D1118" i="33" s="1"/>
  <c r="U407" i="14"/>
  <c r="G407" i="14"/>
  <c r="M407" i="14"/>
  <c r="K407" i="14"/>
  <c r="Q407" i="14"/>
  <c r="Y407" i="14"/>
  <c r="I407" i="14"/>
  <c r="F424" i="33"/>
  <c r="F1131" i="33" s="1"/>
  <c r="F420" i="34"/>
  <c r="AC423" i="14"/>
  <c r="AA423" i="14"/>
  <c r="D423" i="34"/>
  <c r="S423" i="14"/>
  <c r="D427" i="33"/>
  <c r="D1134" i="33" s="1"/>
  <c r="W423" i="14"/>
  <c r="U423" i="14"/>
  <c r="O423" i="14"/>
  <c r="G423" i="14"/>
  <c r="M423" i="14"/>
  <c r="K423" i="14"/>
  <c r="Q423" i="14"/>
  <c r="Y423" i="14"/>
  <c r="I423" i="14"/>
  <c r="E426" i="34"/>
  <c r="E430" i="33"/>
  <c r="F440" i="33"/>
  <c r="F1147" i="33" s="1"/>
  <c r="F436" i="34"/>
  <c r="AC439" i="14"/>
  <c r="S439" i="14"/>
  <c r="O439" i="14"/>
  <c r="D443" i="33"/>
  <c r="D1150" i="33" s="1"/>
  <c r="AA439" i="14"/>
  <c r="W439" i="14"/>
  <c r="D439" i="34"/>
  <c r="U439" i="14"/>
  <c r="G439" i="14"/>
  <c r="M439" i="14"/>
  <c r="K439" i="14"/>
  <c r="Q439" i="14"/>
  <c r="Y439" i="14"/>
  <c r="I439" i="14"/>
  <c r="E446" i="33"/>
  <c r="E442" i="34"/>
  <c r="F456" i="33"/>
  <c r="F1163" i="33" s="1"/>
  <c r="F452" i="34"/>
  <c r="AA455" i="14"/>
  <c r="U455" i="14"/>
  <c r="O455" i="14"/>
  <c r="D459" i="33"/>
  <c r="D1166" i="33" s="1"/>
  <c r="S455" i="14"/>
  <c r="D455" i="34"/>
  <c r="W455" i="14"/>
  <c r="AC455" i="14"/>
  <c r="G455" i="14"/>
  <c r="M455" i="14"/>
  <c r="K455" i="14"/>
  <c r="Q455" i="14"/>
  <c r="Y455" i="14"/>
  <c r="I455" i="14"/>
  <c r="E462" i="33"/>
  <c r="E458" i="34"/>
  <c r="F472" i="33"/>
  <c r="F1179" i="33" s="1"/>
  <c r="F468" i="34"/>
  <c r="E478" i="33"/>
  <c r="E474" i="34"/>
  <c r="F488" i="33"/>
  <c r="F1195" i="33" s="1"/>
  <c r="F484" i="34"/>
  <c r="AC487" i="14"/>
  <c r="D487" i="34"/>
  <c r="D491" i="33"/>
  <c r="D1198" i="33" s="1"/>
  <c r="U487" i="14"/>
  <c r="AA487" i="14"/>
  <c r="S487" i="14"/>
  <c r="O487" i="14"/>
  <c r="W487" i="14"/>
  <c r="G487" i="14"/>
  <c r="M487" i="14"/>
  <c r="K487" i="14"/>
  <c r="Q487" i="14"/>
  <c r="Y487" i="14"/>
  <c r="I487" i="14"/>
  <c r="E494" i="33"/>
  <c r="E490" i="34"/>
  <c r="F500" i="34"/>
  <c r="F504" i="33"/>
  <c r="F1211" i="33" s="1"/>
  <c r="O503" i="14"/>
  <c r="S503" i="14"/>
  <c r="D507" i="33"/>
  <c r="D1214" i="33" s="1"/>
  <c r="W503" i="14"/>
  <c r="AC503" i="14"/>
  <c r="AA503" i="14"/>
  <c r="D503" i="34"/>
  <c r="U503" i="14"/>
  <c r="G503" i="14"/>
  <c r="M503" i="14"/>
  <c r="K503" i="14"/>
  <c r="Q503" i="14"/>
  <c r="Y503" i="14"/>
  <c r="I503" i="14"/>
  <c r="E506" i="34"/>
  <c r="E510" i="33"/>
  <c r="F516" i="34"/>
  <c r="F520" i="33"/>
  <c r="F1227" i="33" s="1"/>
  <c r="E526" i="33"/>
  <c r="E522" i="34"/>
  <c r="F532" i="34"/>
  <c r="F536" i="33"/>
  <c r="F1243" i="33" s="1"/>
  <c r="O535" i="14"/>
  <c r="S535" i="14"/>
  <c r="AA535" i="14"/>
  <c r="D535" i="34"/>
  <c r="W535" i="14"/>
  <c r="D539" i="33"/>
  <c r="D1246" i="33" s="1"/>
  <c r="AC535" i="14"/>
  <c r="U535" i="14"/>
  <c r="G535" i="14"/>
  <c r="M535" i="14"/>
  <c r="K535" i="14"/>
  <c r="Q535" i="14"/>
  <c r="Y535" i="14"/>
  <c r="I535" i="14"/>
  <c r="E538" i="34"/>
  <c r="E542" i="33"/>
  <c r="F548" i="34"/>
  <c r="F552" i="33"/>
  <c r="F1259" i="33" s="1"/>
  <c r="E558" i="33"/>
  <c r="E554" i="34"/>
  <c r="F568" i="33"/>
  <c r="F1275" i="33" s="1"/>
  <c r="F564" i="34"/>
  <c r="S567" i="14"/>
  <c r="D571" i="33"/>
  <c r="D1278" i="33" s="1"/>
  <c r="O567" i="14"/>
  <c r="W567" i="14"/>
  <c r="AA567" i="14"/>
  <c r="U567" i="14"/>
  <c r="AC567" i="14"/>
  <c r="D567" i="34"/>
  <c r="G567" i="14"/>
  <c r="M567" i="14"/>
  <c r="K567" i="14"/>
  <c r="Q567" i="14"/>
  <c r="Y567" i="14"/>
  <c r="I567" i="14"/>
  <c r="E570" i="34"/>
  <c r="E574" i="33"/>
  <c r="F584" i="33"/>
  <c r="F1291" i="33" s="1"/>
  <c r="F580" i="34"/>
  <c r="W583" i="14"/>
  <c r="O583" i="14"/>
  <c r="D587" i="33"/>
  <c r="D1294" i="33" s="1"/>
  <c r="U583" i="14"/>
  <c r="AC583" i="14"/>
  <c r="D583" i="34"/>
  <c r="S583" i="14"/>
  <c r="AA583" i="14"/>
  <c r="G583" i="14"/>
  <c r="M583" i="14"/>
  <c r="K583" i="14"/>
  <c r="Q583" i="14"/>
  <c r="Y583" i="14"/>
  <c r="I583" i="14"/>
  <c r="E586" i="34"/>
  <c r="E590" i="33"/>
  <c r="F596" i="34"/>
  <c r="F600" i="33"/>
  <c r="F1307" i="33" s="1"/>
  <c r="AC599" i="14"/>
  <c r="O599" i="14"/>
  <c r="W599" i="14"/>
  <c r="D599" i="34"/>
  <c r="S599" i="14"/>
  <c r="U599" i="14"/>
  <c r="D603" i="33"/>
  <c r="D1310" i="33" s="1"/>
  <c r="AA599" i="14"/>
  <c r="G599" i="14"/>
  <c r="M599" i="14"/>
  <c r="K599" i="14"/>
  <c r="Q599" i="14"/>
  <c r="Y599" i="14"/>
  <c r="I599" i="14"/>
  <c r="E602" i="34"/>
  <c r="E606" i="33"/>
  <c r="F616" i="33"/>
  <c r="F1323" i="33" s="1"/>
  <c r="F612" i="34"/>
  <c r="D615" i="34"/>
  <c r="AC615" i="14"/>
  <c r="W615" i="14"/>
  <c r="U615" i="14"/>
  <c r="D619" i="33"/>
  <c r="D1326" i="33" s="1"/>
  <c r="AA615" i="14"/>
  <c r="S615" i="14"/>
  <c r="O615" i="14"/>
  <c r="G615" i="14"/>
  <c r="M615" i="14"/>
  <c r="K615" i="14"/>
  <c r="Q615" i="14"/>
  <c r="Y615" i="14"/>
  <c r="I615" i="14"/>
  <c r="E618" i="34"/>
  <c r="E622" i="33"/>
  <c r="F628" i="34"/>
  <c r="F632" i="33"/>
  <c r="F1339" i="33" s="1"/>
  <c r="W631" i="14"/>
  <c r="O631" i="14"/>
  <c r="D631" i="34"/>
  <c r="S631" i="14"/>
  <c r="D635" i="33"/>
  <c r="D1342" i="33" s="1"/>
  <c r="AA631" i="14"/>
  <c r="AC631" i="14"/>
  <c r="U631" i="14"/>
  <c r="G631" i="14"/>
  <c r="M631" i="14"/>
  <c r="K631" i="14"/>
  <c r="Q631" i="14"/>
  <c r="Y631" i="14"/>
  <c r="I631" i="14"/>
  <c r="E30" i="33"/>
  <c r="E26" i="34"/>
  <c r="F52" i="34"/>
  <c r="F56" i="33"/>
  <c r="F763" i="33" s="1"/>
  <c r="W71" i="14"/>
  <c r="AC71" i="14"/>
  <c r="D71" i="34"/>
  <c r="D75" i="33"/>
  <c r="D782" i="33" s="1"/>
  <c r="AA71" i="14"/>
  <c r="U71" i="14"/>
  <c r="S71" i="14"/>
  <c r="O71" i="14"/>
  <c r="G71" i="14"/>
  <c r="M71" i="14"/>
  <c r="K71" i="14"/>
  <c r="Q71" i="14"/>
  <c r="Y71" i="14"/>
  <c r="I71" i="14"/>
  <c r="F100" i="34"/>
  <c r="F104" i="33"/>
  <c r="F811" i="33" s="1"/>
  <c r="D119" i="34"/>
  <c r="D123" i="33"/>
  <c r="D830" i="33" s="1"/>
  <c r="S119" i="14"/>
  <c r="U119" i="14"/>
  <c r="W119" i="14"/>
  <c r="AA119" i="14"/>
  <c r="AC119" i="14"/>
  <c r="O119" i="14"/>
  <c r="G119" i="14"/>
  <c r="M119" i="14"/>
  <c r="K119" i="14"/>
  <c r="Q119" i="14"/>
  <c r="Y119" i="14"/>
  <c r="I119" i="14"/>
  <c r="F148" i="34"/>
  <c r="F152" i="33"/>
  <c r="F859" i="33" s="1"/>
  <c r="E186" i="34"/>
  <c r="E190" i="33"/>
  <c r="F200" i="33"/>
  <c r="F907" i="33" s="1"/>
  <c r="F196" i="34"/>
  <c r="D199" i="34"/>
  <c r="AC199" i="14"/>
  <c r="U199" i="14"/>
  <c r="W199" i="14"/>
  <c r="D203" i="33"/>
  <c r="D910" i="33" s="1"/>
  <c r="AA199" i="14"/>
  <c r="O199" i="14"/>
  <c r="S199" i="14"/>
  <c r="G199" i="14"/>
  <c r="M199" i="14"/>
  <c r="K199" i="14"/>
  <c r="Q199" i="14"/>
  <c r="Y199" i="14"/>
  <c r="I199" i="14"/>
  <c r="E202" i="34"/>
  <c r="E206" i="33"/>
  <c r="F212" i="34"/>
  <c r="F216" i="33"/>
  <c r="F923" i="33" s="1"/>
  <c r="F21" i="33"/>
  <c r="F728" i="33" s="1"/>
  <c r="F17" i="34"/>
  <c r="D20" i="34"/>
  <c r="D24" i="33"/>
  <c r="D731" i="33" s="1"/>
  <c r="AA20" i="14"/>
  <c r="S20" i="14"/>
  <c r="O20" i="14"/>
  <c r="W20" i="14"/>
  <c r="U20" i="14"/>
  <c r="AC20" i="14"/>
  <c r="G20" i="14"/>
  <c r="M20" i="14"/>
  <c r="K20" i="14"/>
  <c r="Q20" i="14"/>
  <c r="Y20" i="14"/>
  <c r="I20" i="14"/>
  <c r="F37" i="33"/>
  <c r="F744" i="33" s="1"/>
  <c r="F33" i="34"/>
  <c r="AA36" i="14"/>
  <c r="AC36" i="14"/>
  <c r="U36" i="14"/>
  <c r="W36" i="14"/>
  <c r="D36" i="34"/>
  <c r="S36" i="14"/>
  <c r="O36" i="14"/>
  <c r="D40" i="33"/>
  <c r="D747" i="33" s="1"/>
  <c r="G36" i="14"/>
  <c r="M36" i="14"/>
  <c r="K36" i="14"/>
  <c r="Q36" i="14"/>
  <c r="Y36" i="14"/>
  <c r="I36" i="14"/>
  <c r="E43" i="33"/>
  <c r="E39" i="34"/>
  <c r="F49" i="34"/>
  <c r="F53" i="33"/>
  <c r="F760" i="33" s="1"/>
  <c r="U52" i="14"/>
  <c r="D56" i="33"/>
  <c r="D763" i="33" s="1"/>
  <c r="W52" i="14"/>
  <c r="D52" i="34"/>
  <c r="AA52" i="14"/>
  <c r="AC52" i="14"/>
  <c r="S52" i="14"/>
  <c r="O52" i="14"/>
  <c r="G52" i="14"/>
  <c r="M52" i="14"/>
  <c r="K52" i="14"/>
  <c r="Q52" i="14"/>
  <c r="Y52" i="14"/>
  <c r="I52" i="14"/>
  <c r="E59" i="33"/>
  <c r="E55" i="34"/>
  <c r="E87" i="34"/>
  <c r="E91" i="33"/>
  <c r="F101" i="33"/>
  <c r="F808" i="33" s="1"/>
  <c r="F97" i="34"/>
  <c r="E103" i="34"/>
  <c r="E107" i="33"/>
  <c r="F113" i="34"/>
  <c r="F117" i="33"/>
  <c r="F824" i="33" s="1"/>
  <c r="D116" i="34"/>
  <c r="AC116" i="14"/>
  <c r="AA116" i="14"/>
  <c r="W116" i="14"/>
  <c r="U116" i="14"/>
  <c r="S116" i="14"/>
  <c r="O116" i="14"/>
  <c r="D120" i="33"/>
  <c r="D827" i="33" s="1"/>
  <c r="G116" i="14"/>
  <c r="M116" i="14"/>
  <c r="K116" i="14"/>
  <c r="Q116" i="14"/>
  <c r="Y116" i="14"/>
  <c r="I116" i="14"/>
  <c r="E119" i="34"/>
  <c r="E123" i="33"/>
  <c r="F129" i="34"/>
  <c r="F133" i="33"/>
  <c r="F840" i="33" s="1"/>
  <c r="W132" i="14"/>
  <c r="O132" i="14"/>
  <c r="U132" i="14"/>
  <c r="D136" i="33"/>
  <c r="D843" i="33" s="1"/>
  <c r="AC132" i="14"/>
  <c r="AA132" i="14"/>
  <c r="S132" i="14"/>
  <c r="D132" i="34"/>
  <c r="G132" i="14"/>
  <c r="M132" i="14"/>
  <c r="K132" i="14"/>
  <c r="Q132" i="14"/>
  <c r="Y132" i="14"/>
  <c r="I132" i="14"/>
  <c r="E139" i="33"/>
  <c r="E135" i="34"/>
  <c r="F145" i="34"/>
  <c r="F149" i="33"/>
  <c r="F856" i="33" s="1"/>
  <c r="O148" i="14"/>
  <c r="W148" i="14"/>
  <c r="U148" i="14"/>
  <c r="AA148" i="14"/>
  <c r="S148" i="14"/>
  <c r="AC148" i="14"/>
  <c r="D152" i="33"/>
  <c r="D859" i="33" s="1"/>
  <c r="D148" i="34"/>
  <c r="G148" i="14"/>
  <c r="M148" i="14"/>
  <c r="K148" i="14"/>
  <c r="Q148" i="14"/>
  <c r="Y148" i="14"/>
  <c r="I148" i="14"/>
  <c r="E151" i="34"/>
  <c r="E155" i="33"/>
  <c r="F161" i="34"/>
  <c r="F165" i="33"/>
  <c r="F872" i="33" s="1"/>
  <c r="O164" i="14"/>
  <c r="S164" i="14"/>
  <c r="AC164" i="14"/>
  <c r="D168" i="33"/>
  <c r="D875" i="33" s="1"/>
  <c r="U164" i="14"/>
  <c r="W164" i="14"/>
  <c r="AA164" i="14"/>
  <c r="D164" i="34"/>
  <c r="G164" i="14"/>
  <c r="M164" i="14"/>
  <c r="K164" i="14"/>
  <c r="Q164" i="14"/>
  <c r="Y164" i="14"/>
  <c r="I164" i="14"/>
  <c r="E167" i="34"/>
  <c r="E171" i="33"/>
  <c r="F181" i="33"/>
  <c r="F888" i="33" s="1"/>
  <c r="F177" i="34"/>
  <c r="E187" i="33"/>
  <c r="E183" i="34"/>
  <c r="F197" i="33"/>
  <c r="F904" i="33" s="1"/>
  <c r="F193" i="34"/>
  <c r="AA196" i="14"/>
  <c r="D200" i="33"/>
  <c r="D907" i="33" s="1"/>
  <c r="AC196" i="14"/>
  <c r="D196" i="34"/>
  <c r="S196" i="14"/>
  <c r="U196" i="14"/>
  <c r="W196" i="14"/>
  <c r="O196" i="14"/>
  <c r="G196" i="14"/>
  <c r="M196" i="14"/>
  <c r="K196" i="14"/>
  <c r="Q196" i="14"/>
  <c r="Y196" i="14"/>
  <c r="I196" i="14"/>
  <c r="E203" i="33"/>
  <c r="E199" i="34"/>
  <c r="F213" i="33"/>
  <c r="F920" i="33" s="1"/>
  <c r="F209" i="34"/>
  <c r="AC212" i="14"/>
  <c r="U212" i="14"/>
  <c r="AA212" i="14"/>
  <c r="D216" i="33"/>
  <c r="D923" i="33" s="1"/>
  <c r="O212" i="14"/>
  <c r="W212" i="14"/>
  <c r="S212" i="14"/>
  <c r="D212" i="34"/>
  <c r="G212" i="14"/>
  <c r="M212" i="14"/>
  <c r="K212" i="14"/>
  <c r="Q212" i="14"/>
  <c r="Y212" i="14"/>
  <c r="I212" i="14"/>
  <c r="E215" i="34"/>
  <c r="E219" i="33"/>
  <c r="F225" i="34"/>
  <c r="F229" i="33"/>
  <c r="F936" i="33" s="1"/>
  <c r="E235" i="33"/>
  <c r="E231" i="34"/>
  <c r="F241" i="34"/>
  <c r="F245" i="33"/>
  <c r="F952" i="33" s="1"/>
  <c r="D248" i="33"/>
  <c r="D955" i="33" s="1"/>
  <c r="U244" i="14"/>
  <c r="O244" i="14"/>
  <c r="S244" i="14"/>
  <c r="AA244" i="14"/>
  <c r="D244" i="34"/>
  <c r="W244" i="14"/>
  <c r="AC244" i="14"/>
  <c r="G244" i="14"/>
  <c r="M244" i="14"/>
  <c r="K244" i="14"/>
  <c r="Q244" i="14"/>
  <c r="Y244" i="14"/>
  <c r="I244" i="14"/>
  <c r="E247" i="34"/>
  <c r="E251" i="33"/>
  <c r="F261" i="33"/>
  <c r="F968" i="33" s="1"/>
  <c r="F257" i="34"/>
  <c r="D260" i="34"/>
  <c r="W260" i="14"/>
  <c r="AA260" i="14"/>
  <c r="O260" i="14"/>
  <c r="D264" i="33"/>
  <c r="D971" i="33" s="1"/>
  <c r="S260" i="14"/>
  <c r="U260" i="14"/>
  <c r="AC260" i="14"/>
  <c r="G260" i="14"/>
  <c r="M260" i="14"/>
  <c r="K260" i="14"/>
  <c r="Q260" i="14"/>
  <c r="Y260" i="14"/>
  <c r="I260" i="14"/>
  <c r="E267" i="33"/>
  <c r="E263" i="34"/>
  <c r="F277" i="33"/>
  <c r="F984" i="33" s="1"/>
  <c r="F273" i="34"/>
  <c r="E279" i="34"/>
  <c r="E283" i="33"/>
  <c r="F293" i="33"/>
  <c r="F1000" i="33" s="1"/>
  <c r="F289" i="34"/>
  <c r="AA292" i="14"/>
  <c r="S292" i="14"/>
  <c r="W292" i="14"/>
  <c r="O292" i="14"/>
  <c r="D296" i="33"/>
  <c r="D1003" i="33" s="1"/>
  <c r="U292" i="14"/>
  <c r="D292" i="34"/>
  <c r="AC292" i="14"/>
  <c r="G292" i="14"/>
  <c r="M292" i="14"/>
  <c r="K292" i="14"/>
  <c r="Q292" i="14"/>
  <c r="Y292" i="14"/>
  <c r="I292" i="14"/>
  <c r="E295" i="34"/>
  <c r="E299" i="33"/>
  <c r="F305" i="34"/>
  <c r="F309" i="33"/>
  <c r="F1016" i="33" s="1"/>
  <c r="D312" i="33"/>
  <c r="D1019" i="33" s="1"/>
  <c r="AA308" i="14"/>
  <c r="D308" i="34"/>
  <c r="AC308" i="14"/>
  <c r="S308" i="14"/>
  <c r="U308" i="14"/>
  <c r="W308" i="14"/>
  <c r="O308" i="14"/>
  <c r="G308" i="14"/>
  <c r="M308" i="14"/>
  <c r="K308" i="14"/>
  <c r="Q308" i="14"/>
  <c r="Y308" i="14"/>
  <c r="I308" i="14"/>
  <c r="E315" i="33"/>
  <c r="E311" i="34"/>
  <c r="F321" i="34"/>
  <c r="F325" i="33"/>
  <c r="F1032" i="33" s="1"/>
  <c r="W324" i="14"/>
  <c r="D328" i="33"/>
  <c r="D1035" i="33" s="1"/>
  <c r="D324" i="34"/>
  <c r="AC324" i="14"/>
  <c r="S324" i="14"/>
  <c r="AA324" i="14"/>
  <c r="O324" i="14"/>
  <c r="U324" i="14"/>
  <c r="G324" i="14"/>
  <c r="M324" i="14"/>
  <c r="K324" i="14"/>
  <c r="Q324" i="14"/>
  <c r="Y324" i="14"/>
  <c r="I324" i="14"/>
  <c r="E331" i="33"/>
  <c r="E327" i="34"/>
  <c r="F337" i="34"/>
  <c r="F341" i="33"/>
  <c r="F1048" i="33" s="1"/>
  <c r="W340" i="14"/>
  <c r="S340" i="14"/>
  <c r="D344" i="33"/>
  <c r="D1051" i="33" s="1"/>
  <c r="AC340" i="14"/>
  <c r="O340" i="14"/>
  <c r="AA340" i="14"/>
  <c r="D340" i="34"/>
  <c r="U340" i="14"/>
  <c r="G340" i="14"/>
  <c r="M340" i="14"/>
  <c r="K340" i="14"/>
  <c r="Q340" i="14"/>
  <c r="Y340" i="14"/>
  <c r="I340" i="14"/>
  <c r="E343" i="34"/>
  <c r="E347" i="33"/>
  <c r="F353" i="34"/>
  <c r="F357" i="33"/>
  <c r="F1064" i="33" s="1"/>
  <c r="E359" i="34"/>
  <c r="E363" i="33"/>
  <c r="F373" i="33"/>
  <c r="F1080" i="33" s="1"/>
  <c r="F369" i="34"/>
  <c r="E375" i="34"/>
  <c r="E379" i="33"/>
  <c r="F385" i="34"/>
  <c r="F389" i="33"/>
  <c r="F1096" i="33" s="1"/>
  <c r="E395" i="33"/>
  <c r="E391" i="34"/>
  <c r="F401" i="34"/>
  <c r="F405" i="33"/>
  <c r="F1112" i="33" s="1"/>
  <c r="W404" i="14"/>
  <c r="U404" i="14"/>
  <c r="AA404" i="14"/>
  <c r="D404" i="34"/>
  <c r="AC404" i="14"/>
  <c r="S404" i="14"/>
  <c r="O404" i="14"/>
  <c r="D408" i="33"/>
  <c r="D1115" i="33" s="1"/>
  <c r="G404" i="14"/>
  <c r="M404" i="14"/>
  <c r="K404" i="14"/>
  <c r="Q404" i="14"/>
  <c r="Y404" i="14"/>
  <c r="I404" i="14"/>
  <c r="E407" i="34"/>
  <c r="E411" i="33"/>
  <c r="F421" i="33"/>
  <c r="F1128" i="33" s="1"/>
  <c r="F417" i="34"/>
  <c r="W420" i="14"/>
  <c r="AC420" i="14"/>
  <c r="O420" i="14"/>
  <c r="S420" i="14"/>
  <c r="D424" i="33"/>
  <c r="D1131" i="33" s="1"/>
  <c r="AA420" i="14"/>
  <c r="U420" i="14"/>
  <c r="D420" i="34"/>
  <c r="G420" i="14"/>
  <c r="M420" i="14"/>
  <c r="K420" i="14"/>
  <c r="Q420" i="14"/>
  <c r="Y420" i="14"/>
  <c r="I420" i="14"/>
  <c r="E427" i="33"/>
  <c r="E423" i="34"/>
  <c r="F433" i="34"/>
  <c r="F437" i="33"/>
  <c r="F1144" i="33" s="1"/>
  <c r="W436" i="14"/>
  <c r="D436" i="34"/>
  <c r="AC436" i="14"/>
  <c r="U436" i="14"/>
  <c r="O436" i="14"/>
  <c r="D440" i="33"/>
  <c r="D1147" i="33" s="1"/>
  <c r="S436" i="14"/>
  <c r="AA436" i="14"/>
  <c r="G436" i="14"/>
  <c r="M436" i="14"/>
  <c r="K436" i="14"/>
  <c r="Q436" i="14"/>
  <c r="Y436" i="14"/>
  <c r="I436" i="14"/>
  <c r="E443" i="33"/>
  <c r="E439" i="34"/>
  <c r="F453" i="33"/>
  <c r="F1160" i="33" s="1"/>
  <c r="F449" i="34"/>
  <c r="E455" i="34"/>
  <c r="E459" i="33"/>
  <c r="F469" i="33"/>
  <c r="F1176" i="33" s="1"/>
  <c r="F465" i="34"/>
  <c r="D472" i="33"/>
  <c r="D1179" i="33" s="1"/>
  <c r="W468" i="14"/>
  <c r="D468" i="34"/>
  <c r="U468" i="14"/>
  <c r="AC468" i="14"/>
  <c r="AA468" i="14"/>
  <c r="S468" i="14"/>
  <c r="O468" i="14"/>
  <c r="G468" i="14"/>
  <c r="M468" i="14"/>
  <c r="K468" i="14"/>
  <c r="Q468" i="14"/>
  <c r="Y468" i="14"/>
  <c r="I468" i="14"/>
  <c r="E475" i="33"/>
  <c r="E471" i="34"/>
  <c r="F485" i="33"/>
  <c r="F1192" i="33" s="1"/>
  <c r="F481" i="34"/>
  <c r="O484" i="14"/>
  <c r="D484" i="34"/>
  <c r="W484" i="14"/>
  <c r="AA484" i="14"/>
  <c r="AC484" i="14"/>
  <c r="S484" i="14"/>
  <c r="D488" i="33"/>
  <c r="D1195" i="33" s="1"/>
  <c r="U484" i="14"/>
  <c r="G484" i="14"/>
  <c r="M484" i="14"/>
  <c r="K484" i="14"/>
  <c r="Q484" i="14"/>
  <c r="Y484" i="14"/>
  <c r="I484" i="14"/>
  <c r="E491" i="33"/>
  <c r="E487" i="34"/>
  <c r="F501" i="33"/>
  <c r="F1208" i="33" s="1"/>
  <c r="F497" i="34"/>
  <c r="W500" i="14"/>
  <c r="AC500" i="14"/>
  <c r="D500" i="34"/>
  <c r="AA500" i="14"/>
  <c r="D504" i="33"/>
  <c r="D1211" i="33" s="1"/>
  <c r="U500" i="14"/>
  <c r="O500" i="14"/>
  <c r="S500" i="14"/>
  <c r="G500" i="14"/>
  <c r="M500" i="14"/>
  <c r="K500" i="14"/>
  <c r="Q500" i="14"/>
  <c r="Y500" i="14"/>
  <c r="I500" i="14"/>
  <c r="E507" i="33"/>
  <c r="E503" i="34"/>
  <c r="F517" i="33"/>
  <c r="F1224" i="33" s="1"/>
  <c r="F513" i="34"/>
  <c r="E523" i="33"/>
  <c r="E519" i="34"/>
  <c r="F529" i="34"/>
  <c r="F533" i="33"/>
  <c r="F1240" i="33" s="1"/>
  <c r="U532" i="14"/>
  <c r="S532" i="14"/>
  <c r="W532" i="14"/>
  <c r="D532" i="34"/>
  <c r="AC532" i="14"/>
  <c r="D536" i="33"/>
  <c r="D1243" i="33" s="1"/>
  <c r="AA532" i="14"/>
  <c r="O532" i="14"/>
  <c r="G532" i="14"/>
  <c r="M532" i="14"/>
  <c r="K532" i="14"/>
  <c r="Q532" i="14"/>
  <c r="Y532" i="14"/>
  <c r="I532" i="14"/>
  <c r="E539" i="33"/>
  <c r="E535" i="34"/>
  <c r="F545" i="34"/>
  <c r="F549" i="33"/>
  <c r="F1256" i="33" s="1"/>
  <c r="E551" i="34"/>
  <c r="E555" i="33"/>
  <c r="F561" i="34"/>
  <c r="F565" i="33"/>
  <c r="F1272" i="33" s="1"/>
  <c r="E567" i="34"/>
  <c r="E571" i="33"/>
  <c r="F577" i="34"/>
  <c r="F581" i="33"/>
  <c r="F1288" i="33" s="1"/>
  <c r="S580" i="14"/>
  <c r="D580" i="34"/>
  <c r="O580" i="14"/>
  <c r="W580" i="14"/>
  <c r="D584" i="33"/>
  <c r="D1291" i="33" s="1"/>
  <c r="AA580" i="14"/>
  <c r="U580" i="14"/>
  <c r="AC580" i="14"/>
  <c r="G580" i="14"/>
  <c r="M580" i="14"/>
  <c r="K580" i="14"/>
  <c r="Q580" i="14"/>
  <c r="Y580" i="14"/>
  <c r="I580" i="14"/>
  <c r="E583" i="34"/>
  <c r="E587" i="33"/>
  <c r="F593" i="34"/>
  <c r="F597" i="33"/>
  <c r="F1304" i="33" s="1"/>
  <c r="AC596" i="14"/>
  <c r="W596" i="14"/>
  <c r="S596" i="14"/>
  <c r="U596" i="14"/>
  <c r="D600" i="33"/>
  <c r="D1307" i="33" s="1"/>
  <c r="D596" i="34"/>
  <c r="O596" i="14"/>
  <c r="AA596" i="14"/>
  <c r="G596" i="14"/>
  <c r="M596" i="14"/>
  <c r="K596" i="14"/>
  <c r="Q596" i="14"/>
  <c r="Y596" i="14"/>
  <c r="I596" i="14"/>
  <c r="E603" i="33"/>
  <c r="E599" i="34"/>
  <c r="F609" i="34"/>
  <c r="F613" i="33"/>
  <c r="F1320" i="33" s="1"/>
  <c r="E619" i="33"/>
  <c r="E615" i="34"/>
  <c r="F629" i="33"/>
  <c r="F1336" i="33" s="1"/>
  <c r="F625" i="34"/>
  <c r="O628" i="14"/>
  <c r="S628" i="14"/>
  <c r="U628" i="14"/>
  <c r="AA628" i="14"/>
  <c r="D628" i="34"/>
  <c r="D632" i="33"/>
  <c r="D1339" i="33" s="1"/>
  <c r="AC628" i="14"/>
  <c r="W628" i="14"/>
  <c r="G628" i="14"/>
  <c r="M628" i="14"/>
  <c r="K628" i="14"/>
  <c r="Q628" i="14"/>
  <c r="Y628" i="14"/>
  <c r="I628" i="14"/>
  <c r="E631" i="34"/>
  <c r="E635" i="33"/>
  <c r="E16" i="33"/>
  <c r="E12" i="34"/>
  <c r="F40" i="33"/>
  <c r="F747" i="33" s="1"/>
  <c r="F36" i="34"/>
  <c r="E74" i="34"/>
  <c r="E78" i="33"/>
  <c r="F69" i="33"/>
  <c r="F776" i="33" s="1"/>
  <c r="F65" i="34"/>
  <c r="O68" i="14"/>
  <c r="AC68" i="14"/>
  <c r="D68" i="34"/>
  <c r="D72" i="33"/>
  <c r="D779" i="33" s="1"/>
  <c r="AA68" i="14"/>
  <c r="W68" i="14"/>
  <c r="S68" i="14"/>
  <c r="U68" i="14"/>
  <c r="G68" i="14"/>
  <c r="M68" i="14"/>
  <c r="K68" i="14"/>
  <c r="Q68" i="14"/>
  <c r="Y68" i="14"/>
  <c r="I68" i="14"/>
  <c r="E71" i="34"/>
  <c r="E75" i="33"/>
  <c r="F81" i="34"/>
  <c r="F85" i="33"/>
  <c r="F792" i="33" s="1"/>
  <c r="U84" i="14"/>
  <c r="D84" i="34"/>
  <c r="W84" i="14"/>
  <c r="D88" i="33"/>
  <c r="D795" i="33" s="1"/>
  <c r="S84" i="14"/>
  <c r="O84" i="14"/>
  <c r="AC84" i="14"/>
  <c r="AA84" i="14"/>
  <c r="G84" i="14"/>
  <c r="M84" i="14"/>
  <c r="K84" i="14"/>
  <c r="Q84" i="14"/>
  <c r="Y84" i="14"/>
  <c r="I84" i="14"/>
  <c r="F14" i="34"/>
  <c r="F18" i="33"/>
  <c r="F725" i="33" s="1"/>
  <c r="E20" i="34"/>
  <c r="E24" i="33"/>
  <c r="F30" i="34"/>
  <c r="F34" i="33"/>
  <c r="F741" i="33" s="1"/>
  <c r="E40" i="33"/>
  <c r="E36" i="34"/>
  <c r="F50" i="33"/>
  <c r="F757" i="33" s="1"/>
  <c r="F46" i="34"/>
  <c r="E52" i="34"/>
  <c r="E56" i="33"/>
  <c r="F62" i="34"/>
  <c r="F66" i="33"/>
  <c r="F773" i="33" s="1"/>
  <c r="D65" i="34"/>
  <c r="W65" i="14"/>
  <c r="O65" i="14"/>
  <c r="D69" i="33"/>
  <c r="D776" i="33" s="1"/>
  <c r="AA65" i="14"/>
  <c r="S65" i="14"/>
  <c r="U65" i="14"/>
  <c r="AC65" i="14"/>
  <c r="G65" i="14"/>
  <c r="M65" i="14"/>
  <c r="K65" i="14"/>
  <c r="Q65" i="14"/>
  <c r="Y65" i="14"/>
  <c r="I65" i="14"/>
  <c r="E68" i="34"/>
  <c r="E72" i="33"/>
  <c r="F82" i="33"/>
  <c r="F789" i="33" s="1"/>
  <c r="F78" i="34"/>
  <c r="AA81" i="14"/>
  <c r="O81" i="14"/>
  <c r="AC81" i="14"/>
  <c r="D81" i="34"/>
  <c r="D85" i="33"/>
  <c r="D792" i="33" s="1"/>
  <c r="U81" i="14"/>
  <c r="W81" i="14"/>
  <c r="S81" i="14"/>
  <c r="G81" i="14"/>
  <c r="M81" i="14"/>
  <c r="K81" i="14"/>
  <c r="Q81" i="14"/>
  <c r="Y81" i="14"/>
  <c r="I81" i="14"/>
  <c r="E88" i="33"/>
  <c r="E84" i="34"/>
  <c r="F94" i="34"/>
  <c r="F98" i="33"/>
  <c r="F805" i="33" s="1"/>
  <c r="U97" i="14"/>
  <c r="O97" i="14"/>
  <c r="D97" i="34"/>
  <c r="W97" i="14"/>
  <c r="AA97" i="14"/>
  <c r="AC97" i="14"/>
  <c r="S97" i="14"/>
  <c r="D101" i="33"/>
  <c r="D808" i="33" s="1"/>
  <c r="G97" i="14"/>
  <c r="M97" i="14"/>
  <c r="K97" i="14"/>
  <c r="Q97" i="14"/>
  <c r="Y97" i="14"/>
  <c r="I97" i="14"/>
  <c r="E104" i="33"/>
  <c r="E100" i="34"/>
  <c r="F114" i="33"/>
  <c r="F821" i="33" s="1"/>
  <c r="F110" i="34"/>
  <c r="O113" i="14"/>
  <c r="AA113" i="14"/>
  <c r="D113" i="34"/>
  <c r="S113" i="14"/>
  <c r="U113" i="14"/>
  <c r="D117" i="33"/>
  <c r="D824" i="33" s="1"/>
  <c r="AC113" i="14"/>
  <c r="W113" i="14"/>
  <c r="G113" i="14"/>
  <c r="M113" i="14"/>
  <c r="K113" i="14"/>
  <c r="Q113" i="14"/>
  <c r="Y113" i="14"/>
  <c r="I113" i="14"/>
  <c r="E120" i="33"/>
  <c r="E116" i="34"/>
  <c r="F130" i="33"/>
  <c r="F837" i="33" s="1"/>
  <c r="F126" i="34"/>
  <c r="U129" i="14"/>
  <c r="AC129" i="14"/>
  <c r="O129" i="14"/>
  <c r="W129" i="14"/>
  <c r="S129" i="14"/>
  <c r="D133" i="33"/>
  <c r="D840" i="33" s="1"/>
  <c r="AA129" i="14"/>
  <c r="D129" i="34"/>
  <c r="G129" i="14"/>
  <c r="M129" i="14"/>
  <c r="K129" i="14"/>
  <c r="Q129" i="14"/>
  <c r="Y129" i="14"/>
  <c r="I129" i="14"/>
  <c r="F142" i="34"/>
  <c r="F146" i="33"/>
  <c r="F853" i="33" s="1"/>
  <c r="D149" i="33"/>
  <c r="D856" i="33" s="1"/>
  <c r="D145" i="34"/>
  <c r="U145" i="14"/>
  <c r="W145" i="14"/>
  <c r="O145" i="14"/>
  <c r="AA145" i="14"/>
  <c r="S145" i="14"/>
  <c r="AC145" i="14"/>
  <c r="G145" i="14"/>
  <c r="M145" i="14"/>
  <c r="K145" i="14"/>
  <c r="Q145" i="14"/>
  <c r="Y145" i="14"/>
  <c r="I145" i="14"/>
  <c r="E152" i="33"/>
  <c r="E148" i="34"/>
  <c r="F162" i="33"/>
  <c r="F869" i="33" s="1"/>
  <c r="F158" i="34"/>
  <c r="U161" i="14"/>
  <c r="O161" i="14"/>
  <c r="AC161" i="14"/>
  <c r="AA161" i="14"/>
  <c r="D165" i="33"/>
  <c r="D872" i="33" s="1"/>
  <c r="D161" i="34"/>
  <c r="S161" i="14"/>
  <c r="W161" i="14"/>
  <c r="G161" i="14"/>
  <c r="M161" i="14"/>
  <c r="K161" i="14"/>
  <c r="Q161" i="14"/>
  <c r="Y161" i="14"/>
  <c r="I161" i="14"/>
  <c r="E164" i="34"/>
  <c r="E168" i="33"/>
  <c r="F174" i="34"/>
  <c r="F178" i="33"/>
  <c r="F885" i="33" s="1"/>
  <c r="O177" i="14"/>
  <c r="D177" i="34"/>
  <c r="U177" i="14"/>
  <c r="S177" i="14"/>
  <c r="W177" i="14"/>
  <c r="D181" i="33"/>
  <c r="D888" i="33" s="1"/>
  <c r="AA177" i="14"/>
  <c r="AC177" i="14"/>
  <c r="G177" i="14"/>
  <c r="M177" i="14"/>
  <c r="K177" i="14"/>
  <c r="Q177" i="14"/>
  <c r="Y177" i="14"/>
  <c r="I177" i="14"/>
  <c r="E184" i="33"/>
  <c r="E180" i="34"/>
  <c r="F190" i="34"/>
  <c r="F194" i="33"/>
  <c r="F901" i="33" s="1"/>
  <c r="AC193" i="14"/>
  <c r="U193" i="14"/>
  <c r="S193" i="14"/>
  <c r="W193" i="14"/>
  <c r="O193" i="14"/>
  <c r="AA193" i="14"/>
  <c r="D193" i="34"/>
  <c r="D197" i="33"/>
  <c r="D904" i="33" s="1"/>
  <c r="G193" i="14"/>
  <c r="M193" i="14"/>
  <c r="K193" i="14"/>
  <c r="Q193" i="14"/>
  <c r="Y193" i="14"/>
  <c r="I193" i="14"/>
  <c r="E196" i="34"/>
  <c r="E200" i="33"/>
  <c r="F210" i="33"/>
  <c r="F917" i="33" s="1"/>
  <c r="F206" i="34"/>
  <c r="E216" i="33"/>
  <c r="E212" i="34"/>
  <c r="F226" i="33"/>
  <c r="F933" i="33" s="1"/>
  <c r="F222" i="34"/>
  <c r="W225" i="14"/>
  <c r="S225" i="14"/>
  <c r="AC225" i="14"/>
  <c r="O225" i="14"/>
  <c r="D225" i="34"/>
  <c r="AA225" i="14"/>
  <c r="D229" i="33"/>
  <c r="D936" i="33" s="1"/>
  <c r="U225" i="14"/>
  <c r="G225" i="14"/>
  <c r="M225" i="14"/>
  <c r="K225" i="14"/>
  <c r="Q225" i="14"/>
  <c r="Y225" i="14"/>
  <c r="I225" i="14"/>
  <c r="E232" i="33"/>
  <c r="E228" i="34"/>
  <c r="F242" i="33"/>
  <c r="F949" i="33" s="1"/>
  <c r="F238" i="34"/>
  <c r="S241" i="14"/>
  <c r="D245" i="33"/>
  <c r="D952" i="33" s="1"/>
  <c r="W241" i="14"/>
  <c r="U241" i="14"/>
  <c r="D241" i="34"/>
  <c r="AC241" i="14"/>
  <c r="AA241" i="14"/>
  <c r="O241" i="14"/>
  <c r="G241" i="14"/>
  <c r="M241" i="14"/>
  <c r="K241" i="14"/>
  <c r="Q241" i="14"/>
  <c r="Y241" i="14"/>
  <c r="I241" i="14"/>
  <c r="F254" i="34"/>
  <c r="F258" i="33"/>
  <c r="F965" i="33" s="1"/>
  <c r="W257" i="14"/>
  <c r="D261" i="33"/>
  <c r="D968" i="33" s="1"/>
  <c r="O257" i="14"/>
  <c r="D257" i="34"/>
  <c r="U257" i="14"/>
  <c r="AA257" i="14"/>
  <c r="AC257" i="14"/>
  <c r="S257" i="14"/>
  <c r="G257" i="14"/>
  <c r="M257" i="14"/>
  <c r="K257" i="14"/>
  <c r="Q257" i="14"/>
  <c r="Y257" i="14"/>
  <c r="I257" i="14"/>
  <c r="E264" i="33"/>
  <c r="E260" i="34"/>
  <c r="F270" i="34"/>
  <c r="F274" i="33"/>
  <c r="F981" i="33" s="1"/>
  <c r="E276" i="34"/>
  <c r="E280" i="33"/>
  <c r="F286" i="34"/>
  <c r="F290" i="33"/>
  <c r="F997" i="33" s="1"/>
  <c r="D289" i="34"/>
  <c r="O289" i="14"/>
  <c r="D293" i="33"/>
  <c r="D1000" i="33" s="1"/>
  <c r="S289" i="14"/>
  <c r="W289" i="14"/>
  <c r="U289" i="14"/>
  <c r="AA289" i="14"/>
  <c r="AC289" i="14"/>
  <c r="G289" i="14"/>
  <c r="M289" i="14"/>
  <c r="K289" i="14"/>
  <c r="Q289" i="14"/>
  <c r="Y289" i="14"/>
  <c r="I289" i="14"/>
  <c r="E292" i="34"/>
  <c r="E296" i="33"/>
  <c r="F306" i="33"/>
  <c r="F1013" i="33" s="1"/>
  <c r="F302" i="34"/>
  <c r="D305" i="34"/>
  <c r="AA305" i="14"/>
  <c r="W305" i="14"/>
  <c r="AC305" i="14"/>
  <c r="S305" i="14"/>
  <c r="D309" i="33"/>
  <c r="D1016" i="33" s="1"/>
  <c r="O305" i="14"/>
  <c r="U305" i="14"/>
  <c r="G305" i="14"/>
  <c r="M305" i="14"/>
  <c r="K305" i="14"/>
  <c r="Q305" i="14"/>
  <c r="Y305" i="14"/>
  <c r="I305" i="14"/>
  <c r="E312" i="33"/>
  <c r="E308" i="34"/>
  <c r="F318" i="34"/>
  <c r="F322" i="33"/>
  <c r="F1029" i="33" s="1"/>
  <c r="D325" i="33"/>
  <c r="D1032" i="33" s="1"/>
  <c r="U321" i="14"/>
  <c r="AA321" i="14"/>
  <c r="D321" i="34"/>
  <c r="O321" i="14"/>
  <c r="W321" i="14"/>
  <c r="S321" i="14"/>
  <c r="AC321" i="14"/>
  <c r="G321" i="14"/>
  <c r="M321" i="14"/>
  <c r="K321" i="14"/>
  <c r="Q321" i="14"/>
  <c r="Y321" i="14"/>
  <c r="I321" i="14"/>
  <c r="E324" i="34"/>
  <c r="E328" i="33"/>
  <c r="F334" i="34"/>
  <c r="F338" i="33"/>
  <c r="F1045" i="33" s="1"/>
  <c r="U337" i="14"/>
  <c r="S337" i="14"/>
  <c r="AA337" i="14"/>
  <c r="W337" i="14"/>
  <c r="D341" i="33"/>
  <c r="D1048" i="33" s="1"/>
  <c r="O337" i="14"/>
  <c r="D337" i="34"/>
  <c r="AC337" i="14"/>
  <c r="G337" i="14"/>
  <c r="M337" i="14"/>
  <c r="K337" i="14"/>
  <c r="Q337" i="14"/>
  <c r="Y337" i="14"/>
  <c r="I337" i="14"/>
  <c r="E344" i="33"/>
  <c r="E340" i="34"/>
  <c r="F350" i="34"/>
  <c r="F354" i="33"/>
  <c r="F1061" i="33" s="1"/>
  <c r="E356" i="34"/>
  <c r="E360" i="33"/>
  <c r="F370" i="33"/>
  <c r="F1077" i="33" s="1"/>
  <c r="F366" i="34"/>
  <c r="AA369" i="14"/>
  <c r="U369" i="14"/>
  <c r="D373" i="33"/>
  <c r="D1080" i="33" s="1"/>
  <c r="O369" i="14"/>
  <c r="W369" i="14"/>
  <c r="AC369" i="14"/>
  <c r="D369" i="34"/>
  <c r="S369" i="14"/>
  <c r="G369" i="14"/>
  <c r="M369" i="14"/>
  <c r="K369" i="14"/>
  <c r="Q369" i="14"/>
  <c r="Y369" i="14"/>
  <c r="I369" i="14"/>
  <c r="E372" i="34"/>
  <c r="E376" i="33"/>
  <c r="F386" i="33"/>
  <c r="F1093" i="33" s="1"/>
  <c r="F382" i="34"/>
  <c r="E388" i="34"/>
  <c r="E392" i="33"/>
  <c r="F402" i="33"/>
  <c r="F1109" i="33" s="1"/>
  <c r="F398" i="34"/>
  <c r="U401" i="14"/>
  <c r="AA401" i="14"/>
  <c r="D405" i="33"/>
  <c r="D1112" i="33" s="1"/>
  <c r="AC401" i="14"/>
  <c r="S401" i="14"/>
  <c r="W401" i="14"/>
  <c r="O401" i="14"/>
  <c r="D401" i="34"/>
  <c r="G401" i="14"/>
  <c r="M401" i="14"/>
  <c r="K401" i="14"/>
  <c r="Q401" i="14"/>
  <c r="Y401" i="14"/>
  <c r="I401" i="14"/>
  <c r="E404" i="34"/>
  <c r="E408" i="33"/>
  <c r="F414" i="34"/>
  <c r="F418" i="33"/>
  <c r="F1125" i="33" s="1"/>
  <c r="O417" i="14"/>
  <c r="S417" i="14"/>
  <c r="D421" i="33"/>
  <c r="D1128" i="33" s="1"/>
  <c r="AC417" i="14"/>
  <c r="AA417" i="14"/>
  <c r="D417" i="34"/>
  <c r="W417" i="14"/>
  <c r="U417" i="14"/>
  <c r="G417" i="14"/>
  <c r="M417" i="14"/>
  <c r="K417" i="14"/>
  <c r="Q417" i="14"/>
  <c r="Y417" i="14"/>
  <c r="I417" i="14"/>
  <c r="E420" i="34"/>
  <c r="E424" i="33"/>
  <c r="F434" i="33"/>
  <c r="F1141" i="33" s="1"/>
  <c r="F430" i="34"/>
  <c r="AC433" i="14"/>
  <c r="U433" i="14"/>
  <c r="S433" i="14"/>
  <c r="D437" i="33"/>
  <c r="D1144" i="33" s="1"/>
  <c r="O433" i="14"/>
  <c r="W433" i="14"/>
  <c r="D433" i="34"/>
  <c r="AA433" i="14"/>
  <c r="G433" i="14"/>
  <c r="M433" i="14"/>
  <c r="K433" i="14"/>
  <c r="Q433" i="14"/>
  <c r="Y433" i="14"/>
  <c r="I433" i="14"/>
  <c r="E440" i="33"/>
  <c r="E436" i="34"/>
  <c r="F450" i="33"/>
  <c r="F1157" i="33" s="1"/>
  <c r="F446" i="34"/>
  <c r="E456" i="33"/>
  <c r="E452" i="34"/>
  <c r="F466" i="33"/>
  <c r="F1173" i="33" s="1"/>
  <c r="F462" i="34"/>
  <c r="E472" i="33"/>
  <c r="E468" i="34"/>
  <c r="F482" i="33"/>
  <c r="F1189" i="33" s="1"/>
  <c r="F478" i="34"/>
  <c r="E484" i="34"/>
  <c r="E488" i="33"/>
  <c r="F498" i="33"/>
  <c r="F1205" i="33" s="1"/>
  <c r="F494" i="34"/>
  <c r="D501" i="33"/>
  <c r="D1208" i="33" s="1"/>
  <c r="S497" i="14"/>
  <c r="AA497" i="14"/>
  <c r="D497" i="34"/>
  <c r="U497" i="14"/>
  <c r="O497" i="14"/>
  <c r="W497" i="14"/>
  <c r="AC497" i="14"/>
  <c r="G497" i="14"/>
  <c r="M497" i="14"/>
  <c r="K497" i="14"/>
  <c r="Q497" i="14"/>
  <c r="Y497" i="14"/>
  <c r="I497" i="14"/>
  <c r="E500" i="34"/>
  <c r="E504" i="33"/>
  <c r="F510" i="34"/>
  <c r="F514" i="33"/>
  <c r="F1221" i="33" s="1"/>
  <c r="AA513" i="14"/>
  <c r="D517" i="33"/>
  <c r="D1224" i="33" s="1"/>
  <c r="S513" i="14"/>
  <c r="W513" i="14"/>
  <c r="U513" i="14"/>
  <c r="O513" i="14"/>
  <c r="D513" i="34"/>
  <c r="AC513" i="14"/>
  <c r="G513" i="14"/>
  <c r="M513" i="14"/>
  <c r="K513" i="14"/>
  <c r="Q513" i="14"/>
  <c r="Y513" i="14"/>
  <c r="I513" i="14"/>
  <c r="E516" i="34"/>
  <c r="E520" i="33"/>
  <c r="F526" i="34"/>
  <c r="F530" i="33"/>
  <c r="F1237" i="33" s="1"/>
  <c r="U529" i="14"/>
  <c r="W529" i="14"/>
  <c r="S529" i="14"/>
  <c r="D533" i="33"/>
  <c r="D1240" i="33" s="1"/>
  <c r="O529" i="14"/>
  <c r="AC529" i="14"/>
  <c r="AA529" i="14"/>
  <c r="D529" i="34"/>
  <c r="G529" i="14"/>
  <c r="M529" i="14"/>
  <c r="K529" i="14"/>
  <c r="Q529" i="14"/>
  <c r="Y529" i="14"/>
  <c r="I529" i="14"/>
  <c r="E536" i="33"/>
  <c r="E532" i="34"/>
  <c r="F542" i="34"/>
  <c r="F546" i="33"/>
  <c r="F1253" i="33" s="1"/>
  <c r="D549" i="33"/>
  <c r="D1256" i="33" s="1"/>
  <c r="AA545" i="14"/>
  <c r="AC545" i="14"/>
  <c r="D545" i="34"/>
  <c r="U545" i="14"/>
  <c r="S545" i="14"/>
  <c r="O545" i="14"/>
  <c r="W545" i="14"/>
  <c r="G545" i="14"/>
  <c r="M545" i="14"/>
  <c r="K545" i="14"/>
  <c r="Q545" i="14"/>
  <c r="Y545" i="14"/>
  <c r="I545" i="14"/>
  <c r="E548" i="34"/>
  <c r="E552" i="33"/>
  <c r="F558" i="34"/>
  <c r="F562" i="33"/>
  <c r="F1269" i="33" s="1"/>
  <c r="D565" i="33"/>
  <c r="D1272" i="33" s="1"/>
  <c r="D561" i="34"/>
  <c r="AA561" i="14"/>
  <c r="O561" i="14"/>
  <c r="U561" i="14"/>
  <c r="AC561" i="14"/>
  <c r="W561" i="14"/>
  <c r="S561" i="14"/>
  <c r="G561" i="14"/>
  <c r="M561" i="14"/>
  <c r="K561" i="14"/>
  <c r="Q561" i="14"/>
  <c r="Y561" i="14"/>
  <c r="I561" i="14"/>
  <c r="E564" i="34"/>
  <c r="E568" i="33"/>
  <c r="F578" i="33"/>
  <c r="F1285" i="33" s="1"/>
  <c r="F574" i="34"/>
  <c r="U577" i="14"/>
  <c r="AA577" i="14"/>
  <c r="AC577" i="14"/>
  <c r="O577" i="14"/>
  <c r="S577" i="14"/>
  <c r="D581" i="33"/>
  <c r="D1288" i="33" s="1"/>
  <c r="W577" i="14"/>
  <c r="D577" i="34"/>
  <c r="G577" i="14"/>
  <c r="M577" i="14"/>
  <c r="K577" i="14"/>
  <c r="Q577" i="14"/>
  <c r="Y577" i="14"/>
  <c r="I577" i="14"/>
  <c r="E580" i="34"/>
  <c r="E584" i="33"/>
  <c r="F590" i="34"/>
  <c r="F594" i="33"/>
  <c r="F1301" i="33" s="1"/>
  <c r="AA593" i="14"/>
  <c r="S593" i="14"/>
  <c r="O593" i="14"/>
  <c r="D597" i="33"/>
  <c r="D1304" i="33" s="1"/>
  <c r="W593" i="14"/>
  <c r="AC593" i="14"/>
  <c r="U593" i="14"/>
  <c r="D593" i="34"/>
  <c r="G593" i="14"/>
  <c r="M593" i="14"/>
  <c r="K593" i="14"/>
  <c r="Q593" i="14"/>
  <c r="Y593" i="14"/>
  <c r="I593" i="14"/>
  <c r="E600" i="33"/>
  <c r="E596" i="34"/>
  <c r="F610" i="33"/>
  <c r="F1317" i="33" s="1"/>
  <c r="F606" i="34"/>
  <c r="E612" i="34"/>
  <c r="E616" i="33"/>
  <c r="F626" i="33"/>
  <c r="F1333" i="33" s="1"/>
  <c r="F622" i="34"/>
  <c r="E632" i="33"/>
  <c r="E628" i="34"/>
  <c r="E154" i="34"/>
  <c r="E158" i="33"/>
  <c r="F184" i="33"/>
  <c r="F891" i="33" s="1"/>
  <c r="F180" i="34"/>
  <c r="E21" i="33"/>
  <c r="E17" i="34"/>
  <c r="U30" i="14"/>
  <c r="D34" i="33"/>
  <c r="D741" i="33" s="1"/>
  <c r="S30" i="14"/>
  <c r="D30" i="34"/>
  <c r="W30" i="14"/>
  <c r="AA30" i="14"/>
  <c r="AC30" i="14"/>
  <c r="O30" i="14"/>
  <c r="G30" i="14"/>
  <c r="M30" i="14"/>
  <c r="K30" i="14"/>
  <c r="Q30" i="14"/>
  <c r="Y30" i="14"/>
  <c r="I30" i="14"/>
  <c r="E49" i="34"/>
  <c r="E53" i="33"/>
  <c r="F63" i="33"/>
  <c r="F770" i="33" s="1"/>
  <c r="F59" i="34"/>
  <c r="E69" i="33"/>
  <c r="E65" i="34"/>
  <c r="F75" i="34"/>
  <c r="F79" i="33"/>
  <c r="F786" i="33" s="1"/>
  <c r="U78" i="14"/>
  <c r="S78" i="14"/>
  <c r="D78" i="34"/>
  <c r="AC78" i="14"/>
  <c r="AA78" i="14"/>
  <c r="D82" i="33"/>
  <c r="D789" i="33" s="1"/>
  <c r="W78" i="14"/>
  <c r="O78" i="14"/>
  <c r="G78" i="14"/>
  <c r="M78" i="14"/>
  <c r="K78" i="14"/>
  <c r="Q78" i="14"/>
  <c r="Y78" i="14"/>
  <c r="I78" i="14"/>
  <c r="E81" i="34"/>
  <c r="E85" i="33"/>
  <c r="F91" i="34"/>
  <c r="F95" i="33"/>
  <c r="F802" i="33" s="1"/>
  <c r="D98" i="33"/>
  <c r="D805" i="33" s="1"/>
  <c r="O94" i="14"/>
  <c r="W94" i="14"/>
  <c r="AC94" i="14"/>
  <c r="S94" i="14"/>
  <c r="U94" i="14"/>
  <c r="D94" i="34"/>
  <c r="AA94" i="14"/>
  <c r="G94" i="14"/>
  <c r="M94" i="14"/>
  <c r="K94" i="14"/>
  <c r="Q94" i="14"/>
  <c r="Y94" i="14"/>
  <c r="I94" i="14"/>
  <c r="E97" i="34"/>
  <c r="E101" i="33"/>
  <c r="F107" i="34"/>
  <c r="F111" i="33"/>
  <c r="F818" i="33" s="1"/>
  <c r="E113" i="34"/>
  <c r="E117" i="33"/>
  <c r="F127" i="33"/>
  <c r="F834" i="33" s="1"/>
  <c r="F123" i="34"/>
  <c r="E133" i="33"/>
  <c r="E129" i="34"/>
  <c r="F143" i="33"/>
  <c r="F850" i="33" s="1"/>
  <c r="F139" i="34"/>
  <c r="D146" i="33"/>
  <c r="D853" i="33" s="1"/>
  <c r="U142" i="14"/>
  <c r="W142" i="14"/>
  <c r="AA142" i="14"/>
  <c r="O142" i="14"/>
  <c r="D142" i="34"/>
  <c r="S142" i="14"/>
  <c r="AC142" i="14"/>
  <c r="G142" i="14"/>
  <c r="M142" i="14"/>
  <c r="K142" i="14"/>
  <c r="Q142" i="14"/>
  <c r="Y142" i="14"/>
  <c r="I142" i="14"/>
  <c r="E149" i="33"/>
  <c r="E145" i="34"/>
  <c r="F155" i="34"/>
  <c r="F159" i="33"/>
  <c r="F866" i="33" s="1"/>
  <c r="E161" i="34"/>
  <c r="E165" i="33"/>
  <c r="F171" i="34"/>
  <c r="F175" i="33"/>
  <c r="F882" i="33" s="1"/>
  <c r="AC174" i="14"/>
  <c r="D178" i="33"/>
  <c r="D885" i="33" s="1"/>
  <c r="O174" i="14"/>
  <c r="W174" i="14"/>
  <c r="D174" i="34"/>
  <c r="U174" i="14"/>
  <c r="S174" i="14"/>
  <c r="AA174" i="14"/>
  <c r="G174" i="14"/>
  <c r="M174" i="14"/>
  <c r="K174" i="14"/>
  <c r="Q174" i="14"/>
  <c r="Y174" i="14"/>
  <c r="I174" i="14"/>
  <c r="E177" i="34"/>
  <c r="E181" i="33"/>
  <c r="F187" i="34"/>
  <c r="F191" i="33"/>
  <c r="F898" i="33" s="1"/>
  <c r="D194" i="33"/>
  <c r="D901" i="33" s="1"/>
  <c r="D190" i="34"/>
  <c r="AA190" i="14"/>
  <c r="U190" i="14"/>
  <c r="W190" i="14"/>
  <c r="AC190" i="14"/>
  <c r="S190" i="14"/>
  <c r="O190" i="14"/>
  <c r="G190" i="14"/>
  <c r="M190" i="14"/>
  <c r="K190" i="14"/>
  <c r="Q190" i="14"/>
  <c r="Y190" i="14"/>
  <c r="I190" i="14"/>
  <c r="E193" i="34"/>
  <c r="E197" i="33"/>
  <c r="F203" i="34"/>
  <c r="F207" i="33"/>
  <c r="F914" i="33" s="1"/>
  <c r="D206" i="34"/>
  <c r="W206" i="14"/>
  <c r="S206" i="14"/>
  <c r="AA206" i="14"/>
  <c r="U206" i="14"/>
  <c r="D210" i="33"/>
  <c r="D917" i="33" s="1"/>
  <c r="AC206" i="14"/>
  <c r="O206" i="14"/>
  <c r="G206" i="14"/>
  <c r="M206" i="14"/>
  <c r="K206" i="14"/>
  <c r="Q206" i="14"/>
  <c r="Y206" i="14"/>
  <c r="I206" i="14"/>
  <c r="E209" i="34"/>
  <c r="E213" i="33"/>
  <c r="F219" i="34"/>
  <c r="F223" i="33"/>
  <c r="F930" i="33" s="1"/>
  <c r="O222" i="14"/>
  <c r="AC222" i="14"/>
  <c r="D226" i="33"/>
  <c r="D933" i="33" s="1"/>
  <c r="S222" i="14"/>
  <c r="U222" i="14"/>
  <c r="AA222" i="14"/>
  <c r="D222" i="34"/>
  <c r="W222" i="14"/>
  <c r="G222" i="14"/>
  <c r="M222" i="14"/>
  <c r="K222" i="14"/>
  <c r="Q222" i="14"/>
  <c r="Y222" i="14"/>
  <c r="I222" i="14"/>
  <c r="E225" i="34"/>
  <c r="E229" i="33"/>
  <c r="F239" i="33"/>
  <c r="F946" i="33" s="1"/>
  <c r="F235" i="34"/>
  <c r="E245" i="33"/>
  <c r="E241" i="34"/>
  <c r="F255" i="33"/>
  <c r="F962" i="33" s="1"/>
  <c r="F251" i="34"/>
  <c r="E261" i="33"/>
  <c r="E257" i="34"/>
  <c r="F271" i="33"/>
  <c r="F978" i="33" s="1"/>
  <c r="F267" i="34"/>
  <c r="D274" i="33"/>
  <c r="D981" i="33" s="1"/>
  <c r="O270" i="14"/>
  <c r="U270" i="14"/>
  <c r="AA270" i="14"/>
  <c r="S270" i="14"/>
  <c r="AC270" i="14"/>
  <c r="W270" i="14"/>
  <c r="D270" i="34"/>
  <c r="G270" i="14"/>
  <c r="M270" i="14"/>
  <c r="K270" i="14"/>
  <c r="Q270" i="14"/>
  <c r="Y270" i="14"/>
  <c r="I270" i="14"/>
  <c r="E277" i="33"/>
  <c r="E273" i="34"/>
  <c r="F283" i="34"/>
  <c r="F287" i="33"/>
  <c r="F994" i="33" s="1"/>
  <c r="E293" i="33"/>
  <c r="E289" i="34"/>
  <c r="F299" i="34"/>
  <c r="F303" i="33"/>
  <c r="F1010" i="33" s="1"/>
  <c r="S302" i="14"/>
  <c r="D306" i="33"/>
  <c r="D1013" i="33" s="1"/>
  <c r="D302" i="34"/>
  <c r="AA302" i="14"/>
  <c r="U302" i="14"/>
  <c r="W302" i="14"/>
  <c r="O302" i="14"/>
  <c r="AC302" i="14"/>
  <c r="G302" i="14"/>
  <c r="M302" i="14"/>
  <c r="K302" i="14"/>
  <c r="Q302" i="14"/>
  <c r="Y302" i="14"/>
  <c r="I302" i="14"/>
  <c r="E305" i="34"/>
  <c r="E309" i="33"/>
  <c r="F319" i="33"/>
  <c r="F1026" i="33" s="1"/>
  <c r="F315" i="34"/>
  <c r="AA318" i="14"/>
  <c r="D322" i="33"/>
  <c r="D1029" i="33" s="1"/>
  <c r="AC318" i="14"/>
  <c r="S318" i="14"/>
  <c r="O318" i="14"/>
  <c r="D318" i="34"/>
  <c r="U318" i="14"/>
  <c r="W318" i="14"/>
  <c r="G318" i="14"/>
  <c r="M318" i="14"/>
  <c r="K318" i="14"/>
  <c r="Q318" i="14"/>
  <c r="Y318" i="14"/>
  <c r="I318" i="14"/>
  <c r="E325" i="33"/>
  <c r="E321" i="34"/>
  <c r="F335" i="33"/>
  <c r="F1042" i="33" s="1"/>
  <c r="F331" i="34"/>
  <c r="W334" i="14"/>
  <c r="AA334" i="14"/>
  <c r="D334" i="34"/>
  <c r="U334" i="14"/>
  <c r="AC334" i="14"/>
  <c r="S334" i="14"/>
  <c r="D338" i="33"/>
  <c r="D1045" i="33" s="1"/>
  <c r="O334" i="14"/>
  <c r="G334" i="14"/>
  <c r="M334" i="14"/>
  <c r="K334" i="14"/>
  <c r="Q334" i="14"/>
  <c r="Y334" i="14"/>
  <c r="I334" i="14"/>
  <c r="E341" i="33"/>
  <c r="E337" i="34"/>
  <c r="F351" i="33"/>
  <c r="F1058" i="33" s="1"/>
  <c r="F347" i="34"/>
  <c r="E357" i="33"/>
  <c r="E353" i="34"/>
  <c r="F363" i="34"/>
  <c r="F367" i="33"/>
  <c r="F1074" i="33" s="1"/>
  <c r="D370" i="33"/>
  <c r="D1077" i="33" s="1"/>
  <c r="O366" i="14"/>
  <c r="D366" i="34"/>
  <c r="AC366" i="14"/>
  <c r="W366" i="14"/>
  <c r="AA366" i="14"/>
  <c r="S366" i="14"/>
  <c r="U366" i="14"/>
  <c r="G366" i="14"/>
  <c r="M366" i="14"/>
  <c r="K366" i="14"/>
  <c r="Q366" i="14"/>
  <c r="Y366" i="14"/>
  <c r="I366" i="14"/>
  <c r="E369" i="34"/>
  <c r="E373" i="33"/>
  <c r="F379" i="34"/>
  <c r="F383" i="33"/>
  <c r="F1090" i="33" s="1"/>
  <c r="E385" i="34"/>
  <c r="E389" i="33"/>
  <c r="F399" i="33"/>
  <c r="F1106" i="33" s="1"/>
  <c r="F395" i="34"/>
  <c r="S398" i="14"/>
  <c r="AA398" i="14"/>
  <c r="W398" i="14"/>
  <c r="U398" i="14"/>
  <c r="D402" i="33"/>
  <c r="D1109" i="33" s="1"/>
  <c r="D398" i="34"/>
  <c r="AC398" i="14"/>
  <c r="O398" i="14"/>
  <c r="G398" i="14"/>
  <c r="M398" i="14"/>
  <c r="K398" i="14"/>
  <c r="Q398" i="14"/>
  <c r="Y398" i="14"/>
  <c r="I398" i="14"/>
  <c r="E401" i="34"/>
  <c r="E405" i="33"/>
  <c r="F415" i="33"/>
  <c r="F1122" i="33" s="1"/>
  <c r="F411" i="34"/>
  <c r="E417" i="34"/>
  <c r="E421" i="33"/>
  <c r="F427" i="34"/>
  <c r="F431" i="33"/>
  <c r="F1138" i="33" s="1"/>
  <c r="W430" i="14"/>
  <c r="D434" i="33"/>
  <c r="D1141" i="33" s="1"/>
  <c r="AA430" i="14"/>
  <c r="O430" i="14"/>
  <c r="D430" i="34"/>
  <c r="U430" i="14"/>
  <c r="S430" i="14"/>
  <c r="AC430" i="14"/>
  <c r="G430" i="14"/>
  <c r="M430" i="14"/>
  <c r="K430" i="14"/>
  <c r="Q430" i="14"/>
  <c r="Y430" i="14"/>
  <c r="I430" i="14"/>
  <c r="E437" i="33"/>
  <c r="E433" i="34"/>
  <c r="F443" i="34"/>
  <c r="F447" i="33"/>
  <c r="F1154" i="33" s="1"/>
  <c r="E453" i="33"/>
  <c r="E449" i="34"/>
  <c r="F463" i="33"/>
  <c r="F1170" i="33" s="1"/>
  <c r="F459" i="34"/>
  <c r="D462" i="34"/>
  <c r="AA462" i="14"/>
  <c r="AC462" i="14"/>
  <c r="U462" i="14"/>
  <c r="W462" i="14"/>
  <c r="S462" i="14"/>
  <c r="D466" i="33"/>
  <c r="D1173" i="33" s="1"/>
  <c r="O462" i="14"/>
  <c r="G462" i="14"/>
  <c r="M462" i="14"/>
  <c r="K462" i="14"/>
  <c r="Q462" i="14"/>
  <c r="Y462" i="14"/>
  <c r="I462" i="14"/>
  <c r="E465" i="34"/>
  <c r="E469" i="33"/>
  <c r="F475" i="34"/>
  <c r="F479" i="33"/>
  <c r="F1186" i="33" s="1"/>
  <c r="E485" i="33"/>
  <c r="E481" i="34"/>
  <c r="F495" i="33"/>
  <c r="F1202" i="33" s="1"/>
  <c r="F491" i="34"/>
  <c r="D498" i="33"/>
  <c r="D1205" i="33" s="1"/>
  <c r="AA494" i="14"/>
  <c r="S494" i="14"/>
  <c r="D494" i="34"/>
  <c r="W494" i="14"/>
  <c r="U494" i="14"/>
  <c r="AC494" i="14"/>
  <c r="O494" i="14"/>
  <c r="G494" i="14"/>
  <c r="M494" i="14"/>
  <c r="K494" i="14"/>
  <c r="Q494" i="14"/>
  <c r="Y494" i="14"/>
  <c r="I494" i="14"/>
  <c r="E497" i="34"/>
  <c r="E501" i="33"/>
  <c r="F507" i="34"/>
  <c r="F511" i="33"/>
  <c r="F1218" i="33" s="1"/>
  <c r="AC510" i="14"/>
  <c r="D510" i="34"/>
  <c r="S510" i="14"/>
  <c r="O510" i="14"/>
  <c r="W510" i="14"/>
  <c r="U510" i="14"/>
  <c r="D514" i="33"/>
  <c r="D1221" i="33" s="1"/>
  <c r="AA510" i="14"/>
  <c r="G510" i="14"/>
  <c r="M510" i="14"/>
  <c r="K510" i="14"/>
  <c r="Q510" i="14"/>
  <c r="Y510" i="14"/>
  <c r="I510" i="14"/>
  <c r="E513" i="34"/>
  <c r="E517" i="33"/>
  <c r="F523" i="34"/>
  <c r="F527" i="33"/>
  <c r="F1234" i="33" s="1"/>
  <c r="E533" i="33"/>
  <c r="E529" i="34"/>
  <c r="F539" i="34"/>
  <c r="F543" i="33"/>
  <c r="F1250" i="33" s="1"/>
  <c r="S542" i="14"/>
  <c r="AA542" i="14"/>
  <c r="D546" i="33"/>
  <c r="D1253" i="33" s="1"/>
  <c r="U542" i="14"/>
  <c r="D542" i="34"/>
  <c r="O542" i="14"/>
  <c r="W542" i="14"/>
  <c r="AC542" i="14"/>
  <c r="G542" i="14"/>
  <c r="M542" i="14"/>
  <c r="K542" i="14"/>
  <c r="Q542" i="14"/>
  <c r="Y542" i="14"/>
  <c r="I542" i="14"/>
  <c r="E549" i="33"/>
  <c r="E545" i="34"/>
  <c r="F555" i="34"/>
  <c r="F559" i="33"/>
  <c r="F1266" i="33" s="1"/>
  <c r="D562" i="33"/>
  <c r="D1269" i="33" s="1"/>
  <c r="S558" i="14"/>
  <c r="W558" i="14"/>
  <c r="AC558" i="14"/>
  <c r="AA558" i="14"/>
  <c r="D558" i="34"/>
  <c r="U558" i="14"/>
  <c r="O558" i="14"/>
  <c r="G558" i="14"/>
  <c r="M558" i="14"/>
  <c r="K558" i="14"/>
  <c r="Q558" i="14"/>
  <c r="Y558" i="14"/>
  <c r="I558" i="14"/>
  <c r="E561" i="34"/>
  <c r="E565" i="33"/>
  <c r="F571" i="34"/>
  <c r="F575" i="33"/>
  <c r="F1282" i="33" s="1"/>
  <c r="AA574" i="14"/>
  <c r="AC574" i="14"/>
  <c r="W574" i="14"/>
  <c r="D578" i="33"/>
  <c r="D1285" i="33" s="1"/>
  <c r="O574" i="14"/>
  <c r="U574" i="14"/>
  <c r="S574" i="14"/>
  <c r="D574" i="34"/>
  <c r="G574" i="14"/>
  <c r="M574" i="14"/>
  <c r="K574" i="14"/>
  <c r="Q574" i="14"/>
  <c r="Y574" i="14"/>
  <c r="I574" i="14"/>
  <c r="E581" i="33"/>
  <c r="E577" i="34"/>
  <c r="F587" i="34"/>
  <c r="F591" i="33"/>
  <c r="F1298" i="33" s="1"/>
  <c r="E597" i="33"/>
  <c r="E593" i="34"/>
  <c r="F603" i="34"/>
  <c r="F607" i="33"/>
  <c r="F1314" i="33" s="1"/>
  <c r="AA606" i="14"/>
  <c r="S606" i="14"/>
  <c r="U606" i="14"/>
  <c r="AC606" i="14"/>
  <c r="O606" i="14"/>
  <c r="D606" i="34"/>
  <c r="D610" i="33"/>
  <c r="D1317" i="33" s="1"/>
  <c r="W606" i="14"/>
  <c r="G606" i="14"/>
  <c r="M606" i="14"/>
  <c r="K606" i="14"/>
  <c r="Q606" i="14"/>
  <c r="Y606" i="14"/>
  <c r="I606" i="14"/>
  <c r="E613" i="33"/>
  <c r="E609" i="34"/>
  <c r="F619" i="34"/>
  <c r="F623" i="33"/>
  <c r="F1330" i="33" s="1"/>
  <c r="O622" i="14"/>
  <c r="AC622" i="14"/>
  <c r="D626" i="33"/>
  <c r="D1333" i="33" s="1"/>
  <c r="D622" i="34"/>
  <c r="W622" i="14"/>
  <c r="S622" i="14"/>
  <c r="U622" i="14"/>
  <c r="AA622" i="14"/>
  <c r="G622" i="14"/>
  <c r="M622" i="14"/>
  <c r="K622" i="14"/>
  <c r="Q622" i="14"/>
  <c r="Y622" i="14"/>
  <c r="I622" i="14"/>
  <c r="E625" i="34"/>
  <c r="E629" i="33"/>
  <c r="F84" i="34"/>
  <c r="F88" i="33"/>
  <c r="F795" i="33" s="1"/>
  <c r="E110" i="33"/>
  <c r="E106" i="34"/>
  <c r="E142" i="33"/>
  <c r="E138" i="34"/>
  <c r="D183" i="34"/>
  <c r="S183" i="14"/>
  <c r="U183" i="14"/>
  <c r="O183" i="14"/>
  <c r="D187" i="33"/>
  <c r="D894" i="33" s="1"/>
  <c r="W183" i="14"/>
  <c r="AA183" i="14"/>
  <c r="AC183" i="14"/>
  <c r="G183" i="14"/>
  <c r="M183" i="14"/>
  <c r="K183" i="14"/>
  <c r="Q183" i="14"/>
  <c r="Y183" i="14"/>
  <c r="I183" i="14"/>
  <c r="F31" i="33"/>
  <c r="F738" i="33" s="1"/>
  <c r="F27" i="34"/>
  <c r="E33" i="34"/>
  <c r="E37" i="33"/>
  <c r="F43" i="34"/>
  <c r="F47" i="33"/>
  <c r="F754" i="33" s="1"/>
  <c r="S46" i="14"/>
  <c r="AA46" i="14"/>
  <c r="U46" i="14"/>
  <c r="D50" i="33"/>
  <c r="D757" i="33" s="1"/>
  <c r="AC46" i="14"/>
  <c r="W46" i="14"/>
  <c r="O46" i="14"/>
  <c r="D46" i="34"/>
  <c r="G46" i="14"/>
  <c r="M46" i="14"/>
  <c r="K46" i="14"/>
  <c r="Q46" i="14"/>
  <c r="Y46" i="14"/>
  <c r="I46" i="14"/>
  <c r="E14" i="34"/>
  <c r="E18" i="33"/>
  <c r="F28" i="33"/>
  <c r="F735" i="33" s="1"/>
  <c r="F24" i="34"/>
  <c r="E34" i="33"/>
  <c r="E30" i="34"/>
  <c r="F44" i="33"/>
  <c r="F751" i="33" s="1"/>
  <c r="F40" i="34"/>
  <c r="AA43" i="14"/>
  <c r="O43" i="14"/>
  <c r="W43" i="14"/>
  <c r="S43" i="14"/>
  <c r="D43" i="34"/>
  <c r="U43" i="14"/>
  <c r="AC43" i="14"/>
  <c r="D47" i="33"/>
  <c r="D754" i="33" s="1"/>
  <c r="G43" i="14"/>
  <c r="M43" i="14"/>
  <c r="K43" i="14"/>
  <c r="Q43" i="14"/>
  <c r="Y43" i="14"/>
  <c r="I43" i="14"/>
  <c r="E50" i="33"/>
  <c r="E46" i="34"/>
  <c r="F56" i="34"/>
  <c r="F60" i="33"/>
  <c r="F767" i="33" s="1"/>
  <c r="U59" i="14"/>
  <c r="AA59" i="14"/>
  <c r="S59" i="14"/>
  <c r="O59" i="14"/>
  <c r="D59" i="34"/>
  <c r="D63" i="33"/>
  <c r="D770" i="33" s="1"/>
  <c r="W59" i="14"/>
  <c r="AC59" i="14"/>
  <c r="G59" i="14"/>
  <c r="M59" i="14"/>
  <c r="K59" i="14"/>
  <c r="Q59" i="14"/>
  <c r="Y59" i="14"/>
  <c r="I59" i="14"/>
  <c r="E66" i="33"/>
  <c r="E62" i="34"/>
  <c r="F76" i="33"/>
  <c r="F783" i="33" s="1"/>
  <c r="F72" i="34"/>
  <c r="E78" i="34"/>
  <c r="E82" i="33"/>
  <c r="F92" i="33"/>
  <c r="F799" i="33" s="1"/>
  <c r="F88" i="34"/>
  <c r="AC91" i="14"/>
  <c r="U91" i="14"/>
  <c r="AA91" i="14"/>
  <c r="O91" i="14"/>
  <c r="S91" i="14"/>
  <c r="D91" i="34"/>
  <c r="W91" i="14"/>
  <c r="D95" i="33"/>
  <c r="D802" i="33" s="1"/>
  <c r="G91" i="14"/>
  <c r="M91" i="14"/>
  <c r="K91" i="14"/>
  <c r="Q91" i="14"/>
  <c r="Y91" i="14"/>
  <c r="I91" i="14"/>
  <c r="E94" i="34"/>
  <c r="E98" i="33"/>
  <c r="F108" i="33"/>
  <c r="F815" i="33" s="1"/>
  <c r="F104" i="34"/>
  <c r="W107" i="14"/>
  <c r="D111" i="33"/>
  <c r="D818" i="33" s="1"/>
  <c r="D107" i="34"/>
  <c r="AA107" i="14"/>
  <c r="AC107" i="14"/>
  <c r="O107" i="14"/>
  <c r="U107" i="14"/>
  <c r="S107" i="14"/>
  <c r="G107" i="14"/>
  <c r="M107" i="14"/>
  <c r="K107" i="14"/>
  <c r="Q107" i="14"/>
  <c r="Y107" i="14"/>
  <c r="I107" i="14"/>
  <c r="E110" i="34"/>
  <c r="E114" i="33"/>
  <c r="F124" i="33"/>
  <c r="F831" i="33" s="1"/>
  <c r="F120" i="34"/>
  <c r="O123" i="14"/>
  <c r="AA123" i="14"/>
  <c r="D127" i="33"/>
  <c r="D834" i="33" s="1"/>
  <c r="D123" i="34"/>
  <c r="W123" i="14"/>
  <c r="S123" i="14"/>
  <c r="AC123" i="14"/>
  <c r="U123" i="14"/>
  <c r="G123" i="14"/>
  <c r="M123" i="14"/>
  <c r="K123" i="14"/>
  <c r="Q123" i="14"/>
  <c r="Y123" i="14"/>
  <c r="I123" i="14"/>
  <c r="E130" i="33"/>
  <c r="E126" i="34"/>
  <c r="F140" i="33"/>
  <c r="F847" i="33" s="1"/>
  <c r="F136" i="34"/>
  <c r="E146" i="33"/>
  <c r="E142" i="34"/>
  <c r="F152" i="34"/>
  <c r="F156" i="33"/>
  <c r="F863" i="33" s="1"/>
  <c r="W155" i="14"/>
  <c r="AC155" i="14"/>
  <c r="D155" i="34"/>
  <c r="S155" i="14"/>
  <c r="AA155" i="14"/>
  <c r="O155" i="14"/>
  <c r="U155" i="14"/>
  <c r="D159" i="33"/>
  <c r="D866" i="33" s="1"/>
  <c r="G155" i="14"/>
  <c r="M155" i="14"/>
  <c r="K155" i="14"/>
  <c r="Q155" i="14"/>
  <c r="Y155" i="14"/>
  <c r="I155" i="14"/>
  <c r="E162" i="33"/>
  <c r="E158" i="34"/>
  <c r="F168" i="34"/>
  <c r="F172" i="33"/>
  <c r="F879" i="33" s="1"/>
  <c r="W171" i="14"/>
  <c r="D175" i="33"/>
  <c r="D882" i="33" s="1"/>
  <c r="AA171" i="14"/>
  <c r="S171" i="14"/>
  <c r="D171" i="34"/>
  <c r="U171" i="14"/>
  <c r="O171" i="14"/>
  <c r="AC171" i="14"/>
  <c r="G171" i="14"/>
  <c r="M171" i="14"/>
  <c r="K171" i="14"/>
  <c r="Q171" i="14"/>
  <c r="Y171" i="14"/>
  <c r="I171" i="14"/>
  <c r="E174" i="34"/>
  <c r="E178" i="33"/>
  <c r="F184" i="34"/>
  <c r="F188" i="33"/>
  <c r="F895" i="33" s="1"/>
  <c r="O187" i="14"/>
  <c r="AA187" i="14"/>
  <c r="D191" i="33"/>
  <c r="D898" i="33" s="1"/>
  <c r="AC187" i="14"/>
  <c r="S187" i="14"/>
  <c r="W187" i="14"/>
  <c r="U187" i="14"/>
  <c r="D187" i="34"/>
  <c r="G187" i="14"/>
  <c r="M187" i="14"/>
  <c r="K187" i="14"/>
  <c r="Q187" i="14"/>
  <c r="Y187" i="14"/>
  <c r="I187" i="14"/>
  <c r="E194" i="33"/>
  <c r="E190" i="34"/>
  <c r="F200" i="34"/>
  <c r="F204" i="33"/>
  <c r="F911" i="33" s="1"/>
  <c r="AA203" i="14"/>
  <c r="D203" i="34"/>
  <c r="U203" i="14"/>
  <c r="D207" i="33"/>
  <c r="D914" i="33" s="1"/>
  <c r="W203" i="14"/>
  <c r="O203" i="14"/>
  <c r="S203" i="14"/>
  <c r="AC203" i="14"/>
  <c r="G203" i="14"/>
  <c r="M203" i="14"/>
  <c r="K203" i="14"/>
  <c r="Q203" i="14"/>
  <c r="Y203" i="14"/>
  <c r="I203" i="14"/>
  <c r="E210" i="33"/>
  <c r="E206" i="34"/>
  <c r="F220" i="33"/>
  <c r="F927" i="33" s="1"/>
  <c r="F216" i="34"/>
  <c r="W219" i="14"/>
  <c r="S219" i="14"/>
  <c r="AA219" i="14"/>
  <c r="AC219" i="14"/>
  <c r="D223" i="33"/>
  <c r="D930" i="33" s="1"/>
  <c r="U219" i="14"/>
  <c r="O219" i="14"/>
  <c r="D219" i="34"/>
  <c r="G219" i="14"/>
  <c r="M219" i="14"/>
  <c r="K219" i="14"/>
  <c r="Q219" i="14"/>
  <c r="Y219" i="14"/>
  <c r="I219" i="14"/>
  <c r="E226" i="33"/>
  <c r="E222" i="34"/>
  <c r="F232" i="34"/>
  <c r="F236" i="33"/>
  <c r="F943" i="33" s="1"/>
  <c r="E238" i="34"/>
  <c r="E242" i="33"/>
  <c r="F252" i="33"/>
  <c r="F959" i="33" s="1"/>
  <c r="F248" i="34"/>
  <c r="W251" i="14"/>
  <c r="AA251" i="14"/>
  <c r="AC251" i="14"/>
  <c r="U251" i="14"/>
  <c r="D255" i="33"/>
  <c r="D962" i="33" s="1"/>
  <c r="O251" i="14"/>
  <c r="D251" i="34"/>
  <c r="S251" i="14"/>
  <c r="G251" i="14"/>
  <c r="M251" i="14"/>
  <c r="K251" i="14"/>
  <c r="Q251" i="14"/>
  <c r="Y251" i="14"/>
  <c r="I251" i="14"/>
  <c r="E254" i="34"/>
  <c r="E258" i="33"/>
  <c r="F264" i="34"/>
  <c r="F268" i="33"/>
  <c r="F975" i="33" s="1"/>
  <c r="E270" i="34"/>
  <c r="E274" i="33"/>
  <c r="F284" i="33"/>
  <c r="F991" i="33" s="1"/>
  <c r="F280" i="34"/>
  <c r="E286" i="34"/>
  <c r="E290" i="33"/>
  <c r="F300" i="33"/>
  <c r="F1007" i="33" s="1"/>
  <c r="F296" i="34"/>
  <c r="D303" i="33"/>
  <c r="D1010" i="33" s="1"/>
  <c r="U299" i="14"/>
  <c r="S299" i="14"/>
  <c r="D299" i="34"/>
  <c r="AC299" i="14"/>
  <c r="O299" i="14"/>
  <c r="AA299" i="14"/>
  <c r="W299" i="14"/>
  <c r="G299" i="14"/>
  <c r="M299" i="14"/>
  <c r="K299" i="14"/>
  <c r="Q299" i="14"/>
  <c r="Y299" i="14"/>
  <c r="I299" i="14"/>
  <c r="F312" i="34"/>
  <c r="F316" i="33"/>
  <c r="F1023" i="33" s="1"/>
  <c r="E318" i="34"/>
  <c r="E322" i="33"/>
  <c r="F328" i="34"/>
  <c r="F332" i="33"/>
  <c r="F1039" i="33" s="1"/>
  <c r="U331" i="14"/>
  <c r="AC331" i="14"/>
  <c r="D335" i="33"/>
  <c r="D1042" i="33" s="1"/>
  <c r="O331" i="14"/>
  <c r="S331" i="14"/>
  <c r="W331" i="14"/>
  <c r="D331" i="34"/>
  <c r="AA331" i="14"/>
  <c r="G331" i="14"/>
  <c r="M331" i="14"/>
  <c r="K331" i="14"/>
  <c r="Q331" i="14"/>
  <c r="Y331" i="14"/>
  <c r="I331" i="14"/>
  <c r="E334" i="34"/>
  <c r="E338" i="33"/>
  <c r="F344" i="34"/>
  <c r="F348" i="33"/>
  <c r="F1055" i="33" s="1"/>
  <c r="E350" i="34"/>
  <c r="E354" i="33"/>
  <c r="F360" i="34"/>
  <c r="F364" i="33"/>
  <c r="F1071" i="33" s="1"/>
  <c r="D363" i="34"/>
  <c r="W363" i="14"/>
  <c r="U363" i="14"/>
  <c r="AC363" i="14"/>
  <c r="O363" i="14"/>
  <c r="D367" i="33"/>
  <c r="D1074" i="33" s="1"/>
  <c r="S363" i="14"/>
  <c r="AA363" i="14"/>
  <c r="G363" i="14"/>
  <c r="M363" i="14"/>
  <c r="K363" i="14"/>
  <c r="Q363" i="14"/>
  <c r="Y363" i="14"/>
  <c r="I363" i="14"/>
  <c r="E366" i="34"/>
  <c r="E370" i="33"/>
  <c r="F376" i="34"/>
  <c r="F380" i="33"/>
  <c r="F1087" i="33" s="1"/>
  <c r="AA379" i="14"/>
  <c r="S379" i="14"/>
  <c r="AC379" i="14"/>
  <c r="D379" i="34"/>
  <c r="O379" i="14"/>
  <c r="U379" i="14"/>
  <c r="D383" i="33"/>
  <c r="D1090" i="33" s="1"/>
  <c r="W379" i="14"/>
  <c r="G379" i="14"/>
  <c r="M379" i="14"/>
  <c r="K379" i="14"/>
  <c r="Q379" i="14"/>
  <c r="Y379" i="14"/>
  <c r="I379" i="14"/>
  <c r="E386" i="33"/>
  <c r="E382" i="34"/>
  <c r="F396" i="33"/>
  <c r="F1103" i="33" s="1"/>
  <c r="F392" i="34"/>
  <c r="AC395" i="14"/>
  <c r="D395" i="34"/>
  <c r="AA395" i="14"/>
  <c r="S395" i="14"/>
  <c r="D399" i="33"/>
  <c r="D1106" i="33" s="1"/>
  <c r="O395" i="14"/>
  <c r="U395" i="14"/>
  <c r="W395" i="14"/>
  <c r="G395" i="14"/>
  <c r="M395" i="14"/>
  <c r="K395" i="14"/>
  <c r="Q395" i="14"/>
  <c r="Y395" i="14"/>
  <c r="I395" i="14"/>
  <c r="E402" i="33"/>
  <c r="E398" i="34"/>
  <c r="F408" i="34"/>
  <c r="F412" i="33"/>
  <c r="F1119" i="33" s="1"/>
  <c r="AC411" i="14"/>
  <c r="S411" i="14"/>
  <c r="D411" i="34"/>
  <c r="O411" i="14"/>
  <c r="AA411" i="14"/>
  <c r="U411" i="14"/>
  <c r="W411" i="14"/>
  <c r="D415" i="33"/>
  <c r="D1122" i="33" s="1"/>
  <c r="G411" i="14"/>
  <c r="M411" i="14"/>
  <c r="K411" i="14"/>
  <c r="Q411" i="14"/>
  <c r="Y411" i="14"/>
  <c r="I411" i="14"/>
  <c r="E418" i="33"/>
  <c r="E414" i="34"/>
  <c r="F424" i="34"/>
  <c r="F428" i="33"/>
  <c r="F1135" i="33" s="1"/>
  <c r="U427" i="14"/>
  <c r="AC427" i="14"/>
  <c r="D427" i="34"/>
  <c r="W427" i="14"/>
  <c r="S427" i="14"/>
  <c r="D431" i="33"/>
  <c r="D1138" i="33" s="1"/>
  <c r="AA427" i="14"/>
  <c r="O427" i="14"/>
  <c r="G427" i="14"/>
  <c r="M427" i="14"/>
  <c r="K427" i="14"/>
  <c r="Q427" i="14"/>
  <c r="Y427" i="14"/>
  <c r="I427" i="14"/>
  <c r="E434" i="33"/>
  <c r="E430" i="34"/>
  <c r="F440" i="34"/>
  <c r="F444" i="33"/>
  <c r="F1151" i="33" s="1"/>
  <c r="U443" i="14"/>
  <c r="S443" i="14"/>
  <c r="AA443" i="14"/>
  <c r="AC443" i="14"/>
  <c r="D447" i="33"/>
  <c r="D1154" i="33" s="1"/>
  <c r="W443" i="14"/>
  <c r="O443" i="14"/>
  <c r="D443" i="34"/>
  <c r="G443" i="14"/>
  <c r="M443" i="14"/>
  <c r="K443" i="14"/>
  <c r="Q443" i="14"/>
  <c r="Y443" i="14"/>
  <c r="I443" i="14"/>
  <c r="E446" i="34"/>
  <c r="E450" i="33"/>
  <c r="F456" i="34"/>
  <c r="F460" i="33"/>
  <c r="F1167" i="33" s="1"/>
  <c r="D463" i="33"/>
  <c r="D1170" i="33" s="1"/>
  <c r="S459" i="14"/>
  <c r="AC459" i="14"/>
  <c r="U459" i="14"/>
  <c r="AA459" i="14"/>
  <c r="D459" i="34"/>
  <c r="W459" i="14"/>
  <c r="O459" i="14"/>
  <c r="G459" i="14"/>
  <c r="M459" i="14"/>
  <c r="K459" i="14"/>
  <c r="Q459" i="14"/>
  <c r="Y459" i="14"/>
  <c r="I459" i="14"/>
  <c r="E462" i="34"/>
  <c r="E466" i="33"/>
  <c r="F472" i="34"/>
  <c r="F476" i="33"/>
  <c r="F1183" i="33" s="1"/>
  <c r="E482" i="33"/>
  <c r="E478" i="34"/>
  <c r="F492" i="33"/>
  <c r="F1199" i="33" s="1"/>
  <c r="F488" i="34"/>
  <c r="U491" i="14"/>
  <c r="AA491" i="14"/>
  <c r="W491" i="14"/>
  <c r="D495" i="33"/>
  <c r="D1202" i="33" s="1"/>
  <c r="D491" i="34"/>
  <c r="S491" i="14"/>
  <c r="O491" i="14"/>
  <c r="AC491" i="14"/>
  <c r="G491" i="14"/>
  <c r="M491" i="14"/>
  <c r="K491" i="14"/>
  <c r="Q491" i="14"/>
  <c r="Y491" i="14"/>
  <c r="I491" i="14"/>
  <c r="E498" i="33"/>
  <c r="E494" i="34"/>
  <c r="F504" i="34"/>
  <c r="F508" i="33"/>
  <c r="F1215" i="33" s="1"/>
  <c r="AA507" i="14"/>
  <c r="D507" i="34"/>
  <c r="S507" i="14"/>
  <c r="AC507" i="14"/>
  <c r="W507" i="14"/>
  <c r="O507" i="14"/>
  <c r="U507" i="14"/>
  <c r="D511" i="33"/>
  <c r="D1218" i="33" s="1"/>
  <c r="G507" i="14"/>
  <c r="M507" i="14"/>
  <c r="K507" i="14"/>
  <c r="Q507" i="14"/>
  <c r="Y507" i="14"/>
  <c r="I507" i="14"/>
  <c r="E510" i="34"/>
  <c r="E514" i="33"/>
  <c r="F520" i="34"/>
  <c r="F524" i="33"/>
  <c r="F1231" i="33" s="1"/>
  <c r="AA523" i="14"/>
  <c r="U523" i="14"/>
  <c r="AC523" i="14"/>
  <c r="W523" i="14"/>
  <c r="O523" i="14"/>
  <c r="D523" i="34"/>
  <c r="S523" i="14"/>
  <c r="D527" i="33"/>
  <c r="D1234" i="33" s="1"/>
  <c r="G523" i="14"/>
  <c r="M523" i="14"/>
  <c r="K523" i="14"/>
  <c r="Q523" i="14"/>
  <c r="Y523" i="14"/>
  <c r="I523" i="14"/>
  <c r="E530" i="33"/>
  <c r="E526" i="34"/>
  <c r="F540" i="33"/>
  <c r="F1247" i="33" s="1"/>
  <c r="F536" i="34"/>
  <c r="D543" i="33"/>
  <c r="D1250" i="33" s="1"/>
  <c r="U539" i="14"/>
  <c r="S539" i="14"/>
  <c r="D539" i="34"/>
  <c r="AC539" i="14"/>
  <c r="W539" i="14"/>
  <c r="O539" i="14"/>
  <c r="AA539" i="14"/>
  <c r="G539" i="14"/>
  <c r="M539" i="14"/>
  <c r="K539" i="14"/>
  <c r="Q539" i="14"/>
  <c r="Y539" i="14"/>
  <c r="I539" i="14"/>
  <c r="E542" i="34"/>
  <c r="E546" i="33"/>
  <c r="F552" i="34"/>
  <c r="F556" i="33"/>
  <c r="F1263" i="33" s="1"/>
  <c r="E562" i="33"/>
  <c r="E558" i="34"/>
  <c r="F568" i="34"/>
  <c r="F572" i="33"/>
  <c r="F1279" i="33" s="1"/>
  <c r="D575" i="33"/>
  <c r="D1282" i="33" s="1"/>
  <c r="S571" i="14"/>
  <c r="O571" i="14"/>
  <c r="W571" i="14"/>
  <c r="D571" i="34"/>
  <c r="U571" i="14"/>
  <c r="AC571" i="14"/>
  <c r="AA571" i="14"/>
  <c r="G571" i="14"/>
  <c r="M571" i="14"/>
  <c r="K571" i="14"/>
  <c r="Q571" i="14"/>
  <c r="Y571" i="14"/>
  <c r="I571" i="14"/>
  <c r="E574" i="34"/>
  <c r="E578" i="33"/>
  <c r="F584" i="34"/>
  <c r="F588" i="33"/>
  <c r="F1295" i="33" s="1"/>
  <c r="E594" i="33"/>
  <c r="E590" i="34"/>
  <c r="F604" i="33"/>
  <c r="F1311" i="33" s="1"/>
  <c r="F600" i="34"/>
  <c r="D603" i="34"/>
  <c r="U603" i="14"/>
  <c r="D607" i="33"/>
  <c r="D1314" i="33" s="1"/>
  <c r="S603" i="14"/>
  <c r="O603" i="14"/>
  <c r="AC603" i="14"/>
  <c r="AA603" i="14"/>
  <c r="W603" i="14"/>
  <c r="G603" i="14"/>
  <c r="M603" i="14"/>
  <c r="K603" i="14"/>
  <c r="Q603" i="14"/>
  <c r="Y603" i="14"/>
  <c r="I603" i="14"/>
  <c r="E610" i="33"/>
  <c r="E606" i="34"/>
  <c r="F616" i="34"/>
  <c r="F620" i="33"/>
  <c r="F1327" i="33" s="1"/>
  <c r="S619" i="14"/>
  <c r="W619" i="14"/>
  <c r="AC619" i="14"/>
  <c r="D623" i="33"/>
  <c r="D1330" i="33" s="1"/>
  <c r="O619" i="14"/>
  <c r="D619" i="34"/>
  <c r="AA619" i="14"/>
  <c r="U619" i="14"/>
  <c r="G619" i="14"/>
  <c r="M619" i="14"/>
  <c r="K619" i="14"/>
  <c r="Q619" i="14"/>
  <c r="Y619" i="14"/>
  <c r="I619" i="14"/>
  <c r="E626" i="33"/>
  <c r="E622" i="34"/>
  <c r="F636" i="33"/>
  <c r="F1343" i="33" s="1"/>
  <c r="F632" i="34"/>
  <c r="O55" i="14"/>
  <c r="AC55" i="14"/>
  <c r="U55" i="14"/>
  <c r="S55" i="14"/>
  <c r="AA55" i="14"/>
  <c r="D55" i="34"/>
  <c r="D59" i="33"/>
  <c r="D766" i="33" s="1"/>
  <c r="W55" i="14"/>
  <c r="G55" i="14"/>
  <c r="M55" i="14"/>
  <c r="K55" i="14"/>
  <c r="Q55" i="14"/>
  <c r="Y55" i="14"/>
  <c r="I55" i="14"/>
  <c r="F120" i="33"/>
  <c r="F827" i="33" s="1"/>
  <c r="F116" i="34"/>
  <c r="E11" i="34"/>
  <c r="E15" i="33"/>
  <c r="F37" i="34"/>
  <c r="F41" i="33"/>
  <c r="F748" i="33" s="1"/>
  <c r="D40" i="34"/>
  <c r="O40" i="14"/>
  <c r="AC40" i="14"/>
  <c r="U40" i="14"/>
  <c r="W40" i="14"/>
  <c r="S40" i="14"/>
  <c r="AA40" i="14"/>
  <c r="D44" i="33"/>
  <c r="D751" i="33" s="1"/>
  <c r="G40" i="14"/>
  <c r="M40" i="14"/>
  <c r="K40" i="14"/>
  <c r="Q40" i="14"/>
  <c r="Y40" i="14"/>
  <c r="I40" i="14"/>
  <c r="AC56" i="14"/>
  <c r="S56" i="14"/>
  <c r="AA56" i="14"/>
  <c r="W56" i="14"/>
  <c r="U56" i="14"/>
  <c r="O56" i="14"/>
  <c r="D56" i="34"/>
  <c r="D60" i="33"/>
  <c r="D767" i="33" s="1"/>
  <c r="G56" i="14"/>
  <c r="M56" i="14"/>
  <c r="K56" i="14"/>
  <c r="Q56" i="14"/>
  <c r="Y56" i="14"/>
  <c r="I56" i="14"/>
  <c r="E75" i="34"/>
  <c r="E79" i="33"/>
  <c r="AC88" i="14"/>
  <c r="S88" i="14"/>
  <c r="U88" i="14"/>
  <c r="O88" i="14"/>
  <c r="D92" i="33"/>
  <c r="D799" i="33" s="1"/>
  <c r="AA88" i="14"/>
  <c r="W88" i="14"/>
  <c r="D88" i="34"/>
  <c r="G88" i="14"/>
  <c r="M88" i="14"/>
  <c r="K88" i="14"/>
  <c r="Q88" i="14"/>
  <c r="Y88" i="14"/>
  <c r="I88" i="14"/>
  <c r="W104" i="14"/>
  <c r="O104" i="14"/>
  <c r="U104" i="14"/>
  <c r="AC104" i="14"/>
  <c r="AA104" i="14"/>
  <c r="D104" i="34"/>
  <c r="S104" i="14"/>
  <c r="D108" i="33"/>
  <c r="D815" i="33" s="1"/>
  <c r="G104" i="14"/>
  <c r="M104" i="14"/>
  <c r="K104" i="14"/>
  <c r="Q104" i="14"/>
  <c r="Y104" i="14"/>
  <c r="I104" i="14"/>
  <c r="E107" i="34"/>
  <c r="E111" i="33"/>
  <c r="E123" i="34"/>
  <c r="E127" i="33"/>
  <c r="F133" i="34"/>
  <c r="F137" i="33"/>
  <c r="F844" i="33" s="1"/>
  <c r="F149" i="34"/>
  <c r="F153" i="33"/>
  <c r="F860" i="33" s="1"/>
  <c r="E155" i="34"/>
  <c r="E159" i="33"/>
  <c r="E235" i="34"/>
  <c r="E239" i="33"/>
  <c r="AC248" i="14"/>
  <c r="O248" i="14"/>
  <c r="W248" i="14"/>
  <c r="D252" i="33"/>
  <c r="D959" i="33" s="1"/>
  <c r="S248" i="14"/>
  <c r="U248" i="14"/>
  <c r="AA248" i="14"/>
  <c r="D248" i="34"/>
  <c r="G248" i="14"/>
  <c r="M248" i="14"/>
  <c r="K248" i="14"/>
  <c r="Q248" i="14"/>
  <c r="Y248" i="14"/>
  <c r="I248" i="14"/>
  <c r="E271" i="33"/>
  <c r="E267" i="34"/>
  <c r="E283" i="34"/>
  <c r="E287" i="33"/>
  <c r="F297" i="33"/>
  <c r="F1004" i="33" s="1"/>
  <c r="F293" i="34"/>
  <c r="E299" i="34"/>
  <c r="E303" i="33"/>
  <c r="F313" i="33"/>
  <c r="F1020" i="33" s="1"/>
  <c r="F309" i="34"/>
  <c r="U312" i="14"/>
  <c r="O312" i="14"/>
  <c r="S312" i="14"/>
  <c r="AC312" i="14"/>
  <c r="W312" i="14"/>
  <c r="D312" i="34"/>
  <c r="AA312" i="14"/>
  <c r="D316" i="33"/>
  <c r="D1023" i="33" s="1"/>
  <c r="G312" i="14"/>
  <c r="M312" i="14"/>
  <c r="K312" i="14"/>
  <c r="Q312" i="14"/>
  <c r="Y312" i="14"/>
  <c r="I312" i="14"/>
  <c r="E315" i="34"/>
  <c r="E319" i="33"/>
  <c r="F325" i="34"/>
  <c r="F329" i="33"/>
  <c r="F1036" i="33" s="1"/>
  <c r="D328" i="34"/>
  <c r="D332" i="33"/>
  <c r="D1039" i="33" s="1"/>
  <c r="AC328" i="14"/>
  <c r="O328" i="14"/>
  <c r="AA328" i="14"/>
  <c r="U328" i="14"/>
  <c r="S328" i="14"/>
  <c r="W328" i="14"/>
  <c r="G328" i="14"/>
  <c r="M328" i="14"/>
  <c r="K328" i="14"/>
  <c r="Q328" i="14"/>
  <c r="Y328" i="14"/>
  <c r="I328" i="14"/>
  <c r="E331" i="34"/>
  <c r="E335" i="33"/>
  <c r="F341" i="34"/>
  <c r="F345" i="33"/>
  <c r="F1052" i="33" s="1"/>
  <c r="AC344" i="14"/>
  <c r="AA344" i="14"/>
  <c r="S344" i="14"/>
  <c r="W344" i="14"/>
  <c r="D344" i="34"/>
  <c r="U344" i="14"/>
  <c r="D348" i="33"/>
  <c r="D1055" i="33" s="1"/>
  <c r="O344" i="14"/>
  <c r="G344" i="14"/>
  <c r="M344" i="14"/>
  <c r="K344" i="14"/>
  <c r="Q344" i="14"/>
  <c r="Y344" i="14"/>
  <c r="I344" i="14"/>
  <c r="E351" i="33"/>
  <c r="E347" i="34"/>
  <c r="F357" i="34"/>
  <c r="F361" i="33"/>
  <c r="F1068" i="33" s="1"/>
  <c r="O360" i="14"/>
  <c r="AA360" i="14"/>
  <c r="AC360" i="14"/>
  <c r="D360" i="34"/>
  <c r="U360" i="14"/>
  <c r="W360" i="14"/>
  <c r="D364" i="33"/>
  <c r="D1071" i="33" s="1"/>
  <c r="S360" i="14"/>
  <c r="G360" i="14"/>
  <c r="M360" i="14"/>
  <c r="K360" i="14"/>
  <c r="Q360" i="14"/>
  <c r="Y360" i="14"/>
  <c r="I360" i="14"/>
  <c r="E363" i="34"/>
  <c r="E367" i="33"/>
  <c r="F377" i="33"/>
  <c r="F1084" i="33" s="1"/>
  <c r="F373" i="34"/>
  <c r="E383" i="33"/>
  <c r="E379" i="34"/>
  <c r="F393" i="33"/>
  <c r="F1100" i="33" s="1"/>
  <c r="F389" i="34"/>
  <c r="AC392" i="14"/>
  <c r="S392" i="14"/>
  <c r="AA392" i="14"/>
  <c r="D392" i="34"/>
  <c r="O392" i="14"/>
  <c r="W392" i="14"/>
  <c r="U392" i="14"/>
  <c r="D396" i="33"/>
  <c r="D1103" i="33" s="1"/>
  <c r="G392" i="14"/>
  <c r="M392" i="14"/>
  <c r="K392" i="14"/>
  <c r="Q392" i="14"/>
  <c r="Y392" i="14"/>
  <c r="I392" i="14"/>
  <c r="E395" i="34"/>
  <c r="E399" i="33"/>
  <c r="F409" i="33"/>
  <c r="F1116" i="33" s="1"/>
  <c r="F405" i="34"/>
  <c r="D412" i="33"/>
  <c r="D1119" i="33" s="1"/>
  <c r="AC408" i="14"/>
  <c r="U408" i="14"/>
  <c r="W408" i="14"/>
  <c r="O408" i="14"/>
  <c r="AA408" i="14"/>
  <c r="S408" i="14"/>
  <c r="D408" i="34"/>
  <c r="G408" i="14"/>
  <c r="M408" i="14"/>
  <c r="K408" i="14"/>
  <c r="Q408" i="14"/>
  <c r="Y408" i="14"/>
  <c r="I408" i="14"/>
  <c r="E411" i="34"/>
  <c r="E415" i="33"/>
  <c r="F421" i="34"/>
  <c r="F425" i="33"/>
  <c r="F1132" i="33" s="1"/>
  <c r="E431" i="33"/>
  <c r="E427" i="34"/>
  <c r="F441" i="33"/>
  <c r="F1148" i="33" s="1"/>
  <c r="F437" i="34"/>
  <c r="S440" i="14"/>
  <c r="D440" i="34"/>
  <c r="D444" i="33"/>
  <c r="D1151" i="33" s="1"/>
  <c r="AA440" i="14"/>
  <c r="U440" i="14"/>
  <c r="W440" i="14"/>
  <c r="O440" i="14"/>
  <c r="AC440" i="14"/>
  <c r="G440" i="14"/>
  <c r="M440" i="14"/>
  <c r="K440" i="14"/>
  <c r="Q440" i="14"/>
  <c r="Y440" i="14"/>
  <c r="I440" i="14"/>
  <c r="E443" i="34"/>
  <c r="E447" i="33"/>
  <c r="F453" i="34"/>
  <c r="F457" i="33"/>
  <c r="F1164" i="33" s="1"/>
  <c r="E463" i="33"/>
  <c r="E459" i="34"/>
  <c r="F469" i="34"/>
  <c r="F473" i="33"/>
  <c r="F1180" i="33" s="1"/>
  <c r="D472" i="34"/>
  <c r="O472" i="14"/>
  <c r="D476" i="33"/>
  <c r="D1183" i="33" s="1"/>
  <c r="AA472" i="14"/>
  <c r="U472" i="14"/>
  <c r="W472" i="14"/>
  <c r="AC472" i="14"/>
  <c r="S472" i="14"/>
  <c r="G472" i="14"/>
  <c r="M472" i="14"/>
  <c r="K472" i="14"/>
  <c r="Q472" i="14"/>
  <c r="Y472" i="14"/>
  <c r="I472" i="14"/>
  <c r="E475" i="34"/>
  <c r="E479" i="33"/>
  <c r="F485" i="34"/>
  <c r="F489" i="33"/>
  <c r="F1196" i="33" s="1"/>
  <c r="S488" i="14"/>
  <c r="D492" i="33"/>
  <c r="D1199" i="33" s="1"/>
  <c r="AA488" i="14"/>
  <c r="AC488" i="14"/>
  <c r="O488" i="14"/>
  <c r="U488" i="14"/>
  <c r="D488" i="34"/>
  <c r="W488" i="14"/>
  <c r="G488" i="14"/>
  <c r="M488" i="14"/>
  <c r="K488" i="14"/>
  <c r="Q488" i="14"/>
  <c r="Y488" i="14"/>
  <c r="I488" i="14"/>
  <c r="E491" i="34"/>
  <c r="E495" i="33"/>
  <c r="F505" i="33"/>
  <c r="F1212" i="33" s="1"/>
  <c r="F501" i="34"/>
  <c r="S504" i="14"/>
  <c r="D504" i="34"/>
  <c r="W504" i="14"/>
  <c r="AA504" i="14"/>
  <c r="U504" i="14"/>
  <c r="D508" i="33"/>
  <c r="D1215" i="33" s="1"/>
  <c r="AC504" i="14"/>
  <c r="O504" i="14"/>
  <c r="G504" i="14"/>
  <c r="M504" i="14"/>
  <c r="K504" i="14"/>
  <c r="Q504" i="14"/>
  <c r="Y504" i="14"/>
  <c r="I504" i="14"/>
  <c r="E507" i="34"/>
  <c r="E511" i="33"/>
  <c r="F517" i="34"/>
  <c r="F521" i="33"/>
  <c r="F1228" i="33" s="1"/>
  <c r="O520" i="14"/>
  <c r="W520" i="14"/>
  <c r="U520" i="14"/>
  <c r="D520" i="34"/>
  <c r="D524" i="33"/>
  <c r="D1231" i="33" s="1"/>
  <c r="S520" i="14"/>
  <c r="AA520" i="14"/>
  <c r="AC520" i="14"/>
  <c r="G520" i="14"/>
  <c r="M520" i="14"/>
  <c r="K520" i="14"/>
  <c r="Q520" i="14"/>
  <c r="Y520" i="14"/>
  <c r="I520" i="14"/>
  <c r="E527" i="33"/>
  <c r="E523" i="34"/>
  <c r="F537" i="33"/>
  <c r="F1244" i="33" s="1"/>
  <c r="F533" i="34"/>
  <c r="W536" i="14"/>
  <c r="AC536" i="14"/>
  <c r="S536" i="14"/>
  <c r="O536" i="14"/>
  <c r="D540" i="33"/>
  <c r="D1247" i="33" s="1"/>
  <c r="AA536" i="14"/>
  <c r="U536" i="14"/>
  <c r="D536" i="34"/>
  <c r="G536" i="14"/>
  <c r="M536" i="14"/>
  <c r="K536" i="14"/>
  <c r="Q536" i="14"/>
  <c r="Y536" i="14"/>
  <c r="I536" i="14"/>
  <c r="E543" i="33"/>
  <c r="E539" i="34"/>
  <c r="F553" i="33"/>
  <c r="F1260" i="33" s="1"/>
  <c r="F549" i="34"/>
  <c r="E555" i="34"/>
  <c r="E559" i="33"/>
  <c r="F565" i="34"/>
  <c r="F569" i="33"/>
  <c r="F1276" i="33" s="1"/>
  <c r="AC568" i="14"/>
  <c r="U568" i="14"/>
  <c r="D572" i="33"/>
  <c r="D1279" i="33" s="1"/>
  <c r="AA568" i="14"/>
  <c r="S568" i="14"/>
  <c r="O568" i="14"/>
  <c r="D568" i="34"/>
  <c r="W568" i="14"/>
  <c r="G568" i="14"/>
  <c r="M568" i="14"/>
  <c r="K568" i="14"/>
  <c r="Q568" i="14"/>
  <c r="Y568" i="14"/>
  <c r="I568" i="14"/>
  <c r="E571" i="34"/>
  <c r="E575" i="33"/>
  <c r="F581" i="34"/>
  <c r="F585" i="33"/>
  <c r="F1292" i="33" s="1"/>
  <c r="E587" i="34"/>
  <c r="E591" i="33"/>
  <c r="F597" i="34"/>
  <c r="F601" i="33"/>
  <c r="F1308" i="33" s="1"/>
  <c r="D600" i="34"/>
  <c r="D604" i="33"/>
  <c r="D1311" i="33" s="1"/>
  <c r="W600" i="14"/>
  <c r="AC600" i="14"/>
  <c r="U600" i="14"/>
  <c r="S600" i="14"/>
  <c r="O600" i="14"/>
  <c r="AA600" i="14"/>
  <c r="G600" i="14"/>
  <c r="M600" i="14"/>
  <c r="K600" i="14"/>
  <c r="Q600" i="14"/>
  <c r="Y600" i="14"/>
  <c r="I600" i="14"/>
  <c r="E603" i="34"/>
  <c r="E607" i="33"/>
  <c r="F613" i="34"/>
  <c r="F617" i="33"/>
  <c r="F1324" i="33" s="1"/>
  <c r="D616" i="34"/>
  <c r="U616" i="14"/>
  <c r="D620" i="33"/>
  <c r="D1327" i="33" s="1"/>
  <c r="S616" i="14"/>
  <c r="AC616" i="14"/>
  <c r="W616" i="14"/>
  <c r="AA616" i="14"/>
  <c r="O616" i="14"/>
  <c r="G616" i="14"/>
  <c r="M616" i="14"/>
  <c r="K616" i="14"/>
  <c r="Q616" i="14"/>
  <c r="Y616" i="14"/>
  <c r="I616" i="14"/>
  <c r="E623" i="33"/>
  <c r="E619" i="34"/>
  <c r="F629" i="34"/>
  <c r="F633" i="33"/>
  <c r="F1340" i="33" s="1"/>
  <c r="U151" i="14"/>
  <c r="AC151" i="14"/>
  <c r="D151" i="34"/>
  <c r="D155" i="33"/>
  <c r="D862" i="33" s="1"/>
  <c r="AA151" i="14"/>
  <c r="O151" i="14"/>
  <c r="S151" i="14"/>
  <c r="W151" i="14"/>
  <c r="G151" i="14"/>
  <c r="M151" i="14"/>
  <c r="K151" i="14"/>
  <c r="Q151" i="14"/>
  <c r="Y151" i="14"/>
  <c r="I151" i="14"/>
  <c r="S167" i="14"/>
  <c r="W167" i="14"/>
  <c r="D171" i="33"/>
  <c r="D878" i="33" s="1"/>
  <c r="AA167" i="14"/>
  <c r="D167" i="34"/>
  <c r="U167" i="14"/>
  <c r="O167" i="14"/>
  <c r="AC167" i="14"/>
  <c r="G167" i="14"/>
  <c r="M167" i="14"/>
  <c r="K167" i="14"/>
  <c r="Q167" i="14"/>
  <c r="Y167" i="14"/>
  <c r="I167" i="14"/>
  <c r="O24" i="14"/>
  <c r="U24" i="14"/>
  <c r="AA24" i="14"/>
  <c r="D24" i="34"/>
  <c r="S24" i="14"/>
  <c r="D28" i="33"/>
  <c r="D735" i="33" s="1"/>
  <c r="AC24" i="14"/>
  <c r="W24" i="14"/>
  <c r="G24" i="14"/>
  <c r="M24" i="14"/>
  <c r="K24" i="14"/>
  <c r="Q24" i="14"/>
  <c r="Y24" i="14"/>
  <c r="I24" i="14"/>
  <c r="E91" i="34"/>
  <c r="E95" i="33"/>
  <c r="AC120" i="14"/>
  <c r="U120" i="14"/>
  <c r="S120" i="14"/>
  <c r="W120" i="14"/>
  <c r="D120" i="34"/>
  <c r="O120" i="14"/>
  <c r="D124" i="33"/>
  <c r="D831" i="33" s="1"/>
  <c r="AA120" i="14"/>
  <c r="G120" i="14"/>
  <c r="M120" i="14"/>
  <c r="K120" i="14"/>
  <c r="Q120" i="14"/>
  <c r="Y120" i="14"/>
  <c r="I120" i="14"/>
  <c r="E143" i="33"/>
  <c r="E139" i="34"/>
  <c r="E207" i="33"/>
  <c r="E203" i="34"/>
  <c r="U216" i="14"/>
  <c r="AC216" i="14"/>
  <c r="O216" i="14"/>
  <c r="D216" i="34"/>
  <c r="D220" i="33"/>
  <c r="D927" i="33" s="1"/>
  <c r="AA216" i="14"/>
  <c r="W216" i="14"/>
  <c r="S216" i="14"/>
  <c r="G216" i="14"/>
  <c r="M216" i="14"/>
  <c r="K216" i="14"/>
  <c r="Q216" i="14"/>
  <c r="Y216" i="14"/>
  <c r="I216" i="14"/>
  <c r="E219" i="34"/>
  <c r="E223" i="33"/>
  <c r="F229" i="34"/>
  <c r="F233" i="33"/>
  <c r="F940" i="33" s="1"/>
  <c r="AA264" i="14"/>
  <c r="D264" i="34"/>
  <c r="U264" i="14"/>
  <c r="S264" i="14"/>
  <c r="AC264" i="14"/>
  <c r="D268" i="33"/>
  <c r="D975" i="33" s="1"/>
  <c r="O264" i="14"/>
  <c r="W264" i="14"/>
  <c r="G264" i="14"/>
  <c r="M264" i="14"/>
  <c r="K264" i="14"/>
  <c r="Q264" i="14"/>
  <c r="Y264" i="14"/>
  <c r="I264" i="14"/>
  <c r="F18" i="34"/>
  <c r="F22" i="33"/>
  <c r="F729" i="33" s="1"/>
  <c r="O37" i="14"/>
  <c r="D37" i="34"/>
  <c r="D41" i="33"/>
  <c r="D748" i="33" s="1"/>
  <c r="S37" i="14"/>
  <c r="U37" i="14"/>
  <c r="AC37" i="14"/>
  <c r="AA37" i="14"/>
  <c r="W37" i="14"/>
  <c r="G37" i="14"/>
  <c r="M37" i="14"/>
  <c r="K37" i="14"/>
  <c r="Q37" i="14"/>
  <c r="Y37" i="14"/>
  <c r="I37" i="14"/>
  <c r="E40" i="34"/>
  <c r="E44" i="33"/>
  <c r="F50" i="34"/>
  <c r="F54" i="33"/>
  <c r="F761" i="33" s="1"/>
  <c r="S53" i="14"/>
  <c r="AA53" i="14"/>
  <c r="W53" i="14"/>
  <c r="D53" i="34"/>
  <c r="O53" i="14"/>
  <c r="AC53" i="14"/>
  <c r="D57" i="33"/>
  <c r="D764" i="33" s="1"/>
  <c r="U53" i="14"/>
  <c r="G53" i="14"/>
  <c r="M53" i="14"/>
  <c r="K53" i="14"/>
  <c r="Q53" i="14"/>
  <c r="Y53" i="14"/>
  <c r="I53" i="14"/>
  <c r="E60" i="33"/>
  <c r="E56" i="34"/>
  <c r="F70" i="33"/>
  <c r="F777" i="33" s="1"/>
  <c r="F66" i="34"/>
  <c r="S69" i="14"/>
  <c r="D73" i="33"/>
  <c r="D780" i="33" s="1"/>
  <c r="AC69" i="14"/>
  <c r="AA69" i="14"/>
  <c r="U69" i="14"/>
  <c r="W69" i="14"/>
  <c r="D69" i="34"/>
  <c r="O69" i="14"/>
  <c r="G69" i="14"/>
  <c r="M69" i="14"/>
  <c r="K69" i="14"/>
  <c r="Q69" i="14"/>
  <c r="Y69" i="14"/>
  <c r="I69" i="14"/>
  <c r="E76" i="33"/>
  <c r="E72" i="34"/>
  <c r="F82" i="34"/>
  <c r="F86" i="33"/>
  <c r="F793" i="33" s="1"/>
  <c r="E88" i="34"/>
  <c r="E92" i="33"/>
  <c r="F102" i="33"/>
  <c r="F809" i="33" s="1"/>
  <c r="F98" i="34"/>
  <c r="E108" i="33"/>
  <c r="E104" i="34"/>
  <c r="F114" i="34"/>
  <c r="F118" i="33"/>
  <c r="F825" i="33" s="1"/>
  <c r="E124" i="33"/>
  <c r="E120" i="34"/>
  <c r="O133" i="14"/>
  <c r="D137" i="33"/>
  <c r="D844" i="33" s="1"/>
  <c r="U133" i="14"/>
  <c r="AC133" i="14"/>
  <c r="W133" i="14"/>
  <c r="S133" i="14"/>
  <c r="D133" i="34"/>
  <c r="AA133" i="14"/>
  <c r="G133" i="14"/>
  <c r="M133" i="14"/>
  <c r="K133" i="14"/>
  <c r="Q133" i="14"/>
  <c r="Y133" i="14"/>
  <c r="I133" i="14"/>
  <c r="E136" i="34"/>
  <c r="E140" i="33"/>
  <c r="F150" i="33"/>
  <c r="F857" i="33" s="1"/>
  <c r="F146" i="34"/>
  <c r="E152" i="34"/>
  <c r="E156" i="33"/>
  <c r="F166" i="33"/>
  <c r="F873" i="33" s="1"/>
  <c r="F162" i="34"/>
  <c r="W165" i="14"/>
  <c r="D169" i="33"/>
  <c r="D876" i="33" s="1"/>
  <c r="D165" i="34"/>
  <c r="AA165" i="14"/>
  <c r="U165" i="14"/>
  <c r="AC165" i="14"/>
  <c r="O165" i="14"/>
  <c r="S165" i="14"/>
  <c r="G165" i="14"/>
  <c r="M165" i="14"/>
  <c r="K165" i="14"/>
  <c r="Q165" i="14"/>
  <c r="Y165" i="14"/>
  <c r="I165" i="14"/>
  <c r="E168" i="34"/>
  <c r="E172" i="33"/>
  <c r="F178" i="34"/>
  <c r="F182" i="33"/>
  <c r="F889" i="33" s="1"/>
  <c r="O181" i="14"/>
  <c r="U181" i="14"/>
  <c r="W181" i="14"/>
  <c r="AA181" i="14"/>
  <c r="AC181" i="14"/>
  <c r="S181" i="14"/>
  <c r="D181" i="34"/>
  <c r="D185" i="33"/>
  <c r="D892" i="33" s="1"/>
  <c r="G181" i="14"/>
  <c r="M181" i="14"/>
  <c r="K181" i="14"/>
  <c r="Q181" i="14"/>
  <c r="Y181" i="14"/>
  <c r="I181" i="14"/>
  <c r="E188" i="33"/>
  <c r="E184" i="34"/>
  <c r="F194" i="34"/>
  <c r="F198" i="33"/>
  <c r="F905" i="33" s="1"/>
  <c r="O197" i="14"/>
  <c r="S197" i="14"/>
  <c r="W197" i="14"/>
  <c r="AC197" i="14"/>
  <c r="U197" i="14"/>
  <c r="AA197" i="14"/>
  <c r="D197" i="34"/>
  <c r="D201" i="33"/>
  <c r="D908" i="33" s="1"/>
  <c r="G197" i="14"/>
  <c r="M197" i="14"/>
  <c r="K197" i="14"/>
  <c r="Q197" i="14"/>
  <c r="Y197" i="14"/>
  <c r="I197" i="14"/>
  <c r="E204" i="33"/>
  <c r="E200" i="34"/>
  <c r="F214" i="33"/>
  <c r="F921" i="33" s="1"/>
  <c r="F210" i="34"/>
  <c r="S213" i="14"/>
  <c r="AA213" i="14"/>
  <c r="D217" i="33"/>
  <c r="D924" i="33" s="1"/>
  <c r="O213" i="14"/>
  <c r="AC213" i="14"/>
  <c r="U213" i="14"/>
  <c r="W213" i="14"/>
  <c r="D213" i="34"/>
  <c r="G213" i="14"/>
  <c r="M213" i="14"/>
  <c r="K213" i="14"/>
  <c r="Q213" i="14"/>
  <c r="Y213" i="14"/>
  <c r="I213" i="14"/>
  <c r="E220" i="33"/>
  <c r="E216" i="34"/>
  <c r="F226" i="34"/>
  <c r="F230" i="33"/>
  <c r="F937" i="33" s="1"/>
  <c r="E236" i="33"/>
  <c r="E232" i="34"/>
  <c r="F246" i="33"/>
  <c r="F953" i="33" s="1"/>
  <c r="F242" i="34"/>
  <c r="W245" i="14"/>
  <c r="O245" i="14"/>
  <c r="AA245" i="14"/>
  <c r="U245" i="14"/>
  <c r="AC245" i="14"/>
  <c r="S245" i="14"/>
  <c r="D245" i="34"/>
  <c r="D249" i="33"/>
  <c r="D956" i="33" s="1"/>
  <c r="G245" i="14"/>
  <c r="M245" i="14"/>
  <c r="K245" i="14"/>
  <c r="Q245" i="14"/>
  <c r="Y245" i="14"/>
  <c r="I245" i="14"/>
  <c r="E248" i="34"/>
  <c r="E252" i="33"/>
  <c r="F258" i="34"/>
  <c r="F262" i="33"/>
  <c r="F969" i="33" s="1"/>
  <c r="E268" i="33"/>
  <c r="E264" i="34"/>
  <c r="F278" i="33"/>
  <c r="F985" i="33" s="1"/>
  <c r="F274" i="34"/>
  <c r="W277" i="14"/>
  <c r="D281" i="33"/>
  <c r="D988" i="33" s="1"/>
  <c r="S277" i="14"/>
  <c r="D277" i="34"/>
  <c r="AA277" i="14"/>
  <c r="O277" i="14"/>
  <c r="U277" i="14"/>
  <c r="AC277" i="14"/>
  <c r="G277" i="14"/>
  <c r="M277" i="14"/>
  <c r="K277" i="14"/>
  <c r="Q277" i="14"/>
  <c r="Y277" i="14"/>
  <c r="I277" i="14"/>
  <c r="E284" i="33"/>
  <c r="E280" i="34"/>
  <c r="F290" i="34"/>
  <c r="F294" i="33"/>
  <c r="F1001" i="33" s="1"/>
  <c r="E296" i="34"/>
  <c r="E300" i="33"/>
  <c r="F310" i="33"/>
  <c r="F1017" i="33" s="1"/>
  <c r="F306" i="34"/>
  <c r="E312" i="34"/>
  <c r="E316" i="33"/>
  <c r="F326" i="33"/>
  <c r="F1033" i="33" s="1"/>
  <c r="F322" i="34"/>
  <c r="E328" i="34"/>
  <c r="E332" i="33"/>
  <c r="F338" i="34"/>
  <c r="F342" i="33"/>
  <c r="F1049" i="33" s="1"/>
  <c r="D341" i="34"/>
  <c r="AA341" i="14"/>
  <c r="U341" i="14"/>
  <c r="S341" i="14"/>
  <c r="W341" i="14"/>
  <c r="D345" i="33"/>
  <c r="D1052" i="33" s="1"/>
  <c r="O341" i="14"/>
  <c r="AC341" i="14"/>
  <c r="G341" i="14"/>
  <c r="M341" i="14"/>
  <c r="K341" i="14"/>
  <c r="Q341" i="14"/>
  <c r="Y341" i="14"/>
  <c r="I341" i="14"/>
  <c r="E344" i="34"/>
  <c r="E348" i="33"/>
  <c r="F358" i="33"/>
  <c r="F1065" i="33" s="1"/>
  <c r="F354" i="34"/>
  <c r="E364" i="33"/>
  <c r="E360" i="34"/>
  <c r="F370" i="34"/>
  <c r="F374" i="33"/>
  <c r="F1081" i="33" s="1"/>
  <c r="D377" i="33"/>
  <c r="D1084" i="33" s="1"/>
  <c r="U373" i="14"/>
  <c r="AA373" i="14"/>
  <c r="W373" i="14"/>
  <c r="D373" i="34"/>
  <c r="O373" i="14"/>
  <c r="S373" i="14"/>
  <c r="AC373" i="14"/>
  <c r="G373" i="14"/>
  <c r="M373" i="14"/>
  <c r="K373" i="14"/>
  <c r="Q373" i="14"/>
  <c r="Y373" i="14"/>
  <c r="I373" i="14"/>
  <c r="E376" i="34"/>
  <c r="E380" i="33"/>
  <c r="F386" i="34"/>
  <c r="F390" i="33"/>
  <c r="F1097" i="33" s="1"/>
  <c r="W389" i="14"/>
  <c r="AA389" i="14"/>
  <c r="S389" i="14"/>
  <c r="AC389" i="14"/>
  <c r="U389" i="14"/>
  <c r="D389" i="34"/>
  <c r="D393" i="33"/>
  <c r="D1100" i="33" s="1"/>
  <c r="O389" i="14"/>
  <c r="G389" i="14"/>
  <c r="M389" i="14"/>
  <c r="K389" i="14"/>
  <c r="Q389" i="14"/>
  <c r="Y389" i="14"/>
  <c r="I389" i="14"/>
  <c r="E396" i="33"/>
  <c r="E392" i="34"/>
  <c r="F402" i="34"/>
  <c r="F406" i="33"/>
  <c r="F1113" i="33" s="1"/>
  <c r="U405" i="14"/>
  <c r="S405" i="14"/>
  <c r="W405" i="14"/>
  <c r="O405" i="14"/>
  <c r="AA405" i="14"/>
  <c r="D405" i="34"/>
  <c r="AC405" i="14"/>
  <c r="D409" i="33"/>
  <c r="D1116" i="33" s="1"/>
  <c r="G405" i="14"/>
  <c r="M405" i="14"/>
  <c r="K405" i="14"/>
  <c r="Q405" i="14"/>
  <c r="Y405" i="14"/>
  <c r="I405" i="14"/>
  <c r="E412" i="33"/>
  <c r="E408" i="34"/>
  <c r="F418" i="34"/>
  <c r="F422" i="33"/>
  <c r="F1129" i="33" s="1"/>
  <c r="E424" i="34"/>
  <c r="E428" i="33"/>
  <c r="F434" i="34"/>
  <c r="F438" i="33"/>
  <c r="F1145" i="33" s="1"/>
  <c r="E440" i="34"/>
  <c r="E444" i="33"/>
  <c r="F450" i="34"/>
  <c r="F454" i="33"/>
  <c r="F1161" i="33" s="1"/>
  <c r="D457" i="33"/>
  <c r="D1164" i="33" s="1"/>
  <c r="W453" i="14"/>
  <c r="D453" i="34"/>
  <c r="O453" i="14"/>
  <c r="AA453" i="14"/>
  <c r="U453" i="14"/>
  <c r="S453" i="14"/>
  <c r="AC453" i="14"/>
  <c r="G453" i="14"/>
  <c r="M453" i="14"/>
  <c r="K453" i="14"/>
  <c r="Q453" i="14"/>
  <c r="Y453" i="14"/>
  <c r="I453" i="14"/>
  <c r="E456" i="34"/>
  <c r="E460" i="33"/>
  <c r="F470" i="33"/>
  <c r="F1177" i="33" s="1"/>
  <c r="F466" i="34"/>
  <c r="E472" i="34"/>
  <c r="E476" i="33"/>
  <c r="F482" i="34"/>
  <c r="F486" i="33"/>
  <c r="F1193" i="33" s="1"/>
  <c r="W485" i="14"/>
  <c r="AC485" i="14"/>
  <c r="D485" i="34"/>
  <c r="S485" i="14"/>
  <c r="D489" i="33"/>
  <c r="D1196" i="33" s="1"/>
  <c r="AA485" i="14"/>
  <c r="U485" i="14"/>
  <c r="O485" i="14"/>
  <c r="G485" i="14"/>
  <c r="M485" i="14"/>
  <c r="K485" i="14"/>
  <c r="Q485" i="14"/>
  <c r="Y485" i="14"/>
  <c r="I485" i="14"/>
  <c r="E492" i="33"/>
  <c r="E488" i="34"/>
  <c r="F502" i="33"/>
  <c r="F1209" i="33" s="1"/>
  <c r="F498" i="34"/>
  <c r="E508" i="33"/>
  <c r="E504" i="34"/>
  <c r="F518" i="33"/>
  <c r="F1225" i="33" s="1"/>
  <c r="F514" i="34"/>
  <c r="F530" i="34"/>
  <c r="F534" i="33"/>
  <c r="F1241" i="33" s="1"/>
  <c r="E540" i="33"/>
  <c r="E536" i="34"/>
  <c r="F546" i="34"/>
  <c r="F550" i="33"/>
  <c r="F1257" i="33" s="1"/>
  <c r="W549" i="14"/>
  <c r="D553" i="33"/>
  <c r="D1260" i="33" s="1"/>
  <c r="AC549" i="14"/>
  <c r="AA549" i="14"/>
  <c r="O549" i="14"/>
  <c r="S549" i="14"/>
  <c r="D549" i="34"/>
  <c r="U549" i="14"/>
  <c r="G549" i="14"/>
  <c r="M549" i="14"/>
  <c r="K549" i="14"/>
  <c r="Q549" i="14"/>
  <c r="Y549" i="14"/>
  <c r="I549" i="14"/>
  <c r="E552" i="34"/>
  <c r="E556" i="33"/>
  <c r="F562" i="34"/>
  <c r="F566" i="33"/>
  <c r="F1273" i="33" s="1"/>
  <c r="D569" i="33"/>
  <c r="D1276" i="33" s="1"/>
  <c r="S565" i="14"/>
  <c r="D565" i="34"/>
  <c r="AC565" i="14"/>
  <c r="W565" i="14"/>
  <c r="O565" i="14"/>
  <c r="AA565" i="14"/>
  <c r="U565" i="14"/>
  <c r="G565" i="14"/>
  <c r="M565" i="14"/>
  <c r="K565" i="14"/>
  <c r="Q565" i="14"/>
  <c r="Y565" i="14"/>
  <c r="I565" i="14"/>
  <c r="E572" i="33"/>
  <c r="E568" i="34"/>
  <c r="F582" i="33"/>
  <c r="F1289" i="33" s="1"/>
  <c r="F578" i="34"/>
  <c r="S581" i="14"/>
  <c r="O581" i="14"/>
  <c r="D585" i="33"/>
  <c r="D1292" i="33" s="1"/>
  <c r="W581" i="14"/>
  <c r="U581" i="14"/>
  <c r="D581" i="34"/>
  <c r="AA581" i="14"/>
  <c r="AC581" i="14"/>
  <c r="G581" i="14"/>
  <c r="M581" i="14"/>
  <c r="K581" i="14"/>
  <c r="Q581" i="14"/>
  <c r="Y581" i="14"/>
  <c r="I581" i="14"/>
  <c r="E588" i="33"/>
  <c r="E584" i="34"/>
  <c r="F594" i="34"/>
  <c r="F598" i="33"/>
  <c r="F1305" i="33" s="1"/>
  <c r="AC597" i="14"/>
  <c r="D597" i="34"/>
  <c r="U597" i="14"/>
  <c r="AA597" i="14"/>
  <c r="W597" i="14"/>
  <c r="D601" i="33"/>
  <c r="D1308" i="33" s="1"/>
  <c r="S597" i="14"/>
  <c r="O597" i="14"/>
  <c r="G597" i="14"/>
  <c r="M597" i="14"/>
  <c r="K597" i="14"/>
  <c r="Q597" i="14"/>
  <c r="Y597" i="14"/>
  <c r="I597" i="14"/>
  <c r="E600" i="34"/>
  <c r="E604" i="33"/>
  <c r="F610" i="34"/>
  <c r="F614" i="33"/>
  <c r="F1321" i="33" s="1"/>
  <c r="D613" i="34"/>
  <c r="AA613" i="14"/>
  <c r="W613" i="14"/>
  <c r="S613" i="14"/>
  <c r="D617" i="33"/>
  <c r="D1324" i="33" s="1"/>
  <c r="O613" i="14"/>
  <c r="AC613" i="14"/>
  <c r="U613" i="14"/>
  <c r="G613" i="14"/>
  <c r="M613" i="14"/>
  <c r="K613" i="14"/>
  <c r="Q613" i="14"/>
  <c r="Y613" i="14"/>
  <c r="I613" i="14"/>
  <c r="E620" i="33"/>
  <c r="E616" i="34"/>
  <c r="F626" i="34"/>
  <c r="F630" i="33"/>
  <c r="F1337" i="33" s="1"/>
  <c r="W629" i="14"/>
  <c r="U629" i="14"/>
  <c r="AC629" i="14"/>
  <c r="D629" i="34"/>
  <c r="D633" i="33"/>
  <c r="D1340" i="33" s="1"/>
  <c r="O629" i="14"/>
  <c r="S629" i="14"/>
  <c r="AA629" i="14"/>
  <c r="G629" i="14"/>
  <c r="M629" i="14"/>
  <c r="K629" i="14"/>
  <c r="Q629" i="14"/>
  <c r="Y629" i="14"/>
  <c r="I629" i="14"/>
  <c r="E632" i="34"/>
  <c r="E636" i="33"/>
  <c r="F20" i="34"/>
  <c r="F24" i="33"/>
  <c r="F731" i="33" s="1"/>
  <c r="S39" i="14"/>
  <c r="AA39" i="14"/>
  <c r="AC39" i="14"/>
  <c r="U39" i="14"/>
  <c r="O39" i="14"/>
  <c r="D43" i="33"/>
  <c r="D750" i="33" s="1"/>
  <c r="W39" i="14"/>
  <c r="D39" i="34"/>
  <c r="G39" i="14"/>
  <c r="M39" i="14"/>
  <c r="K39" i="14"/>
  <c r="Q39" i="14"/>
  <c r="Y39" i="14"/>
  <c r="I39" i="14"/>
  <c r="E94" i="33"/>
  <c r="E90" i="34"/>
  <c r="F132" i="34"/>
  <c r="F136" i="33"/>
  <c r="F843" i="33" s="1"/>
  <c r="F185" i="33"/>
  <c r="F892" i="33" s="1"/>
  <c r="F181" i="34"/>
  <c r="E191" i="33"/>
  <c r="E187" i="34"/>
  <c r="O200" i="14"/>
  <c r="U200" i="14"/>
  <c r="AC200" i="14"/>
  <c r="D200" i="34"/>
  <c r="D204" i="33"/>
  <c r="D911" i="33" s="1"/>
  <c r="W200" i="14"/>
  <c r="AA200" i="14"/>
  <c r="S200" i="14"/>
  <c r="G200" i="14"/>
  <c r="M200" i="14"/>
  <c r="K200" i="14"/>
  <c r="Q200" i="14"/>
  <c r="Y200" i="14"/>
  <c r="I200" i="14"/>
  <c r="F213" i="34"/>
  <c r="F217" i="33"/>
  <c r="F924" i="33" s="1"/>
  <c r="D236" i="33"/>
  <c r="D943" i="33" s="1"/>
  <c r="O232" i="14"/>
  <c r="S232" i="14"/>
  <c r="AC232" i="14"/>
  <c r="AA232" i="14"/>
  <c r="U232" i="14"/>
  <c r="D232" i="34"/>
  <c r="W232" i="14"/>
  <c r="G232" i="14"/>
  <c r="M232" i="14"/>
  <c r="K232" i="14"/>
  <c r="Q232" i="14"/>
  <c r="Y232" i="14"/>
  <c r="I232" i="14"/>
  <c r="E251" i="34"/>
  <c r="E255" i="33"/>
  <c r="F265" i="33"/>
  <c r="F972" i="33" s="1"/>
  <c r="F261" i="34"/>
  <c r="F277" i="34"/>
  <c r="F281" i="33"/>
  <c r="F988" i="33" s="1"/>
  <c r="E8" i="34"/>
  <c r="E12" i="33"/>
  <c r="F15" i="34"/>
  <c r="F19" i="33"/>
  <c r="F726" i="33" s="1"/>
  <c r="E41" i="33"/>
  <c r="E37" i="34"/>
  <c r="F47" i="34"/>
  <c r="F51" i="33"/>
  <c r="F758" i="33" s="1"/>
  <c r="S50" i="14"/>
  <c r="D54" i="33"/>
  <c r="D761" i="33" s="1"/>
  <c r="AA50" i="14"/>
  <c r="U50" i="14"/>
  <c r="W50" i="14"/>
  <c r="AC50" i="14"/>
  <c r="D50" i="34"/>
  <c r="O50" i="14"/>
  <c r="G50" i="14"/>
  <c r="M50" i="14"/>
  <c r="K50" i="14"/>
  <c r="Q50" i="14"/>
  <c r="Y50" i="14"/>
  <c r="I50" i="14"/>
  <c r="E57" i="33"/>
  <c r="E53" i="34"/>
  <c r="AA66" i="14"/>
  <c r="AC66" i="14"/>
  <c r="U66" i="14"/>
  <c r="W66" i="14"/>
  <c r="D66" i="34"/>
  <c r="O66" i="14"/>
  <c r="D70" i="33"/>
  <c r="D777" i="33" s="1"/>
  <c r="S66" i="14"/>
  <c r="G66" i="14"/>
  <c r="M66" i="14"/>
  <c r="K66" i="14"/>
  <c r="Q66" i="14"/>
  <c r="Y66" i="14"/>
  <c r="I66" i="14"/>
  <c r="F83" i="33"/>
  <c r="F790" i="33" s="1"/>
  <c r="F79" i="34"/>
  <c r="D82" i="34"/>
  <c r="AA82" i="14"/>
  <c r="O82" i="14"/>
  <c r="S82" i="14"/>
  <c r="W82" i="14"/>
  <c r="AC82" i="14"/>
  <c r="U82" i="14"/>
  <c r="D86" i="33"/>
  <c r="D793" i="33" s="1"/>
  <c r="G82" i="14"/>
  <c r="M82" i="14"/>
  <c r="K82" i="14"/>
  <c r="Q82" i="14"/>
  <c r="Y82" i="14"/>
  <c r="I82" i="14"/>
  <c r="E85" i="34"/>
  <c r="E89" i="33"/>
  <c r="F99" i="33"/>
  <c r="F806" i="33" s="1"/>
  <c r="F95" i="34"/>
  <c r="AC98" i="14"/>
  <c r="W98" i="14"/>
  <c r="U98" i="14"/>
  <c r="D98" i="34"/>
  <c r="S98" i="14"/>
  <c r="AA98" i="14"/>
  <c r="O98" i="14"/>
  <c r="D102" i="33"/>
  <c r="D809" i="33" s="1"/>
  <c r="G98" i="14"/>
  <c r="M98" i="14"/>
  <c r="K98" i="14"/>
  <c r="Q98" i="14"/>
  <c r="Y98" i="14"/>
  <c r="I98" i="14"/>
  <c r="E101" i="34"/>
  <c r="E105" i="33"/>
  <c r="F111" i="34"/>
  <c r="F115" i="33"/>
  <c r="F822" i="33" s="1"/>
  <c r="U114" i="14"/>
  <c r="S114" i="14"/>
  <c r="D114" i="34"/>
  <c r="AA114" i="14"/>
  <c r="D118" i="33"/>
  <c r="D825" i="33" s="1"/>
  <c r="W114" i="14"/>
  <c r="O114" i="14"/>
  <c r="AC114" i="14"/>
  <c r="G114" i="14"/>
  <c r="M114" i="14"/>
  <c r="K114" i="14"/>
  <c r="Q114" i="14"/>
  <c r="Y114" i="14"/>
  <c r="I114" i="14"/>
  <c r="E117" i="34"/>
  <c r="E121" i="33"/>
  <c r="AC130" i="14"/>
  <c r="O130" i="14"/>
  <c r="D130" i="34"/>
  <c r="AA130" i="14"/>
  <c r="D134" i="33"/>
  <c r="D841" i="33" s="1"/>
  <c r="S130" i="14"/>
  <c r="U130" i="14"/>
  <c r="W130" i="14"/>
  <c r="G130" i="14"/>
  <c r="M130" i="14"/>
  <c r="K130" i="14"/>
  <c r="Q130" i="14"/>
  <c r="Y130" i="14"/>
  <c r="I130" i="14"/>
  <c r="E137" i="33"/>
  <c r="E133" i="34"/>
  <c r="F143" i="34"/>
  <c r="F147" i="33"/>
  <c r="F854" i="33" s="1"/>
  <c r="O146" i="14"/>
  <c r="D146" i="34"/>
  <c r="S146" i="14"/>
  <c r="D150" i="33"/>
  <c r="D857" i="33" s="1"/>
  <c r="AC146" i="14"/>
  <c r="AA146" i="14"/>
  <c r="U146" i="14"/>
  <c r="W146" i="14"/>
  <c r="G146" i="14"/>
  <c r="M146" i="14"/>
  <c r="K146" i="14"/>
  <c r="Q146" i="14"/>
  <c r="Y146" i="14"/>
  <c r="I146" i="14"/>
  <c r="E153" i="33"/>
  <c r="E149" i="34"/>
  <c r="F163" i="33"/>
  <c r="F870" i="33" s="1"/>
  <c r="F159" i="34"/>
  <c r="D162" i="34"/>
  <c r="AA162" i="14"/>
  <c r="AC162" i="14"/>
  <c r="U162" i="14"/>
  <c r="W162" i="14"/>
  <c r="D166" i="33"/>
  <c r="D873" i="33" s="1"/>
  <c r="S162" i="14"/>
  <c r="O162" i="14"/>
  <c r="G162" i="14"/>
  <c r="M162" i="14"/>
  <c r="K162" i="14"/>
  <c r="Q162" i="14"/>
  <c r="Y162" i="14"/>
  <c r="I162" i="14"/>
  <c r="E169" i="33"/>
  <c r="E165" i="34"/>
  <c r="F179" i="33"/>
  <c r="F886" i="33" s="1"/>
  <c r="F175" i="34"/>
  <c r="S178" i="14"/>
  <c r="O178" i="14"/>
  <c r="U178" i="14"/>
  <c r="D182" i="33"/>
  <c r="D889" i="33" s="1"/>
  <c r="AA178" i="14"/>
  <c r="D178" i="34"/>
  <c r="AC178" i="14"/>
  <c r="W178" i="14"/>
  <c r="G178" i="14"/>
  <c r="M178" i="14"/>
  <c r="K178" i="14"/>
  <c r="Q178" i="14"/>
  <c r="Y178" i="14"/>
  <c r="I178" i="14"/>
  <c r="E181" i="34"/>
  <c r="E185" i="33"/>
  <c r="F191" i="34"/>
  <c r="F195" i="33"/>
  <c r="F902" i="33" s="1"/>
  <c r="E197" i="34"/>
  <c r="E201" i="33"/>
  <c r="F207" i="34"/>
  <c r="F211" i="33"/>
  <c r="F918" i="33" s="1"/>
  <c r="D214" i="33"/>
  <c r="D921" i="33" s="1"/>
  <c r="O210" i="14"/>
  <c r="S210" i="14"/>
  <c r="AA210" i="14"/>
  <c r="D210" i="34"/>
  <c r="W210" i="14"/>
  <c r="AC210" i="14"/>
  <c r="U210" i="14"/>
  <c r="G210" i="14"/>
  <c r="M210" i="14"/>
  <c r="K210" i="14"/>
  <c r="Q210" i="14"/>
  <c r="Y210" i="14"/>
  <c r="I210" i="14"/>
  <c r="E213" i="34"/>
  <c r="E217" i="33"/>
  <c r="F227" i="33"/>
  <c r="F934" i="33" s="1"/>
  <c r="F223" i="34"/>
  <c r="E233" i="33"/>
  <c r="E229" i="34"/>
  <c r="F239" i="34"/>
  <c r="F243" i="33"/>
  <c r="F950" i="33" s="1"/>
  <c r="E245" i="34"/>
  <c r="E249" i="33"/>
  <c r="F259" i="33"/>
  <c r="F966" i="33" s="1"/>
  <c r="F255" i="34"/>
  <c r="O258" i="14"/>
  <c r="D262" i="33"/>
  <c r="D969" i="33" s="1"/>
  <c r="U258" i="14"/>
  <c r="AA258" i="14"/>
  <c r="AC258" i="14"/>
  <c r="D258" i="34"/>
  <c r="S258" i="14"/>
  <c r="W258" i="14"/>
  <c r="G258" i="14"/>
  <c r="M258" i="14"/>
  <c r="K258" i="14"/>
  <c r="Q258" i="14"/>
  <c r="Y258" i="14"/>
  <c r="I258" i="14"/>
  <c r="E261" i="34"/>
  <c r="E265" i="33"/>
  <c r="F271" i="34"/>
  <c r="F275" i="33"/>
  <c r="F982" i="33" s="1"/>
  <c r="AA274" i="14"/>
  <c r="D274" i="34"/>
  <c r="AC274" i="14"/>
  <c r="W274" i="14"/>
  <c r="D278" i="33"/>
  <c r="D985" i="33" s="1"/>
  <c r="S274" i="14"/>
  <c r="U274" i="14"/>
  <c r="O274" i="14"/>
  <c r="G274" i="14"/>
  <c r="M274" i="14"/>
  <c r="K274" i="14"/>
  <c r="Q274" i="14"/>
  <c r="Y274" i="14"/>
  <c r="I274" i="14"/>
  <c r="F291" i="33"/>
  <c r="F998" i="33" s="1"/>
  <c r="F287" i="34"/>
  <c r="E293" i="34"/>
  <c r="E297" i="33"/>
  <c r="F303" i="34"/>
  <c r="F307" i="33"/>
  <c r="F1014" i="33" s="1"/>
  <c r="E313" i="33"/>
  <c r="E309" i="34"/>
  <c r="F319" i="34"/>
  <c r="F323" i="33"/>
  <c r="F1030" i="33" s="1"/>
  <c r="D322" i="34"/>
  <c r="S322" i="14"/>
  <c r="W322" i="14"/>
  <c r="U322" i="14"/>
  <c r="AA322" i="14"/>
  <c r="O322" i="14"/>
  <c r="AC322" i="14"/>
  <c r="D326" i="33"/>
  <c r="D1033" i="33" s="1"/>
  <c r="G322" i="14"/>
  <c r="M322" i="14"/>
  <c r="K322" i="14"/>
  <c r="Q322" i="14"/>
  <c r="Y322" i="14"/>
  <c r="I322" i="14"/>
  <c r="E325" i="34"/>
  <c r="E329" i="33"/>
  <c r="F339" i="33"/>
  <c r="F1046" i="33" s="1"/>
  <c r="F335" i="34"/>
  <c r="S338" i="14"/>
  <c r="AC338" i="14"/>
  <c r="O338" i="14"/>
  <c r="U338" i="14"/>
  <c r="W338" i="14"/>
  <c r="D342" i="33"/>
  <c r="D1049" i="33" s="1"/>
  <c r="AA338" i="14"/>
  <c r="D338" i="34"/>
  <c r="G338" i="14"/>
  <c r="M338" i="14"/>
  <c r="K338" i="14"/>
  <c r="Q338" i="14"/>
  <c r="Y338" i="14"/>
  <c r="I338" i="14"/>
  <c r="E341" i="34"/>
  <c r="E345" i="33"/>
  <c r="F355" i="33"/>
  <c r="F1062" i="33" s="1"/>
  <c r="F351" i="34"/>
  <c r="E361" i="33"/>
  <c r="E357" i="34"/>
  <c r="F371" i="33"/>
  <c r="F1078" i="33" s="1"/>
  <c r="F367" i="34"/>
  <c r="E377" i="33"/>
  <c r="E373" i="34"/>
  <c r="F387" i="33"/>
  <c r="F1094" i="33" s="1"/>
  <c r="F383" i="34"/>
  <c r="E393" i="33"/>
  <c r="E389" i="34"/>
  <c r="F403" i="33"/>
  <c r="F1110" i="33" s="1"/>
  <c r="F399" i="34"/>
  <c r="O402" i="14"/>
  <c r="AA402" i="14"/>
  <c r="D402" i="34"/>
  <c r="U402" i="14"/>
  <c r="W402" i="14"/>
  <c r="D406" i="33"/>
  <c r="D1113" i="33" s="1"/>
  <c r="S402" i="14"/>
  <c r="AC402" i="14"/>
  <c r="G402" i="14"/>
  <c r="M402" i="14"/>
  <c r="K402" i="14"/>
  <c r="Q402" i="14"/>
  <c r="Y402" i="14"/>
  <c r="I402" i="14"/>
  <c r="E405" i="34"/>
  <c r="E409" i="33"/>
  <c r="F419" i="33"/>
  <c r="F1126" i="33" s="1"/>
  <c r="F415" i="34"/>
  <c r="O418" i="14"/>
  <c r="AC418" i="14"/>
  <c r="D422" i="33"/>
  <c r="D1129" i="33" s="1"/>
  <c r="W418" i="14"/>
  <c r="D418" i="34"/>
  <c r="AA418" i="14"/>
  <c r="S418" i="14"/>
  <c r="U418" i="14"/>
  <c r="G418" i="14"/>
  <c r="M418" i="14"/>
  <c r="K418" i="14"/>
  <c r="Q418" i="14"/>
  <c r="Y418" i="14"/>
  <c r="I418" i="14"/>
  <c r="E425" i="33"/>
  <c r="E421" i="34"/>
  <c r="F435" i="33"/>
  <c r="F1142" i="33" s="1"/>
  <c r="F431" i="34"/>
  <c r="D434" i="34"/>
  <c r="AA434" i="14"/>
  <c r="O434" i="14"/>
  <c r="W434" i="14"/>
  <c r="D438" i="33"/>
  <c r="D1145" i="33" s="1"/>
  <c r="S434" i="14"/>
  <c r="U434" i="14"/>
  <c r="AC434" i="14"/>
  <c r="G434" i="14"/>
  <c r="M434" i="14"/>
  <c r="K434" i="14"/>
  <c r="Q434" i="14"/>
  <c r="Y434" i="14"/>
  <c r="I434" i="14"/>
  <c r="E441" i="33"/>
  <c r="E437" i="34"/>
  <c r="F447" i="34"/>
  <c r="F451" i="33"/>
  <c r="F1158" i="33" s="1"/>
  <c r="U450" i="14"/>
  <c r="O450" i="14"/>
  <c r="W450" i="14"/>
  <c r="D454" i="33"/>
  <c r="D1161" i="33" s="1"/>
  <c r="D450" i="34"/>
  <c r="S450" i="14"/>
  <c r="AC450" i="14"/>
  <c r="AA450" i="14"/>
  <c r="G450" i="14"/>
  <c r="M450" i="14"/>
  <c r="K450" i="14"/>
  <c r="Q450" i="14"/>
  <c r="Y450" i="14"/>
  <c r="I450" i="14"/>
  <c r="E457" i="33"/>
  <c r="E453" i="34"/>
  <c r="F467" i="33"/>
  <c r="F1174" i="33" s="1"/>
  <c r="F463" i="34"/>
  <c r="W466" i="14"/>
  <c r="O466" i="14"/>
  <c r="S466" i="14"/>
  <c r="AC466" i="14"/>
  <c r="U466" i="14"/>
  <c r="AA466" i="14"/>
  <c r="D470" i="33"/>
  <c r="D1177" i="33" s="1"/>
  <c r="D466" i="34"/>
  <c r="G466" i="14"/>
  <c r="M466" i="14"/>
  <c r="K466" i="14"/>
  <c r="Q466" i="14"/>
  <c r="Y466" i="14"/>
  <c r="I466" i="14"/>
  <c r="E473" i="33"/>
  <c r="E469" i="34"/>
  <c r="F483" i="33"/>
  <c r="F1190" i="33" s="1"/>
  <c r="F479" i="34"/>
  <c r="W482" i="14"/>
  <c r="D486" i="33"/>
  <c r="D1193" i="33" s="1"/>
  <c r="O482" i="14"/>
  <c r="S482" i="14"/>
  <c r="AA482" i="14"/>
  <c r="AC482" i="14"/>
  <c r="D482" i="34"/>
  <c r="U482" i="14"/>
  <c r="G482" i="14"/>
  <c r="M482" i="14"/>
  <c r="K482" i="14"/>
  <c r="Q482" i="14"/>
  <c r="Y482" i="14"/>
  <c r="I482" i="14"/>
  <c r="E485" i="34"/>
  <c r="E489" i="33"/>
  <c r="F495" i="34"/>
  <c r="F499" i="33"/>
  <c r="F1206" i="33" s="1"/>
  <c r="E501" i="34"/>
  <c r="E505" i="33"/>
  <c r="F511" i="34"/>
  <c r="F515" i="33"/>
  <c r="F1222" i="33" s="1"/>
  <c r="E521" i="33"/>
  <c r="E517" i="34"/>
  <c r="F527" i="34"/>
  <c r="F531" i="33"/>
  <c r="F1238" i="33" s="1"/>
  <c r="E537" i="33"/>
  <c r="E533" i="34"/>
  <c r="F547" i="33"/>
  <c r="F1254" i="33" s="1"/>
  <c r="F543" i="34"/>
  <c r="D550" i="33"/>
  <c r="D1257" i="33" s="1"/>
  <c r="O546" i="14"/>
  <c r="S546" i="14"/>
  <c r="AC546" i="14"/>
  <c r="U546" i="14"/>
  <c r="D546" i="34"/>
  <c r="W546" i="14"/>
  <c r="AA546" i="14"/>
  <c r="G546" i="14"/>
  <c r="M546" i="14"/>
  <c r="K546" i="14"/>
  <c r="Q546" i="14"/>
  <c r="Y546" i="14"/>
  <c r="I546" i="14"/>
  <c r="E549" i="34"/>
  <c r="E553" i="33"/>
  <c r="F559" i="34"/>
  <c r="F563" i="33"/>
  <c r="F1270" i="33" s="1"/>
  <c r="E565" i="34"/>
  <c r="E569" i="33"/>
  <c r="F579" i="33"/>
  <c r="F1286" i="33" s="1"/>
  <c r="F575" i="34"/>
  <c r="E585" i="33"/>
  <c r="E581" i="34"/>
  <c r="F591" i="34"/>
  <c r="F595" i="33"/>
  <c r="F1302" i="33" s="1"/>
  <c r="W594" i="14"/>
  <c r="S594" i="14"/>
  <c r="AA594" i="14"/>
  <c r="D598" i="33"/>
  <c r="D1305" i="33" s="1"/>
  <c r="U594" i="14"/>
  <c r="O594" i="14"/>
  <c r="AC594" i="14"/>
  <c r="D594" i="34"/>
  <c r="G594" i="14"/>
  <c r="M594" i="14"/>
  <c r="K594" i="14"/>
  <c r="Q594" i="14"/>
  <c r="Y594" i="14"/>
  <c r="I594" i="14"/>
  <c r="E597" i="34"/>
  <c r="E601" i="33"/>
  <c r="F611" i="33"/>
  <c r="F1318" i="33" s="1"/>
  <c r="F607" i="34"/>
  <c r="AC610" i="14"/>
  <c r="U610" i="14"/>
  <c r="W610" i="14"/>
  <c r="AA610" i="14"/>
  <c r="S610" i="14"/>
  <c r="D610" i="34"/>
  <c r="D614" i="33"/>
  <c r="D1321" i="33" s="1"/>
  <c r="O610" i="14"/>
  <c r="G610" i="14"/>
  <c r="M610" i="14"/>
  <c r="K610" i="14"/>
  <c r="Q610" i="14"/>
  <c r="Y610" i="14"/>
  <c r="I610" i="14"/>
  <c r="E613" i="34"/>
  <c r="E617" i="33"/>
  <c r="F627" i="33"/>
  <c r="F1334" i="33" s="1"/>
  <c r="F623" i="34"/>
  <c r="E629" i="34"/>
  <c r="E633" i="33"/>
  <c r="F245" i="34"/>
  <c r="F249" i="33"/>
  <c r="F956" i="33" s="1"/>
  <c r="D296" i="34"/>
  <c r="AC296" i="14"/>
  <c r="W296" i="14"/>
  <c r="D300" i="33"/>
  <c r="D1007" i="33" s="1"/>
  <c r="S296" i="14"/>
  <c r="AA296" i="14"/>
  <c r="U296" i="14"/>
  <c r="O296" i="14"/>
  <c r="G296" i="14"/>
  <c r="M296" i="14"/>
  <c r="K296" i="14"/>
  <c r="Q296" i="14"/>
  <c r="Y296" i="14"/>
  <c r="I296" i="14"/>
  <c r="AC21" i="14"/>
  <c r="W21" i="14"/>
  <c r="O21" i="14"/>
  <c r="U21" i="14"/>
  <c r="D21" i="34"/>
  <c r="AA21" i="14"/>
  <c r="D25" i="33"/>
  <c r="D732" i="33" s="1"/>
  <c r="S21" i="14"/>
  <c r="G21" i="14"/>
  <c r="M21" i="14"/>
  <c r="K21" i="14"/>
  <c r="Q21" i="14"/>
  <c r="Y21" i="14"/>
  <c r="I21" i="14"/>
  <c r="F34" i="34"/>
  <c r="F38" i="33"/>
  <c r="F745" i="33" s="1"/>
  <c r="AA18" i="14"/>
  <c r="U18" i="14"/>
  <c r="S18" i="14"/>
  <c r="D22" i="33"/>
  <c r="D729" i="33" s="1"/>
  <c r="AC18" i="14"/>
  <c r="W18" i="14"/>
  <c r="O18" i="14"/>
  <c r="D18" i="34"/>
  <c r="G18" i="14"/>
  <c r="M18" i="14"/>
  <c r="K18" i="14"/>
  <c r="Q18" i="14"/>
  <c r="Y18" i="14"/>
  <c r="I18" i="14"/>
  <c r="E21" i="34"/>
  <c r="E25" i="33"/>
  <c r="E69" i="34"/>
  <c r="E73" i="33"/>
  <c r="F16" i="33"/>
  <c r="F723" i="33" s="1"/>
  <c r="F12" i="34"/>
  <c r="F28" i="34"/>
  <c r="F32" i="33"/>
  <c r="F739" i="33" s="1"/>
  <c r="E34" i="34"/>
  <c r="E38" i="33"/>
  <c r="E54" i="33"/>
  <c r="E50" i="34"/>
  <c r="F64" i="33"/>
  <c r="F771" i="33" s="1"/>
  <c r="F60" i="34"/>
  <c r="E70" i="33"/>
  <c r="E66" i="34"/>
  <c r="F80" i="33"/>
  <c r="F787" i="33" s="1"/>
  <c r="F76" i="34"/>
  <c r="D79" i="34"/>
  <c r="O79" i="14"/>
  <c r="AA79" i="14"/>
  <c r="S79" i="14"/>
  <c r="D83" i="33"/>
  <c r="D790" i="33" s="1"/>
  <c r="U79" i="14"/>
  <c r="W79" i="14"/>
  <c r="AC79" i="14"/>
  <c r="G79" i="14"/>
  <c r="M79" i="14"/>
  <c r="K79" i="14"/>
  <c r="Q79" i="14"/>
  <c r="Y79" i="14"/>
  <c r="I79" i="14"/>
  <c r="E82" i="34"/>
  <c r="E86" i="33"/>
  <c r="F92" i="34"/>
  <c r="F96" i="33"/>
  <c r="F803" i="33" s="1"/>
  <c r="E98" i="34"/>
  <c r="E102" i="33"/>
  <c r="E118" i="33"/>
  <c r="E114" i="34"/>
  <c r="F124" i="34"/>
  <c r="F128" i="33"/>
  <c r="F835" i="33" s="1"/>
  <c r="E134" i="33"/>
  <c r="E130" i="34"/>
  <c r="F140" i="34"/>
  <c r="F144" i="33"/>
  <c r="F851" i="33" s="1"/>
  <c r="O143" i="14"/>
  <c r="AC143" i="14"/>
  <c r="S143" i="14"/>
  <c r="AA143" i="14"/>
  <c r="D143" i="34"/>
  <c r="U143" i="14"/>
  <c r="D147" i="33"/>
  <c r="D854" i="33" s="1"/>
  <c r="W143" i="14"/>
  <c r="G143" i="14"/>
  <c r="M143" i="14"/>
  <c r="K143" i="14"/>
  <c r="Q143" i="14"/>
  <c r="Y143" i="14"/>
  <c r="I143" i="14"/>
  <c r="E146" i="34"/>
  <c r="E150" i="33"/>
  <c r="F156" i="34"/>
  <c r="F160" i="33"/>
  <c r="F867" i="33" s="1"/>
  <c r="S159" i="14"/>
  <c r="D163" i="33"/>
  <c r="D870" i="33" s="1"/>
  <c r="W159" i="14"/>
  <c r="D159" i="34"/>
  <c r="AA159" i="14"/>
  <c r="O159" i="14"/>
  <c r="U159" i="14"/>
  <c r="AC159" i="14"/>
  <c r="G159" i="14"/>
  <c r="M159" i="14"/>
  <c r="K159" i="14"/>
  <c r="Q159" i="14"/>
  <c r="Y159" i="14"/>
  <c r="I159" i="14"/>
  <c r="E166" i="33"/>
  <c r="E162" i="34"/>
  <c r="F176" i="33"/>
  <c r="F883" i="33" s="1"/>
  <c r="F172" i="34"/>
  <c r="AC175" i="14"/>
  <c r="U175" i="14"/>
  <c r="AA175" i="14"/>
  <c r="D175" i="34"/>
  <c r="S175" i="14"/>
  <c r="O175" i="14"/>
  <c r="D179" i="33"/>
  <c r="D886" i="33" s="1"/>
  <c r="W175" i="14"/>
  <c r="G175" i="14"/>
  <c r="M175" i="14"/>
  <c r="K175" i="14"/>
  <c r="Q175" i="14"/>
  <c r="Y175" i="14"/>
  <c r="I175" i="14"/>
  <c r="E182" i="33"/>
  <c r="E178" i="34"/>
  <c r="F188" i="34"/>
  <c r="F192" i="33"/>
  <c r="F899" i="33" s="1"/>
  <c r="O191" i="14"/>
  <c r="AA191" i="14"/>
  <c r="AC191" i="14"/>
  <c r="W191" i="14"/>
  <c r="D195" i="33"/>
  <c r="D902" i="33" s="1"/>
  <c r="U191" i="14"/>
  <c r="D191" i="34"/>
  <c r="S191" i="14"/>
  <c r="G191" i="14"/>
  <c r="M191" i="14"/>
  <c r="K191" i="14"/>
  <c r="Q191" i="14"/>
  <c r="Y191" i="14"/>
  <c r="I191" i="14"/>
  <c r="E194" i="34"/>
  <c r="E198" i="33"/>
  <c r="F204" i="34"/>
  <c r="F208" i="33"/>
  <c r="F915" i="33" s="1"/>
  <c r="E210" i="34"/>
  <c r="E214" i="33"/>
  <c r="F220" i="34"/>
  <c r="F224" i="33"/>
  <c r="F931" i="33" s="1"/>
  <c r="E226" i="34"/>
  <c r="E230" i="33"/>
  <c r="F236" i="34"/>
  <c r="F240" i="33"/>
  <c r="F947" i="33" s="1"/>
  <c r="E246" i="33"/>
  <c r="E242" i="34"/>
  <c r="F256" i="33"/>
  <c r="F963" i="33" s="1"/>
  <c r="F252" i="34"/>
  <c r="E262" i="33"/>
  <c r="E258" i="34"/>
  <c r="F268" i="34"/>
  <c r="F272" i="33"/>
  <c r="F979" i="33" s="1"/>
  <c r="E274" i="34"/>
  <c r="E278" i="33"/>
  <c r="F288" i="33"/>
  <c r="F995" i="33" s="1"/>
  <c r="F284" i="34"/>
  <c r="E290" i="34"/>
  <c r="E294" i="33"/>
  <c r="F300" i="34"/>
  <c r="F304" i="33"/>
  <c r="F1011" i="33" s="1"/>
  <c r="AA303" i="14"/>
  <c r="O303" i="14"/>
  <c r="AC303" i="14"/>
  <c r="U303" i="14"/>
  <c r="W303" i="14"/>
  <c r="S303" i="14"/>
  <c r="D307" i="33"/>
  <c r="D1014" i="33" s="1"/>
  <c r="D303" i="34"/>
  <c r="G303" i="14"/>
  <c r="M303" i="14"/>
  <c r="K303" i="14"/>
  <c r="Q303" i="14"/>
  <c r="Y303" i="14"/>
  <c r="I303" i="14"/>
  <c r="E310" i="33"/>
  <c r="E306" i="34"/>
  <c r="F320" i="33"/>
  <c r="F1027" i="33" s="1"/>
  <c r="F316" i="34"/>
  <c r="E326" i="33"/>
  <c r="E322" i="34"/>
  <c r="F336" i="33"/>
  <c r="F1043" i="33" s="1"/>
  <c r="F332" i="34"/>
  <c r="U335" i="14"/>
  <c r="AA335" i="14"/>
  <c r="S335" i="14"/>
  <c r="AC335" i="14"/>
  <c r="W335" i="14"/>
  <c r="O335" i="14"/>
  <c r="D335" i="34"/>
  <c r="D339" i="33"/>
  <c r="D1046" i="33" s="1"/>
  <c r="G335" i="14"/>
  <c r="M335" i="14"/>
  <c r="K335" i="14"/>
  <c r="Q335" i="14"/>
  <c r="Y335" i="14"/>
  <c r="I335" i="14"/>
  <c r="E338" i="34"/>
  <c r="E342" i="33"/>
  <c r="F352" i="33"/>
  <c r="F1059" i="33" s="1"/>
  <c r="F348" i="34"/>
  <c r="D355" i="33"/>
  <c r="D1062" i="33" s="1"/>
  <c r="AC351" i="14"/>
  <c r="S351" i="14"/>
  <c r="D351" i="34"/>
  <c r="O351" i="14"/>
  <c r="AA351" i="14"/>
  <c r="U351" i="14"/>
  <c r="W351" i="14"/>
  <c r="G351" i="14"/>
  <c r="M351" i="14"/>
  <c r="K351" i="14"/>
  <c r="Q351" i="14"/>
  <c r="Y351" i="14"/>
  <c r="I351" i="14"/>
  <c r="E354" i="34"/>
  <c r="E358" i="33"/>
  <c r="F368" i="33"/>
  <c r="F1075" i="33" s="1"/>
  <c r="F364" i="34"/>
  <c r="E374" i="33"/>
  <c r="E370" i="34"/>
  <c r="F380" i="34"/>
  <c r="F384" i="33"/>
  <c r="F1091" i="33" s="1"/>
  <c r="D387" i="33"/>
  <c r="D1094" i="33" s="1"/>
  <c r="O383" i="14"/>
  <c r="W383" i="14"/>
  <c r="AC383" i="14"/>
  <c r="D383" i="34"/>
  <c r="AA383" i="14"/>
  <c r="U383" i="14"/>
  <c r="S383" i="14"/>
  <c r="G383" i="14"/>
  <c r="M383" i="14"/>
  <c r="K383" i="14"/>
  <c r="Q383" i="14"/>
  <c r="Y383" i="14"/>
  <c r="I383" i="14"/>
  <c r="E386" i="34"/>
  <c r="E390" i="33"/>
  <c r="F400" i="33"/>
  <c r="F1107" i="33" s="1"/>
  <c r="F396" i="34"/>
  <c r="U399" i="14"/>
  <c r="O399" i="14"/>
  <c r="AA399" i="14"/>
  <c r="W399" i="14"/>
  <c r="D403" i="33"/>
  <c r="D1110" i="33" s="1"/>
  <c r="S399" i="14"/>
  <c r="AC399" i="14"/>
  <c r="D399" i="34"/>
  <c r="G399" i="14"/>
  <c r="M399" i="14"/>
  <c r="K399" i="14"/>
  <c r="Q399" i="14"/>
  <c r="Y399" i="14"/>
  <c r="I399" i="14"/>
  <c r="E402" i="34"/>
  <c r="E406" i="33"/>
  <c r="F416" i="33"/>
  <c r="F1123" i="33" s="1"/>
  <c r="F412" i="34"/>
  <c r="E418" i="34"/>
  <c r="E422" i="33"/>
  <c r="F432" i="33"/>
  <c r="F1139" i="33" s="1"/>
  <c r="F428" i="34"/>
  <c r="U431" i="14"/>
  <c r="D435" i="33"/>
  <c r="D1142" i="33" s="1"/>
  <c r="W431" i="14"/>
  <c r="AA431" i="14"/>
  <c r="D431" i="34"/>
  <c r="AC431" i="14"/>
  <c r="S431" i="14"/>
  <c r="O431" i="14"/>
  <c r="G431" i="14"/>
  <c r="M431" i="14"/>
  <c r="K431" i="14"/>
  <c r="Q431" i="14"/>
  <c r="Y431" i="14"/>
  <c r="I431" i="14"/>
  <c r="F444" i="34"/>
  <c r="F448" i="33"/>
  <c r="F1155" i="33" s="1"/>
  <c r="D447" i="34"/>
  <c r="AC447" i="14"/>
  <c r="O447" i="14"/>
  <c r="D451" i="33"/>
  <c r="D1158" i="33" s="1"/>
  <c r="S447" i="14"/>
  <c r="U447" i="14"/>
  <c r="W447" i="14"/>
  <c r="AA447" i="14"/>
  <c r="G447" i="14"/>
  <c r="M447" i="14"/>
  <c r="K447" i="14"/>
  <c r="Q447" i="14"/>
  <c r="Y447" i="14"/>
  <c r="I447" i="14"/>
  <c r="E454" i="33"/>
  <c r="E450" i="34"/>
  <c r="F464" i="33"/>
  <c r="F1171" i="33" s="1"/>
  <c r="F460" i="34"/>
  <c r="E466" i="34"/>
  <c r="E470" i="33"/>
  <c r="F480" i="33"/>
  <c r="F1187" i="33" s="1"/>
  <c r="F476" i="34"/>
  <c r="D479" i="34"/>
  <c r="O479" i="14"/>
  <c r="W479" i="14"/>
  <c r="AA479" i="14"/>
  <c r="AC479" i="14"/>
  <c r="D483" i="33"/>
  <c r="D1190" i="33" s="1"/>
  <c r="S479" i="14"/>
  <c r="U479" i="14"/>
  <c r="G479" i="14"/>
  <c r="M479" i="14"/>
  <c r="K479" i="14"/>
  <c r="Q479" i="14"/>
  <c r="Y479" i="14"/>
  <c r="I479" i="14"/>
  <c r="E482" i="34"/>
  <c r="E486" i="33"/>
  <c r="F492" i="34"/>
  <c r="F496" i="33"/>
  <c r="F1203" i="33" s="1"/>
  <c r="W495" i="14"/>
  <c r="O495" i="14"/>
  <c r="U495" i="14"/>
  <c r="D495" i="34"/>
  <c r="D499" i="33"/>
  <c r="D1206" i="33" s="1"/>
  <c r="AA495" i="14"/>
  <c r="AC495" i="14"/>
  <c r="S495" i="14"/>
  <c r="G495" i="14"/>
  <c r="M495" i="14"/>
  <c r="K495" i="14"/>
  <c r="Q495" i="14"/>
  <c r="Y495" i="14"/>
  <c r="I495" i="14"/>
  <c r="E502" i="33"/>
  <c r="E498" i="34"/>
  <c r="F508" i="34"/>
  <c r="F512" i="33"/>
  <c r="F1219" i="33" s="1"/>
  <c r="E518" i="33"/>
  <c r="E514" i="34"/>
  <c r="F528" i="33"/>
  <c r="F1235" i="33" s="1"/>
  <c r="F524" i="34"/>
  <c r="AA527" i="14"/>
  <c r="AC527" i="14"/>
  <c r="D527" i="34"/>
  <c r="O527" i="14"/>
  <c r="S527" i="14"/>
  <c r="D531" i="33"/>
  <c r="D1238" i="33" s="1"/>
  <c r="U527" i="14"/>
  <c r="W527" i="14"/>
  <c r="G527" i="14"/>
  <c r="M527" i="14"/>
  <c r="K527" i="14"/>
  <c r="Q527" i="14"/>
  <c r="Y527" i="14"/>
  <c r="I527" i="14"/>
  <c r="E534" i="33"/>
  <c r="E530" i="34"/>
  <c r="F540" i="34"/>
  <c r="F544" i="33"/>
  <c r="F1251" i="33" s="1"/>
  <c r="E546" i="34"/>
  <c r="E550" i="33"/>
  <c r="F556" i="34"/>
  <c r="F560" i="33"/>
  <c r="F1267" i="33" s="1"/>
  <c r="U559" i="14"/>
  <c r="AA559" i="14"/>
  <c r="D559" i="34"/>
  <c r="AC559" i="14"/>
  <c r="O559" i="14"/>
  <c r="W559" i="14"/>
  <c r="S559" i="14"/>
  <c r="D563" i="33"/>
  <c r="D1270" i="33" s="1"/>
  <c r="G559" i="14"/>
  <c r="M559" i="14"/>
  <c r="K559" i="14"/>
  <c r="Q559" i="14"/>
  <c r="Y559" i="14"/>
  <c r="I559" i="14"/>
  <c r="E562" i="34"/>
  <c r="E566" i="33"/>
  <c r="F576" i="33"/>
  <c r="F1283" i="33" s="1"/>
  <c r="F572" i="34"/>
  <c r="E578" i="34"/>
  <c r="E582" i="33"/>
  <c r="F588" i="34"/>
  <c r="F592" i="33"/>
  <c r="F1299" i="33" s="1"/>
  <c r="U591" i="14"/>
  <c r="AC591" i="14"/>
  <c r="D591" i="34"/>
  <c r="S591" i="14"/>
  <c r="AA591" i="14"/>
  <c r="O591" i="14"/>
  <c r="W591" i="14"/>
  <c r="D595" i="33"/>
  <c r="D1302" i="33" s="1"/>
  <c r="G591" i="14"/>
  <c r="M591" i="14"/>
  <c r="K591" i="14"/>
  <c r="Q591" i="14"/>
  <c r="Y591" i="14"/>
  <c r="I591" i="14"/>
  <c r="E598" i="33"/>
  <c r="E594" i="34"/>
  <c r="F604" i="34"/>
  <c r="F608" i="33"/>
  <c r="F1315" i="33" s="1"/>
  <c r="E610" i="34"/>
  <c r="E614" i="33"/>
  <c r="F620" i="34"/>
  <c r="F624" i="33"/>
  <c r="F1331" i="33" s="1"/>
  <c r="E626" i="34"/>
  <c r="E630" i="33"/>
  <c r="B38" i="33"/>
  <c r="B745" i="33" s="1"/>
  <c r="B34" i="34"/>
  <c r="B150" i="34"/>
  <c r="B154" i="33"/>
  <c r="B861" i="33" s="1"/>
  <c r="B166" i="34"/>
  <c r="B170" i="33"/>
  <c r="B877" i="33" s="1"/>
  <c r="A183" i="33"/>
  <c r="A890" i="33" s="1"/>
  <c r="A179" i="34"/>
  <c r="B182" i="34"/>
  <c r="B186" i="33"/>
  <c r="B893" i="33" s="1"/>
  <c r="A195" i="34"/>
  <c r="A199" i="33"/>
  <c r="A906" i="33" s="1"/>
  <c r="B202" i="33"/>
  <c r="B909" i="33" s="1"/>
  <c r="B198" i="34"/>
  <c r="A211" i="34"/>
  <c r="A215" i="33"/>
  <c r="A922" i="33" s="1"/>
  <c r="B218" i="33"/>
  <c r="B925" i="33" s="1"/>
  <c r="B214" i="34"/>
  <c r="A231" i="33"/>
  <c r="A938" i="33" s="1"/>
  <c r="A227" i="34"/>
  <c r="B234" i="33"/>
  <c r="B941" i="33" s="1"/>
  <c r="B230" i="34"/>
  <c r="A243" i="34"/>
  <c r="A247" i="33"/>
  <c r="A954" i="33" s="1"/>
  <c r="B246" i="34"/>
  <c r="B250" i="33"/>
  <c r="B957" i="33" s="1"/>
  <c r="A263" i="33"/>
  <c r="A970" i="33" s="1"/>
  <c r="A259" i="34"/>
  <c r="B266" i="33"/>
  <c r="B973" i="33" s="1"/>
  <c r="B262" i="34"/>
  <c r="A275" i="34"/>
  <c r="A279" i="33"/>
  <c r="A986" i="33" s="1"/>
  <c r="B282" i="33"/>
  <c r="B989" i="33" s="1"/>
  <c r="B278" i="34"/>
  <c r="A291" i="34"/>
  <c r="A295" i="33"/>
  <c r="A1002" i="33" s="1"/>
  <c r="B294" i="34"/>
  <c r="B298" i="33"/>
  <c r="B1005" i="33" s="1"/>
  <c r="A311" i="33"/>
  <c r="A1018" i="33" s="1"/>
  <c r="A307" i="34"/>
  <c r="B314" i="33"/>
  <c r="B1021" i="33" s="1"/>
  <c r="B310" i="34"/>
  <c r="A327" i="33"/>
  <c r="A1034" i="33" s="1"/>
  <c r="A323" i="34"/>
  <c r="B326" i="34"/>
  <c r="B330" i="33"/>
  <c r="B1037" i="33" s="1"/>
  <c r="A343" i="33"/>
  <c r="A1050" i="33" s="1"/>
  <c r="A339" i="34"/>
  <c r="B342" i="34"/>
  <c r="B346" i="33"/>
  <c r="B1053" i="33" s="1"/>
  <c r="A355" i="34"/>
  <c r="A359" i="33"/>
  <c r="A1066" i="33" s="1"/>
  <c r="B358" i="34"/>
  <c r="B362" i="33"/>
  <c r="B1069" i="33" s="1"/>
  <c r="A371" i="34"/>
  <c r="A375" i="33"/>
  <c r="A1082" i="33" s="1"/>
  <c r="B378" i="33"/>
  <c r="B1085" i="33" s="1"/>
  <c r="B374" i="34"/>
  <c r="A387" i="34"/>
  <c r="A391" i="33"/>
  <c r="A1098" i="33" s="1"/>
  <c r="B390" i="34"/>
  <c r="B394" i="33"/>
  <c r="B1101" i="33" s="1"/>
  <c r="A407" i="33"/>
  <c r="A1114" i="33" s="1"/>
  <c r="A403" i="34"/>
  <c r="B406" i="34"/>
  <c r="B410" i="33"/>
  <c r="B1117" i="33" s="1"/>
  <c r="A419" i="34"/>
  <c r="A423" i="33"/>
  <c r="A1130" i="33" s="1"/>
  <c r="B422" i="34"/>
  <c r="B426" i="33"/>
  <c r="B1133" i="33" s="1"/>
  <c r="A439" i="33"/>
  <c r="A1146" i="33" s="1"/>
  <c r="A435" i="34"/>
  <c r="B442" i="33"/>
  <c r="B1149" i="33" s="1"/>
  <c r="B438" i="34"/>
  <c r="A455" i="33"/>
  <c r="A1162" i="33" s="1"/>
  <c r="A451" i="34"/>
  <c r="B458" i="33"/>
  <c r="B1165" i="33" s="1"/>
  <c r="B454" i="34"/>
  <c r="A467" i="34"/>
  <c r="A471" i="33"/>
  <c r="A1178" i="33" s="1"/>
  <c r="B470" i="34"/>
  <c r="B474" i="33"/>
  <c r="B1181" i="33" s="1"/>
  <c r="A487" i="33"/>
  <c r="A1194" i="33" s="1"/>
  <c r="A483" i="34"/>
  <c r="B486" i="34"/>
  <c r="B490" i="33"/>
  <c r="B1197" i="33" s="1"/>
  <c r="A499" i="34"/>
  <c r="A503" i="33"/>
  <c r="A1210" i="33" s="1"/>
  <c r="B502" i="34"/>
  <c r="B506" i="33"/>
  <c r="B1213" i="33" s="1"/>
  <c r="A515" i="34"/>
  <c r="A519" i="33"/>
  <c r="A1226" i="33" s="1"/>
  <c r="B522" i="33"/>
  <c r="B1229" i="33" s="1"/>
  <c r="B518" i="34"/>
  <c r="A535" i="33"/>
  <c r="A1242" i="33" s="1"/>
  <c r="A531" i="34"/>
  <c r="B538" i="33"/>
  <c r="B1245" i="33" s="1"/>
  <c r="B534" i="34"/>
  <c r="A551" i="33"/>
  <c r="A1258" i="33" s="1"/>
  <c r="A547" i="34"/>
  <c r="B550" i="34"/>
  <c r="B554" i="33"/>
  <c r="B1261" i="33" s="1"/>
  <c r="A567" i="33"/>
  <c r="A1274" i="33" s="1"/>
  <c r="A563" i="34"/>
  <c r="B570" i="33"/>
  <c r="B1277" i="33" s="1"/>
  <c r="B566" i="34"/>
  <c r="A579" i="34"/>
  <c r="A583" i="33"/>
  <c r="A1290" i="33" s="1"/>
  <c r="B586" i="33"/>
  <c r="B1293" i="33" s="1"/>
  <c r="B582" i="34"/>
  <c r="A595" i="34"/>
  <c r="A599" i="33"/>
  <c r="A1306" i="33" s="1"/>
  <c r="B598" i="34"/>
  <c r="B602" i="33"/>
  <c r="B1309" i="33" s="1"/>
  <c r="A615" i="33"/>
  <c r="A1322" i="33" s="1"/>
  <c r="A611" i="34"/>
  <c r="B614" i="34"/>
  <c r="B618" i="33"/>
  <c r="B1325" i="33" s="1"/>
  <c r="A627" i="34"/>
  <c r="A631" i="33"/>
  <c r="A1338" i="33" s="1"/>
  <c r="B630" i="34"/>
  <c r="B634" i="33"/>
  <c r="B1341" i="33" s="1"/>
  <c r="B70" i="34"/>
  <c r="B74" i="33"/>
  <c r="B781" i="33" s="1"/>
  <c r="A103" i="33"/>
  <c r="A810" i="33" s="1"/>
  <c r="A99" i="34"/>
  <c r="A151" i="33"/>
  <c r="A858" i="33" s="1"/>
  <c r="A147" i="34"/>
  <c r="A20" i="33"/>
  <c r="A727" i="33" s="1"/>
  <c r="A16" i="34"/>
  <c r="B35" i="34"/>
  <c r="B39" i="33"/>
  <c r="B746" i="33" s="1"/>
  <c r="B51" i="34"/>
  <c r="B55" i="33"/>
  <c r="B762" i="33" s="1"/>
  <c r="B71" i="33"/>
  <c r="B778" i="33" s="1"/>
  <c r="B67" i="34"/>
  <c r="B83" i="34"/>
  <c r="B87" i="33"/>
  <c r="B794" i="33" s="1"/>
  <c r="A96" i="34"/>
  <c r="A100" i="33"/>
  <c r="A807" i="33" s="1"/>
  <c r="B99" i="34"/>
  <c r="B103" i="33"/>
  <c r="B810" i="33" s="1"/>
  <c r="A116" i="33"/>
  <c r="A823" i="33" s="1"/>
  <c r="A112" i="34"/>
  <c r="A128" i="34"/>
  <c r="A132" i="33"/>
  <c r="A839" i="33" s="1"/>
  <c r="A144" i="34"/>
  <c r="A148" i="33"/>
  <c r="A855" i="33" s="1"/>
  <c r="B167" i="33"/>
  <c r="B874" i="33" s="1"/>
  <c r="B163" i="34"/>
  <c r="A208" i="34"/>
  <c r="A212" i="33"/>
  <c r="A919" i="33" s="1"/>
  <c r="B211" i="34"/>
  <c r="B215" i="33"/>
  <c r="B922" i="33" s="1"/>
  <c r="A228" i="33"/>
  <c r="A935" i="33" s="1"/>
  <c r="A224" i="34"/>
  <c r="B227" i="34"/>
  <c r="B231" i="33"/>
  <c r="B938" i="33" s="1"/>
  <c r="A240" i="34"/>
  <c r="A244" i="33"/>
  <c r="A951" i="33" s="1"/>
  <c r="B247" i="33"/>
  <c r="B954" i="33" s="1"/>
  <c r="B243" i="34"/>
  <c r="A260" i="33"/>
  <c r="A967" i="33" s="1"/>
  <c r="A256" i="34"/>
  <c r="B259" i="34"/>
  <c r="B263" i="33"/>
  <c r="B970" i="33" s="1"/>
  <c r="A276" i="33"/>
  <c r="A983" i="33" s="1"/>
  <c r="A272" i="34"/>
  <c r="B275" i="34"/>
  <c r="B279" i="33"/>
  <c r="B986" i="33" s="1"/>
  <c r="A292" i="33"/>
  <c r="A999" i="33" s="1"/>
  <c r="A288" i="34"/>
  <c r="B295" i="33"/>
  <c r="B1002" i="33" s="1"/>
  <c r="B291" i="34"/>
  <c r="A308" i="33"/>
  <c r="A1015" i="33" s="1"/>
  <c r="A304" i="34"/>
  <c r="B311" i="33"/>
  <c r="B1018" i="33" s="1"/>
  <c r="B307" i="34"/>
  <c r="A324" i="33"/>
  <c r="A1031" i="33" s="1"/>
  <c r="A320" i="34"/>
  <c r="B323" i="34"/>
  <c r="B327" i="33"/>
  <c r="B1034" i="33" s="1"/>
  <c r="A336" i="34"/>
  <c r="A340" i="33"/>
  <c r="A1047" i="33" s="1"/>
  <c r="B343" i="33"/>
  <c r="B1050" i="33" s="1"/>
  <c r="B339" i="34"/>
  <c r="A352" i="34"/>
  <c r="A356" i="33"/>
  <c r="A1063" i="33" s="1"/>
  <c r="B359" i="33"/>
  <c r="B1066" i="33" s="1"/>
  <c r="B355" i="34"/>
  <c r="A368" i="34"/>
  <c r="A372" i="33"/>
  <c r="A1079" i="33" s="1"/>
  <c r="B375" i="33"/>
  <c r="B1082" i="33" s="1"/>
  <c r="B371" i="34"/>
  <c r="A384" i="34"/>
  <c r="A388" i="33"/>
  <c r="A1095" i="33" s="1"/>
  <c r="B391" i="33"/>
  <c r="B1098" i="33" s="1"/>
  <c r="B387" i="34"/>
  <c r="B403" i="34"/>
  <c r="B407" i="33"/>
  <c r="B1114" i="33" s="1"/>
  <c r="A416" i="34"/>
  <c r="A420" i="33"/>
  <c r="A1127" i="33" s="1"/>
  <c r="B419" i="34"/>
  <c r="B423" i="33"/>
  <c r="B1130" i="33" s="1"/>
  <c r="A436" i="33"/>
  <c r="A1143" i="33" s="1"/>
  <c r="A432" i="34"/>
  <c r="B435" i="34"/>
  <c r="B439" i="33"/>
  <c r="B1146" i="33" s="1"/>
  <c r="A452" i="33"/>
  <c r="A1159" i="33" s="1"/>
  <c r="A448" i="34"/>
  <c r="B455" i="33"/>
  <c r="B1162" i="33" s="1"/>
  <c r="B451" i="34"/>
  <c r="A468" i="33"/>
  <c r="A1175" i="33" s="1"/>
  <c r="A464" i="34"/>
  <c r="B467" i="34"/>
  <c r="B471" i="33"/>
  <c r="B1178" i="33" s="1"/>
  <c r="A480" i="34"/>
  <c r="A484" i="33"/>
  <c r="A1191" i="33" s="1"/>
  <c r="B483" i="34"/>
  <c r="B487" i="33"/>
  <c r="B1194" i="33" s="1"/>
  <c r="A500" i="33"/>
  <c r="A1207" i="33" s="1"/>
  <c r="A496" i="34"/>
  <c r="B503" i="33"/>
  <c r="B1210" i="33" s="1"/>
  <c r="B499" i="34"/>
  <c r="A512" i="34"/>
  <c r="A516" i="33"/>
  <c r="A1223" i="33" s="1"/>
  <c r="B515" i="34"/>
  <c r="B519" i="33"/>
  <c r="B1226" i="33" s="1"/>
  <c r="A528" i="34"/>
  <c r="A532" i="33"/>
  <c r="A1239" i="33" s="1"/>
  <c r="B531" i="34"/>
  <c r="B535" i="33"/>
  <c r="B1242" i="33" s="1"/>
  <c r="A544" i="34"/>
  <c r="A548" i="33"/>
  <c r="A1255" i="33" s="1"/>
  <c r="B551" i="33"/>
  <c r="B1258" i="33" s="1"/>
  <c r="B547" i="34"/>
  <c r="A560" i="34"/>
  <c r="A564" i="33"/>
  <c r="A1271" i="33" s="1"/>
  <c r="B567" i="33"/>
  <c r="B1274" i="33" s="1"/>
  <c r="B563" i="34"/>
  <c r="A576" i="34"/>
  <c r="A580" i="33"/>
  <c r="A1287" i="33" s="1"/>
  <c r="B579" i="34"/>
  <c r="B583" i="33"/>
  <c r="B1290" i="33" s="1"/>
  <c r="A596" i="33"/>
  <c r="A1303" i="33" s="1"/>
  <c r="A592" i="34"/>
  <c r="B595" i="34"/>
  <c r="B599" i="33"/>
  <c r="B1306" i="33" s="1"/>
  <c r="A612" i="33"/>
  <c r="A1319" i="33" s="1"/>
  <c r="A608" i="34"/>
  <c r="B611" i="34"/>
  <c r="B615" i="33"/>
  <c r="B1322" i="33" s="1"/>
  <c r="A624" i="34"/>
  <c r="A628" i="33"/>
  <c r="A1335" i="33" s="1"/>
  <c r="B631" i="33"/>
  <c r="B1338" i="33" s="1"/>
  <c r="B627" i="34"/>
  <c r="B134" i="34"/>
  <c r="B138" i="33"/>
  <c r="B845" i="33" s="1"/>
  <c r="A163" i="34"/>
  <c r="A167" i="33"/>
  <c r="A874" i="33" s="1"/>
  <c r="B19" i="34"/>
  <c r="B23" i="33"/>
  <c r="B730" i="33" s="1"/>
  <c r="A36" i="33"/>
  <c r="A743" i="33" s="1"/>
  <c r="A32" i="34"/>
  <c r="A48" i="34"/>
  <c r="A52" i="33"/>
  <c r="A759" i="33" s="1"/>
  <c r="A64" i="34"/>
  <c r="A68" i="33"/>
  <c r="A775" i="33" s="1"/>
  <c r="A84" i="33"/>
  <c r="A791" i="33" s="1"/>
  <c r="A80" i="34"/>
  <c r="B115" i="34"/>
  <c r="B119" i="33"/>
  <c r="B826" i="33" s="1"/>
  <c r="B135" i="33"/>
  <c r="B842" i="33" s="1"/>
  <c r="B131" i="34"/>
  <c r="B147" i="34"/>
  <c r="B151" i="33"/>
  <c r="B858" i="33" s="1"/>
  <c r="A164" i="33"/>
  <c r="A871" i="33" s="1"/>
  <c r="A160" i="34"/>
  <c r="A180" i="33"/>
  <c r="A887" i="33" s="1"/>
  <c r="A176" i="34"/>
  <c r="B179" i="34"/>
  <c r="B183" i="33"/>
  <c r="B890" i="33" s="1"/>
  <c r="A192" i="34"/>
  <c r="A196" i="33"/>
  <c r="A903" i="33" s="1"/>
  <c r="B195" i="34"/>
  <c r="B199" i="33"/>
  <c r="B906" i="33" s="1"/>
  <c r="A13" i="34"/>
  <c r="A17" i="33"/>
  <c r="A724" i="33" s="1"/>
  <c r="B16" i="34"/>
  <c r="B20" i="33"/>
  <c r="B727" i="33" s="1"/>
  <c r="A33" i="33"/>
  <c r="A740" i="33" s="1"/>
  <c r="A29" i="34"/>
  <c r="B36" i="33"/>
  <c r="B743" i="33" s="1"/>
  <c r="B32" i="34"/>
  <c r="A45" i="34"/>
  <c r="A49" i="33"/>
  <c r="A756" i="33" s="1"/>
  <c r="B48" i="34"/>
  <c r="B52" i="33"/>
  <c r="B759" i="33" s="1"/>
  <c r="A65" i="33"/>
  <c r="A772" i="33" s="1"/>
  <c r="A61" i="34"/>
  <c r="B64" i="34"/>
  <c r="B68" i="33"/>
  <c r="B775" i="33" s="1"/>
  <c r="A81" i="33"/>
  <c r="A788" i="33" s="1"/>
  <c r="A77" i="34"/>
  <c r="B84" i="33"/>
  <c r="B791" i="33" s="1"/>
  <c r="B80" i="34"/>
  <c r="A93" i="34"/>
  <c r="A97" i="33"/>
  <c r="A804" i="33" s="1"/>
  <c r="B100" i="33"/>
  <c r="B807" i="33" s="1"/>
  <c r="B96" i="34"/>
  <c r="A109" i="34"/>
  <c r="A113" i="33"/>
  <c r="A820" i="33" s="1"/>
  <c r="B112" i="34"/>
  <c r="B116" i="33"/>
  <c r="B823" i="33" s="1"/>
  <c r="A129" i="33"/>
  <c r="A836" i="33" s="1"/>
  <c r="A125" i="34"/>
  <c r="B128" i="34"/>
  <c r="B132" i="33"/>
  <c r="B839" i="33" s="1"/>
  <c r="A141" i="34"/>
  <c r="A145" i="33"/>
  <c r="A852" i="33" s="1"/>
  <c r="B144" i="34"/>
  <c r="B148" i="33"/>
  <c r="B855" i="33" s="1"/>
  <c r="A161" i="33"/>
  <c r="A868" i="33" s="1"/>
  <c r="A157" i="34"/>
  <c r="B160" i="34"/>
  <c r="B164" i="33"/>
  <c r="B871" i="33" s="1"/>
  <c r="A173" i="34"/>
  <c r="A177" i="33"/>
  <c r="A884" i="33" s="1"/>
  <c r="B180" i="33"/>
  <c r="B887" i="33" s="1"/>
  <c r="B176" i="34"/>
  <c r="A189" i="34"/>
  <c r="A193" i="33"/>
  <c r="A900" i="33" s="1"/>
  <c r="B196" i="33"/>
  <c r="B903" i="33" s="1"/>
  <c r="B192" i="34"/>
  <c r="A209" i="33"/>
  <c r="A916" i="33" s="1"/>
  <c r="A205" i="34"/>
  <c r="B208" i="34"/>
  <c r="B212" i="33"/>
  <c r="B919" i="33" s="1"/>
  <c r="A221" i="34"/>
  <c r="A225" i="33"/>
  <c r="A932" i="33" s="1"/>
  <c r="B224" i="34"/>
  <c r="B228" i="33"/>
  <c r="B935" i="33" s="1"/>
  <c r="A237" i="34"/>
  <c r="A241" i="33"/>
  <c r="A948" i="33" s="1"/>
  <c r="B244" i="33"/>
  <c r="B951" i="33" s="1"/>
  <c r="B240" i="34"/>
  <c r="A257" i="33"/>
  <c r="A964" i="33" s="1"/>
  <c r="A253" i="34"/>
  <c r="B256" i="34"/>
  <c r="B260" i="33"/>
  <c r="B967" i="33" s="1"/>
  <c r="B272" i="34"/>
  <c r="B276" i="33"/>
  <c r="B983" i="33" s="1"/>
  <c r="A285" i="34"/>
  <c r="A289" i="33"/>
  <c r="A996" i="33" s="1"/>
  <c r="B288" i="34"/>
  <c r="B292" i="33"/>
  <c r="B999" i="33" s="1"/>
  <c r="A301" i="34"/>
  <c r="A305" i="33"/>
  <c r="A1012" i="33" s="1"/>
  <c r="B304" i="34"/>
  <c r="B308" i="33"/>
  <c r="B1015" i="33" s="1"/>
  <c r="A317" i="34"/>
  <c r="A321" i="33"/>
  <c r="A1028" i="33" s="1"/>
  <c r="B324" i="33"/>
  <c r="B1031" i="33" s="1"/>
  <c r="B320" i="34"/>
  <c r="A337" i="33"/>
  <c r="A1044" i="33" s="1"/>
  <c r="A333" i="34"/>
  <c r="B340" i="33"/>
  <c r="B1047" i="33" s="1"/>
  <c r="B336" i="34"/>
  <c r="A349" i="34"/>
  <c r="A353" i="33"/>
  <c r="A1060" i="33" s="1"/>
  <c r="B352" i="34"/>
  <c r="B356" i="33"/>
  <c r="B1063" i="33" s="1"/>
  <c r="A365" i="34"/>
  <c r="A369" i="33"/>
  <c r="A1076" i="33" s="1"/>
  <c r="B368" i="34"/>
  <c r="B372" i="33"/>
  <c r="B1079" i="33" s="1"/>
  <c r="A385" i="33"/>
  <c r="A1092" i="33" s="1"/>
  <c r="A381" i="34"/>
  <c r="B388" i="33"/>
  <c r="B1095" i="33" s="1"/>
  <c r="B384" i="34"/>
  <c r="A401" i="33"/>
  <c r="A1108" i="33" s="1"/>
  <c r="A397" i="34"/>
  <c r="B404" i="33"/>
  <c r="B1111" i="33" s="1"/>
  <c r="B400" i="34"/>
  <c r="A413" i="34"/>
  <c r="A417" i="33"/>
  <c r="A1124" i="33" s="1"/>
  <c r="B416" i="34"/>
  <c r="B420" i="33"/>
  <c r="B1127" i="33" s="1"/>
  <c r="A429" i="34"/>
  <c r="A433" i="33"/>
  <c r="A1140" i="33" s="1"/>
  <c r="B432" i="34"/>
  <c r="B436" i="33"/>
  <c r="B1143" i="33" s="1"/>
  <c r="A445" i="34"/>
  <c r="A449" i="33"/>
  <c r="A1156" i="33" s="1"/>
  <c r="B452" i="33"/>
  <c r="B1159" i="33" s="1"/>
  <c r="B448" i="34"/>
  <c r="A461" i="34"/>
  <c r="A465" i="33"/>
  <c r="A1172" i="33" s="1"/>
  <c r="B464" i="34"/>
  <c r="B468" i="33"/>
  <c r="B1175" i="33" s="1"/>
  <c r="A481" i="33"/>
  <c r="A1188" i="33" s="1"/>
  <c r="A477" i="34"/>
  <c r="B480" i="34"/>
  <c r="B484" i="33"/>
  <c r="B1191" i="33" s="1"/>
  <c r="A493" i="34"/>
  <c r="A497" i="33"/>
  <c r="A1204" i="33" s="1"/>
  <c r="B496" i="34"/>
  <c r="B500" i="33"/>
  <c r="B1207" i="33" s="1"/>
  <c r="A513" i="33"/>
  <c r="A1220" i="33" s="1"/>
  <c r="A509" i="34"/>
  <c r="B512" i="34"/>
  <c r="B516" i="33"/>
  <c r="B1223" i="33" s="1"/>
  <c r="A525" i="34"/>
  <c r="A529" i="33"/>
  <c r="A1236" i="33" s="1"/>
  <c r="B528" i="34"/>
  <c r="B532" i="33"/>
  <c r="B1239" i="33" s="1"/>
  <c r="B544" i="34"/>
  <c r="B548" i="33"/>
  <c r="B1255" i="33" s="1"/>
  <c r="A561" i="33"/>
  <c r="A1268" i="33" s="1"/>
  <c r="A557" i="34"/>
  <c r="B564" i="33"/>
  <c r="B1271" i="33" s="1"/>
  <c r="B560" i="34"/>
  <c r="A577" i="33"/>
  <c r="A1284" i="33" s="1"/>
  <c r="A573" i="34"/>
  <c r="B580" i="33"/>
  <c r="B1287" i="33" s="1"/>
  <c r="B576" i="34"/>
  <c r="A593" i="33"/>
  <c r="A1300" i="33" s="1"/>
  <c r="A589" i="34"/>
  <c r="B592" i="34"/>
  <c r="B596" i="33"/>
  <c r="B1303" i="33" s="1"/>
  <c r="A605" i="34"/>
  <c r="A609" i="33"/>
  <c r="A1316" i="33" s="1"/>
  <c r="B608" i="34"/>
  <c r="B612" i="33"/>
  <c r="B1319" i="33" s="1"/>
  <c r="A621" i="34"/>
  <c r="A625" i="33"/>
  <c r="A1332" i="33" s="1"/>
  <c r="B624" i="34"/>
  <c r="B628" i="33"/>
  <c r="B1335" i="33" s="1"/>
  <c r="A26" i="34"/>
  <c r="A30" i="33"/>
  <c r="A737" i="33" s="1"/>
  <c r="B45" i="34"/>
  <c r="B49" i="33"/>
  <c r="B756" i="33" s="1"/>
  <c r="A126" i="33"/>
  <c r="A833" i="33" s="1"/>
  <c r="A122" i="34"/>
  <c r="B145" i="33"/>
  <c r="B852" i="33" s="1"/>
  <c r="B141" i="34"/>
  <c r="B157" i="34"/>
  <c r="B161" i="33"/>
  <c r="B868" i="33" s="1"/>
  <c r="A174" i="33"/>
  <c r="A881" i="33" s="1"/>
  <c r="A170" i="34"/>
  <c r="B173" i="34"/>
  <c r="B177" i="33"/>
  <c r="B884" i="33" s="1"/>
  <c r="A186" i="34"/>
  <c r="A190" i="33"/>
  <c r="A897" i="33" s="1"/>
  <c r="B193" i="33"/>
  <c r="B900" i="33" s="1"/>
  <c r="B189" i="34"/>
  <c r="A206" i="33"/>
  <c r="A913" i="33" s="1"/>
  <c r="A202" i="34"/>
  <c r="B205" i="34"/>
  <c r="B209" i="33"/>
  <c r="B916" i="33" s="1"/>
  <c r="A222" i="33"/>
  <c r="A929" i="33" s="1"/>
  <c r="A218" i="34"/>
  <c r="B221" i="34"/>
  <c r="B225" i="33"/>
  <c r="B932" i="33" s="1"/>
  <c r="A234" i="34"/>
  <c r="A238" i="33"/>
  <c r="A945" i="33" s="1"/>
  <c r="B241" i="33"/>
  <c r="B948" i="33" s="1"/>
  <c r="B237" i="34"/>
  <c r="A254" i="33"/>
  <c r="A961" i="33" s="1"/>
  <c r="A250" i="34"/>
  <c r="B253" i="34"/>
  <c r="B257" i="33"/>
  <c r="B964" i="33" s="1"/>
  <c r="A266" i="34"/>
  <c r="A270" i="33"/>
  <c r="A977" i="33" s="1"/>
  <c r="A286" i="33"/>
  <c r="A993" i="33" s="1"/>
  <c r="A282" i="34"/>
  <c r="B285" i="34"/>
  <c r="B289" i="33"/>
  <c r="B996" i="33" s="1"/>
  <c r="A298" i="34"/>
  <c r="A302" i="33"/>
  <c r="A1009" i="33" s="1"/>
  <c r="B305" i="33"/>
  <c r="B1012" i="33" s="1"/>
  <c r="B301" i="34"/>
  <c r="A318" i="33"/>
  <c r="A1025" i="33" s="1"/>
  <c r="A314" i="34"/>
  <c r="B321" i="33"/>
  <c r="B1028" i="33" s="1"/>
  <c r="B317" i="34"/>
  <c r="A330" i="34"/>
  <c r="A334" i="33"/>
  <c r="A1041" i="33" s="1"/>
  <c r="B337" i="33"/>
  <c r="B1044" i="33" s="1"/>
  <c r="B333" i="34"/>
  <c r="A350" i="33"/>
  <c r="A1057" i="33" s="1"/>
  <c r="A346" i="34"/>
  <c r="B353" i="33"/>
  <c r="B1060" i="33" s="1"/>
  <c r="B349" i="34"/>
  <c r="A362" i="34"/>
  <c r="A366" i="33"/>
  <c r="A1073" i="33" s="1"/>
  <c r="B365" i="34"/>
  <c r="B369" i="33"/>
  <c r="B1076" i="33" s="1"/>
  <c r="A382" i="33"/>
  <c r="A1089" i="33" s="1"/>
  <c r="A378" i="34"/>
  <c r="B381" i="34"/>
  <c r="B385" i="33"/>
  <c r="B1092" i="33" s="1"/>
  <c r="A394" i="34"/>
  <c r="A398" i="33"/>
  <c r="A1105" i="33" s="1"/>
  <c r="B401" i="33"/>
  <c r="B1108" i="33" s="1"/>
  <c r="B397" i="34"/>
  <c r="A410" i="34"/>
  <c r="A414" i="33"/>
  <c r="A1121" i="33" s="1"/>
  <c r="B413" i="34"/>
  <c r="B417" i="33"/>
  <c r="B1124" i="33" s="1"/>
  <c r="A426" i="34"/>
  <c r="A430" i="33"/>
  <c r="A1137" i="33" s="1"/>
  <c r="B429" i="34"/>
  <c r="B433" i="33"/>
  <c r="B1140" i="33" s="1"/>
  <c r="A442" i="34"/>
  <c r="A446" i="33"/>
  <c r="A1153" i="33" s="1"/>
  <c r="B449" i="33"/>
  <c r="B1156" i="33" s="1"/>
  <c r="B445" i="34"/>
  <c r="A462" i="33"/>
  <c r="A1169" i="33" s="1"/>
  <c r="A458" i="34"/>
  <c r="B465" i="33"/>
  <c r="B1172" i="33" s="1"/>
  <c r="B461" i="34"/>
  <c r="A478" i="33"/>
  <c r="A1185" i="33" s="1"/>
  <c r="A474" i="34"/>
  <c r="B477" i="34"/>
  <c r="B481" i="33"/>
  <c r="B1188" i="33" s="1"/>
  <c r="A490" i="34"/>
  <c r="A494" i="33"/>
  <c r="A1201" i="33" s="1"/>
  <c r="B493" i="34"/>
  <c r="B497" i="33"/>
  <c r="B1204" i="33" s="1"/>
  <c r="A506" i="34"/>
  <c r="A510" i="33"/>
  <c r="A1217" i="33" s="1"/>
  <c r="B509" i="34"/>
  <c r="B513" i="33"/>
  <c r="B1220" i="33" s="1"/>
  <c r="A526" i="33"/>
  <c r="A1233" i="33" s="1"/>
  <c r="A522" i="34"/>
  <c r="B525" i="34"/>
  <c r="B529" i="33"/>
  <c r="B1236" i="33" s="1"/>
  <c r="A538" i="34"/>
  <c r="A542" i="33"/>
  <c r="A1249" i="33" s="1"/>
  <c r="B541" i="34"/>
  <c r="B545" i="33"/>
  <c r="B1252" i="33" s="1"/>
  <c r="A558" i="33"/>
  <c r="A1265" i="33" s="1"/>
  <c r="A554" i="34"/>
  <c r="B557" i="34"/>
  <c r="B561" i="33"/>
  <c r="B1268" i="33" s="1"/>
  <c r="A570" i="34"/>
  <c r="A574" i="33"/>
  <c r="A1281" i="33" s="1"/>
  <c r="B577" i="33"/>
  <c r="B1284" i="33" s="1"/>
  <c r="B573" i="34"/>
  <c r="A590" i="33"/>
  <c r="A1297" i="33" s="1"/>
  <c r="A586" i="34"/>
  <c r="B593" i="33"/>
  <c r="B1300" i="33" s="1"/>
  <c r="B589" i="34"/>
  <c r="A602" i="34"/>
  <c r="A606" i="33"/>
  <c r="A1313" i="33" s="1"/>
  <c r="A622" i="33"/>
  <c r="A1329" i="33" s="1"/>
  <c r="A618" i="34"/>
  <c r="B621" i="34"/>
  <c r="B625" i="33"/>
  <c r="B1332" i="33" s="1"/>
  <c r="A41" i="33"/>
  <c r="A748" i="33" s="1"/>
  <c r="A37" i="34"/>
  <c r="B72" i="34"/>
  <c r="B76" i="33"/>
  <c r="B783" i="33" s="1"/>
  <c r="B125" i="34"/>
  <c r="B129" i="33"/>
  <c r="B836" i="33" s="1"/>
  <c r="A158" i="33"/>
  <c r="A865" i="33" s="1"/>
  <c r="A154" i="34"/>
  <c r="A55" i="34"/>
  <c r="A59" i="33"/>
  <c r="A766" i="33" s="1"/>
  <c r="B74" i="34"/>
  <c r="B78" i="33"/>
  <c r="B785" i="33" s="1"/>
  <c r="B90" i="34"/>
  <c r="B94" i="33"/>
  <c r="B801" i="33" s="1"/>
  <c r="B106" i="34"/>
  <c r="B110" i="33"/>
  <c r="B817" i="33" s="1"/>
  <c r="A119" i="34"/>
  <c r="A123" i="33"/>
  <c r="A830" i="33" s="1"/>
  <c r="B122" i="34"/>
  <c r="B126" i="33"/>
  <c r="B833" i="33" s="1"/>
  <c r="A135" i="34"/>
  <c r="A139" i="33"/>
  <c r="A846" i="33" s="1"/>
  <c r="B142" i="33"/>
  <c r="B849" i="33" s="1"/>
  <c r="B138" i="34"/>
  <c r="A155" i="33"/>
  <c r="A862" i="33" s="1"/>
  <c r="A151" i="34"/>
  <c r="B154" i="34"/>
  <c r="B158" i="33"/>
  <c r="B865" i="33" s="1"/>
  <c r="A171" i="33"/>
  <c r="A878" i="33" s="1"/>
  <c r="A167" i="34"/>
  <c r="B174" i="33"/>
  <c r="B881" i="33" s="1"/>
  <c r="B170" i="34"/>
  <c r="A187" i="33"/>
  <c r="A894" i="33" s="1"/>
  <c r="A183" i="34"/>
  <c r="B186" i="34"/>
  <c r="B190" i="33"/>
  <c r="B897" i="33" s="1"/>
  <c r="A199" i="34"/>
  <c r="A203" i="33"/>
  <c r="A910" i="33" s="1"/>
  <c r="B206" i="33"/>
  <c r="B913" i="33" s="1"/>
  <c r="B202" i="34"/>
  <c r="A215" i="34"/>
  <c r="A219" i="33"/>
  <c r="A926" i="33" s="1"/>
  <c r="B218" i="34"/>
  <c r="B222" i="33"/>
  <c r="B929" i="33" s="1"/>
  <c r="A235" i="33"/>
  <c r="A942" i="33" s="1"/>
  <c r="A231" i="34"/>
  <c r="B238" i="33"/>
  <c r="B945" i="33" s="1"/>
  <c r="B234" i="34"/>
  <c r="A251" i="33"/>
  <c r="A958" i="33" s="1"/>
  <c r="A247" i="34"/>
  <c r="B250" i="34"/>
  <c r="B254" i="33"/>
  <c r="B961" i="33" s="1"/>
  <c r="A263" i="34"/>
  <c r="A267" i="33"/>
  <c r="A974" i="33" s="1"/>
  <c r="B270" i="33"/>
  <c r="B977" i="33" s="1"/>
  <c r="B266" i="34"/>
  <c r="A283" i="33"/>
  <c r="A990" i="33" s="1"/>
  <c r="A279" i="34"/>
  <c r="B282" i="34"/>
  <c r="B286" i="33"/>
  <c r="B993" i="33" s="1"/>
  <c r="A295" i="34"/>
  <c r="A299" i="33"/>
  <c r="A1006" i="33" s="1"/>
  <c r="B302" i="33"/>
  <c r="B1009" i="33" s="1"/>
  <c r="B298" i="34"/>
  <c r="A315" i="33"/>
  <c r="A1022" i="33" s="1"/>
  <c r="A311" i="34"/>
  <c r="B314" i="34"/>
  <c r="B318" i="33"/>
  <c r="B1025" i="33" s="1"/>
  <c r="A331" i="33"/>
  <c r="A1038" i="33" s="1"/>
  <c r="A327" i="34"/>
  <c r="B330" i="34"/>
  <c r="B334" i="33"/>
  <c r="B1041" i="33" s="1"/>
  <c r="A343" i="34"/>
  <c r="A347" i="33"/>
  <c r="A1054" i="33" s="1"/>
  <c r="B350" i="33"/>
  <c r="B1057" i="33" s="1"/>
  <c r="B346" i="34"/>
  <c r="A363" i="33"/>
  <c r="A1070" i="33" s="1"/>
  <c r="A359" i="34"/>
  <c r="B362" i="34"/>
  <c r="B366" i="33"/>
  <c r="B1073" i="33" s="1"/>
  <c r="A375" i="34"/>
  <c r="A379" i="33"/>
  <c r="A1086" i="33" s="1"/>
  <c r="B378" i="34"/>
  <c r="B382" i="33"/>
  <c r="B1089" i="33" s="1"/>
  <c r="A391" i="34"/>
  <c r="A395" i="33"/>
  <c r="A1102" i="33" s="1"/>
  <c r="B394" i="34"/>
  <c r="B398" i="33"/>
  <c r="B1105" i="33" s="1"/>
  <c r="A411" i="33"/>
  <c r="A1118" i="33" s="1"/>
  <c r="A407" i="34"/>
  <c r="B410" i="34"/>
  <c r="B414" i="33"/>
  <c r="B1121" i="33" s="1"/>
  <c r="A423" i="34"/>
  <c r="A427" i="33"/>
  <c r="A1134" i="33" s="1"/>
  <c r="B430" i="33"/>
  <c r="B1137" i="33" s="1"/>
  <c r="B426" i="34"/>
  <c r="A443" i="33"/>
  <c r="A1150" i="33" s="1"/>
  <c r="A439" i="34"/>
  <c r="B446" i="33"/>
  <c r="B1153" i="33" s="1"/>
  <c r="B442" i="34"/>
  <c r="A459" i="33"/>
  <c r="A1166" i="33" s="1"/>
  <c r="A455" i="34"/>
  <c r="B462" i="33"/>
  <c r="B1169" i="33" s="1"/>
  <c r="B458" i="34"/>
  <c r="A475" i="33"/>
  <c r="A1182" i="33" s="1"/>
  <c r="A471" i="34"/>
  <c r="B474" i="34"/>
  <c r="B478" i="33"/>
  <c r="B1185" i="33" s="1"/>
  <c r="A491" i="33"/>
  <c r="A1198" i="33" s="1"/>
  <c r="A487" i="34"/>
  <c r="B494" i="33"/>
  <c r="B1201" i="33" s="1"/>
  <c r="B490" i="34"/>
  <c r="A507" i="33"/>
  <c r="A1214" i="33" s="1"/>
  <c r="A503" i="34"/>
  <c r="B506" i="34"/>
  <c r="B510" i="33"/>
  <c r="B1217" i="33" s="1"/>
  <c r="A519" i="34"/>
  <c r="A523" i="33"/>
  <c r="A1230" i="33" s="1"/>
  <c r="B522" i="34"/>
  <c r="B526" i="33"/>
  <c r="B1233" i="33" s="1"/>
  <c r="A539" i="33"/>
  <c r="A1246" i="33" s="1"/>
  <c r="A535" i="34"/>
  <c r="B538" i="34"/>
  <c r="B542" i="33"/>
  <c r="B1249" i="33" s="1"/>
  <c r="A555" i="33"/>
  <c r="A1262" i="33" s="1"/>
  <c r="A551" i="34"/>
  <c r="B558" i="33"/>
  <c r="B1265" i="33" s="1"/>
  <c r="B554" i="34"/>
  <c r="A567" i="34"/>
  <c r="A571" i="33"/>
  <c r="A1278" i="33" s="1"/>
  <c r="B574" i="33"/>
  <c r="B1281" i="33" s="1"/>
  <c r="B570" i="34"/>
  <c r="A583" i="34"/>
  <c r="A587" i="33"/>
  <c r="A1294" i="33" s="1"/>
  <c r="B586" i="34"/>
  <c r="B590" i="33"/>
  <c r="B1297" i="33" s="1"/>
  <c r="A599" i="34"/>
  <c r="A603" i="33"/>
  <c r="A1310" i="33" s="1"/>
  <c r="B606" i="33"/>
  <c r="B1313" i="33" s="1"/>
  <c r="B602" i="34"/>
  <c r="A619" i="33"/>
  <c r="A1326" i="33" s="1"/>
  <c r="A615" i="34"/>
  <c r="B622" i="33"/>
  <c r="B1329" i="33" s="1"/>
  <c r="B618" i="34"/>
  <c r="A631" i="34"/>
  <c r="A635" i="33"/>
  <c r="A1342" i="33" s="1"/>
  <c r="A19" i="33"/>
  <c r="A726" i="33" s="1"/>
  <c r="A15" i="34"/>
  <c r="B50" i="34"/>
  <c r="B54" i="33"/>
  <c r="B761" i="33" s="1"/>
  <c r="A19" i="34"/>
  <c r="A23" i="33"/>
  <c r="A730" i="33" s="1"/>
  <c r="B58" i="33"/>
  <c r="B765" i="33" s="1"/>
  <c r="B54" i="34"/>
  <c r="A87" i="33"/>
  <c r="A794" i="33" s="1"/>
  <c r="A83" i="34"/>
  <c r="A131" i="34"/>
  <c r="A135" i="33"/>
  <c r="A842" i="33" s="1"/>
  <c r="A14" i="33"/>
  <c r="A721" i="33" s="1"/>
  <c r="A10" i="34"/>
  <c r="B77" i="34"/>
  <c r="B81" i="33"/>
  <c r="B788" i="33" s="1"/>
  <c r="A94" i="33"/>
  <c r="A801" i="33" s="1"/>
  <c r="A90" i="34"/>
  <c r="B109" i="34"/>
  <c r="B113" i="33"/>
  <c r="B820" i="33" s="1"/>
  <c r="A23" i="34"/>
  <c r="A27" i="33"/>
  <c r="A734" i="33" s="1"/>
  <c r="B26" i="34"/>
  <c r="B30" i="33"/>
  <c r="B737" i="33" s="1"/>
  <c r="B62" i="33"/>
  <c r="B769" i="33" s="1"/>
  <c r="B58" i="34"/>
  <c r="A104" i="33"/>
  <c r="A811" i="33" s="1"/>
  <c r="A100" i="34"/>
  <c r="A132" i="34"/>
  <c r="A136" i="33"/>
  <c r="A843" i="33" s="1"/>
  <c r="B155" i="33"/>
  <c r="B862" i="33" s="1"/>
  <c r="B151" i="34"/>
  <c r="B171" i="33"/>
  <c r="B878" i="33" s="1"/>
  <c r="B167" i="34"/>
  <c r="A184" i="33"/>
  <c r="A891" i="33" s="1"/>
  <c r="A180" i="34"/>
  <c r="B183" i="34"/>
  <c r="B187" i="33"/>
  <c r="B894" i="33" s="1"/>
  <c r="B199" i="34"/>
  <c r="B203" i="33"/>
  <c r="B910" i="33" s="1"/>
  <c r="A216" i="33"/>
  <c r="A923" i="33" s="1"/>
  <c r="A212" i="34"/>
  <c r="B215" i="34"/>
  <c r="B219" i="33"/>
  <c r="B926" i="33" s="1"/>
  <c r="A228" i="34"/>
  <c r="A232" i="33"/>
  <c r="A939" i="33" s="1"/>
  <c r="B231" i="34"/>
  <c r="B235" i="33"/>
  <c r="B942" i="33" s="1"/>
  <c r="A244" i="34"/>
  <c r="A248" i="33"/>
  <c r="A955" i="33" s="1"/>
  <c r="B251" i="33"/>
  <c r="B958" i="33" s="1"/>
  <c r="B247" i="34"/>
  <c r="A260" i="34"/>
  <c r="A264" i="33"/>
  <c r="A971" i="33" s="1"/>
  <c r="B263" i="34"/>
  <c r="B267" i="33"/>
  <c r="B974" i="33" s="1"/>
  <c r="A276" i="34"/>
  <c r="A280" i="33"/>
  <c r="A987" i="33" s="1"/>
  <c r="B283" i="33"/>
  <c r="B990" i="33" s="1"/>
  <c r="B279" i="34"/>
  <c r="A296" i="33"/>
  <c r="A1003" i="33" s="1"/>
  <c r="A292" i="34"/>
  <c r="B299" i="33"/>
  <c r="B1006" i="33" s="1"/>
  <c r="B295" i="34"/>
  <c r="A312" i="33"/>
  <c r="A1019" i="33" s="1"/>
  <c r="A308" i="34"/>
  <c r="B311" i="34"/>
  <c r="B315" i="33"/>
  <c r="B1022" i="33" s="1"/>
  <c r="A324" i="34"/>
  <c r="A328" i="33"/>
  <c r="A1035" i="33" s="1"/>
  <c r="B327" i="34"/>
  <c r="B331" i="33"/>
  <c r="B1038" i="33" s="1"/>
  <c r="A340" i="34"/>
  <c r="A344" i="33"/>
  <c r="A1051" i="33" s="1"/>
  <c r="B343" i="34"/>
  <c r="B347" i="33"/>
  <c r="B1054" i="33" s="1"/>
  <c r="A360" i="33"/>
  <c r="A1067" i="33" s="1"/>
  <c r="A356" i="34"/>
  <c r="B363" i="33"/>
  <c r="B1070" i="33" s="1"/>
  <c r="B359" i="34"/>
  <c r="A372" i="34"/>
  <c r="A376" i="33"/>
  <c r="A1083" i="33" s="1"/>
  <c r="B379" i="33"/>
  <c r="B1086" i="33" s="1"/>
  <c r="B375" i="34"/>
  <c r="A388" i="34"/>
  <c r="A392" i="33"/>
  <c r="A1099" i="33" s="1"/>
  <c r="B395" i="33"/>
  <c r="B1102" i="33" s="1"/>
  <c r="B391" i="34"/>
  <c r="A404" i="34"/>
  <c r="A408" i="33"/>
  <c r="A1115" i="33" s="1"/>
  <c r="B411" i="33"/>
  <c r="B1118" i="33" s="1"/>
  <c r="B407" i="34"/>
  <c r="A424" i="33"/>
  <c r="A1131" i="33" s="1"/>
  <c r="A420" i="34"/>
  <c r="B427" i="33"/>
  <c r="B1134" i="33" s="1"/>
  <c r="B423" i="34"/>
  <c r="A436" i="34"/>
  <c r="A440" i="33"/>
  <c r="A1147" i="33" s="1"/>
  <c r="B443" i="33"/>
  <c r="B1150" i="33" s="1"/>
  <c r="B439" i="34"/>
  <c r="A452" i="34"/>
  <c r="A456" i="33"/>
  <c r="A1163" i="33" s="1"/>
  <c r="B455" i="34"/>
  <c r="B459" i="33"/>
  <c r="B1166" i="33" s="1"/>
  <c r="A472" i="33"/>
  <c r="A1179" i="33" s="1"/>
  <c r="A468" i="34"/>
  <c r="B471" i="34"/>
  <c r="B475" i="33"/>
  <c r="B1182" i="33" s="1"/>
  <c r="A488" i="33"/>
  <c r="A1195" i="33" s="1"/>
  <c r="A484" i="34"/>
  <c r="B487" i="34"/>
  <c r="B491" i="33"/>
  <c r="B1198" i="33" s="1"/>
  <c r="A500" i="34"/>
  <c r="A504" i="33"/>
  <c r="A1211" i="33" s="1"/>
  <c r="B507" i="33"/>
  <c r="B1214" i="33" s="1"/>
  <c r="B503" i="34"/>
  <c r="A516" i="34"/>
  <c r="A520" i="33"/>
  <c r="A1227" i="33" s="1"/>
  <c r="B519" i="34"/>
  <c r="B523" i="33"/>
  <c r="B1230" i="33" s="1"/>
  <c r="A536" i="33"/>
  <c r="A1243" i="33" s="1"/>
  <c r="A532" i="34"/>
  <c r="B535" i="34"/>
  <c r="B539" i="33"/>
  <c r="B1246" i="33" s="1"/>
  <c r="A548" i="34"/>
  <c r="A552" i="33"/>
  <c r="A1259" i="33" s="1"/>
  <c r="B551" i="34"/>
  <c r="B555" i="33"/>
  <c r="B1262" i="33" s="1"/>
  <c r="A564" i="34"/>
  <c r="A568" i="33"/>
  <c r="A1275" i="33" s="1"/>
  <c r="B571" i="33"/>
  <c r="B1278" i="33" s="1"/>
  <c r="B567" i="34"/>
  <c r="A584" i="33"/>
  <c r="A1291" i="33" s="1"/>
  <c r="A580" i="34"/>
  <c r="B583" i="34"/>
  <c r="B587" i="33"/>
  <c r="B1294" i="33" s="1"/>
  <c r="A596" i="34"/>
  <c r="A600" i="33"/>
  <c r="A1307" i="33" s="1"/>
  <c r="B603" i="33"/>
  <c r="B1310" i="33" s="1"/>
  <c r="B599" i="34"/>
  <c r="A616" i="33"/>
  <c r="A1323" i="33" s="1"/>
  <c r="A612" i="34"/>
  <c r="B615" i="34"/>
  <c r="B619" i="33"/>
  <c r="B1326" i="33" s="1"/>
  <c r="A632" i="33"/>
  <c r="A1339" i="33" s="1"/>
  <c r="A628" i="34"/>
  <c r="B631" i="34"/>
  <c r="B635" i="33"/>
  <c r="B1342" i="33" s="1"/>
  <c r="B87" i="34"/>
  <c r="B91" i="33"/>
  <c r="B798" i="33" s="1"/>
  <c r="B123" i="33"/>
  <c r="B830" i="33" s="1"/>
  <c r="B119" i="34"/>
  <c r="B139" i="33"/>
  <c r="B846" i="33" s="1"/>
  <c r="B135" i="34"/>
  <c r="A152" i="33"/>
  <c r="A859" i="33" s="1"/>
  <c r="A148" i="34"/>
  <c r="A17" i="34"/>
  <c r="A21" i="33"/>
  <c r="A728" i="33" s="1"/>
  <c r="B20" i="34"/>
  <c r="B24" i="33"/>
  <c r="B731" i="33" s="1"/>
  <c r="A33" i="34"/>
  <c r="A37" i="33"/>
  <c r="A744" i="33" s="1"/>
  <c r="B36" i="34"/>
  <c r="B40" i="33"/>
  <c r="B747" i="33" s="1"/>
  <c r="A49" i="34"/>
  <c r="A53" i="33"/>
  <c r="A760" i="33" s="1"/>
  <c r="B52" i="34"/>
  <c r="B56" i="33"/>
  <c r="B763" i="33" s="1"/>
  <c r="A69" i="33"/>
  <c r="A776" i="33" s="1"/>
  <c r="A65" i="34"/>
  <c r="B72" i="33"/>
  <c r="B779" i="33" s="1"/>
  <c r="B68" i="34"/>
  <c r="A85" i="33"/>
  <c r="A792" i="33" s="1"/>
  <c r="A81" i="34"/>
  <c r="B88" i="33"/>
  <c r="B795" i="33" s="1"/>
  <c r="B84" i="34"/>
  <c r="A101" i="33"/>
  <c r="A808" i="33" s="1"/>
  <c r="A97" i="34"/>
  <c r="B104" i="33"/>
  <c r="B811" i="33" s="1"/>
  <c r="B100" i="34"/>
  <c r="A113" i="34"/>
  <c r="A117" i="33"/>
  <c r="A824" i="33" s="1"/>
  <c r="B116" i="34"/>
  <c r="B120" i="33"/>
  <c r="B827" i="33" s="1"/>
  <c r="A133" i="33"/>
  <c r="A840" i="33" s="1"/>
  <c r="A129" i="34"/>
  <c r="B132" i="34"/>
  <c r="B136" i="33"/>
  <c r="B843" i="33" s="1"/>
  <c r="A145" i="34"/>
  <c r="A149" i="33"/>
  <c r="A856" i="33" s="1"/>
  <c r="B152" i="33"/>
  <c r="B859" i="33" s="1"/>
  <c r="B148" i="34"/>
  <c r="A161" i="34"/>
  <c r="A165" i="33"/>
  <c r="A872" i="33" s="1"/>
  <c r="B168" i="33"/>
  <c r="B875" i="33" s="1"/>
  <c r="B164" i="34"/>
  <c r="A181" i="33"/>
  <c r="A888" i="33" s="1"/>
  <c r="A177" i="34"/>
  <c r="B184" i="33"/>
  <c r="B891" i="33" s="1"/>
  <c r="B180" i="34"/>
  <c r="A197" i="33"/>
  <c r="A904" i="33" s="1"/>
  <c r="A193" i="34"/>
  <c r="B196" i="34"/>
  <c r="B200" i="33"/>
  <c r="B907" i="33" s="1"/>
  <c r="A209" i="34"/>
  <c r="A213" i="33"/>
  <c r="A920" i="33" s="1"/>
  <c r="B216" i="33"/>
  <c r="B923" i="33" s="1"/>
  <c r="B212" i="34"/>
  <c r="A225" i="34"/>
  <c r="A229" i="33"/>
  <c r="A936" i="33" s="1"/>
  <c r="B232" i="33"/>
  <c r="B939" i="33" s="1"/>
  <c r="B228" i="34"/>
  <c r="B248" i="33"/>
  <c r="B955" i="33" s="1"/>
  <c r="B244" i="34"/>
  <c r="A261" i="33"/>
  <c r="A968" i="33" s="1"/>
  <c r="A257" i="34"/>
  <c r="B264" i="33"/>
  <c r="B971" i="33" s="1"/>
  <c r="B260" i="34"/>
  <c r="A273" i="34"/>
  <c r="A277" i="33"/>
  <c r="A984" i="33" s="1"/>
  <c r="B280" i="33"/>
  <c r="B987" i="33" s="1"/>
  <c r="B276" i="34"/>
  <c r="A293" i="33"/>
  <c r="A1000" i="33" s="1"/>
  <c r="A289" i="34"/>
  <c r="B296" i="33"/>
  <c r="B1003" i="33" s="1"/>
  <c r="B292" i="34"/>
  <c r="A305" i="34"/>
  <c r="A309" i="33"/>
  <c r="A1016" i="33" s="1"/>
  <c r="B312" i="33"/>
  <c r="B1019" i="33" s="1"/>
  <c r="B308" i="34"/>
  <c r="A325" i="33"/>
  <c r="A1032" i="33" s="1"/>
  <c r="A321" i="34"/>
  <c r="B324" i="34"/>
  <c r="B328" i="33"/>
  <c r="B1035" i="33" s="1"/>
  <c r="A341" i="33"/>
  <c r="A1048" i="33" s="1"/>
  <c r="A337" i="34"/>
  <c r="B344" i="33"/>
  <c r="B1051" i="33" s="1"/>
  <c r="B340" i="34"/>
  <c r="A353" i="34"/>
  <c r="A357" i="33"/>
  <c r="A1064" i="33" s="1"/>
  <c r="B356" i="34"/>
  <c r="B360" i="33"/>
  <c r="B1067" i="33" s="1"/>
  <c r="A369" i="34"/>
  <c r="A373" i="33"/>
  <c r="A1080" i="33" s="1"/>
  <c r="B372" i="34"/>
  <c r="B376" i="33"/>
  <c r="B1083" i="33" s="1"/>
  <c r="A389" i="33"/>
  <c r="A1096" i="33" s="1"/>
  <c r="A385" i="34"/>
  <c r="B388" i="34"/>
  <c r="B392" i="33"/>
  <c r="B1099" i="33" s="1"/>
  <c r="A401" i="34"/>
  <c r="A405" i="33"/>
  <c r="A1112" i="33" s="1"/>
  <c r="B408" i="33"/>
  <c r="B1115" i="33" s="1"/>
  <c r="B404" i="34"/>
  <c r="A421" i="33"/>
  <c r="A1128" i="33" s="1"/>
  <c r="A417" i="34"/>
  <c r="B424" i="33"/>
  <c r="B1131" i="33" s="1"/>
  <c r="B420" i="34"/>
  <c r="A433" i="34"/>
  <c r="A437" i="33"/>
  <c r="A1144" i="33" s="1"/>
  <c r="B440" i="33"/>
  <c r="B1147" i="33" s="1"/>
  <c r="B436" i="34"/>
  <c r="A449" i="34"/>
  <c r="A453" i="33"/>
  <c r="A1160" i="33" s="1"/>
  <c r="B456" i="33"/>
  <c r="B1163" i="33" s="1"/>
  <c r="B452" i="34"/>
  <c r="A469" i="33"/>
  <c r="A1176" i="33" s="1"/>
  <c r="A465" i="34"/>
  <c r="B472" i="33"/>
  <c r="B1179" i="33" s="1"/>
  <c r="B468" i="34"/>
  <c r="A481" i="34"/>
  <c r="A485" i="33"/>
  <c r="A1192" i="33" s="1"/>
  <c r="B484" i="34"/>
  <c r="B488" i="33"/>
  <c r="B1195" i="33" s="1"/>
  <c r="A501" i="33"/>
  <c r="A1208" i="33" s="1"/>
  <c r="A497" i="34"/>
  <c r="B500" i="34"/>
  <c r="B504" i="33"/>
  <c r="B1211" i="33" s="1"/>
  <c r="A517" i="33"/>
  <c r="A1224" i="33" s="1"/>
  <c r="A513" i="34"/>
  <c r="B516" i="34"/>
  <c r="B520" i="33"/>
  <c r="B1227" i="33" s="1"/>
  <c r="A529" i="34"/>
  <c r="A533" i="33"/>
  <c r="A1240" i="33" s="1"/>
  <c r="B536" i="33"/>
  <c r="B1243" i="33" s="1"/>
  <c r="B532" i="34"/>
  <c r="A545" i="34"/>
  <c r="A549" i="33"/>
  <c r="A1256" i="33" s="1"/>
  <c r="B552" i="33"/>
  <c r="B1259" i="33" s="1"/>
  <c r="B548" i="34"/>
  <c r="A561" i="34"/>
  <c r="A565" i="33"/>
  <c r="A1272" i="33" s="1"/>
  <c r="B564" i="34"/>
  <c r="B568" i="33"/>
  <c r="B1275" i="33" s="1"/>
  <c r="A577" i="34"/>
  <c r="A581" i="33"/>
  <c r="A1288" i="33" s="1"/>
  <c r="B580" i="34"/>
  <c r="B584" i="33"/>
  <c r="B1291" i="33" s="1"/>
  <c r="A597" i="33"/>
  <c r="A1304" i="33" s="1"/>
  <c r="A593" i="34"/>
  <c r="B600" i="33"/>
  <c r="B1307" i="33" s="1"/>
  <c r="B596" i="34"/>
  <c r="A613" i="33"/>
  <c r="A1320" i="33" s="1"/>
  <c r="A609" i="34"/>
  <c r="B612" i="34"/>
  <c r="B616" i="33"/>
  <c r="B1323" i="33" s="1"/>
  <c r="A629" i="33"/>
  <c r="A1336" i="33" s="1"/>
  <c r="A625" i="34"/>
  <c r="B632" i="33"/>
  <c r="B1339" i="33" s="1"/>
  <c r="B628" i="34"/>
  <c r="A21" i="34"/>
  <c r="A25" i="33"/>
  <c r="A732" i="33" s="1"/>
  <c r="A57" i="33"/>
  <c r="A764" i="33" s="1"/>
  <c r="A53" i="34"/>
  <c r="B13" i="33"/>
  <c r="B720" i="33" s="1"/>
  <c r="B9" i="34"/>
  <c r="A42" i="33"/>
  <c r="A749" i="33" s="1"/>
  <c r="A38" i="34"/>
  <c r="A39" i="33"/>
  <c r="A746" i="33" s="1"/>
  <c r="A35" i="34"/>
  <c r="A51" i="34"/>
  <c r="A55" i="33"/>
  <c r="A762" i="33" s="1"/>
  <c r="B86" i="34"/>
  <c r="B90" i="33"/>
  <c r="B797" i="33" s="1"/>
  <c r="B122" i="33"/>
  <c r="B829" i="33" s="1"/>
  <c r="B118" i="34"/>
  <c r="B13" i="34"/>
  <c r="B17" i="33"/>
  <c r="B724" i="33" s="1"/>
  <c r="B65" i="33"/>
  <c r="B772" i="33" s="1"/>
  <c r="B61" i="34"/>
  <c r="A142" i="33"/>
  <c r="A849" i="33" s="1"/>
  <c r="A138" i="34"/>
  <c r="B14" i="33"/>
  <c r="B721" i="33" s="1"/>
  <c r="B10" i="34"/>
  <c r="B42" i="34"/>
  <c r="B46" i="33"/>
  <c r="B753" i="33" s="1"/>
  <c r="A75" i="33"/>
  <c r="A782" i="33" s="1"/>
  <c r="A71" i="34"/>
  <c r="A87" i="34"/>
  <c r="A91" i="33"/>
  <c r="A798" i="33" s="1"/>
  <c r="A103" i="34"/>
  <c r="A107" i="33"/>
  <c r="A814" i="33" s="1"/>
  <c r="A20" i="34"/>
  <c r="A24" i="33"/>
  <c r="A731" i="33" s="1"/>
  <c r="B27" i="33"/>
  <c r="B734" i="33" s="1"/>
  <c r="B23" i="34"/>
  <c r="A40" i="33"/>
  <c r="A747" i="33" s="1"/>
  <c r="A36" i="34"/>
  <c r="B55" i="34"/>
  <c r="B59" i="33"/>
  <c r="B766" i="33" s="1"/>
  <c r="A72" i="33"/>
  <c r="A779" i="33" s="1"/>
  <c r="A68" i="34"/>
  <c r="B103" i="34"/>
  <c r="B107" i="33"/>
  <c r="B814" i="33" s="1"/>
  <c r="A120" i="33"/>
  <c r="A827" i="33" s="1"/>
  <c r="A116" i="34"/>
  <c r="A164" i="34"/>
  <c r="A168" i="33"/>
  <c r="A875" i="33" s="1"/>
  <c r="A200" i="33"/>
  <c r="A907" i="33" s="1"/>
  <c r="A196" i="34"/>
  <c r="A14" i="34"/>
  <c r="A18" i="33"/>
  <c r="A725" i="33" s="1"/>
  <c r="B17" i="34"/>
  <c r="B21" i="33"/>
  <c r="B728" i="33" s="1"/>
  <c r="A30" i="34"/>
  <c r="A34" i="33"/>
  <c r="A741" i="33" s="1"/>
  <c r="B37" i="33"/>
  <c r="B744" i="33" s="1"/>
  <c r="B33" i="34"/>
  <c r="A46" i="34"/>
  <c r="A50" i="33"/>
  <c r="A757" i="33" s="1"/>
  <c r="B49" i="34"/>
  <c r="B53" i="33"/>
  <c r="B760" i="33" s="1"/>
  <c r="A66" i="33"/>
  <c r="A773" i="33" s="1"/>
  <c r="A62" i="34"/>
  <c r="B65" i="34"/>
  <c r="B69" i="33"/>
  <c r="B776" i="33" s="1"/>
  <c r="A82" i="33"/>
  <c r="A789" i="33" s="1"/>
  <c r="A78" i="34"/>
  <c r="B85" i="33"/>
  <c r="B792" i="33" s="1"/>
  <c r="B81" i="34"/>
  <c r="A94" i="34"/>
  <c r="A98" i="33"/>
  <c r="A805" i="33" s="1"/>
  <c r="B97" i="34"/>
  <c r="B101" i="33"/>
  <c r="B808" i="33" s="1"/>
  <c r="A110" i="34"/>
  <c r="A114" i="33"/>
  <c r="A821" i="33" s="1"/>
  <c r="B113" i="34"/>
  <c r="B117" i="33"/>
  <c r="B824" i="33" s="1"/>
  <c r="A126" i="34"/>
  <c r="A130" i="33"/>
  <c r="A837" i="33" s="1"/>
  <c r="B129" i="34"/>
  <c r="B133" i="33"/>
  <c r="B840" i="33" s="1"/>
  <c r="A146" i="33"/>
  <c r="A853" i="33" s="1"/>
  <c r="A142" i="34"/>
  <c r="B149" i="33"/>
  <c r="B856" i="33" s="1"/>
  <c r="B145" i="34"/>
  <c r="A158" i="34"/>
  <c r="A162" i="33"/>
  <c r="A869" i="33" s="1"/>
  <c r="B165" i="33"/>
  <c r="B872" i="33" s="1"/>
  <c r="B161" i="34"/>
  <c r="A174" i="34"/>
  <c r="A178" i="33"/>
  <c r="A885" i="33" s="1"/>
  <c r="B177" i="34"/>
  <c r="B181" i="33"/>
  <c r="B888" i="33" s="1"/>
  <c r="A190" i="34"/>
  <c r="A194" i="33"/>
  <c r="A901" i="33" s="1"/>
  <c r="B193" i="34"/>
  <c r="B197" i="33"/>
  <c r="B904" i="33" s="1"/>
  <c r="A206" i="34"/>
  <c r="A210" i="33"/>
  <c r="A917" i="33" s="1"/>
  <c r="B213" i="33"/>
  <c r="B920" i="33" s="1"/>
  <c r="B209" i="34"/>
  <c r="A222" i="34"/>
  <c r="A226" i="33"/>
  <c r="A933" i="33" s="1"/>
  <c r="B225" i="34"/>
  <c r="B229" i="33"/>
  <c r="B936" i="33" s="1"/>
  <c r="A242" i="33"/>
  <c r="A949" i="33" s="1"/>
  <c r="A238" i="34"/>
  <c r="B245" i="33"/>
  <c r="B952" i="33" s="1"/>
  <c r="B241" i="34"/>
  <c r="A254" i="34"/>
  <c r="A258" i="33"/>
  <c r="A965" i="33" s="1"/>
  <c r="B257" i="34"/>
  <c r="B261" i="33"/>
  <c r="B968" i="33" s="1"/>
  <c r="A270" i="34"/>
  <c r="A274" i="33"/>
  <c r="A981" i="33" s="1"/>
  <c r="A286" i="34"/>
  <c r="A290" i="33"/>
  <c r="A997" i="33" s="1"/>
  <c r="B289" i="34"/>
  <c r="B293" i="33"/>
  <c r="B1000" i="33" s="1"/>
  <c r="A306" i="33"/>
  <c r="A1013" i="33" s="1"/>
  <c r="A302" i="34"/>
  <c r="B305" i="34"/>
  <c r="B309" i="33"/>
  <c r="B1016" i="33" s="1"/>
  <c r="A318" i="34"/>
  <c r="A322" i="33"/>
  <c r="A1029" i="33" s="1"/>
  <c r="B321" i="34"/>
  <c r="B325" i="33"/>
  <c r="B1032" i="33" s="1"/>
  <c r="A334" i="34"/>
  <c r="A338" i="33"/>
  <c r="A1045" i="33" s="1"/>
  <c r="B337" i="34"/>
  <c r="B341" i="33"/>
  <c r="B1048" i="33" s="1"/>
  <c r="A354" i="33"/>
  <c r="A1061" i="33" s="1"/>
  <c r="A350" i="34"/>
  <c r="B357" i="33"/>
  <c r="B1064" i="33" s="1"/>
  <c r="B353" i="34"/>
  <c r="A370" i="33"/>
  <c r="A1077" i="33" s="1"/>
  <c r="A366" i="34"/>
  <c r="B373" i="33"/>
  <c r="B1080" i="33" s="1"/>
  <c r="B369" i="34"/>
  <c r="A382" i="34"/>
  <c r="A386" i="33"/>
  <c r="A1093" i="33" s="1"/>
  <c r="B389" i="33"/>
  <c r="B1096" i="33" s="1"/>
  <c r="B385" i="34"/>
  <c r="A402" i="33"/>
  <c r="A1109" i="33" s="1"/>
  <c r="A398" i="34"/>
  <c r="B401" i="34"/>
  <c r="B405" i="33"/>
  <c r="B1112" i="33" s="1"/>
  <c r="A414" i="34"/>
  <c r="A418" i="33"/>
  <c r="A1125" i="33" s="1"/>
  <c r="B417" i="34"/>
  <c r="B421" i="33"/>
  <c r="B1128" i="33" s="1"/>
  <c r="A430" i="34"/>
  <c r="A434" i="33"/>
  <c r="A1141" i="33" s="1"/>
  <c r="B437" i="33"/>
  <c r="B1144" i="33" s="1"/>
  <c r="B433" i="34"/>
  <c r="A446" i="34"/>
  <c r="A450" i="33"/>
  <c r="A1157" i="33" s="1"/>
  <c r="B449" i="34"/>
  <c r="B453" i="33"/>
  <c r="B1160" i="33" s="1"/>
  <c r="A466" i="33"/>
  <c r="A1173" i="33" s="1"/>
  <c r="A462" i="34"/>
  <c r="B469" i="33"/>
  <c r="B1176" i="33" s="1"/>
  <c r="B465" i="34"/>
  <c r="A482" i="33"/>
  <c r="A1189" i="33" s="1"/>
  <c r="A478" i="34"/>
  <c r="B485" i="33"/>
  <c r="B1192" i="33" s="1"/>
  <c r="B481" i="34"/>
  <c r="A498" i="33"/>
  <c r="A1205" i="33" s="1"/>
  <c r="A494" i="34"/>
  <c r="B497" i="34"/>
  <c r="B501" i="33"/>
  <c r="B1208" i="33" s="1"/>
  <c r="A510" i="34"/>
  <c r="A514" i="33"/>
  <c r="A1221" i="33" s="1"/>
  <c r="B513" i="34"/>
  <c r="B517" i="33"/>
  <c r="B1224" i="33" s="1"/>
  <c r="A530" i="33"/>
  <c r="A1237" i="33" s="1"/>
  <c r="A526" i="34"/>
  <c r="B529" i="34"/>
  <c r="B533" i="33"/>
  <c r="B1240" i="33" s="1"/>
  <c r="A546" i="33"/>
  <c r="A1253" i="33" s="1"/>
  <c r="A542" i="34"/>
  <c r="B549" i="33"/>
  <c r="B1256" i="33" s="1"/>
  <c r="B545" i="34"/>
  <c r="A558" i="34"/>
  <c r="A562" i="33"/>
  <c r="A1269" i="33" s="1"/>
  <c r="B561" i="34"/>
  <c r="B565" i="33"/>
  <c r="B1272" i="33" s="1"/>
  <c r="A574" i="34"/>
  <c r="A578" i="33"/>
  <c r="A1285" i="33" s="1"/>
  <c r="B577" i="34"/>
  <c r="B581" i="33"/>
  <c r="B1288" i="33" s="1"/>
  <c r="A594" i="33"/>
  <c r="A1301" i="33" s="1"/>
  <c r="A590" i="34"/>
  <c r="B593" i="34"/>
  <c r="B597" i="33"/>
  <c r="B1304" i="33" s="1"/>
  <c r="A610" i="33"/>
  <c r="A1317" i="33" s="1"/>
  <c r="A606" i="34"/>
  <c r="B613" i="33"/>
  <c r="B1320" i="33" s="1"/>
  <c r="B609" i="34"/>
  <c r="A626" i="33"/>
  <c r="A1333" i="33" s="1"/>
  <c r="A622" i="34"/>
  <c r="B625" i="34"/>
  <c r="B629" i="33"/>
  <c r="B1336" i="33" s="1"/>
  <c r="B25" i="34"/>
  <c r="B29" i="33"/>
  <c r="B736" i="33" s="1"/>
  <c r="B38" i="34"/>
  <c r="B42" i="33"/>
  <c r="B749" i="33" s="1"/>
  <c r="A119" i="33"/>
  <c r="A826" i="33" s="1"/>
  <c r="A115" i="34"/>
  <c r="B33" i="33"/>
  <c r="B740" i="33" s="1"/>
  <c r="B29" i="34"/>
  <c r="A74" i="34"/>
  <c r="A78" i="33"/>
  <c r="A785" i="33" s="1"/>
  <c r="A106" i="34"/>
  <c r="A110" i="33"/>
  <c r="A817" i="33" s="1"/>
  <c r="A43" i="34"/>
  <c r="A47" i="33"/>
  <c r="A754" i="33" s="1"/>
  <c r="B50" i="33"/>
  <c r="B757" i="33" s="1"/>
  <c r="B46" i="34"/>
  <c r="A63" i="33"/>
  <c r="A770" i="33" s="1"/>
  <c r="A59" i="34"/>
  <c r="B66" i="33"/>
  <c r="B773" i="33" s="1"/>
  <c r="B62" i="34"/>
  <c r="A79" i="33"/>
  <c r="A786" i="33" s="1"/>
  <c r="A75" i="34"/>
  <c r="B82" i="33"/>
  <c r="B789" i="33" s="1"/>
  <c r="B78" i="34"/>
  <c r="A95" i="33"/>
  <c r="A802" i="33" s="1"/>
  <c r="A91" i="34"/>
  <c r="B94" i="34"/>
  <c r="B98" i="33"/>
  <c r="B805" i="33" s="1"/>
  <c r="A107" i="34"/>
  <c r="A111" i="33"/>
  <c r="A818" i="33" s="1"/>
  <c r="B110" i="34"/>
  <c r="B114" i="33"/>
  <c r="B821" i="33" s="1"/>
  <c r="A123" i="34"/>
  <c r="A127" i="33"/>
  <c r="A834" i="33" s="1"/>
  <c r="B130" i="33"/>
  <c r="B837" i="33" s="1"/>
  <c r="B126" i="34"/>
  <c r="A139" i="34"/>
  <c r="A143" i="33"/>
  <c r="A850" i="33" s="1"/>
  <c r="B146" i="33"/>
  <c r="B853" i="33" s="1"/>
  <c r="B142" i="34"/>
  <c r="A155" i="34"/>
  <c r="A159" i="33"/>
  <c r="A866" i="33" s="1"/>
  <c r="B162" i="33"/>
  <c r="B869" i="33" s="1"/>
  <c r="B158" i="34"/>
  <c r="A171" i="34"/>
  <c r="A175" i="33"/>
  <c r="A882" i="33" s="1"/>
  <c r="B178" i="33"/>
  <c r="B885" i="33" s="1"/>
  <c r="B174" i="34"/>
  <c r="A191" i="33"/>
  <c r="A898" i="33" s="1"/>
  <c r="A187" i="34"/>
  <c r="B190" i="34"/>
  <c r="B194" i="33"/>
  <c r="B901" i="33" s="1"/>
  <c r="A203" i="34"/>
  <c r="A207" i="33"/>
  <c r="A914" i="33" s="1"/>
  <c r="B206" i="34"/>
  <c r="B210" i="33"/>
  <c r="B917" i="33" s="1"/>
  <c r="A219" i="34"/>
  <c r="A223" i="33"/>
  <c r="A930" i="33" s="1"/>
  <c r="B222" i="34"/>
  <c r="B226" i="33"/>
  <c r="B933" i="33" s="1"/>
  <c r="A239" i="33"/>
  <c r="A946" i="33" s="1"/>
  <c r="A235" i="34"/>
  <c r="B238" i="34"/>
  <c r="B242" i="33"/>
  <c r="B949" i="33" s="1"/>
  <c r="A251" i="34"/>
  <c r="A255" i="33"/>
  <c r="A962" i="33" s="1"/>
  <c r="B258" i="33"/>
  <c r="B965" i="33" s="1"/>
  <c r="B254" i="34"/>
  <c r="A267" i="34"/>
  <c r="A271" i="33"/>
  <c r="A978" i="33" s="1"/>
  <c r="B270" i="34"/>
  <c r="B274" i="33"/>
  <c r="B981" i="33" s="1"/>
  <c r="A287" i="33"/>
  <c r="A994" i="33" s="1"/>
  <c r="A283" i="34"/>
  <c r="B286" i="34"/>
  <c r="B290" i="33"/>
  <c r="B997" i="33" s="1"/>
  <c r="A299" i="34"/>
  <c r="A303" i="33"/>
  <c r="A1010" i="33" s="1"/>
  <c r="B306" i="33"/>
  <c r="B1013" i="33" s="1"/>
  <c r="B302" i="34"/>
  <c r="A319" i="33"/>
  <c r="A1026" i="33" s="1"/>
  <c r="A315" i="34"/>
  <c r="B322" i="33"/>
  <c r="B1029" i="33" s="1"/>
  <c r="B318" i="34"/>
  <c r="A335" i="33"/>
  <c r="A1042" i="33" s="1"/>
  <c r="A331" i="34"/>
  <c r="B338" i="33"/>
  <c r="B1045" i="33" s="1"/>
  <c r="B334" i="34"/>
  <c r="A347" i="34"/>
  <c r="A351" i="33"/>
  <c r="A1058" i="33" s="1"/>
  <c r="B350" i="34"/>
  <c r="B354" i="33"/>
  <c r="B1061" i="33" s="1"/>
  <c r="A363" i="34"/>
  <c r="A367" i="33"/>
  <c r="A1074" i="33" s="1"/>
  <c r="B370" i="33"/>
  <c r="B1077" i="33" s="1"/>
  <c r="B366" i="34"/>
  <c r="A383" i="33"/>
  <c r="A1090" i="33" s="1"/>
  <c r="A379" i="34"/>
  <c r="B386" i="33"/>
  <c r="B1093" i="33" s="1"/>
  <c r="B382" i="34"/>
  <c r="A399" i="33"/>
  <c r="A1106" i="33" s="1"/>
  <c r="A395" i="34"/>
  <c r="B398" i="34"/>
  <c r="B402" i="33"/>
  <c r="B1109" i="33" s="1"/>
  <c r="A411" i="34"/>
  <c r="A415" i="33"/>
  <c r="A1122" i="33" s="1"/>
  <c r="B418" i="33"/>
  <c r="B1125" i="33" s="1"/>
  <c r="B414" i="34"/>
  <c r="A431" i="33"/>
  <c r="A1138" i="33" s="1"/>
  <c r="A427" i="34"/>
  <c r="B434" i="33"/>
  <c r="B1141" i="33" s="1"/>
  <c r="B430" i="34"/>
  <c r="A443" i="34"/>
  <c r="A447" i="33"/>
  <c r="A1154" i="33" s="1"/>
  <c r="B450" i="33"/>
  <c r="B1157" i="33" s="1"/>
  <c r="B446" i="34"/>
  <c r="A463" i="33"/>
  <c r="A1170" i="33" s="1"/>
  <c r="A459" i="34"/>
  <c r="B462" i="34"/>
  <c r="B466" i="33"/>
  <c r="B1173" i="33" s="1"/>
  <c r="A479" i="33"/>
  <c r="A1186" i="33" s="1"/>
  <c r="A475" i="34"/>
  <c r="B478" i="34"/>
  <c r="B482" i="33"/>
  <c r="B1189" i="33" s="1"/>
  <c r="A491" i="34"/>
  <c r="A495" i="33"/>
  <c r="A1202" i="33" s="1"/>
  <c r="B494" i="34"/>
  <c r="B498" i="33"/>
  <c r="B1205" i="33" s="1"/>
  <c r="A507" i="34"/>
  <c r="A511" i="33"/>
  <c r="A1218" i="33" s="1"/>
  <c r="B510" i="34"/>
  <c r="B514" i="33"/>
  <c r="B1221" i="33" s="1"/>
  <c r="A527" i="33"/>
  <c r="A1234" i="33" s="1"/>
  <c r="A523" i="34"/>
  <c r="B526" i="34"/>
  <c r="B530" i="33"/>
  <c r="B1237" i="33" s="1"/>
  <c r="A539" i="34"/>
  <c r="A543" i="33"/>
  <c r="A1250" i="33" s="1"/>
  <c r="B546" i="33"/>
  <c r="B1253" i="33" s="1"/>
  <c r="B542" i="34"/>
  <c r="A559" i="33"/>
  <c r="A1266" i="33" s="1"/>
  <c r="A555" i="34"/>
  <c r="B558" i="34"/>
  <c r="B562" i="33"/>
  <c r="B1269" i="33" s="1"/>
  <c r="A571" i="34"/>
  <c r="A575" i="33"/>
  <c r="A1282" i="33" s="1"/>
  <c r="B578" i="33"/>
  <c r="B1285" i="33" s="1"/>
  <c r="B574" i="34"/>
  <c r="A587" i="34"/>
  <c r="A591" i="33"/>
  <c r="A1298" i="33" s="1"/>
  <c r="B594" i="33"/>
  <c r="B1301" i="33" s="1"/>
  <c r="B590" i="34"/>
  <c r="A603" i="34"/>
  <c r="A607" i="33"/>
  <c r="A1314" i="33" s="1"/>
  <c r="B610" i="33"/>
  <c r="B1317" i="33" s="1"/>
  <c r="B606" i="34"/>
  <c r="A623" i="33"/>
  <c r="A1330" i="33" s="1"/>
  <c r="A619" i="34"/>
  <c r="B622" i="34"/>
  <c r="B626" i="33"/>
  <c r="B1333" i="33" s="1"/>
  <c r="A47" i="34"/>
  <c r="A51" i="33"/>
  <c r="A758" i="33" s="1"/>
  <c r="A26" i="33"/>
  <c r="A733" i="33" s="1"/>
  <c r="A22" i="34"/>
  <c r="B22" i="34"/>
  <c r="B26" i="33"/>
  <c r="B733" i="33" s="1"/>
  <c r="A67" i="34"/>
  <c r="A71" i="33"/>
  <c r="A778" i="33" s="1"/>
  <c r="B102" i="34"/>
  <c r="B106" i="33"/>
  <c r="B813" i="33" s="1"/>
  <c r="A46" i="33"/>
  <c r="A753" i="33" s="1"/>
  <c r="A42" i="34"/>
  <c r="A58" i="34"/>
  <c r="A62" i="33"/>
  <c r="A769" i="33" s="1"/>
  <c r="B97" i="33"/>
  <c r="B804" i="33" s="1"/>
  <c r="B93" i="34"/>
  <c r="B18" i="33"/>
  <c r="B725" i="33" s="1"/>
  <c r="B14" i="34"/>
  <c r="A27" i="34"/>
  <c r="A31" i="33"/>
  <c r="A738" i="33" s="1"/>
  <c r="B30" i="34"/>
  <c r="B34" i="33"/>
  <c r="B741" i="33" s="1"/>
  <c r="A8" i="34"/>
  <c r="A12" i="33"/>
  <c r="A719" i="33" s="1"/>
  <c r="A28" i="33"/>
  <c r="A735" i="33" s="1"/>
  <c r="A24" i="34"/>
  <c r="B27" i="34"/>
  <c r="B31" i="33"/>
  <c r="B738" i="33" s="1"/>
  <c r="A40" i="34"/>
  <c r="A44" i="33"/>
  <c r="A751" i="33" s="1"/>
  <c r="B47" i="33"/>
  <c r="B754" i="33" s="1"/>
  <c r="B43" i="34"/>
  <c r="A56" i="34"/>
  <c r="A60" i="33"/>
  <c r="A767" i="33" s="1"/>
  <c r="B63" i="33"/>
  <c r="B770" i="33" s="1"/>
  <c r="B59" i="34"/>
  <c r="A76" i="33"/>
  <c r="A783" i="33" s="1"/>
  <c r="A72" i="34"/>
  <c r="B75" i="34"/>
  <c r="B79" i="33"/>
  <c r="B786" i="33" s="1"/>
  <c r="A88" i="34"/>
  <c r="A92" i="33"/>
  <c r="A799" i="33" s="1"/>
  <c r="B95" i="33"/>
  <c r="B802" i="33" s="1"/>
  <c r="B91" i="34"/>
  <c r="A108" i="33"/>
  <c r="A815" i="33" s="1"/>
  <c r="A104" i="34"/>
  <c r="B107" i="34"/>
  <c r="B111" i="33"/>
  <c r="B818" i="33" s="1"/>
  <c r="A120" i="34"/>
  <c r="A124" i="33"/>
  <c r="A831" i="33" s="1"/>
  <c r="B127" i="33"/>
  <c r="B834" i="33" s="1"/>
  <c r="B123" i="34"/>
  <c r="A140" i="33"/>
  <c r="A847" i="33" s="1"/>
  <c r="A136" i="34"/>
  <c r="B139" i="34"/>
  <c r="B143" i="33"/>
  <c r="B850" i="33" s="1"/>
  <c r="A152" i="34"/>
  <c r="A156" i="33"/>
  <c r="A863" i="33" s="1"/>
  <c r="B155" i="34"/>
  <c r="B159" i="33"/>
  <c r="B866" i="33" s="1"/>
  <c r="A172" i="33"/>
  <c r="A879" i="33" s="1"/>
  <c r="A168" i="34"/>
  <c r="B175" i="33"/>
  <c r="B882" i="33" s="1"/>
  <c r="B171" i="34"/>
  <c r="A184" i="34"/>
  <c r="A188" i="33"/>
  <c r="A895" i="33" s="1"/>
  <c r="B191" i="33"/>
  <c r="B898" i="33" s="1"/>
  <c r="B187" i="34"/>
  <c r="A204" i="33"/>
  <c r="A911" i="33" s="1"/>
  <c r="A200" i="34"/>
  <c r="B207" i="33"/>
  <c r="B914" i="33" s="1"/>
  <c r="B203" i="34"/>
  <c r="A216" i="34"/>
  <c r="A220" i="33"/>
  <c r="A927" i="33" s="1"/>
  <c r="B223" i="33"/>
  <c r="B930" i="33" s="1"/>
  <c r="B219" i="34"/>
  <c r="A232" i="34"/>
  <c r="A236" i="33"/>
  <c r="A943" i="33" s="1"/>
  <c r="B235" i="34"/>
  <c r="B239" i="33"/>
  <c r="B946" i="33" s="1"/>
  <c r="A252" i="33"/>
  <c r="A959" i="33" s="1"/>
  <c r="A248" i="34"/>
  <c r="B255" i="33"/>
  <c r="B962" i="33" s="1"/>
  <c r="B251" i="34"/>
  <c r="A268" i="33"/>
  <c r="A975" i="33" s="1"/>
  <c r="A264" i="34"/>
  <c r="B271" i="33"/>
  <c r="B978" i="33" s="1"/>
  <c r="B267" i="34"/>
  <c r="A284" i="33"/>
  <c r="A991" i="33" s="1"/>
  <c r="A280" i="34"/>
  <c r="B287" i="33"/>
  <c r="B994" i="33" s="1"/>
  <c r="B283" i="34"/>
  <c r="A296" i="34"/>
  <c r="A300" i="33"/>
  <c r="A1007" i="33" s="1"/>
  <c r="B299" i="34"/>
  <c r="B303" i="33"/>
  <c r="B1010" i="33" s="1"/>
  <c r="A312" i="34"/>
  <c r="A316" i="33"/>
  <c r="A1023" i="33" s="1"/>
  <c r="B315" i="34"/>
  <c r="B319" i="33"/>
  <c r="B1026" i="33" s="1"/>
  <c r="A332" i="33"/>
  <c r="A1039" i="33" s="1"/>
  <c r="A328" i="34"/>
  <c r="B335" i="33"/>
  <c r="B1042" i="33" s="1"/>
  <c r="B331" i="34"/>
  <c r="A344" i="34"/>
  <c r="A348" i="33"/>
  <c r="A1055" i="33" s="1"/>
  <c r="B347" i="34"/>
  <c r="B351" i="33"/>
  <c r="B1058" i="33" s="1"/>
  <c r="A364" i="33"/>
  <c r="A1071" i="33" s="1"/>
  <c r="A360" i="34"/>
  <c r="B367" i="33"/>
  <c r="B1074" i="33" s="1"/>
  <c r="B363" i="34"/>
  <c r="A376" i="34"/>
  <c r="A380" i="33"/>
  <c r="A1087" i="33" s="1"/>
  <c r="B383" i="33"/>
  <c r="B1090" i="33" s="1"/>
  <c r="B379" i="34"/>
  <c r="A392" i="34"/>
  <c r="A396" i="33"/>
  <c r="A1103" i="33" s="1"/>
  <c r="B395" i="34"/>
  <c r="B399" i="33"/>
  <c r="B1106" i="33" s="1"/>
  <c r="A408" i="34"/>
  <c r="A412" i="33"/>
  <c r="A1119" i="33" s="1"/>
  <c r="B415" i="33"/>
  <c r="B1122" i="33" s="1"/>
  <c r="B411" i="34"/>
  <c r="A424" i="34"/>
  <c r="A428" i="33"/>
  <c r="A1135" i="33" s="1"/>
  <c r="B431" i="33"/>
  <c r="B1138" i="33" s="1"/>
  <c r="B427" i="34"/>
  <c r="A440" i="34"/>
  <c r="A444" i="33"/>
  <c r="A1151" i="33" s="1"/>
  <c r="B443" i="34"/>
  <c r="B447" i="33"/>
  <c r="B1154" i="33" s="1"/>
  <c r="A460" i="33"/>
  <c r="A1167" i="33" s="1"/>
  <c r="A456" i="34"/>
  <c r="B463" i="33"/>
  <c r="B1170" i="33" s="1"/>
  <c r="B459" i="34"/>
  <c r="A476" i="33"/>
  <c r="A1183" i="33" s="1"/>
  <c r="A472" i="34"/>
  <c r="B475" i="34"/>
  <c r="B479" i="33"/>
  <c r="B1186" i="33" s="1"/>
  <c r="A492" i="33"/>
  <c r="A1199" i="33" s="1"/>
  <c r="A488" i="34"/>
  <c r="B495" i="33"/>
  <c r="B1202" i="33" s="1"/>
  <c r="B491" i="34"/>
  <c r="A508" i="33"/>
  <c r="A1215" i="33" s="1"/>
  <c r="A504" i="34"/>
  <c r="B507" i="34"/>
  <c r="B511" i="33"/>
  <c r="B1218" i="33" s="1"/>
  <c r="A524" i="33"/>
  <c r="A1231" i="33" s="1"/>
  <c r="A520" i="34"/>
  <c r="B527" i="33"/>
  <c r="B1234" i="33" s="1"/>
  <c r="B523" i="34"/>
  <c r="A540" i="33"/>
  <c r="A1247" i="33" s="1"/>
  <c r="A536" i="34"/>
  <c r="B539" i="34"/>
  <c r="B543" i="33"/>
  <c r="B1250" i="33" s="1"/>
  <c r="A556" i="33"/>
  <c r="A1263" i="33" s="1"/>
  <c r="A552" i="34"/>
  <c r="B555" i="34"/>
  <c r="B559" i="33"/>
  <c r="B1266" i="33" s="1"/>
  <c r="A572" i="33"/>
  <c r="A1279" i="33" s="1"/>
  <c r="A568" i="34"/>
  <c r="B575" i="33"/>
  <c r="B1282" i="33" s="1"/>
  <c r="B571" i="34"/>
  <c r="A588" i="33"/>
  <c r="A1295" i="33" s="1"/>
  <c r="A584" i="34"/>
  <c r="B587" i="34"/>
  <c r="B591" i="33"/>
  <c r="B1298" i="33" s="1"/>
  <c r="A604" i="33"/>
  <c r="A1311" i="33" s="1"/>
  <c r="A600" i="34"/>
  <c r="B607" i="33"/>
  <c r="B1314" i="33" s="1"/>
  <c r="B603" i="34"/>
  <c r="A620" i="33"/>
  <c r="A1327" i="33" s="1"/>
  <c r="A616" i="34"/>
  <c r="B619" i="34"/>
  <c r="B623" i="33"/>
  <c r="B1330" i="33" s="1"/>
  <c r="A636" i="33"/>
  <c r="A1343" i="33" s="1"/>
  <c r="A632" i="34"/>
  <c r="A105" i="33"/>
  <c r="A812" i="33" s="1"/>
  <c r="A101" i="34"/>
  <c r="B120" i="34"/>
  <c r="B124" i="33"/>
  <c r="B831" i="33" s="1"/>
  <c r="A137" i="33"/>
  <c r="A844" i="33" s="1"/>
  <c r="A133" i="34"/>
  <c r="B136" i="34"/>
  <c r="B140" i="33"/>
  <c r="B847" i="33" s="1"/>
  <c r="A149" i="34"/>
  <c r="A153" i="33"/>
  <c r="A860" i="33" s="1"/>
  <c r="B152" i="34"/>
  <c r="B156" i="33"/>
  <c r="B863" i="33" s="1"/>
  <c r="A169" i="33"/>
  <c r="A876" i="33" s="1"/>
  <c r="A165" i="34"/>
  <c r="B172" i="33"/>
  <c r="B879" i="33" s="1"/>
  <c r="B168" i="34"/>
  <c r="A181" i="34"/>
  <c r="A185" i="33"/>
  <c r="A892" i="33" s="1"/>
  <c r="B188" i="33"/>
  <c r="B895" i="33" s="1"/>
  <c r="B184" i="34"/>
  <c r="A197" i="34"/>
  <c r="A201" i="33"/>
  <c r="A908" i="33" s="1"/>
  <c r="B200" i="34"/>
  <c r="B204" i="33"/>
  <c r="B911" i="33" s="1"/>
  <c r="A213" i="34"/>
  <c r="A217" i="33"/>
  <c r="A924" i="33" s="1"/>
  <c r="B220" i="33"/>
  <c r="B927" i="33" s="1"/>
  <c r="B216" i="34"/>
  <c r="A233" i="33"/>
  <c r="A940" i="33" s="1"/>
  <c r="A229" i="34"/>
  <c r="B236" i="33"/>
  <c r="B943" i="33" s="1"/>
  <c r="B232" i="34"/>
  <c r="A249" i="33"/>
  <c r="A956" i="33" s="1"/>
  <c r="A245" i="34"/>
  <c r="A265" i="33"/>
  <c r="A972" i="33" s="1"/>
  <c r="A261" i="34"/>
  <c r="B264" i="34"/>
  <c r="B268" i="33"/>
  <c r="B975" i="33" s="1"/>
  <c r="A281" i="33"/>
  <c r="A988" i="33" s="1"/>
  <c r="A277" i="34"/>
  <c r="B284" i="33"/>
  <c r="B991" i="33" s="1"/>
  <c r="B280" i="34"/>
  <c r="A293" i="34"/>
  <c r="A297" i="33"/>
  <c r="A1004" i="33" s="1"/>
  <c r="B300" i="33"/>
  <c r="B1007" i="33" s="1"/>
  <c r="B296" i="34"/>
  <c r="A309" i="34"/>
  <c r="A313" i="33"/>
  <c r="A1020" i="33" s="1"/>
  <c r="B312" i="34"/>
  <c r="B316" i="33"/>
  <c r="B1023" i="33" s="1"/>
  <c r="A329" i="33"/>
  <c r="A1036" i="33" s="1"/>
  <c r="A325" i="34"/>
  <c r="B328" i="34"/>
  <c r="B332" i="33"/>
  <c r="B1039" i="33" s="1"/>
  <c r="A345" i="33"/>
  <c r="A1052" i="33" s="1"/>
  <c r="A341" i="34"/>
  <c r="B344" i="34"/>
  <c r="B348" i="33"/>
  <c r="B1055" i="33" s="1"/>
  <c r="A361" i="33"/>
  <c r="A1068" i="33" s="1"/>
  <c r="A357" i="34"/>
  <c r="B360" i="34"/>
  <c r="B364" i="33"/>
  <c r="B1071" i="33" s="1"/>
  <c r="A373" i="34"/>
  <c r="A377" i="33"/>
  <c r="A1084" i="33" s="1"/>
  <c r="B380" i="33"/>
  <c r="B1087" i="33" s="1"/>
  <c r="B376" i="34"/>
  <c r="A389" i="34"/>
  <c r="A393" i="33"/>
  <c r="A1100" i="33" s="1"/>
  <c r="B392" i="34"/>
  <c r="B396" i="33"/>
  <c r="B1103" i="33" s="1"/>
  <c r="A405" i="34"/>
  <c r="A409" i="33"/>
  <c r="A1116" i="33" s="1"/>
  <c r="B408" i="34"/>
  <c r="B412" i="33"/>
  <c r="B1119" i="33" s="1"/>
  <c r="A425" i="33"/>
  <c r="A1132" i="33" s="1"/>
  <c r="A421" i="34"/>
  <c r="B424" i="34"/>
  <c r="B428" i="33"/>
  <c r="B1135" i="33" s="1"/>
  <c r="A437" i="34"/>
  <c r="A441" i="33"/>
  <c r="A1148" i="33" s="1"/>
  <c r="B444" i="33"/>
  <c r="B1151" i="33" s="1"/>
  <c r="B440" i="34"/>
  <c r="A453" i="34"/>
  <c r="A457" i="33"/>
  <c r="A1164" i="33" s="1"/>
  <c r="B460" i="33"/>
  <c r="B1167" i="33" s="1"/>
  <c r="B456" i="34"/>
  <c r="A473" i="33"/>
  <c r="A1180" i="33" s="1"/>
  <c r="A469" i="34"/>
  <c r="B476" i="33"/>
  <c r="B1183" i="33" s="1"/>
  <c r="B472" i="34"/>
  <c r="A489" i="33"/>
  <c r="A1196" i="33" s="1"/>
  <c r="A485" i="34"/>
  <c r="B488" i="34"/>
  <c r="B492" i="33"/>
  <c r="B1199" i="33" s="1"/>
  <c r="B504" i="34"/>
  <c r="B508" i="33"/>
  <c r="B1215" i="33" s="1"/>
  <c r="A517" i="34"/>
  <c r="A521" i="33"/>
  <c r="A1228" i="33" s="1"/>
  <c r="B520" i="34"/>
  <c r="B524" i="33"/>
  <c r="B1231" i="33" s="1"/>
  <c r="A537" i="33"/>
  <c r="A1244" i="33" s="1"/>
  <c r="A533" i="34"/>
  <c r="B536" i="34"/>
  <c r="B540" i="33"/>
  <c r="B1247" i="33" s="1"/>
  <c r="A553" i="33"/>
  <c r="A1260" i="33" s="1"/>
  <c r="A549" i="34"/>
  <c r="B552" i="34"/>
  <c r="B556" i="33"/>
  <c r="B1263" i="33" s="1"/>
  <c r="A565" i="34"/>
  <c r="A569" i="33"/>
  <c r="A1276" i="33" s="1"/>
  <c r="B568" i="34"/>
  <c r="B572" i="33"/>
  <c r="B1279" i="33" s="1"/>
  <c r="A581" i="34"/>
  <c r="A585" i="33"/>
  <c r="A1292" i="33" s="1"/>
  <c r="B584" i="34"/>
  <c r="B588" i="33"/>
  <c r="B1295" i="33" s="1"/>
  <c r="A597" i="34"/>
  <c r="A601" i="33"/>
  <c r="A1308" i="33" s="1"/>
  <c r="B600" i="34"/>
  <c r="B604" i="33"/>
  <c r="B1311" i="33" s="1"/>
  <c r="A617" i="33"/>
  <c r="A1324" i="33" s="1"/>
  <c r="A613" i="34"/>
  <c r="B620" i="33"/>
  <c r="B1327" i="33" s="1"/>
  <c r="B616" i="34"/>
  <c r="A633" i="33"/>
  <c r="A1340" i="33" s="1"/>
  <c r="A629" i="34"/>
  <c r="B636" i="33"/>
  <c r="B1343" i="33" s="1"/>
  <c r="B632" i="34"/>
  <c r="B56" i="34"/>
  <c r="B60" i="33"/>
  <c r="B767" i="33" s="1"/>
  <c r="A89" i="33"/>
  <c r="A796" i="33" s="1"/>
  <c r="A85" i="34"/>
  <c r="B92" i="33"/>
  <c r="B799" i="33" s="1"/>
  <c r="B88" i="34"/>
  <c r="B108" i="33"/>
  <c r="B815" i="33" s="1"/>
  <c r="B104" i="34"/>
  <c r="A121" i="33"/>
  <c r="A828" i="33" s="1"/>
  <c r="A117" i="34"/>
  <c r="A18" i="34"/>
  <c r="A22" i="33"/>
  <c r="A729" i="33" s="1"/>
  <c r="B25" i="33"/>
  <c r="B732" i="33" s="1"/>
  <c r="B21" i="34"/>
  <c r="B41" i="33"/>
  <c r="B748" i="33" s="1"/>
  <c r="B37" i="34"/>
  <c r="A50" i="34"/>
  <c r="A54" i="33"/>
  <c r="A761" i="33" s="1"/>
  <c r="B57" i="33"/>
  <c r="B764" i="33" s="1"/>
  <c r="B53" i="34"/>
  <c r="A70" i="33"/>
  <c r="A777" i="33" s="1"/>
  <c r="A66" i="34"/>
  <c r="A82" i="34"/>
  <c r="A86" i="33"/>
  <c r="A793" i="33" s="1"/>
  <c r="B85" i="34"/>
  <c r="B89" i="33"/>
  <c r="B796" i="33" s="1"/>
  <c r="A102" i="33"/>
  <c r="A809" i="33" s="1"/>
  <c r="A98" i="34"/>
  <c r="B101" i="34"/>
  <c r="B105" i="33"/>
  <c r="B812" i="33" s="1"/>
  <c r="A118" i="33"/>
  <c r="A825" i="33" s="1"/>
  <c r="A114" i="34"/>
  <c r="B121" i="33"/>
  <c r="B828" i="33" s="1"/>
  <c r="B117" i="34"/>
  <c r="A130" i="34"/>
  <c r="A134" i="33"/>
  <c r="A841" i="33" s="1"/>
  <c r="B133" i="34"/>
  <c r="B137" i="33"/>
  <c r="B844" i="33" s="1"/>
  <c r="B149" i="34"/>
  <c r="B153" i="33"/>
  <c r="B860" i="33" s="1"/>
  <c r="A162" i="34"/>
  <c r="A166" i="33"/>
  <c r="A873" i="33" s="1"/>
  <c r="B165" i="34"/>
  <c r="B169" i="33"/>
  <c r="B876" i="33" s="1"/>
  <c r="A178" i="34"/>
  <c r="A182" i="33"/>
  <c r="A889" i="33" s="1"/>
  <c r="B181" i="34"/>
  <c r="B185" i="33"/>
  <c r="B892" i="33" s="1"/>
  <c r="A194" i="34"/>
  <c r="A198" i="33"/>
  <c r="A905" i="33" s="1"/>
  <c r="B197" i="34"/>
  <c r="B201" i="33"/>
  <c r="B908" i="33" s="1"/>
  <c r="A210" i="34"/>
  <c r="A214" i="33"/>
  <c r="A921" i="33" s="1"/>
  <c r="B217" i="33"/>
  <c r="B924" i="33" s="1"/>
  <c r="B213" i="34"/>
  <c r="A230" i="33"/>
  <c r="A937" i="33" s="1"/>
  <c r="A226" i="34"/>
  <c r="B229" i="34"/>
  <c r="B233" i="33"/>
  <c r="B940" i="33" s="1"/>
  <c r="A242" i="34"/>
  <c r="A246" i="33"/>
  <c r="A953" i="33" s="1"/>
  <c r="B249" i="33"/>
  <c r="B956" i="33" s="1"/>
  <c r="B245" i="34"/>
  <c r="A262" i="33"/>
  <c r="A969" i="33" s="1"/>
  <c r="A258" i="34"/>
  <c r="B261" i="34"/>
  <c r="B265" i="33"/>
  <c r="B972" i="33" s="1"/>
  <c r="A278" i="33"/>
  <c r="A985" i="33" s="1"/>
  <c r="A274" i="34"/>
  <c r="B277" i="34"/>
  <c r="B281" i="33"/>
  <c r="B988" i="33" s="1"/>
  <c r="A294" i="33"/>
  <c r="A1001" i="33" s="1"/>
  <c r="A290" i="34"/>
  <c r="B293" i="34"/>
  <c r="B297" i="33"/>
  <c r="B1004" i="33" s="1"/>
  <c r="A306" i="34"/>
  <c r="A310" i="33"/>
  <c r="A1017" i="33" s="1"/>
  <c r="B309" i="34"/>
  <c r="B313" i="33"/>
  <c r="B1020" i="33" s="1"/>
  <c r="A326" i="33"/>
  <c r="A1033" i="33" s="1"/>
  <c r="A322" i="34"/>
  <c r="B325" i="34"/>
  <c r="B329" i="33"/>
  <c r="B1036" i="33" s="1"/>
  <c r="A338" i="34"/>
  <c r="A342" i="33"/>
  <c r="A1049" i="33" s="1"/>
  <c r="B341" i="34"/>
  <c r="B345" i="33"/>
  <c r="B1052" i="33" s="1"/>
  <c r="A354" i="34"/>
  <c r="A358" i="33"/>
  <c r="A1065" i="33" s="1"/>
  <c r="B361" i="33"/>
  <c r="B1068" i="33" s="1"/>
  <c r="B357" i="34"/>
  <c r="A374" i="33"/>
  <c r="A1081" i="33" s="1"/>
  <c r="A370" i="34"/>
  <c r="B373" i="34"/>
  <c r="B377" i="33"/>
  <c r="B1084" i="33" s="1"/>
  <c r="A386" i="34"/>
  <c r="A390" i="33"/>
  <c r="A1097" i="33" s="1"/>
  <c r="B389" i="34"/>
  <c r="B393" i="33"/>
  <c r="B1100" i="33" s="1"/>
  <c r="A402" i="34"/>
  <c r="A406" i="33"/>
  <c r="A1113" i="33" s="1"/>
  <c r="B409" i="33"/>
  <c r="B1116" i="33" s="1"/>
  <c r="B405" i="34"/>
  <c r="A422" i="33"/>
  <c r="A1129" i="33" s="1"/>
  <c r="A418" i="34"/>
  <c r="B421" i="34"/>
  <c r="B425" i="33"/>
  <c r="B1132" i="33" s="1"/>
  <c r="A438" i="33"/>
  <c r="A1145" i="33" s="1"/>
  <c r="A434" i="34"/>
  <c r="B437" i="34"/>
  <c r="B441" i="33"/>
  <c r="B1148" i="33" s="1"/>
  <c r="A454" i="33"/>
  <c r="A1161" i="33" s="1"/>
  <c r="A450" i="34"/>
  <c r="B453" i="34"/>
  <c r="B457" i="33"/>
  <c r="B1164" i="33" s="1"/>
  <c r="A470" i="33"/>
  <c r="A1177" i="33" s="1"/>
  <c r="A466" i="34"/>
  <c r="B469" i="34"/>
  <c r="B473" i="33"/>
  <c r="B1180" i="33" s="1"/>
  <c r="A482" i="34"/>
  <c r="A486" i="33"/>
  <c r="A1193" i="33" s="1"/>
  <c r="B485" i="34"/>
  <c r="B489" i="33"/>
  <c r="B1196" i="33" s="1"/>
  <c r="A498" i="34"/>
  <c r="A502" i="33"/>
  <c r="A1209" i="33" s="1"/>
  <c r="B501" i="34"/>
  <c r="B505" i="33"/>
  <c r="B1212" i="33" s="1"/>
  <c r="A514" i="34"/>
  <c r="A518" i="33"/>
  <c r="A1225" i="33" s="1"/>
  <c r="B517" i="34"/>
  <c r="B521" i="33"/>
  <c r="B1228" i="33" s="1"/>
  <c r="A534" i="33"/>
  <c r="A1241" i="33" s="1"/>
  <c r="A530" i="34"/>
  <c r="B537" i="33"/>
  <c r="B1244" i="33" s="1"/>
  <c r="B533" i="34"/>
  <c r="A550" i="33"/>
  <c r="A1257" i="33" s="1"/>
  <c r="A546" i="34"/>
  <c r="B549" i="34"/>
  <c r="B553" i="33"/>
  <c r="B1260" i="33" s="1"/>
  <c r="A562" i="34"/>
  <c r="A566" i="33"/>
  <c r="A1273" i="33" s="1"/>
  <c r="B565" i="34"/>
  <c r="B569" i="33"/>
  <c r="B1276" i="33" s="1"/>
  <c r="A582" i="33"/>
  <c r="A1289" i="33" s="1"/>
  <c r="A578" i="34"/>
  <c r="B581" i="34"/>
  <c r="B585" i="33"/>
  <c r="B1292" i="33" s="1"/>
  <c r="A598" i="33"/>
  <c r="A1305" i="33" s="1"/>
  <c r="A594" i="34"/>
  <c r="B601" i="33"/>
  <c r="B1308" i="33" s="1"/>
  <c r="B597" i="34"/>
  <c r="A614" i="33"/>
  <c r="A1321" i="33" s="1"/>
  <c r="A610" i="34"/>
  <c r="B617" i="33"/>
  <c r="B1324" i="33" s="1"/>
  <c r="B613" i="34"/>
  <c r="A630" i="33"/>
  <c r="A1337" i="33" s="1"/>
  <c r="A626" i="34"/>
  <c r="B633" i="33"/>
  <c r="B1340" i="33" s="1"/>
  <c r="B629" i="34"/>
  <c r="B28" i="33"/>
  <c r="B735" i="33" s="1"/>
  <c r="B24" i="34"/>
  <c r="A63" i="34"/>
  <c r="A67" i="33"/>
  <c r="A774" i="33" s="1"/>
  <c r="B70" i="33"/>
  <c r="B777" i="33" s="1"/>
  <c r="B66" i="34"/>
  <c r="B86" i="33"/>
  <c r="B793" i="33" s="1"/>
  <c r="B82" i="34"/>
  <c r="B102" i="33"/>
  <c r="B809" i="33" s="1"/>
  <c r="B98" i="34"/>
  <c r="A111" i="34"/>
  <c r="A115" i="33"/>
  <c r="A822" i="33" s="1"/>
  <c r="B130" i="34"/>
  <c r="B134" i="33"/>
  <c r="B841" i="33" s="1"/>
  <c r="A143" i="34"/>
  <c r="A147" i="33"/>
  <c r="A854" i="33" s="1"/>
  <c r="B146" i="34"/>
  <c r="B150" i="33"/>
  <c r="B857" i="33" s="1"/>
  <c r="A163" i="33"/>
  <c r="A870" i="33" s="1"/>
  <c r="A159" i="34"/>
  <c r="B166" i="33"/>
  <c r="B873" i="33" s="1"/>
  <c r="B162" i="34"/>
  <c r="A175" i="34"/>
  <c r="A179" i="33"/>
  <c r="A886" i="33" s="1"/>
  <c r="B182" i="33"/>
  <c r="B889" i="33" s="1"/>
  <c r="B178" i="34"/>
  <c r="A191" i="34"/>
  <c r="A195" i="33"/>
  <c r="A902" i="33" s="1"/>
  <c r="B194" i="34"/>
  <c r="B198" i="33"/>
  <c r="B905" i="33" s="1"/>
  <c r="A207" i="34"/>
  <c r="A211" i="33"/>
  <c r="A918" i="33" s="1"/>
  <c r="B210" i="34"/>
  <c r="B214" i="33"/>
  <c r="B921" i="33" s="1"/>
  <c r="A227" i="33"/>
  <c r="A934" i="33" s="1"/>
  <c r="A223" i="34"/>
  <c r="B226" i="34"/>
  <c r="B230" i="33"/>
  <c r="B937" i="33" s="1"/>
  <c r="A239" i="34"/>
  <c r="A243" i="33"/>
  <c r="A950" i="33" s="1"/>
  <c r="B242" i="34"/>
  <c r="B246" i="33"/>
  <c r="B953" i="33" s="1"/>
  <c r="A255" i="34"/>
  <c r="A259" i="33"/>
  <c r="A966" i="33" s="1"/>
  <c r="B258" i="34"/>
  <c r="B262" i="33"/>
  <c r="B969" i="33" s="1"/>
  <c r="A271" i="34"/>
  <c r="A275" i="33"/>
  <c r="A982" i="33" s="1"/>
  <c r="B278" i="33"/>
  <c r="B985" i="33" s="1"/>
  <c r="B274" i="34"/>
  <c r="A291" i="33"/>
  <c r="A998" i="33" s="1"/>
  <c r="A287" i="34"/>
  <c r="B294" i="33"/>
  <c r="B1001" i="33" s="1"/>
  <c r="B290" i="34"/>
  <c r="A303" i="34"/>
  <c r="A307" i="33"/>
  <c r="A1014" i="33" s="1"/>
  <c r="B310" i="33"/>
  <c r="B1017" i="33" s="1"/>
  <c r="B306" i="34"/>
  <c r="A323" i="33"/>
  <c r="A1030" i="33" s="1"/>
  <c r="A319" i="34"/>
  <c r="B326" i="33"/>
  <c r="B1033" i="33" s="1"/>
  <c r="B322" i="34"/>
  <c r="A339" i="33"/>
  <c r="A1046" i="33" s="1"/>
  <c r="A335" i="34"/>
  <c r="B338" i="34"/>
  <c r="B342" i="33"/>
  <c r="B1049" i="33" s="1"/>
  <c r="A351" i="34"/>
  <c r="A355" i="33"/>
  <c r="A1062" i="33" s="1"/>
  <c r="B354" i="34"/>
  <c r="B358" i="33"/>
  <c r="B1065" i="33" s="1"/>
  <c r="A367" i="34"/>
  <c r="A371" i="33"/>
  <c r="A1078" i="33" s="1"/>
  <c r="B370" i="34"/>
  <c r="B374" i="33"/>
  <c r="B1081" i="33" s="1"/>
  <c r="A383" i="34"/>
  <c r="A387" i="33"/>
  <c r="A1094" i="33" s="1"/>
  <c r="B390" i="33"/>
  <c r="B1097" i="33" s="1"/>
  <c r="B386" i="34"/>
  <c r="A399" i="34"/>
  <c r="A403" i="33"/>
  <c r="A1110" i="33" s="1"/>
  <c r="B402" i="34"/>
  <c r="B406" i="33"/>
  <c r="B1113" i="33" s="1"/>
  <c r="A419" i="33"/>
  <c r="A1126" i="33" s="1"/>
  <c r="A415" i="34"/>
  <c r="B422" i="33"/>
  <c r="B1129" i="33" s="1"/>
  <c r="B418" i="34"/>
  <c r="A431" i="34"/>
  <c r="A435" i="33"/>
  <c r="A1142" i="33" s="1"/>
  <c r="B434" i="34"/>
  <c r="B438" i="33"/>
  <c r="B1145" i="33" s="1"/>
  <c r="A447" i="34"/>
  <c r="A451" i="33"/>
  <c r="A1158" i="33" s="1"/>
  <c r="B450" i="34"/>
  <c r="B454" i="33"/>
  <c r="B1161" i="33" s="1"/>
  <c r="A463" i="34"/>
  <c r="A467" i="33"/>
  <c r="A1174" i="33" s="1"/>
  <c r="B470" i="33"/>
  <c r="B1177" i="33" s="1"/>
  <c r="B466" i="34"/>
  <c r="A479" i="34"/>
  <c r="A483" i="33"/>
  <c r="A1190" i="33" s="1"/>
  <c r="B482" i="34"/>
  <c r="B486" i="33"/>
  <c r="B1193" i="33" s="1"/>
  <c r="A495" i="34"/>
  <c r="A499" i="33"/>
  <c r="A1206" i="33" s="1"/>
  <c r="B502" i="33"/>
  <c r="B1209" i="33" s="1"/>
  <c r="B498" i="34"/>
  <c r="A515" i="33"/>
  <c r="A1222" i="33" s="1"/>
  <c r="A511" i="34"/>
  <c r="B514" i="34"/>
  <c r="B518" i="33"/>
  <c r="B1225" i="33" s="1"/>
  <c r="A527" i="34"/>
  <c r="A531" i="33"/>
  <c r="A1238" i="33" s="1"/>
  <c r="B530" i="34"/>
  <c r="B534" i="33"/>
  <c r="B1241" i="33" s="1"/>
  <c r="A543" i="34"/>
  <c r="A547" i="33"/>
  <c r="A1254" i="33" s="1"/>
  <c r="B546" i="34"/>
  <c r="B550" i="33"/>
  <c r="B1257" i="33" s="1"/>
  <c r="A559" i="34"/>
  <c r="A563" i="33"/>
  <c r="A1270" i="33" s="1"/>
  <c r="B566" i="33"/>
  <c r="B1273" i="33" s="1"/>
  <c r="B562" i="34"/>
  <c r="A575" i="34"/>
  <c r="A579" i="33"/>
  <c r="A1286" i="33" s="1"/>
  <c r="B578" i="34"/>
  <c r="B582" i="33"/>
  <c r="B1289" i="33" s="1"/>
  <c r="A591" i="34"/>
  <c r="A595" i="33"/>
  <c r="A1302" i="33" s="1"/>
  <c r="B598" i="33"/>
  <c r="B1305" i="33" s="1"/>
  <c r="B594" i="34"/>
  <c r="A611" i="33"/>
  <c r="A1318" i="33" s="1"/>
  <c r="A607" i="34"/>
  <c r="B614" i="33"/>
  <c r="B1321" i="33" s="1"/>
  <c r="B610" i="34"/>
  <c r="A623" i="34"/>
  <c r="A627" i="33"/>
  <c r="A1334" i="33" s="1"/>
  <c r="B626" i="34"/>
  <c r="B630" i="33"/>
  <c r="B1337" i="33" s="1"/>
  <c r="B40" i="34"/>
  <c r="B44" i="33"/>
  <c r="B751" i="33" s="1"/>
  <c r="B118" i="33"/>
  <c r="B825" i="33" s="1"/>
  <c r="B114" i="34"/>
  <c r="A12" i="34"/>
  <c r="A16" i="33"/>
  <c r="A723" i="33" s="1"/>
  <c r="B15" i="34"/>
  <c r="B19" i="33"/>
  <c r="B726" i="33" s="1"/>
  <c r="A32" i="33"/>
  <c r="A739" i="33" s="1"/>
  <c r="A28" i="34"/>
  <c r="A44" i="34"/>
  <c r="A48" i="33"/>
  <c r="A755" i="33" s="1"/>
  <c r="A60" i="34"/>
  <c r="A64" i="33"/>
  <c r="A771" i="33" s="1"/>
  <c r="A80" i="33"/>
  <c r="A787" i="33" s="1"/>
  <c r="A76" i="34"/>
  <c r="B83" i="33"/>
  <c r="B790" i="33" s="1"/>
  <c r="B79" i="34"/>
  <c r="A92" i="34"/>
  <c r="A96" i="33"/>
  <c r="A803" i="33" s="1"/>
  <c r="A108" i="34"/>
  <c r="A112" i="33"/>
  <c r="A819" i="33" s="1"/>
  <c r="A124" i="34"/>
  <c r="A128" i="33"/>
  <c r="A835" i="33" s="1"/>
  <c r="A144" i="33"/>
  <c r="A851" i="33" s="1"/>
  <c r="A140" i="34"/>
  <c r="B143" i="34"/>
  <c r="B147" i="33"/>
  <c r="B854" i="33" s="1"/>
  <c r="A156" i="34"/>
  <c r="A160" i="33"/>
  <c r="A867" i="33" s="1"/>
  <c r="B163" i="33"/>
  <c r="B870" i="33" s="1"/>
  <c r="B159" i="34"/>
  <c r="A176" i="33"/>
  <c r="A883" i="33" s="1"/>
  <c r="A172" i="34"/>
  <c r="B175" i="34"/>
  <c r="B179" i="33"/>
  <c r="B886" i="33" s="1"/>
  <c r="A192" i="33"/>
  <c r="A899" i="33" s="1"/>
  <c r="A188" i="34"/>
  <c r="B191" i="34"/>
  <c r="B195" i="33"/>
  <c r="B902" i="33" s="1"/>
  <c r="A204" i="34"/>
  <c r="A208" i="33"/>
  <c r="A915" i="33" s="1"/>
  <c r="B207" i="34"/>
  <c r="B211" i="33"/>
  <c r="B918" i="33" s="1"/>
  <c r="A224" i="33"/>
  <c r="A931" i="33" s="1"/>
  <c r="A220" i="34"/>
  <c r="B227" i="33"/>
  <c r="B934" i="33" s="1"/>
  <c r="B223" i="34"/>
  <c r="A240" i="33"/>
  <c r="A947" i="33" s="1"/>
  <c r="A236" i="34"/>
  <c r="B243" i="33"/>
  <c r="B950" i="33" s="1"/>
  <c r="B239" i="34"/>
  <c r="A252" i="34"/>
  <c r="A256" i="33"/>
  <c r="A963" i="33" s="1"/>
  <c r="B255" i="34"/>
  <c r="B259" i="33"/>
  <c r="B966" i="33" s="1"/>
  <c r="A272" i="33"/>
  <c r="A979" i="33" s="1"/>
  <c r="A268" i="34"/>
  <c r="B275" i="33"/>
  <c r="B982" i="33" s="1"/>
  <c r="B271" i="34"/>
  <c r="A284" i="34"/>
  <c r="A288" i="33"/>
  <c r="A995" i="33" s="1"/>
  <c r="B291" i="33"/>
  <c r="B998" i="33" s="1"/>
  <c r="B287" i="34"/>
  <c r="A304" i="33"/>
  <c r="A1011" i="33" s="1"/>
  <c r="A300" i="34"/>
  <c r="B307" i="33"/>
  <c r="B1014" i="33" s="1"/>
  <c r="B303" i="34"/>
  <c r="A316" i="34"/>
  <c r="A320" i="33"/>
  <c r="A1027" i="33" s="1"/>
  <c r="B319" i="34"/>
  <c r="B323" i="33"/>
  <c r="B1030" i="33" s="1"/>
  <c r="A332" i="34"/>
  <c r="A336" i="33"/>
  <c r="A1043" i="33" s="1"/>
  <c r="B339" i="33"/>
  <c r="B1046" i="33" s="1"/>
  <c r="B335" i="34"/>
  <c r="A348" i="34"/>
  <c r="A352" i="33"/>
  <c r="A1059" i="33" s="1"/>
  <c r="B355" i="33"/>
  <c r="B1062" i="33" s="1"/>
  <c r="B351" i="34"/>
  <c r="A364" i="34"/>
  <c r="A368" i="33"/>
  <c r="A1075" i="33" s="1"/>
  <c r="B367" i="34"/>
  <c r="B371" i="33"/>
  <c r="B1078" i="33" s="1"/>
  <c r="A384" i="33"/>
  <c r="A1091" i="33" s="1"/>
  <c r="A380" i="34"/>
  <c r="B383" i="34"/>
  <c r="B387" i="33"/>
  <c r="B1094" i="33" s="1"/>
  <c r="A396" i="34"/>
  <c r="A400" i="33"/>
  <c r="A1107" i="33" s="1"/>
  <c r="B403" i="33"/>
  <c r="B1110" i="33" s="1"/>
  <c r="B399" i="34"/>
  <c r="A416" i="33"/>
  <c r="A1123" i="33" s="1"/>
  <c r="A412" i="34"/>
  <c r="B415" i="34"/>
  <c r="B419" i="33"/>
  <c r="B1126" i="33" s="1"/>
  <c r="A432" i="33"/>
  <c r="A1139" i="33" s="1"/>
  <c r="A428" i="34"/>
  <c r="B431" i="34"/>
  <c r="B435" i="33"/>
  <c r="B1142" i="33" s="1"/>
  <c r="A448" i="33"/>
  <c r="A1155" i="33" s="1"/>
  <c r="A444" i="34"/>
  <c r="B447" i="34"/>
  <c r="B451" i="33"/>
  <c r="B1158" i="33" s="1"/>
  <c r="A464" i="33"/>
  <c r="A1171" i="33" s="1"/>
  <c r="A460" i="34"/>
  <c r="B467" i="33"/>
  <c r="B1174" i="33" s="1"/>
  <c r="B463" i="34"/>
  <c r="A480" i="33"/>
  <c r="A1187" i="33" s="1"/>
  <c r="A476" i="34"/>
  <c r="B479" i="34"/>
  <c r="B483" i="33"/>
  <c r="B1190" i="33" s="1"/>
  <c r="A492" i="34"/>
  <c r="A496" i="33"/>
  <c r="A1203" i="33" s="1"/>
  <c r="B495" i="34"/>
  <c r="B499" i="33"/>
  <c r="B1206" i="33" s="1"/>
  <c r="A508" i="34"/>
  <c r="A512" i="33"/>
  <c r="A1219" i="33" s="1"/>
  <c r="B511" i="34"/>
  <c r="B515" i="33"/>
  <c r="B1222" i="33" s="1"/>
  <c r="A524" i="34"/>
  <c r="A528" i="33"/>
  <c r="A1235" i="33" s="1"/>
  <c r="B527" i="34"/>
  <c r="B531" i="33"/>
  <c r="B1238" i="33" s="1"/>
  <c r="A540" i="34"/>
  <c r="A544" i="33"/>
  <c r="A1251" i="33" s="1"/>
  <c r="B543" i="34"/>
  <c r="B547" i="33"/>
  <c r="B1254" i="33" s="1"/>
  <c r="A556" i="34"/>
  <c r="A560" i="33"/>
  <c r="A1267" i="33" s="1"/>
  <c r="B563" i="33"/>
  <c r="B1270" i="33" s="1"/>
  <c r="B559" i="34"/>
  <c r="A572" i="34"/>
  <c r="A576" i="33"/>
  <c r="A1283" i="33" s="1"/>
  <c r="B575" i="34"/>
  <c r="B579" i="33"/>
  <c r="B1286" i="33" s="1"/>
  <c r="A588" i="34"/>
  <c r="A592" i="33"/>
  <c r="A1299" i="33" s="1"/>
  <c r="B591" i="34"/>
  <c r="B595" i="33"/>
  <c r="B1302" i="33" s="1"/>
  <c r="A604" i="34"/>
  <c r="A608" i="33"/>
  <c r="A1315" i="33" s="1"/>
  <c r="B607" i="34"/>
  <c r="B611" i="33"/>
  <c r="B1318" i="33" s="1"/>
  <c r="A620" i="34"/>
  <c r="A624" i="33"/>
  <c r="A1331" i="33" s="1"/>
  <c r="B627" i="33"/>
  <c r="B1334" i="33" s="1"/>
  <c r="B623" i="34"/>
  <c r="B22" i="33"/>
  <c r="B729" i="33" s="1"/>
  <c r="B18" i="34"/>
  <c r="A35" i="33"/>
  <c r="A742" i="33" s="1"/>
  <c r="A31" i="34"/>
  <c r="A79" i="34"/>
  <c r="A83" i="33"/>
  <c r="A790" i="33" s="1"/>
  <c r="A99" i="33"/>
  <c r="A806" i="33" s="1"/>
  <c r="A95" i="34"/>
  <c r="A131" i="33"/>
  <c r="A838" i="33" s="1"/>
  <c r="A127" i="34"/>
  <c r="B31" i="34"/>
  <c r="B35" i="33"/>
  <c r="B742" i="33" s="1"/>
  <c r="B47" i="34"/>
  <c r="B51" i="33"/>
  <c r="B758" i="33" s="1"/>
  <c r="B67" i="33"/>
  <c r="B774" i="33" s="1"/>
  <c r="B63" i="34"/>
  <c r="B95" i="34"/>
  <c r="B99" i="33"/>
  <c r="B806" i="33" s="1"/>
  <c r="B115" i="33"/>
  <c r="B822" i="33" s="1"/>
  <c r="B111" i="34"/>
  <c r="B127" i="34"/>
  <c r="B131" i="33"/>
  <c r="B838" i="33" s="1"/>
  <c r="A13" i="33"/>
  <c r="A720" i="33" s="1"/>
  <c r="A9" i="34"/>
  <c r="B12" i="34"/>
  <c r="B16" i="33"/>
  <c r="B723" i="33" s="1"/>
  <c r="A29" i="33"/>
  <c r="A736" i="33" s="1"/>
  <c r="A25" i="34"/>
  <c r="B32" i="33"/>
  <c r="B739" i="33" s="1"/>
  <c r="B28" i="34"/>
  <c r="A45" i="33"/>
  <c r="A752" i="33" s="1"/>
  <c r="A41" i="34"/>
  <c r="B48" i="33"/>
  <c r="B755" i="33" s="1"/>
  <c r="B44" i="34"/>
  <c r="A57" i="34"/>
  <c r="A61" i="33"/>
  <c r="A768" i="33" s="1"/>
  <c r="B64" i="33"/>
  <c r="B771" i="33" s="1"/>
  <c r="B60" i="34"/>
  <c r="A73" i="34"/>
  <c r="A77" i="33"/>
  <c r="A784" i="33" s="1"/>
  <c r="B76" i="34"/>
  <c r="B80" i="33"/>
  <c r="B787" i="33" s="1"/>
  <c r="A93" i="33"/>
  <c r="A800" i="33" s="1"/>
  <c r="A89" i="34"/>
  <c r="B96" i="33"/>
  <c r="B803" i="33" s="1"/>
  <c r="B92" i="34"/>
  <c r="A109" i="33"/>
  <c r="A816" i="33" s="1"/>
  <c r="A105" i="34"/>
  <c r="A125" i="33"/>
  <c r="A832" i="33" s="1"/>
  <c r="A121" i="34"/>
  <c r="B128" i="33"/>
  <c r="B835" i="33" s="1"/>
  <c r="B124" i="34"/>
  <c r="A137" i="34"/>
  <c r="A141" i="33"/>
  <c r="A848" i="33" s="1"/>
  <c r="B140" i="34"/>
  <c r="B144" i="33"/>
  <c r="B851" i="33" s="1"/>
  <c r="A153" i="34"/>
  <c r="A157" i="33"/>
  <c r="A864" i="33" s="1"/>
  <c r="B156" i="34"/>
  <c r="B160" i="33"/>
  <c r="B867" i="33" s="1"/>
  <c r="A169" i="34"/>
  <c r="A173" i="33"/>
  <c r="A880" i="33" s="1"/>
  <c r="B176" i="33"/>
  <c r="B883" i="33" s="1"/>
  <c r="B172" i="34"/>
  <c r="A189" i="33"/>
  <c r="A896" i="33" s="1"/>
  <c r="A185" i="34"/>
  <c r="B188" i="34"/>
  <c r="B192" i="33"/>
  <c r="B899" i="33" s="1"/>
  <c r="A205" i="33"/>
  <c r="A912" i="33" s="1"/>
  <c r="A201" i="34"/>
  <c r="B208" i="33"/>
  <c r="B915" i="33" s="1"/>
  <c r="B204" i="34"/>
  <c r="A221" i="33"/>
  <c r="A928" i="33" s="1"/>
  <c r="A217" i="34"/>
  <c r="B224" i="33"/>
  <c r="B931" i="33" s="1"/>
  <c r="B220" i="34"/>
  <c r="A237" i="33"/>
  <c r="A944" i="33" s="1"/>
  <c r="A233" i="34"/>
  <c r="B236" i="34"/>
  <c r="B240" i="33"/>
  <c r="B947" i="33" s="1"/>
  <c r="A249" i="34"/>
  <c r="A253" i="33"/>
  <c r="A960" i="33" s="1"/>
  <c r="B256" i="33"/>
  <c r="B963" i="33" s="1"/>
  <c r="B252" i="34"/>
  <c r="A265" i="34"/>
  <c r="A269" i="33"/>
  <c r="A976" i="33" s="1"/>
  <c r="B272" i="33"/>
  <c r="B979" i="33" s="1"/>
  <c r="B268" i="34"/>
  <c r="A281" i="34"/>
  <c r="A285" i="33"/>
  <c r="A992" i="33" s="1"/>
  <c r="B284" i="34"/>
  <c r="B288" i="33"/>
  <c r="B995" i="33" s="1"/>
  <c r="A297" i="34"/>
  <c r="A301" i="33"/>
  <c r="A1008" i="33" s="1"/>
  <c r="B300" i="34"/>
  <c r="B304" i="33"/>
  <c r="B1011" i="33" s="1"/>
  <c r="A313" i="34"/>
  <c r="A317" i="33"/>
  <c r="A1024" i="33" s="1"/>
  <c r="B320" i="33"/>
  <c r="B1027" i="33" s="1"/>
  <c r="B316" i="34"/>
  <c r="A333" i="33"/>
  <c r="A1040" i="33" s="1"/>
  <c r="A329" i="34"/>
  <c r="B336" i="33"/>
  <c r="B1043" i="33" s="1"/>
  <c r="B332" i="34"/>
  <c r="A349" i="33"/>
  <c r="A1056" i="33" s="1"/>
  <c r="A345" i="34"/>
  <c r="B352" i="33"/>
  <c r="B1059" i="33" s="1"/>
  <c r="B348" i="34"/>
  <c r="A361" i="34"/>
  <c r="A365" i="33"/>
  <c r="A1072" i="33" s="1"/>
  <c r="B364" i="34"/>
  <c r="B368" i="33"/>
  <c r="B1075" i="33" s="1"/>
  <c r="A377" i="34"/>
  <c r="A381" i="33"/>
  <c r="A1088" i="33" s="1"/>
  <c r="B384" i="33"/>
  <c r="B1091" i="33" s="1"/>
  <c r="B380" i="34"/>
  <c r="A397" i="33"/>
  <c r="A1104" i="33" s="1"/>
  <c r="A393" i="34"/>
  <c r="B396" i="34"/>
  <c r="B400" i="33"/>
  <c r="B1107" i="33" s="1"/>
  <c r="A409" i="34"/>
  <c r="A413" i="33"/>
  <c r="A1120" i="33" s="1"/>
  <c r="B412" i="34"/>
  <c r="B416" i="33"/>
  <c r="B1123" i="33" s="1"/>
  <c r="A425" i="34"/>
  <c r="A429" i="33"/>
  <c r="A1136" i="33" s="1"/>
  <c r="B432" i="33"/>
  <c r="B1139" i="33" s="1"/>
  <c r="B428" i="34"/>
  <c r="A445" i="33"/>
  <c r="A1152" i="33" s="1"/>
  <c r="A441" i="34"/>
  <c r="B448" i="33"/>
  <c r="B1155" i="33" s="1"/>
  <c r="B444" i="34"/>
  <c r="A461" i="33"/>
  <c r="A1168" i="33" s="1"/>
  <c r="A457" i="34"/>
  <c r="B464" i="33"/>
  <c r="B1171" i="33" s="1"/>
  <c r="B460" i="34"/>
  <c r="A473" i="34"/>
  <c r="A477" i="33"/>
  <c r="A1184" i="33" s="1"/>
  <c r="B476" i="34"/>
  <c r="B480" i="33"/>
  <c r="B1187" i="33" s="1"/>
  <c r="A489" i="34"/>
  <c r="A493" i="33"/>
  <c r="A1200" i="33" s="1"/>
  <c r="B496" i="33"/>
  <c r="B1203" i="33" s="1"/>
  <c r="B492" i="34"/>
  <c r="A505" i="34"/>
  <c r="A509" i="33"/>
  <c r="A1216" i="33" s="1"/>
  <c r="B508" i="34"/>
  <c r="B512" i="33"/>
  <c r="B1219" i="33" s="1"/>
  <c r="A525" i="33"/>
  <c r="A1232" i="33" s="1"/>
  <c r="A521" i="34"/>
  <c r="B528" i="33"/>
  <c r="B1235" i="33" s="1"/>
  <c r="B524" i="34"/>
  <c r="A537" i="34"/>
  <c r="A541" i="33"/>
  <c r="A1248" i="33" s="1"/>
  <c r="B540" i="34"/>
  <c r="B544" i="33"/>
  <c r="B1251" i="33" s="1"/>
  <c r="A553" i="34"/>
  <c r="A557" i="33"/>
  <c r="A1264" i="33" s="1"/>
  <c r="B556" i="34"/>
  <c r="B560" i="33"/>
  <c r="B1267" i="33" s="1"/>
  <c r="A573" i="33"/>
  <c r="A1280" i="33" s="1"/>
  <c r="A569" i="34"/>
  <c r="B572" i="34"/>
  <c r="B576" i="33"/>
  <c r="B1283" i="33" s="1"/>
  <c r="A585" i="34"/>
  <c r="A589" i="33"/>
  <c r="A1296" i="33" s="1"/>
  <c r="B592" i="33"/>
  <c r="B1299" i="33" s="1"/>
  <c r="B588" i="34"/>
  <c r="B604" i="34"/>
  <c r="B608" i="33"/>
  <c r="B1315" i="33" s="1"/>
  <c r="A621" i="33"/>
  <c r="A1328" i="33" s="1"/>
  <c r="A617" i="34"/>
  <c r="B624" i="33"/>
  <c r="B1331" i="33" s="1"/>
  <c r="B620" i="34"/>
  <c r="A637" i="33"/>
  <c r="A1344" i="33" s="1"/>
  <c r="A633" i="34"/>
  <c r="B45" i="33"/>
  <c r="B752" i="33" s="1"/>
  <c r="B41" i="34"/>
  <c r="A54" i="34"/>
  <c r="A58" i="33"/>
  <c r="A765" i="33" s="1"/>
  <c r="B57" i="34"/>
  <c r="B61" i="33"/>
  <c r="B768" i="33" s="1"/>
  <c r="A70" i="34"/>
  <c r="A74" i="33"/>
  <c r="A781" i="33" s="1"/>
  <c r="B77" i="33"/>
  <c r="B784" i="33" s="1"/>
  <c r="B73" i="34"/>
  <c r="A86" i="34"/>
  <c r="A90" i="33"/>
  <c r="A797" i="33" s="1"/>
  <c r="B93" i="33"/>
  <c r="B800" i="33" s="1"/>
  <c r="B89" i="34"/>
  <c r="A106" i="33"/>
  <c r="A813" i="33" s="1"/>
  <c r="A102" i="34"/>
  <c r="B109" i="33"/>
  <c r="B816" i="33" s="1"/>
  <c r="B105" i="34"/>
  <c r="A118" i="34"/>
  <c r="A122" i="33"/>
  <c r="A829" i="33" s="1"/>
  <c r="B121" i="34"/>
  <c r="B125" i="33"/>
  <c r="B832" i="33" s="1"/>
  <c r="A134" i="34"/>
  <c r="A138" i="33"/>
  <c r="A845" i="33" s="1"/>
  <c r="B137" i="34"/>
  <c r="B141" i="33"/>
  <c r="B848" i="33" s="1"/>
  <c r="A150" i="34"/>
  <c r="A154" i="33"/>
  <c r="A861" i="33" s="1"/>
  <c r="B153" i="34"/>
  <c r="B157" i="33"/>
  <c r="B864" i="33" s="1"/>
  <c r="A166" i="34"/>
  <c r="A170" i="33"/>
  <c r="A877" i="33" s="1"/>
  <c r="B173" i="33"/>
  <c r="B880" i="33" s="1"/>
  <c r="B169" i="34"/>
  <c r="A186" i="33"/>
  <c r="A893" i="33" s="1"/>
  <c r="A182" i="34"/>
  <c r="B189" i="33"/>
  <c r="B896" i="33" s="1"/>
  <c r="B185" i="34"/>
  <c r="A198" i="34"/>
  <c r="A202" i="33"/>
  <c r="A909" i="33" s="1"/>
  <c r="B205" i="33"/>
  <c r="B912" i="33" s="1"/>
  <c r="B201" i="34"/>
  <c r="A218" i="33"/>
  <c r="A925" i="33" s="1"/>
  <c r="A214" i="34"/>
  <c r="B217" i="34"/>
  <c r="B221" i="33"/>
  <c r="B928" i="33" s="1"/>
  <c r="A230" i="34"/>
  <c r="A234" i="33"/>
  <c r="A941" i="33" s="1"/>
  <c r="B233" i="34"/>
  <c r="B237" i="33"/>
  <c r="B944" i="33" s="1"/>
  <c r="A250" i="33"/>
  <c r="A957" i="33" s="1"/>
  <c r="A246" i="34"/>
  <c r="B249" i="34"/>
  <c r="B253" i="33"/>
  <c r="B960" i="33" s="1"/>
  <c r="A262" i="34"/>
  <c r="A266" i="33"/>
  <c r="A973" i="33" s="1"/>
  <c r="B265" i="34"/>
  <c r="B269" i="33"/>
  <c r="B976" i="33" s="1"/>
  <c r="A282" i="33"/>
  <c r="A989" i="33" s="1"/>
  <c r="A278" i="34"/>
  <c r="A294" i="34"/>
  <c r="A298" i="33"/>
  <c r="A1005" i="33" s="1"/>
  <c r="B297" i="34"/>
  <c r="B301" i="33"/>
  <c r="B1008" i="33" s="1"/>
  <c r="A310" i="34"/>
  <c r="A314" i="33"/>
  <c r="A1021" i="33" s="1"/>
  <c r="B313" i="34"/>
  <c r="B317" i="33"/>
  <c r="B1024" i="33" s="1"/>
  <c r="A326" i="34"/>
  <c r="A330" i="33"/>
  <c r="A1037" i="33" s="1"/>
  <c r="B329" i="34"/>
  <c r="B333" i="33"/>
  <c r="B1040" i="33" s="1"/>
  <c r="A342" i="34"/>
  <c r="A346" i="33"/>
  <c r="A1053" i="33" s="1"/>
  <c r="B345" i="34"/>
  <c r="B349" i="33"/>
  <c r="B1056" i="33" s="1"/>
  <c r="A358" i="34"/>
  <c r="A362" i="33"/>
  <c r="A1069" i="33" s="1"/>
  <c r="B365" i="33"/>
  <c r="B1072" i="33" s="1"/>
  <c r="B361" i="34"/>
  <c r="A378" i="33"/>
  <c r="A1085" i="33" s="1"/>
  <c r="A374" i="34"/>
  <c r="B381" i="33"/>
  <c r="B1088" i="33" s="1"/>
  <c r="B377" i="34"/>
  <c r="A390" i="34"/>
  <c r="A394" i="33"/>
  <c r="A1101" i="33" s="1"/>
  <c r="B397" i="33"/>
  <c r="B1104" i="33" s="1"/>
  <c r="B393" i="34"/>
  <c r="A410" i="33"/>
  <c r="A1117" i="33" s="1"/>
  <c r="A406" i="34"/>
  <c r="B409" i="34"/>
  <c r="B413" i="33"/>
  <c r="B1120" i="33" s="1"/>
  <c r="A422" i="34"/>
  <c r="A426" i="33"/>
  <c r="A1133" i="33" s="1"/>
  <c r="B425" i="34"/>
  <c r="B429" i="33"/>
  <c r="B1136" i="33" s="1"/>
  <c r="A442" i="33"/>
  <c r="A1149" i="33" s="1"/>
  <c r="A438" i="34"/>
  <c r="B445" i="33"/>
  <c r="B1152" i="33" s="1"/>
  <c r="B441" i="34"/>
  <c r="A454" i="34"/>
  <c r="A458" i="33"/>
  <c r="A1165" i="33" s="1"/>
  <c r="B457" i="34"/>
  <c r="B461" i="33"/>
  <c r="B1168" i="33" s="1"/>
  <c r="A474" i="33"/>
  <c r="A1181" i="33" s="1"/>
  <c r="A470" i="34"/>
  <c r="B477" i="33"/>
  <c r="B1184" i="33" s="1"/>
  <c r="B473" i="34"/>
  <c r="A486" i="34"/>
  <c r="A490" i="33"/>
  <c r="A1197" i="33" s="1"/>
  <c r="B489" i="34"/>
  <c r="B493" i="33"/>
  <c r="B1200" i="33" s="1"/>
  <c r="A502" i="34"/>
  <c r="A506" i="33"/>
  <c r="A1213" i="33" s="1"/>
  <c r="B509" i="33"/>
  <c r="B1216" i="33" s="1"/>
  <c r="B505" i="34"/>
  <c r="A522" i="33"/>
  <c r="A1229" i="33" s="1"/>
  <c r="A518" i="34"/>
  <c r="B525" i="33"/>
  <c r="B1232" i="33" s="1"/>
  <c r="B521" i="34"/>
  <c r="A538" i="33"/>
  <c r="A1245" i="33" s="1"/>
  <c r="A534" i="34"/>
  <c r="B541" i="33"/>
  <c r="B1248" i="33" s="1"/>
  <c r="B537" i="34"/>
  <c r="A554" i="33"/>
  <c r="A1261" i="33" s="1"/>
  <c r="A550" i="34"/>
  <c r="B553" i="34"/>
  <c r="B557" i="33"/>
  <c r="B1264" i="33" s="1"/>
  <c r="A566" i="34"/>
  <c r="A570" i="33"/>
  <c r="A1277" i="33" s="1"/>
  <c r="B573" i="33"/>
  <c r="B1280" i="33" s="1"/>
  <c r="B569" i="34"/>
  <c r="A582" i="34"/>
  <c r="A586" i="33"/>
  <c r="A1293" i="33" s="1"/>
  <c r="B589" i="33"/>
  <c r="B1296" i="33" s="1"/>
  <c r="B585" i="34"/>
  <c r="A602" i="33"/>
  <c r="A1309" i="33" s="1"/>
  <c r="A598" i="34"/>
  <c r="B601" i="34"/>
  <c r="B605" i="33"/>
  <c r="B1312" i="33" s="1"/>
  <c r="A618" i="33"/>
  <c r="A1325" i="33" s="1"/>
  <c r="A614" i="34"/>
  <c r="B621" i="33"/>
  <c r="B1328" i="33" s="1"/>
  <c r="B617" i="34"/>
  <c r="A634" i="33"/>
  <c r="A1341" i="33" s="1"/>
  <c r="A630" i="34"/>
  <c r="B637" i="33"/>
  <c r="B1344" i="33" s="1"/>
  <c r="B633" i="34"/>
  <c r="F8" i="14"/>
  <c r="D11" i="14"/>
  <c r="C11" i="14" s="1"/>
  <c r="D27" i="14"/>
  <c r="C27" i="14" s="1"/>
  <c r="A34" i="14"/>
  <c r="B69" i="14"/>
  <c r="D75" i="14"/>
  <c r="C75" i="14" s="1"/>
  <c r="D139" i="14"/>
  <c r="C139" i="14" s="1"/>
  <c r="A146" i="14"/>
  <c r="D235" i="14"/>
  <c r="C235" i="14" s="1"/>
  <c r="D267" i="14"/>
  <c r="C267" i="14" s="1"/>
  <c r="D283" i="14"/>
  <c r="C283" i="14" s="1"/>
  <c r="E302" i="14"/>
  <c r="D315" i="14"/>
  <c r="C315" i="14" s="1"/>
  <c r="D347" i="14"/>
  <c r="C347" i="14" s="1"/>
  <c r="D475" i="14"/>
  <c r="C475" i="14" s="1"/>
  <c r="D555" i="14"/>
  <c r="C555" i="14" s="1"/>
  <c r="D587" i="14"/>
  <c r="C587" i="14" s="1"/>
  <c r="D168" i="14"/>
  <c r="C168" i="14" s="1"/>
  <c r="D184" i="14"/>
  <c r="C184" i="14" s="1"/>
  <c r="D376" i="14"/>
  <c r="C376" i="14" s="1"/>
  <c r="D424" i="14"/>
  <c r="C424" i="14" s="1"/>
  <c r="D456" i="14"/>
  <c r="C456" i="14" s="1"/>
  <c r="D552" i="14"/>
  <c r="C552" i="14" s="1"/>
  <c r="D584" i="14"/>
  <c r="C584" i="14" s="1"/>
  <c r="D632" i="14"/>
  <c r="C632" i="14" s="1"/>
  <c r="D23" i="14"/>
  <c r="C23" i="14" s="1"/>
  <c r="D85" i="14"/>
  <c r="C85" i="14" s="1"/>
  <c r="D101" i="14"/>
  <c r="C101" i="14" s="1"/>
  <c r="D117" i="14"/>
  <c r="C117" i="14" s="1"/>
  <c r="F130" i="14"/>
  <c r="D149" i="14"/>
  <c r="C149" i="14" s="1"/>
  <c r="D229" i="14"/>
  <c r="C229" i="14" s="1"/>
  <c r="D261" i="14"/>
  <c r="C261" i="14" s="1"/>
  <c r="D293" i="14"/>
  <c r="C293" i="14" s="1"/>
  <c r="D309" i="14"/>
  <c r="C309" i="14" s="1"/>
  <c r="D325" i="14"/>
  <c r="C325" i="14" s="1"/>
  <c r="D357" i="14"/>
  <c r="C357" i="14" s="1"/>
  <c r="D421" i="14"/>
  <c r="C421" i="14" s="1"/>
  <c r="D437" i="14"/>
  <c r="C437" i="14" s="1"/>
  <c r="D469" i="14"/>
  <c r="C469" i="14" s="1"/>
  <c r="D501" i="14"/>
  <c r="C501" i="14" s="1"/>
  <c r="D517" i="14"/>
  <c r="C517" i="14" s="1"/>
  <c r="E520" i="14"/>
  <c r="D533" i="14"/>
  <c r="C533" i="14" s="1"/>
  <c r="B108" i="14"/>
  <c r="F127" i="14"/>
  <c r="D194" i="14"/>
  <c r="C194" i="14" s="1"/>
  <c r="D226" i="14"/>
  <c r="C226" i="14" s="1"/>
  <c r="D242" i="14"/>
  <c r="C242" i="14" s="1"/>
  <c r="E277" i="14"/>
  <c r="D290" i="14"/>
  <c r="C290" i="14" s="1"/>
  <c r="D306" i="14"/>
  <c r="C306" i="14" s="1"/>
  <c r="D354" i="14"/>
  <c r="C354" i="14" s="1"/>
  <c r="D370" i="14"/>
  <c r="C370" i="14" s="1"/>
  <c r="D386" i="14"/>
  <c r="C386" i="14" s="1"/>
  <c r="D498" i="14"/>
  <c r="C498" i="14" s="1"/>
  <c r="D514" i="14"/>
  <c r="C514" i="14" s="1"/>
  <c r="D530" i="14"/>
  <c r="C530" i="14" s="1"/>
  <c r="D562" i="14"/>
  <c r="C562" i="14" s="1"/>
  <c r="D578" i="14"/>
  <c r="C578" i="14" s="1"/>
  <c r="A601" i="14"/>
  <c r="D626" i="14"/>
  <c r="C626" i="14" s="1"/>
  <c r="D8" i="14"/>
  <c r="C8" i="14" s="1"/>
  <c r="F63" i="14"/>
  <c r="D15" i="14"/>
  <c r="C15" i="14" s="1"/>
  <c r="E18" i="14"/>
  <c r="D31" i="14"/>
  <c r="C31" i="14" s="1"/>
  <c r="F44" i="14"/>
  <c r="D47" i="14"/>
  <c r="C47" i="14" s="1"/>
  <c r="D63" i="14"/>
  <c r="C63" i="14" s="1"/>
  <c r="D95" i="14"/>
  <c r="C95" i="14" s="1"/>
  <c r="F108" i="14"/>
  <c r="D111" i="14"/>
  <c r="C111" i="14" s="1"/>
  <c r="D127" i="14"/>
  <c r="C127" i="14" s="1"/>
  <c r="D207" i="14"/>
  <c r="C207" i="14" s="1"/>
  <c r="D223" i="14"/>
  <c r="C223" i="14" s="1"/>
  <c r="D239" i="14"/>
  <c r="C239" i="14" s="1"/>
  <c r="D255" i="14"/>
  <c r="C255" i="14" s="1"/>
  <c r="D271" i="14"/>
  <c r="C271" i="14" s="1"/>
  <c r="B281" i="14"/>
  <c r="D287" i="14"/>
  <c r="C287" i="14" s="1"/>
  <c r="D319" i="14"/>
  <c r="C319" i="14" s="1"/>
  <c r="D367" i="14"/>
  <c r="C367" i="14" s="1"/>
  <c r="D415" i="14"/>
  <c r="C415" i="14" s="1"/>
  <c r="E434" i="14"/>
  <c r="D463" i="14"/>
  <c r="C463" i="14" s="1"/>
  <c r="D511" i="14"/>
  <c r="C511" i="14" s="1"/>
  <c r="D543" i="14"/>
  <c r="C543" i="14" s="1"/>
  <c r="D575" i="14"/>
  <c r="C575" i="14" s="1"/>
  <c r="D607" i="14"/>
  <c r="C607" i="14" s="1"/>
  <c r="D623" i="14"/>
  <c r="C623" i="14" s="1"/>
  <c r="E13" i="14"/>
  <c r="A11" i="14"/>
  <c r="F31" i="14"/>
  <c r="D34" i="14"/>
  <c r="C34" i="14" s="1"/>
  <c r="F25" i="14"/>
  <c r="E31" i="14"/>
  <c r="D76" i="14"/>
  <c r="C76" i="14" s="1"/>
  <c r="D92" i="14"/>
  <c r="C92" i="14" s="1"/>
  <c r="E95" i="14"/>
  <c r="D108" i="14"/>
  <c r="C108" i="14" s="1"/>
  <c r="D124" i="14"/>
  <c r="C124" i="14" s="1"/>
  <c r="D220" i="14"/>
  <c r="C220" i="14" s="1"/>
  <c r="D348" i="14"/>
  <c r="C348" i="14" s="1"/>
  <c r="D380" i="14"/>
  <c r="C380" i="14" s="1"/>
  <c r="D444" i="14"/>
  <c r="C444" i="14" s="1"/>
  <c r="D460" i="14"/>
  <c r="C460" i="14" s="1"/>
  <c r="D492" i="14"/>
  <c r="C492" i="14" s="1"/>
  <c r="D508" i="14"/>
  <c r="C508" i="14" s="1"/>
  <c r="D620" i="14"/>
  <c r="C620" i="14" s="1"/>
  <c r="D105" i="14"/>
  <c r="C105" i="14" s="1"/>
  <c r="D121" i="14"/>
  <c r="C121" i="14" s="1"/>
  <c r="D153" i="14"/>
  <c r="C153" i="14" s="1"/>
  <c r="D185" i="14"/>
  <c r="C185" i="14" s="1"/>
  <c r="E220" i="14"/>
  <c r="D233" i="14"/>
  <c r="C233" i="14" s="1"/>
  <c r="A400" i="14"/>
  <c r="D409" i="14"/>
  <c r="C409" i="14" s="1"/>
  <c r="D441" i="14"/>
  <c r="C441" i="14" s="1"/>
  <c r="D457" i="14"/>
  <c r="C457" i="14" s="1"/>
  <c r="D505" i="14"/>
  <c r="C505" i="14" s="1"/>
  <c r="D537" i="14"/>
  <c r="C537" i="14" s="1"/>
  <c r="D553" i="14"/>
  <c r="C553" i="14" s="1"/>
  <c r="D617" i="14"/>
  <c r="C617" i="14" s="1"/>
  <c r="E73" i="14"/>
  <c r="D198" i="14"/>
  <c r="C198" i="14" s="1"/>
  <c r="D230" i="14"/>
  <c r="C230" i="14" s="1"/>
  <c r="D246" i="14"/>
  <c r="C246" i="14" s="1"/>
  <c r="A269" i="14"/>
  <c r="D278" i="14"/>
  <c r="C278" i="14" s="1"/>
  <c r="D358" i="14"/>
  <c r="C358" i="14" s="1"/>
  <c r="D390" i="14"/>
  <c r="C390" i="14" s="1"/>
  <c r="D438" i="14"/>
  <c r="C438" i="14" s="1"/>
  <c r="D454" i="14"/>
  <c r="C454" i="14" s="1"/>
  <c r="D518" i="14"/>
  <c r="C518" i="14" s="1"/>
  <c r="A541" i="14"/>
  <c r="D566" i="14"/>
  <c r="C566" i="14" s="1"/>
  <c r="D614" i="14"/>
  <c r="C614" i="14" s="1"/>
  <c r="F69" i="14"/>
  <c r="D22" i="14"/>
  <c r="C22" i="14" s="1"/>
  <c r="D19" i="14"/>
  <c r="C19" i="14" s="1"/>
  <c r="E38" i="14"/>
  <c r="D67" i="14"/>
  <c r="C67" i="14" s="1"/>
  <c r="D131" i="14"/>
  <c r="C131" i="14" s="1"/>
  <c r="D147" i="14"/>
  <c r="C147" i="14" s="1"/>
  <c r="D163" i="14"/>
  <c r="C163" i="14" s="1"/>
  <c r="D179" i="14"/>
  <c r="C179" i="14" s="1"/>
  <c r="D211" i="14"/>
  <c r="C211" i="14" s="1"/>
  <c r="F224" i="14"/>
  <c r="B269" i="14"/>
  <c r="D291" i="14"/>
  <c r="C291" i="14" s="1"/>
  <c r="D483" i="14"/>
  <c r="C483" i="14" s="1"/>
  <c r="D515" i="14"/>
  <c r="C515" i="14" s="1"/>
  <c r="D531" i="14"/>
  <c r="C531" i="14" s="1"/>
  <c r="D547" i="14"/>
  <c r="C547" i="14" s="1"/>
  <c r="F560" i="14"/>
  <c r="D563" i="14"/>
  <c r="C563" i="14" s="1"/>
  <c r="B605" i="14"/>
  <c r="D611" i="14"/>
  <c r="C611" i="14" s="1"/>
  <c r="D72" i="14"/>
  <c r="C72" i="14" s="1"/>
  <c r="D9" i="14"/>
  <c r="C9" i="14" s="1"/>
  <c r="D150" i="14"/>
  <c r="C150" i="14" s="1"/>
  <c r="D48" i="14"/>
  <c r="C48" i="14" s="1"/>
  <c r="E51" i="14"/>
  <c r="F61" i="14"/>
  <c r="D160" i="14"/>
  <c r="C160" i="14" s="1"/>
  <c r="D208" i="14"/>
  <c r="C208" i="14" s="1"/>
  <c r="D224" i="14"/>
  <c r="C224" i="14" s="1"/>
  <c r="D256" i="14"/>
  <c r="C256" i="14" s="1"/>
  <c r="D272" i="14"/>
  <c r="C272" i="14" s="1"/>
  <c r="D288" i="14"/>
  <c r="C288" i="14" s="1"/>
  <c r="D320" i="14"/>
  <c r="C320" i="14" s="1"/>
  <c r="D336" i="14"/>
  <c r="C336" i="14" s="1"/>
  <c r="D368" i="14"/>
  <c r="C368" i="14" s="1"/>
  <c r="D400" i="14"/>
  <c r="C400" i="14" s="1"/>
  <c r="D416" i="14"/>
  <c r="C416" i="14" s="1"/>
  <c r="D464" i="14"/>
  <c r="C464" i="14" s="1"/>
  <c r="D512" i="14"/>
  <c r="C512" i="14" s="1"/>
  <c r="D560" i="14"/>
  <c r="C560" i="14" s="1"/>
  <c r="D576" i="14"/>
  <c r="C576" i="14" s="1"/>
  <c r="D592" i="14"/>
  <c r="C592" i="14" s="1"/>
  <c r="F605" i="14"/>
  <c r="D38" i="14"/>
  <c r="C38" i="14" s="1"/>
  <c r="D118" i="14"/>
  <c r="C118" i="14" s="1"/>
  <c r="D16" i="14"/>
  <c r="C16" i="14" s="1"/>
  <c r="A39" i="14"/>
  <c r="D64" i="14"/>
  <c r="C64" i="14" s="1"/>
  <c r="D80" i="14"/>
  <c r="C80" i="14" s="1"/>
  <c r="D13" i="14"/>
  <c r="C13" i="14" s="1"/>
  <c r="B39" i="14"/>
  <c r="A52" i="14"/>
  <c r="D61" i="14"/>
  <c r="C61" i="14" s="1"/>
  <c r="B71" i="14"/>
  <c r="D77" i="14"/>
  <c r="C77" i="14" s="1"/>
  <c r="A84" i="14"/>
  <c r="D109" i="14"/>
  <c r="C109" i="14" s="1"/>
  <c r="D125" i="14"/>
  <c r="C125" i="14" s="1"/>
  <c r="D141" i="14"/>
  <c r="C141" i="14" s="1"/>
  <c r="D157" i="14"/>
  <c r="C157" i="14" s="1"/>
  <c r="E208" i="14"/>
  <c r="D253" i="14"/>
  <c r="C253" i="14" s="1"/>
  <c r="D269" i="14"/>
  <c r="C269" i="14" s="1"/>
  <c r="D285" i="14"/>
  <c r="C285" i="14" s="1"/>
  <c r="D317" i="14"/>
  <c r="C317" i="14" s="1"/>
  <c r="D413" i="14"/>
  <c r="C413" i="14" s="1"/>
  <c r="D429" i="14"/>
  <c r="C429" i="14" s="1"/>
  <c r="D445" i="14"/>
  <c r="C445" i="14" s="1"/>
  <c r="D477" i="14"/>
  <c r="C477" i="14" s="1"/>
  <c r="D493" i="14"/>
  <c r="C493" i="14" s="1"/>
  <c r="D525" i="14"/>
  <c r="C525" i="14" s="1"/>
  <c r="D541" i="14"/>
  <c r="C541" i="14" s="1"/>
  <c r="D557" i="14"/>
  <c r="C557" i="14" s="1"/>
  <c r="D621" i="14"/>
  <c r="C621" i="14" s="1"/>
  <c r="D42" i="14"/>
  <c r="C42" i="14" s="1"/>
  <c r="E45" i="14"/>
  <c r="D74" i="14"/>
  <c r="C74" i="14" s="1"/>
  <c r="D138" i="14"/>
  <c r="C138" i="14" s="1"/>
  <c r="D170" i="14"/>
  <c r="C170" i="14" s="1"/>
  <c r="D218" i="14"/>
  <c r="C218" i="14" s="1"/>
  <c r="A241" i="14"/>
  <c r="D266" i="14"/>
  <c r="C266" i="14" s="1"/>
  <c r="D282" i="14"/>
  <c r="C282" i="14" s="1"/>
  <c r="D330" i="14"/>
  <c r="C330" i="14" s="1"/>
  <c r="D410" i="14"/>
  <c r="C410" i="14" s="1"/>
  <c r="D602" i="14"/>
  <c r="C602" i="14" s="1"/>
  <c r="D87" i="14"/>
  <c r="C87" i="14" s="1"/>
  <c r="D135" i="14"/>
  <c r="C135" i="14" s="1"/>
  <c r="D215" i="14"/>
  <c r="C215" i="14" s="1"/>
  <c r="B273" i="14"/>
  <c r="E410" i="14"/>
  <c r="D471" i="14"/>
  <c r="C471" i="14" s="1"/>
  <c r="D519" i="14"/>
  <c r="C519" i="14" s="1"/>
  <c r="D551" i="14"/>
  <c r="C551" i="14" s="1"/>
  <c r="E23" i="14"/>
  <c r="D100" i="14"/>
  <c r="C100" i="14" s="1"/>
  <c r="D180" i="14"/>
  <c r="C180" i="14" s="1"/>
  <c r="D228" i="14"/>
  <c r="C228" i="14" s="1"/>
  <c r="D276" i="14"/>
  <c r="C276" i="14" s="1"/>
  <c r="D356" i="14"/>
  <c r="C356" i="14" s="1"/>
  <c r="D372" i="14"/>
  <c r="C372" i="14" s="1"/>
  <c r="D388" i="14"/>
  <c r="C388" i="14" s="1"/>
  <c r="D452" i="14"/>
  <c r="C452" i="14" s="1"/>
  <c r="D516" i="14"/>
  <c r="C516" i="14" s="1"/>
  <c r="D548" i="14"/>
  <c r="C548" i="14" s="1"/>
  <c r="D564" i="14"/>
  <c r="C564" i="14" s="1"/>
  <c r="D612" i="14"/>
  <c r="C612" i="14" s="1"/>
  <c r="B11" i="14"/>
  <c r="D49" i="14"/>
  <c r="C49" i="14" s="1"/>
  <c r="E132" i="14"/>
  <c r="D209" i="14"/>
  <c r="C209" i="14" s="1"/>
  <c r="E244" i="14"/>
  <c r="D273" i="14"/>
  <c r="C273" i="14" s="1"/>
  <c r="D353" i="14"/>
  <c r="C353" i="14" s="1"/>
  <c r="D385" i="14"/>
  <c r="C385" i="14" s="1"/>
  <c r="D449" i="14"/>
  <c r="C449" i="14" s="1"/>
  <c r="D465" i="14"/>
  <c r="C465" i="14" s="1"/>
  <c r="D481" i="14"/>
  <c r="C481" i="14" s="1"/>
  <c r="D609" i="14"/>
  <c r="C609" i="14" s="1"/>
  <c r="D625" i="14"/>
  <c r="C625" i="14" s="1"/>
  <c r="D17" i="14"/>
  <c r="C17" i="14" s="1"/>
  <c r="D33" i="14"/>
  <c r="C33" i="14" s="1"/>
  <c r="B8" i="14"/>
  <c r="F11" i="14"/>
  <c r="D14" i="14"/>
  <c r="C14" i="14" s="1"/>
  <c r="D62" i="14"/>
  <c r="C62" i="14" s="1"/>
  <c r="A69" i="14"/>
  <c r="D110" i="14"/>
  <c r="C110" i="14" s="1"/>
  <c r="D126" i="14"/>
  <c r="C126" i="14" s="1"/>
  <c r="D158" i="14"/>
  <c r="C158" i="14" s="1"/>
  <c r="D238" i="14"/>
  <c r="C238" i="14" s="1"/>
  <c r="B248" i="14"/>
  <c r="D254" i="14"/>
  <c r="C254" i="14" s="1"/>
  <c r="D286" i="14"/>
  <c r="C286" i="14" s="1"/>
  <c r="D350" i="14"/>
  <c r="C350" i="14" s="1"/>
  <c r="D382" i="14"/>
  <c r="C382" i="14" s="1"/>
  <c r="D414" i="14"/>
  <c r="C414" i="14" s="1"/>
  <c r="D446" i="14"/>
  <c r="C446" i="14" s="1"/>
  <c r="D478" i="14"/>
  <c r="C478" i="14" s="1"/>
  <c r="A501" i="14"/>
  <c r="D526" i="14"/>
  <c r="C526" i="14" s="1"/>
  <c r="D590" i="14"/>
  <c r="C590" i="14" s="1"/>
  <c r="AC414" i="14" l="1"/>
  <c r="O414" i="14"/>
  <c r="D414" i="34"/>
  <c r="AA414" i="14"/>
  <c r="S414" i="14"/>
  <c r="D418" i="33"/>
  <c r="D1125" i="33" s="1"/>
  <c r="W414" i="14"/>
  <c r="U414" i="14"/>
  <c r="G414" i="14"/>
  <c r="M414" i="14"/>
  <c r="K414" i="14"/>
  <c r="Q414" i="14"/>
  <c r="Y414" i="14"/>
  <c r="I414" i="14"/>
  <c r="O126" i="14"/>
  <c r="AA126" i="14"/>
  <c r="D126" i="34"/>
  <c r="U126" i="14"/>
  <c r="AC126" i="14"/>
  <c r="D130" i="33"/>
  <c r="D837" i="33" s="1"/>
  <c r="S126" i="14"/>
  <c r="W126" i="14"/>
  <c r="G126" i="14"/>
  <c r="M126" i="14"/>
  <c r="K126" i="14"/>
  <c r="Q126" i="14"/>
  <c r="Y126" i="14"/>
  <c r="I126" i="14"/>
  <c r="O17" i="14"/>
  <c r="S17" i="14"/>
  <c r="D17" i="34"/>
  <c r="D21" i="33"/>
  <c r="D728" i="33" s="1"/>
  <c r="U17" i="14"/>
  <c r="W17" i="14"/>
  <c r="AA17" i="14"/>
  <c r="AC17" i="14"/>
  <c r="G17" i="14"/>
  <c r="M17" i="14"/>
  <c r="K17" i="14"/>
  <c r="Q17" i="14"/>
  <c r="Y17" i="14"/>
  <c r="I17" i="14"/>
  <c r="D469" i="33"/>
  <c r="D1176" i="33" s="1"/>
  <c r="AC465" i="14"/>
  <c r="D465" i="34"/>
  <c r="S465" i="14"/>
  <c r="W465" i="14"/>
  <c r="AA465" i="14"/>
  <c r="O465" i="14"/>
  <c r="U465" i="14"/>
  <c r="G465" i="14"/>
  <c r="M465" i="14"/>
  <c r="K465" i="14"/>
  <c r="Q465" i="14"/>
  <c r="Y465" i="14"/>
  <c r="I465" i="14"/>
  <c r="AA49" i="14"/>
  <c r="O49" i="14"/>
  <c r="D53" i="33"/>
  <c r="D760" i="33" s="1"/>
  <c r="W49" i="14"/>
  <c r="D49" i="34"/>
  <c r="U49" i="14"/>
  <c r="S49" i="14"/>
  <c r="AC49" i="14"/>
  <c r="G49" i="14"/>
  <c r="M49" i="14"/>
  <c r="K49" i="14"/>
  <c r="Q49" i="14"/>
  <c r="Y49" i="14"/>
  <c r="I49" i="14"/>
  <c r="D388" i="34"/>
  <c r="U388" i="14"/>
  <c r="W388" i="14"/>
  <c r="AA388" i="14"/>
  <c r="AC388" i="14"/>
  <c r="O388" i="14"/>
  <c r="D392" i="33"/>
  <c r="D1099" i="33" s="1"/>
  <c r="S388" i="14"/>
  <c r="G388" i="14"/>
  <c r="M388" i="14"/>
  <c r="K388" i="14"/>
  <c r="Q388" i="14"/>
  <c r="Y388" i="14"/>
  <c r="I388" i="14"/>
  <c r="D135" i="34"/>
  <c r="W135" i="14"/>
  <c r="O135" i="14"/>
  <c r="S135" i="14"/>
  <c r="AA135" i="14"/>
  <c r="AC135" i="14"/>
  <c r="U135" i="14"/>
  <c r="D139" i="33"/>
  <c r="D846" i="33" s="1"/>
  <c r="G135" i="14"/>
  <c r="M135" i="14"/>
  <c r="K135" i="14"/>
  <c r="Q135" i="14"/>
  <c r="Y135" i="14"/>
  <c r="I135" i="14"/>
  <c r="W282" i="14"/>
  <c r="O282" i="14"/>
  <c r="D282" i="34"/>
  <c r="D286" i="33"/>
  <c r="D993" i="33" s="1"/>
  <c r="S282" i="14"/>
  <c r="U282" i="14"/>
  <c r="AC282" i="14"/>
  <c r="AA282" i="14"/>
  <c r="G282" i="14"/>
  <c r="M282" i="14"/>
  <c r="K282" i="14"/>
  <c r="Q282" i="14"/>
  <c r="Y282" i="14"/>
  <c r="I282" i="14"/>
  <c r="D46" i="33"/>
  <c r="D753" i="33" s="1"/>
  <c r="AC42" i="14"/>
  <c r="W42" i="14"/>
  <c r="AA42" i="14"/>
  <c r="D42" i="34"/>
  <c r="S42" i="14"/>
  <c r="U42" i="14"/>
  <c r="O42" i="14"/>
  <c r="G42" i="14"/>
  <c r="M42" i="14"/>
  <c r="K42" i="14"/>
  <c r="Q42" i="14"/>
  <c r="Y42" i="14"/>
  <c r="I42" i="14"/>
  <c r="AA541" i="14"/>
  <c r="S541" i="14"/>
  <c r="D541" i="34"/>
  <c r="D545" i="33"/>
  <c r="D1252" i="33" s="1"/>
  <c r="W541" i="14"/>
  <c r="O541" i="14"/>
  <c r="U541" i="14"/>
  <c r="AC541" i="14"/>
  <c r="G541" i="14"/>
  <c r="M541" i="14"/>
  <c r="K541" i="14"/>
  <c r="Q541" i="14"/>
  <c r="Y541" i="14"/>
  <c r="I541" i="14"/>
  <c r="AC285" i="14"/>
  <c r="D289" i="33"/>
  <c r="D996" i="33" s="1"/>
  <c r="U285" i="14"/>
  <c r="D285" i="34"/>
  <c r="O285" i="14"/>
  <c r="AA285" i="14"/>
  <c r="S285" i="14"/>
  <c r="W285" i="14"/>
  <c r="G285" i="14"/>
  <c r="M285" i="14"/>
  <c r="K285" i="14"/>
  <c r="Q285" i="14"/>
  <c r="Y285" i="14"/>
  <c r="I285" i="14"/>
  <c r="D64" i="34"/>
  <c r="O64" i="14"/>
  <c r="AC64" i="14"/>
  <c r="W64" i="14"/>
  <c r="S64" i="14"/>
  <c r="D68" i="33"/>
  <c r="D775" i="33" s="1"/>
  <c r="U64" i="14"/>
  <c r="AA64" i="14"/>
  <c r="G64" i="14"/>
  <c r="M64" i="14"/>
  <c r="K64" i="14"/>
  <c r="Q64" i="14"/>
  <c r="Y64" i="14"/>
  <c r="I64" i="14"/>
  <c r="U576" i="14"/>
  <c r="AC576" i="14"/>
  <c r="D580" i="33"/>
  <c r="D1287" i="33" s="1"/>
  <c r="S576" i="14"/>
  <c r="O576" i="14"/>
  <c r="W576" i="14"/>
  <c r="D576" i="34"/>
  <c r="AA576" i="14"/>
  <c r="G576" i="14"/>
  <c r="M576" i="14"/>
  <c r="K576" i="14"/>
  <c r="Q576" i="14"/>
  <c r="Y576" i="14"/>
  <c r="I576" i="14"/>
  <c r="W320" i="14"/>
  <c r="S320" i="14"/>
  <c r="AC320" i="14"/>
  <c r="D324" i="33"/>
  <c r="D1031" i="33" s="1"/>
  <c r="D320" i="34"/>
  <c r="AA320" i="14"/>
  <c r="U320" i="14"/>
  <c r="O320" i="14"/>
  <c r="G320" i="14"/>
  <c r="M320" i="14"/>
  <c r="K320" i="14"/>
  <c r="Q320" i="14"/>
  <c r="Y320" i="14"/>
  <c r="I320" i="14"/>
  <c r="E51" i="34"/>
  <c r="E55" i="33"/>
  <c r="E38" i="34"/>
  <c r="E42" i="33"/>
  <c r="AA246" i="14"/>
  <c r="D250" i="33"/>
  <c r="D957" i="33" s="1"/>
  <c r="O246" i="14"/>
  <c r="S246" i="14"/>
  <c r="U246" i="14"/>
  <c r="D246" i="34"/>
  <c r="W246" i="14"/>
  <c r="AC246" i="14"/>
  <c r="G246" i="14"/>
  <c r="M246" i="14"/>
  <c r="K246" i="14"/>
  <c r="Q246" i="14"/>
  <c r="Y246" i="14"/>
  <c r="I246" i="14"/>
  <c r="O505" i="14"/>
  <c r="D509" i="33"/>
  <c r="D1216" i="33" s="1"/>
  <c r="AA505" i="14"/>
  <c r="AC505" i="14"/>
  <c r="S505" i="14"/>
  <c r="U505" i="14"/>
  <c r="W505" i="14"/>
  <c r="D505" i="34"/>
  <c r="G505" i="14"/>
  <c r="M505" i="14"/>
  <c r="K505" i="14"/>
  <c r="Q505" i="14"/>
  <c r="Y505" i="14"/>
  <c r="I505" i="14"/>
  <c r="S153" i="14"/>
  <c r="W153" i="14"/>
  <c r="D153" i="34"/>
  <c r="AC153" i="14"/>
  <c r="U153" i="14"/>
  <c r="D157" i="33"/>
  <c r="D864" i="33" s="1"/>
  <c r="O153" i="14"/>
  <c r="AA153" i="14"/>
  <c r="G153" i="14"/>
  <c r="M153" i="14"/>
  <c r="K153" i="14"/>
  <c r="Q153" i="14"/>
  <c r="Y153" i="14"/>
  <c r="I153" i="14"/>
  <c r="AC380" i="14"/>
  <c r="D380" i="34"/>
  <c r="W380" i="14"/>
  <c r="O380" i="14"/>
  <c r="S380" i="14"/>
  <c r="D384" i="33"/>
  <c r="D1091" i="33" s="1"/>
  <c r="U380" i="14"/>
  <c r="AA380" i="14"/>
  <c r="G380" i="14"/>
  <c r="M380" i="14"/>
  <c r="K380" i="14"/>
  <c r="Q380" i="14"/>
  <c r="Y380" i="14"/>
  <c r="I380" i="14"/>
  <c r="E31" i="34"/>
  <c r="E35" i="33"/>
  <c r="E438" i="33"/>
  <c r="E434" i="34"/>
  <c r="AA239" i="14"/>
  <c r="O239" i="14"/>
  <c r="D243" i="33"/>
  <c r="D950" i="33" s="1"/>
  <c r="S239" i="14"/>
  <c r="D239" i="34"/>
  <c r="AC239" i="14"/>
  <c r="U239" i="14"/>
  <c r="W239" i="14"/>
  <c r="G239" i="14"/>
  <c r="M239" i="14"/>
  <c r="K239" i="14"/>
  <c r="Q239" i="14"/>
  <c r="Y239" i="14"/>
  <c r="I239" i="14"/>
  <c r="D47" i="34"/>
  <c r="O47" i="14"/>
  <c r="D51" i="33"/>
  <c r="D758" i="33" s="1"/>
  <c r="AC47" i="14"/>
  <c r="W47" i="14"/>
  <c r="U47" i="14"/>
  <c r="S47" i="14"/>
  <c r="AA47" i="14"/>
  <c r="G47" i="14"/>
  <c r="M47" i="14"/>
  <c r="K47" i="14"/>
  <c r="Q47" i="14"/>
  <c r="Y47" i="14"/>
  <c r="I47" i="14"/>
  <c r="AC626" i="14"/>
  <c r="S626" i="14"/>
  <c r="W626" i="14"/>
  <c r="D630" i="33"/>
  <c r="D1337" i="33" s="1"/>
  <c r="U626" i="14"/>
  <c r="AA626" i="14"/>
  <c r="D626" i="34"/>
  <c r="O626" i="14"/>
  <c r="G626" i="14"/>
  <c r="M626" i="14"/>
  <c r="K626" i="14"/>
  <c r="Q626" i="14"/>
  <c r="Y626" i="14"/>
  <c r="I626" i="14"/>
  <c r="W370" i="14"/>
  <c r="D374" i="33"/>
  <c r="D1081" i="33" s="1"/>
  <c r="AA370" i="14"/>
  <c r="D370" i="34"/>
  <c r="U370" i="14"/>
  <c r="S370" i="14"/>
  <c r="O370" i="14"/>
  <c r="AC370" i="14"/>
  <c r="G370" i="14"/>
  <c r="M370" i="14"/>
  <c r="K370" i="14"/>
  <c r="Q370" i="14"/>
  <c r="Y370" i="14"/>
  <c r="I370" i="14"/>
  <c r="F131" i="33"/>
  <c r="F838" i="33" s="1"/>
  <c r="F127" i="34"/>
  <c r="S469" i="14"/>
  <c r="D473" i="33"/>
  <c r="D1180" i="33" s="1"/>
  <c r="U469" i="14"/>
  <c r="O469" i="14"/>
  <c r="AA469" i="14"/>
  <c r="D469" i="34"/>
  <c r="W469" i="14"/>
  <c r="AC469" i="14"/>
  <c r="G469" i="14"/>
  <c r="M469" i="14"/>
  <c r="K469" i="14"/>
  <c r="Q469" i="14"/>
  <c r="Y469" i="14"/>
  <c r="I469" i="14"/>
  <c r="O229" i="14"/>
  <c r="AC229" i="14"/>
  <c r="D229" i="34"/>
  <c r="D233" i="33"/>
  <c r="D940" i="33" s="1"/>
  <c r="S229" i="14"/>
  <c r="AA229" i="14"/>
  <c r="U229" i="14"/>
  <c r="W229" i="14"/>
  <c r="G229" i="14"/>
  <c r="M229" i="14"/>
  <c r="K229" i="14"/>
  <c r="Q229" i="14"/>
  <c r="Y229" i="14"/>
  <c r="I229" i="14"/>
  <c r="D636" i="33"/>
  <c r="D1343" i="33" s="1"/>
  <c r="W632" i="14"/>
  <c r="U632" i="14"/>
  <c r="S632" i="14"/>
  <c r="O632" i="14"/>
  <c r="AA632" i="14"/>
  <c r="AC632" i="14"/>
  <c r="D632" i="34"/>
  <c r="G632" i="14"/>
  <c r="M632" i="14"/>
  <c r="K632" i="14"/>
  <c r="Q632" i="14"/>
  <c r="Y632" i="14"/>
  <c r="I632" i="14"/>
  <c r="AA283" i="14"/>
  <c r="D287" i="33"/>
  <c r="D994" i="33" s="1"/>
  <c r="D283" i="34"/>
  <c r="S283" i="14"/>
  <c r="O283" i="14"/>
  <c r="U283" i="14"/>
  <c r="W283" i="14"/>
  <c r="AC283" i="14"/>
  <c r="G283" i="14"/>
  <c r="M283" i="14"/>
  <c r="K283" i="14"/>
  <c r="Q283" i="14"/>
  <c r="Y283" i="14"/>
  <c r="I283" i="14"/>
  <c r="U27" i="14"/>
  <c r="W27" i="14"/>
  <c r="S27" i="14"/>
  <c r="D27" i="34"/>
  <c r="O27" i="14"/>
  <c r="D31" i="33"/>
  <c r="D738" i="33" s="1"/>
  <c r="AA27" i="14"/>
  <c r="AC27" i="14"/>
  <c r="G27" i="14"/>
  <c r="M27" i="14"/>
  <c r="K27" i="14"/>
  <c r="Q27" i="14"/>
  <c r="Y27" i="14"/>
  <c r="I27" i="14"/>
  <c r="AD591" i="14"/>
  <c r="R591" i="34"/>
  <c r="Q495" i="34"/>
  <c r="AB495" i="14"/>
  <c r="H479" i="14"/>
  <c r="G479" i="34"/>
  <c r="I383" i="34"/>
  <c r="L383" i="14"/>
  <c r="T351" i="14"/>
  <c r="M351" i="34"/>
  <c r="K335" i="34"/>
  <c r="P335" i="14"/>
  <c r="L303" i="34"/>
  <c r="R303" i="14"/>
  <c r="N175" i="14"/>
  <c r="J175" i="34"/>
  <c r="P159" i="34"/>
  <c r="Z159" i="14"/>
  <c r="P143" i="14"/>
  <c r="K143" i="34"/>
  <c r="Z79" i="14"/>
  <c r="P79" i="34"/>
  <c r="J18" i="14"/>
  <c r="H18" i="34"/>
  <c r="J296" i="14"/>
  <c r="H296" i="34"/>
  <c r="M610" i="34"/>
  <c r="T610" i="14"/>
  <c r="AD546" i="14"/>
  <c r="R546" i="34"/>
  <c r="C486" i="33"/>
  <c r="C1193" i="33" s="1"/>
  <c r="C482" i="34"/>
  <c r="N466" i="34"/>
  <c r="V466" i="14"/>
  <c r="C454" i="33"/>
  <c r="C1161" i="33" s="1"/>
  <c r="C450" i="34"/>
  <c r="L434" i="14"/>
  <c r="I434" i="34"/>
  <c r="J418" i="14"/>
  <c r="H418" i="34"/>
  <c r="Q402" i="34"/>
  <c r="AB402" i="14"/>
  <c r="T338" i="14"/>
  <c r="M338" i="34"/>
  <c r="O322" i="34"/>
  <c r="X322" i="14"/>
  <c r="R274" i="14"/>
  <c r="L274" i="34"/>
  <c r="N210" i="14"/>
  <c r="J210" i="34"/>
  <c r="T178" i="14"/>
  <c r="M178" i="34"/>
  <c r="X162" i="14"/>
  <c r="O162" i="34"/>
  <c r="N146" i="34"/>
  <c r="V146" i="14"/>
  <c r="N130" i="14"/>
  <c r="J130" i="34"/>
  <c r="I114" i="34"/>
  <c r="L114" i="14"/>
  <c r="J98" i="14"/>
  <c r="H98" i="34"/>
  <c r="AB82" i="14"/>
  <c r="Q82" i="34"/>
  <c r="V66" i="14"/>
  <c r="N66" i="34"/>
  <c r="V50" i="14"/>
  <c r="N50" i="34"/>
  <c r="N200" i="34"/>
  <c r="V200" i="14"/>
  <c r="L629" i="14"/>
  <c r="I629" i="34"/>
  <c r="J613" i="14"/>
  <c r="H613" i="34"/>
  <c r="C581" i="34"/>
  <c r="C585" i="33"/>
  <c r="C1292" i="33" s="1"/>
  <c r="Q565" i="34"/>
  <c r="AB565" i="14"/>
  <c r="N549" i="14"/>
  <c r="J549" i="34"/>
  <c r="V485" i="14"/>
  <c r="N485" i="34"/>
  <c r="H453" i="34"/>
  <c r="J453" i="14"/>
  <c r="G405" i="34"/>
  <c r="H405" i="14"/>
  <c r="R389" i="14"/>
  <c r="L389" i="34"/>
  <c r="Q277" i="34"/>
  <c r="AB277" i="14"/>
  <c r="L245" i="34"/>
  <c r="R245" i="14"/>
  <c r="P213" i="14"/>
  <c r="K213" i="34"/>
  <c r="C197" i="34"/>
  <c r="C201" i="33"/>
  <c r="C908" i="33" s="1"/>
  <c r="G181" i="34"/>
  <c r="H181" i="14"/>
  <c r="R165" i="14"/>
  <c r="L165" i="34"/>
  <c r="V133" i="14"/>
  <c r="N133" i="34"/>
  <c r="M69" i="34"/>
  <c r="T69" i="14"/>
  <c r="X53" i="14"/>
  <c r="O53" i="34"/>
  <c r="Q37" i="34"/>
  <c r="AB37" i="14"/>
  <c r="C268" i="33"/>
  <c r="C975" i="33" s="1"/>
  <c r="C264" i="34"/>
  <c r="N216" i="14"/>
  <c r="J216" i="34"/>
  <c r="Z120" i="14"/>
  <c r="P120" i="34"/>
  <c r="J24" i="14"/>
  <c r="H24" i="34"/>
  <c r="P167" i="34"/>
  <c r="Z167" i="14"/>
  <c r="L151" i="34"/>
  <c r="R151" i="14"/>
  <c r="O600" i="34"/>
  <c r="X600" i="14"/>
  <c r="H568" i="14"/>
  <c r="G568" i="34"/>
  <c r="O536" i="34"/>
  <c r="X536" i="14"/>
  <c r="G488" i="34"/>
  <c r="H488" i="14"/>
  <c r="R472" i="14"/>
  <c r="L472" i="34"/>
  <c r="N408" i="14"/>
  <c r="J408" i="34"/>
  <c r="Z392" i="14"/>
  <c r="P392" i="34"/>
  <c r="N328" i="14"/>
  <c r="J328" i="34"/>
  <c r="Z312" i="14"/>
  <c r="P312" i="34"/>
  <c r="Q248" i="34"/>
  <c r="AB248" i="14"/>
  <c r="P104" i="14"/>
  <c r="K104" i="34"/>
  <c r="R88" i="34"/>
  <c r="AD88" i="14"/>
  <c r="R56" i="34"/>
  <c r="AD56" i="14"/>
  <c r="C40" i="34"/>
  <c r="C44" i="33"/>
  <c r="C751" i="33" s="1"/>
  <c r="AB55" i="14"/>
  <c r="Q55" i="34"/>
  <c r="V619" i="14"/>
  <c r="N619" i="34"/>
  <c r="L603" i="14"/>
  <c r="I603" i="34"/>
  <c r="T571" i="14"/>
  <c r="M571" i="34"/>
  <c r="G539" i="34"/>
  <c r="H539" i="14"/>
  <c r="L523" i="34"/>
  <c r="R523" i="14"/>
  <c r="C491" i="34"/>
  <c r="C495" i="33"/>
  <c r="C1202" i="33" s="1"/>
  <c r="G459" i="34"/>
  <c r="H459" i="14"/>
  <c r="R443" i="14"/>
  <c r="L443" i="34"/>
  <c r="X379" i="14"/>
  <c r="O379" i="34"/>
  <c r="L363" i="14"/>
  <c r="I363" i="34"/>
  <c r="AB299" i="14"/>
  <c r="Q299" i="34"/>
  <c r="AB251" i="14"/>
  <c r="Q251" i="34"/>
  <c r="G219" i="34"/>
  <c r="H219" i="14"/>
  <c r="L203" i="34"/>
  <c r="R203" i="14"/>
  <c r="AB171" i="14"/>
  <c r="Q171" i="34"/>
  <c r="Q155" i="34"/>
  <c r="AB155" i="14"/>
  <c r="L123" i="34"/>
  <c r="R123" i="14"/>
  <c r="AB91" i="14"/>
  <c r="Q91" i="34"/>
  <c r="H59" i="14"/>
  <c r="G59" i="34"/>
  <c r="R43" i="14"/>
  <c r="L43" i="34"/>
  <c r="C46" i="34"/>
  <c r="C50" i="33"/>
  <c r="C757" i="33" s="1"/>
  <c r="AD183" i="14"/>
  <c r="R183" i="34"/>
  <c r="C606" i="34"/>
  <c r="C610" i="33"/>
  <c r="C1317" i="33" s="1"/>
  <c r="H574" i="14"/>
  <c r="G574" i="34"/>
  <c r="L558" i="34"/>
  <c r="R558" i="14"/>
  <c r="H494" i="14"/>
  <c r="G494" i="34"/>
  <c r="R430" i="34"/>
  <c r="AD430" i="14"/>
  <c r="J398" i="14"/>
  <c r="H398" i="34"/>
  <c r="O366" i="34"/>
  <c r="X366" i="14"/>
  <c r="L334" i="34"/>
  <c r="R334" i="14"/>
  <c r="H270" i="14"/>
  <c r="G270" i="34"/>
  <c r="M222" i="34"/>
  <c r="T222" i="14"/>
  <c r="K206" i="34"/>
  <c r="P206" i="14"/>
  <c r="J190" i="34"/>
  <c r="N190" i="14"/>
  <c r="Z174" i="14"/>
  <c r="P174" i="34"/>
  <c r="C146" i="33"/>
  <c r="C853" i="33" s="1"/>
  <c r="C142" i="34"/>
  <c r="H30" i="14"/>
  <c r="G30" i="34"/>
  <c r="I577" i="34"/>
  <c r="L577" i="14"/>
  <c r="J561" i="14"/>
  <c r="H561" i="34"/>
  <c r="AB545" i="14"/>
  <c r="Q545" i="34"/>
  <c r="J497" i="34"/>
  <c r="N497" i="14"/>
  <c r="G433" i="34"/>
  <c r="H433" i="14"/>
  <c r="R417" i="14"/>
  <c r="L417" i="34"/>
  <c r="AD369" i="14"/>
  <c r="R369" i="34"/>
  <c r="P337" i="34"/>
  <c r="Z337" i="14"/>
  <c r="C305" i="34"/>
  <c r="C309" i="33"/>
  <c r="C1016" i="33" s="1"/>
  <c r="V289" i="14"/>
  <c r="N289" i="34"/>
  <c r="P257" i="34"/>
  <c r="Z257" i="14"/>
  <c r="H241" i="34"/>
  <c r="J241" i="14"/>
  <c r="C225" i="34"/>
  <c r="C229" i="33"/>
  <c r="C936" i="33" s="1"/>
  <c r="I177" i="34"/>
  <c r="L177" i="14"/>
  <c r="J161" i="14"/>
  <c r="H161" i="34"/>
  <c r="C129" i="34"/>
  <c r="C133" i="33"/>
  <c r="C840" i="33" s="1"/>
  <c r="V113" i="14"/>
  <c r="N113" i="34"/>
  <c r="I81" i="34"/>
  <c r="L81" i="14"/>
  <c r="J65" i="14"/>
  <c r="H65" i="34"/>
  <c r="I84" i="34"/>
  <c r="L84" i="14"/>
  <c r="J68" i="14"/>
  <c r="H68" i="34"/>
  <c r="R628" i="34"/>
  <c r="AD628" i="14"/>
  <c r="H596" i="34"/>
  <c r="J596" i="14"/>
  <c r="L532" i="34"/>
  <c r="R532" i="14"/>
  <c r="T484" i="14"/>
  <c r="M484" i="34"/>
  <c r="H468" i="14"/>
  <c r="G468" i="34"/>
  <c r="X436" i="14"/>
  <c r="O436" i="34"/>
  <c r="C420" i="34"/>
  <c r="C424" i="33"/>
  <c r="C1131" i="33" s="1"/>
  <c r="T404" i="14"/>
  <c r="M404" i="34"/>
  <c r="Q340" i="34"/>
  <c r="AB340" i="14"/>
  <c r="N324" i="34"/>
  <c r="V324" i="14"/>
  <c r="I308" i="34"/>
  <c r="L308" i="14"/>
  <c r="J292" i="14"/>
  <c r="H292" i="34"/>
  <c r="R244" i="34"/>
  <c r="AD244" i="14"/>
  <c r="R196" i="34"/>
  <c r="AD196" i="14"/>
  <c r="G164" i="34"/>
  <c r="H164" i="14"/>
  <c r="L148" i="34"/>
  <c r="R148" i="14"/>
  <c r="Q116" i="34"/>
  <c r="AB116" i="14"/>
  <c r="L52" i="14"/>
  <c r="I52" i="34"/>
  <c r="H36" i="34"/>
  <c r="J36" i="14"/>
  <c r="H119" i="14"/>
  <c r="G119" i="34"/>
  <c r="J71" i="34"/>
  <c r="N71" i="14"/>
  <c r="P631" i="34"/>
  <c r="Z631" i="14"/>
  <c r="H567" i="14"/>
  <c r="G567" i="34"/>
  <c r="K535" i="34"/>
  <c r="P535" i="14"/>
  <c r="J487" i="34"/>
  <c r="N487" i="14"/>
  <c r="N455" i="34"/>
  <c r="V455" i="14"/>
  <c r="Q439" i="34"/>
  <c r="AB439" i="14"/>
  <c r="V423" i="14"/>
  <c r="N423" i="34"/>
  <c r="V407" i="14"/>
  <c r="N407" i="34"/>
  <c r="I391" i="34"/>
  <c r="L391" i="14"/>
  <c r="H375" i="34"/>
  <c r="J375" i="14"/>
  <c r="N359" i="34"/>
  <c r="V359" i="14"/>
  <c r="Q343" i="34"/>
  <c r="AB343" i="14"/>
  <c r="X327" i="14"/>
  <c r="O327" i="34"/>
  <c r="N311" i="14"/>
  <c r="J311" i="34"/>
  <c r="Z295" i="14"/>
  <c r="P295" i="34"/>
  <c r="K247" i="34"/>
  <c r="P247" i="14"/>
  <c r="H231" i="14"/>
  <c r="G231" i="34"/>
  <c r="P586" i="34"/>
  <c r="Z586" i="14"/>
  <c r="T570" i="14"/>
  <c r="M570" i="34"/>
  <c r="V554" i="14"/>
  <c r="N554" i="34"/>
  <c r="V538" i="14"/>
  <c r="N538" i="34"/>
  <c r="H522" i="14"/>
  <c r="G522" i="34"/>
  <c r="R506" i="14"/>
  <c r="L506" i="34"/>
  <c r="V442" i="14"/>
  <c r="N442" i="34"/>
  <c r="I426" i="34"/>
  <c r="L426" i="14"/>
  <c r="V378" i="14"/>
  <c r="N378" i="34"/>
  <c r="L346" i="14"/>
  <c r="I346" i="34"/>
  <c r="C318" i="33"/>
  <c r="C1025" i="33" s="1"/>
  <c r="C314" i="34"/>
  <c r="C250" i="34"/>
  <c r="C254" i="33"/>
  <c r="C961" i="33" s="1"/>
  <c r="T234" i="14"/>
  <c r="M234" i="34"/>
  <c r="N202" i="14"/>
  <c r="J202" i="34"/>
  <c r="P186" i="34"/>
  <c r="Z186" i="14"/>
  <c r="N154" i="34"/>
  <c r="V154" i="14"/>
  <c r="I122" i="34"/>
  <c r="L122" i="14"/>
  <c r="J106" i="14"/>
  <c r="H106" i="34"/>
  <c r="X90" i="14"/>
  <c r="O90" i="34"/>
  <c r="C58" i="34"/>
  <c r="C62" i="33"/>
  <c r="C769" i="33" s="1"/>
  <c r="Z26" i="14"/>
  <c r="P26" i="34"/>
  <c r="H10" i="34"/>
  <c r="J10" i="14"/>
  <c r="I45" i="34"/>
  <c r="L45" i="14"/>
  <c r="R29" i="14"/>
  <c r="L29" i="34"/>
  <c r="C35" i="34"/>
  <c r="C39" i="33"/>
  <c r="C746" i="33" s="1"/>
  <c r="P86" i="34"/>
  <c r="Z86" i="14"/>
  <c r="H54" i="34"/>
  <c r="J54" i="14"/>
  <c r="Q605" i="34"/>
  <c r="AB605" i="14"/>
  <c r="AD589" i="14"/>
  <c r="R589" i="34"/>
  <c r="G573" i="34"/>
  <c r="H573" i="14"/>
  <c r="X509" i="14"/>
  <c r="O509" i="34"/>
  <c r="R461" i="34"/>
  <c r="AD461" i="14"/>
  <c r="AB397" i="14"/>
  <c r="Q397" i="34"/>
  <c r="R381" i="34"/>
  <c r="AD381" i="14"/>
  <c r="C365" i="34"/>
  <c r="C369" i="33"/>
  <c r="C1076" i="33" s="1"/>
  <c r="L349" i="14"/>
  <c r="I349" i="34"/>
  <c r="J333" i="14"/>
  <c r="H333" i="34"/>
  <c r="Q301" i="34"/>
  <c r="AB301" i="14"/>
  <c r="C237" i="34"/>
  <c r="C241" i="33"/>
  <c r="C948" i="33" s="1"/>
  <c r="AB205" i="14"/>
  <c r="Q205" i="34"/>
  <c r="I189" i="34"/>
  <c r="L189" i="14"/>
  <c r="J173" i="14"/>
  <c r="H173" i="34"/>
  <c r="H93" i="14"/>
  <c r="G93" i="34"/>
  <c r="X51" i="14"/>
  <c r="O51" i="34"/>
  <c r="L102" i="14"/>
  <c r="I102" i="34"/>
  <c r="T608" i="14"/>
  <c r="M608" i="34"/>
  <c r="C548" i="33"/>
  <c r="C1255" i="33" s="1"/>
  <c r="C544" i="34"/>
  <c r="X528" i="14"/>
  <c r="O528" i="34"/>
  <c r="R496" i="14"/>
  <c r="L496" i="34"/>
  <c r="H432" i="14"/>
  <c r="G432" i="34"/>
  <c r="K384" i="34"/>
  <c r="P384" i="14"/>
  <c r="I352" i="34"/>
  <c r="L352" i="14"/>
  <c r="C308" i="33"/>
  <c r="C1015" i="33" s="1"/>
  <c r="C304" i="34"/>
  <c r="V240" i="14"/>
  <c r="N240" i="34"/>
  <c r="K192" i="34"/>
  <c r="P192" i="14"/>
  <c r="V176" i="14"/>
  <c r="N176" i="34"/>
  <c r="N144" i="14"/>
  <c r="J144" i="34"/>
  <c r="Z128" i="14"/>
  <c r="P128" i="34"/>
  <c r="Q112" i="34"/>
  <c r="AB112" i="14"/>
  <c r="K96" i="34"/>
  <c r="P96" i="14"/>
  <c r="J32" i="14"/>
  <c r="H32" i="34"/>
  <c r="I115" i="34"/>
  <c r="L115" i="14"/>
  <c r="J25" i="34"/>
  <c r="N25" i="14"/>
  <c r="L627" i="14"/>
  <c r="I627" i="34"/>
  <c r="C583" i="33"/>
  <c r="C1290" i="33" s="1"/>
  <c r="C579" i="34"/>
  <c r="Z467" i="14"/>
  <c r="P467" i="34"/>
  <c r="K451" i="34"/>
  <c r="P451" i="14"/>
  <c r="K435" i="34"/>
  <c r="P435" i="14"/>
  <c r="O419" i="34"/>
  <c r="X419" i="14"/>
  <c r="G403" i="34"/>
  <c r="H403" i="14"/>
  <c r="L387" i="34"/>
  <c r="R387" i="14"/>
  <c r="C355" i="34"/>
  <c r="C359" i="33"/>
  <c r="C1066" i="33" s="1"/>
  <c r="L307" i="14"/>
  <c r="I307" i="34"/>
  <c r="AB275" i="14"/>
  <c r="Q275" i="34"/>
  <c r="X259" i="14"/>
  <c r="O259" i="34"/>
  <c r="R243" i="34"/>
  <c r="AD243" i="14"/>
  <c r="I227" i="34"/>
  <c r="L227" i="14"/>
  <c r="M195" i="34"/>
  <c r="T195" i="14"/>
  <c r="L99" i="14"/>
  <c r="I99" i="34"/>
  <c r="R83" i="14"/>
  <c r="L83" i="34"/>
  <c r="Q70" i="34"/>
  <c r="AB70" i="14"/>
  <c r="K630" i="34"/>
  <c r="P630" i="14"/>
  <c r="O598" i="34"/>
  <c r="X598" i="14"/>
  <c r="J582" i="34"/>
  <c r="N582" i="14"/>
  <c r="Q550" i="34"/>
  <c r="AB550" i="14"/>
  <c r="L502" i="14"/>
  <c r="I502" i="34"/>
  <c r="J486" i="14"/>
  <c r="H486" i="34"/>
  <c r="C470" i="34"/>
  <c r="C474" i="33"/>
  <c r="C1181" i="33" s="1"/>
  <c r="R422" i="14"/>
  <c r="L422" i="34"/>
  <c r="Z342" i="14"/>
  <c r="P342" i="34"/>
  <c r="X310" i="14"/>
  <c r="O310" i="34"/>
  <c r="Z262" i="14"/>
  <c r="P262" i="34"/>
  <c r="V166" i="14"/>
  <c r="N166" i="34"/>
  <c r="M633" i="34"/>
  <c r="T633" i="14"/>
  <c r="R601" i="14"/>
  <c r="L601" i="34"/>
  <c r="T569" i="14"/>
  <c r="M569" i="34"/>
  <c r="Z521" i="14"/>
  <c r="P521" i="34"/>
  <c r="O473" i="34"/>
  <c r="X473" i="14"/>
  <c r="G393" i="34"/>
  <c r="H393" i="14"/>
  <c r="L377" i="34"/>
  <c r="R377" i="14"/>
  <c r="V345" i="14"/>
  <c r="N345" i="34"/>
  <c r="C317" i="33"/>
  <c r="C1024" i="33" s="1"/>
  <c r="C313" i="34"/>
  <c r="I297" i="34"/>
  <c r="L297" i="14"/>
  <c r="J281" i="14"/>
  <c r="H281" i="34"/>
  <c r="N265" i="34"/>
  <c r="V265" i="14"/>
  <c r="O249" i="34"/>
  <c r="X249" i="14"/>
  <c r="H217" i="14"/>
  <c r="G217" i="34"/>
  <c r="L201" i="34"/>
  <c r="R201" i="14"/>
  <c r="C169" i="34"/>
  <c r="C173" i="33"/>
  <c r="C880" i="33" s="1"/>
  <c r="N137" i="14"/>
  <c r="J137" i="34"/>
  <c r="K89" i="34"/>
  <c r="P89" i="14"/>
  <c r="Q73" i="34"/>
  <c r="AB73" i="14"/>
  <c r="C57" i="34"/>
  <c r="C61" i="33"/>
  <c r="C768" i="33" s="1"/>
  <c r="M41" i="34"/>
  <c r="T41" i="14"/>
  <c r="Z604" i="14"/>
  <c r="P604" i="34"/>
  <c r="Q588" i="34"/>
  <c r="AB588" i="14"/>
  <c r="AD572" i="14"/>
  <c r="R572" i="34"/>
  <c r="R556" i="34"/>
  <c r="AD556" i="14"/>
  <c r="H540" i="14"/>
  <c r="G540" i="34"/>
  <c r="L524" i="34"/>
  <c r="R524" i="14"/>
  <c r="T476" i="14"/>
  <c r="M476" i="34"/>
  <c r="C432" i="33"/>
  <c r="C1139" i="33" s="1"/>
  <c r="C428" i="34"/>
  <c r="O412" i="34"/>
  <c r="X412" i="14"/>
  <c r="T396" i="14"/>
  <c r="M396" i="34"/>
  <c r="O332" i="34"/>
  <c r="X332" i="14"/>
  <c r="H316" i="14"/>
  <c r="G316" i="34"/>
  <c r="R300" i="14"/>
  <c r="L300" i="34"/>
  <c r="R268" i="34"/>
  <c r="AD268" i="14"/>
  <c r="X252" i="14"/>
  <c r="O252" i="34"/>
  <c r="X236" i="14"/>
  <c r="O236" i="34"/>
  <c r="O188" i="34"/>
  <c r="X188" i="14"/>
  <c r="N172" i="34"/>
  <c r="V172" i="14"/>
  <c r="V156" i="14"/>
  <c r="N156" i="34"/>
  <c r="I140" i="34"/>
  <c r="L140" i="14"/>
  <c r="R60" i="14"/>
  <c r="L60" i="34"/>
  <c r="AB28" i="14"/>
  <c r="Q28" i="34"/>
  <c r="T280" i="14"/>
  <c r="M280" i="34"/>
  <c r="H152" i="14"/>
  <c r="G152" i="34"/>
  <c r="O136" i="34"/>
  <c r="X136" i="14"/>
  <c r="I103" i="34"/>
  <c r="L103" i="14"/>
  <c r="V591" i="14"/>
  <c r="N591" i="34"/>
  <c r="M559" i="34"/>
  <c r="T559" i="14"/>
  <c r="H527" i="34"/>
  <c r="J527" i="14"/>
  <c r="N479" i="34"/>
  <c r="V479" i="14"/>
  <c r="N431" i="34"/>
  <c r="V431" i="14"/>
  <c r="R399" i="34"/>
  <c r="AD399" i="14"/>
  <c r="N383" i="14"/>
  <c r="J383" i="34"/>
  <c r="AD351" i="14"/>
  <c r="R351" i="34"/>
  <c r="O335" i="34"/>
  <c r="X335" i="14"/>
  <c r="L303" i="14"/>
  <c r="I303" i="34"/>
  <c r="C195" i="33"/>
  <c r="C902" i="33" s="1"/>
  <c r="C191" i="34"/>
  <c r="G175" i="34"/>
  <c r="H175" i="14"/>
  <c r="L159" i="34"/>
  <c r="R159" i="14"/>
  <c r="L79" i="34"/>
  <c r="R79" i="14"/>
  <c r="Z18" i="14"/>
  <c r="P18" i="34"/>
  <c r="H21" i="34"/>
  <c r="J21" i="14"/>
  <c r="P296" i="34"/>
  <c r="Z296" i="14"/>
  <c r="Q610" i="34"/>
  <c r="AB610" i="14"/>
  <c r="AD594" i="14"/>
  <c r="R594" i="34"/>
  <c r="T546" i="14"/>
  <c r="M546" i="34"/>
  <c r="AD466" i="14"/>
  <c r="R466" i="34"/>
  <c r="Q450" i="34"/>
  <c r="AB450" i="14"/>
  <c r="J434" i="34"/>
  <c r="N434" i="14"/>
  <c r="Z418" i="14"/>
  <c r="P418" i="34"/>
  <c r="P402" i="14"/>
  <c r="K402" i="34"/>
  <c r="M322" i="34"/>
  <c r="T322" i="14"/>
  <c r="L274" i="14"/>
  <c r="I274" i="34"/>
  <c r="J258" i="14"/>
  <c r="H258" i="34"/>
  <c r="H210" i="14"/>
  <c r="G210" i="34"/>
  <c r="C182" i="33"/>
  <c r="C889" i="33" s="1"/>
  <c r="C178" i="34"/>
  <c r="N162" i="34"/>
  <c r="V162" i="14"/>
  <c r="AB146" i="14"/>
  <c r="Q146" i="34"/>
  <c r="H130" i="14"/>
  <c r="G130" i="34"/>
  <c r="N114" i="14"/>
  <c r="J114" i="34"/>
  <c r="Z98" i="14"/>
  <c r="P98" i="34"/>
  <c r="AD66" i="14"/>
  <c r="R66" i="34"/>
  <c r="AB50" i="14"/>
  <c r="Q50" i="34"/>
  <c r="K200" i="34"/>
  <c r="P200" i="14"/>
  <c r="C43" i="33"/>
  <c r="C750" i="33" s="1"/>
  <c r="C39" i="34"/>
  <c r="N629" i="14"/>
  <c r="J629" i="34"/>
  <c r="P613" i="34"/>
  <c r="Z613" i="14"/>
  <c r="AD597" i="14"/>
  <c r="R597" i="34"/>
  <c r="X581" i="14"/>
  <c r="O581" i="34"/>
  <c r="K565" i="34"/>
  <c r="P565" i="14"/>
  <c r="G549" i="34"/>
  <c r="H549" i="14"/>
  <c r="C489" i="33"/>
  <c r="C1196" i="33" s="1"/>
  <c r="C485" i="34"/>
  <c r="P453" i="34"/>
  <c r="Z453" i="14"/>
  <c r="L389" i="14"/>
  <c r="I389" i="34"/>
  <c r="H373" i="34"/>
  <c r="J373" i="14"/>
  <c r="O341" i="34"/>
  <c r="X341" i="14"/>
  <c r="I245" i="34"/>
  <c r="L245" i="14"/>
  <c r="AB197" i="14"/>
  <c r="Q197" i="34"/>
  <c r="L165" i="14"/>
  <c r="I165" i="34"/>
  <c r="C137" i="33"/>
  <c r="C844" i="33" s="1"/>
  <c r="C133" i="34"/>
  <c r="AB53" i="14"/>
  <c r="Q53" i="34"/>
  <c r="AD37" i="14"/>
  <c r="R37" i="34"/>
  <c r="K264" i="34"/>
  <c r="P264" i="14"/>
  <c r="G216" i="34"/>
  <c r="H216" i="14"/>
  <c r="R120" i="14"/>
  <c r="L120" i="34"/>
  <c r="P24" i="34"/>
  <c r="Z24" i="14"/>
  <c r="R167" i="14"/>
  <c r="L167" i="34"/>
  <c r="L151" i="14"/>
  <c r="I151" i="34"/>
  <c r="H616" i="34"/>
  <c r="J616" i="14"/>
  <c r="C572" i="33"/>
  <c r="C1279" i="33" s="1"/>
  <c r="C568" i="34"/>
  <c r="N520" i="34"/>
  <c r="V520" i="14"/>
  <c r="C504" i="34"/>
  <c r="C508" i="33"/>
  <c r="C1215" i="33" s="1"/>
  <c r="O488" i="34"/>
  <c r="X488" i="14"/>
  <c r="L472" i="14"/>
  <c r="I472" i="34"/>
  <c r="C444" i="33"/>
  <c r="C1151" i="33" s="1"/>
  <c r="C440" i="34"/>
  <c r="G408" i="34"/>
  <c r="H408" i="14"/>
  <c r="L392" i="34"/>
  <c r="R392" i="14"/>
  <c r="AD360" i="14"/>
  <c r="R360" i="34"/>
  <c r="N344" i="34"/>
  <c r="V344" i="14"/>
  <c r="G328" i="34"/>
  <c r="H328" i="14"/>
  <c r="L312" i="34"/>
  <c r="R312" i="14"/>
  <c r="V248" i="14"/>
  <c r="N248" i="34"/>
  <c r="O104" i="34"/>
  <c r="X104" i="14"/>
  <c r="C56" i="34"/>
  <c r="C60" i="33"/>
  <c r="C767" i="33" s="1"/>
  <c r="M55" i="34"/>
  <c r="T55" i="14"/>
  <c r="Q619" i="34"/>
  <c r="AB619" i="14"/>
  <c r="N603" i="14"/>
  <c r="J603" i="34"/>
  <c r="Q539" i="34"/>
  <c r="AB539" i="14"/>
  <c r="I523" i="34"/>
  <c r="L523" i="14"/>
  <c r="H507" i="34"/>
  <c r="J507" i="14"/>
  <c r="Q491" i="34"/>
  <c r="AB491" i="14"/>
  <c r="P459" i="14"/>
  <c r="K459" i="34"/>
  <c r="I443" i="34"/>
  <c r="L443" i="14"/>
  <c r="H427" i="34"/>
  <c r="J427" i="14"/>
  <c r="T411" i="14"/>
  <c r="M411" i="34"/>
  <c r="T395" i="14"/>
  <c r="M395" i="34"/>
  <c r="J363" i="34"/>
  <c r="N363" i="14"/>
  <c r="R331" i="34"/>
  <c r="AD331" i="14"/>
  <c r="C303" i="33"/>
  <c r="C1010" i="33" s="1"/>
  <c r="C299" i="34"/>
  <c r="X251" i="14"/>
  <c r="O251" i="34"/>
  <c r="I203" i="34"/>
  <c r="L203" i="14"/>
  <c r="H187" i="34"/>
  <c r="J187" i="14"/>
  <c r="M155" i="34"/>
  <c r="T155" i="14"/>
  <c r="L123" i="14"/>
  <c r="I123" i="34"/>
  <c r="J107" i="14"/>
  <c r="H107" i="34"/>
  <c r="N91" i="34"/>
  <c r="V91" i="14"/>
  <c r="R59" i="34"/>
  <c r="AD59" i="14"/>
  <c r="I43" i="34"/>
  <c r="L43" i="14"/>
  <c r="V46" i="14"/>
  <c r="N46" i="34"/>
  <c r="Q183" i="34"/>
  <c r="AB183" i="14"/>
  <c r="H622" i="34"/>
  <c r="J622" i="14"/>
  <c r="M606" i="34"/>
  <c r="T606" i="14"/>
  <c r="C578" i="33"/>
  <c r="C1285" i="33" s="1"/>
  <c r="C574" i="34"/>
  <c r="L558" i="14"/>
  <c r="I558" i="34"/>
  <c r="H542" i="34"/>
  <c r="J542" i="14"/>
  <c r="V510" i="14"/>
  <c r="N510" i="34"/>
  <c r="K494" i="34"/>
  <c r="P494" i="14"/>
  <c r="M430" i="34"/>
  <c r="T430" i="14"/>
  <c r="P398" i="34"/>
  <c r="Z398" i="14"/>
  <c r="C370" i="33"/>
  <c r="C1077" i="33" s="1"/>
  <c r="C366" i="34"/>
  <c r="I334" i="34"/>
  <c r="L334" i="14"/>
  <c r="H318" i="34"/>
  <c r="J318" i="14"/>
  <c r="R206" i="34"/>
  <c r="AD206" i="14"/>
  <c r="G190" i="34"/>
  <c r="H190" i="14"/>
  <c r="R174" i="14"/>
  <c r="L174" i="34"/>
  <c r="AB142" i="14"/>
  <c r="Q142" i="34"/>
  <c r="H94" i="34"/>
  <c r="J94" i="14"/>
  <c r="M78" i="34"/>
  <c r="T78" i="14"/>
  <c r="P30" i="14"/>
  <c r="K30" i="34"/>
  <c r="V593" i="14"/>
  <c r="N593" i="34"/>
  <c r="J577" i="34"/>
  <c r="N577" i="14"/>
  <c r="P561" i="34"/>
  <c r="Z561" i="14"/>
  <c r="M529" i="34"/>
  <c r="T529" i="14"/>
  <c r="C517" i="33"/>
  <c r="C1224" i="33" s="1"/>
  <c r="C513" i="34"/>
  <c r="H497" i="14"/>
  <c r="G497" i="34"/>
  <c r="AB433" i="14"/>
  <c r="Q433" i="34"/>
  <c r="I417" i="34"/>
  <c r="L417" i="14"/>
  <c r="J401" i="14"/>
  <c r="H401" i="34"/>
  <c r="X369" i="14"/>
  <c r="O369" i="34"/>
  <c r="L337" i="34"/>
  <c r="R337" i="14"/>
  <c r="O305" i="34"/>
  <c r="X305" i="14"/>
  <c r="O289" i="34"/>
  <c r="X289" i="14"/>
  <c r="L257" i="34"/>
  <c r="R257" i="14"/>
  <c r="Z241" i="14"/>
  <c r="P241" i="34"/>
  <c r="O225" i="34"/>
  <c r="X225" i="14"/>
  <c r="N177" i="14"/>
  <c r="J177" i="34"/>
  <c r="Z161" i="14"/>
  <c r="P161" i="34"/>
  <c r="AD129" i="14"/>
  <c r="R129" i="34"/>
  <c r="M113" i="34"/>
  <c r="T113" i="14"/>
  <c r="M97" i="34"/>
  <c r="T97" i="14"/>
  <c r="J81" i="34"/>
  <c r="N81" i="14"/>
  <c r="P65" i="34"/>
  <c r="Z65" i="14"/>
  <c r="N84" i="14"/>
  <c r="J84" i="34"/>
  <c r="Z68" i="14"/>
  <c r="P68" i="34"/>
  <c r="C628" i="34"/>
  <c r="C632" i="33"/>
  <c r="C1339" i="33" s="1"/>
  <c r="P596" i="34"/>
  <c r="Z596" i="14"/>
  <c r="M580" i="34"/>
  <c r="T580" i="14"/>
  <c r="I532" i="34"/>
  <c r="L532" i="14"/>
  <c r="C500" i="34"/>
  <c r="C504" i="33"/>
  <c r="C1211" i="33" s="1"/>
  <c r="C488" i="33"/>
  <c r="C1195" i="33" s="1"/>
  <c r="C484" i="34"/>
  <c r="P468" i="14"/>
  <c r="K468" i="34"/>
  <c r="K420" i="34"/>
  <c r="P420" i="14"/>
  <c r="R404" i="34"/>
  <c r="AD404" i="14"/>
  <c r="K340" i="34"/>
  <c r="P340" i="14"/>
  <c r="P324" i="14"/>
  <c r="K324" i="34"/>
  <c r="J308" i="34"/>
  <c r="N308" i="14"/>
  <c r="Z292" i="14"/>
  <c r="P292" i="34"/>
  <c r="P260" i="14"/>
  <c r="K260" i="34"/>
  <c r="X244" i="14"/>
  <c r="O244" i="34"/>
  <c r="H212" i="34"/>
  <c r="J212" i="14"/>
  <c r="L148" i="14"/>
  <c r="I148" i="34"/>
  <c r="H132" i="34"/>
  <c r="J132" i="14"/>
  <c r="AD116" i="14"/>
  <c r="R116" i="34"/>
  <c r="J52" i="34"/>
  <c r="N52" i="14"/>
  <c r="Z36" i="14"/>
  <c r="P36" i="34"/>
  <c r="H20" i="34"/>
  <c r="J20" i="14"/>
  <c r="X199" i="14"/>
  <c r="O199" i="34"/>
  <c r="K119" i="34"/>
  <c r="P119" i="14"/>
  <c r="H71" i="14"/>
  <c r="G71" i="34"/>
  <c r="L631" i="34"/>
  <c r="R631" i="14"/>
  <c r="O599" i="34"/>
  <c r="X599" i="14"/>
  <c r="AD583" i="14"/>
  <c r="R583" i="34"/>
  <c r="AB503" i="14"/>
  <c r="Q503" i="34"/>
  <c r="G487" i="34"/>
  <c r="H487" i="14"/>
  <c r="AB455" i="14"/>
  <c r="Q455" i="34"/>
  <c r="X423" i="14"/>
  <c r="O423" i="34"/>
  <c r="N391" i="14"/>
  <c r="J391" i="34"/>
  <c r="P375" i="34"/>
  <c r="Z375" i="14"/>
  <c r="Q359" i="34"/>
  <c r="AB359" i="14"/>
  <c r="C343" i="34"/>
  <c r="C347" i="33"/>
  <c r="C1054" i="33" s="1"/>
  <c r="G311" i="34"/>
  <c r="H311" i="14"/>
  <c r="L295" i="34"/>
  <c r="R295" i="14"/>
  <c r="AD263" i="14"/>
  <c r="R263" i="34"/>
  <c r="R247" i="34"/>
  <c r="AD247" i="14"/>
  <c r="X618" i="14"/>
  <c r="O618" i="34"/>
  <c r="R586" i="14"/>
  <c r="L586" i="34"/>
  <c r="AB554" i="14"/>
  <c r="Q554" i="34"/>
  <c r="C538" i="34"/>
  <c r="C542" i="33"/>
  <c r="C1249" i="33" s="1"/>
  <c r="L506" i="14"/>
  <c r="I506" i="34"/>
  <c r="J490" i="14"/>
  <c r="H490" i="34"/>
  <c r="K474" i="34"/>
  <c r="P474" i="14"/>
  <c r="N426" i="14"/>
  <c r="J426" i="34"/>
  <c r="M394" i="34"/>
  <c r="T394" i="14"/>
  <c r="M378" i="34"/>
  <c r="T378" i="14"/>
  <c r="J346" i="34"/>
  <c r="N346" i="14"/>
  <c r="G202" i="34"/>
  <c r="H202" i="14"/>
  <c r="R186" i="14"/>
  <c r="L186" i="34"/>
  <c r="J122" i="34"/>
  <c r="N122" i="14"/>
  <c r="Z106" i="14"/>
  <c r="P106" i="34"/>
  <c r="L26" i="34"/>
  <c r="R26" i="14"/>
  <c r="P10" i="34"/>
  <c r="Z10" i="14"/>
  <c r="J45" i="34"/>
  <c r="N45" i="14"/>
  <c r="L29" i="14"/>
  <c r="I29" i="34"/>
  <c r="L86" i="34"/>
  <c r="R86" i="14"/>
  <c r="P54" i="34"/>
  <c r="Z54" i="14"/>
  <c r="AD605" i="14"/>
  <c r="R605" i="34"/>
  <c r="N589" i="34"/>
  <c r="V589" i="14"/>
  <c r="M573" i="34"/>
  <c r="T573" i="14"/>
  <c r="K509" i="34"/>
  <c r="P509" i="14"/>
  <c r="K397" i="34"/>
  <c r="P397" i="14"/>
  <c r="V381" i="14"/>
  <c r="N381" i="34"/>
  <c r="J349" i="34"/>
  <c r="N349" i="14"/>
  <c r="P333" i="34"/>
  <c r="Z333" i="14"/>
  <c r="N189" i="14"/>
  <c r="J189" i="34"/>
  <c r="Z173" i="14"/>
  <c r="P173" i="34"/>
  <c r="Q93" i="34"/>
  <c r="AB93" i="14"/>
  <c r="C55" i="33"/>
  <c r="C762" i="33" s="1"/>
  <c r="C51" i="34"/>
  <c r="J102" i="34"/>
  <c r="N102" i="14"/>
  <c r="P624" i="14"/>
  <c r="K624" i="34"/>
  <c r="P608" i="14"/>
  <c r="K608" i="34"/>
  <c r="Q544" i="34"/>
  <c r="AB544" i="14"/>
  <c r="R528" i="34"/>
  <c r="AD528" i="14"/>
  <c r="L496" i="14"/>
  <c r="I496" i="34"/>
  <c r="H480" i="34"/>
  <c r="J480" i="14"/>
  <c r="C448" i="34"/>
  <c r="C452" i="33"/>
  <c r="C1159" i="33" s="1"/>
  <c r="P432" i="14"/>
  <c r="K432" i="34"/>
  <c r="V384" i="14"/>
  <c r="N384" i="34"/>
  <c r="J352" i="34"/>
  <c r="N352" i="14"/>
  <c r="O240" i="34"/>
  <c r="X240" i="14"/>
  <c r="K176" i="34"/>
  <c r="P176" i="14"/>
  <c r="H144" i="14"/>
  <c r="G144" i="34"/>
  <c r="L128" i="34"/>
  <c r="R128" i="14"/>
  <c r="AB96" i="14"/>
  <c r="Q96" i="34"/>
  <c r="P32" i="34"/>
  <c r="Z32" i="14"/>
  <c r="N115" i="14"/>
  <c r="J115" i="34"/>
  <c r="G25" i="34"/>
  <c r="H25" i="14"/>
  <c r="J627" i="34"/>
  <c r="N627" i="14"/>
  <c r="C595" i="34"/>
  <c r="C599" i="33"/>
  <c r="C1306" i="33" s="1"/>
  <c r="Q579" i="34"/>
  <c r="AB579" i="14"/>
  <c r="O499" i="34"/>
  <c r="X499" i="14"/>
  <c r="R467" i="14"/>
  <c r="L467" i="34"/>
  <c r="C439" i="33"/>
  <c r="C1146" i="33" s="1"/>
  <c r="C435" i="34"/>
  <c r="N419" i="34"/>
  <c r="V419" i="14"/>
  <c r="C403" i="34"/>
  <c r="C407" i="33"/>
  <c r="C1114" i="33" s="1"/>
  <c r="L387" i="14"/>
  <c r="I387" i="34"/>
  <c r="H371" i="34"/>
  <c r="J371" i="14"/>
  <c r="X339" i="14"/>
  <c r="O339" i="34"/>
  <c r="M323" i="34"/>
  <c r="T323" i="14"/>
  <c r="N307" i="14"/>
  <c r="J307" i="34"/>
  <c r="AD275" i="14"/>
  <c r="R275" i="34"/>
  <c r="N227" i="14"/>
  <c r="J227" i="34"/>
  <c r="J99" i="34"/>
  <c r="N99" i="14"/>
  <c r="I83" i="34"/>
  <c r="L83" i="14"/>
  <c r="M70" i="34"/>
  <c r="T70" i="14"/>
  <c r="AD598" i="14"/>
  <c r="R598" i="34"/>
  <c r="G582" i="34"/>
  <c r="H582" i="14"/>
  <c r="N550" i="34"/>
  <c r="V550" i="14"/>
  <c r="T534" i="14"/>
  <c r="M534" i="34"/>
  <c r="N502" i="14"/>
  <c r="J502" i="34"/>
  <c r="Z486" i="14"/>
  <c r="P486" i="34"/>
  <c r="M470" i="34"/>
  <c r="T470" i="14"/>
  <c r="I422" i="34"/>
  <c r="L422" i="14"/>
  <c r="H406" i="34"/>
  <c r="J406" i="14"/>
  <c r="AD374" i="14"/>
  <c r="R374" i="34"/>
  <c r="R342" i="14"/>
  <c r="L342" i="34"/>
  <c r="AB310" i="14"/>
  <c r="Q310" i="34"/>
  <c r="K294" i="34"/>
  <c r="P294" i="14"/>
  <c r="R262" i="14"/>
  <c r="L262" i="34"/>
  <c r="X214" i="14"/>
  <c r="O214" i="34"/>
  <c r="J182" i="14"/>
  <c r="H182" i="34"/>
  <c r="O633" i="34"/>
  <c r="X633" i="14"/>
  <c r="I601" i="34"/>
  <c r="L601" i="14"/>
  <c r="H585" i="34"/>
  <c r="J585" i="14"/>
  <c r="X569" i="14"/>
  <c r="O569" i="34"/>
  <c r="R521" i="14"/>
  <c r="L521" i="34"/>
  <c r="C489" i="34"/>
  <c r="C493" i="33"/>
  <c r="C1200" i="33" s="1"/>
  <c r="C477" i="33"/>
  <c r="C1184" i="33" s="1"/>
  <c r="C473" i="34"/>
  <c r="X425" i="14"/>
  <c r="O425" i="34"/>
  <c r="C393" i="34"/>
  <c r="C397" i="33"/>
  <c r="C1104" i="33" s="1"/>
  <c r="I377" i="34"/>
  <c r="L377" i="14"/>
  <c r="H361" i="34"/>
  <c r="J361" i="14"/>
  <c r="R345" i="34"/>
  <c r="AD345" i="14"/>
  <c r="C333" i="33"/>
  <c r="C1040" i="33" s="1"/>
  <c r="C329" i="34"/>
  <c r="T313" i="14"/>
  <c r="M313" i="34"/>
  <c r="N297" i="14"/>
  <c r="J297" i="34"/>
  <c r="P281" i="34"/>
  <c r="Z281" i="14"/>
  <c r="C269" i="33"/>
  <c r="C976" i="33" s="1"/>
  <c r="C265" i="34"/>
  <c r="M217" i="34"/>
  <c r="T217" i="14"/>
  <c r="L201" i="14"/>
  <c r="I201" i="34"/>
  <c r="AB169" i="14"/>
  <c r="Q169" i="34"/>
  <c r="H137" i="14"/>
  <c r="G137" i="34"/>
  <c r="C93" i="33"/>
  <c r="C800" i="33" s="1"/>
  <c r="C89" i="34"/>
  <c r="C73" i="34"/>
  <c r="C77" i="33"/>
  <c r="C784" i="33" s="1"/>
  <c r="Q57" i="34"/>
  <c r="AB57" i="14"/>
  <c r="P41" i="14"/>
  <c r="K41" i="34"/>
  <c r="L604" i="34"/>
  <c r="R604" i="14"/>
  <c r="X572" i="14"/>
  <c r="O572" i="34"/>
  <c r="V556" i="14"/>
  <c r="N556" i="34"/>
  <c r="R540" i="34"/>
  <c r="AD540" i="14"/>
  <c r="L524" i="14"/>
  <c r="I524" i="34"/>
  <c r="AB476" i="14"/>
  <c r="Q476" i="34"/>
  <c r="T412" i="14"/>
  <c r="M412" i="34"/>
  <c r="P396" i="14"/>
  <c r="K396" i="34"/>
  <c r="J364" i="14"/>
  <c r="H364" i="34"/>
  <c r="T332" i="14"/>
  <c r="M332" i="34"/>
  <c r="AB316" i="14"/>
  <c r="Q316" i="34"/>
  <c r="L300" i="14"/>
  <c r="I300" i="34"/>
  <c r="J284" i="14"/>
  <c r="H284" i="34"/>
  <c r="O268" i="34"/>
  <c r="X268" i="14"/>
  <c r="N252" i="34"/>
  <c r="V252" i="14"/>
  <c r="N236" i="34"/>
  <c r="V236" i="14"/>
  <c r="J204" i="14"/>
  <c r="H204" i="34"/>
  <c r="C192" i="33"/>
  <c r="C899" i="33" s="1"/>
  <c r="C188" i="34"/>
  <c r="R172" i="34"/>
  <c r="AD172" i="14"/>
  <c r="K156" i="34"/>
  <c r="P156" i="14"/>
  <c r="N140" i="14"/>
  <c r="J140" i="34"/>
  <c r="I60" i="34"/>
  <c r="L60" i="14"/>
  <c r="J44" i="14"/>
  <c r="H44" i="34"/>
  <c r="O12" i="34"/>
  <c r="X12" i="14"/>
  <c r="N280" i="34"/>
  <c r="V280" i="14"/>
  <c r="N103" i="14"/>
  <c r="J103" i="34"/>
  <c r="U382" i="14"/>
  <c r="AA382" i="14"/>
  <c r="D382" i="34"/>
  <c r="AC382" i="14"/>
  <c r="D386" i="33"/>
  <c r="D1093" i="33" s="1"/>
  <c r="S382" i="14"/>
  <c r="O382" i="14"/>
  <c r="W382" i="14"/>
  <c r="G382" i="14"/>
  <c r="M382" i="14"/>
  <c r="K382" i="14"/>
  <c r="Q382" i="14"/>
  <c r="Y382" i="14"/>
  <c r="I382" i="14"/>
  <c r="U110" i="14"/>
  <c r="AC110" i="14"/>
  <c r="D114" i="33"/>
  <c r="D821" i="33" s="1"/>
  <c r="D110" i="34"/>
  <c r="W110" i="14"/>
  <c r="AA110" i="14"/>
  <c r="O110" i="14"/>
  <c r="S110" i="14"/>
  <c r="G110" i="14"/>
  <c r="M110" i="14"/>
  <c r="K110" i="14"/>
  <c r="Q110" i="14"/>
  <c r="Y110" i="14"/>
  <c r="I110" i="14"/>
  <c r="D453" i="33"/>
  <c r="D1160" i="33" s="1"/>
  <c r="AA449" i="14"/>
  <c r="O449" i="14"/>
  <c r="S449" i="14"/>
  <c r="U449" i="14"/>
  <c r="D449" i="34"/>
  <c r="W449" i="14"/>
  <c r="AC449" i="14"/>
  <c r="G449" i="14"/>
  <c r="M449" i="14"/>
  <c r="K449" i="14"/>
  <c r="Q449" i="14"/>
  <c r="Y449" i="14"/>
  <c r="I449" i="14"/>
  <c r="AC372" i="14"/>
  <c r="S372" i="14"/>
  <c r="W372" i="14"/>
  <c r="AA372" i="14"/>
  <c r="O372" i="14"/>
  <c r="U372" i="14"/>
  <c r="D376" i="33"/>
  <c r="D1083" i="33" s="1"/>
  <c r="D372" i="34"/>
  <c r="G372" i="14"/>
  <c r="M372" i="14"/>
  <c r="K372" i="14"/>
  <c r="Q372" i="14"/>
  <c r="Y372" i="14"/>
  <c r="I372" i="14"/>
  <c r="W87" i="14"/>
  <c r="AA87" i="14"/>
  <c r="D91" i="33"/>
  <c r="D798" i="33" s="1"/>
  <c r="AC87" i="14"/>
  <c r="S87" i="14"/>
  <c r="O87" i="14"/>
  <c r="U87" i="14"/>
  <c r="D87" i="34"/>
  <c r="G87" i="14"/>
  <c r="M87" i="14"/>
  <c r="K87" i="14"/>
  <c r="Q87" i="14"/>
  <c r="Y87" i="14"/>
  <c r="I87" i="14"/>
  <c r="O266" i="14"/>
  <c r="AA266" i="14"/>
  <c r="D270" i="33"/>
  <c r="D977" i="33" s="1"/>
  <c r="W266" i="14"/>
  <c r="S266" i="14"/>
  <c r="D266" i="34"/>
  <c r="U266" i="14"/>
  <c r="AC266" i="14"/>
  <c r="G266" i="14"/>
  <c r="M266" i="14"/>
  <c r="K266" i="14"/>
  <c r="Q266" i="14"/>
  <c r="Y266" i="14"/>
  <c r="I266" i="14"/>
  <c r="W525" i="14"/>
  <c r="D525" i="34"/>
  <c r="O525" i="14"/>
  <c r="AA525" i="14"/>
  <c r="U525" i="14"/>
  <c r="AC525" i="14"/>
  <c r="D529" i="33"/>
  <c r="D1236" i="33" s="1"/>
  <c r="S525" i="14"/>
  <c r="G525" i="14"/>
  <c r="M525" i="14"/>
  <c r="K525" i="14"/>
  <c r="Q525" i="14"/>
  <c r="Y525" i="14"/>
  <c r="I525" i="14"/>
  <c r="AC269" i="14"/>
  <c r="O269" i="14"/>
  <c r="D273" i="33"/>
  <c r="D980" i="33" s="1"/>
  <c r="W269" i="14"/>
  <c r="U269" i="14"/>
  <c r="D269" i="34"/>
  <c r="AA269" i="14"/>
  <c r="S269" i="14"/>
  <c r="G269" i="14"/>
  <c r="M269" i="14"/>
  <c r="K269" i="14"/>
  <c r="Q269" i="14"/>
  <c r="Y269" i="14"/>
  <c r="I269" i="14"/>
  <c r="S77" i="14"/>
  <c r="D81" i="33"/>
  <c r="D788" i="33" s="1"/>
  <c r="U77" i="14"/>
  <c r="AA77" i="14"/>
  <c r="D77" i="34"/>
  <c r="W77" i="14"/>
  <c r="O77" i="14"/>
  <c r="AC77" i="14"/>
  <c r="G77" i="14"/>
  <c r="M77" i="14"/>
  <c r="K77" i="14"/>
  <c r="Q77" i="14"/>
  <c r="Y77" i="14"/>
  <c r="I77" i="14"/>
  <c r="D564" i="33"/>
  <c r="D1271" i="33" s="1"/>
  <c r="AA560" i="14"/>
  <c r="D560" i="34"/>
  <c r="U560" i="14"/>
  <c r="S560" i="14"/>
  <c r="AC560" i="14"/>
  <c r="W560" i="14"/>
  <c r="O560" i="14"/>
  <c r="G560" i="14"/>
  <c r="M560" i="14"/>
  <c r="K560" i="14"/>
  <c r="Q560" i="14"/>
  <c r="Y560" i="14"/>
  <c r="I560" i="14"/>
  <c r="O288" i="14"/>
  <c r="AC288" i="14"/>
  <c r="D292" i="33"/>
  <c r="D999" i="33" s="1"/>
  <c r="U288" i="14"/>
  <c r="S288" i="14"/>
  <c r="D288" i="34"/>
  <c r="W288" i="14"/>
  <c r="AA288" i="14"/>
  <c r="G288" i="14"/>
  <c r="M288" i="14"/>
  <c r="K288" i="14"/>
  <c r="Q288" i="14"/>
  <c r="Y288" i="14"/>
  <c r="I288" i="14"/>
  <c r="D52" i="33"/>
  <c r="D759" i="33" s="1"/>
  <c r="AA48" i="14"/>
  <c r="S48" i="14"/>
  <c r="O48" i="14"/>
  <c r="D48" i="34"/>
  <c r="AC48" i="14"/>
  <c r="W48" i="14"/>
  <c r="U48" i="14"/>
  <c r="G48" i="14"/>
  <c r="M48" i="14"/>
  <c r="K48" i="14"/>
  <c r="Q48" i="14"/>
  <c r="Y48" i="14"/>
  <c r="I48" i="14"/>
  <c r="AA563" i="14"/>
  <c r="D567" i="33"/>
  <c r="D1274" i="33" s="1"/>
  <c r="D563" i="34"/>
  <c r="AC563" i="14"/>
  <c r="U563" i="14"/>
  <c r="W563" i="14"/>
  <c r="S563" i="14"/>
  <c r="O563" i="14"/>
  <c r="G563" i="14"/>
  <c r="M563" i="14"/>
  <c r="K563" i="14"/>
  <c r="Q563" i="14"/>
  <c r="Y563" i="14"/>
  <c r="I563" i="14"/>
  <c r="F228" i="33"/>
  <c r="F935" i="33" s="1"/>
  <c r="F224" i="34"/>
  <c r="D19" i="34"/>
  <c r="D23" i="33"/>
  <c r="D730" i="33" s="1"/>
  <c r="AC19" i="14"/>
  <c r="O19" i="14"/>
  <c r="W19" i="14"/>
  <c r="S19" i="14"/>
  <c r="AA19" i="14"/>
  <c r="U19" i="14"/>
  <c r="G19" i="14"/>
  <c r="M19" i="14"/>
  <c r="K19" i="14"/>
  <c r="Q19" i="14"/>
  <c r="Y19" i="14"/>
  <c r="I19" i="14"/>
  <c r="AC518" i="14"/>
  <c r="S518" i="14"/>
  <c r="D522" i="33"/>
  <c r="D1229" i="33" s="1"/>
  <c r="O518" i="14"/>
  <c r="W518" i="14"/>
  <c r="D518" i="34"/>
  <c r="U518" i="14"/>
  <c r="AA518" i="14"/>
  <c r="G518" i="14"/>
  <c r="M518" i="14"/>
  <c r="K518" i="14"/>
  <c r="Q518" i="14"/>
  <c r="Y518" i="14"/>
  <c r="I518" i="14"/>
  <c r="D234" i="33"/>
  <c r="D941" i="33" s="1"/>
  <c r="AA230" i="14"/>
  <c r="O230" i="14"/>
  <c r="U230" i="14"/>
  <c r="AC230" i="14"/>
  <c r="S230" i="14"/>
  <c r="W230" i="14"/>
  <c r="D230" i="34"/>
  <c r="G230" i="14"/>
  <c r="M230" i="14"/>
  <c r="K230" i="14"/>
  <c r="Q230" i="14"/>
  <c r="Y230" i="14"/>
  <c r="I230" i="14"/>
  <c r="AA457" i="14"/>
  <c r="S457" i="14"/>
  <c r="O457" i="14"/>
  <c r="D457" i="34"/>
  <c r="U457" i="14"/>
  <c r="W457" i="14"/>
  <c r="AC457" i="14"/>
  <c r="D461" i="33"/>
  <c r="D1168" i="33" s="1"/>
  <c r="G457" i="14"/>
  <c r="M457" i="14"/>
  <c r="K457" i="14"/>
  <c r="Q457" i="14"/>
  <c r="Y457" i="14"/>
  <c r="I457" i="14"/>
  <c r="D121" i="34"/>
  <c r="U121" i="14"/>
  <c r="AA121" i="14"/>
  <c r="D125" i="33"/>
  <c r="D832" i="33" s="1"/>
  <c r="W121" i="14"/>
  <c r="O121" i="14"/>
  <c r="AC121" i="14"/>
  <c r="S121" i="14"/>
  <c r="G121" i="14"/>
  <c r="M121" i="14"/>
  <c r="K121" i="14"/>
  <c r="Q121" i="14"/>
  <c r="Y121" i="14"/>
  <c r="I121" i="14"/>
  <c r="AA348" i="14"/>
  <c r="AC348" i="14"/>
  <c r="W348" i="14"/>
  <c r="D352" i="33"/>
  <c r="D1059" i="33" s="1"/>
  <c r="S348" i="14"/>
  <c r="O348" i="14"/>
  <c r="U348" i="14"/>
  <c r="D348" i="34"/>
  <c r="G348" i="14"/>
  <c r="M348" i="14"/>
  <c r="K348" i="14"/>
  <c r="Q348" i="14"/>
  <c r="Y348" i="14"/>
  <c r="I348" i="14"/>
  <c r="F29" i="33"/>
  <c r="F736" i="33" s="1"/>
  <c r="F25" i="34"/>
  <c r="AA415" i="14"/>
  <c r="S415" i="14"/>
  <c r="D415" i="34"/>
  <c r="U415" i="14"/>
  <c r="D419" i="33"/>
  <c r="D1126" i="33" s="1"/>
  <c r="W415" i="14"/>
  <c r="O415" i="14"/>
  <c r="AC415" i="14"/>
  <c r="G415" i="14"/>
  <c r="M415" i="14"/>
  <c r="K415" i="14"/>
  <c r="Q415" i="14"/>
  <c r="Y415" i="14"/>
  <c r="I415" i="14"/>
  <c r="D227" i="33"/>
  <c r="D934" i="33" s="1"/>
  <c r="S223" i="14"/>
  <c r="O223" i="14"/>
  <c r="D223" i="34"/>
  <c r="AA223" i="14"/>
  <c r="U223" i="14"/>
  <c r="AC223" i="14"/>
  <c r="W223" i="14"/>
  <c r="G223" i="14"/>
  <c r="M223" i="14"/>
  <c r="K223" i="14"/>
  <c r="Q223" i="14"/>
  <c r="Y223" i="14"/>
  <c r="I223" i="14"/>
  <c r="F48" i="33"/>
  <c r="F755" i="33" s="1"/>
  <c r="F44" i="34"/>
  <c r="AA354" i="14"/>
  <c r="S354" i="14"/>
  <c r="D354" i="34"/>
  <c r="O354" i="14"/>
  <c r="W354" i="14"/>
  <c r="D358" i="33"/>
  <c r="D1065" i="33" s="1"/>
  <c r="U354" i="14"/>
  <c r="AC354" i="14"/>
  <c r="G354" i="14"/>
  <c r="M354" i="14"/>
  <c r="K354" i="14"/>
  <c r="Q354" i="14"/>
  <c r="Y354" i="14"/>
  <c r="I354" i="14"/>
  <c r="AC437" i="14"/>
  <c r="S437" i="14"/>
  <c r="D437" i="34"/>
  <c r="AA437" i="14"/>
  <c r="U437" i="14"/>
  <c r="D441" i="33"/>
  <c r="D1148" i="33" s="1"/>
  <c r="W437" i="14"/>
  <c r="O437" i="14"/>
  <c r="G437" i="14"/>
  <c r="M437" i="14"/>
  <c r="K437" i="14"/>
  <c r="Q437" i="14"/>
  <c r="Y437" i="14"/>
  <c r="I437" i="14"/>
  <c r="W149" i="14"/>
  <c r="AC149" i="14"/>
  <c r="D149" i="34"/>
  <c r="S149" i="14"/>
  <c r="O149" i="14"/>
  <c r="AA149" i="14"/>
  <c r="D153" i="33"/>
  <c r="D860" i="33" s="1"/>
  <c r="U149" i="14"/>
  <c r="G149" i="14"/>
  <c r="M149" i="14"/>
  <c r="K149" i="14"/>
  <c r="Q149" i="14"/>
  <c r="Y149" i="14"/>
  <c r="I149" i="14"/>
  <c r="D588" i="33"/>
  <c r="D1295" i="33" s="1"/>
  <c r="O584" i="14"/>
  <c r="W584" i="14"/>
  <c r="S584" i="14"/>
  <c r="U584" i="14"/>
  <c r="AC584" i="14"/>
  <c r="D584" i="34"/>
  <c r="AA584" i="14"/>
  <c r="G584" i="14"/>
  <c r="M584" i="14"/>
  <c r="K584" i="14"/>
  <c r="Q584" i="14"/>
  <c r="Y584" i="14"/>
  <c r="I584" i="14"/>
  <c r="U267" i="14"/>
  <c r="AA267" i="14"/>
  <c r="O267" i="14"/>
  <c r="W267" i="14"/>
  <c r="D267" i="34"/>
  <c r="D271" i="33"/>
  <c r="D978" i="33" s="1"/>
  <c r="AC267" i="14"/>
  <c r="S267" i="14"/>
  <c r="G267" i="14"/>
  <c r="M267" i="14"/>
  <c r="K267" i="14"/>
  <c r="Q267" i="14"/>
  <c r="Y267" i="14"/>
  <c r="I267" i="14"/>
  <c r="AC11" i="14"/>
  <c r="D15" i="33"/>
  <c r="D722" i="33" s="1"/>
  <c r="AA11" i="14"/>
  <c r="O11" i="14"/>
  <c r="S11" i="14"/>
  <c r="U11" i="14"/>
  <c r="W11" i="14"/>
  <c r="D11" i="34"/>
  <c r="G11" i="14"/>
  <c r="M11" i="14"/>
  <c r="K11" i="14"/>
  <c r="Q11" i="14"/>
  <c r="Y11" i="14"/>
  <c r="I11" i="14"/>
  <c r="X559" i="14"/>
  <c r="O559" i="34"/>
  <c r="P527" i="34"/>
  <c r="Z527" i="14"/>
  <c r="T479" i="14"/>
  <c r="M479" i="34"/>
  <c r="J447" i="14"/>
  <c r="H447" i="34"/>
  <c r="T399" i="14"/>
  <c r="M399" i="34"/>
  <c r="H383" i="14"/>
  <c r="G383" i="34"/>
  <c r="R335" i="34"/>
  <c r="AD335" i="14"/>
  <c r="N303" i="14"/>
  <c r="J303" i="34"/>
  <c r="N191" i="34"/>
  <c r="V191" i="14"/>
  <c r="O175" i="34"/>
  <c r="X175" i="14"/>
  <c r="L159" i="14"/>
  <c r="I159" i="34"/>
  <c r="H143" i="34"/>
  <c r="J143" i="14"/>
  <c r="I79" i="34"/>
  <c r="L79" i="14"/>
  <c r="R18" i="14"/>
  <c r="L18" i="34"/>
  <c r="P21" i="34"/>
  <c r="Z21" i="14"/>
  <c r="R296" i="14"/>
  <c r="L296" i="34"/>
  <c r="C610" i="34"/>
  <c r="C614" i="33"/>
  <c r="C1321" i="33" s="1"/>
  <c r="P594" i="14"/>
  <c r="K594" i="34"/>
  <c r="K546" i="34"/>
  <c r="P546" i="14"/>
  <c r="X482" i="14"/>
  <c r="O482" i="34"/>
  <c r="C470" i="33"/>
  <c r="C1177" i="33" s="1"/>
  <c r="C466" i="34"/>
  <c r="AD450" i="14"/>
  <c r="R450" i="34"/>
  <c r="G434" i="34"/>
  <c r="H434" i="14"/>
  <c r="L418" i="34"/>
  <c r="R418" i="14"/>
  <c r="J338" i="14"/>
  <c r="H338" i="34"/>
  <c r="C326" i="33"/>
  <c r="C1033" i="33" s="1"/>
  <c r="C322" i="34"/>
  <c r="J274" i="34"/>
  <c r="N274" i="14"/>
  <c r="Z258" i="14"/>
  <c r="P258" i="34"/>
  <c r="N210" i="34"/>
  <c r="V210" i="14"/>
  <c r="R162" i="34"/>
  <c r="AD162" i="14"/>
  <c r="R146" i="34"/>
  <c r="AD146" i="14"/>
  <c r="O130" i="34"/>
  <c r="X130" i="14"/>
  <c r="G114" i="34"/>
  <c r="H114" i="14"/>
  <c r="R98" i="14"/>
  <c r="L98" i="34"/>
  <c r="Q66" i="34"/>
  <c r="AB66" i="14"/>
  <c r="J232" i="14"/>
  <c r="H232" i="34"/>
  <c r="O39" i="34"/>
  <c r="X39" i="14"/>
  <c r="H629" i="14"/>
  <c r="G629" i="34"/>
  <c r="R613" i="14"/>
  <c r="L613" i="34"/>
  <c r="O565" i="34"/>
  <c r="X565" i="14"/>
  <c r="V549" i="14"/>
  <c r="N549" i="34"/>
  <c r="AB485" i="14"/>
  <c r="Q485" i="34"/>
  <c r="L453" i="34"/>
  <c r="R453" i="14"/>
  <c r="C409" i="33"/>
  <c r="C1116" i="33" s="1"/>
  <c r="C405" i="34"/>
  <c r="N389" i="14"/>
  <c r="J389" i="34"/>
  <c r="P373" i="34"/>
  <c r="Z373" i="14"/>
  <c r="T341" i="14"/>
  <c r="M341" i="34"/>
  <c r="T277" i="14"/>
  <c r="M277" i="34"/>
  <c r="N245" i="14"/>
  <c r="J245" i="34"/>
  <c r="AB213" i="14"/>
  <c r="Q213" i="34"/>
  <c r="N197" i="34"/>
  <c r="V197" i="14"/>
  <c r="N165" i="14"/>
  <c r="J165" i="34"/>
  <c r="H69" i="34"/>
  <c r="J69" i="14"/>
  <c r="C57" i="33"/>
  <c r="C764" i="33" s="1"/>
  <c r="C53" i="34"/>
  <c r="N37" i="34"/>
  <c r="V37" i="14"/>
  <c r="T216" i="14"/>
  <c r="M216" i="34"/>
  <c r="L120" i="14"/>
  <c r="I120" i="34"/>
  <c r="L24" i="34"/>
  <c r="R24" i="14"/>
  <c r="I167" i="34"/>
  <c r="L167" i="14"/>
  <c r="N151" i="14"/>
  <c r="J151" i="34"/>
  <c r="P616" i="34"/>
  <c r="Z616" i="14"/>
  <c r="X568" i="14"/>
  <c r="O568" i="34"/>
  <c r="H536" i="34"/>
  <c r="J536" i="14"/>
  <c r="X520" i="14"/>
  <c r="O520" i="34"/>
  <c r="V504" i="14"/>
  <c r="N504" i="34"/>
  <c r="N472" i="14"/>
  <c r="J472" i="34"/>
  <c r="L392" i="14"/>
  <c r="I392" i="34"/>
  <c r="C364" i="33"/>
  <c r="C1071" i="33" s="1"/>
  <c r="C360" i="34"/>
  <c r="C348" i="33"/>
  <c r="C1055" i="33" s="1"/>
  <c r="C344" i="34"/>
  <c r="X328" i="14"/>
  <c r="O328" i="34"/>
  <c r="I312" i="34"/>
  <c r="L312" i="14"/>
  <c r="T248" i="14"/>
  <c r="M248" i="34"/>
  <c r="H88" i="34"/>
  <c r="J88" i="14"/>
  <c r="H40" i="34"/>
  <c r="J40" i="14"/>
  <c r="N55" i="34"/>
  <c r="V55" i="14"/>
  <c r="H603" i="14"/>
  <c r="G603" i="34"/>
  <c r="C575" i="33"/>
  <c r="C1282" i="33" s="1"/>
  <c r="C571" i="34"/>
  <c r="C539" i="34"/>
  <c r="C543" i="33"/>
  <c r="C1250" i="33" s="1"/>
  <c r="J523" i="34"/>
  <c r="N523" i="14"/>
  <c r="P507" i="34"/>
  <c r="Z507" i="14"/>
  <c r="V491" i="14"/>
  <c r="N491" i="34"/>
  <c r="X459" i="14"/>
  <c r="O459" i="34"/>
  <c r="N443" i="14"/>
  <c r="J443" i="34"/>
  <c r="Z427" i="14"/>
  <c r="P427" i="34"/>
  <c r="R411" i="34"/>
  <c r="AD411" i="14"/>
  <c r="Q395" i="34"/>
  <c r="AB395" i="14"/>
  <c r="V379" i="14"/>
  <c r="N379" i="34"/>
  <c r="H363" i="14"/>
  <c r="G363" i="34"/>
  <c r="N331" i="34"/>
  <c r="V331" i="14"/>
  <c r="K299" i="34"/>
  <c r="P299" i="14"/>
  <c r="C255" i="33"/>
  <c r="C962" i="33" s="1"/>
  <c r="C251" i="34"/>
  <c r="C219" i="34"/>
  <c r="C223" i="33"/>
  <c r="C930" i="33" s="1"/>
  <c r="N203" i="14"/>
  <c r="J203" i="34"/>
  <c r="Z187" i="14"/>
  <c r="P187" i="34"/>
  <c r="X171" i="14"/>
  <c r="O171" i="34"/>
  <c r="J123" i="34"/>
  <c r="N123" i="14"/>
  <c r="Z107" i="14"/>
  <c r="P107" i="34"/>
  <c r="AD91" i="14"/>
  <c r="R91" i="34"/>
  <c r="X59" i="14"/>
  <c r="O59" i="34"/>
  <c r="N43" i="14"/>
  <c r="J43" i="34"/>
  <c r="Q46" i="34"/>
  <c r="AB46" i="14"/>
  <c r="X183" i="14"/>
  <c r="O183" i="34"/>
  <c r="P622" i="34"/>
  <c r="Z622" i="14"/>
  <c r="AB606" i="14"/>
  <c r="Q606" i="34"/>
  <c r="J558" i="34"/>
  <c r="N558" i="14"/>
  <c r="P542" i="34"/>
  <c r="Z542" i="14"/>
  <c r="X510" i="14"/>
  <c r="O510" i="34"/>
  <c r="R494" i="34"/>
  <c r="AD494" i="14"/>
  <c r="J462" i="14"/>
  <c r="H462" i="34"/>
  <c r="N430" i="34"/>
  <c r="V430" i="14"/>
  <c r="R398" i="14"/>
  <c r="L398" i="34"/>
  <c r="R366" i="34"/>
  <c r="AD366" i="14"/>
  <c r="J334" i="34"/>
  <c r="N334" i="14"/>
  <c r="Z318" i="14"/>
  <c r="P318" i="34"/>
  <c r="T302" i="14"/>
  <c r="M302" i="34"/>
  <c r="X270" i="14"/>
  <c r="O270" i="34"/>
  <c r="R222" i="34"/>
  <c r="AD222" i="14"/>
  <c r="K190" i="34"/>
  <c r="P190" i="14"/>
  <c r="I174" i="34"/>
  <c r="L174" i="14"/>
  <c r="X142" i="14"/>
  <c r="O142" i="34"/>
  <c r="Z94" i="14"/>
  <c r="P94" i="34"/>
  <c r="N78" i="34"/>
  <c r="V78" i="14"/>
  <c r="R30" i="34"/>
  <c r="AD30" i="14"/>
  <c r="AD593" i="14"/>
  <c r="R593" i="34"/>
  <c r="H577" i="14"/>
  <c r="G577" i="34"/>
  <c r="R561" i="14"/>
  <c r="L561" i="34"/>
  <c r="X529" i="14"/>
  <c r="O529" i="34"/>
  <c r="K513" i="34"/>
  <c r="P513" i="14"/>
  <c r="R497" i="34"/>
  <c r="AD497" i="14"/>
  <c r="J417" i="34"/>
  <c r="N417" i="14"/>
  <c r="P401" i="34"/>
  <c r="Z401" i="14"/>
  <c r="K369" i="34"/>
  <c r="P369" i="14"/>
  <c r="L337" i="14"/>
  <c r="I337" i="34"/>
  <c r="J321" i="14"/>
  <c r="H321" i="34"/>
  <c r="AB305" i="14"/>
  <c r="Q305" i="34"/>
  <c r="M289" i="34"/>
  <c r="T289" i="14"/>
  <c r="I257" i="34"/>
  <c r="L257" i="14"/>
  <c r="L241" i="34"/>
  <c r="R241" i="14"/>
  <c r="Q193" i="34"/>
  <c r="AB193" i="14"/>
  <c r="H177" i="14"/>
  <c r="G177" i="34"/>
  <c r="R161" i="14"/>
  <c r="L161" i="34"/>
  <c r="V129" i="14"/>
  <c r="N129" i="34"/>
  <c r="C113" i="34"/>
  <c r="C117" i="33"/>
  <c r="C824" i="33" s="1"/>
  <c r="AD97" i="14"/>
  <c r="R97" i="34"/>
  <c r="G81" i="34"/>
  <c r="H81" i="14"/>
  <c r="L65" i="34"/>
  <c r="R65" i="14"/>
  <c r="H84" i="14"/>
  <c r="G84" i="34"/>
  <c r="L68" i="34"/>
  <c r="R68" i="14"/>
  <c r="R596" i="14"/>
  <c r="L596" i="34"/>
  <c r="N532" i="14"/>
  <c r="J532" i="34"/>
  <c r="AD500" i="14"/>
  <c r="R500" i="34"/>
  <c r="AD484" i="14"/>
  <c r="R484" i="34"/>
  <c r="T468" i="14"/>
  <c r="M468" i="34"/>
  <c r="J436" i="14"/>
  <c r="H436" i="34"/>
  <c r="R420" i="34"/>
  <c r="AD420" i="14"/>
  <c r="R340" i="34"/>
  <c r="AD340" i="14"/>
  <c r="Q324" i="34"/>
  <c r="AB324" i="14"/>
  <c r="H308" i="14"/>
  <c r="G308" i="34"/>
  <c r="L292" i="34"/>
  <c r="R292" i="14"/>
  <c r="Q260" i="34"/>
  <c r="AB260" i="14"/>
  <c r="C244" i="34"/>
  <c r="C248" i="33"/>
  <c r="C955" i="33" s="1"/>
  <c r="P212" i="34"/>
  <c r="Z212" i="14"/>
  <c r="AB196" i="14"/>
  <c r="Q196" i="34"/>
  <c r="AB164" i="14"/>
  <c r="Q164" i="34"/>
  <c r="N148" i="14"/>
  <c r="J148" i="34"/>
  <c r="P132" i="34"/>
  <c r="Z132" i="14"/>
  <c r="G52" i="34"/>
  <c r="H52" i="14"/>
  <c r="R36" i="14"/>
  <c r="L36" i="34"/>
  <c r="Z20" i="14"/>
  <c r="P20" i="34"/>
  <c r="V199" i="14"/>
  <c r="N199" i="34"/>
  <c r="C119" i="34"/>
  <c r="C123" i="33"/>
  <c r="C830" i="33" s="1"/>
  <c r="K71" i="34"/>
  <c r="P71" i="14"/>
  <c r="I631" i="34"/>
  <c r="L631" i="14"/>
  <c r="H615" i="34"/>
  <c r="J615" i="14"/>
  <c r="P599" i="14"/>
  <c r="K599" i="34"/>
  <c r="C583" i="34"/>
  <c r="C587" i="33"/>
  <c r="C1294" i="33" s="1"/>
  <c r="R567" i="34"/>
  <c r="AD567" i="14"/>
  <c r="J535" i="14"/>
  <c r="H535" i="34"/>
  <c r="AD503" i="14"/>
  <c r="R503" i="34"/>
  <c r="C491" i="33"/>
  <c r="C1198" i="33" s="1"/>
  <c r="C487" i="34"/>
  <c r="P439" i="14"/>
  <c r="K439" i="34"/>
  <c r="AD407" i="14"/>
  <c r="R407" i="34"/>
  <c r="H391" i="14"/>
  <c r="G391" i="34"/>
  <c r="L375" i="34"/>
  <c r="R375" i="14"/>
  <c r="AD343" i="14"/>
  <c r="R343" i="34"/>
  <c r="M327" i="34"/>
  <c r="T327" i="14"/>
  <c r="AB311" i="14"/>
  <c r="Q311" i="34"/>
  <c r="L295" i="14"/>
  <c r="I295" i="34"/>
  <c r="H279" i="34"/>
  <c r="J279" i="14"/>
  <c r="Q263" i="34"/>
  <c r="AB263" i="14"/>
  <c r="O247" i="34"/>
  <c r="X247" i="14"/>
  <c r="V231" i="14"/>
  <c r="N231" i="34"/>
  <c r="P618" i="14"/>
  <c r="K618" i="34"/>
  <c r="L586" i="14"/>
  <c r="I586" i="34"/>
  <c r="J570" i="14"/>
  <c r="H570" i="34"/>
  <c r="C558" i="33"/>
  <c r="C1265" i="33" s="1"/>
  <c r="C554" i="34"/>
  <c r="AB538" i="14"/>
  <c r="Q538" i="34"/>
  <c r="V522" i="14"/>
  <c r="N522" i="34"/>
  <c r="N506" i="14"/>
  <c r="J506" i="34"/>
  <c r="P490" i="34"/>
  <c r="Z490" i="14"/>
  <c r="C474" i="34"/>
  <c r="C478" i="33"/>
  <c r="C1185" i="33" s="1"/>
  <c r="AD458" i="14"/>
  <c r="R458" i="34"/>
  <c r="M442" i="34"/>
  <c r="T442" i="14"/>
  <c r="G426" i="34"/>
  <c r="H426" i="14"/>
  <c r="O394" i="34"/>
  <c r="X394" i="14"/>
  <c r="AD378" i="14"/>
  <c r="R378" i="34"/>
  <c r="AD362" i="14"/>
  <c r="R362" i="34"/>
  <c r="G346" i="34"/>
  <c r="H346" i="14"/>
  <c r="Q314" i="34"/>
  <c r="AB314" i="14"/>
  <c r="V298" i="14"/>
  <c r="N298" i="34"/>
  <c r="H250" i="34"/>
  <c r="J250" i="14"/>
  <c r="Q234" i="34"/>
  <c r="AB234" i="14"/>
  <c r="L186" i="14"/>
  <c r="I186" i="34"/>
  <c r="AB154" i="14"/>
  <c r="Q154" i="34"/>
  <c r="H122" i="14"/>
  <c r="G122" i="34"/>
  <c r="L106" i="34"/>
  <c r="R106" i="14"/>
  <c r="N58" i="34"/>
  <c r="V58" i="14"/>
  <c r="L26" i="14"/>
  <c r="I26" i="34"/>
  <c r="R10" i="14"/>
  <c r="L10" i="34"/>
  <c r="G45" i="34"/>
  <c r="H45" i="14"/>
  <c r="J29" i="34"/>
  <c r="N29" i="14"/>
  <c r="Q134" i="34"/>
  <c r="AB134" i="14"/>
  <c r="I86" i="34"/>
  <c r="L86" i="14"/>
  <c r="R54" i="14"/>
  <c r="L54" i="34"/>
  <c r="V605" i="14"/>
  <c r="N605" i="34"/>
  <c r="P589" i="14"/>
  <c r="K589" i="34"/>
  <c r="P573" i="14"/>
  <c r="K573" i="34"/>
  <c r="M509" i="34"/>
  <c r="T509" i="14"/>
  <c r="O461" i="34"/>
  <c r="X461" i="14"/>
  <c r="T397" i="14"/>
  <c r="M397" i="34"/>
  <c r="K381" i="34"/>
  <c r="P381" i="14"/>
  <c r="N365" i="34"/>
  <c r="V365" i="14"/>
  <c r="G349" i="34"/>
  <c r="H349" i="14"/>
  <c r="L333" i="34"/>
  <c r="R333" i="14"/>
  <c r="C305" i="33"/>
  <c r="C1012" i="33" s="1"/>
  <c r="C301" i="34"/>
  <c r="R237" i="34"/>
  <c r="AD237" i="14"/>
  <c r="T221" i="14"/>
  <c r="M221" i="34"/>
  <c r="G189" i="34"/>
  <c r="H189" i="14"/>
  <c r="L173" i="34"/>
  <c r="R173" i="14"/>
  <c r="N51" i="34"/>
  <c r="V51" i="14"/>
  <c r="G102" i="34"/>
  <c r="H102" i="14"/>
  <c r="Q624" i="34"/>
  <c r="AB624" i="14"/>
  <c r="Q608" i="34"/>
  <c r="AB608" i="14"/>
  <c r="K544" i="34"/>
  <c r="P544" i="14"/>
  <c r="T528" i="14"/>
  <c r="M528" i="34"/>
  <c r="N496" i="14"/>
  <c r="J496" i="34"/>
  <c r="P480" i="34"/>
  <c r="Z480" i="14"/>
  <c r="AD448" i="14"/>
  <c r="R448" i="34"/>
  <c r="O432" i="34"/>
  <c r="X432" i="14"/>
  <c r="H352" i="14"/>
  <c r="G352" i="34"/>
  <c r="V304" i="14"/>
  <c r="N304" i="34"/>
  <c r="AD240" i="14"/>
  <c r="R240" i="34"/>
  <c r="J192" i="14"/>
  <c r="H192" i="34"/>
  <c r="C176" i="34"/>
  <c r="C180" i="33"/>
  <c r="C887" i="33" s="1"/>
  <c r="O144" i="34"/>
  <c r="X144" i="14"/>
  <c r="I128" i="34"/>
  <c r="L128" i="14"/>
  <c r="H112" i="34"/>
  <c r="J112" i="14"/>
  <c r="R96" i="34"/>
  <c r="AD96" i="14"/>
  <c r="L32" i="34"/>
  <c r="R32" i="14"/>
  <c r="G115" i="34"/>
  <c r="H115" i="14"/>
  <c r="X25" i="14"/>
  <c r="O25" i="34"/>
  <c r="G627" i="34"/>
  <c r="H627" i="14"/>
  <c r="R595" i="34"/>
  <c r="AD595" i="14"/>
  <c r="AD499" i="14"/>
  <c r="R499" i="34"/>
  <c r="I467" i="34"/>
  <c r="L467" i="14"/>
  <c r="J451" i="14"/>
  <c r="H451" i="34"/>
  <c r="M435" i="34"/>
  <c r="T435" i="14"/>
  <c r="T419" i="14"/>
  <c r="M419" i="34"/>
  <c r="R403" i="34"/>
  <c r="AD403" i="14"/>
  <c r="J387" i="34"/>
  <c r="N387" i="14"/>
  <c r="P371" i="34"/>
  <c r="Z371" i="14"/>
  <c r="T355" i="14"/>
  <c r="M355" i="34"/>
  <c r="R323" i="34"/>
  <c r="AD323" i="14"/>
  <c r="G307" i="34"/>
  <c r="H307" i="14"/>
  <c r="V259" i="14"/>
  <c r="N259" i="34"/>
  <c r="Q243" i="34"/>
  <c r="AB243" i="14"/>
  <c r="G227" i="34"/>
  <c r="H227" i="14"/>
  <c r="J195" i="14"/>
  <c r="H195" i="34"/>
  <c r="H99" i="14"/>
  <c r="G99" i="34"/>
  <c r="J83" i="34"/>
  <c r="N83" i="14"/>
  <c r="J630" i="14"/>
  <c r="H630" i="34"/>
  <c r="V582" i="14"/>
  <c r="N582" i="34"/>
  <c r="X534" i="14"/>
  <c r="O534" i="34"/>
  <c r="G502" i="34"/>
  <c r="H502" i="14"/>
  <c r="R486" i="14"/>
  <c r="L486" i="34"/>
  <c r="J422" i="34"/>
  <c r="N422" i="14"/>
  <c r="P406" i="34"/>
  <c r="Z406" i="14"/>
  <c r="P374" i="14"/>
  <c r="K374" i="34"/>
  <c r="I342" i="34"/>
  <c r="L342" i="14"/>
  <c r="H326" i="34"/>
  <c r="J326" i="14"/>
  <c r="K310" i="34"/>
  <c r="P310" i="14"/>
  <c r="Q294" i="34"/>
  <c r="AB294" i="14"/>
  <c r="I262" i="34"/>
  <c r="L262" i="14"/>
  <c r="Q214" i="34"/>
  <c r="AB214" i="14"/>
  <c r="Z182" i="14"/>
  <c r="P182" i="34"/>
  <c r="O166" i="34"/>
  <c r="X166" i="14"/>
  <c r="J601" i="34"/>
  <c r="N601" i="14"/>
  <c r="Z585" i="14"/>
  <c r="P585" i="34"/>
  <c r="P569" i="14"/>
  <c r="K569" i="34"/>
  <c r="L521" i="14"/>
  <c r="I521" i="34"/>
  <c r="M489" i="34"/>
  <c r="T489" i="14"/>
  <c r="M425" i="34"/>
  <c r="T425" i="14"/>
  <c r="M393" i="34"/>
  <c r="T393" i="14"/>
  <c r="J377" i="34"/>
  <c r="N377" i="14"/>
  <c r="P361" i="34"/>
  <c r="Z361" i="14"/>
  <c r="P345" i="14"/>
  <c r="K345" i="34"/>
  <c r="Q329" i="34"/>
  <c r="AB329" i="14"/>
  <c r="H297" i="14"/>
  <c r="G297" i="34"/>
  <c r="L281" i="34"/>
  <c r="R281" i="14"/>
  <c r="X217" i="14"/>
  <c r="O217" i="34"/>
  <c r="N201" i="14"/>
  <c r="J201" i="34"/>
  <c r="V169" i="14"/>
  <c r="N169" i="34"/>
  <c r="AD137" i="14"/>
  <c r="R137" i="34"/>
  <c r="X89" i="14"/>
  <c r="O89" i="34"/>
  <c r="AD73" i="14"/>
  <c r="R73" i="34"/>
  <c r="K57" i="34"/>
  <c r="P57" i="14"/>
  <c r="X41" i="14"/>
  <c r="O41" i="34"/>
  <c r="L604" i="14"/>
  <c r="I604" i="34"/>
  <c r="J588" i="14"/>
  <c r="H588" i="34"/>
  <c r="T572" i="14"/>
  <c r="M572" i="34"/>
  <c r="T556" i="14"/>
  <c r="M556" i="34"/>
  <c r="C540" i="34"/>
  <c r="C544" i="33"/>
  <c r="C1251" i="33" s="1"/>
  <c r="N524" i="14"/>
  <c r="J524" i="34"/>
  <c r="AB428" i="14"/>
  <c r="Q428" i="34"/>
  <c r="K412" i="34"/>
  <c r="P412" i="14"/>
  <c r="Z364" i="14"/>
  <c r="P364" i="34"/>
  <c r="R316" i="34"/>
  <c r="AD316" i="14"/>
  <c r="N300" i="14"/>
  <c r="J300" i="34"/>
  <c r="Z284" i="14"/>
  <c r="P284" i="34"/>
  <c r="AB268" i="14"/>
  <c r="Q268" i="34"/>
  <c r="Z204" i="14"/>
  <c r="P204" i="34"/>
  <c r="Q188" i="34"/>
  <c r="AB188" i="14"/>
  <c r="AB172" i="14"/>
  <c r="Q172" i="34"/>
  <c r="AB156" i="14"/>
  <c r="Q156" i="34"/>
  <c r="H140" i="14"/>
  <c r="G140" i="34"/>
  <c r="J60" i="34"/>
  <c r="N60" i="14"/>
  <c r="P44" i="34"/>
  <c r="Z44" i="14"/>
  <c r="H28" i="34"/>
  <c r="J28" i="14"/>
  <c r="K152" i="34"/>
  <c r="P152" i="14"/>
  <c r="C136" i="34"/>
  <c r="C140" i="33"/>
  <c r="C847" i="33" s="1"/>
  <c r="H103" i="14"/>
  <c r="G103" i="34"/>
  <c r="H591" i="34"/>
  <c r="J591" i="14"/>
  <c r="K559" i="34"/>
  <c r="P559" i="14"/>
  <c r="R527" i="14"/>
  <c r="L527" i="34"/>
  <c r="V495" i="14"/>
  <c r="N495" i="34"/>
  <c r="P447" i="34"/>
  <c r="Z447" i="14"/>
  <c r="H431" i="34"/>
  <c r="J431" i="14"/>
  <c r="T383" i="14"/>
  <c r="M383" i="34"/>
  <c r="T335" i="14"/>
  <c r="M335" i="34"/>
  <c r="H303" i="14"/>
  <c r="G303" i="34"/>
  <c r="J159" i="34"/>
  <c r="N159" i="14"/>
  <c r="Z143" i="14"/>
  <c r="P143" i="34"/>
  <c r="J79" i="34"/>
  <c r="N79" i="14"/>
  <c r="I18" i="34"/>
  <c r="L18" i="14"/>
  <c r="R21" i="14"/>
  <c r="L21" i="34"/>
  <c r="I296" i="34"/>
  <c r="L296" i="14"/>
  <c r="X610" i="14"/>
  <c r="O610" i="34"/>
  <c r="N594" i="34"/>
  <c r="V594" i="14"/>
  <c r="M466" i="34"/>
  <c r="T466" i="14"/>
  <c r="T450" i="14"/>
  <c r="M450" i="34"/>
  <c r="R434" i="34"/>
  <c r="AD434" i="14"/>
  <c r="I418" i="34"/>
  <c r="L418" i="14"/>
  <c r="J402" i="14"/>
  <c r="H402" i="34"/>
  <c r="Z338" i="14"/>
  <c r="P338" i="34"/>
  <c r="G274" i="34"/>
  <c r="H274" i="14"/>
  <c r="L258" i="34"/>
  <c r="R258" i="14"/>
  <c r="R210" i="34"/>
  <c r="AD210" i="14"/>
  <c r="H178" i="34"/>
  <c r="J178" i="14"/>
  <c r="AB162" i="14"/>
  <c r="Q162" i="34"/>
  <c r="C146" i="34"/>
  <c r="C150" i="33"/>
  <c r="C857" i="33" s="1"/>
  <c r="N130" i="34"/>
  <c r="V130" i="14"/>
  <c r="AD114" i="14"/>
  <c r="R114" i="34"/>
  <c r="L98" i="14"/>
  <c r="I98" i="34"/>
  <c r="J82" i="14"/>
  <c r="H82" i="34"/>
  <c r="T50" i="14"/>
  <c r="M50" i="34"/>
  <c r="P232" i="34"/>
  <c r="Z232" i="14"/>
  <c r="J200" i="14"/>
  <c r="H200" i="34"/>
  <c r="Q629" i="34"/>
  <c r="AB629" i="14"/>
  <c r="I613" i="34"/>
  <c r="L613" i="14"/>
  <c r="H597" i="34"/>
  <c r="J597" i="14"/>
  <c r="P581" i="14"/>
  <c r="K581" i="34"/>
  <c r="C569" i="33"/>
  <c r="C1276" i="33" s="1"/>
  <c r="C565" i="34"/>
  <c r="L453" i="14"/>
  <c r="I453" i="34"/>
  <c r="R405" i="34"/>
  <c r="AD405" i="14"/>
  <c r="G389" i="34"/>
  <c r="H389" i="14"/>
  <c r="R373" i="14"/>
  <c r="L373" i="34"/>
  <c r="V341" i="14"/>
  <c r="N341" i="34"/>
  <c r="C281" i="33"/>
  <c r="C988" i="33" s="1"/>
  <c r="C277" i="34"/>
  <c r="G245" i="34"/>
  <c r="H245" i="14"/>
  <c r="M213" i="34"/>
  <c r="T213" i="14"/>
  <c r="AD197" i="14"/>
  <c r="R197" i="34"/>
  <c r="M181" i="34"/>
  <c r="T181" i="14"/>
  <c r="H165" i="14"/>
  <c r="G165" i="34"/>
  <c r="P133" i="14"/>
  <c r="K133" i="34"/>
  <c r="P69" i="34"/>
  <c r="Z69" i="14"/>
  <c r="M53" i="34"/>
  <c r="T53" i="14"/>
  <c r="T37" i="14"/>
  <c r="M37" i="34"/>
  <c r="AD264" i="14"/>
  <c r="R264" i="34"/>
  <c r="O216" i="34"/>
  <c r="X216" i="14"/>
  <c r="J120" i="34"/>
  <c r="N120" i="14"/>
  <c r="I24" i="34"/>
  <c r="L24" i="14"/>
  <c r="N167" i="14"/>
  <c r="J167" i="34"/>
  <c r="H151" i="14"/>
  <c r="G151" i="34"/>
  <c r="L616" i="34"/>
  <c r="R616" i="14"/>
  <c r="Z536" i="14"/>
  <c r="P536" i="34"/>
  <c r="P520" i="14"/>
  <c r="K520" i="34"/>
  <c r="Q504" i="34"/>
  <c r="AB504" i="14"/>
  <c r="C488" i="34"/>
  <c r="C492" i="33"/>
  <c r="C1199" i="33" s="1"/>
  <c r="G472" i="34"/>
  <c r="H472" i="14"/>
  <c r="T440" i="14"/>
  <c r="M440" i="34"/>
  <c r="T408" i="14"/>
  <c r="M408" i="34"/>
  <c r="J392" i="34"/>
  <c r="N392" i="14"/>
  <c r="Q360" i="34"/>
  <c r="AB360" i="14"/>
  <c r="T328" i="14"/>
  <c r="M328" i="34"/>
  <c r="J312" i="34"/>
  <c r="N312" i="14"/>
  <c r="H104" i="34"/>
  <c r="J104" i="14"/>
  <c r="P88" i="34"/>
  <c r="Z88" i="14"/>
  <c r="H56" i="34"/>
  <c r="J56" i="14"/>
  <c r="P40" i="34"/>
  <c r="Z40" i="14"/>
  <c r="C59" i="33"/>
  <c r="C766" i="33" s="1"/>
  <c r="C55" i="34"/>
  <c r="P619" i="14"/>
  <c r="K619" i="34"/>
  <c r="O603" i="34"/>
  <c r="X603" i="14"/>
  <c r="K539" i="34"/>
  <c r="P539" i="14"/>
  <c r="G523" i="34"/>
  <c r="H523" i="14"/>
  <c r="R507" i="14"/>
  <c r="L507" i="34"/>
  <c r="H443" i="14"/>
  <c r="G443" i="34"/>
  <c r="L427" i="34"/>
  <c r="R427" i="14"/>
  <c r="C399" i="33"/>
  <c r="C1106" i="33" s="1"/>
  <c r="C395" i="34"/>
  <c r="K379" i="34"/>
  <c r="P379" i="14"/>
  <c r="Q363" i="34"/>
  <c r="AB363" i="14"/>
  <c r="R299" i="34"/>
  <c r="AD299" i="14"/>
  <c r="K219" i="34"/>
  <c r="P219" i="14"/>
  <c r="H203" i="14"/>
  <c r="G203" i="34"/>
  <c r="L187" i="34"/>
  <c r="R187" i="14"/>
  <c r="R155" i="34"/>
  <c r="AD155" i="14"/>
  <c r="G123" i="34"/>
  <c r="H123" i="14"/>
  <c r="L107" i="34"/>
  <c r="R107" i="14"/>
  <c r="H43" i="14"/>
  <c r="G43" i="34"/>
  <c r="M46" i="34"/>
  <c r="T46" i="14"/>
  <c r="R622" i="14"/>
  <c r="L622" i="34"/>
  <c r="T574" i="14"/>
  <c r="M574" i="34"/>
  <c r="G558" i="34"/>
  <c r="H558" i="14"/>
  <c r="R542" i="14"/>
  <c r="L542" i="34"/>
  <c r="P510" i="14"/>
  <c r="K510" i="34"/>
  <c r="N494" i="34"/>
  <c r="V494" i="14"/>
  <c r="P462" i="34"/>
  <c r="Z462" i="14"/>
  <c r="I398" i="34"/>
  <c r="L398" i="14"/>
  <c r="G334" i="34"/>
  <c r="H334" i="14"/>
  <c r="R318" i="14"/>
  <c r="L318" i="34"/>
  <c r="AD270" i="14"/>
  <c r="R270" i="34"/>
  <c r="P222" i="14"/>
  <c r="K222" i="34"/>
  <c r="N206" i="34"/>
  <c r="V206" i="14"/>
  <c r="T190" i="14"/>
  <c r="M190" i="34"/>
  <c r="J174" i="34"/>
  <c r="N174" i="14"/>
  <c r="V142" i="14"/>
  <c r="N142" i="34"/>
  <c r="L94" i="34"/>
  <c r="R94" i="14"/>
  <c r="AB30" i="14"/>
  <c r="Q30" i="34"/>
  <c r="X593" i="14"/>
  <c r="O593" i="34"/>
  <c r="L561" i="14"/>
  <c r="I561" i="34"/>
  <c r="H545" i="34"/>
  <c r="J545" i="14"/>
  <c r="V529" i="14"/>
  <c r="N529" i="34"/>
  <c r="N513" i="34"/>
  <c r="V513" i="14"/>
  <c r="O497" i="34"/>
  <c r="X497" i="14"/>
  <c r="O433" i="34"/>
  <c r="X433" i="14"/>
  <c r="H417" i="14"/>
  <c r="G417" i="34"/>
  <c r="R401" i="14"/>
  <c r="L401" i="34"/>
  <c r="N337" i="14"/>
  <c r="J337" i="34"/>
  <c r="Z321" i="14"/>
  <c r="P321" i="34"/>
  <c r="N257" i="14"/>
  <c r="J257" i="34"/>
  <c r="L241" i="14"/>
  <c r="I241" i="34"/>
  <c r="H225" i="34"/>
  <c r="J225" i="14"/>
  <c r="K193" i="34"/>
  <c r="P193" i="14"/>
  <c r="AD177" i="14"/>
  <c r="R177" i="34"/>
  <c r="I161" i="34"/>
  <c r="L161" i="14"/>
  <c r="J145" i="14"/>
  <c r="H145" i="34"/>
  <c r="AB97" i="14"/>
  <c r="Q97" i="34"/>
  <c r="T81" i="14"/>
  <c r="M81" i="34"/>
  <c r="I65" i="34"/>
  <c r="L65" i="14"/>
  <c r="AB84" i="14"/>
  <c r="Q84" i="34"/>
  <c r="L68" i="14"/>
  <c r="I68" i="34"/>
  <c r="L596" i="14"/>
  <c r="I596" i="34"/>
  <c r="H580" i="34"/>
  <c r="J580" i="14"/>
  <c r="G532" i="34"/>
  <c r="H532" i="14"/>
  <c r="O500" i="34"/>
  <c r="X500" i="14"/>
  <c r="Q484" i="34"/>
  <c r="AB484" i="14"/>
  <c r="Q468" i="34"/>
  <c r="AB468" i="14"/>
  <c r="Z436" i="14"/>
  <c r="P436" i="34"/>
  <c r="X420" i="14"/>
  <c r="O420" i="34"/>
  <c r="Q404" i="34"/>
  <c r="AB404" i="14"/>
  <c r="M324" i="34"/>
  <c r="T324" i="14"/>
  <c r="P308" i="14"/>
  <c r="K308" i="34"/>
  <c r="I292" i="34"/>
  <c r="L292" i="14"/>
  <c r="C260" i="34"/>
  <c r="C264" i="33"/>
  <c r="C971" i="33" s="1"/>
  <c r="R212" i="14"/>
  <c r="L212" i="34"/>
  <c r="X164" i="14"/>
  <c r="O164" i="34"/>
  <c r="H148" i="14"/>
  <c r="G148" i="34"/>
  <c r="R132" i="14"/>
  <c r="L132" i="34"/>
  <c r="P52" i="14"/>
  <c r="K52" i="34"/>
  <c r="L36" i="14"/>
  <c r="I36" i="34"/>
  <c r="R20" i="14"/>
  <c r="L20" i="34"/>
  <c r="AD199" i="14"/>
  <c r="R199" i="34"/>
  <c r="AD119" i="14"/>
  <c r="R119" i="34"/>
  <c r="T71" i="14"/>
  <c r="M71" i="34"/>
  <c r="N631" i="14"/>
  <c r="J631" i="34"/>
  <c r="P615" i="34"/>
  <c r="Z615" i="14"/>
  <c r="R599" i="34"/>
  <c r="AD599" i="14"/>
  <c r="V583" i="14"/>
  <c r="N583" i="34"/>
  <c r="V567" i="14"/>
  <c r="N567" i="34"/>
  <c r="Z535" i="14"/>
  <c r="P535" i="34"/>
  <c r="X503" i="14"/>
  <c r="O503" i="34"/>
  <c r="O487" i="34"/>
  <c r="X487" i="14"/>
  <c r="J455" i="14"/>
  <c r="H455" i="34"/>
  <c r="M439" i="34"/>
  <c r="T439" i="14"/>
  <c r="T423" i="14"/>
  <c r="M423" i="34"/>
  <c r="K407" i="34"/>
  <c r="P407" i="14"/>
  <c r="I375" i="34"/>
  <c r="L375" i="14"/>
  <c r="J359" i="14"/>
  <c r="H359" i="34"/>
  <c r="K327" i="34"/>
  <c r="P327" i="14"/>
  <c r="J295" i="34"/>
  <c r="N295" i="14"/>
  <c r="P279" i="34"/>
  <c r="Z279" i="14"/>
  <c r="C263" i="34"/>
  <c r="C267" i="33"/>
  <c r="C974" i="33" s="1"/>
  <c r="V618" i="14"/>
  <c r="N618" i="34"/>
  <c r="J586" i="34"/>
  <c r="N586" i="14"/>
  <c r="Z570" i="14"/>
  <c r="P570" i="34"/>
  <c r="O554" i="34"/>
  <c r="X554" i="14"/>
  <c r="AB522" i="14"/>
  <c r="Q522" i="34"/>
  <c r="H506" i="14"/>
  <c r="G506" i="34"/>
  <c r="R490" i="14"/>
  <c r="L490" i="34"/>
  <c r="V458" i="14"/>
  <c r="N458" i="34"/>
  <c r="R442" i="34"/>
  <c r="AD442" i="14"/>
  <c r="N426" i="34"/>
  <c r="V426" i="14"/>
  <c r="Q378" i="34"/>
  <c r="AB378" i="14"/>
  <c r="K362" i="34"/>
  <c r="P362" i="14"/>
  <c r="O346" i="34"/>
  <c r="X346" i="14"/>
  <c r="Q298" i="34"/>
  <c r="AB298" i="14"/>
  <c r="Z250" i="14"/>
  <c r="P250" i="34"/>
  <c r="C234" i="34"/>
  <c r="C238" i="33"/>
  <c r="C945" i="33" s="1"/>
  <c r="C202" i="34"/>
  <c r="C206" i="33"/>
  <c r="C913" i="33" s="1"/>
  <c r="J186" i="34"/>
  <c r="N186" i="14"/>
  <c r="L106" i="14"/>
  <c r="I106" i="34"/>
  <c r="J90" i="14"/>
  <c r="H90" i="34"/>
  <c r="P58" i="14"/>
  <c r="K58" i="34"/>
  <c r="J26" i="34"/>
  <c r="N26" i="14"/>
  <c r="L10" i="14"/>
  <c r="I10" i="34"/>
  <c r="M45" i="34"/>
  <c r="T45" i="14"/>
  <c r="G29" i="34"/>
  <c r="H29" i="14"/>
  <c r="J35" i="14"/>
  <c r="H35" i="34"/>
  <c r="X134" i="14"/>
  <c r="O134" i="34"/>
  <c r="N86" i="14"/>
  <c r="J86" i="34"/>
  <c r="I54" i="34"/>
  <c r="L54" i="14"/>
  <c r="V509" i="14"/>
  <c r="N509" i="34"/>
  <c r="T461" i="14"/>
  <c r="M461" i="34"/>
  <c r="X365" i="14"/>
  <c r="O365" i="34"/>
  <c r="I333" i="34"/>
  <c r="L333" i="14"/>
  <c r="R301" i="34"/>
  <c r="AD301" i="14"/>
  <c r="O237" i="34"/>
  <c r="X237" i="14"/>
  <c r="C225" i="33"/>
  <c r="C932" i="33" s="1"/>
  <c r="C221" i="34"/>
  <c r="R205" i="34"/>
  <c r="AD205" i="14"/>
  <c r="C189" i="34"/>
  <c r="C193" i="33"/>
  <c r="C900" i="33" s="1"/>
  <c r="L173" i="14"/>
  <c r="I173" i="34"/>
  <c r="O93" i="34"/>
  <c r="X93" i="14"/>
  <c r="R102" i="34"/>
  <c r="AD102" i="14"/>
  <c r="C612" i="33"/>
  <c r="C1319" i="33" s="1"/>
  <c r="C608" i="34"/>
  <c r="N528" i="34"/>
  <c r="V528" i="14"/>
  <c r="G496" i="34"/>
  <c r="H496" i="14"/>
  <c r="L480" i="34"/>
  <c r="R480" i="14"/>
  <c r="M448" i="34"/>
  <c r="T448" i="14"/>
  <c r="V432" i="14"/>
  <c r="N432" i="34"/>
  <c r="X384" i="14"/>
  <c r="O384" i="34"/>
  <c r="C352" i="34"/>
  <c r="C356" i="33"/>
  <c r="C1063" i="33" s="1"/>
  <c r="P304" i="14"/>
  <c r="K304" i="34"/>
  <c r="P192" i="34"/>
  <c r="Z192" i="14"/>
  <c r="M176" i="34"/>
  <c r="T176" i="14"/>
  <c r="C148" i="33"/>
  <c r="C855" i="33" s="1"/>
  <c r="C144" i="34"/>
  <c r="J128" i="34"/>
  <c r="N128" i="14"/>
  <c r="P112" i="34"/>
  <c r="Z112" i="14"/>
  <c r="I32" i="34"/>
  <c r="L32" i="14"/>
  <c r="K115" i="34"/>
  <c r="P115" i="14"/>
  <c r="AB25" i="14"/>
  <c r="Q25" i="34"/>
  <c r="N627" i="34"/>
  <c r="V627" i="14"/>
  <c r="N467" i="14"/>
  <c r="J467" i="34"/>
  <c r="P451" i="34"/>
  <c r="Z451" i="14"/>
  <c r="N435" i="34"/>
  <c r="V435" i="14"/>
  <c r="C423" i="33"/>
  <c r="C1130" i="33" s="1"/>
  <c r="C419" i="34"/>
  <c r="Q403" i="34"/>
  <c r="AB403" i="14"/>
  <c r="H387" i="14"/>
  <c r="G387" i="34"/>
  <c r="L371" i="34"/>
  <c r="R371" i="14"/>
  <c r="C339" i="34"/>
  <c r="C343" i="33"/>
  <c r="C1050" i="33" s="1"/>
  <c r="C327" i="33"/>
  <c r="C1034" i="33" s="1"/>
  <c r="C323" i="34"/>
  <c r="O243" i="34"/>
  <c r="X243" i="14"/>
  <c r="C227" i="34"/>
  <c r="C231" i="33"/>
  <c r="C938" i="33" s="1"/>
  <c r="P195" i="34"/>
  <c r="Z195" i="14"/>
  <c r="P99" i="14"/>
  <c r="K99" i="34"/>
  <c r="G83" i="34"/>
  <c r="H83" i="14"/>
  <c r="H70" i="34"/>
  <c r="J70" i="14"/>
  <c r="Z630" i="14"/>
  <c r="P630" i="34"/>
  <c r="M582" i="34"/>
  <c r="T582" i="14"/>
  <c r="J550" i="14"/>
  <c r="H550" i="34"/>
  <c r="R534" i="34"/>
  <c r="AD534" i="14"/>
  <c r="X502" i="14"/>
  <c r="O502" i="34"/>
  <c r="L486" i="14"/>
  <c r="I486" i="34"/>
  <c r="H470" i="34"/>
  <c r="J470" i="14"/>
  <c r="H422" i="14"/>
  <c r="G422" i="34"/>
  <c r="R406" i="14"/>
  <c r="L406" i="34"/>
  <c r="C378" i="33"/>
  <c r="C1085" i="33" s="1"/>
  <c r="C374" i="34"/>
  <c r="N342" i="14"/>
  <c r="J342" i="34"/>
  <c r="Z326" i="14"/>
  <c r="P326" i="34"/>
  <c r="C298" i="33"/>
  <c r="C1005" i="33" s="1"/>
  <c r="C294" i="34"/>
  <c r="N262" i="14"/>
  <c r="J262" i="34"/>
  <c r="N214" i="34"/>
  <c r="V214" i="14"/>
  <c r="L182" i="34"/>
  <c r="R182" i="14"/>
  <c r="R633" i="34"/>
  <c r="AD633" i="14"/>
  <c r="G601" i="34"/>
  <c r="H601" i="14"/>
  <c r="L585" i="34"/>
  <c r="R585" i="14"/>
  <c r="N521" i="14"/>
  <c r="J521" i="34"/>
  <c r="V489" i="14"/>
  <c r="N489" i="34"/>
  <c r="T473" i="14"/>
  <c r="M473" i="34"/>
  <c r="G377" i="34"/>
  <c r="H377" i="14"/>
  <c r="L361" i="34"/>
  <c r="R361" i="14"/>
  <c r="P313" i="14"/>
  <c r="K313" i="34"/>
  <c r="N297" i="34"/>
  <c r="V297" i="14"/>
  <c r="L281" i="14"/>
  <c r="I281" i="34"/>
  <c r="H265" i="34"/>
  <c r="J265" i="14"/>
  <c r="C249" i="34"/>
  <c r="C253" i="33"/>
  <c r="C960" i="33" s="1"/>
  <c r="C221" i="33"/>
  <c r="C928" i="33" s="1"/>
  <c r="C217" i="34"/>
  <c r="G201" i="34"/>
  <c r="H201" i="14"/>
  <c r="M73" i="34"/>
  <c r="T73" i="14"/>
  <c r="O57" i="34"/>
  <c r="X57" i="14"/>
  <c r="C45" i="33"/>
  <c r="C752" i="33" s="1"/>
  <c r="C41" i="34"/>
  <c r="J604" i="34"/>
  <c r="N604" i="14"/>
  <c r="P588" i="34"/>
  <c r="Z588" i="14"/>
  <c r="C576" i="33"/>
  <c r="C1283" i="33" s="1"/>
  <c r="C572" i="34"/>
  <c r="AB556" i="14"/>
  <c r="Q556" i="34"/>
  <c r="M540" i="34"/>
  <c r="T540" i="14"/>
  <c r="H524" i="14"/>
  <c r="G524" i="34"/>
  <c r="P476" i="14"/>
  <c r="K476" i="34"/>
  <c r="AB412" i="14"/>
  <c r="Q412" i="34"/>
  <c r="L364" i="34"/>
  <c r="R364" i="14"/>
  <c r="V332" i="14"/>
  <c r="N332" i="34"/>
  <c r="C316" i="34"/>
  <c r="C320" i="33"/>
  <c r="C1027" i="33" s="1"/>
  <c r="H300" i="14"/>
  <c r="G300" i="34"/>
  <c r="L284" i="34"/>
  <c r="R284" i="14"/>
  <c r="R252" i="34"/>
  <c r="AD252" i="14"/>
  <c r="AB236" i="14"/>
  <c r="Q236" i="34"/>
  <c r="L204" i="34"/>
  <c r="R204" i="14"/>
  <c r="K172" i="34"/>
  <c r="P172" i="14"/>
  <c r="X156" i="14"/>
  <c r="O156" i="34"/>
  <c r="T140" i="14"/>
  <c r="M140" i="34"/>
  <c r="G60" i="34"/>
  <c r="H60" i="14"/>
  <c r="R44" i="14"/>
  <c r="L44" i="34"/>
  <c r="Z28" i="14"/>
  <c r="P28" i="34"/>
  <c r="H12" i="34"/>
  <c r="J12" i="14"/>
  <c r="K280" i="34"/>
  <c r="P280" i="14"/>
  <c r="K136" i="34"/>
  <c r="P136" i="14"/>
  <c r="X103" i="14"/>
  <c r="O103" i="34"/>
  <c r="D350" i="34"/>
  <c r="D354" i="33"/>
  <c r="D1061" i="33" s="1"/>
  <c r="AA350" i="14"/>
  <c r="U350" i="14"/>
  <c r="S350" i="14"/>
  <c r="W350" i="14"/>
  <c r="O350" i="14"/>
  <c r="AC350" i="14"/>
  <c r="G350" i="14"/>
  <c r="M350" i="14"/>
  <c r="K350" i="14"/>
  <c r="Q350" i="14"/>
  <c r="Y350" i="14"/>
  <c r="I350" i="14"/>
  <c r="AA385" i="14"/>
  <c r="D385" i="34"/>
  <c r="D389" i="33"/>
  <c r="D1096" i="33" s="1"/>
  <c r="AC385" i="14"/>
  <c r="S385" i="14"/>
  <c r="O385" i="14"/>
  <c r="U385" i="14"/>
  <c r="W385" i="14"/>
  <c r="G385" i="14"/>
  <c r="M385" i="14"/>
  <c r="K385" i="14"/>
  <c r="Q385" i="14"/>
  <c r="Y385" i="14"/>
  <c r="I385" i="14"/>
  <c r="S356" i="14"/>
  <c r="AC356" i="14"/>
  <c r="AA356" i="14"/>
  <c r="U356" i="14"/>
  <c r="D356" i="34"/>
  <c r="O356" i="14"/>
  <c r="D360" i="33"/>
  <c r="D1067" i="33" s="1"/>
  <c r="W356" i="14"/>
  <c r="G356" i="14"/>
  <c r="M356" i="14"/>
  <c r="K356" i="14"/>
  <c r="Q356" i="14"/>
  <c r="Y356" i="14"/>
  <c r="I356" i="14"/>
  <c r="AC551" i="14"/>
  <c r="W551" i="14"/>
  <c r="O551" i="14"/>
  <c r="D551" i="34"/>
  <c r="S551" i="14"/>
  <c r="U551" i="14"/>
  <c r="D555" i="33"/>
  <c r="D1262" i="33" s="1"/>
  <c r="AA551" i="14"/>
  <c r="G551" i="14"/>
  <c r="M551" i="14"/>
  <c r="K551" i="14"/>
  <c r="Q551" i="14"/>
  <c r="Y551" i="14"/>
  <c r="I551" i="14"/>
  <c r="W493" i="14"/>
  <c r="D497" i="33"/>
  <c r="D1204" i="33" s="1"/>
  <c r="O493" i="14"/>
  <c r="D493" i="34"/>
  <c r="U493" i="14"/>
  <c r="S493" i="14"/>
  <c r="AC493" i="14"/>
  <c r="AA493" i="14"/>
  <c r="G493" i="14"/>
  <c r="M493" i="14"/>
  <c r="K493" i="14"/>
  <c r="Q493" i="14"/>
  <c r="Y493" i="14"/>
  <c r="I493" i="14"/>
  <c r="U253" i="14"/>
  <c r="S253" i="14"/>
  <c r="W253" i="14"/>
  <c r="D253" i="34"/>
  <c r="D257" i="33"/>
  <c r="D964" i="33" s="1"/>
  <c r="AA253" i="14"/>
  <c r="AC253" i="14"/>
  <c r="O253" i="14"/>
  <c r="G253" i="14"/>
  <c r="M253" i="14"/>
  <c r="K253" i="14"/>
  <c r="Q253" i="14"/>
  <c r="Y253" i="14"/>
  <c r="I253" i="14"/>
  <c r="S16" i="14"/>
  <c r="AC16" i="14"/>
  <c r="W16" i="14"/>
  <c r="AA16" i="14"/>
  <c r="D16" i="34"/>
  <c r="D20" i="33"/>
  <c r="D727" i="33" s="1"/>
  <c r="U16" i="14"/>
  <c r="O16" i="14"/>
  <c r="G16" i="14"/>
  <c r="M16" i="14"/>
  <c r="K16" i="14"/>
  <c r="Q16" i="14"/>
  <c r="Y16" i="14"/>
  <c r="I16" i="14"/>
  <c r="U512" i="14"/>
  <c r="W512" i="14"/>
  <c r="AA512" i="14"/>
  <c r="O512" i="14"/>
  <c r="D512" i="34"/>
  <c r="AC512" i="14"/>
  <c r="D516" i="33"/>
  <c r="D1223" i="33" s="1"/>
  <c r="S512" i="14"/>
  <c r="G512" i="14"/>
  <c r="M512" i="14"/>
  <c r="K512" i="14"/>
  <c r="Q512" i="14"/>
  <c r="Y512" i="14"/>
  <c r="I512" i="14"/>
  <c r="O272" i="14"/>
  <c r="D276" i="33"/>
  <c r="D983" i="33" s="1"/>
  <c r="AC272" i="14"/>
  <c r="AA272" i="14"/>
  <c r="W272" i="14"/>
  <c r="D272" i="34"/>
  <c r="U272" i="14"/>
  <c r="S272" i="14"/>
  <c r="G272" i="14"/>
  <c r="M272" i="14"/>
  <c r="K272" i="14"/>
  <c r="Q272" i="14"/>
  <c r="Y272" i="14"/>
  <c r="I272" i="14"/>
  <c r="AA150" i="14"/>
  <c r="D154" i="33"/>
  <c r="D861" i="33" s="1"/>
  <c r="O150" i="14"/>
  <c r="S150" i="14"/>
  <c r="AC150" i="14"/>
  <c r="U150" i="14"/>
  <c r="W150" i="14"/>
  <c r="D150" i="34"/>
  <c r="G150" i="14"/>
  <c r="M150" i="14"/>
  <c r="K150" i="14"/>
  <c r="Q150" i="14"/>
  <c r="Y150" i="14"/>
  <c r="I150" i="14"/>
  <c r="F564" i="33"/>
  <c r="F1271" i="33" s="1"/>
  <c r="F560" i="34"/>
  <c r="W211" i="14"/>
  <c r="O211" i="14"/>
  <c r="D211" i="34"/>
  <c r="AC211" i="14"/>
  <c r="U211" i="14"/>
  <c r="AA211" i="14"/>
  <c r="S211" i="14"/>
  <c r="D215" i="33"/>
  <c r="D922" i="33" s="1"/>
  <c r="G211" i="14"/>
  <c r="M211" i="14"/>
  <c r="K211" i="14"/>
  <c r="Q211" i="14"/>
  <c r="Y211" i="14"/>
  <c r="I211" i="14"/>
  <c r="O22" i="14"/>
  <c r="AC22" i="14"/>
  <c r="S22" i="14"/>
  <c r="W22" i="14"/>
  <c r="D26" i="33"/>
  <c r="D733" i="33" s="1"/>
  <c r="AA22" i="14"/>
  <c r="D22" i="34"/>
  <c r="U22" i="14"/>
  <c r="G22" i="14"/>
  <c r="M22" i="14"/>
  <c r="K22" i="14"/>
  <c r="Q22" i="14"/>
  <c r="Y22" i="14"/>
  <c r="I22" i="14"/>
  <c r="U454" i="14"/>
  <c r="D454" i="34"/>
  <c r="AA454" i="14"/>
  <c r="D458" i="33"/>
  <c r="D1165" i="33" s="1"/>
  <c r="AC454" i="14"/>
  <c r="W454" i="14"/>
  <c r="O454" i="14"/>
  <c r="S454" i="14"/>
  <c r="G454" i="14"/>
  <c r="M454" i="14"/>
  <c r="K454" i="14"/>
  <c r="Q454" i="14"/>
  <c r="Y454" i="14"/>
  <c r="I454" i="14"/>
  <c r="U198" i="14"/>
  <c r="D202" i="33"/>
  <c r="D909" i="33" s="1"/>
  <c r="D198" i="34"/>
  <c r="S198" i="14"/>
  <c r="O198" i="14"/>
  <c r="W198" i="14"/>
  <c r="AC198" i="14"/>
  <c r="AA198" i="14"/>
  <c r="G198" i="14"/>
  <c r="M198" i="14"/>
  <c r="K198" i="14"/>
  <c r="Q198" i="14"/>
  <c r="Y198" i="14"/>
  <c r="I198" i="14"/>
  <c r="S441" i="14"/>
  <c r="D441" i="34"/>
  <c r="W441" i="14"/>
  <c r="AC441" i="14"/>
  <c r="O441" i="14"/>
  <c r="U441" i="14"/>
  <c r="AA441" i="14"/>
  <c r="D445" i="33"/>
  <c r="D1152" i="33" s="1"/>
  <c r="G441" i="14"/>
  <c r="M441" i="14"/>
  <c r="K441" i="14"/>
  <c r="Q441" i="14"/>
  <c r="Y441" i="14"/>
  <c r="I441" i="14"/>
  <c r="AA105" i="14"/>
  <c r="AC105" i="14"/>
  <c r="D109" i="33"/>
  <c r="D816" i="33" s="1"/>
  <c r="O105" i="14"/>
  <c r="D105" i="34"/>
  <c r="S105" i="14"/>
  <c r="U105" i="14"/>
  <c r="W105" i="14"/>
  <c r="G105" i="14"/>
  <c r="M105" i="14"/>
  <c r="K105" i="14"/>
  <c r="Q105" i="14"/>
  <c r="Y105" i="14"/>
  <c r="I105" i="14"/>
  <c r="W220" i="14"/>
  <c r="O220" i="14"/>
  <c r="U220" i="14"/>
  <c r="AA220" i="14"/>
  <c r="S220" i="14"/>
  <c r="D224" i="33"/>
  <c r="D931" i="33" s="1"/>
  <c r="D220" i="34"/>
  <c r="AC220" i="14"/>
  <c r="G220" i="14"/>
  <c r="M220" i="14"/>
  <c r="K220" i="14"/>
  <c r="Q220" i="14"/>
  <c r="Y220" i="14"/>
  <c r="I220" i="14"/>
  <c r="D38" i="33"/>
  <c r="D745" i="33" s="1"/>
  <c r="O34" i="14"/>
  <c r="W34" i="14"/>
  <c r="AC34" i="14"/>
  <c r="S34" i="14"/>
  <c r="U34" i="14"/>
  <c r="AA34" i="14"/>
  <c r="D34" i="34"/>
  <c r="G34" i="14"/>
  <c r="M34" i="14"/>
  <c r="K34" i="14"/>
  <c r="Q34" i="14"/>
  <c r="Y34" i="14"/>
  <c r="I34" i="14"/>
  <c r="AC623" i="14"/>
  <c r="W623" i="14"/>
  <c r="S623" i="14"/>
  <c r="AA623" i="14"/>
  <c r="O623" i="14"/>
  <c r="D627" i="33"/>
  <c r="D1334" i="33" s="1"/>
  <c r="D623" i="34"/>
  <c r="U623" i="14"/>
  <c r="G623" i="14"/>
  <c r="M623" i="14"/>
  <c r="K623" i="14"/>
  <c r="Q623" i="14"/>
  <c r="Y623" i="14"/>
  <c r="I623" i="14"/>
  <c r="D367" i="34"/>
  <c r="AA367" i="14"/>
  <c r="U367" i="14"/>
  <c r="W367" i="14"/>
  <c r="AC367" i="14"/>
  <c r="D371" i="33"/>
  <c r="D1078" i="33" s="1"/>
  <c r="O367" i="14"/>
  <c r="S367" i="14"/>
  <c r="G367" i="14"/>
  <c r="M367" i="14"/>
  <c r="K367" i="14"/>
  <c r="Q367" i="14"/>
  <c r="Y367" i="14"/>
  <c r="I367" i="14"/>
  <c r="S207" i="14"/>
  <c r="O207" i="14"/>
  <c r="W207" i="14"/>
  <c r="D207" i="34"/>
  <c r="D211" i="33"/>
  <c r="D918" i="33" s="1"/>
  <c r="U207" i="14"/>
  <c r="AA207" i="14"/>
  <c r="AC207" i="14"/>
  <c r="G207" i="14"/>
  <c r="M207" i="14"/>
  <c r="K207" i="14"/>
  <c r="Q207" i="14"/>
  <c r="Y207" i="14"/>
  <c r="I207" i="14"/>
  <c r="U31" i="14"/>
  <c r="S31" i="14"/>
  <c r="AC31" i="14"/>
  <c r="D35" i="33"/>
  <c r="D742" i="33" s="1"/>
  <c r="D31" i="34"/>
  <c r="AA31" i="14"/>
  <c r="W31" i="14"/>
  <c r="O31" i="14"/>
  <c r="G31" i="14"/>
  <c r="M31" i="14"/>
  <c r="K31" i="14"/>
  <c r="Q31" i="14"/>
  <c r="Y31" i="14"/>
  <c r="I31" i="14"/>
  <c r="D578" i="34"/>
  <c r="U578" i="14"/>
  <c r="W578" i="14"/>
  <c r="D582" i="33"/>
  <c r="D1289" i="33" s="1"/>
  <c r="S578" i="14"/>
  <c r="AA578" i="14"/>
  <c r="AC578" i="14"/>
  <c r="O578" i="14"/>
  <c r="G578" i="14"/>
  <c r="M578" i="14"/>
  <c r="K578" i="14"/>
  <c r="Q578" i="14"/>
  <c r="Y578" i="14"/>
  <c r="I578" i="14"/>
  <c r="D306" i="34"/>
  <c r="U306" i="14"/>
  <c r="W306" i="14"/>
  <c r="S306" i="14"/>
  <c r="D310" i="33"/>
  <c r="D1017" i="33" s="1"/>
  <c r="AA306" i="14"/>
  <c r="O306" i="14"/>
  <c r="AC306" i="14"/>
  <c r="G306" i="14"/>
  <c r="M306" i="14"/>
  <c r="K306" i="14"/>
  <c r="Q306" i="14"/>
  <c r="Y306" i="14"/>
  <c r="I306" i="14"/>
  <c r="D421" i="34"/>
  <c r="AA421" i="14"/>
  <c r="W421" i="14"/>
  <c r="D425" i="33"/>
  <c r="D1132" i="33" s="1"/>
  <c r="O421" i="14"/>
  <c r="AC421" i="14"/>
  <c r="S421" i="14"/>
  <c r="U421" i="14"/>
  <c r="G421" i="14"/>
  <c r="M421" i="14"/>
  <c r="K421" i="14"/>
  <c r="Q421" i="14"/>
  <c r="Y421" i="14"/>
  <c r="I421" i="14"/>
  <c r="F130" i="34"/>
  <c r="F134" i="33"/>
  <c r="F841" i="33" s="1"/>
  <c r="AC552" i="14"/>
  <c r="W552" i="14"/>
  <c r="U552" i="14"/>
  <c r="D552" i="34"/>
  <c r="AA552" i="14"/>
  <c r="S552" i="14"/>
  <c r="O552" i="14"/>
  <c r="D556" i="33"/>
  <c r="D1263" i="33" s="1"/>
  <c r="G552" i="14"/>
  <c r="M552" i="14"/>
  <c r="K552" i="14"/>
  <c r="Q552" i="14"/>
  <c r="Y552" i="14"/>
  <c r="I552" i="14"/>
  <c r="S587" i="14"/>
  <c r="AA587" i="14"/>
  <c r="AC587" i="14"/>
  <c r="W587" i="14"/>
  <c r="O587" i="14"/>
  <c r="D591" i="33"/>
  <c r="D1298" i="33" s="1"/>
  <c r="D587" i="34"/>
  <c r="U587" i="14"/>
  <c r="G587" i="14"/>
  <c r="M587" i="14"/>
  <c r="K587" i="14"/>
  <c r="Q587" i="14"/>
  <c r="Y587" i="14"/>
  <c r="I587" i="14"/>
  <c r="S235" i="14"/>
  <c r="D239" i="33"/>
  <c r="D946" i="33" s="1"/>
  <c r="U235" i="14"/>
  <c r="O235" i="14"/>
  <c r="W235" i="14"/>
  <c r="AC235" i="14"/>
  <c r="AA235" i="14"/>
  <c r="D235" i="34"/>
  <c r="G235" i="14"/>
  <c r="M235" i="14"/>
  <c r="K235" i="14"/>
  <c r="Q235" i="14"/>
  <c r="Y235" i="14"/>
  <c r="I235" i="14"/>
  <c r="F12" i="33"/>
  <c r="F719" i="33" s="1"/>
  <c r="F8" i="34"/>
  <c r="P591" i="34"/>
  <c r="Z591" i="14"/>
  <c r="AD559" i="14"/>
  <c r="R559" i="34"/>
  <c r="I527" i="34"/>
  <c r="L527" i="14"/>
  <c r="K495" i="34"/>
  <c r="P495" i="14"/>
  <c r="R479" i="34"/>
  <c r="AD479" i="14"/>
  <c r="L447" i="34"/>
  <c r="R447" i="14"/>
  <c r="Z431" i="14"/>
  <c r="P431" i="34"/>
  <c r="O399" i="34"/>
  <c r="X399" i="14"/>
  <c r="V383" i="14"/>
  <c r="N383" i="34"/>
  <c r="H351" i="34"/>
  <c r="J351" i="14"/>
  <c r="AB335" i="14"/>
  <c r="Q335" i="34"/>
  <c r="O191" i="34"/>
  <c r="X191" i="14"/>
  <c r="P175" i="14"/>
  <c r="K175" i="34"/>
  <c r="H159" i="14"/>
  <c r="G159" i="34"/>
  <c r="L143" i="34"/>
  <c r="R143" i="14"/>
  <c r="H79" i="14"/>
  <c r="G79" i="34"/>
  <c r="N18" i="14"/>
  <c r="J18" i="34"/>
  <c r="L21" i="14"/>
  <c r="I21" i="34"/>
  <c r="N296" i="14"/>
  <c r="J296" i="34"/>
  <c r="V610" i="14"/>
  <c r="N610" i="34"/>
  <c r="J482" i="14"/>
  <c r="H482" i="34"/>
  <c r="K466" i="34"/>
  <c r="P466" i="14"/>
  <c r="C434" i="34"/>
  <c r="C438" i="33"/>
  <c r="C1145" i="33" s="1"/>
  <c r="J418" i="34"/>
  <c r="N418" i="14"/>
  <c r="Z402" i="14"/>
  <c r="P402" i="34"/>
  <c r="R338" i="14"/>
  <c r="L338" i="34"/>
  <c r="P274" i="14"/>
  <c r="K274" i="34"/>
  <c r="L258" i="14"/>
  <c r="I258" i="34"/>
  <c r="C214" i="33"/>
  <c r="C921" i="33" s="1"/>
  <c r="C210" i="34"/>
  <c r="Z178" i="14"/>
  <c r="P178" i="34"/>
  <c r="M130" i="34"/>
  <c r="T130" i="14"/>
  <c r="P114" i="14"/>
  <c r="K114" i="34"/>
  <c r="N98" i="14"/>
  <c r="J98" i="34"/>
  <c r="Z82" i="14"/>
  <c r="P82" i="34"/>
  <c r="H66" i="34"/>
  <c r="J66" i="14"/>
  <c r="L232" i="34"/>
  <c r="R232" i="14"/>
  <c r="P200" i="34"/>
  <c r="Z200" i="14"/>
  <c r="K39" i="34"/>
  <c r="P39" i="14"/>
  <c r="C633" i="33"/>
  <c r="C1340" i="33" s="1"/>
  <c r="C629" i="34"/>
  <c r="J613" i="34"/>
  <c r="N613" i="14"/>
  <c r="P597" i="34"/>
  <c r="Z597" i="14"/>
  <c r="T581" i="14"/>
  <c r="M581" i="34"/>
  <c r="AD565" i="14"/>
  <c r="R565" i="34"/>
  <c r="T549" i="14"/>
  <c r="M549" i="34"/>
  <c r="M485" i="34"/>
  <c r="T485" i="14"/>
  <c r="J453" i="34"/>
  <c r="N453" i="14"/>
  <c r="P389" i="14"/>
  <c r="K389" i="34"/>
  <c r="I373" i="34"/>
  <c r="L373" i="14"/>
  <c r="Q341" i="34"/>
  <c r="AB341" i="14"/>
  <c r="X197" i="14"/>
  <c r="O197" i="34"/>
  <c r="AD181" i="14"/>
  <c r="R181" i="34"/>
  <c r="M165" i="34"/>
  <c r="T165" i="14"/>
  <c r="L69" i="34"/>
  <c r="R69" i="14"/>
  <c r="T264" i="14"/>
  <c r="M264" i="34"/>
  <c r="C220" i="33"/>
  <c r="C927" i="33" s="1"/>
  <c r="C216" i="34"/>
  <c r="H120" i="14"/>
  <c r="G120" i="34"/>
  <c r="N24" i="14"/>
  <c r="J24" i="34"/>
  <c r="G167" i="34"/>
  <c r="H167" i="14"/>
  <c r="O151" i="34"/>
  <c r="X151" i="14"/>
  <c r="L616" i="14"/>
  <c r="I616" i="34"/>
  <c r="J600" i="14"/>
  <c r="H600" i="34"/>
  <c r="K568" i="34"/>
  <c r="P568" i="14"/>
  <c r="L536" i="34"/>
  <c r="R536" i="14"/>
  <c r="O504" i="34"/>
  <c r="X504" i="14"/>
  <c r="V488" i="14"/>
  <c r="N488" i="34"/>
  <c r="M472" i="34"/>
  <c r="T472" i="14"/>
  <c r="Q408" i="34"/>
  <c r="AB408" i="14"/>
  <c r="H392" i="14"/>
  <c r="G392" i="34"/>
  <c r="K360" i="34"/>
  <c r="P360" i="14"/>
  <c r="X344" i="14"/>
  <c r="O344" i="34"/>
  <c r="C332" i="33"/>
  <c r="C1039" i="33" s="1"/>
  <c r="C328" i="34"/>
  <c r="G312" i="34"/>
  <c r="H312" i="14"/>
  <c r="X248" i="14"/>
  <c r="O248" i="34"/>
  <c r="Z104" i="14"/>
  <c r="P104" i="34"/>
  <c r="R88" i="14"/>
  <c r="L88" i="34"/>
  <c r="P56" i="34"/>
  <c r="Z56" i="14"/>
  <c r="R40" i="14"/>
  <c r="L40" i="34"/>
  <c r="AD55" i="14"/>
  <c r="R55" i="34"/>
  <c r="AB603" i="14"/>
  <c r="Q603" i="34"/>
  <c r="J571" i="14"/>
  <c r="H571" i="34"/>
  <c r="O539" i="34"/>
  <c r="X539" i="14"/>
  <c r="C523" i="34"/>
  <c r="C527" i="33"/>
  <c r="C1234" i="33" s="1"/>
  <c r="I507" i="34"/>
  <c r="L507" i="14"/>
  <c r="H491" i="34"/>
  <c r="J491" i="14"/>
  <c r="C463" i="33"/>
  <c r="C1170" i="33" s="1"/>
  <c r="C459" i="34"/>
  <c r="I427" i="34"/>
  <c r="L427" i="14"/>
  <c r="H411" i="34"/>
  <c r="J411" i="14"/>
  <c r="M363" i="34"/>
  <c r="T363" i="14"/>
  <c r="H331" i="34"/>
  <c r="J331" i="14"/>
  <c r="J251" i="14"/>
  <c r="H251" i="34"/>
  <c r="V219" i="14"/>
  <c r="N219" i="34"/>
  <c r="R203" i="34"/>
  <c r="AD203" i="14"/>
  <c r="I187" i="34"/>
  <c r="L187" i="14"/>
  <c r="H171" i="34"/>
  <c r="J171" i="14"/>
  <c r="C155" i="34"/>
  <c r="C159" i="33"/>
  <c r="C866" i="33" s="1"/>
  <c r="V123" i="14"/>
  <c r="N123" i="34"/>
  <c r="I107" i="34"/>
  <c r="L107" i="14"/>
  <c r="H91" i="34"/>
  <c r="J91" i="14"/>
  <c r="P183" i="14"/>
  <c r="K183" i="34"/>
  <c r="L622" i="14"/>
  <c r="I622" i="34"/>
  <c r="J606" i="14"/>
  <c r="H606" i="34"/>
  <c r="N574" i="34"/>
  <c r="V574" i="14"/>
  <c r="K558" i="34"/>
  <c r="P558" i="14"/>
  <c r="I542" i="34"/>
  <c r="L542" i="14"/>
  <c r="T510" i="14"/>
  <c r="M510" i="34"/>
  <c r="X494" i="14"/>
  <c r="O494" i="34"/>
  <c r="L462" i="34"/>
  <c r="R462" i="14"/>
  <c r="K430" i="34"/>
  <c r="P430" i="14"/>
  <c r="N398" i="14"/>
  <c r="J398" i="34"/>
  <c r="P366" i="14"/>
  <c r="K366" i="34"/>
  <c r="P334" i="14"/>
  <c r="K334" i="34"/>
  <c r="L318" i="14"/>
  <c r="I318" i="34"/>
  <c r="J302" i="14"/>
  <c r="H302" i="34"/>
  <c r="M270" i="34"/>
  <c r="T270" i="14"/>
  <c r="C226" i="33"/>
  <c r="C933" i="33" s="1"/>
  <c r="C222" i="34"/>
  <c r="Q206" i="34"/>
  <c r="AB206" i="14"/>
  <c r="R190" i="34"/>
  <c r="AD190" i="14"/>
  <c r="H174" i="14"/>
  <c r="G174" i="34"/>
  <c r="L94" i="14"/>
  <c r="I94" i="34"/>
  <c r="H78" i="34"/>
  <c r="J78" i="14"/>
  <c r="O30" i="34"/>
  <c r="X30" i="14"/>
  <c r="X577" i="14"/>
  <c r="O577" i="34"/>
  <c r="N561" i="14"/>
  <c r="J561" i="34"/>
  <c r="P545" i="34"/>
  <c r="Z545" i="14"/>
  <c r="C533" i="33"/>
  <c r="C1240" i="33" s="1"/>
  <c r="C529" i="34"/>
  <c r="O513" i="34"/>
  <c r="X513" i="14"/>
  <c r="P497" i="14"/>
  <c r="K497" i="34"/>
  <c r="P433" i="14"/>
  <c r="K433" i="34"/>
  <c r="V417" i="14"/>
  <c r="N417" i="34"/>
  <c r="I401" i="34"/>
  <c r="L401" i="14"/>
  <c r="N369" i="34"/>
  <c r="V369" i="14"/>
  <c r="G337" i="34"/>
  <c r="H337" i="14"/>
  <c r="R321" i="14"/>
  <c r="L321" i="34"/>
  <c r="C289" i="34"/>
  <c r="C293" i="33"/>
  <c r="C1000" i="33" s="1"/>
  <c r="H257" i="14"/>
  <c r="G257" i="34"/>
  <c r="J241" i="34"/>
  <c r="N241" i="14"/>
  <c r="P225" i="34"/>
  <c r="Z225" i="14"/>
  <c r="C193" i="34"/>
  <c r="C197" i="33"/>
  <c r="C904" i="33" s="1"/>
  <c r="Q177" i="34"/>
  <c r="AB177" i="14"/>
  <c r="J161" i="34"/>
  <c r="N161" i="14"/>
  <c r="Z145" i="14"/>
  <c r="P145" i="34"/>
  <c r="H129" i="34"/>
  <c r="J129" i="14"/>
  <c r="Q113" i="34"/>
  <c r="AB113" i="14"/>
  <c r="C101" i="33"/>
  <c r="C808" i="33" s="1"/>
  <c r="C97" i="34"/>
  <c r="X81" i="14"/>
  <c r="O81" i="34"/>
  <c r="J65" i="34"/>
  <c r="N65" i="14"/>
  <c r="R84" i="34"/>
  <c r="AD84" i="14"/>
  <c r="J68" i="34"/>
  <c r="N68" i="14"/>
  <c r="Q628" i="34"/>
  <c r="AB628" i="14"/>
  <c r="N596" i="14"/>
  <c r="J596" i="34"/>
  <c r="P580" i="34"/>
  <c r="Z580" i="14"/>
  <c r="P532" i="14"/>
  <c r="K532" i="34"/>
  <c r="X484" i="14"/>
  <c r="O484" i="34"/>
  <c r="R468" i="34"/>
  <c r="AD468" i="14"/>
  <c r="R436" i="14"/>
  <c r="L436" i="34"/>
  <c r="C404" i="34"/>
  <c r="C408" i="33"/>
  <c r="C1115" i="33" s="1"/>
  <c r="T340" i="14"/>
  <c r="M340" i="34"/>
  <c r="C328" i="33"/>
  <c r="C1035" i="33" s="1"/>
  <c r="C324" i="34"/>
  <c r="X308" i="14"/>
  <c r="O308" i="34"/>
  <c r="J292" i="34"/>
  <c r="N292" i="14"/>
  <c r="O260" i="34"/>
  <c r="X260" i="14"/>
  <c r="Q244" i="34"/>
  <c r="AB244" i="14"/>
  <c r="L212" i="14"/>
  <c r="I212" i="34"/>
  <c r="H196" i="34"/>
  <c r="J196" i="14"/>
  <c r="N164" i="34"/>
  <c r="V164" i="14"/>
  <c r="L132" i="14"/>
  <c r="I132" i="34"/>
  <c r="H116" i="34"/>
  <c r="J116" i="14"/>
  <c r="M52" i="34"/>
  <c r="T52" i="14"/>
  <c r="J36" i="34"/>
  <c r="N36" i="14"/>
  <c r="L20" i="14"/>
  <c r="I20" i="34"/>
  <c r="Q119" i="34"/>
  <c r="AB119" i="14"/>
  <c r="C75" i="33"/>
  <c r="C782" i="33" s="1"/>
  <c r="C71" i="34"/>
  <c r="G631" i="34"/>
  <c r="H631" i="14"/>
  <c r="R615" i="14"/>
  <c r="L615" i="34"/>
  <c r="C571" i="33"/>
  <c r="C1278" i="33" s="1"/>
  <c r="C567" i="34"/>
  <c r="R535" i="14"/>
  <c r="L535" i="34"/>
  <c r="K487" i="34"/>
  <c r="P487" i="14"/>
  <c r="P455" i="34"/>
  <c r="Z455" i="14"/>
  <c r="AD439" i="14"/>
  <c r="R439" i="34"/>
  <c r="C407" i="34"/>
  <c r="C411" i="33"/>
  <c r="C1118" i="33" s="1"/>
  <c r="J375" i="34"/>
  <c r="N375" i="14"/>
  <c r="P359" i="34"/>
  <c r="Z359" i="14"/>
  <c r="O343" i="34"/>
  <c r="X343" i="14"/>
  <c r="R327" i="34"/>
  <c r="AD327" i="14"/>
  <c r="H295" i="14"/>
  <c r="G295" i="34"/>
  <c r="L279" i="34"/>
  <c r="R279" i="14"/>
  <c r="AB247" i="14"/>
  <c r="Q247" i="34"/>
  <c r="K231" i="34"/>
  <c r="P231" i="14"/>
  <c r="R618" i="34"/>
  <c r="AD618" i="14"/>
  <c r="G586" i="34"/>
  <c r="H586" i="14"/>
  <c r="R570" i="14"/>
  <c r="L570" i="34"/>
  <c r="K538" i="34"/>
  <c r="P538" i="14"/>
  <c r="R522" i="34"/>
  <c r="AD522" i="14"/>
  <c r="N506" i="34"/>
  <c r="V506" i="14"/>
  <c r="L490" i="14"/>
  <c r="I490" i="34"/>
  <c r="H474" i="34"/>
  <c r="J474" i="14"/>
  <c r="P458" i="14"/>
  <c r="K458" i="34"/>
  <c r="K442" i="34"/>
  <c r="P442" i="14"/>
  <c r="H394" i="34"/>
  <c r="J394" i="14"/>
  <c r="O378" i="34"/>
  <c r="X378" i="14"/>
  <c r="T362" i="14"/>
  <c r="M362" i="34"/>
  <c r="N346" i="34"/>
  <c r="V346" i="14"/>
  <c r="J314" i="14"/>
  <c r="H314" i="34"/>
  <c r="X298" i="14"/>
  <c r="O298" i="34"/>
  <c r="R250" i="14"/>
  <c r="L250" i="34"/>
  <c r="G186" i="34"/>
  <c r="H186" i="14"/>
  <c r="T154" i="14"/>
  <c r="M154" i="34"/>
  <c r="M122" i="34"/>
  <c r="T122" i="14"/>
  <c r="N106" i="14"/>
  <c r="J106" i="34"/>
  <c r="Z90" i="14"/>
  <c r="P90" i="34"/>
  <c r="T58" i="14"/>
  <c r="M58" i="34"/>
  <c r="H26" i="14"/>
  <c r="G26" i="34"/>
  <c r="J10" i="34"/>
  <c r="N10" i="14"/>
  <c r="K45" i="34"/>
  <c r="P45" i="14"/>
  <c r="Q29" i="34"/>
  <c r="AB29" i="14"/>
  <c r="P35" i="34"/>
  <c r="Z35" i="14"/>
  <c r="V134" i="14"/>
  <c r="N134" i="34"/>
  <c r="H86" i="14"/>
  <c r="G86" i="34"/>
  <c r="N54" i="14"/>
  <c r="J54" i="34"/>
  <c r="C589" i="34"/>
  <c r="C593" i="33"/>
  <c r="C1300" i="33" s="1"/>
  <c r="O573" i="34"/>
  <c r="X573" i="14"/>
  <c r="Q509" i="34"/>
  <c r="AB509" i="14"/>
  <c r="H397" i="34"/>
  <c r="J397" i="14"/>
  <c r="M381" i="34"/>
  <c r="T381" i="14"/>
  <c r="Q365" i="34"/>
  <c r="AB365" i="14"/>
  <c r="T349" i="14"/>
  <c r="M349" i="34"/>
  <c r="J333" i="34"/>
  <c r="N333" i="14"/>
  <c r="M237" i="34"/>
  <c r="T237" i="14"/>
  <c r="V221" i="14"/>
  <c r="N221" i="34"/>
  <c r="K205" i="34"/>
  <c r="P205" i="14"/>
  <c r="N173" i="14"/>
  <c r="J173" i="34"/>
  <c r="C93" i="34"/>
  <c r="C97" i="33"/>
  <c r="C804" i="33" s="1"/>
  <c r="J51" i="14"/>
  <c r="H51" i="34"/>
  <c r="N102" i="34"/>
  <c r="V102" i="14"/>
  <c r="H624" i="34"/>
  <c r="J624" i="14"/>
  <c r="H544" i="34"/>
  <c r="J544" i="14"/>
  <c r="V496" i="14"/>
  <c r="N496" i="34"/>
  <c r="I480" i="34"/>
  <c r="L480" i="14"/>
  <c r="N448" i="34"/>
  <c r="V448" i="14"/>
  <c r="M384" i="34"/>
  <c r="T384" i="14"/>
  <c r="AD352" i="14"/>
  <c r="R352" i="34"/>
  <c r="K240" i="34"/>
  <c r="P240" i="14"/>
  <c r="L192" i="34"/>
  <c r="R192" i="14"/>
  <c r="G128" i="34"/>
  <c r="H128" i="14"/>
  <c r="L112" i="34"/>
  <c r="R112" i="14"/>
  <c r="J32" i="34"/>
  <c r="N32" i="14"/>
  <c r="R115" i="34"/>
  <c r="AD115" i="14"/>
  <c r="P25" i="14"/>
  <c r="K25" i="34"/>
  <c r="Q627" i="34"/>
  <c r="AB627" i="14"/>
  <c r="H595" i="34"/>
  <c r="J595" i="14"/>
  <c r="X579" i="14"/>
  <c r="O579" i="34"/>
  <c r="C499" i="34"/>
  <c r="C503" i="33"/>
  <c r="C1210" i="33" s="1"/>
  <c r="G467" i="34"/>
  <c r="H467" i="14"/>
  <c r="R451" i="14"/>
  <c r="L451" i="34"/>
  <c r="L371" i="14"/>
  <c r="I371" i="34"/>
  <c r="J355" i="14"/>
  <c r="H355" i="34"/>
  <c r="T339" i="14"/>
  <c r="M339" i="34"/>
  <c r="X307" i="14"/>
  <c r="O307" i="34"/>
  <c r="H275" i="34"/>
  <c r="J275" i="14"/>
  <c r="C259" i="34"/>
  <c r="C263" i="33"/>
  <c r="C970" i="33" s="1"/>
  <c r="R227" i="34"/>
  <c r="AD227" i="14"/>
  <c r="R195" i="14"/>
  <c r="L195" i="34"/>
  <c r="V83" i="14"/>
  <c r="N83" i="34"/>
  <c r="P70" i="34"/>
  <c r="Z70" i="14"/>
  <c r="L630" i="34"/>
  <c r="R630" i="14"/>
  <c r="N598" i="34"/>
  <c r="V598" i="14"/>
  <c r="AD582" i="14"/>
  <c r="R582" i="34"/>
  <c r="P550" i="34"/>
  <c r="Z550" i="14"/>
  <c r="P534" i="14"/>
  <c r="K534" i="34"/>
  <c r="N502" i="34"/>
  <c r="V502" i="14"/>
  <c r="N486" i="14"/>
  <c r="J486" i="34"/>
  <c r="Z470" i="14"/>
  <c r="P470" i="34"/>
  <c r="P422" i="14"/>
  <c r="K422" i="34"/>
  <c r="L406" i="14"/>
  <c r="I406" i="34"/>
  <c r="H342" i="14"/>
  <c r="G342" i="34"/>
  <c r="L326" i="34"/>
  <c r="R326" i="14"/>
  <c r="X294" i="14"/>
  <c r="O294" i="34"/>
  <c r="G262" i="34"/>
  <c r="H262" i="14"/>
  <c r="AD214" i="14"/>
  <c r="R214" i="34"/>
  <c r="I182" i="34"/>
  <c r="L182" i="14"/>
  <c r="J166" i="14"/>
  <c r="H166" i="34"/>
  <c r="Q633" i="34"/>
  <c r="AB633" i="14"/>
  <c r="C601" i="34"/>
  <c r="C605" i="33"/>
  <c r="C1312" i="33" s="1"/>
  <c r="L585" i="14"/>
  <c r="I585" i="34"/>
  <c r="H569" i="34"/>
  <c r="J569" i="14"/>
  <c r="G521" i="34"/>
  <c r="H521" i="14"/>
  <c r="X489" i="14"/>
  <c r="O489" i="34"/>
  <c r="V473" i="14"/>
  <c r="N473" i="34"/>
  <c r="H425" i="34"/>
  <c r="J425" i="14"/>
  <c r="V393" i="14"/>
  <c r="N393" i="34"/>
  <c r="AB377" i="14"/>
  <c r="Q377" i="34"/>
  <c r="I361" i="34"/>
  <c r="L361" i="14"/>
  <c r="J345" i="14"/>
  <c r="H345" i="34"/>
  <c r="N329" i="34"/>
  <c r="V329" i="14"/>
  <c r="Q313" i="34"/>
  <c r="AB313" i="14"/>
  <c r="N281" i="14"/>
  <c r="J281" i="34"/>
  <c r="P265" i="34"/>
  <c r="Z265" i="14"/>
  <c r="T249" i="14"/>
  <c r="M249" i="34"/>
  <c r="N217" i="34"/>
  <c r="V217" i="14"/>
  <c r="AB201" i="14"/>
  <c r="Q201" i="34"/>
  <c r="AB137" i="14"/>
  <c r="Q137" i="34"/>
  <c r="AB89" i="14"/>
  <c r="Q89" i="34"/>
  <c r="P73" i="14"/>
  <c r="K73" i="34"/>
  <c r="G604" i="34"/>
  <c r="H604" i="14"/>
  <c r="R588" i="14"/>
  <c r="L588" i="34"/>
  <c r="V524" i="14"/>
  <c r="N524" i="34"/>
  <c r="C476" i="34"/>
  <c r="C480" i="33"/>
  <c r="C1187" i="33" s="1"/>
  <c r="H428" i="34"/>
  <c r="J428" i="14"/>
  <c r="C412" i="34"/>
  <c r="C416" i="33"/>
  <c r="C1123" i="33" s="1"/>
  <c r="C400" i="33"/>
  <c r="C1107" i="33" s="1"/>
  <c r="C396" i="34"/>
  <c r="L364" i="14"/>
  <c r="I364" i="34"/>
  <c r="AB300" i="14"/>
  <c r="Q300" i="34"/>
  <c r="I284" i="34"/>
  <c r="L284" i="14"/>
  <c r="J268" i="14"/>
  <c r="H268" i="34"/>
  <c r="I204" i="34"/>
  <c r="L204" i="14"/>
  <c r="J188" i="14"/>
  <c r="H188" i="34"/>
  <c r="C156" i="34"/>
  <c r="C160" i="33"/>
  <c r="C867" i="33" s="1"/>
  <c r="C144" i="33"/>
  <c r="C851" i="33" s="1"/>
  <c r="C140" i="34"/>
  <c r="C60" i="34"/>
  <c r="C64" i="33"/>
  <c r="C771" i="33" s="1"/>
  <c r="L44" i="14"/>
  <c r="I44" i="34"/>
  <c r="R28" i="14"/>
  <c r="L28" i="34"/>
  <c r="P12" i="34"/>
  <c r="Z12" i="14"/>
  <c r="AD280" i="14"/>
  <c r="R280" i="34"/>
  <c r="N152" i="34"/>
  <c r="V152" i="14"/>
  <c r="R103" i="34"/>
  <c r="AD103" i="14"/>
  <c r="L591" i="34"/>
  <c r="R591" i="14"/>
  <c r="C559" i="34"/>
  <c r="C563" i="33"/>
  <c r="C1270" i="33" s="1"/>
  <c r="N527" i="14"/>
  <c r="J527" i="34"/>
  <c r="X495" i="14"/>
  <c r="O495" i="34"/>
  <c r="AB479" i="14"/>
  <c r="Q479" i="34"/>
  <c r="I447" i="34"/>
  <c r="L447" i="14"/>
  <c r="R431" i="14"/>
  <c r="L431" i="34"/>
  <c r="AB399" i="14"/>
  <c r="Q399" i="34"/>
  <c r="AB383" i="14"/>
  <c r="Q383" i="34"/>
  <c r="P351" i="34"/>
  <c r="Z351" i="14"/>
  <c r="N335" i="34"/>
  <c r="V335" i="14"/>
  <c r="AD191" i="14"/>
  <c r="R191" i="34"/>
  <c r="M175" i="34"/>
  <c r="T175" i="14"/>
  <c r="R159" i="34"/>
  <c r="AD159" i="14"/>
  <c r="L143" i="14"/>
  <c r="I143" i="34"/>
  <c r="C83" i="33"/>
  <c r="C790" i="33" s="1"/>
  <c r="C79" i="34"/>
  <c r="H18" i="14"/>
  <c r="G18" i="34"/>
  <c r="N21" i="14"/>
  <c r="J21" i="34"/>
  <c r="G296" i="34"/>
  <c r="H296" i="14"/>
  <c r="AD610" i="14"/>
  <c r="R610" i="34"/>
  <c r="C598" i="33"/>
  <c r="C1305" i="33" s="1"/>
  <c r="C594" i="34"/>
  <c r="H546" i="34"/>
  <c r="J546" i="14"/>
  <c r="Z482" i="14"/>
  <c r="P482" i="34"/>
  <c r="O466" i="34"/>
  <c r="X466" i="14"/>
  <c r="N434" i="34"/>
  <c r="V434" i="14"/>
  <c r="H418" i="14"/>
  <c r="G418" i="34"/>
  <c r="L402" i="34"/>
  <c r="R402" i="14"/>
  <c r="I338" i="34"/>
  <c r="L338" i="14"/>
  <c r="H322" i="34"/>
  <c r="J322" i="14"/>
  <c r="N274" i="34"/>
  <c r="V274" i="14"/>
  <c r="J258" i="34"/>
  <c r="N258" i="14"/>
  <c r="X210" i="14"/>
  <c r="O210" i="34"/>
  <c r="R178" i="14"/>
  <c r="L178" i="34"/>
  <c r="M146" i="34"/>
  <c r="T146" i="14"/>
  <c r="X114" i="14"/>
  <c r="O114" i="34"/>
  <c r="G98" i="34"/>
  <c r="H98" i="14"/>
  <c r="L82" i="34"/>
  <c r="R82" i="14"/>
  <c r="Z66" i="14"/>
  <c r="P66" i="34"/>
  <c r="H50" i="34"/>
  <c r="J50" i="14"/>
  <c r="L232" i="14"/>
  <c r="I232" i="34"/>
  <c r="L200" i="34"/>
  <c r="R200" i="14"/>
  <c r="V39" i="14"/>
  <c r="N39" i="34"/>
  <c r="M629" i="34"/>
  <c r="T629" i="14"/>
  <c r="H613" i="14"/>
  <c r="G613" i="34"/>
  <c r="R597" i="14"/>
  <c r="L597" i="34"/>
  <c r="P549" i="14"/>
  <c r="K549" i="34"/>
  <c r="G453" i="34"/>
  <c r="H453" i="14"/>
  <c r="AB405" i="14"/>
  <c r="Q405" i="34"/>
  <c r="N373" i="14"/>
  <c r="J373" i="34"/>
  <c r="O277" i="34"/>
  <c r="X277" i="14"/>
  <c r="H213" i="34"/>
  <c r="J213" i="14"/>
  <c r="M197" i="34"/>
  <c r="T197" i="14"/>
  <c r="AB181" i="14"/>
  <c r="Q181" i="34"/>
  <c r="P165" i="14"/>
  <c r="K165" i="34"/>
  <c r="J133" i="14"/>
  <c r="H133" i="34"/>
  <c r="L69" i="14"/>
  <c r="I69" i="34"/>
  <c r="H53" i="34"/>
  <c r="J53" i="14"/>
  <c r="V264" i="14"/>
  <c r="N264" i="34"/>
  <c r="AB216" i="14"/>
  <c r="Q216" i="34"/>
  <c r="Q120" i="34"/>
  <c r="AB120" i="14"/>
  <c r="H24" i="14"/>
  <c r="G24" i="34"/>
  <c r="AD167" i="14"/>
  <c r="R167" i="34"/>
  <c r="T151" i="14"/>
  <c r="M151" i="34"/>
  <c r="N616" i="14"/>
  <c r="J616" i="34"/>
  <c r="P600" i="34"/>
  <c r="Z600" i="14"/>
  <c r="M568" i="34"/>
  <c r="T568" i="14"/>
  <c r="L536" i="14"/>
  <c r="I536" i="34"/>
  <c r="H520" i="34"/>
  <c r="J520" i="14"/>
  <c r="K488" i="34"/>
  <c r="P488" i="14"/>
  <c r="C472" i="34"/>
  <c r="C476" i="33"/>
  <c r="C1183" i="33" s="1"/>
  <c r="H440" i="34"/>
  <c r="J440" i="14"/>
  <c r="P408" i="14"/>
  <c r="K408" i="34"/>
  <c r="T344" i="14"/>
  <c r="M344" i="34"/>
  <c r="V328" i="14"/>
  <c r="N328" i="34"/>
  <c r="K248" i="34"/>
  <c r="P248" i="14"/>
  <c r="L104" i="34"/>
  <c r="R104" i="14"/>
  <c r="I88" i="34"/>
  <c r="L88" i="14"/>
  <c r="L56" i="34"/>
  <c r="R56" i="14"/>
  <c r="I40" i="34"/>
  <c r="L40" i="14"/>
  <c r="P55" i="14"/>
  <c r="K55" i="34"/>
  <c r="R619" i="34"/>
  <c r="AD619" i="14"/>
  <c r="AD603" i="14"/>
  <c r="R603" i="34"/>
  <c r="Z571" i="14"/>
  <c r="P571" i="34"/>
  <c r="AD539" i="14"/>
  <c r="R539" i="34"/>
  <c r="N507" i="14"/>
  <c r="J507" i="34"/>
  <c r="Z491" i="14"/>
  <c r="P491" i="34"/>
  <c r="AB459" i="14"/>
  <c r="Q459" i="34"/>
  <c r="P443" i="14"/>
  <c r="K443" i="34"/>
  <c r="J427" i="34"/>
  <c r="N427" i="14"/>
  <c r="Z411" i="14"/>
  <c r="P411" i="34"/>
  <c r="R395" i="34"/>
  <c r="AD395" i="14"/>
  <c r="AD379" i="14"/>
  <c r="R379" i="34"/>
  <c r="Z331" i="14"/>
  <c r="P331" i="34"/>
  <c r="T299" i="14"/>
  <c r="M299" i="34"/>
  <c r="Z251" i="14"/>
  <c r="P251" i="34"/>
  <c r="M203" i="34"/>
  <c r="T203" i="14"/>
  <c r="J187" i="34"/>
  <c r="N187" i="14"/>
  <c r="Z171" i="14"/>
  <c r="P171" i="34"/>
  <c r="X155" i="14"/>
  <c r="O155" i="34"/>
  <c r="R123" i="34"/>
  <c r="AD123" i="14"/>
  <c r="J107" i="34"/>
  <c r="N107" i="14"/>
  <c r="Z91" i="14"/>
  <c r="P91" i="34"/>
  <c r="K59" i="34"/>
  <c r="P59" i="14"/>
  <c r="AD43" i="14"/>
  <c r="R43" i="34"/>
  <c r="J46" i="14"/>
  <c r="H46" i="34"/>
  <c r="V183" i="14"/>
  <c r="N183" i="34"/>
  <c r="J622" i="34"/>
  <c r="N622" i="14"/>
  <c r="Z606" i="14"/>
  <c r="P606" i="34"/>
  <c r="P574" i="14"/>
  <c r="K574" i="34"/>
  <c r="N558" i="34"/>
  <c r="V558" i="14"/>
  <c r="J542" i="34"/>
  <c r="N542" i="14"/>
  <c r="I462" i="34"/>
  <c r="L462" i="14"/>
  <c r="AB430" i="14"/>
  <c r="Q430" i="34"/>
  <c r="G398" i="34"/>
  <c r="H398" i="14"/>
  <c r="C338" i="33"/>
  <c r="C1045" i="33" s="1"/>
  <c r="C334" i="34"/>
  <c r="J318" i="34"/>
  <c r="N318" i="14"/>
  <c r="Z302" i="14"/>
  <c r="P302" i="34"/>
  <c r="AB270" i="14"/>
  <c r="Q270" i="34"/>
  <c r="T206" i="14"/>
  <c r="M206" i="34"/>
  <c r="O190" i="34"/>
  <c r="X190" i="14"/>
  <c r="Q174" i="34"/>
  <c r="AB174" i="14"/>
  <c r="N94" i="14"/>
  <c r="J94" i="34"/>
  <c r="P78" i="34"/>
  <c r="Z78" i="14"/>
  <c r="P593" i="14"/>
  <c r="K593" i="34"/>
  <c r="H561" i="14"/>
  <c r="G561" i="34"/>
  <c r="R545" i="14"/>
  <c r="L545" i="34"/>
  <c r="M513" i="34"/>
  <c r="T513" i="14"/>
  <c r="V497" i="14"/>
  <c r="N497" i="34"/>
  <c r="O417" i="34"/>
  <c r="X417" i="14"/>
  <c r="J401" i="34"/>
  <c r="N401" i="14"/>
  <c r="C369" i="34"/>
  <c r="C373" i="33"/>
  <c r="C1080" i="33" s="1"/>
  <c r="AD337" i="14"/>
  <c r="R337" i="34"/>
  <c r="I321" i="34"/>
  <c r="L321" i="14"/>
  <c r="H305" i="34"/>
  <c r="J305" i="14"/>
  <c r="K289" i="34"/>
  <c r="P289" i="14"/>
  <c r="C257" i="34"/>
  <c r="C261" i="33"/>
  <c r="C968" i="33" s="1"/>
  <c r="H241" i="14"/>
  <c r="G241" i="34"/>
  <c r="L225" i="34"/>
  <c r="R225" i="14"/>
  <c r="O193" i="34"/>
  <c r="X193" i="14"/>
  <c r="H161" i="14"/>
  <c r="G161" i="34"/>
  <c r="R145" i="14"/>
  <c r="L145" i="34"/>
  <c r="Z129" i="14"/>
  <c r="P129" i="34"/>
  <c r="P113" i="14"/>
  <c r="K113" i="34"/>
  <c r="O97" i="34"/>
  <c r="X97" i="14"/>
  <c r="V81" i="14"/>
  <c r="N81" i="34"/>
  <c r="G65" i="34"/>
  <c r="H65" i="14"/>
  <c r="K84" i="34"/>
  <c r="P84" i="14"/>
  <c r="G68" i="34"/>
  <c r="H68" i="14"/>
  <c r="V628" i="14"/>
  <c r="N628" i="34"/>
  <c r="H596" i="14"/>
  <c r="G596" i="34"/>
  <c r="R580" i="14"/>
  <c r="L580" i="34"/>
  <c r="Q532" i="34"/>
  <c r="AB532" i="14"/>
  <c r="H500" i="34"/>
  <c r="J500" i="14"/>
  <c r="N468" i="34"/>
  <c r="V468" i="14"/>
  <c r="I436" i="34"/>
  <c r="L436" i="14"/>
  <c r="J420" i="14"/>
  <c r="H420" i="34"/>
  <c r="N404" i="34"/>
  <c r="V404" i="14"/>
  <c r="O340" i="34"/>
  <c r="X340" i="14"/>
  <c r="AD324" i="14"/>
  <c r="R324" i="34"/>
  <c r="C308" i="34"/>
  <c r="C312" i="33"/>
  <c r="C1019" i="33" s="1"/>
  <c r="G292" i="34"/>
  <c r="H292" i="14"/>
  <c r="T244" i="14"/>
  <c r="M244" i="34"/>
  <c r="J212" i="34"/>
  <c r="N212" i="14"/>
  <c r="P196" i="34"/>
  <c r="Z196" i="14"/>
  <c r="J132" i="34"/>
  <c r="N132" i="14"/>
  <c r="P116" i="34"/>
  <c r="Z116" i="14"/>
  <c r="AD52" i="14"/>
  <c r="R52" i="34"/>
  <c r="G36" i="34"/>
  <c r="H36" i="14"/>
  <c r="J20" i="34"/>
  <c r="N20" i="14"/>
  <c r="X119" i="14"/>
  <c r="O119" i="34"/>
  <c r="N71" i="34"/>
  <c r="V71" i="14"/>
  <c r="V631" i="14"/>
  <c r="N631" i="34"/>
  <c r="L615" i="14"/>
  <c r="I615" i="34"/>
  <c r="H599" i="34"/>
  <c r="J599" i="14"/>
  <c r="K583" i="34"/>
  <c r="P583" i="14"/>
  <c r="Q567" i="34"/>
  <c r="AB567" i="14"/>
  <c r="I535" i="34"/>
  <c r="L535" i="14"/>
  <c r="T503" i="14"/>
  <c r="M503" i="34"/>
  <c r="M487" i="34"/>
  <c r="T487" i="14"/>
  <c r="L455" i="34"/>
  <c r="R455" i="14"/>
  <c r="Q423" i="34"/>
  <c r="AB423" i="14"/>
  <c r="O407" i="34"/>
  <c r="X407" i="14"/>
  <c r="Q391" i="34"/>
  <c r="AB391" i="14"/>
  <c r="H375" i="14"/>
  <c r="G375" i="34"/>
  <c r="L359" i="34"/>
  <c r="R359" i="14"/>
  <c r="K311" i="34"/>
  <c r="P311" i="14"/>
  <c r="AB295" i="14"/>
  <c r="Q295" i="34"/>
  <c r="L279" i="14"/>
  <c r="I279" i="34"/>
  <c r="H263" i="34"/>
  <c r="J263" i="14"/>
  <c r="N247" i="34"/>
  <c r="V247" i="14"/>
  <c r="O231" i="34"/>
  <c r="X231" i="14"/>
  <c r="AB618" i="14"/>
  <c r="Q618" i="34"/>
  <c r="Q586" i="34"/>
  <c r="AB586" i="14"/>
  <c r="L570" i="14"/>
  <c r="I570" i="34"/>
  <c r="H554" i="34"/>
  <c r="J554" i="14"/>
  <c r="X538" i="14"/>
  <c r="O538" i="34"/>
  <c r="T522" i="14"/>
  <c r="M522" i="34"/>
  <c r="K506" i="34"/>
  <c r="P506" i="14"/>
  <c r="N490" i="14"/>
  <c r="J490" i="34"/>
  <c r="Z474" i="14"/>
  <c r="P474" i="34"/>
  <c r="Q458" i="34"/>
  <c r="AB458" i="14"/>
  <c r="C446" i="33"/>
  <c r="C1153" i="33" s="1"/>
  <c r="C442" i="34"/>
  <c r="C426" i="34"/>
  <c r="C430" i="33"/>
  <c r="C1137" i="33" s="1"/>
  <c r="Z394" i="14"/>
  <c r="P394" i="34"/>
  <c r="N362" i="34"/>
  <c r="V362" i="14"/>
  <c r="M346" i="34"/>
  <c r="T346" i="14"/>
  <c r="Z314" i="14"/>
  <c r="P314" i="34"/>
  <c r="R298" i="34"/>
  <c r="AD298" i="14"/>
  <c r="L250" i="14"/>
  <c r="I250" i="34"/>
  <c r="J234" i="14"/>
  <c r="H234" i="34"/>
  <c r="AD202" i="14"/>
  <c r="R202" i="34"/>
  <c r="K186" i="34"/>
  <c r="P186" i="14"/>
  <c r="X122" i="14"/>
  <c r="O122" i="34"/>
  <c r="G106" i="34"/>
  <c r="H106" i="14"/>
  <c r="L90" i="34"/>
  <c r="R90" i="14"/>
  <c r="O58" i="34"/>
  <c r="X58" i="14"/>
  <c r="T26" i="14"/>
  <c r="M26" i="34"/>
  <c r="G10" i="34"/>
  <c r="H10" i="14"/>
  <c r="AB45" i="14"/>
  <c r="Q45" i="34"/>
  <c r="R29" i="34"/>
  <c r="AD29" i="14"/>
  <c r="R35" i="14"/>
  <c r="L35" i="34"/>
  <c r="T134" i="14"/>
  <c r="M134" i="34"/>
  <c r="X86" i="14"/>
  <c r="O86" i="34"/>
  <c r="G54" i="34"/>
  <c r="H54" i="14"/>
  <c r="H605" i="34"/>
  <c r="J605" i="14"/>
  <c r="T589" i="14"/>
  <c r="M589" i="34"/>
  <c r="R573" i="34"/>
  <c r="AD573" i="14"/>
  <c r="C509" i="34"/>
  <c r="C513" i="33"/>
  <c r="C1220" i="33" s="1"/>
  <c r="H461" i="34"/>
  <c r="J461" i="14"/>
  <c r="P397" i="34"/>
  <c r="Z397" i="14"/>
  <c r="K365" i="34"/>
  <c r="P365" i="14"/>
  <c r="O349" i="34"/>
  <c r="X349" i="14"/>
  <c r="G333" i="34"/>
  <c r="H333" i="14"/>
  <c r="V301" i="14"/>
  <c r="N301" i="34"/>
  <c r="R221" i="34"/>
  <c r="AD221" i="14"/>
  <c r="N205" i="34"/>
  <c r="V205" i="14"/>
  <c r="T189" i="14"/>
  <c r="M189" i="34"/>
  <c r="G173" i="34"/>
  <c r="H173" i="14"/>
  <c r="R93" i="34"/>
  <c r="AD93" i="14"/>
  <c r="P51" i="34"/>
  <c r="Z51" i="14"/>
  <c r="Q102" i="34"/>
  <c r="AB102" i="14"/>
  <c r="P624" i="34"/>
  <c r="Z624" i="14"/>
  <c r="R608" i="34"/>
  <c r="AD608" i="14"/>
  <c r="Z544" i="14"/>
  <c r="P544" i="34"/>
  <c r="C528" i="34"/>
  <c r="C532" i="33"/>
  <c r="C1239" i="33" s="1"/>
  <c r="T496" i="14"/>
  <c r="M496" i="34"/>
  <c r="N480" i="14"/>
  <c r="J480" i="34"/>
  <c r="AB448" i="14"/>
  <c r="Q448" i="34"/>
  <c r="Q304" i="34"/>
  <c r="AB304" i="14"/>
  <c r="C240" i="34"/>
  <c r="C244" i="33"/>
  <c r="C951" i="33" s="1"/>
  <c r="L192" i="14"/>
  <c r="I192" i="34"/>
  <c r="H176" i="34"/>
  <c r="J176" i="14"/>
  <c r="M144" i="34"/>
  <c r="T144" i="14"/>
  <c r="C132" i="33"/>
  <c r="C839" i="33" s="1"/>
  <c r="C128" i="34"/>
  <c r="L112" i="14"/>
  <c r="I112" i="34"/>
  <c r="H96" i="34"/>
  <c r="J96" i="14"/>
  <c r="G32" i="34"/>
  <c r="H32" i="14"/>
  <c r="N115" i="34"/>
  <c r="V115" i="14"/>
  <c r="C29" i="33"/>
  <c r="C736" i="33" s="1"/>
  <c r="C25" i="34"/>
  <c r="P595" i="34"/>
  <c r="Z595" i="14"/>
  <c r="N579" i="34"/>
  <c r="V579" i="14"/>
  <c r="Q499" i="34"/>
  <c r="AB499" i="14"/>
  <c r="AD467" i="14"/>
  <c r="R467" i="34"/>
  <c r="L451" i="14"/>
  <c r="I451" i="34"/>
  <c r="J435" i="14"/>
  <c r="H435" i="34"/>
  <c r="X403" i="14"/>
  <c r="O403" i="34"/>
  <c r="R387" i="34"/>
  <c r="AD387" i="14"/>
  <c r="J371" i="34"/>
  <c r="N371" i="14"/>
  <c r="Z355" i="14"/>
  <c r="P355" i="34"/>
  <c r="P339" i="14"/>
  <c r="K339" i="34"/>
  <c r="N323" i="34"/>
  <c r="V323" i="14"/>
  <c r="T307" i="14"/>
  <c r="M307" i="34"/>
  <c r="Z275" i="14"/>
  <c r="P275" i="34"/>
  <c r="K259" i="34"/>
  <c r="P259" i="14"/>
  <c r="N243" i="34"/>
  <c r="V243" i="14"/>
  <c r="V227" i="14"/>
  <c r="N227" i="34"/>
  <c r="L195" i="14"/>
  <c r="I195" i="34"/>
  <c r="M99" i="34"/>
  <c r="T99" i="14"/>
  <c r="L70" i="34"/>
  <c r="R70" i="14"/>
  <c r="L630" i="14"/>
  <c r="I630" i="34"/>
  <c r="C602" i="33"/>
  <c r="C1309" i="33" s="1"/>
  <c r="C598" i="34"/>
  <c r="C582" i="34"/>
  <c r="C586" i="33"/>
  <c r="C1293" i="33" s="1"/>
  <c r="R550" i="14"/>
  <c r="L550" i="34"/>
  <c r="R502" i="34"/>
  <c r="AD502" i="14"/>
  <c r="H486" i="14"/>
  <c r="G486" i="34"/>
  <c r="L470" i="34"/>
  <c r="R470" i="14"/>
  <c r="C426" i="33"/>
  <c r="C1133" i="33" s="1"/>
  <c r="C422" i="34"/>
  <c r="N406" i="14"/>
  <c r="J406" i="34"/>
  <c r="N374" i="34"/>
  <c r="V374" i="14"/>
  <c r="V342" i="14"/>
  <c r="N342" i="34"/>
  <c r="L326" i="14"/>
  <c r="I326" i="34"/>
  <c r="H310" i="34"/>
  <c r="J310" i="14"/>
  <c r="V294" i="14"/>
  <c r="N294" i="34"/>
  <c r="N262" i="34"/>
  <c r="V262" i="14"/>
  <c r="T214" i="14"/>
  <c r="M214" i="34"/>
  <c r="N182" i="14"/>
  <c r="J182" i="34"/>
  <c r="Z166" i="14"/>
  <c r="P166" i="34"/>
  <c r="V633" i="14"/>
  <c r="N633" i="34"/>
  <c r="J585" i="34"/>
  <c r="N585" i="14"/>
  <c r="Z569" i="14"/>
  <c r="P569" i="34"/>
  <c r="O521" i="34"/>
  <c r="X521" i="14"/>
  <c r="AD473" i="14"/>
  <c r="R473" i="34"/>
  <c r="Z425" i="14"/>
  <c r="P425" i="34"/>
  <c r="AB393" i="14"/>
  <c r="Q393" i="34"/>
  <c r="AD377" i="14"/>
  <c r="R377" i="34"/>
  <c r="J361" i="34"/>
  <c r="N361" i="14"/>
  <c r="Z345" i="14"/>
  <c r="P345" i="34"/>
  <c r="AD329" i="14"/>
  <c r="R329" i="34"/>
  <c r="O313" i="34"/>
  <c r="X313" i="14"/>
  <c r="K297" i="34"/>
  <c r="P297" i="14"/>
  <c r="H281" i="14"/>
  <c r="G281" i="34"/>
  <c r="R265" i="14"/>
  <c r="L265" i="34"/>
  <c r="P217" i="14"/>
  <c r="K217" i="34"/>
  <c r="V201" i="14"/>
  <c r="N201" i="34"/>
  <c r="J169" i="14"/>
  <c r="H169" i="34"/>
  <c r="R41" i="34"/>
  <c r="AD41" i="14"/>
  <c r="I588" i="34"/>
  <c r="L588" i="14"/>
  <c r="J572" i="14"/>
  <c r="H572" i="34"/>
  <c r="X556" i="14"/>
  <c r="O556" i="34"/>
  <c r="V540" i="14"/>
  <c r="N540" i="34"/>
  <c r="R524" i="34"/>
  <c r="AD524" i="14"/>
  <c r="O476" i="34"/>
  <c r="X476" i="14"/>
  <c r="Z428" i="14"/>
  <c r="P428" i="34"/>
  <c r="V396" i="14"/>
  <c r="N396" i="34"/>
  <c r="N364" i="14"/>
  <c r="J364" i="34"/>
  <c r="K332" i="34"/>
  <c r="P332" i="14"/>
  <c r="K316" i="34"/>
  <c r="P316" i="14"/>
  <c r="N284" i="14"/>
  <c r="J284" i="34"/>
  <c r="P268" i="34"/>
  <c r="Z268" i="14"/>
  <c r="P252" i="14"/>
  <c r="K252" i="34"/>
  <c r="M236" i="34"/>
  <c r="T236" i="14"/>
  <c r="N204" i="14"/>
  <c r="J204" i="34"/>
  <c r="P188" i="34"/>
  <c r="Z188" i="14"/>
  <c r="X172" i="14"/>
  <c r="O172" i="34"/>
  <c r="AD156" i="14"/>
  <c r="R156" i="34"/>
  <c r="O140" i="34"/>
  <c r="X140" i="14"/>
  <c r="AB60" i="14"/>
  <c r="Q60" i="34"/>
  <c r="N44" i="14"/>
  <c r="J44" i="34"/>
  <c r="I28" i="34"/>
  <c r="L28" i="14"/>
  <c r="R12" i="14"/>
  <c r="L12" i="34"/>
  <c r="X152" i="14"/>
  <c r="O152" i="34"/>
  <c r="AB136" i="14"/>
  <c r="Q136" i="34"/>
  <c r="N103" i="34"/>
  <c r="V103" i="14"/>
  <c r="D594" i="33"/>
  <c r="D1301" i="33" s="1"/>
  <c r="S590" i="14"/>
  <c r="O590" i="14"/>
  <c r="AC590" i="14"/>
  <c r="U590" i="14"/>
  <c r="W590" i="14"/>
  <c r="D590" i="34"/>
  <c r="AA590" i="14"/>
  <c r="G590" i="14"/>
  <c r="M590" i="14"/>
  <c r="K590" i="14"/>
  <c r="Q590" i="14"/>
  <c r="Y590" i="14"/>
  <c r="I590" i="14"/>
  <c r="AA286" i="14"/>
  <c r="AC286" i="14"/>
  <c r="W286" i="14"/>
  <c r="D286" i="34"/>
  <c r="S286" i="14"/>
  <c r="U286" i="14"/>
  <c r="D290" i="33"/>
  <c r="D997" i="33" s="1"/>
  <c r="O286" i="14"/>
  <c r="G286" i="14"/>
  <c r="M286" i="14"/>
  <c r="K286" i="14"/>
  <c r="Q286" i="14"/>
  <c r="Y286" i="14"/>
  <c r="I286" i="14"/>
  <c r="AC62" i="14"/>
  <c r="D66" i="33"/>
  <c r="D773" i="33" s="1"/>
  <c r="O62" i="14"/>
  <c r="U62" i="14"/>
  <c r="W62" i="14"/>
  <c r="S62" i="14"/>
  <c r="D62" i="34"/>
  <c r="AA62" i="14"/>
  <c r="G62" i="14"/>
  <c r="M62" i="14"/>
  <c r="K62" i="14"/>
  <c r="Q62" i="14"/>
  <c r="Y62" i="14"/>
  <c r="I62" i="14"/>
  <c r="AA353" i="14"/>
  <c r="S353" i="14"/>
  <c r="W353" i="14"/>
  <c r="U353" i="14"/>
  <c r="O353" i="14"/>
  <c r="D353" i="34"/>
  <c r="D357" i="33"/>
  <c r="D1064" i="33" s="1"/>
  <c r="AC353" i="14"/>
  <c r="G353" i="14"/>
  <c r="M353" i="14"/>
  <c r="K353" i="14"/>
  <c r="Q353" i="14"/>
  <c r="Y353" i="14"/>
  <c r="I353" i="14"/>
  <c r="U612" i="14"/>
  <c r="D612" i="34"/>
  <c r="O612" i="14"/>
  <c r="S612" i="14"/>
  <c r="D616" i="33"/>
  <c r="D1323" i="33" s="1"/>
  <c r="W612" i="14"/>
  <c r="AA612" i="14"/>
  <c r="AC612" i="14"/>
  <c r="G612" i="14"/>
  <c r="M612" i="14"/>
  <c r="K612" i="14"/>
  <c r="Q612" i="14"/>
  <c r="Y612" i="14"/>
  <c r="I612" i="14"/>
  <c r="AA276" i="14"/>
  <c r="D276" i="34"/>
  <c r="D280" i="33"/>
  <c r="D987" i="33" s="1"/>
  <c r="U276" i="14"/>
  <c r="S276" i="14"/>
  <c r="W276" i="14"/>
  <c r="O276" i="14"/>
  <c r="AC276" i="14"/>
  <c r="G276" i="14"/>
  <c r="M276" i="14"/>
  <c r="K276" i="14"/>
  <c r="Q276" i="14"/>
  <c r="Y276" i="14"/>
  <c r="I276" i="14"/>
  <c r="D523" i="33"/>
  <c r="D1230" i="33" s="1"/>
  <c r="W519" i="14"/>
  <c r="S519" i="14"/>
  <c r="U519" i="14"/>
  <c r="D519" i="34"/>
  <c r="O519" i="14"/>
  <c r="AA519" i="14"/>
  <c r="AC519" i="14"/>
  <c r="G519" i="14"/>
  <c r="M519" i="14"/>
  <c r="K519" i="14"/>
  <c r="Q519" i="14"/>
  <c r="Y519" i="14"/>
  <c r="I519" i="14"/>
  <c r="AA218" i="14"/>
  <c r="W218" i="14"/>
  <c r="S218" i="14"/>
  <c r="D222" i="33"/>
  <c r="D929" i="33" s="1"/>
  <c r="U218" i="14"/>
  <c r="D218" i="34"/>
  <c r="AC218" i="14"/>
  <c r="O218" i="14"/>
  <c r="G218" i="14"/>
  <c r="M218" i="14"/>
  <c r="K218" i="14"/>
  <c r="Q218" i="14"/>
  <c r="Y218" i="14"/>
  <c r="I218" i="14"/>
  <c r="D477" i="34"/>
  <c r="O477" i="14"/>
  <c r="U477" i="14"/>
  <c r="D481" i="33"/>
  <c r="D1188" i="33" s="1"/>
  <c r="S477" i="14"/>
  <c r="AA477" i="14"/>
  <c r="W477" i="14"/>
  <c r="AC477" i="14"/>
  <c r="G477" i="14"/>
  <c r="M477" i="14"/>
  <c r="K477" i="14"/>
  <c r="Q477" i="14"/>
  <c r="Y477" i="14"/>
  <c r="I477" i="14"/>
  <c r="E208" i="34"/>
  <c r="E212" i="33"/>
  <c r="AC61" i="14"/>
  <c r="W61" i="14"/>
  <c r="D61" i="34"/>
  <c r="AA61" i="14"/>
  <c r="D65" i="33"/>
  <c r="D772" i="33" s="1"/>
  <c r="O61" i="14"/>
  <c r="S61" i="14"/>
  <c r="U61" i="14"/>
  <c r="G61" i="14"/>
  <c r="M61" i="14"/>
  <c r="K61" i="14"/>
  <c r="Q61" i="14"/>
  <c r="Y61" i="14"/>
  <c r="I61" i="14"/>
  <c r="D118" i="34"/>
  <c r="D122" i="33"/>
  <c r="D829" i="33" s="1"/>
  <c r="AC118" i="14"/>
  <c r="U118" i="14"/>
  <c r="AA118" i="14"/>
  <c r="S118" i="14"/>
  <c r="W118" i="14"/>
  <c r="O118" i="14"/>
  <c r="G118" i="14"/>
  <c r="M118" i="14"/>
  <c r="K118" i="14"/>
  <c r="Q118" i="14"/>
  <c r="Y118" i="14"/>
  <c r="I118" i="14"/>
  <c r="D464" i="34"/>
  <c r="AC464" i="14"/>
  <c r="D468" i="33"/>
  <c r="D1175" i="33" s="1"/>
  <c r="O464" i="14"/>
  <c r="AA464" i="14"/>
  <c r="W464" i="14"/>
  <c r="S464" i="14"/>
  <c r="U464" i="14"/>
  <c r="G464" i="14"/>
  <c r="M464" i="14"/>
  <c r="K464" i="14"/>
  <c r="Q464" i="14"/>
  <c r="Y464" i="14"/>
  <c r="I464" i="14"/>
  <c r="O256" i="14"/>
  <c r="AA256" i="14"/>
  <c r="W256" i="14"/>
  <c r="S256" i="14"/>
  <c r="D260" i="33"/>
  <c r="D967" i="33" s="1"/>
  <c r="U256" i="14"/>
  <c r="AC256" i="14"/>
  <c r="D256" i="34"/>
  <c r="G256" i="14"/>
  <c r="M256" i="14"/>
  <c r="K256" i="14"/>
  <c r="Q256" i="14"/>
  <c r="Y256" i="14"/>
  <c r="I256" i="14"/>
  <c r="D13" i="33"/>
  <c r="D720" i="33" s="1"/>
  <c r="O9" i="14"/>
  <c r="AA9" i="14"/>
  <c r="W9" i="14"/>
  <c r="U9" i="14"/>
  <c r="S9" i="14"/>
  <c r="D9" i="34"/>
  <c r="AC9" i="14"/>
  <c r="G9" i="14"/>
  <c r="M9" i="14"/>
  <c r="I9" i="14"/>
  <c r="K9" i="14"/>
  <c r="Q9" i="14"/>
  <c r="Y9" i="14"/>
  <c r="AC547" i="14"/>
  <c r="S547" i="14"/>
  <c r="U547" i="14"/>
  <c r="W547" i="14"/>
  <c r="O547" i="14"/>
  <c r="D547" i="34"/>
  <c r="AA547" i="14"/>
  <c r="D551" i="33"/>
  <c r="D1258" i="33" s="1"/>
  <c r="G547" i="14"/>
  <c r="M547" i="14"/>
  <c r="K547" i="14"/>
  <c r="Q547" i="14"/>
  <c r="Y547" i="14"/>
  <c r="I547" i="14"/>
  <c r="AA179" i="14"/>
  <c r="O179" i="14"/>
  <c r="D179" i="34"/>
  <c r="AC179" i="14"/>
  <c r="W179" i="14"/>
  <c r="U179" i="14"/>
  <c r="S179" i="14"/>
  <c r="D183" i="33"/>
  <c r="D890" i="33" s="1"/>
  <c r="G179" i="14"/>
  <c r="M179" i="14"/>
  <c r="K179" i="14"/>
  <c r="Q179" i="14"/>
  <c r="Y179" i="14"/>
  <c r="I179" i="14"/>
  <c r="F69" i="34"/>
  <c r="F73" i="33"/>
  <c r="F780" i="33" s="1"/>
  <c r="O438" i="14"/>
  <c r="U438" i="14"/>
  <c r="D442" i="33"/>
  <c r="D1149" i="33" s="1"/>
  <c r="S438" i="14"/>
  <c r="AC438" i="14"/>
  <c r="W438" i="14"/>
  <c r="AA438" i="14"/>
  <c r="D438" i="34"/>
  <c r="G438" i="14"/>
  <c r="M438" i="14"/>
  <c r="K438" i="14"/>
  <c r="Q438" i="14"/>
  <c r="Y438" i="14"/>
  <c r="I438" i="14"/>
  <c r="E77" i="33"/>
  <c r="E73" i="34"/>
  <c r="AA409" i="14"/>
  <c r="D409" i="34"/>
  <c r="U409" i="14"/>
  <c r="AC409" i="14"/>
  <c r="O409" i="14"/>
  <c r="W409" i="14"/>
  <c r="D413" i="33"/>
  <c r="D1120" i="33" s="1"/>
  <c r="S409" i="14"/>
  <c r="G409" i="14"/>
  <c r="M409" i="14"/>
  <c r="K409" i="14"/>
  <c r="Q409" i="14"/>
  <c r="Y409" i="14"/>
  <c r="I409" i="14"/>
  <c r="AC620" i="14"/>
  <c r="D620" i="34"/>
  <c r="U620" i="14"/>
  <c r="O620" i="14"/>
  <c r="D624" i="33"/>
  <c r="D1331" i="33" s="1"/>
  <c r="W620" i="14"/>
  <c r="AA620" i="14"/>
  <c r="S620" i="14"/>
  <c r="G620" i="14"/>
  <c r="M620" i="14"/>
  <c r="K620" i="14"/>
  <c r="Q620" i="14"/>
  <c r="Y620" i="14"/>
  <c r="I620" i="14"/>
  <c r="AC124" i="14"/>
  <c r="D128" i="33"/>
  <c r="D835" i="33" s="1"/>
  <c r="U124" i="14"/>
  <c r="W124" i="14"/>
  <c r="AA124" i="14"/>
  <c r="D124" i="34"/>
  <c r="S124" i="14"/>
  <c r="O124" i="14"/>
  <c r="G124" i="14"/>
  <c r="M124" i="14"/>
  <c r="K124" i="14"/>
  <c r="Q124" i="14"/>
  <c r="Y124" i="14"/>
  <c r="I124" i="14"/>
  <c r="F35" i="33"/>
  <c r="F742" i="33" s="1"/>
  <c r="F31" i="34"/>
  <c r="AA607" i="14"/>
  <c r="D611" i="33"/>
  <c r="D1318" i="33" s="1"/>
  <c r="AC607" i="14"/>
  <c r="D607" i="34"/>
  <c r="W607" i="14"/>
  <c r="O607" i="14"/>
  <c r="S607" i="14"/>
  <c r="U607" i="14"/>
  <c r="G607" i="14"/>
  <c r="M607" i="14"/>
  <c r="K607" i="14"/>
  <c r="Q607" i="14"/>
  <c r="Y607" i="14"/>
  <c r="I607" i="14"/>
  <c r="U319" i="14"/>
  <c r="W319" i="14"/>
  <c r="S319" i="14"/>
  <c r="O319" i="14"/>
  <c r="AA319" i="14"/>
  <c r="D323" i="33"/>
  <c r="D1030" i="33" s="1"/>
  <c r="D319" i="34"/>
  <c r="AC319" i="14"/>
  <c r="G319" i="14"/>
  <c r="M319" i="14"/>
  <c r="K319" i="14"/>
  <c r="Q319" i="14"/>
  <c r="Y319" i="14"/>
  <c r="I319" i="14"/>
  <c r="AC127" i="14"/>
  <c r="O127" i="14"/>
  <c r="S127" i="14"/>
  <c r="D127" i="34"/>
  <c r="D131" i="33"/>
  <c r="D838" i="33" s="1"/>
  <c r="W127" i="14"/>
  <c r="U127" i="14"/>
  <c r="AA127" i="14"/>
  <c r="G127" i="14"/>
  <c r="M127" i="14"/>
  <c r="K127" i="14"/>
  <c r="Q127" i="14"/>
  <c r="Y127" i="14"/>
  <c r="I127" i="14"/>
  <c r="E22" i="33"/>
  <c r="E18" i="34"/>
  <c r="D562" i="34"/>
  <c r="D566" i="33"/>
  <c r="D1273" i="33" s="1"/>
  <c r="AA562" i="14"/>
  <c r="S562" i="14"/>
  <c r="AC562" i="14"/>
  <c r="O562" i="14"/>
  <c r="W562" i="14"/>
  <c r="U562" i="14"/>
  <c r="G562" i="14"/>
  <c r="M562" i="14"/>
  <c r="K562" i="14"/>
  <c r="Q562" i="14"/>
  <c r="Y562" i="14"/>
  <c r="I562" i="14"/>
  <c r="AC290" i="14"/>
  <c r="AA290" i="14"/>
  <c r="W290" i="14"/>
  <c r="U290" i="14"/>
  <c r="D290" i="34"/>
  <c r="D294" i="33"/>
  <c r="D1001" i="33" s="1"/>
  <c r="O290" i="14"/>
  <c r="S290" i="14"/>
  <c r="G290" i="14"/>
  <c r="M290" i="14"/>
  <c r="K290" i="14"/>
  <c r="Q290" i="14"/>
  <c r="Y290" i="14"/>
  <c r="I290" i="14"/>
  <c r="S357" i="14"/>
  <c r="D361" i="33"/>
  <c r="D1068" i="33" s="1"/>
  <c r="U357" i="14"/>
  <c r="AC357" i="14"/>
  <c r="O357" i="14"/>
  <c r="AA357" i="14"/>
  <c r="W357" i="14"/>
  <c r="D357" i="34"/>
  <c r="G357" i="14"/>
  <c r="M357" i="14"/>
  <c r="K357" i="14"/>
  <c r="Q357" i="14"/>
  <c r="Y357" i="14"/>
  <c r="I357" i="14"/>
  <c r="S117" i="14"/>
  <c r="O117" i="14"/>
  <c r="D117" i="34"/>
  <c r="W117" i="14"/>
  <c r="AC117" i="14"/>
  <c r="U117" i="14"/>
  <c r="AA117" i="14"/>
  <c r="D121" i="33"/>
  <c r="D828" i="33" s="1"/>
  <c r="G117" i="14"/>
  <c r="M117" i="14"/>
  <c r="K117" i="14"/>
  <c r="Q117" i="14"/>
  <c r="Y117" i="14"/>
  <c r="I117" i="14"/>
  <c r="AC456" i="14"/>
  <c r="D460" i="33"/>
  <c r="D1167" i="33" s="1"/>
  <c r="O456" i="14"/>
  <c r="U456" i="14"/>
  <c r="D456" i="34"/>
  <c r="AA456" i="14"/>
  <c r="W456" i="14"/>
  <c r="S456" i="14"/>
  <c r="G456" i="14"/>
  <c r="M456" i="14"/>
  <c r="K456" i="14"/>
  <c r="Q456" i="14"/>
  <c r="Y456" i="14"/>
  <c r="I456" i="14"/>
  <c r="S555" i="14"/>
  <c r="O555" i="14"/>
  <c r="D559" i="33"/>
  <c r="D1266" i="33" s="1"/>
  <c r="D555" i="34"/>
  <c r="AA555" i="14"/>
  <c r="AC555" i="14"/>
  <c r="U555" i="14"/>
  <c r="W555" i="14"/>
  <c r="G555" i="14"/>
  <c r="M555" i="14"/>
  <c r="K555" i="14"/>
  <c r="Q555" i="14"/>
  <c r="Y555" i="14"/>
  <c r="I555" i="14"/>
  <c r="I591" i="34"/>
  <c r="L591" i="14"/>
  <c r="G527" i="34"/>
  <c r="H527" i="14"/>
  <c r="C495" i="34"/>
  <c r="C499" i="33"/>
  <c r="C1206" i="33" s="1"/>
  <c r="X479" i="14"/>
  <c r="O479" i="34"/>
  <c r="J447" i="34"/>
  <c r="N447" i="14"/>
  <c r="L431" i="14"/>
  <c r="I431" i="34"/>
  <c r="P399" i="14"/>
  <c r="K399" i="34"/>
  <c r="L351" i="34"/>
  <c r="R351" i="14"/>
  <c r="M303" i="34"/>
  <c r="T303" i="14"/>
  <c r="AB191" i="14"/>
  <c r="Q191" i="34"/>
  <c r="N159" i="34"/>
  <c r="V159" i="14"/>
  <c r="N143" i="14"/>
  <c r="J143" i="34"/>
  <c r="R79" i="34"/>
  <c r="AD79" i="14"/>
  <c r="G21" i="34"/>
  <c r="H21" i="14"/>
  <c r="C300" i="33"/>
  <c r="C1007" i="33" s="1"/>
  <c r="C296" i="34"/>
  <c r="Q594" i="34"/>
  <c r="AB594" i="14"/>
  <c r="Z546" i="14"/>
  <c r="P546" i="34"/>
  <c r="L482" i="34"/>
  <c r="R482" i="14"/>
  <c r="X450" i="14"/>
  <c r="O450" i="34"/>
  <c r="T434" i="14"/>
  <c r="M434" i="34"/>
  <c r="V418" i="14"/>
  <c r="N418" i="34"/>
  <c r="L402" i="14"/>
  <c r="I402" i="34"/>
  <c r="J338" i="34"/>
  <c r="N338" i="14"/>
  <c r="Z322" i="14"/>
  <c r="P322" i="34"/>
  <c r="C274" i="34"/>
  <c r="C278" i="33"/>
  <c r="C985" i="33" s="1"/>
  <c r="H258" i="14"/>
  <c r="G258" i="34"/>
  <c r="I178" i="34"/>
  <c r="L178" i="14"/>
  <c r="H162" i="34"/>
  <c r="J162" i="14"/>
  <c r="AB130" i="14"/>
  <c r="Q130" i="34"/>
  <c r="L82" i="14"/>
  <c r="I82" i="34"/>
  <c r="R66" i="14"/>
  <c r="L66" i="34"/>
  <c r="P50" i="34"/>
  <c r="Z50" i="14"/>
  <c r="N232" i="14"/>
  <c r="J232" i="34"/>
  <c r="L200" i="14"/>
  <c r="I200" i="34"/>
  <c r="AD39" i="14"/>
  <c r="R39" i="34"/>
  <c r="P629" i="14"/>
  <c r="K629" i="34"/>
  <c r="V613" i="14"/>
  <c r="N613" i="34"/>
  <c r="L597" i="14"/>
  <c r="I597" i="34"/>
  <c r="J581" i="14"/>
  <c r="H581" i="34"/>
  <c r="M565" i="34"/>
  <c r="T565" i="14"/>
  <c r="C549" i="34"/>
  <c r="C553" i="33"/>
  <c r="C1260" i="33" s="1"/>
  <c r="AD485" i="14"/>
  <c r="R485" i="34"/>
  <c r="AD453" i="14"/>
  <c r="R453" i="34"/>
  <c r="K405" i="34"/>
  <c r="P405" i="14"/>
  <c r="G373" i="34"/>
  <c r="H373" i="14"/>
  <c r="C345" i="33"/>
  <c r="C1052" i="33" s="1"/>
  <c r="C341" i="34"/>
  <c r="T245" i="14"/>
  <c r="M245" i="34"/>
  <c r="Z213" i="14"/>
  <c r="P213" i="34"/>
  <c r="P197" i="14"/>
  <c r="K197" i="34"/>
  <c r="C181" i="34"/>
  <c r="C185" i="33"/>
  <c r="C892" i="33" s="1"/>
  <c r="AD165" i="14"/>
  <c r="R165" i="34"/>
  <c r="Z133" i="14"/>
  <c r="P133" i="34"/>
  <c r="J69" i="34"/>
  <c r="N69" i="14"/>
  <c r="Z53" i="14"/>
  <c r="P53" i="34"/>
  <c r="K37" i="34"/>
  <c r="P37" i="14"/>
  <c r="O24" i="34"/>
  <c r="X24" i="14"/>
  <c r="C171" i="33"/>
  <c r="C878" i="33" s="1"/>
  <c r="C167" i="34"/>
  <c r="K151" i="34"/>
  <c r="P151" i="14"/>
  <c r="H616" i="14"/>
  <c r="G616" i="34"/>
  <c r="L600" i="34"/>
  <c r="R600" i="14"/>
  <c r="AB568" i="14"/>
  <c r="Q568" i="34"/>
  <c r="J536" i="34"/>
  <c r="N536" i="14"/>
  <c r="P520" i="34"/>
  <c r="Z520" i="14"/>
  <c r="T504" i="14"/>
  <c r="M504" i="34"/>
  <c r="R488" i="34"/>
  <c r="AD488" i="14"/>
  <c r="R472" i="34"/>
  <c r="AD472" i="14"/>
  <c r="Z440" i="14"/>
  <c r="P440" i="34"/>
  <c r="C408" i="34"/>
  <c r="C412" i="33"/>
  <c r="C1119" i="33" s="1"/>
  <c r="N392" i="34"/>
  <c r="V392" i="14"/>
  <c r="H360" i="34"/>
  <c r="J360" i="14"/>
  <c r="Q344" i="34"/>
  <c r="AB344" i="14"/>
  <c r="AB328" i="14"/>
  <c r="Q328" i="34"/>
  <c r="Q312" i="34"/>
  <c r="AB312" i="14"/>
  <c r="R248" i="34"/>
  <c r="AD248" i="14"/>
  <c r="L104" i="14"/>
  <c r="I104" i="34"/>
  <c r="J88" i="34"/>
  <c r="N88" i="14"/>
  <c r="L56" i="14"/>
  <c r="I56" i="34"/>
  <c r="N40" i="14"/>
  <c r="J40" i="34"/>
  <c r="C619" i="34"/>
  <c r="C623" i="33"/>
  <c r="C1330" i="33" s="1"/>
  <c r="P603" i="14"/>
  <c r="K603" i="34"/>
  <c r="R571" i="14"/>
  <c r="L571" i="34"/>
  <c r="M523" i="34"/>
  <c r="T523" i="14"/>
  <c r="H507" i="14"/>
  <c r="G507" i="34"/>
  <c r="R491" i="14"/>
  <c r="L491" i="34"/>
  <c r="N459" i="34"/>
  <c r="V459" i="14"/>
  <c r="O443" i="34"/>
  <c r="X443" i="14"/>
  <c r="G427" i="34"/>
  <c r="H427" i="14"/>
  <c r="L411" i="34"/>
  <c r="R411" i="14"/>
  <c r="T379" i="14"/>
  <c r="M379" i="34"/>
  <c r="P363" i="14"/>
  <c r="K363" i="34"/>
  <c r="L331" i="34"/>
  <c r="R331" i="14"/>
  <c r="V299" i="14"/>
  <c r="N299" i="34"/>
  <c r="L251" i="34"/>
  <c r="R251" i="14"/>
  <c r="R219" i="34"/>
  <c r="AD219" i="14"/>
  <c r="P203" i="14"/>
  <c r="K203" i="34"/>
  <c r="H187" i="14"/>
  <c r="G187" i="34"/>
  <c r="R171" i="14"/>
  <c r="L171" i="34"/>
  <c r="M123" i="34"/>
  <c r="T123" i="14"/>
  <c r="G107" i="34"/>
  <c r="H107" i="14"/>
  <c r="R91" i="14"/>
  <c r="L91" i="34"/>
  <c r="M59" i="34"/>
  <c r="T59" i="14"/>
  <c r="N43" i="34"/>
  <c r="V43" i="14"/>
  <c r="Z46" i="14"/>
  <c r="P46" i="34"/>
  <c r="T183" i="14"/>
  <c r="M183" i="34"/>
  <c r="H622" i="14"/>
  <c r="G622" i="34"/>
  <c r="L606" i="34"/>
  <c r="R606" i="14"/>
  <c r="G542" i="34"/>
  <c r="H542" i="14"/>
  <c r="R510" i="34"/>
  <c r="AD510" i="14"/>
  <c r="T494" i="14"/>
  <c r="M494" i="34"/>
  <c r="J462" i="34"/>
  <c r="N462" i="14"/>
  <c r="C398" i="34"/>
  <c r="C402" i="33"/>
  <c r="C1109" i="33" s="1"/>
  <c r="G318" i="34"/>
  <c r="H318" i="14"/>
  <c r="R302" i="14"/>
  <c r="L302" i="34"/>
  <c r="N270" i="34"/>
  <c r="V270" i="14"/>
  <c r="J222" i="14"/>
  <c r="H222" i="34"/>
  <c r="X206" i="14"/>
  <c r="O206" i="34"/>
  <c r="N190" i="34"/>
  <c r="V190" i="14"/>
  <c r="M174" i="34"/>
  <c r="T174" i="14"/>
  <c r="H142" i="34"/>
  <c r="J142" i="14"/>
  <c r="H94" i="14"/>
  <c r="G94" i="34"/>
  <c r="L78" i="34"/>
  <c r="R78" i="14"/>
  <c r="M30" i="34"/>
  <c r="T30" i="14"/>
  <c r="T593" i="14"/>
  <c r="M593" i="34"/>
  <c r="T577" i="14"/>
  <c r="M577" i="34"/>
  <c r="M561" i="34"/>
  <c r="T561" i="14"/>
  <c r="L545" i="14"/>
  <c r="I545" i="34"/>
  <c r="H529" i="34"/>
  <c r="J529" i="14"/>
  <c r="T433" i="14"/>
  <c r="M433" i="34"/>
  <c r="H401" i="14"/>
  <c r="G401" i="34"/>
  <c r="Q369" i="34"/>
  <c r="AB369" i="14"/>
  <c r="C337" i="34"/>
  <c r="C341" i="33"/>
  <c r="C1048" i="33" s="1"/>
  <c r="N321" i="14"/>
  <c r="J321" i="34"/>
  <c r="P305" i="34"/>
  <c r="Z305" i="14"/>
  <c r="M257" i="34"/>
  <c r="T257" i="14"/>
  <c r="C245" i="33"/>
  <c r="C952" i="33" s="1"/>
  <c r="C241" i="34"/>
  <c r="I225" i="34"/>
  <c r="L225" i="14"/>
  <c r="T193" i="14"/>
  <c r="M193" i="34"/>
  <c r="X177" i="14"/>
  <c r="O177" i="34"/>
  <c r="O161" i="34"/>
  <c r="X161" i="14"/>
  <c r="L145" i="14"/>
  <c r="I145" i="34"/>
  <c r="R129" i="14"/>
  <c r="L129" i="34"/>
  <c r="AD65" i="14"/>
  <c r="R65" i="34"/>
  <c r="T84" i="14"/>
  <c r="M84" i="34"/>
  <c r="V68" i="14"/>
  <c r="N68" i="34"/>
  <c r="M628" i="34"/>
  <c r="T628" i="14"/>
  <c r="AB596" i="14"/>
  <c r="Q596" i="34"/>
  <c r="I580" i="34"/>
  <c r="L580" i="14"/>
  <c r="C532" i="34"/>
  <c r="C536" i="33"/>
  <c r="C1243" i="33" s="1"/>
  <c r="Z500" i="14"/>
  <c r="P500" i="34"/>
  <c r="P484" i="14"/>
  <c r="K484" i="34"/>
  <c r="J436" i="34"/>
  <c r="N436" i="14"/>
  <c r="Z420" i="14"/>
  <c r="P420" i="34"/>
  <c r="X404" i="14"/>
  <c r="O404" i="34"/>
  <c r="V308" i="14"/>
  <c r="N308" i="34"/>
  <c r="R292" i="34"/>
  <c r="AD292" i="14"/>
  <c r="P244" i="14"/>
  <c r="K244" i="34"/>
  <c r="H212" i="14"/>
  <c r="G212" i="34"/>
  <c r="L196" i="34"/>
  <c r="R196" i="14"/>
  <c r="C168" i="33"/>
  <c r="C875" i="33" s="1"/>
  <c r="C164" i="34"/>
  <c r="AD148" i="14"/>
  <c r="R148" i="34"/>
  <c r="G132" i="34"/>
  <c r="H132" i="14"/>
  <c r="R116" i="14"/>
  <c r="L116" i="34"/>
  <c r="AB52" i="14"/>
  <c r="Q52" i="34"/>
  <c r="C40" i="33"/>
  <c r="C747" i="33" s="1"/>
  <c r="C36" i="34"/>
  <c r="H20" i="14"/>
  <c r="G20" i="34"/>
  <c r="J199" i="14"/>
  <c r="H199" i="34"/>
  <c r="N119" i="34"/>
  <c r="V119" i="14"/>
  <c r="Q71" i="34"/>
  <c r="AB71" i="14"/>
  <c r="R631" i="34"/>
  <c r="AD631" i="14"/>
  <c r="J615" i="34"/>
  <c r="N615" i="14"/>
  <c r="Z599" i="14"/>
  <c r="P599" i="34"/>
  <c r="O583" i="34"/>
  <c r="X583" i="14"/>
  <c r="O567" i="34"/>
  <c r="X567" i="14"/>
  <c r="N535" i="14"/>
  <c r="J535" i="34"/>
  <c r="K503" i="34"/>
  <c r="P503" i="14"/>
  <c r="Q487" i="34"/>
  <c r="AB487" i="14"/>
  <c r="I455" i="34"/>
  <c r="L455" i="14"/>
  <c r="J439" i="14"/>
  <c r="H439" i="34"/>
  <c r="C427" i="33"/>
  <c r="C1134" i="33" s="1"/>
  <c r="C423" i="34"/>
  <c r="T391" i="14"/>
  <c r="M391" i="34"/>
  <c r="C375" i="34"/>
  <c r="C379" i="33"/>
  <c r="C1086" i="33" s="1"/>
  <c r="I359" i="34"/>
  <c r="L359" i="14"/>
  <c r="J343" i="14"/>
  <c r="H343" i="34"/>
  <c r="V327" i="14"/>
  <c r="N327" i="34"/>
  <c r="O311" i="34"/>
  <c r="X311" i="14"/>
  <c r="M295" i="34"/>
  <c r="T295" i="14"/>
  <c r="N279" i="14"/>
  <c r="J279" i="34"/>
  <c r="P263" i="34"/>
  <c r="Z263" i="14"/>
  <c r="C251" i="33"/>
  <c r="C958" i="33" s="1"/>
  <c r="C247" i="34"/>
  <c r="M231" i="34"/>
  <c r="T231" i="14"/>
  <c r="M618" i="34"/>
  <c r="T618" i="14"/>
  <c r="N570" i="14"/>
  <c r="J570" i="34"/>
  <c r="Z554" i="14"/>
  <c r="P554" i="34"/>
  <c r="X522" i="14"/>
  <c r="O522" i="34"/>
  <c r="R506" i="34"/>
  <c r="AD506" i="14"/>
  <c r="H490" i="14"/>
  <c r="G490" i="34"/>
  <c r="L474" i="34"/>
  <c r="R474" i="14"/>
  <c r="O442" i="34"/>
  <c r="X442" i="14"/>
  <c r="AB426" i="14"/>
  <c r="Q426" i="34"/>
  <c r="L394" i="34"/>
  <c r="R394" i="14"/>
  <c r="C366" i="33"/>
  <c r="C1073" i="33" s="1"/>
  <c r="C362" i="34"/>
  <c r="AD346" i="14"/>
  <c r="R346" i="34"/>
  <c r="R314" i="14"/>
  <c r="L314" i="34"/>
  <c r="J250" i="34"/>
  <c r="N250" i="14"/>
  <c r="P234" i="34"/>
  <c r="Z234" i="14"/>
  <c r="N202" i="34"/>
  <c r="V202" i="14"/>
  <c r="C186" i="34"/>
  <c r="C190" i="33"/>
  <c r="C897" i="33" s="1"/>
  <c r="H154" i="34"/>
  <c r="J154" i="14"/>
  <c r="C122" i="34"/>
  <c r="C126" i="33"/>
  <c r="C833" i="33" s="1"/>
  <c r="R106" i="34"/>
  <c r="AD106" i="14"/>
  <c r="I90" i="34"/>
  <c r="L90" i="14"/>
  <c r="AD58" i="14"/>
  <c r="R58" i="34"/>
  <c r="X26" i="14"/>
  <c r="O26" i="34"/>
  <c r="X10" i="14"/>
  <c r="O10" i="34"/>
  <c r="O45" i="34"/>
  <c r="X45" i="14"/>
  <c r="L35" i="14"/>
  <c r="I35" i="34"/>
  <c r="K134" i="34"/>
  <c r="P134" i="14"/>
  <c r="X54" i="14"/>
  <c r="O54" i="34"/>
  <c r="Z605" i="14"/>
  <c r="P605" i="34"/>
  <c r="AB589" i="14"/>
  <c r="Q589" i="34"/>
  <c r="C573" i="34"/>
  <c r="C577" i="33"/>
  <c r="C1284" i="33" s="1"/>
  <c r="AD509" i="14"/>
  <c r="R509" i="34"/>
  <c r="Z461" i="14"/>
  <c r="P461" i="34"/>
  <c r="R397" i="14"/>
  <c r="L397" i="34"/>
  <c r="M365" i="34"/>
  <c r="T365" i="14"/>
  <c r="C349" i="34"/>
  <c r="C353" i="33"/>
  <c r="C1060" i="33" s="1"/>
  <c r="J237" i="14"/>
  <c r="H237" i="34"/>
  <c r="X221" i="14"/>
  <c r="O221" i="34"/>
  <c r="T205" i="14"/>
  <c r="M205" i="34"/>
  <c r="T173" i="14"/>
  <c r="M173" i="34"/>
  <c r="K93" i="34"/>
  <c r="P93" i="14"/>
  <c r="L51" i="34"/>
  <c r="R51" i="14"/>
  <c r="L624" i="34"/>
  <c r="R624" i="14"/>
  <c r="R544" i="14"/>
  <c r="L544" i="34"/>
  <c r="O496" i="34"/>
  <c r="X496" i="14"/>
  <c r="G480" i="34"/>
  <c r="H480" i="14"/>
  <c r="O448" i="34"/>
  <c r="X448" i="14"/>
  <c r="T432" i="14"/>
  <c r="M432" i="34"/>
  <c r="J384" i="14"/>
  <c r="H384" i="34"/>
  <c r="K352" i="34"/>
  <c r="P352" i="14"/>
  <c r="X304" i="14"/>
  <c r="O304" i="34"/>
  <c r="J192" i="34"/>
  <c r="N192" i="14"/>
  <c r="P176" i="34"/>
  <c r="Z176" i="14"/>
  <c r="P128" i="14"/>
  <c r="K128" i="34"/>
  <c r="N112" i="14"/>
  <c r="J112" i="34"/>
  <c r="P96" i="34"/>
  <c r="Z96" i="14"/>
  <c r="N32" i="34"/>
  <c r="V32" i="14"/>
  <c r="C115" i="34"/>
  <c r="C119" i="33"/>
  <c r="C826" i="33" s="1"/>
  <c r="T25" i="14"/>
  <c r="M25" i="34"/>
  <c r="K627" i="34"/>
  <c r="P627" i="14"/>
  <c r="R595" i="14"/>
  <c r="L595" i="34"/>
  <c r="N499" i="34"/>
  <c r="V499" i="14"/>
  <c r="V467" i="14"/>
  <c r="N467" i="34"/>
  <c r="N451" i="14"/>
  <c r="J451" i="34"/>
  <c r="P435" i="34"/>
  <c r="Z435" i="14"/>
  <c r="K419" i="34"/>
  <c r="P419" i="14"/>
  <c r="K403" i="34"/>
  <c r="P403" i="14"/>
  <c r="V387" i="14"/>
  <c r="N387" i="34"/>
  <c r="G371" i="34"/>
  <c r="H371" i="14"/>
  <c r="L355" i="34"/>
  <c r="R355" i="14"/>
  <c r="K323" i="34"/>
  <c r="P323" i="14"/>
  <c r="P307" i="14"/>
  <c r="K307" i="34"/>
  <c r="R275" i="14"/>
  <c r="L275" i="34"/>
  <c r="K243" i="34"/>
  <c r="P243" i="14"/>
  <c r="M227" i="34"/>
  <c r="T227" i="14"/>
  <c r="N195" i="14"/>
  <c r="J195" i="34"/>
  <c r="I70" i="34"/>
  <c r="L70" i="14"/>
  <c r="N630" i="14"/>
  <c r="J630" i="34"/>
  <c r="M598" i="34"/>
  <c r="T598" i="14"/>
  <c r="L550" i="14"/>
  <c r="I550" i="34"/>
  <c r="J534" i="14"/>
  <c r="H534" i="34"/>
  <c r="M486" i="34"/>
  <c r="T486" i="14"/>
  <c r="I470" i="34"/>
  <c r="L470" i="14"/>
  <c r="N422" i="34"/>
  <c r="V422" i="14"/>
  <c r="G406" i="34"/>
  <c r="H406" i="14"/>
  <c r="M374" i="34"/>
  <c r="T374" i="14"/>
  <c r="AB342" i="14"/>
  <c r="Q342" i="34"/>
  <c r="N326" i="14"/>
  <c r="J326" i="34"/>
  <c r="P310" i="34"/>
  <c r="Z310" i="14"/>
  <c r="T294" i="14"/>
  <c r="M294" i="34"/>
  <c r="K262" i="34"/>
  <c r="P262" i="14"/>
  <c r="P214" i="14"/>
  <c r="K214" i="34"/>
  <c r="H182" i="14"/>
  <c r="G182" i="34"/>
  <c r="L166" i="34"/>
  <c r="R166" i="14"/>
  <c r="K601" i="34"/>
  <c r="P601" i="14"/>
  <c r="H585" i="14"/>
  <c r="G585" i="34"/>
  <c r="R569" i="14"/>
  <c r="L569" i="34"/>
  <c r="P521" i="14"/>
  <c r="K521" i="34"/>
  <c r="J489" i="14"/>
  <c r="H489" i="34"/>
  <c r="AB473" i="14"/>
  <c r="Q473" i="34"/>
  <c r="L425" i="34"/>
  <c r="R425" i="14"/>
  <c r="O393" i="34"/>
  <c r="X393" i="14"/>
  <c r="K377" i="34"/>
  <c r="P377" i="14"/>
  <c r="H361" i="14"/>
  <c r="G361" i="34"/>
  <c r="L345" i="34"/>
  <c r="R345" i="14"/>
  <c r="AD313" i="14"/>
  <c r="R313" i="34"/>
  <c r="AB297" i="14"/>
  <c r="Q297" i="34"/>
  <c r="T281" i="14"/>
  <c r="M281" i="34"/>
  <c r="L265" i="14"/>
  <c r="I265" i="34"/>
  <c r="H249" i="34"/>
  <c r="J249" i="14"/>
  <c r="Q217" i="34"/>
  <c r="AB217" i="14"/>
  <c r="X201" i="14"/>
  <c r="O201" i="34"/>
  <c r="Z169" i="14"/>
  <c r="P169" i="34"/>
  <c r="O137" i="34"/>
  <c r="X137" i="14"/>
  <c r="V57" i="14"/>
  <c r="N57" i="34"/>
  <c r="Q41" i="34"/>
  <c r="AB41" i="14"/>
  <c r="K604" i="34"/>
  <c r="P604" i="14"/>
  <c r="N588" i="14"/>
  <c r="J588" i="34"/>
  <c r="P572" i="34"/>
  <c r="Z572" i="14"/>
  <c r="K556" i="34"/>
  <c r="P556" i="14"/>
  <c r="Q540" i="34"/>
  <c r="AB540" i="14"/>
  <c r="AD476" i="14"/>
  <c r="R476" i="34"/>
  <c r="R428" i="14"/>
  <c r="L428" i="34"/>
  <c r="Q396" i="34"/>
  <c r="AB396" i="14"/>
  <c r="H364" i="14"/>
  <c r="G364" i="34"/>
  <c r="AD332" i="14"/>
  <c r="R332" i="34"/>
  <c r="T316" i="14"/>
  <c r="M316" i="34"/>
  <c r="O300" i="34"/>
  <c r="X300" i="14"/>
  <c r="G284" i="34"/>
  <c r="H284" i="14"/>
  <c r="R268" i="14"/>
  <c r="L268" i="34"/>
  <c r="C236" i="34"/>
  <c r="C240" i="33"/>
  <c r="C947" i="33" s="1"/>
  <c r="H204" i="14"/>
  <c r="G204" i="34"/>
  <c r="L188" i="34"/>
  <c r="R188" i="14"/>
  <c r="Q140" i="34"/>
  <c r="AB140" i="14"/>
  <c r="T60" i="14"/>
  <c r="M60" i="34"/>
  <c r="G44" i="34"/>
  <c r="H44" i="14"/>
  <c r="N28" i="14"/>
  <c r="J28" i="34"/>
  <c r="L12" i="14"/>
  <c r="I12" i="34"/>
  <c r="H280" i="34"/>
  <c r="J280" i="14"/>
  <c r="C152" i="34"/>
  <c r="C156" i="33"/>
  <c r="C863" i="33" s="1"/>
  <c r="R136" i="34"/>
  <c r="AD136" i="14"/>
  <c r="T103" i="14"/>
  <c r="M103" i="34"/>
  <c r="J591" i="34"/>
  <c r="N591" i="14"/>
  <c r="Q559" i="34"/>
  <c r="AB559" i="14"/>
  <c r="O527" i="34"/>
  <c r="X527" i="14"/>
  <c r="K479" i="34"/>
  <c r="P479" i="14"/>
  <c r="H447" i="14"/>
  <c r="G447" i="34"/>
  <c r="N431" i="14"/>
  <c r="J431" i="34"/>
  <c r="C399" i="34"/>
  <c r="C403" i="33"/>
  <c r="C1110" i="33" s="1"/>
  <c r="R383" i="34"/>
  <c r="AD383" i="14"/>
  <c r="I351" i="34"/>
  <c r="L351" i="14"/>
  <c r="J335" i="14"/>
  <c r="H335" i="34"/>
  <c r="X303" i="14"/>
  <c r="O303" i="34"/>
  <c r="P191" i="14"/>
  <c r="K191" i="34"/>
  <c r="C179" i="33"/>
  <c r="C886" i="33" s="1"/>
  <c r="C175" i="34"/>
  <c r="P159" i="14"/>
  <c r="K159" i="34"/>
  <c r="G143" i="34"/>
  <c r="H143" i="14"/>
  <c r="X79" i="14"/>
  <c r="O79" i="34"/>
  <c r="K18" i="34"/>
  <c r="P18" i="14"/>
  <c r="M21" i="34"/>
  <c r="T21" i="14"/>
  <c r="P296" i="14"/>
  <c r="K296" i="34"/>
  <c r="H610" i="34"/>
  <c r="J610" i="14"/>
  <c r="M594" i="34"/>
  <c r="T594" i="14"/>
  <c r="R546" i="14"/>
  <c r="L546" i="34"/>
  <c r="I482" i="34"/>
  <c r="L482" i="14"/>
  <c r="J466" i="14"/>
  <c r="H466" i="34"/>
  <c r="K450" i="34"/>
  <c r="P450" i="14"/>
  <c r="T418" i="14"/>
  <c r="M418" i="34"/>
  <c r="J402" i="34"/>
  <c r="N402" i="14"/>
  <c r="G338" i="34"/>
  <c r="H338" i="14"/>
  <c r="R322" i="14"/>
  <c r="L322" i="34"/>
  <c r="T274" i="14"/>
  <c r="M274" i="34"/>
  <c r="O258" i="34"/>
  <c r="X258" i="14"/>
  <c r="Q210" i="34"/>
  <c r="AB210" i="14"/>
  <c r="J178" i="34"/>
  <c r="N178" i="14"/>
  <c r="Z162" i="14"/>
  <c r="P162" i="34"/>
  <c r="P146" i="14"/>
  <c r="K146" i="34"/>
  <c r="C134" i="33"/>
  <c r="C841" i="33" s="1"/>
  <c r="C130" i="34"/>
  <c r="C114" i="34"/>
  <c r="C118" i="33"/>
  <c r="C825" i="33" s="1"/>
  <c r="P98" i="14"/>
  <c r="K98" i="34"/>
  <c r="N82" i="14"/>
  <c r="J82" i="34"/>
  <c r="L66" i="14"/>
  <c r="I66" i="34"/>
  <c r="L50" i="34"/>
  <c r="R50" i="14"/>
  <c r="H232" i="14"/>
  <c r="G232" i="34"/>
  <c r="J200" i="34"/>
  <c r="N200" i="14"/>
  <c r="Q39" i="34"/>
  <c r="AB39" i="14"/>
  <c r="R613" i="34"/>
  <c r="AD613" i="14"/>
  <c r="N597" i="14"/>
  <c r="J597" i="34"/>
  <c r="Z581" i="14"/>
  <c r="P581" i="34"/>
  <c r="AB549" i="14"/>
  <c r="Q549" i="34"/>
  <c r="X485" i="14"/>
  <c r="O485" i="34"/>
  <c r="T453" i="14"/>
  <c r="M453" i="34"/>
  <c r="O405" i="34"/>
  <c r="X405" i="14"/>
  <c r="N389" i="34"/>
  <c r="V389" i="14"/>
  <c r="R373" i="34"/>
  <c r="AD373" i="14"/>
  <c r="J277" i="14"/>
  <c r="H277" i="34"/>
  <c r="AD245" i="14"/>
  <c r="R245" i="34"/>
  <c r="R213" i="14"/>
  <c r="L213" i="34"/>
  <c r="X181" i="14"/>
  <c r="O181" i="34"/>
  <c r="C165" i="34"/>
  <c r="C169" i="33"/>
  <c r="C876" i="33" s="1"/>
  <c r="L133" i="34"/>
  <c r="R133" i="14"/>
  <c r="H69" i="14"/>
  <c r="G69" i="34"/>
  <c r="L53" i="34"/>
  <c r="R53" i="14"/>
  <c r="AB264" i="14"/>
  <c r="Q264" i="34"/>
  <c r="K120" i="34"/>
  <c r="P120" i="14"/>
  <c r="AD24" i="14"/>
  <c r="R24" i="34"/>
  <c r="K167" i="34"/>
  <c r="P167" i="14"/>
  <c r="AB151" i="14"/>
  <c r="Q151" i="34"/>
  <c r="P616" i="14"/>
  <c r="K616" i="34"/>
  <c r="L600" i="14"/>
  <c r="I600" i="34"/>
  <c r="G536" i="34"/>
  <c r="H536" i="14"/>
  <c r="R520" i="14"/>
  <c r="L520" i="34"/>
  <c r="Q488" i="34"/>
  <c r="AB488" i="14"/>
  <c r="X472" i="14"/>
  <c r="O472" i="34"/>
  <c r="R440" i="14"/>
  <c r="L440" i="34"/>
  <c r="O408" i="34"/>
  <c r="X408" i="14"/>
  <c r="C392" i="34"/>
  <c r="C396" i="33"/>
  <c r="C1103" i="33" s="1"/>
  <c r="Z360" i="14"/>
  <c r="P360" i="34"/>
  <c r="R344" i="34"/>
  <c r="AD344" i="14"/>
  <c r="P328" i="14"/>
  <c r="K328" i="34"/>
  <c r="C312" i="34"/>
  <c r="C316" i="33"/>
  <c r="C1023" i="33" s="1"/>
  <c r="N104" i="14"/>
  <c r="J104" i="34"/>
  <c r="H88" i="14"/>
  <c r="G88" i="34"/>
  <c r="N56" i="14"/>
  <c r="J56" i="34"/>
  <c r="H40" i="14"/>
  <c r="G40" i="34"/>
  <c r="J55" i="14"/>
  <c r="H55" i="34"/>
  <c r="X619" i="14"/>
  <c r="O619" i="34"/>
  <c r="C607" i="33"/>
  <c r="C1314" i="33" s="1"/>
  <c r="C603" i="34"/>
  <c r="I571" i="34"/>
  <c r="L571" i="14"/>
  <c r="T539" i="14"/>
  <c r="M539" i="34"/>
  <c r="L491" i="14"/>
  <c r="I491" i="34"/>
  <c r="AD459" i="14"/>
  <c r="R459" i="34"/>
  <c r="C447" i="33"/>
  <c r="C1154" i="33" s="1"/>
  <c r="C443" i="34"/>
  <c r="C427" i="34"/>
  <c r="C431" i="33"/>
  <c r="C1138" i="33" s="1"/>
  <c r="I411" i="34"/>
  <c r="L411" i="14"/>
  <c r="J395" i="14"/>
  <c r="H395" i="34"/>
  <c r="AB379" i="14"/>
  <c r="Q379" i="34"/>
  <c r="AD363" i="14"/>
  <c r="R363" i="34"/>
  <c r="I331" i="34"/>
  <c r="L331" i="14"/>
  <c r="L251" i="14"/>
  <c r="I251" i="34"/>
  <c r="AB219" i="14"/>
  <c r="Q219" i="34"/>
  <c r="O203" i="34"/>
  <c r="X203" i="14"/>
  <c r="I171" i="34"/>
  <c r="L171" i="14"/>
  <c r="J155" i="14"/>
  <c r="H155" i="34"/>
  <c r="X123" i="14"/>
  <c r="O123" i="34"/>
  <c r="M107" i="34"/>
  <c r="T107" i="14"/>
  <c r="L91" i="14"/>
  <c r="I91" i="34"/>
  <c r="AB59" i="14"/>
  <c r="Q59" i="34"/>
  <c r="L46" i="34"/>
  <c r="R46" i="14"/>
  <c r="AB622" i="14"/>
  <c r="Q622" i="34"/>
  <c r="I606" i="34"/>
  <c r="L606" i="14"/>
  <c r="X574" i="14"/>
  <c r="O574" i="34"/>
  <c r="Q558" i="34"/>
  <c r="AB558" i="14"/>
  <c r="R542" i="34"/>
  <c r="AD542" i="14"/>
  <c r="Q494" i="34"/>
  <c r="AB494" i="14"/>
  <c r="H462" i="14"/>
  <c r="G462" i="34"/>
  <c r="X430" i="14"/>
  <c r="O430" i="34"/>
  <c r="P398" i="14"/>
  <c r="K398" i="34"/>
  <c r="H366" i="34"/>
  <c r="J366" i="14"/>
  <c r="T334" i="14"/>
  <c r="M334" i="34"/>
  <c r="X318" i="14"/>
  <c r="O318" i="34"/>
  <c r="I302" i="34"/>
  <c r="L302" i="14"/>
  <c r="C274" i="33"/>
  <c r="C981" i="33" s="1"/>
  <c r="C270" i="34"/>
  <c r="Z222" i="14"/>
  <c r="P222" i="34"/>
  <c r="Q190" i="34"/>
  <c r="AB190" i="14"/>
  <c r="C174" i="34"/>
  <c r="C178" i="33"/>
  <c r="C885" i="33" s="1"/>
  <c r="P142" i="34"/>
  <c r="Z142" i="14"/>
  <c r="AB94" i="14"/>
  <c r="Q94" i="34"/>
  <c r="I78" i="34"/>
  <c r="L78" i="14"/>
  <c r="AB593" i="14"/>
  <c r="Q593" i="34"/>
  <c r="K577" i="34"/>
  <c r="P577" i="14"/>
  <c r="X561" i="14"/>
  <c r="O561" i="34"/>
  <c r="J545" i="34"/>
  <c r="N545" i="14"/>
  <c r="Z529" i="14"/>
  <c r="P529" i="34"/>
  <c r="AB513" i="14"/>
  <c r="Q513" i="34"/>
  <c r="AB497" i="14"/>
  <c r="Q497" i="34"/>
  <c r="N433" i="34"/>
  <c r="V433" i="14"/>
  <c r="C417" i="34"/>
  <c r="C421" i="33"/>
  <c r="C1128" i="33" s="1"/>
  <c r="G321" i="34"/>
  <c r="H321" i="14"/>
  <c r="R305" i="14"/>
  <c r="L305" i="34"/>
  <c r="R257" i="34"/>
  <c r="AD257" i="14"/>
  <c r="K241" i="34"/>
  <c r="P241" i="14"/>
  <c r="J225" i="34"/>
  <c r="N225" i="14"/>
  <c r="N193" i="34"/>
  <c r="V193" i="14"/>
  <c r="M177" i="34"/>
  <c r="T177" i="14"/>
  <c r="T161" i="14"/>
  <c r="M161" i="34"/>
  <c r="J145" i="34"/>
  <c r="N145" i="14"/>
  <c r="I129" i="34"/>
  <c r="L129" i="14"/>
  <c r="H113" i="34"/>
  <c r="J113" i="14"/>
  <c r="P97" i="14"/>
  <c r="K97" i="34"/>
  <c r="V65" i="14"/>
  <c r="N65" i="34"/>
  <c r="T68" i="14"/>
  <c r="M68" i="34"/>
  <c r="P628" i="14"/>
  <c r="K628" i="34"/>
  <c r="K596" i="34"/>
  <c r="P596" i="14"/>
  <c r="N580" i="14"/>
  <c r="J580" i="34"/>
  <c r="L500" i="34"/>
  <c r="R500" i="14"/>
  <c r="X468" i="14"/>
  <c r="O468" i="34"/>
  <c r="H436" i="14"/>
  <c r="G436" i="34"/>
  <c r="R420" i="14"/>
  <c r="L420" i="34"/>
  <c r="H340" i="34"/>
  <c r="J340" i="14"/>
  <c r="T308" i="14"/>
  <c r="M308" i="34"/>
  <c r="H260" i="34"/>
  <c r="J260" i="14"/>
  <c r="N244" i="34"/>
  <c r="V244" i="14"/>
  <c r="I196" i="34"/>
  <c r="L196" i="14"/>
  <c r="R164" i="34"/>
  <c r="AD164" i="14"/>
  <c r="M148" i="34"/>
  <c r="T148" i="14"/>
  <c r="C136" i="33"/>
  <c r="C843" i="33" s="1"/>
  <c r="C132" i="34"/>
  <c r="L116" i="14"/>
  <c r="I116" i="34"/>
  <c r="C56" i="33"/>
  <c r="C763" i="33" s="1"/>
  <c r="C52" i="34"/>
  <c r="AD20" i="14"/>
  <c r="R20" i="34"/>
  <c r="Z199" i="14"/>
  <c r="P199" i="34"/>
  <c r="M119" i="34"/>
  <c r="T119" i="14"/>
  <c r="Q631" i="34"/>
  <c r="AB631" i="14"/>
  <c r="H615" i="14"/>
  <c r="G615" i="34"/>
  <c r="R599" i="14"/>
  <c r="L599" i="34"/>
  <c r="P567" i="14"/>
  <c r="K567" i="34"/>
  <c r="H535" i="14"/>
  <c r="G535" i="34"/>
  <c r="C503" i="34"/>
  <c r="C507" i="33"/>
  <c r="C1214" i="33" s="1"/>
  <c r="V487" i="14"/>
  <c r="N487" i="34"/>
  <c r="J455" i="34"/>
  <c r="N455" i="14"/>
  <c r="P439" i="34"/>
  <c r="Z439" i="14"/>
  <c r="R423" i="34"/>
  <c r="AD423" i="14"/>
  <c r="M407" i="34"/>
  <c r="T407" i="14"/>
  <c r="V391" i="14"/>
  <c r="N391" i="34"/>
  <c r="J359" i="34"/>
  <c r="N359" i="14"/>
  <c r="Z343" i="14"/>
  <c r="P343" i="34"/>
  <c r="C331" i="33"/>
  <c r="C1038" i="33" s="1"/>
  <c r="C327" i="34"/>
  <c r="AD311" i="14"/>
  <c r="R311" i="34"/>
  <c r="N295" i="34"/>
  <c r="V295" i="14"/>
  <c r="H279" i="14"/>
  <c r="G279" i="34"/>
  <c r="L263" i="34"/>
  <c r="R263" i="14"/>
  <c r="Q231" i="34"/>
  <c r="AB231" i="14"/>
  <c r="AD586" i="14"/>
  <c r="R586" i="34"/>
  <c r="H570" i="14"/>
  <c r="G570" i="34"/>
  <c r="L554" i="34"/>
  <c r="R554" i="14"/>
  <c r="Q506" i="34"/>
  <c r="AB506" i="14"/>
  <c r="O490" i="34"/>
  <c r="X490" i="14"/>
  <c r="L474" i="14"/>
  <c r="I474" i="34"/>
  <c r="H458" i="34"/>
  <c r="J458" i="14"/>
  <c r="Q442" i="34"/>
  <c r="AB442" i="14"/>
  <c r="T426" i="14"/>
  <c r="M426" i="34"/>
  <c r="I394" i="34"/>
  <c r="L394" i="14"/>
  <c r="H378" i="34"/>
  <c r="J378" i="14"/>
  <c r="AB362" i="14"/>
  <c r="Q362" i="34"/>
  <c r="P346" i="14"/>
  <c r="K346" i="34"/>
  <c r="I314" i="34"/>
  <c r="L314" i="14"/>
  <c r="H298" i="34"/>
  <c r="J298" i="14"/>
  <c r="G250" i="34"/>
  <c r="H250" i="14"/>
  <c r="L234" i="34"/>
  <c r="R234" i="14"/>
  <c r="K202" i="34"/>
  <c r="P202" i="14"/>
  <c r="AD186" i="14"/>
  <c r="R186" i="34"/>
  <c r="Z154" i="14"/>
  <c r="P154" i="34"/>
  <c r="N90" i="14"/>
  <c r="J90" i="34"/>
  <c r="N26" i="34"/>
  <c r="V26" i="14"/>
  <c r="N10" i="34"/>
  <c r="V10" i="14"/>
  <c r="N45" i="34"/>
  <c r="V45" i="14"/>
  <c r="V29" i="14"/>
  <c r="N29" i="34"/>
  <c r="J35" i="34"/>
  <c r="N35" i="14"/>
  <c r="C90" i="33"/>
  <c r="C797" i="33" s="1"/>
  <c r="C86" i="34"/>
  <c r="R605" i="14"/>
  <c r="L605" i="34"/>
  <c r="L461" i="34"/>
  <c r="R461" i="14"/>
  <c r="L397" i="14"/>
  <c r="I397" i="34"/>
  <c r="H381" i="34"/>
  <c r="J381" i="14"/>
  <c r="Q349" i="34"/>
  <c r="AB349" i="14"/>
  <c r="AB333" i="14"/>
  <c r="Q333" i="34"/>
  <c r="J301" i="14"/>
  <c r="H301" i="34"/>
  <c r="Z237" i="14"/>
  <c r="P237" i="34"/>
  <c r="Q221" i="34"/>
  <c r="AB221" i="14"/>
  <c r="C209" i="33"/>
  <c r="C916" i="33" s="1"/>
  <c r="C205" i="34"/>
  <c r="O189" i="34"/>
  <c r="X189" i="14"/>
  <c r="V93" i="14"/>
  <c r="N93" i="34"/>
  <c r="I51" i="34"/>
  <c r="L51" i="14"/>
  <c r="C106" i="33"/>
  <c r="C813" i="33" s="1"/>
  <c r="C102" i="34"/>
  <c r="L624" i="14"/>
  <c r="I624" i="34"/>
  <c r="H608" i="34"/>
  <c r="J608" i="14"/>
  <c r="L544" i="14"/>
  <c r="I544" i="34"/>
  <c r="H528" i="34"/>
  <c r="J528" i="14"/>
  <c r="R496" i="34"/>
  <c r="AD496" i="14"/>
  <c r="C432" i="34"/>
  <c r="C436" i="33"/>
  <c r="C1143" i="33" s="1"/>
  <c r="P384" i="34"/>
  <c r="Z384" i="14"/>
  <c r="AB352" i="14"/>
  <c r="Q352" i="34"/>
  <c r="H240" i="34"/>
  <c r="J240" i="14"/>
  <c r="G192" i="34"/>
  <c r="H192" i="14"/>
  <c r="R176" i="14"/>
  <c r="L176" i="34"/>
  <c r="AD144" i="14"/>
  <c r="R144" i="34"/>
  <c r="H112" i="14"/>
  <c r="G112" i="34"/>
  <c r="R96" i="14"/>
  <c r="L96" i="34"/>
  <c r="X115" i="14"/>
  <c r="O115" i="34"/>
  <c r="R25" i="34"/>
  <c r="AD25" i="14"/>
  <c r="R627" i="34"/>
  <c r="AD627" i="14"/>
  <c r="L595" i="14"/>
  <c r="I595" i="34"/>
  <c r="J579" i="14"/>
  <c r="H579" i="34"/>
  <c r="C467" i="34"/>
  <c r="C471" i="33"/>
  <c r="C1178" i="33" s="1"/>
  <c r="G451" i="34"/>
  <c r="H451" i="14"/>
  <c r="L435" i="34"/>
  <c r="R435" i="14"/>
  <c r="T403" i="14"/>
  <c r="M403" i="34"/>
  <c r="C387" i="34"/>
  <c r="C391" i="33"/>
  <c r="C1098" i="33" s="1"/>
  <c r="Q371" i="34"/>
  <c r="AB371" i="14"/>
  <c r="I355" i="34"/>
  <c r="L355" i="14"/>
  <c r="J339" i="14"/>
  <c r="H339" i="34"/>
  <c r="O323" i="34"/>
  <c r="X323" i="14"/>
  <c r="V307" i="14"/>
  <c r="N307" i="34"/>
  <c r="I275" i="34"/>
  <c r="L275" i="14"/>
  <c r="J259" i="14"/>
  <c r="H259" i="34"/>
  <c r="M243" i="34"/>
  <c r="T243" i="14"/>
  <c r="K227" i="34"/>
  <c r="P227" i="14"/>
  <c r="G195" i="34"/>
  <c r="H195" i="14"/>
  <c r="R99" i="34"/>
  <c r="AD99" i="14"/>
  <c r="O83" i="34"/>
  <c r="X83" i="14"/>
  <c r="N70" i="14"/>
  <c r="J70" i="34"/>
  <c r="G630" i="34"/>
  <c r="H630" i="14"/>
  <c r="P598" i="14"/>
  <c r="K598" i="34"/>
  <c r="P582" i="14"/>
  <c r="K582" i="34"/>
  <c r="J550" i="34"/>
  <c r="N550" i="14"/>
  <c r="Z534" i="14"/>
  <c r="P534" i="34"/>
  <c r="P502" i="14"/>
  <c r="K502" i="34"/>
  <c r="C490" i="33"/>
  <c r="C1197" i="33" s="1"/>
  <c r="C486" i="34"/>
  <c r="N470" i="14"/>
  <c r="J470" i="34"/>
  <c r="O406" i="34"/>
  <c r="X406" i="14"/>
  <c r="C346" i="33"/>
  <c r="C1053" i="33" s="1"/>
  <c r="C342" i="34"/>
  <c r="G326" i="34"/>
  <c r="H326" i="14"/>
  <c r="R310" i="14"/>
  <c r="L310" i="34"/>
  <c r="C266" i="33"/>
  <c r="C973" i="33" s="1"/>
  <c r="C262" i="34"/>
  <c r="V182" i="14"/>
  <c r="N182" i="34"/>
  <c r="L166" i="14"/>
  <c r="I166" i="34"/>
  <c r="H633" i="34"/>
  <c r="J633" i="14"/>
  <c r="M601" i="34"/>
  <c r="T601" i="14"/>
  <c r="AD585" i="14"/>
  <c r="R585" i="34"/>
  <c r="L569" i="14"/>
  <c r="I569" i="34"/>
  <c r="AD521" i="14"/>
  <c r="R521" i="34"/>
  <c r="P489" i="34"/>
  <c r="Z489" i="14"/>
  <c r="I425" i="34"/>
  <c r="L425" i="14"/>
  <c r="K393" i="34"/>
  <c r="P393" i="14"/>
  <c r="R361" i="34"/>
  <c r="AD361" i="14"/>
  <c r="I345" i="34"/>
  <c r="L345" i="14"/>
  <c r="J329" i="14"/>
  <c r="H329" i="34"/>
  <c r="V313" i="14"/>
  <c r="N313" i="34"/>
  <c r="AD297" i="14"/>
  <c r="R297" i="34"/>
  <c r="P281" i="14"/>
  <c r="K281" i="34"/>
  <c r="J265" i="34"/>
  <c r="N265" i="14"/>
  <c r="P249" i="34"/>
  <c r="Z249" i="14"/>
  <c r="R217" i="34"/>
  <c r="AD217" i="14"/>
  <c r="L169" i="34"/>
  <c r="R169" i="14"/>
  <c r="M137" i="34"/>
  <c r="T137" i="14"/>
  <c r="J89" i="14"/>
  <c r="H89" i="34"/>
  <c r="T57" i="14"/>
  <c r="M57" i="34"/>
  <c r="V604" i="14"/>
  <c r="N604" i="34"/>
  <c r="H588" i="14"/>
  <c r="G588" i="34"/>
  <c r="R572" i="14"/>
  <c r="L572" i="34"/>
  <c r="O540" i="34"/>
  <c r="X540" i="14"/>
  <c r="K524" i="34"/>
  <c r="P524" i="14"/>
  <c r="N476" i="34"/>
  <c r="V476" i="14"/>
  <c r="L428" i="14"/>
  <c r="I428" i="34"/>
  <c r="J412" i="14"/>
  <c r="H412" i="34"/>
  <c r="R396" i="34"/>
  <c r="AD396" i="14"/>
  <c r="R364" i="34"/>
  <c r="AD364" i="14"/>
  <c r="O316" i="34"/>
  <c r="X316" i="14"/>
  <c r="N300" i="34"/>
  <c r="V300" i="14"/>
  <c r="AD284" i="14"/>
  <c r="R284" i="34"/>
  <c r="I268" i="34"/>
  <c r="L268" i="14"/>
  <c r="H252" i="34"/>
  <c r="J252" i="14"/>
  <c r="R236" i="34"/>
  <c r="AD236" i="14"/>
  <c r="X204" i="14"/>
  <c r="O204" i="34"/>
  <c r="L188" i="14"/>
  <c r="I188" i="34"/>
  <c r="H172" i="34"/>
  <c r="J172" i="14"/>
  <c r="AD140" i="14"/>
  <c r="R140" i="34"/>
  <c r="AD60" i="14"/>
  <c r="R60" i="34"/>
  <c r="N44" i="34"/>
  <c r="V44" i="14"/>
  <c r="G28" i="34"/>
  <c r="H28" i="14"/>
  <c r="J12" i="34"/>
  <c r="N12" i="14"/>
  <c r="Z280" i="14"/>
  <c r="P280" i="34"/>
  <c r="M152" i="34"/>
  <c r="T152" i="14"/>
  <c r="M136" i="34"/>
  <c r="T136" i="14"/>
  <c r="C103" i="34"/>
  <c r="C107" i="33"/>
  <c r="C814" i="33" s="1"/>
  <c r="S526" i="14"/>
  <c r="AA526" i="14"/>
  <c r="D530" i="33"/>
  <c r="D1237" i="33" s="1"/>
  <c r="O526" i="14"/>
  <c r="D526" i="34"/>
  <c r="U526" i="14"/>
  <c r="AC526" i="14"/>
  <c r="W526" i="14"/>
  <c r="G526" i="14"/>
  <c r="M526" i="14"/>
  <c r="K526" i="14"/>
  <c r="Q526" i="14"/>
  <c r="Y526" i="14"/>
  <c r="I526" i="14"/>
  <c r="AA254" i="14"/>
  <c r="O254" i="14"/>
  <c r="D258" i="33"/>
  <c r="D965" i="33" s="1"/>
  <c r="W254" i="14"/>
  <c r="AC254" i="14"/>
  <c r="D254" i="34"/>
  <c r="S254" i="14"/>
  <c r="U254" i="14"/>
  <c r="G254" i="14"/>
  <c r="M254" i="14"/>
  <c r="K254" i="14"/>
  <c r="Q254" i="14"/>
  <c r="Y254" i="14"/>
  <c r="I254" i="14"/>
  <c r="D18" i="33"/>
  <c r="D725" i="33" s="1"/>
  <c r="W14" i="14"/>
  <c r="O14" i="14"/>
  <c r="U14" i="14"/>
  <c r="D14" i="34"/>
  <c r="S14" i="14"/>
  <c r="AA14" i="14"/>
  <c r="AC14" i="14"/>
  <c r="G14" i="14"/>
  <c r="M14" i="14"/>
  <c r="K14" i="14"/>
  <c r="Q14" i="14"/>
  <c r="Y14" i="14"/>
  <c r="I14" i="14"/>
  <c r="D273" i="34"/>
  <c r="O273" i="14"/>
  <c r="W273" i="14"/>
  <c r="AC273" i="14"/>
  <c r="AA273" i="14"/>
  <c r="S273" i="14"/>
  <c r="D277" i="33"/>
  <c r="D984" i="33" s="1"/>
  <c r="U273" i="14"/>
  <c r="G273" i="14"/>
  <c r="M273" i="14"/>
  <c r="K273" i="14"/>
  <c r="Q273" i="14"/>
  <c r="Y273" i="14"/>
  <c r="I273" i="14"/>
  <c r="D568" i="33"/>
  <c r="D1275" i="33" s="1"/>
  <c r="U564" i="14"/>
  <c r="D564" i="34"/>
  <c r="O564" i="14"/>
  <c r="AC564" i="14"/>
  <c r="AA564" i="14"/>
  <c r="W564" i="14"/>
  <c r="S564" i="14"/>
  <c r="G564" i="14"/>
  <c r="M564" i="14"/>
  <c r="K564" i="14"/>
  <c r="Q564" i="14"/>
  <c r="Y564" i="14"/>
  <c r="I564" i="14"/>
  <c r="D228" i="34"/>
  <c r="D232" i="33"/>
  <c r="D939" i="33" s="1"/>
  <c r="AA228" i="14"/>
  <c r="W228" i="14"/>
  <c r="O228" i="14"/>
  <c r="S228" i="14"/>
  <c r="U228" i="14"/>
  <c r="AC228" i="14"/>
  <c r="G228" i="14"/>
  <c r="M228" i="14"/>
  <c r="K228" i="14"/>
  <c r="Q228" i="14"/>
  <c r="Y228" i="14"/>
  <c r="I228" i="14"/>
  <c r="O471" i="14"/>
  <c r="U471" i="14"/>
  <c r="D475" i="33"/>
  <c r="D1182" i="33" s="1"/>
  <c r="W471" i="14"/>
  <c r="D471" i="34"/>
  <c r="AA471" i="14"/>
  <c r="S471" i="14"/>
  <c r="AC471" i="14"/>
  <c r="G471" i="14"/>
  <c r="M471" i="14"/>
  <c r="K471" i="14"/>
  <c r="Q471" i="14"/>
  <c r="Y471" i="14"/>
  <c r="I471" i="14"/>
  <c r="W170" i="14"/>
  <c r="D170" i="34"/>
  <c r="S170" i="14"/>
  <c r="U170" i="14"/>
  <c r="AC170" i="14"/>
  <c r="D174" i="33"/>
  <c r="D881" i="33" s="1"/>
  <c r="AA170" i="14"/>
  <c r="O170" i="14"/>
  <c r="G170" i="14"/>
  <c r="M170" i="14"/>
  <c r="K170" i="14"/>
  <c r="Q170" i="14"/>
  <c r="Y170" i="14"/>
  <c r="I170" i="14"/>
  <c r="D445" i="34"/>
  <c r="O445" i="14"/>
  <c r="AC445" i="14"/>
  <c r="D449" i="33"/>
  <c r="D1156" i="33" s="1"/>
  <c r="W445" i="14"/>
  <c r="AA445" i="14"/>
  <c r="U445" i="14"/>
  <c r="S445" i="14"/>
  <c r="G445" i="14"/>
  <c r="M445" i="14"/>
  <c r="K445" i="14"/>
  <c r="Q445" i="14"/>
  <c r="Y445" i="14"/>
  <c r="I445" i="14"/>
  <c r="AC157" i="14"/>
  <c r="W157" i="14"/>
  <c r="AA157" i="14"/>
  <c r="O157" i="14"/>
  <c r="D161" i="33"/>
  <c r="D868" i="33" s="1"/>
  <c r="D157" i="34"/>
  <c r="U157" i="14"/>
  <c r="S157" i="14"/>
  <c r="G157" i="14"/>
  <c r="M157" i="14"/>
  <c r="K157" i="14"/>
  <c r="Q157" i="14"/>
  <c r="Y157" i="14"/>
  <c r="I157" i="14"/>
  <c r="AC38" i="14"/>
  <c r="W38" i="14"/>
  <c r="S38" i="14"/>
  <c r="D38" i="34"/>
  <c r="D42" i="33"/>
  <c r="D749" i="33" s="1"/>
  <c r="AA38" i="14"/>
  <c r="U38" i="14"/>
  <c r="O38" i="14"/>
  <c r="G38" i="14"/>
  <c r="M38" i="14"/>
  <c r="K38" i="14"/>
  <c r="Q38" i="14"/>
  <c r="Y38" i="14"/>
  <c r="I38" i="14"/>
  <c r="W416" i="14"/>
  <c r="AA416" i="14"/>
  <c r="S416" i="14"/>
  <c r="AC416" i="14"/>
  <c r="D420" i="33"/>
  <c r="D1127" i="33" s="1"/>
  <c r="O416" i="14"/>
  <c r="D416" i="34"/>
  <c r="U416" i="14"/>
  <c r="G416" i="14"/>
  <c r="M416" i="14"/>
  <c r="K416" i="14"/>
  <c r="Q416" i="14"/>
  <c r="Y416" i="14"/>
  <c r="I416" i="14"/>
  <c r="U224" i="14"/>
  <c r="O224" i="14"/>
  <c r="S224" i="14"/>
  <c r="W224" i="14"/>
  <c r="D228" i="33"/>
  <c r="D935" i="33" s="1"/>
  <c r="AC224" i="14"/>
  <c r="D224" i="34"/>
  <c r="AA224" i="14"/>
  <c r="G224" i="14"/>
  <c r="M224" i="14"/>
  <c r="K224" i="14"/>
  <c r="Q224" i="14"/>
  <c r="Y224" i="14"/>
  <c r="I224" i="14"/>
  <c r="W72" i="14"/>
  <c r="O72" i="14"/>
  <c r="AC72" i="14"/>
  <c r="AA72" i="14"/>
  <c r="D76" i="33"/>
  <c r="D783" i="33" s="1"/>
  <c r="S72" i="14"/>
  <c r="U72" i="14"/>
  <c r="D72" i="34"/>
  <c r="G72" i="14"/>
  <c r="M72" i="14"/>
  <c r="K72" i="14"/>
  <c r="Q72" i="14"/>
  <c r="Y72" i="14"/>
  <c r="I72" i="14"/>
  <c r="U531" i="14"/>
  <c r="D531" i="34"/>
  <c r="AA531" i="14"/>
  <c r="W531" i="14"/>
  <c r="S531" i="14"/>
  <c r="O531" i="14"/>
  <c r="AC531" i="14"/>
  <c r="D535" i="33"/>
  <c r="D1242" i="33" s="1"/>
  <c r="G531" i="14"/>
  <c r="M531" i="14"/>
  <c r="K531" i="14"/>
  <c r="Q531" i="14"/>
  <c r="Y531" i="14"/>
  <c r="I531" i="14"/>
  <c r="AC163" i="14"/>
  <c r="W163" i="14"/>
  <c r="AA163" i="14"/>
  <c r="D167" i="33"/>
  <c r="D874" i="33" s="1"/>
  <c r="S163" i="14"/>
  <c r="D163" i="34"/>
  <c r="O163" i="14"/>
  <c r="U163" i="14"/>
  <c r="G163" i="14"/>
  <c r="M163" i="14"/>
  <c r="K163" i="14"/>
  <c r="Q163" i="14"/>
  <c r="Y163" i="14"/>
  <c r="I163" i="14"/>
  <c r="S390" i="14"/>
  <c r="O390" i="14"/>
  <c r="AC390" i="14"/>
  <c r="W390" i="14"/>
  <c r="U390" i="14"/>
  <c r="AA390" i="14"/>
  <c r="D394" i="33"/>
  <c r="D1101" i="33" s="1"/>
  <c r="D390" i="34"/>
  <c r="G390" i="14"/>
  <c r="M390" i="14"/>
  <c r="K390" i="14"/>
  <c r="Q390" i="14"/>
  <c r="Y390" i="14"/>
  <c r="I390" i="14"/>
  <c r="S508" i="14"/>
  <c r="D508" i="34"/>
  <c r="AA508" i="14"/>
  <c r="D512" i="33"/>
  <c r="D1219" i="33" s="1"/>
  <c r="O508" i="14"/>
  <c r="W508" i="14"/>
  <c r="U508" i="14"/>
  <c r="AC508" i="14"/>
  <c r="G508" i="14"/>
  <c r="M508" i="14"/>
  <c r="K508" i="14"/>
  <c r="Q508" i="14"/>
  <c r="Y508" i="14"/>
  <c r="I508" i="14"/>
  <c r="O108" i="14"/>
  <c r="U108" i="14"/>
  <c r="S108" i="14"/>
  <c r="AA108" i="14"/>
  <c r="D108" i="34"/>
  <c r="AC108" i="14"/>
  <c r="W108" i="14"/>
  <c r="D112" i="33"/>
  <c r="D819" i="33" s="1"/>
  <c r="G108" i="14"/>
  <c r="M108" i="14"/>
  <c r="K108" i="14"/>
  <c r="Q108" i="14"/>
  <c r="Y108" i="14"/>
  <c r="I108" i="14"/>
  <c r="AC575" i="14"/>
  <c r="S575" i="14"/>
  <c r="W575" i="14"/>
  <c r="D579" i="33"/>
  <c r="D1286" i="33" s="1"/>
  <c r="AA575" i="14"/>
  <c r="O575" i="14"/>
  <c r="U575" i="14"/>
  <c r="D575" i="34"/>
  <c r="G575" i="14"/>
  <c r="M575" i="14"/>
  <c r="K575" i="14"/>
  <c r="Q575" i="14"/>
  <c r="Y575" i="14"/>
  <c r="I575" i="14"/>
  <c r="W287" i="14"/>
  <c r="AA287" i="14"/>
  <c r="O287" i="14"/>
  <c r="U287" i="14"/>
  <c r="AC287" i="14"/>
  <c r="D291" i="33"/>
  <c r="D998" i="33" s="1"/>
  <c r="S287" i="14"/>
  <c r="D287" i="34"/>
  <c r="G287" i="14"/>
  <c r="M287" i="14"/>
  <c r="K287" i="14"/>
  <c r="Q287" i="14"/>
  <c r="Y287" i="14"/>
  <c r="I287" i="14"/>
  <c r="U111" i="14"/>
  <c r="W111" i="14"/>
  <c r="S111" i="14"/>
  <c r="D111" i="34"/>
  <c r="AC111" i="14"/>
  <c r="D115" i="33"/>
  <c r="D822" i="33" s="1"/>
  <c r="O111" i="14"/>
  <c r="AA111" i="14"/>
  <c r="G111" i="14"/>
  <c r="M111" i="14"/>
  <c r="K111" i="14"/>
  <c r="Q111" i="14"/>
  <c r="Y111" i="14"/>
  <c r="I111" i="14"/>
  <c r="U15" i="14"/>
  <c r="S15" i="14"/>
  <c r="AA15" i="14"/>
  <c r="O15" i="14"/>
  <c r="D15" i="34"/>
  <c r="D19" i="33"/>
  <c r="D726" i="33" s="1"/>
  <c r="W15" i="14"/>
  <c r="AC15" i="14"/>
  <c r="G15" i="14"/>
  <c r="M15" i="14"/>
  <c r="K15" i="14"/>
  <c r="Q15" i="14"/>
  <c r="Y15" i="14"/>
  <c r="I15" i="14"/>
  <c r="W530" i="14"/>
  <c r="S530" i="14"/>
  <c r="AC530" i="14"/>
  <c r="AA530" i="14"/>
  <c r="D530" i="34"/>
  <c r="O530" i="14"/>
  <c r="D534" i="33"/>
  <c r="D1241" i="33" s="1"/>
  <c r="U530" i="14"/>
  <c r="G530" i="14"/>
  <c r="M530" i="14"/>
  <c r="K530" i="14"/>
  <c r="Q530" i="14"/>
  <c r="Y530" i="14"/>
  <c r="I530" i="14"/>
  <c r="E281" i="33"/>
  <c r="E277" i="34"/>
  <c r="W533" i="14"/>
  <c r="O533" i="14"/>
  <c r="AC533" i="14"/>
  <c r="AA533" i="14"/>
  <c r="D533" i="34"/>
  <c r="U533" i="14"/>
  <c r="S533" i="14"/>
  <c r="D537" i="33"/>
  <c r="D1244" i="33" s="1"/>
  <c r="G533" i="14"/>
  <c r="M533" i="14"/>
  <c r="K533" i="14"/>
  <c r="Q533" i="14"/>
  <c r="Y533" i="14"/>
  <c r="I533" i="14"/>
  <c r="W325" i="14"/>
  <c r="D329" i="33"/>
  <c r="D1036" i="33" s="1"/>
  <c r="S325" i="14"/>
  <c r="O325" i="14"/>
  <c r="AC325" i="14"/>
  <c r="AA325" i="14"/>
  <c r="U325" i="14"/>
  <c r="D325" i="34"/>
  <c r="G325" i="14"/>
  <c r="M325" i="14"/>
  <c r="K325" i="14"/>
  <c r="Q325" i="14"/>
  <c r="Y325" i="14"/>
  <c r="I325" i="14"/>
  <c r="U101" i="14"/>
  <c r="D101" i="34"/>
  <c r="S101" i="14"/>
  <c r="D105" i="33"/>
  <c r="D812" i="33" s="1"/>
  <c r="O101" i="14"/>
  <c r="W101" i="14"/>
  <c r="AA101" i="14"/>
  <c r="AC101" i="14"/>
  <c r="G101" i="14"/>
  <c r="M101" i="14"/>
  <c r="K101" i="14"/>
  <c r="Q101" i="14"/>
  <c r="Y101" i="14"/>
  <c r="I101" i="14"/>
  <c r="S424" i="14"/>
  <c r="O424" i="14"/>
  <c r="AA424" i="14"/>
  <c r="W424" i="14"/>
  <c r="D424" i="34"/>
  <c r="D428" i="33"/>
  <c r="D1135" i="33" s="1"/>
  <c r="AC424" i="14"/>
  <c r="U424" i="14"/>
  <c r="G424" i="14"/>
  <c r="M424" i="14"/>
  <c r="K424" i="14"/>
  <c r="Q424" i="14"/>
  <c r="Y424" i="14"/>
  <c r="I424" i="14"/>
  <c r="W475" i="14"/>
  <c r="D475" i="34"/>
  <c r="U475" i="14"/>
  <c r="AC475" i="14"/>
  <c r="S475" i="14"/>
  <c r="O475" i="14"/>
  <c r="D479" i="33"/>
  <c r="D1186" i="33" s="1"/>
  <c r="AA475" i="14"/>
  <c r="G475" i="14"/>
  <c r="M475" i="14"/>
  <c r="K475" i="14"/>
  <c r="Q475" i="14"/>
  <c r="Y475" i="14"/>
  <c r="I475" i="14"/>
  <c r="U139" i="14"/>
  <c r="AC139" i="14"/>
  <c r="AA139" i="14"/>
  <c r="O139" i="14"/>
  <c r="D139" i="34"/>
  <c r="W139" i="14"/>
  <c r="D143" i="33"/>
  <c r="D850" i="33" s="1"/>
  <c r="S139" i="14"/>
  <c r="G139" i="14"/>
  <c r="M139" i="14"/>
  <c r="K139" i="14"/>
  <c r="Q139" i="14"/>
  <c r="Y139" i="14"/>
  <c r="I139" i="14"/>
  <c r="H591" i="14"/>
  <c r="G591" i="34"/>
  <c r="N559" i="34"/>
  <c r="V559" i="14"/>
  <c r="V527" i="14"/>
  <c r="N527" i="34"/>
  <c r="J495" i="14"/>
  <c r="H495" i="34"/>
  <c r="C483" i="33"/>
  <c r="C1190" i="33" s="1"/>
  <c r="C479" i="34"/>
  <c r="Q447" i="34"/>
  <c r="AB447" i="14"/>
  <c r="H431" i="14"/>
  <c r="G431" i="34"/>
  <c r="V399" i="14"/>
  <c r="N399" i="34"/>
  <c r="X383" i="14"/>
  <c r="O383" i="34"/>
  <c r="J351" i="34"/>
  <c r="N351" i="14"/>
  <c r="P335" i="34"/>
  <c r="Z335" i="14"/>
  <c r="V303" i="14"/>
  <c r="N303" i="34"/>
  <c r="Q175" i="34"/>
  <c r="AB175" i="14"/>
  <c r="Q159" i="34"/>
  <c r="AB159" i="14"/>
  <c r="O143" i="34"/>
  <c r="X143" i="14"/>
  <c r="V79" i="14"/>
  <c r="N79" i="34"/>
  <c r="O18" i="34"/>
  <c r="X18" i="14"/>
  <c r="V296" i="14"/>
  <c r="N296" i="34"/>
  <c r="Z610" i="14"/>
  <c r="P610" i="34"/>
  <c r="X594" i="14"/>
  <c r="O594" i="34"/>
  <c r="I546" i="34"/>
  <c r="L546" i="14"/>
  <c r="J482" i="34"/>
  <c r="N482" i="14"/>
  <c r="Z466" i="14"/>
  <c r="P466" i="34"/>
  <c r="V450" i="14"/>
  <c r="N450" i="34"/>
  <c r="X434" i="14"/>
  <c r="O434" i="34"/>
  <c r="AB418" i="14"/>
  <c r="Q418" i="34"/>
  <c r="H402" i="14"/>
  <c r="G402" i="34"/>
  <c r="I322" i="34"/>
  <c r="L322" i="14"/>
  <c r="M258" i="34"/>
  <c r="T258" i="14"/>
  <c r="M210" i="34"/>
  <c r="T210" i="14"/>
  <c r="G178" i="34"/>
  <c r="H178" i="14"/>
  <c r="R162" i="14"/>
  <c r="L162" i="34"/>
  <c r="AB114" i="14"/>
  <c r="Q114" i="34"/>
  <c r="Q98" i="34"/>
  <c r="AB98" i="14"/>
  <c r="H82" i="14"/>
  <c r="G82" i="34"/>
  <c r="N66" i="14"/>
  <c r="J66" i="34"/>
  <c r="I50" i="34"/>
  <c r="L50" i="14"/>
  <c r="C236" i="33"/>
  <c r="C943" i="33" s="1"/>
  <c r="C232" i="34"/>
  <c r="G200" i="34"/>
  <c r="H200" i="14"/>
  <c r="M39" i="34"/>
  <c r="T39" i="14"/>
  <c r="K613" i="34"/>
  <c r="P613" i="14"/>
  <c r="H597" i="14"/>
  <c r="G597" i="34"/>
  <c r="L581" i="34"/>
  <c r="R581" i="14"/>
  <c r="R549" i="34"/>
  <c r="AD549" i="14"/>
  <c r="V453" i="14"/>
  <c r="N453" i="34"/>
  <c r="M405" i="34"/>
  <c r="T405" i="14"/>
  <c r="R389" i="34"/>
  <c r="AD389" i="14"/>
  <c r="T373" i="14"/>
  <c r="M373" i="34"/>
  <c r="J341" i="14"/>
  <c r="H341" i="34"/>
  <c r="P277" i="34"/>
  <c r="Z277" i="14"/>
  <c r="N245" i="34"/>
  <c r="V245" i="14"/>
  <c r="L213" i="14"/>
  <c r="I213" i="34"/>
  <c r="H197" i="34"/>
  <c r="J197" i="14"/>
  <c r="V181" i="14"/>
  <c r="N181" i="34"/>
  <c r="V165" i="14"/>
  <c r="N165" i="34"/>
  <c r="L133" i="14"/>
  <c r="I133" i="34"/>
  <c r="P69" i="14"/>
  <c r="K69" i="34"/>
  <c r="I53" i="34"/>
  <c r="L53" i="14"/>
  <c r="H37" i="34"/>
  <c r="J37" i="14"/>
  <c r="P216" i="14"/>
  <c r="K216" i="34"/>
  <c r="V167" i="14"/>
  <c r="N167" i="34"/>
  <c r="C155" i="33"/>
  <c r="C862" i="33" s="1"/>
  <c r="C151" i="34"/>
  <c r="AB616" i="14"/>
  <c r="Q616" i="34"/>
  <c r="J600" i="34"/>
  <c r="N600" i="14"/>
  <c r="V568" i="14"/>
  <c r="N568" i="34"/>
  <c r="L520" i="14"/>
  <c r="I520" i="34"/>
  <c r="H504" i="34"/>
  <c r="J504" i="14"/>
  <c r="N472" i="34"/>
  <c r="V472" i="14"/>
  <c r="L440" i="14"/>
  <c r="I440" i="34"/>
  <c r="N408" i="34"/>
  <c r="V408" i="14"/>
  <c r="X392" i="14"/>
  <c r="O392" i="34"/>
  <c r="R360" i="14"/>
  <c r="L360" i="34"/>
  <c r="R328" i="34"/>
  <c r="AD328" i="14"/>
  <c r="J248" i="14"/>
  <c r="H248" i="34"/>
  <c r="H104" i="14"/>
  <c r="G104" i="34"/>
  <c r="G56" i="34"/>
  <c r="H56" i="14"/>
  <c r="Z55" i="14"/>
  <c r="P55" i="34"/>
  <c r="M619" i="34"/>
  <c r="T619" i="14"/>
  <c r="M603" i="34"/>
  <c r="T603" i="14"/>
  <c r="J571" i="34"/>
  <c r="N571" i="14"/>
  <c r="N539" i="34"/>
  <c r="V539" i="14"/>
  <c r="P523" i="14"/>
  <c r="K523" i="34"/>
  <c r="V507" i="14"/>
  <c r="N507" i="34"/>
  <c r="N491" i="14"/>
  <c r="J491" i="34"/>
  <c r="T459" i="14"/>
  <c r="M459" i="34"/>
  <c r="P427" i="14"/>
  <c r="K427" i="34"/>
  <c r="J411" i="34"/>
  <c r="N411" i="14"/>
  <c r="Z395" i="14"/>
  <c r="P395" i="34"/>
  <c r="C383" i="33"/>
  <c r="C1090" i="33" s="1"/>
  <c r="C379" i="34"/>
  <c r="V363" i="14"/>
  <c r="N363" i="34"/>
  <c r="N331" i="14"/>
  <c r="J331" i="34"/>
  <c r="J251" i="34"/>
  <c r="N251" i="14"/>
  <c r="M219" i="34"/>
  <c r="T219" i="14"/>
  <c r="C191" i="33"/>
  <c r="C898" i="33" s="1"/>
  <c r="C187" i="34"/>
  <c r="J171" i="34"/>
  <c r="N171" i="14"/>
  <c r="P155" i="34"/>
  <c r="Z155" i="14"/>
  <c r="V107" i="14"/>
  <c r="N107" i="34"/>
  <c r="J91" i="34"/>
  <c r="N91" i="14"/>
  <c r="V59" i="14"/>
  <c r="N59" i="34"/>
  <c r="T43" i="14"/>
  <c r="M43" i="34"/>
  <c r="I46" i="34"/>
  <c r="L46" i="14"/>
  <c r="C187" i="33"/>
  <c r="C894" i="33" s="1"/>
  <c r="C183" i="34"/>
  <c r="N622" i="34"/>
  <c r="V622" i="14"/>
  <c r="N606" i="14"/>
  <c r="J606" i="34"/>
  <c r="R574" i="34"/>
  <c r="AD574" i="14"/>
  <c r="C562" i="33"/>
  <c r="C1269" i="33" s="1"/>
  <c r="C558" i="34"/>
  <c r="O542" i="34"/>
  <c r="X542" i="14"/>
  <c r="H510" i="34"/>
  <c r="J510" i="14"/>
  <c r="P462" i="14"/>
  <c r="K462" i="34"/>
  <c r="R398" i="34"/>
  <c r="AD398" i="14"/>
  <c r="Z366" i="14"/>
  <c r="P366" i="34"/>
  <c r="R334" i="34"/>
  <c r="AD334" i="14"/>
  <c r="N318" i="34"/>
  <c r="V318" i="14"/>
  <c r="N302" i="14"/>
  <c r="J302" i="34"/>
  <c r="K270" i="34"/>
  <c r="P270" i="14"/>
  <c r="L222" i="34"/>
  <c r="R222" i="14"/>
  <c r="V174" i="14"/>
  <c r="N174" i="34"/>
  <c r="L142" i="34"/>
  <c r="R142" i="14"/>
  <c r="N78" i="14"/>
  <c r="J78" i="34"/>
  <c r="N30" i="34"/>
  <c r="V30" i="14"/>
  <c r="C593" i="34"/>
  <c r="C597" i="33"/>
  <c r="C1304" i="33" s="1"/>
  <c r="AD577" i="14"/>
  <c r="R577" i="34"/>
  <c r="R561" i="34"/>
  <c r="AD561" i="14"/>
  <c r="G545" i="34"/>
  <c r="H545" i="14"/>
  <c r="R529" i="14"/>
  <c r="L529" i="34"/>
  <c r="M497" i="34"/>
  <c r="T497" i="14"/>
  <c r="C437" i="33"/>
  <c r="C1144" i="33" s="1"/>
  <c r="C433" i="34"/>
  <c r="Q417" i="34"/>
  <c r="AB417" i="14"/>
  <c r="P401" i="14"/>
  <c r="K401" i="34"/>
  <c r="J369" i="14"/>
  <c r="H369" i="34"/>
  <c r="P337" i="14"/>
  <c r="K337" i="34"/>
  <c r="R321" i="34"/>
  <c r="AD321" i="14"/>
  <c r="I305" i="34"/>
  <c r="L305" i="14"/>
  <c r="J289" i="14"/>
  <c r="H289" i="34"/>
  <c r="Q257" i="34"/>
  <c r="AB257" i="14"/>
  <c r="Q241" i="34"/>
  <c r="AB241" i="14"/>
  <c r="H225" i="14"/>
  <c r="G225" i="34"/>
  <c r="R193" i="34"/>
  <c r="AD193" i="14"/>
  <c r="N177" i="34"/>
  <c r="V177" i="14"/>
  <c r="C161" i="34"/>
  <c r="C165" i="33"/>
  <c r="C872" i="33" s="1"/>
  <c r="H145" i="14"/>
  <c r="G145" i="34"/>
  <c r="N129" i="14"/>
  <c r="J129" i="34"/>
  <c r="P113" i="34"/>
  <c r="Z113" i="14"/>
  <c r="V97" i="14"/>
  <c r="N97" i="34"/>
  <c r="AD81" i="14"/>
  <c r="R81" i="34"/>
  <c r="M65" i="34"/>
  <c r="T65" i="14"/>
  <c r="O84" i="34"/>
  <c r="X84" i="14"/>
  <c r="O68" i="34"/>
  <c r="X68" i="14"/>
  <c r="H580" i="14"/>
  <c r="G580" i="34"/>
  <c r="R532" i="34"/>
  <c r="AD532" i="14"/>
  <c r="L500" i="14"/>
  <c r="I500" i="34"/>
  <c r="J484" i="14"/>
  <c r="H484" i="34"/>
  <c r="Q436" i="34"/>
  <c r="AB436" i="14"/>
  <c r="L420" i="14"/>
  <c r="I420" i="34"/>
  <c r="J404" i="14"/>
  <c r="H404" i="34"/>
  <c r="Z340" i="14"/>
  <c r="P340" i="34"/>
  <c r="X324" i="14"/>
  <c r="O324" i="34"/>
  <c r="R308" i="34"/>
  <c r="AD308" i="14"/>
  <c r="N292" i="34"/>
  <c r="V292" i="14"/>
  <c r="P260" i="34"/>
  <c r="Z260" i="14"/>
  <c r="M212" i="34"/>
  <c r="T212" i="14"/>
  <c r="N196" i="14"/>
  <c r="J196" i="34"/>
  <c r="T164" i="14"/>
  <c r="M164" i="34"/>
  <c r="AB148" i="14"/>
  <c r="Q148" i="34"/>
  <c r="N116" i="14"/>
  <c r="J116" i="34"/>
  <c r="K36" i="34"/>
  <c r="P36" i="14"/>
  <c r="V20" i="14"/>
  <c r="N20" i="34"/>
  <c r="R199" i="14"/>
  <c r="L199" i="34"/>
  <c r="K615" i="34"/>
  <c r="P615" i="14"/>
  <c r="I599" i="34"/>
  <c r="L599" i="14"/>
  <c r="J583" i="14"/>
  <c r="H583" i="34"/>
  <c r="V535" i="14"/>
  <c r="N535" i="34"/>
  <c r="H455" i="14"/>
  <c r="G455" i="34"/>
  <c r="R439" i="14"/>
  <c r="L439" i="34"/>
  <c r="Q407" i="34"/>
  <c r="AB407" i="14"/>
  <c r="R391" i="34"/>
  <c r="AD391" i="14"/>
  <c r="N375" i="34"/>
  <c r="V375" i="14"/>
  <c r="H359" i="14"/>
  <c r="G359" i="34"/>
  <c r="L343" i="34"/>
  <c r="R343" i="14"/>
  <c r="T311" i="14"/>
  <c r="M311" i="34"/>
  <c r="AD295" i="14"/>
  <c r="R295" i="34"/>
  <c r="P279" i="14"/>
  <c r="K279" i="34"/>
  <c r="L263" i="14"/>
  <c r="I263" i="34"/>
  <c r="H247" i="34"/>
  <c r="J247" i="14"/>
  <c r="AD231" i="14"/>
  <c r="R231" i="34"/>
  <c r="H618" i="34"/>
  <c r="J618" i="14"/>
  <c r="K586" i="34"/>
  <c r="P586" i="14"/>
  <c r="C574" i="33"/>
  <c r="C1281" i="33" s="1"/>
  <c r="C570" i="34"/>
  <c r="L554" i="14"/>
  <c r="I554" i="34"/>
  <c r="J538" i="14"/>
  <c r="H538" i="34"/>
  <c r="C522" i="34"/>
  <c r="C526" i="33"/>
  <c r="C1233" i="33" s="1"/>
  <c r="O506" i="34"/>
  <c r="X506" i="14"/>
  <c r="C490" i="34"/>
  <c r="C494" i="33"/>
  <c r="C1201" i="33" s="1"/>
  <c r="J474" i="34"/>
  <c r="N474" i="14"/>
  <c r="Z458" i="14"/>
  <c r="P458" i="34"/>
  <c r="X426" i="14"/>
  <c r="O426" i="34"/>
  <c r="N394" i="14"/>
  <c r="J394" i="34"/>
  <c r="Z378" i="14"/>
  <c r="P378" i="34"/>
  <c r="O362" i="34"/>
  <c r="X362" i="14"/>
  <c r="Q346" i="34"/>
  <c r="AB346" i="14"/>
  <c r="J314" i="34"/>
  <c r="N314" i="14"/>
  <c r="P298" i="34"/>
  <c r="Z298" i="14"/>
  <c r="N250" i="34"/>
  <c r="V250" i="14"/>
  <c r="L234" i="14"/>
  <c r="I234" i="34"/>
  <c r="X202" i="14"/>
  <c r="O202" i="34"/>
  <c r="R154" i="14"/>
  <c r="L154" i="34"/>
  <c r="K122" i="34"/>
  <c r="P122" i="14"/>
  <c r="Q106" i="34"/>
  <c r="AB106" i="14"/>
  <c r="G90" i="34"/>
  <c r="H90" i="14"/>
  <c r="Q58" i="34"/>
  <c r="AB58" i="14"/>
  <c r="C26" i="34"/>
  <c r="C30" i="33"/>
  <c r="C737" i="33" s="1"/>
  <c r="C10" i="34"/>
  <c r="C14" i="33"/>
  <c r="C721" i="33" s="1"/>
  <c r="AD45" i="14"/>
  <c r="R45" i="34"/>
  <c r="O29" i="34"/>
  <c r="X29" i="14"/>
  <c r="G35" i="34"/>
  <c r="H35" i="14"/>
  <c r="H134" i="34"/>
  <c r="J134" i="14"/>
  <c r="T86" i="14"/>
  <c r="M86" i="34"/>
  <c r="L605" i="14"/>
  <c r="I605" i="34"/>
  <c r="J589" i="14"/>
  <c r="H589" i="34"/>
  <c r="AB573" i="14"/>
  <c r="Q573" i="34"/>
  <c r="I461" i="34"/>
  <c r="L461" i="14"/>
  <c r="N397" i="14"/>
  <c r="J397" i="34"/>
  <c r="P381" i="34"/>
  <c r="Z381" i="14"/>
  <c r="AD365" i="14"/>
  <c r="R365" i="34"/>
  <c r="V349" i="14"/>
  <c r="N349" i="34"/>
  <c r="X333" i="14"/>
  <c r="O333" i="34"/>
  <c r="P301" i="34"/>
  <c r="Z301" i="14"/>
  <c r="R237" i="14"/>
  <c r="L237" i="34"/>
  <c r="X205" i="14"/>
  <c r="O205" i="34"/>
  <c r="Q189" i="34"/>
  <c r="AB189" i="14"/>
  <c r="Q173" i="34"/>
  <c r="AB173" i="14"/>
  <c r="M93" i="34"/>
  <c r="T93" i="14"/>
  <c r="J51" i="34"/>
  <c r="N51" i="14"/>
  <c r="M102" i="34"/>
  <c r="T102" i="14"/>
  <c r="J624" i="34"/>
  <c r="N624" i="14"/>
  <c r="P608" i="34"/>
  <c r="Z608" i="14"/>
  <c r="N544" i="14"/>
  <c r="J544" i="34"/>
  <c r="P528" i="34"/>
  <c r="Z528" i="14"/>
  <c r="R480" i="34"/>
  <c r="AD480" i="14"/>
  <c r="J448" i="14"/>
  <c r="H448" i="34"/>
  <c r="AD432" i="14"/>
  <c r="R432" i="34"/>
  <c r="R384" i="14"/>
  <c r="L384" i="34"/>
  <c r="M352" i="34"/>
  <c r="T352" i="14"/>
  <c r="J304" i="14"/>
  <c r="H304" i="34"/>
  <c r="Z240" i="14"/>
  <c r="P240" i="34"/>
  <c r="L176" i="14"/>
  <c r="I176" i="34"/>
  <c r="N144" i="34"/>
  <c r="V144" i="14"/>
  <c r="N128" i="34"/>
  <c r="V128" i="14"/>
  <c r="T112" i="14"/>
  <c r="M112" i="34"/>
  <c r="I96" i="34"/>
  <c r="L96" i="14"/>
  <c r="C32" i="34"/>
  <c r="C36" i="33"/>
  <c r="C743" i="33" s="1"/>
  <c r="V25" i="14"/>
  <c r="N25" i="34"/>
  <c r="C631" i="33"/>
  <c r="C1338" i="33" s="1"/>
  <c r="C627" i="34"/>
  <c r="N595" i="14"/>
  <c r="J595" i="34"/>
  <c r="P579" i="34"/>
  <c r="Z579" i="14"/>
  <c r="H499" i="34"/>
  <c r="J499" i="14"/>
  <c r="I435" i="34"/>
  <c r="L435" i="14"/>
  <c r="J419" i="14"/>
  <c r="H419" i="34"/>
  <c r="N403" i="34"/>
  <c r="V403" i="14"/>
  <c r="X387" i="14"/>
  <c r="O387" i="34"/>
  <c r="V371" i="14"/>
  <c r="N371" i="34"/>
  <c r="N355" i="14"/>
  <c r="J355" i="34"/>
  <c r="P339" i="34"/>
  <c r="Z339" i="14"/>
  <c r="AB323" i="14"/>
  <c r="Q323" i="34"/>
  <c r="Q307" i="34"/>
  <c r="AB307" i="14"/>
  <c r="N275" i="14"/>
  <c r="J275" i="34"/>
  <c r="P259" i="34"/>
  <c r="Z259" i="14"/>
  <c r="C247" i="33"/>
  <c r="C954" i="33" s="1"/>
  <c r="C243" i="34"/>
  <c r="X227" i="14"/>
  <c r="O227" i="34"/>
  <c r="P195" i="14"/>
  <c r="K195" i="34"/>
  <c r="AB99" i="14"/>
  <c r="Q99" i="34"/>
  <c r="T83" i="14"/>
  <c r="M83" i="34"/>
  <c r="H70" i="14"/>
  <c r="G70" i="34"/>
  <c r="T630" i="14"/>
  <c r="M630" i="34"/>
  <c r="G550" i="34"/>
  <c r="H550" i="14"/>
  <c r="L534" i="34"/>
  <c r="R534" i="14"/>
  <c r="C506" i="33"/>
  <c r="C1213" i="33" s="1"/>
  <c r="C502" i="34"/>
  <c r="G470" i="34"/>
  <c r="H470" i="14"/>
  <c r="AB422" i="14"/>
  <c r="Q422" i="34"/>
  <c r="C410" i="33"/>
  <c r="C1117" i="33" s="1"/>
  <c r="C406" i="34"/>
  <c r="H374" i="34"/>
  <c r="J374" i="14"/>
  <c r="P326" i="14"/>
  <c r="K326" i="34"/>
  <c r="L310" i="14"/>
  <c r="I310" i="34"/>
  <c r="J294" i="14"/>
  <c r="H294" i="34"/>
  <c r="T262" i="14"/>
  <c r="M262" i="34"/>
  <c r="C214" i="34"/>
  <c r="C218" i="33"/>
  <c r="C925" i="33" s="1"/>
  <c r="M182" i="34"/>
  <c r="T182" i="14"/>
  <c r="N166" i="14"/>
  <c r="J166" i="34"/>
  <c r="Z633" i="14"/>
  <c r="P633" i="34"/>
  <c r="X601" i="14"/>
  <c r="O601" i="34"/>
  <c r="X585" i="14"/>
  <c r="O585" i="34"/>
  <c r="N569" i="14"/>
  <c r="J569" i="34"/>
  <c r="C521" i="34"/>
  <c r="C525" i="33"/>
  <c r="C1232" i="33" s="1"/>
  <c r="R489" i="14"/>
  <c r="L489" i="34"/>
  <c r="N425" i="14"/>
  <c r="J425" i="34"/>
  <c r="M377" i="34"/>
  <c r="T377" i="14"/>
  <c r="J345" i="34"/>
  <c r="N345" i="14"/>
  <c r="Z329" i="14"/>
  <c r="P329" i="34"/>
  <c r="M297" i="34"/>
  <c r="T297" i="14"/>
  <c r="H265" i="14"/>
  <c r="G265" i="34"/>
  <c r="L249" i="34"/>
  <c r="R249" i="14"/>
  <c r="L169" i="14"/>
  <c r="I169" i="34"/>
  <c r="P137" i="14"/>
  <c r="K137" i="34"/>
  <c r="P89" i="34"/>
  <c r="Z89" i="14"/>
  <c r="H73" i="34"/>
  <c r="J73" i="14"/>
  <c r="J41" i="14"/>
  <c r="H41" i="34"/>
  <c r="O604" i="34"/>
  <c r="X604" i="14"/>
  <c r="I572" i="34"/>
  <c r="L572" i="14"/>
  <c r="J556" i="14"/>
  <c r="H556" i="34"/>
  <c r="K540" i="34"/>
  <c r="P540" i="14"/>
  <c r="C528" i="33"/>
  <c r="C1235" i="33" s="1"/>
  <c r="C524" i="34"/>
  <c r="N428" i="14"/>
  <c r="J428" i="34"/>
  <c r="Z412" i="14"/>
  <c r="P412" i="34"/>
  <c r="X396" i="14"/>
  <c r="O396" i="34"/>
  <c r="J332" i="14"/>
  <c r="H332" i="34"/>
  <c r="C300" i="34"/>
  <c r="C304" i="33"/>
  <c r="C1011" i="33" s="1"/>
  <c r="T284" i="14"/>
  <c r="M284" i="34"/>
  <c r="N268" i="14"/>
  <c r="J268" i="34"/>
  <c r="Z252" i="14"/>
  <c r="P252" i="34"/>
  <c r="P236" i="14"/>
  <c r="K236" i="34"/>
  <c r="N188" i="14"/>
  <c r="J188" i="34"/>
  <c r="Z172" i="14"/>
  <c r="P172" i="34"/>
  <c r="T156" i="14"/>
  <c r="M156" i="34"/>
  <c r="AD44" i="14"/>
  <c r="R44" i="34"/>
  <c r="C28" i="34"/>
  <c r="C32" i="33"/>
  <c r="C739" i="33" s="1"/>
  <c r="H12" i="14"/>
  <c r="G12" i="34"/>
  <c r="L280" i="34"/>
  <c r="R280" i="14"/>
  <c r="R152" i="34"/>
  <c r="AD152" i="14"/>
  <c r="N136" i="34"/>
  <c r="V136" i="14"/>
  <c r="P103" i="14"/>
  <c r="K103" i="34"/>
  <c r="C531" i="33"/>
  <c r="C1238" i="33" s="1"/>
  <c r="C527" i="34"/>
  <c r="P495" i="34"/>
  <c r="Z495" i="14"/>
  <c r="O447" i="34"/>
  <c r="X447" i="14"/>
  <c r="K431" i="34"/>
  <c r="P431" i="14"/>
  <c r="K383" i="34"/>
  <c r="P383" i="14"/>
  <c r="H351" i="14"/>
  <c r="G351" i="34"/>
  <c r="R335" i="14"/>
  <c r="L335" i="34"/>
  <c r="AD303" i="14"/>
  <c r="R303" i="34"/>
  <c r="J191" i="14"/>
  <c r="H191" i="34"/>
  <c r="V175" i="14"/>
  <c r="N175" i="34"/>
  <c r="C147" i="33"/>
  <c r="C854" i="33" s="1"/>
  <c r="C143" i="34"/>
  <c r="C22" i="33"/>
  <c r="C729" i="33" s="1"/>
  <c r="C18" i="34"/>
  <c r="AB21" i="14"/>
  <c r="Q21" i="34"/>
  <c r="AB296" i="14"/>
  <c r="Q296" i="34"/>
  <c r="R610" i="14"/>
  <c r="L610" i="34"/>
  <c r="N546" i="14"/>
  <c r="J546" i="34"/>
  <c r="G482" i="34"/>
  <c r="H482" i="14"/>
  <c r="R466" i="14"/>
  <c r="L466" i="34"/>
  <c r="P434" i="14"/>
  <c r="K434" i="34"/>
  <c r="R402" i="34"/>
  <c r="AD402" i="14"/>
  <c r="AB338" i="14"/>
  <c r="Q338" i="34"/>
  <c r="N322" i="14"/>
  <c r="J322" i="34"/>
  <c r="O274" i="34"/>
  <c r="X274" i="14"/>
  <c r="K210" i="34"/>
  <c r="P210" i="14"/>
  <c r="O178" i="34"/>
  <c r="X178" i="14"/>
  <c r="I162" i="34"/>
  <c r="L162" i="14"/>
  <c r="H146" i="34"/>
  <c r="J146" i="14"/>
  <c r="K130" i="34"/>
  <c r="P130" i="14"/>
  <c r="T98" i="14"/>
  <c r="M98" i="34"/>
  <c r="G66" i="34"/>
  <c r="H66" i="14"/>
  <c r="J50" i="34"/>
  <c r="N50" i="14"/>
  <c r="X232" i="14"/>
  <c r="O232" i="34"/>
  <c r="M200" i="34"/>
  <c r="T200" i="14"/>
  <c r="AD629" i="14"/>
  <c r="R629" i="34"/>
  <c r="C613" i="34"/>
  <c r="C617" i="33"/>
  <c r="C1324" i="33" s="1"/>
  <c r="P597" i="14"/>
  <c r="K597" i="34"/>
  <c r="L581" i="14"/>
  <c r="I581" i="34"/>
  <c r="H565" i="34"/>
  <c r="J565" i="14"/>
  <c r="H485" i="34"/>
  <c r="J485" i="14"/>
  <c r="AB453" i="14"/>
  <c r="Q453" i="34"/>
  <c r="N405" i="34"/>
  <c r="V405" i="14"/>
  <c r="C389" i="34"/>
  <c r="C393" i="33"/>
  <c r="C1100" i="33" s="1"/>
  <c r="P373" i="14"/>
  <c r="K373" i="34"/>
  <c r="Z341" i="14"/>
  <c r="P341" i="34"/>
  <c r="L277" i="34"/>
  <c r="R277" i="14"/>
  <c r="AB245" i="14"/>
  <c r="Q245" i="34"/>
  <c r="N213" i="14"/>
  <c r="J213" i="34"/>
  <c r="P197" i="34"/>
  <c r="Z197" i="14"/>
  <c r="P181" i="14"/>
  <c r="K181" i="34"/>
  <c r="Q165" i="34"/>
  <c r="AB165" i="14"/>
  <c r="N133" i="14"/>
  <c r="J133" i="34"/>
  <c r="J53" i="34"/>
  <c r="N53" i="14"/>
  <c r="Z37" i="14"/>
  <c r="P37" i="34"/>
  <c r="H264" i="34"/>
  <c r="J264" i="14"/>
  <c r="AD216" i="14"/>
  <c r="R216" i="34"/>
  <c r="C124" i="33"/>
  <c r="C831" i="33" s="1"/>
  <c r="C120" i="34"/>
  <c r="C28" i="33"/>
  <c r="C735" i="33" s="1"/>
  <c r="C24" i="34"/>
  <c r="O616" i="34"/>
  <c r="X616" i="14"/>
  <c r="H600" i="14"/>
  <c r="G600" i="34"/>
  <c r="AD568" i="14"/>
  <c r="R568" i="34"/>
  <c r="C540" i="33"/>
  <c r="C1247" i="33" s="1"/>
  <c r="C536" i="34"/>
  <c r="J520" i="34"/>
  <c r="N520" i="14"/>
  <c r="Z504" i="14"/>
  <c r="P504" i="34"/>
  <c r="T488" i="14"/>
  <c r="M488" i="34"/>
  <c r="AB472" i="14"/>
  <c r="Q472" i="34"/>
  <c r="N440" i="14"/>
  <c r="J440" i="34"/>
  <c r="AD408" i="14"/>
  <c r="R408" i="34"/>
  <c r="P392" i="14"/>
  <c r="K392" i="34"/>
  <c r="I360" i="34"/>
  <c r="L360" i="14"/>
  <c r="J344" i="14"/>
  <c r="H344" i="34"/>
  <c r="X312" i="14"/>
  <c r="O312" i="34"/>
  <c r="Z248" i="14"/>
  <c r="P248" i="34"/>
  <c r="X88" i="14"/>
  <c r="O88" i="34"/>
  <c r="AB40" i="14"/>
  <c r="Q40" i="34"/>
  <c r="R55" i="14"/>
  <c r="L55" i="34"/>
  <c r="G571" i="34"/>
  <c r="H571" i="14"/>
  <c r="X523" i="14"/>
  <c r="O523" i="34"/>
  <c r="K507" i="34"/>
  <c r="P507" i="14"/>
  <c r="H491" i="14"/>
  <c r="G491" i="34"/>
  <c r="AD443" i="14"/>
  <c r="R443" i="34"/>
  <c r="Q427" i="34"/>
  <c r="AB427" i="14"/>
  <c r="G411" i="34"/>
  <c r="H411" i="14"/>
  <c r="R395" i="14"/>
  <c r="L395" i="34"/>
  <c r="X363" i="14"/>
  <c r="O363" i="34"/>
  <c r="H331" i="14"/>
  <c r="G331" i="34"/>
  <c r="J299" i="14"/>
  <c r="H299" i="34"/>
  <c r="H251" i="14"/>
  <c r="G251" i="34"/>
  <c r="O219" i="34"/>
  <c r="X219" i="14"/>
  <c r="C207" i="33"/>
  <c r="C914" i="33" s="1"/>
  <c r="C203" i="34"/>
  <c r="N187" i="34"/>
  <c r="V187" i="14"/>
  <c r="G171" i="34"/>
  <c r="H171" i="14"/>
  <c r="R155" i="14"/>
  <c r="L155" i="34"/>
  <c r="C111" i="33"/>
  <c r="C818" i="33" s="1"/>
  <c r="C107" i="34"/>
  <c r="G91" i="34"/>
  <c r="H91" i="14"/>
  <c r="C59" i="34"/>
  <c r="C63" i="33"/>
  <c r="C770" i="33" s="1"/>
  <c r="X43" i="14"/>
  <c r="O43" i="34"/>
  <c r="J46" i="34"/>
  <c r="N46" i="14"/>
  <c r="M622" i="34"/>
  <c r="T622" i="14"/>
  <c r="G606" i="34"/>
  <c r="H606" i="14"/>
  <c r="AB574" i="14"/>
  <c r="Q574" i="34"/>
  <c r="AD558" i="14"/>
  <c r="R558" i="34"/>
  <c r="K542" i="34"/>
  <c r="P542" i="14"/>
  <c r="P510" i="34"/>
  <c r="Z510" i="14"/>
  <c r="C494" i="34"/>
  <c r="C498" i="33"/>
  <c r="C1205" i="33" s="1"/>
  <c r="H430" i="34"/>
  <c r="J430" i="14"/>
  <c r="L366" i="34"/>
  <c r="R366" i="14"/>
  <c r="V334" i="14"/>
  <c r="N334" i="34"/>
  <c r="H302" i="14"/>
  <c r="G302" i="34"/>
  <c r="I222" i="34"/>
  <c r="L222" i="14"/>
  <c r="H206" i="34"/>
  <c r="J206" i="14"/>
  <c r="C190" i="34"/>
  <c r="C194" i="33"/>
  <c r="C901" i="33" s="1"/>
  <c r="L142" i="14"/>
  <c r="I142" i="34"/>
  <c r="C94" i="34"/>
  <c r="C98" i="33"/>
  <c r="C805" i="33" s="1"/>
  <c r="H78" i="14"/>
  <c r="G78" i="34"/>
  <c r="C30" i="34"/>
  <c r="C34" i="33"/>
  <c r="C741" i="33" s="1"/>
  <c r="C581" i="33"/>
  <c r="C1288" i="33" s="1"/>
  <c r="C577" i="34"/>
  <c r="C561" i="34"/>
  <c r="C565" i="33"/>
  <c r="C1272" i="33" s="1"/>
  <c r="X545" i="14"/>
  <c r="O545" i="34"/>
  <c r="L529" i="14"/>
  <c r="I529" i="34"/>
  <c r="H513" i="34"/>
  <c r="J513" i="14"/>
  <c r="R433" i="34"/>
  <c r="AD433" i="14"/>
  <c r="R417" i="34"/>
  <c r="AD417" i="14"/>
  <c r="X401" i="14"/>
  <c r="O401" i="34"/>
  <c r="Z369" i="14"/>
  <c r="P369" i="34"/>
  <c r="C325" i="33"/>
  <c r="C1032" i="33" s="1"/>
  <c r="C321" i="34"/>
  <c r="N305" i="14"/>
  <c r="J305" i="34"/>
  <c r="Z289" i="14"/>
  <c r="P289" i="34"/>
  <c r="V257" i="14"/>
  <c r="N257" i="34"/>
  <c r="R241" i="34"/>
  <c r="AD241" i="14"/>
  <c r="V225" i="14"/>
  <c r="N225" i="34"/>
  <c r="C181" i="33"/>
  <c r="C888" i="33" s="1"/>
  <c r="C177" i="34"/>
  <c r="R145" i="34"/>
  <c r="AD145" i="14"/>
  <c r="H129" i="14"/>
  <c r="G129" i="34"/>
  <c r="R113" i="14"/>
  <c r="L113" i="34"/>
  <c r="K81" i="34"/>
  <c r="P81" i="14"/>
  <c r="Q65" i="34"/>
  <c r="AB65" i="14"/>
  <c r="Q68" i="34"/>
  <c r="AB68" i="14"/>
  <c r="H628" i="34"/>
  <c r="J628" i="14"/>
  <c r="C596" i="34"/>
  <c r="C600" i="33"/>
  <c r="C1307" i="33" s="1"/>
  <c r="AD580" i="14"/>
  <c r="R580" i="34"/>
  <c r="J500" i="34"/>
  <c r="N500" i="14"/>
  <c r="P484" i="34"/>
  <c r="Z484" i="14"/>
  <c r="C472" i="33"/>
  <c r="C1179" i="33" s="1"/>
  <c r="C468" i="34"/>
  <c r="M436" i="34"/>
  <c r="T436" i="14"/>
  <c r="J420" i="34"/>
  <c r="N420" i="14"/>
  <c r="P404" i="34"/>
  <c r="Z404" i="14"/>
  <c r="R340" i="14"/>
  <c r="L340" i="34"/>
  <c r="R260" i="14"/>
  <c r="L260" i="34"/>
  <c r="O212" i="34"/>
  <c r="X212" i="14"/>
  <c r="G196" i="34"/>
  <c r="H196" i="14"/>
  <c r="K164" i="34"/>
  <c r="P164" i="14"/>
  <c r="C152" i="33"/>
  <c r="C859" i="33" s="1"/>
  <c r="C148" i="34"/>
  <c r="T132" i="14"/>
  <c r="M132" i="34"/>
  <c r="G116" i="34"/>
  <c r="H116" i="14"/>
  <c r="X52" i="14"/>
  <c r="O52" i="34"/>
  <c r="T36" i="14"/>
  <c r="M36" i="34"/>
  <c r="C20" i="34"/>
  <c r="C24" i="33"/>
  <c r="C731" i="33" s="1"/>
  <c r="L199" i="14"/>
  <c r="I199" i="34"/>
  <c r="R71" i="34"/>
  <c r="AD71" i="14"/>
  <c r="M631" i="34"/>
  <c r="T631" i="14"/>
  <c r="M615" i="34"/>
  <c r="T615" i="14"/>
  <c r="J599" i="34"/>
  <c r="N599" i="14"/>
  <c r="P583" i="34"/>
  <c r="Z583" i="14"/>
  <c r="T567" i="14"/>
  <c r="M567" i="34"/>
  <c r="R535" i="34"/>
  <c r="AD535" i="14"/>
  <c r="J503" i="14"/>
  <c r="H503" i="34"/>
  <c r="AD455" i="14"/>
  <c r="R455" i="34"/>
  <c r="L439" i="14"/>
  <c r="I439" i="34"/>
  <c r="H423" i="34"/>
  <c r="J423" i="14"/>
  <c r="X391" i="14"/>
  <c r="O391" i="34"/>
  <c r="AD375" i="14"/>
  <c r="R375" i="34"/>
  <c r="T359" i="14"/>
  <c r="M359" i="34"/>
  <c r="L343" i="14"/>
  <c r="I343" i="34"/>
  <c r="H327" i="34"/>
  <c r="J327" i="14"/>
  <c r="V311" i="14"/>
  <c r="N311" i="34"/>
  <c r="AB279" i="14"/>
  <c r="Q279" i="34"/>
  <c r="J263" i="34"/>
  <c r="N263" i="14"/>
  <c r="P247" i="34"/>
  <c r="Z247" i="14"/>
  <c r="C231" i="34"/>
  <c r="C235" i="33"/>
  <c r="C942" i="33" s="1"/>
  <c r="P618" i="34"/>
  <c r="Z618" i="14"/>
  <c r="X586" i="14"/>
  <c r="O586" i="34"/>
  <c r="V570" i="14"/>
  <c r="N570" i="34"/>
  <c r="N554" i="14"/>
  <c r="J554" i="34"/>
  <c r="P538" i="34"/>
  <c r="Z538" i="14"/>
  <c r="K522" i="34"/>
  <c r="P522" i="14"/>
  <c r="G474" i="34"/>
  <c r="H474" i="14"/>
  <c r="R458" i="14"/>
  <c r="L458" i="34"/>
  <c r="K426" i="34"/>
  <c r="P426" i="14"/>
  <c r="G394" i="34"/>
  <c r="H394" i="14"/>
  <c r="R378" i="14"/>
  <c r="L378" i="34"/>
  <c r="G314" i="34"/>
  <c r="H314" i="14"/>
  <c r="L298" i="34"/>
  <c r="R298" i="14"/>
  <c r="J234" i="34"/>
  <c r="N234" i="14"/>
  <c r="Q202" i="34"/>
  <c r="AB202" i="14"/>
  <c r="N186" i="34"/>
  <c r="V186" i="14"/>
  <c r="I154" i="34"/>
  <c r="L154" i="14"/>
  <c r="N122" i="34"/>
  <c r="V122" i="14"/>
  <c r="M106" i="34"/>
  <c r="T106" i="14"/>
  <c r="K90" i="34"/>
  <c r="P90" i="14"/>
  <c r="P10" i="14"/>
  <c r="K10" i="34"/>
  <c r="M35" i="34"/>
  <c r="T35" i="14"/>
  <c r="P134" i="34"/>
  <c r="Z134" i="14"/>
  <c r="Q86" i="34"/>
  <c r="AB86" i="14"/>
  <c r="Q54" i="34"/>
  <c r="AB54" i="14"/>
  <c r="N605" i="14"/>
  <c r="J605" i="34"/>
  <c r="P589" i="34"/>
  <c r="Z589" i="14"/>
  <c r="N573" i="34"/>
  <c r="V573" i="14"/>
  <c r="J461" i="34"/>
  <c r="N461" i="14"/>
  <c r="G397" i="34"/>
  <c r="H397" i="14"/>
  <c r="R381" i="14"/>
  <c r="L381" i="34"/>
  <c r="K333" i="34"/>
  <c r="P333" i="14"/>
  <c r="R301" i="14"/>
  <c r="L301" i="34"/>
  <c r="I237" i="34"/>
  <c r="L237" i="14"/>
  <c r="H221" i="34"/>
  <c r="J221" i="14"/>
  <c r="P189" i="14"/>
  <c r="K189" i="34"/>
  <c r="R173" i="34"/>
  <c r="AD173" i="14"/>
  <c r="H51" i="14"/>
  <c r="G51" i="34"/>
  <c r="K102" i="34"/>
  <c r="P102" i="14"/>
  <c r="G624" i="34"/>
  <c r="H624" i="14"/>
  <c r="L608" i="34"/>
  <c r="R608" i="14"/>
  <c r="H544" i="14"/>
  <c r="G544" i="34"/>
  <c r="R528" i="14"/>
  <c r="L528" i="34"/>
  <c r="P496" i="14"/>
  <c r="K496" i="34"/>
  <c r="C480" i="34"/>
  <c r="C484" i="33"/>
  <c r="C1191" i="33" s="1"/>
  <c r="P448" i="34"/>
  <c r="Z448" i="14"/>
  <c r="AB432" i="14"/>
  <c r="Q432" i="34"/>
  <c r="I384" i="34"/>
  <c r="L384" i="14"/>
  <c r="V352" i="14"/>
  <c r="N352" i="34"/>
  <c r="P304" i="34"/>
  <c r="Z304" i="14"/>
  <c r="L240" i="34"/>
  <c r="R240" i="14"/>
  <c r="N176" i="14"/>
  <c r="J176" i="34"/>
  <c r="K144" i="34"/>
  <c r="P144" i="14"/>
  <c r="O128" i="34"/>
  <c r="X128" i="14"/>
  <c r="N112" i="34"/>
  <c r="V112" i="14"/>
  <c r="N96" i="14"/>
  <c r="J96" i="34"/>
  <c r="M627" i="34"/>
  <c r="T627" i="14"/>
  <c r="H595" i="14"/>
  <c r="G595" i="34"/>
  <c r="L579" i="34"/>
  <c r="R579" i="14"/>
  <c r="Z499" i="14"/>
  <c r="P499" i="34"/>
  <c r="N435" i="14"/>
  <c r="J435" i="34"/>
  <c r="P419" i="34"/>
  <c r="Z419" i="14"/>
  <c r="O371" i="34"/>
  <c r="X371" i="14"/>
  <c r="G355" i="34"/>
  <c r="H355" i="14"/>
  <c r="R339" i="14"/>
  <c r="L339" i="34"/>
  <c r="R307" i="34"/>
  <c r="AD307" i="14"/>
  <c r="G275" i="34"/>
  <c r="H275" i="14"/>
  <c r="R259" i="14"/>
  <c r="L259" i="34"/>
  <c r="Q227" i="34"/>
  <c r="AB227" i="14"/>
  <c r="C199" i="33"/>
  <c r="C906" i="33" s="1"/>
  <c r="C195" i="34"/>
  <c r="C99" i="34"/>
  <c r="C103" i="33"/>
  <c r="C810" i="33" s="1"/>
  <c r="C87" i="33"/>
  <c r="C794" i="33" s="1"/>
  <c r="C83" i="34"/>
  <c r="X70" i="14"/>
  <c r="O70" i="34"/>
  <c r="H598" i="34"/>
  <c r="J598" i="14"/>
  <c r="O582" i="34"/>
  <c r="X582" i="14"/>
  <c r="O550" i="34"/>
  <c r="X550" i="14"/>
  <c r="I534" i="34"/>
  <c r="L534" i="14"/>
  <c r="Q502" i="34"/>
  <c r="AB502" i="14"/>
  <c r="X422" i="14"/>
  <c r="O422" i="34"/>
  <c r="Z374" i="14"/>
  <c r="P374" i="34"/>
  <c r="AD342" i="14"/>
  <c r="R342" i="34"/>
  <c r="J310" i="34"/>
  <c r="N310" i="14"/>
  <c r="P294" i="34"/>
  <c r="Z294" i="14"/>
  <c r="P182" i="14"/>
  <c r="K182" i="34"/>
  <c r="H166" i="14"/>
  <c r="G166" i="34"/>
  <c r="R633" i="14"/>
  <c r="L633" i="34"/>
  <c r="V601" i="14"/>
  <c r="N601" i="34"/>
  <c r="N585" i="34"/>
  <c r="V585" i="14"/>
  <c r="H569" i="14"/>
  <c r="G569" i="34"/>
  <c r="L489" i="14"/>
  <c r="I489" i="34"/>
  <c r="H473" i="34"/>
  <c r="J473" i="14"/>
  <c r="G425" i="34"/>
  <c r="H425" i="14"/>
  <c r="AD393" i="14"/>
  <c r="R393" i="34"/>
  <c r="N377" i="34"/>
  <c r="V377" i="14"/>
  <c r="H345" i="14"/>
  <c r="G345" i="34"/>
  <c r="R329" i="14"/>
  <c r="L329" i="34"/>
  <c r="R281" i="34"/>
  <c r="AD281" i="14"/>
  <c r="O265" i="34"/>
  <c r="X265" i="14"/>
  <c r="L249" i="14"/>
  <c r="I249" i="34"/>
  <c r="K201" i="34"/>
  <c r="P201" i="14"/>
  <c r="J169" i="34"/>
  <c r="N169" i="14"/>
  <c r="N137" i="34"/>
  <c r="V137" i="14"/>
  <c r="R89" i="14"/>
  <c r="L89" i="34"/>
  <c r="Z73" i="14"/>
  <c r="P73" i="34"/>
  <c r="J57" i="14"/>
  <c r="H57" i="34"/>
  <c r="Z41" i="14"/>
  <c r="P41" i="34"/>
  <c r="K588" i="34"/>
  <c r="P588" i="14"/>
  <c r="N572" i="14"/>
  <c r="J572" i="34"/>
  <c r="P556" i="34"/>
  <c r="Z556" i="14"/>
  <c r="J476" i="14"/>
  <c r="H476" i="34"/>
  <c r="G428" i="34"/>
  <c r="H428" i="14"/>
  <c r="L412" i="34"/>
  <c r="R412" i="14"/>
  <c r="AB364" i="14"/>
  <c r="Q364" i="34"/>
  <c r="Z332" i="14"/>
  <c r="P332" i="34"/>
  <c r="N316" i="34"/>
  <c r="V316" i="14"/>
  <c r="AD300" i="14"/>
  <c r="R300" i="34"/>
  <c r="O284" i="34"/>
  <c r="X284" i="14"/>
  <c r="H268" i="14"/>
  <c r="G268" i="34"/>
  <c r="L252" i="34"/>
  <c r="R252" i="14"/>
  <c r="K204" i="34"/>
  <c r="P204" i="14"/>
  <c r="H188" i="14"/>
  <c r="G188" i="34"/>
  <c r="R172" i="14"/>
  <c r="L172" i="34"/>
  <c r="K140" i="34"/>
  <c r="P140" i="14"/>
  <c r="X60" i="14"/>
  <c r="O60" i="34"/>
  <c r="AB44" i="14"/>
  <c r="Q44" i="34"/>
  <c r="R12" i="34"/>
  <c r="AD12" i="14"/>
  <c r="L280" i="14"/>
  <c r="I280" i="34"/>
  <c r="AB152" i="14"/>
  <c r="Q152" i="34"/>
  <c r="Q103" i="34"/>
  <c r="AB103" i="14"/>
  <c r="F15" i="33"/>
  <c r="F722" i="33" s="1"/>
  <c r="F11" i="34"/>
  <c r="D625" i="34"/>
  <c r="S625" i="14"/>
  <c r="AA625" i="14"/>
  <c r="O625" i="14"/>
  <c r="AC625" i="14"/>
  <c r="W625" i="14"/>
  <c r="U625" i="14"/>
  <c r="D629" i="33"/>
  <c r="D1336" i="33" s="1"/>
  <c r="G625" i="14"/>
  <c r="M625" i="14"/>
  <c r="K625" i="14"/>
  <c r="Q625" i="14"/>
  <c r="Y625" i="14"/>
  <c r="I625" i="14"/>
  <c r="E244" i="34"/>
  <c r="E248" i="33"/>
  <c r="D552" i="33"/>
  <c r="D1259" i="33" s="1"/>
  <c r="AC548" i="14"/>
  <c r="D548" i="34"/>
  <c r="S548" i="14"/>
  <c r="O548" i="14"/>
  <c r="W548" i="14"/>
  <c r="AA548" i="14"/>
  <c r="U548" i="14"/>
  <c r="G548" i="14"/>
  <c r="M548" i="14"/>
  <c r="K548" i="14"/>
  <c r="Q548" i="14"/>
  <c r="Y548" i="14"/>
  <c r="I548" i="14"/>
  <c r="AC180" i="14"/>
  <c r="O180" i="14"/>
  <c r="D180" i="34"/>
  <c r="U180" i="14"/>
  <c r="S180" i="14"/>
  <c r="D184" i="33"/>
  <c r="D891" i="33" s="1"/>
  <c r="AA180" i="14"/>
  <c r="W180" i="14"/>
  <c r="G180" i="14"/>
  <c r="M180" i="14"/>
  <c r="K180" i="14"/>
  <c r="Q180" i="14"/>
  <c r="Y180" i="14"/>
  <c r="I180" i="14"/>
  <c r="E410" i="34"/>
  <c r="E414" i="33"/>
  <c r="AA602" i="14"/>
  <c r="S602" i="14"/>
  <c r="AC602" i="14"/>
  <c r="O602" i="14"/>
  <c r="D602" i="34"/>
  <c r="U602" i="14"/>
  <c r="D606" i="33"/>
  <c r="D1313" i="33" s="1"/>
  <c r="W602" i="14"/>
  <c r="G602" i="14"/>
  <c r="M602" i="14"/>
  <c r="K602" i="14"/>
  <c r="Q602" i="14"/>
  <c r="Y602" i="14"/>
  <c r="I602" i="14"/>
  <c r="D142" i="33"/>
  <c r="D849" i="33" s="1"/>
  <c r="AC138" i="14"/>
  <c r="O138" i="14"/>
  <c r="S138" i="14"/>
  <c r="D138" i="34"/>
  <c r="AA138" i="14"/>
  <c r="U138" i="14"/>
  <c r="W138" i="14"/>
  <c r="G138" i="14"/>
  <c r="M138" i="14"/>
  <c r="K138" i="14"/>
  <c r="Q138" i="14"/>
  <c r="Y138" i="14"/>
  <c r="I138" i="14"/>
  <c r="AC429" i="14"/>
  <c r="D429" i="34"/>
  <c r="D433" i="33"/>
  <c r="D1140" i="33" s="1"/>
  <c r="O429" i="14"/>
  <c r="S429" i="14"/>
  <c r="AA429" i="14"/>
  <c r="W429" i="14"/>
  <c r="U429" i="14"/>
  <c r="G429" i="14"/>
  <c r="M429" i="14"/>
  <c r="K429" i="14"/>
  <c r="Q429" i="14"/>
  <c r="Y429" i="14"/>
  <c r="I429" i="14"/>
  <c r="U141" i="14"/>
  <c r="S141" i="14"/>
  <c r="AC141" i="14"/>
  <c r="O141" i="14"/>
  <c r="D141" i="34"/>
  <c r="AA141" i="14"/>
  <c r="D145" i="33"/>
  <c r="D852" i="33" s="1"/>
  <c r="W141" i="14"/>
  <c r="G141" i="14"/>
  <c r="M141" i="14"/>
  <c r="K141" i="14"/>
  <c r="Q141" i="14"/>
  <c r="Y141" i="14"/>
  <c r="I141" i="14"/>
  <c r="D400" i="34"/>
  <c r="O400" i="14"/>
  <c r="AC400" i="14"/>
  <c r="U400" i="14"/>
  <c r="W400" i="14"/>
  <c r="AA400" i="14"/>
  <c r="S400" i="14"/>
  <c r="D404" i="33"/>
  <c r="D1111" i="33" s="1"/>
  <c r="G400" i="14"/>
  <c r="M400" i="14"/>
  <c r="K400" i="14"/>
  <c r="Q400" i="14"/>
  <c r="Y400" i="14"/>
  <c r="I400" i="14"/>
  <c r="O208" i="14"/>
  <c r="W208" i="14"/>
  <c r="AA208" i="14"/>
  <c r="U208" i="14"/>
  <c r="D212" i="33"/>
  <c r="D919" i="33" s="1"/>
  <c r="D208" i="34"/>
  <c r="AC208" i="14"/>
  <c r="S208" i="14"/>
  <c r="G208" i="14"/>
  <c r="M208" i="14"/>
  <c r="K208" i="14"/>
  <c r="Q208" i="14"/>
  <c r="Y208" i="14"/>
  <c r="I208" i="14"/>
  <c r="D515" i="34"/>
  <c r="D519" i="33"/>
  <c r="D1226" i="33" s="1"/>
  <c r="U515" i="14"/>
  <c r="W515" i="14"/>
  <c r="AA515" i="14"/>
  <c r="AC515" i="14"/>
  <c r="O515" i="14"/>
  <c r="S515" i="14"/>
  <c r="G515" i="14"/>
  <c r="M515" i="14"/>
  <c r="K515" i="14"/>
  <c r="Q515" i="14"/>
  <c r="Y515" i="14"/>
  <c r="I515" i="14"/>
  <c r="D151" i="33"/>
  <c r="D858" i="33" s="1"/>
  <c r="AA147" i="14"/>
  <c r="AC147" i="14"/>
  <c r="U147" i="14"/>
  <c r="W147" i="14"/>
  <c r="O147" i="14"/>
  <c r="S147" i="14"/>
  <c r="D147" i="34"/>
  <c r="G147" i="14"/>
  <c r="M147" i="14"/>
  <c r="K147" i="14"/>
  <c r="Q147" i="14"/>
  <c r="Y147" i="14"/>
  <c r="I147" i="14"/>
  <c r="AC358" i="14"/>
  <c r="O358" i="14"/>
  <c r="AA358" i="14"/>
  <c r="U358" i="14"/>
  <c r="D362" i="33"/>
  <c r="D1069" i="33" s="1"/>
  <c r="D358" i="34"/>
  <c r="W358" i="14"/>
  <c r="S358" i="14"/>
  <c r="G358" i="14"/>
  <c r="M358" i="14"/>
  <c r="K358" i="14"/>
  <c r="Q358" i="14"/>
  <c r="Y358" i="14"/>
  <c r="I358" i="14"/>
  <c r="U617" i="14"/>
  <c r="D621" i="33"/>
  <c r="D1328" i="33" s="1"/>
  <c r="O617" i="14"/>
  <c r="S617" i="14"/>
  <c r="AC617" i="14"/>
  <c r="W617" i="14"/>
  <c r="AA617" i="14"/>
  <c r="D617" i="34"/>
  <c r="G617" i="14"/>
  <c r="M617" i="14"/>
  <c r="K617" i="14"/>
  <c r="Q617" i="14"/>
  <c r="Y617" i="14"/>
  <c r="I617" i="14"/>
  <c r="D237" i="33"/>
  <c r="D944" i="33" s="1"/>
  <c r="W233" i="14"/>
  <c r="AA233" i="14"/>
  <c r="O233" i="14"/>
  <c r="U233" i="14"/>
  <c r="AC233" i="14"/>
  <c r="D233" i="34"/>
  <c r="S233" i="14"/>
  <c r="G233" i="14"/>
  <c r="M233" i="14"/>
  <c r="K233" i="14"/>
  <c r="Q233" i="14"/>
  <c r="Y233" i="14"/>
  <c r="I233" i="14"/>
  <c r="S492" i="14"/>
  <c r="AC492" i="14"/>
  <c r="AA492" i="14"/>
  <c r="W492" i="14"/>
  <c r="U492" i="14"/>
  <c r="O492" i="14"/>
  <c r="D496" i="33"/>
  <c r="D1203" i="33" s="1"/>
  <c r="D492" i="34"/>
  <c r="G492" i="14"/>
  <c r="M492" i="14"/>
  <c r="K492" i="14"/>
  <c r="Q492" i="14"/>
  <c r="Y492" i="14"/>
  <c r="I492" i="14"/>
  <c r="E95" i="34"/>
  <c r="E99" i="33"/>
  <c r="E13" i="34"/>
  <c r="E17" i="33"/>
  <c r="O543" i="14"/>
  <c r="W543" i="14"/>
  <c r="S543" i="14"/>
  <c r="D543" i="34"/>
  <c r="U543" i="14"/>
  <c r="AA543" i="14"/>
  <c r="D547" i="33"/>
  <c r="D1254" i="33" s="1"/>
  <c r="AC543" i="14"/>
  <c r="G543" i="14"/>
  <c r="M543" i="14"/>
  <c r="K543" i="14"/>
  <c r="Q543" i="14"/>
  <c r="Y543" i="14"/>
  <c r="I543" i="14"/>
  <c r="F108" i="34"/>
  <c r="F112" i="33"/>
  <c r="F819" i="33" s="1"/>
  <c r="F67" i="33"/>
  <c r="F774" i="33" s="1"/>
  <c r="F63" i="34"/>
  <c r="U514" i="14"/>
  <c r="S514" i="14"/>
  <c r="D514" i="34"/>
  <c r="O514" i="14"/>
  <c r="W514" i="14"/>
  <c r="AC514" i="14"/>
  <c r="D518" i="33"/>
  <c r="D1225" i="33" s="1"/>
  <c r="AA514" i="14"/>
  <c r="G514" i="14"/>
  <c r="M514" i="14"/>
  <c r="K514" i="14"/>
  <c r="Q514" i="14"/>
  <c r="Y514" i="14"/>
  <c r="I514" i="14"/>
  <c r="D242" i="34"/>
  <c r="AA242" i="14"/>
  <c r="W242" i="14"/>
  <c r="D246" i="33"/>
  <c r="D953" i="33" s="1"/>
  <c r="U242" i="14"/>
  <c r="O242" i="14"/>
  <c r="AC242" i="14"/>
  <c r="S242" i="14"/>
  <c r="G242" i="14"/>
  <c r="M242" i="14"/>
  <c r="K242" i="14"/>
  <c r="Q242" i="14"/>
  <c r="Y242" i="14"/>
  <c r="I242" i="14"/>
  <c r="E520" i="34"/>
  <c r="E524" i="33"/>
  <c r="AC309" i="14"/>
  <c r="D309" i="34"/>
  <c r="AA309" i="14"/>
  <c r="D313" i="33"/>
  <c r="D1020" i="33" s="1"/>
  <c r="U309" i="14"/>
  <c r="O309" i="14"/>
  <c r="W309" i="14"/>
  <c r="S309" i="14"/>
  <c r="G309" i="14"/>
  <c r="M309" i="14"/>
  <c r="K309" i="14"/>
  <c r="Q309" i="14"/>
  <c r="Y309" i="14"/>
  <c r="I309" i="14"/>
  <c r="D85" i="34"/>
  <c r="S85" i="14"/>
  <c r="D89" i="33"/>
  <c r="D796" i="33" s="1"/>
  <c r="U85" i="14"/>
  <c r="AC85" i="14"/>
  <c r="W85" i="14"/>
  <c r="AA85" i="14"/>
  <c r="O85" i="14"/>
  <c r="G85" i="14"/>
  <c r="M85" i="14"/>
  <c r="K85" i="14"/>
  <c r="Q85" i="14"/>
  <c r="Y85" i="14"/>
  <c r="I85" i="14"/>
  <c r="O376" i="14"/>
  <c r="W376" i="14"/>
  <c r="D376" i="34"/>
  <c r="U376" i="14"/>
  <c r="D380" i="33"/>
  <c r="D1087" i="33" s="1"/>
  <c r="AA376" i="14"/>
  <c r="S376" i="14"/>
  <c r="AC376" i="14"/>
  <c r="G376" i="14"/>
  <c r="M376" i="14"/>
  <c r="K376" i="14"/>
  <c r="Q376" i="14"/>
  <c r="Y376" i="14"/>
  <c r="I376" i="14"/>
  <c r="D351" i="33"/>
  <c r="D1058" i="33" s="1"/>
  <c r="S347" i="14"/>
  <c r="AC347" i="14"/>
  <c r="D347" i="34"/>
  <c r="W347" i="14"/>
  <c r="O347" i="14"/>
  <c r="AA347" i="14"/>
  <c r="U347" i="14"/>
  <c r="G347" i="14"/>
  <c r="M347" i="14"/>
  <c r="K347" i="14"/>
  <c r="Q347" i="14"/>
  <c r="Y347" i="14"/>
  <c r="I347" i="14"/>
  <c r="D75" i="34"/>
  <c r="D79" i="33"/>
  <c r="D786" i="33" s="1"/>
  <c r="U75" i="14"/>
  <c r="AC75" i="14"/>
  <c r="AA75" i="14"/>
  <c r="O75" i="14"/>
  <c r="S75" i="14"/>
  <c r="W75" i="14"/>
  <c r="G75" i="14"/>
  <c r="M75" i="14"/>
  <c r="K75" i="14"/>
  <c r="Q75" i="14"/>
  <c r="Y75" i="14"/>
  <c r="I75" i="14"/>
  <c r="O591" i="34"/>
  <c r="X591" i="14"/>
  <c r="J559" i="14"/>
  <c r="H559" i="34"/>
  <c r="L495" i="34"/>
  <c r="R495" i="14"/>
  <c r="V447" i="14"/>
  <c r="N447" i="34"/>
  <c r="T431" i="14"/>
  <c r="M431" i="34"/>
  <c r="H399" i="34"/>
  <c r="J399" i="14"/>
  <c r="C387" i="33"/>
  <c r="C1094" i="33" s="1"/>
  <c r="C383" i="34"/>
  <c r="X351" i="14"/>
  <c r="O351" i="34"/>
  <c r="I335" i="34"/>
  <c r="L335" i="14"/>
  <c r="C303" i="34"/>
  <c r="C307" i="33"/>
  <c r="C1014" i="33" s="1"/>
  <c r="Z191" i="14"/>
  <c r="P191" i="34"/>
  <c r="AD175" i="14"/>
  <c r="R175" i="34"/>
  <c r="C163" i="33"/>
  <c r="C870" i="33" s="1"/>
  <c r="C159" i="34"/>
  <c r="T79" i="14"/>
  <c r="M79" i="34"/>
  <c r="R18" i="34"/>
  <c r="AD18" i="14"/>
  <c r="T296" i="14"/>
  <c r="M296" i="34"/>
  <c r="I610" i="34"/>
  <c r="L610" i="14"/>
  <c r="H594" i="34"/>
  <c r="J594" i="14"/>
  <c r="H546" i="14"/>
  <c r="G546" i="34"/>
  <c r="N482" i="34"/>
  <c r="V482" i="14"/>
  <c r="L466" i="14"/>
  <c r="I466" i="34"/>
  <c r="J450" i="14"/>
  <c r="H450" i="34"/>
  <c r="AB434" i="14"/>
  <c r="Q434" i="34"/>
  <c r="X418" i="14"/>
  <c r="O418" i="34"/>
  <c r="T402" i="14"/>
  <c r="M402" i="34"/>
  <c r="G322" i="34"/>
  <c r="H322" i="14"/>
  <c r="R274" i="34"/>
  <c r="AD274" i="14"/>
  <c r="AD258" i="14"/>
  <c r="R258" i="34"/>
  <c r="R178" i="34"/>
  <c r="AD178" i="14"/>
  <c r="J162" i="34"/>
  <c r="N162" i="14"/>
  <c r="P146" i="34"/>
  <c r="Z146" i="14"/>
  <c r="R130" i="34"/>
  <c r="AD130" i="14"/>
  <c r="T114" i="14"/>
  <c r="M114" i="34"/>
  <c r="V82" i="14"/>
  <c r="N82" i="34"/>
  <c r="M66" i="34"/>
  <c r="T66" i="14"/>
  <c r="H50" i="14"/>
  <c r="G50" i="34"/>
  <c r="Q200" i="34"/>
  <c r="AB200" i="14"/>
  <c r="H39" i="34"/>
  <c r="J39" i="14"/>
  <c r="V629" i="14"/>
  <c r="N629" i="34"/>
  <c r="C601" i="33"/>
  <c r="C1308" i="33" s="1"/>
  <c r="C597" i="34"/>
  <c r="J581" i="34"/>
  <c r="N581" i="14"/>
  <c r="P565" i="34"/>
  <c r="Z565" i="14"/>
  <c r="O549" i="34"/>
  <c r="X549" i="14"/>
  <c r="Z485" i="14"/>
  <c r="P485" i="34"/>
  <c r="K453" i="34"/>
  <c r="P453" i="14"/>
  <c r="T389" i="14"/>
  <c r="M389" i="34"/>
  <c r="C373" i="34"/>
  <c r="C377" i="33"/>
  <c r="C1084" i="33" s="1"/>
  <c r="R341" i="14"/>
  <c r="L341" i="34"/>
  <c r="L277" i="14"/>
  <c r="I277" i="34"/>
  <c r="C245" i="34"/>
  <c r="C249" i="33"/>
  <c r="C956" i="33" s="1"/>
  <c r="H213" i="14"/>
  <c r="G213" i="34"/>
  <c r="L197" i="34"/>
  <c r="R197" i="14"/>
  <c r="H133" i="14"/>
  <c r="G133" i="34"/>
  <c r="O69" i="34"/>
  <c r="X69" i="14"/>
  <c r="G53" i="34"/>
  <c r="H53" i="14"/>
  <c r="R37" i="14"/>
  <c r="L37" i="34"/>
  <c r="P264" i="34"/>
  <c r="Z264" i="14"/>
  <c r="V216" i="14"/>
  <c r="N216" i="34"/>
  <c r="O120" i="34"/>
  <c r="X120" i="14"/>
  <c r="M24" i="34"/>
  <c r="T24" i="14"/>
  <c r="Q167" i="34"/>
  <c r="AB167" i="14"/>
  <c r="R616" i="34"/>
  <c r="AD616" i="14"/>
  <c r="Q600" i="34"/>
  <c r="AB600" i="14"/>
  <c r="V536" i="14"/>
  <c r="N536" i="34"/>
  <c r="H520" i="14"/>
  <c r="G520" i="34"/>
  <c r="R504" i="14"/>
  <c r="L504" i="34"/>
  <c r="H440" i="14"/>
  <c r="G440" i="34"/>
  <c r="N360" i="14"/>
  <c r="J360" i="34"/>
  <c r="P344" i="34"/>
  <c r="Z344" i="14"/>
  <c r="R312" i="34"/>
  <c r="AD312" i="14"/>
  <c r="L248" i="34"/>
  <c r="R248" i="14"/>
  <c r="M104" i="34"/>
  <c r="T104" i="14"/>
  <c r="Q88" i="34"/>
  <c r="AB88" i="14"/>
  <c r="M40" i="34"/>
  <c r="T40" i="14"/>
  <c r="L55" i="14"/>
  <c r="I55" i="34"/>
  <c r="H619" i="34"/>
  <c r="J619" i="14"/>
  <c r="V603" i="14"/>
  <c r="N603" i="34"/>
  <c r="AB571" i="14"/>
  <c r="Q571" i="34"/>
  <c r="AD523" i="14"/>
  <c r="R523" i="34"/>
  <c r="X507" i="14"/>
  <c r="O507" i="34"/>
  <c r="AD491" i="14"/>
  <c r="R491" i="34"/>
  <c r="Q443" i="34"/>
  <c r="AB443" i="14"/>
  <c r="I395" i="34"/>
  <c r="L395" i="14"/>
  <c r="J379" i="14"/>
  <c r="H379" i="34"/>
  <c r="Q331" i="34"/>
  <c r="AB331" i="14"/>
  <c r="Z299" i="14"/>
  <c r="P299" i="34"/>
  <c r="M251" i="34"/>
  <c r="T251" i="14"/>
  <c r="V203" i="14"/>
  <c r="N203" i="34"/>
  <c r="O187" i="34"/>
  <c r="X187" i="14"/>
  <c r="R171" i="34"/>
  <c r="AD171" i="14"/>
  <c r="L155" i="14"/>
  <c r="I155" i="34"/>
  <c r="C127" i="33"/>
  <c r="C834" i="33" s="1"/>
  <c r="C123" i="34"/>
  <c r="P107" i="14"/>
  <c r="K107" i="34"/>
  <c r="K43" i="34"/>
  <c r="P43" i="14"/>
  <c r="G46" i="34"/>
  <c r="H46" i="14"/>
  <c r="J183" i="14"/>
  <c r="H183" i="34"/>
  <c r="O622" i="34"/>
  <c r="X622" i="14"/>
  <c r="O606" i="34"/>
  <c r="X606" i="14"/>
  <c r="O558" i="34"/>
  <c r="X558" i="14"/>
  <c r="L510" i="34"/>
  <c r="R510" i="14"/>
  <c r="M462" i="34"/>
  <c r="T462" i="14"/>
  <c r="Z430" i="14"/>
  <c r="P430" i="34"/>
  <c r="I366" i="34"/>
  <c r="L366" i="14"/>
  <c r="P318" i="14"/>
  <c r="K318" i="34"/>
  <c r="R302" i="34"/>
  <c r="AD302" i="14"/>
  <c r="J222" i="34"/>
  <c r="N222" i="14"/>
  <c r="Z206" i="14"/>
  <c r="P206" i="34"/>
  <c r="O174" i="34"/>
  <c r="X174" i="14"/>
  <c r="J142" i="34"/>
  <c r="N142" i="14"/>
  <c r="N94" i="34"/>
  <c r="V94" i="14"/>
  <c r="K78" i="34"/>
  <c r="P78" i="14"/>
  <c r="H593" i="34"/>
  <c r="J593" i="14"/>
  <c r="AB577" i="14"/>
  <c r="Q577" i="34"/>
  <c r="V561" i="14"/>
  <c r="N561" i="34"/>
  <c r="K545" i="34"/>
  <c r="P545" i="14"/>
  <c r="J529" i="34"/>
  <c r="N529" i="14"/>
  <c r="Z513" i="14"/>
  <c r="P513" i="34"/>
  <c r="C501" i="33"/>
  <c r="C1208" i="33" s="1"/>
  <c r="C497" i="34"/>
  <c r="T401" i="14"/>
  <c r="M401" i="34"/>
  <c r="R369" i="14"/>
  <c r="L369" i="34"/>
  <c r="O337" i="34"/>
  <c r="X337" i="14"/>
  <c r="T321" i="14"/>
  <c r="M321" i="34"/>
  <c r="H305" i="14"/>
  <c r="G305" i="34"/>
  <c r="L289" i="34"/>
  <c r="R289" i="14"/>
  <c r="H193" i="34"/>
  <c r="J193" i="14"/>
  <c r="M145" i="34"/>
  <c r="T145" i="14"/>
  <c r="L113" i="14"/>
  <c r="I113" i="34"/>
  <c r="J97" i="14"/>
  <c r="H97" i="34"/>
  <c r="C85" i="33"/>
  <c r="C792" i="33" s="1"/>
  <c r="C81" i="34"/>
  <c r="C88" i="33"/>
  <c r="C795" i="33" s="1"/>
  <c r="C84" i="34"/>
  <c r="P628" i="34"/>
  <c r="Z628" i="14"/>
  <c r="N580" i="34"/>
  <c r="V580" i="14"/>
  <c r="O532" i="34"/>
  <c r="X532" i="14"/>
  <c r="H500" i="14"/>
  <c r="G500" i="34"/>
  <c r="R484" i="14"/>
  <c r="L484" i="34"/>
  <c r="G420" i="34"/>
  <c r="H420" i="14"/>
  <c r="L404" i="34"/>
  <c r="R404" i="14"/>
  <c r="L340" i="14"/>
  <c r="I340" i="34"/>
  <c r="J324" i="14"/>
  <c r="H324" i="34"/>
  <c r="Q308" i="34"/>
  <c r="AB308" i="14"/>
  <c r="K292" i="34"/>
  <c r="P292" i="14"/>
  <c r="I260" i="34"/>
  <c r="L260" i="14"/>
  <c r="H244" i="34"/>
  <c r="J244" i="14"/>
  <c r="P212" i="14"/>
  <c r="K212" i="34"/>
  <c r="P196" i="14"/>
  <c r="K196" i="34"/>
  <c r="V148" i="14"/>
  <c r="N148" i="34"/>
  <c r="Q132" i="34"/>
  <c r="AB132" i="14"/>
  <c r="X20" i="14"/>
  <c r="O20" i="34"/>
  <c r="N199" i="14"/>
  <c r="J199" i="34"/>
  <c r="X71" i="14"/>
  <c r="O71" i="34"/>
  <c r="Q615" i="34"/>
  <c r="AB615" i="14"/>
  <c r="G599" i="34"/>
  <c r="H599" i="14"/>
  <c r="R583" i="14"/>
  <c r="L583" i="34"/>
  <c r="Z503" i="14"/>
  <c r="P503" i="34"/>
  <c r="R487" i="34"/>
  <c r="AD487" i="14"/>
  <c r="C459" i="33"/>
  <c r="C1166" i="33" s="1"/>
  <c r="C455" i="34"/>
  <c r="N439" i="14"/>
  <c r="J439" i="34"/>
  <c r="Z423" i="14"/>
  <c r="P423" i="34"/>
  <c r="H407" i="34"/>
  <c r="J407" i="14"/>
  <c r="P391" i="14"/>
  <c r="K391" i="34"/>
  <c r="K375" i="34"/>
  <c r="P375" i="14"/>
  <c r="N343" i="14"/>
  <c r="J343" i="34"/>
  <c r="Z327" i="14"/>
  <c r="P327" i="34"/>
  <c r="C315" i="33"/>
  <c r="C1022" i="33" s="1"/>
  <c r="C311" i="34"/>
  <c r="C299" i="33"/>
  <c r="C1006" i="33" s="1"/>
  <c r="C295" i="34"/>
  <c r="X279" i="14"/>
  <c r="O279" i="34"/>
  <c r="G263" i="34"/>
  <c r="H263" i="14"/>
  <c r="R247" i="14"/>
  <c r="L247" i="34"/>
  <c r="L618" i="34"/>
  <c r="R618" i="14"/>
  <c r="H554" i="14"/>
  <c r="G554" i="34"/>
  <c r="R538" i="14"/>
  <c r="L538" i="34"/>
  <c r="C510" i="33"/>
  <c r="C1217" i="33" s="1"/>
  <c r="C506" i="34"/>
  <c r="K490" i="34"/>
  <c r="P490" i="14"/>
  <c r="R474" i="34"/>
  <c r="AD474" i="14"/>
  <c r="I458" i="34"/>
  <c r="L458" i="14"/>
  <c r="J442" i="14"/>
  <c r="H442" i="34"/>
  <c r="R426" i="34"/>
  <c r="AD426" i="14"/>
  <c r="Q394" i="34"/>
  <c r="AB394" i="14"/>
  <c r="I378" i="34"/>
  <c r="L378" i="14"/>
  <c r="J362" i="14"/>
  <c r="H362" i="34"/>
  <c r="C350" i="33"/>
  <c r="C1057" i="33" s="1"/>
  <c r="C346" i="34"/>
  <c r="O314" i="34"/>
  <c r="X314" i="14"/>
  <c r="L298" i="14"/>
  <c r="I298" i="34"/>
  <c r="R250" i="34"/>
  <c r="AD250" i="14"/>
  <c r="H234" i="14"/>
  <c r="G234" i="34"/>
  <c r="M202" i="34"/>
  <c r="T202" i="14"/>
  <c r="T186" i="14"/>
  <c r="M186" i="34"/>
  <c r="N154" i="14"/>
  <c r="J154" i="34"/>
  <c r="R122" i="34"/>
  <c r="AD122" i="14"/>
  <c r="N106" i="34"/>
  <c r="V106" i="14"/>
  <c r="Q90" i="34"/>
  <c r="AB90" i="14"/>
  <c r="J58" i="14"/>
  <c r="H58" i="34"/>
  <c r="R26" i="34"/>
  <c r="AD26" i="14"/>
  <c r="C29" i="34"/>
  <c r="C33" i="33"/>
  <c r="C740" i="33" s="1"/>
  <c r="P35" i="14"/>
  <c r="K35" i="34"/>
  <c r="L134" i="34"/>
  <c r="R134" i="14"/>
  <c r="N54" i="34"/>
  <c r="V54" i="14"/>
  <c r="H605" i="14"/>
  <c r="G605" i="34"/>
  <c r="R589" i="14"/>
  <c r="L589" i="34"/>
  <c r="J509" i="14"/>
  <c r="H509" i="34"/>
  <c r="H461" i="14"/>
  <c r="G461" i="34"/>
  <c r="X397" i="14"/>
  <c r="O397" i="34"/>
  <c r="I381" i="34"/>
  <c r="L381" i="14"/>
  <c r="J365" i="14"/>
  <c r="H365" i="34"/>
  <c r="AD349" i="14"/>
  <c r="R349" i="34"/>
  <c r="R333" i="34"/>
  <c r="AD333" i="14"/>
  <c r="L301" i="14"/>
  <c r="I301" i="34"/>
  <c r="J237" i="34"/>
  <c r="N237" i="14"/>
  <c r="Z221" i="14"/>
  <c r="P221" i="34"/>
  <c r="H205" i="34"/>
  <c r="J205" i="14"/>
  <c r="N189" i="34"/>
  <c r="V189" i="14"/>
  <c r="O173" i="34"/>
  <c r="X173" i="14"/>
  <c r="AB51" i="14"/>
  <c r="Q51" i="34"/>
  <c r="O102" i="34"/>
  <c r="X102" i="14"/>
  <c r="N624" i="34"/>
  <c r="V624" i="14"/>
  <c r="I608" i="34"/>
  <c r="L608" i="14"/>
  <c r="X544" i="14"/>
  <c r="O544" i="34"/>
  <c r="I528" i="34"/>
  <c r="L528" i="14"/>
  <c r="V480" i="14"/>
  <c r="N480" i="34"/>
  <c r="R448" i="14"/>
  <c r="L448" i="34"/>
  <c r="J384" i="34"/>
  <c r="N384" i="14"/>
  <c r="L304" i="34"/>
  <c r="R304" i="14"/>
  <c r="I240" i="34"/>
  <c r="L240" i="14"/>
  <c r="M192" i="34"/>
  <c r="T192" i="14"/>
  <c r="G176" i="34"/>
  <c r="H176" i="14"/>
  <c r="Q144" i="34"/>
  <c r="AB144" i="14"/>
  <c r="AD128" i="14"/>
  <c r="R128" i="34"/>
  <c r="G96" i="34"/>
  <c r="H96" i="14"/>
  <c r="M32" i="34"/>
  <c r="T32" i="14"/>
  <c r="AB115" i="14"/>
  <c r="Q115" i="34"/>
  <c r="X627" i="14"/>
  <c r="O627" i="34"/>
  <c r="P595" i="14"/>
  <c r="K595" i="34"/>
  <c r="I579" i="34"/>
  <c r="L579" i="14"/>
  <c r="R499" i="14"/>
  <c r="L499" i="34"/>
  <c r="P467" i="14"/>
  <c r="K467" i="34"/>
  <c r="C451" i="34"/>
  <c r="C455" i="33"/>
  <c r="C1162" i="33" s="1"/>
  <c r="H435" i="14"/>
  <c r="G435" i="34"/>
  <c r="L419" i="34"/>
  <c r="R419" i="14"/>
  <c r="P387" i="14"/>
  <c r="K387" i="34"/>
  <c r="R371" i="34"/>
  <c r="AD371" i="14"/>
  <c r="R355" i="34"/>
  <c r="AD355" i="14"/>
  <c r="L339" i="14"/>
  <c r="I339" i="34"/>
  <c r="H323" i="34"/>
  <c r="J323" i="14"/>
  <c r="T275" i="14"/>
  <c r="M275" i="34"/>
  <c r="I259" i="34"/>
  <c r="L259" i="14"/>
  <c r="J243" i="14"/>
  <c r="H243" i="34"/>
  <c r="X195" i="14"/>
  <c r="O195" i="34"/>
  <c r="V99" i="14"/>
  <c r="N99" i="34"/>
  <c r="Q83" i="34"/>
  <c r="AB83" i="14"/>
  <c r="R70" i="34"/>
  <c r="AD70" i="14"/>
  <c r="P598" i="34"/>
  <c r="Z598" i="14"/>
  <c r="Q582" i="34"/>
  <c r="AB582" i="14"/>
  <c r="K550" i="34"/>
  <c r="P550" i="14"/>
  <c r="N534" i="14"/>
  <c r="J534" i="34"/>
  <c r="AD486" i="14"/>
  <c r="R486" i="34"/>
  <c r="R470" i="34"/>
  <c r="AD470" i="14"/>
  <c r="M422" i="34"/>
  <c r="T422" i="14"/>
  <c r="Q406" i="34"/>
  <c r="AB406" i="14"/>
  <c r="L374" i="34"/>
  <c r="R374" i="14"/>
  <c r="X342" i="14"/>
  <c r="O342" i="34"/>
  <c r="V326" i="14"/>
  <c r="N326" i="34"/>
  <c r="G310" i="34"/>
  <c r="H310" i="14"/>
  <c r="R294" i="14"/>
  <c r="L294" i="34"/>
  <c r="X262" i="14"/>
  <c r="O262" i="34"/>
  <c r="H214" i="34"/>
  <c r="J214" i="14"/>
  <c r="R182" i="34"/>
  <c r="AD182" i="14"/>
  <c r="C166" i="34"/>
  <c r="C170" i="33"/>
  <c r="C877" i="33" s="1"/>
  <c r="I633" i="34"/>
  <c r="L633" i="14"/>
  <c r="M585" i="34"/>
  <c r="T585" i="14"/>
  <c r="N489" i="14"/>
  <c r="J489" i="34"/>
  <c r="Z473" i="14"/>
  <c r="P473" i="34"/>
  <c r="C425" i="34"/>
  <c r="C429" i="33"/>
  <c r="C1136" i="33" s="1"/>
  <c r="Q361" i="34"/>
  <c r="AB361" i="14"/>
  <c r="I329" i="34"/>
  <c r="L329" i="14"/>
  <c r="H313" i="34"/>
  <c r="J313" i="14"/>
  <c r="O297" i="34"/>
  <c r="X297" i="14"/>
  <c r="V281" i="14"/>
  <c r="N281" i="34"/>
  <c r="R265" i="34"/>
  <c r="AD265" i="14"/>
  <c r="N249" i="14"/>
  <c r="J249" i="34"/>
  <c r="R201" i="34"/>
  <c r="AD201" i="14"/>
  <c r="H169" i="14"/>
  <c r="G169" i="34"/>
  <c r="C141" i="33"/>
  <c r="C848" i="33" s="1"/>
  <c r="C137" i="34"/>
  <c r="L89" i="14"/>
  <c r="I89" i="34"/>
  <c r="L73" i="34"/>
  <c r="R73" i="14"/>
  <c r="P57" i="34"/>
  <c r="Z57" i="14"/>
  <c r="R41" i="14"/>
  <c r="L41" i="34"/>
  <c r="M604" i="34"/>
  <c r="T604" i="14"/>
  <c r="T588" i="14"/>
  <c r="M588" i="34"/>
  <c r="H572" i="14"/>
  <c r="G572" i="34"/>
  <c r="R556" i="14"/>
  <c r="L556" i="34"/>
  <c r="M524" i="34"/>
  <c r="T524" i="14"/>
  <c r="P476" i="34"/>
  <c r="Z476" i="14"/>
  <c r="L412" i="14"/>
  <c r="I412" i="34"/>
  <c r="J396" i="14"/>
  <c r="H396" i="34"/>
  <c r="V364" i="14"/>
  <c r="N364" i="34"/>
  <c r="L332" i="34"/>
  <c r="R332" i="14"/>
  <c r="T300" i="14"/>
  <c r="M300" i="34"/>
  <c r="N284" i="34"/>
  <c r="V284" i="14"/>
  <c r="P268" i="14"/>
  <c r="K268" i="34"/>
  <c r="L252" i="14"/>
  <c r="I252" i="34"/>
  <c r="J236" i="14"/>
  <c r="H236" i="34"/>
  <c r="R204" i="34"/>
  <c r="AD204" i="14"/>
  <c r="I172" i="34"/>
  <c r="L172" i="14"/>
  <c r="H156" i="34"/>
  <c r="J156" i="14"/>
  <c r="N140" i="34"/>
  <c r="V140" i="14"/>
  <c r="N60" i="34"/>
  <c r="V60" i="14"/>
  <c r="K12" i="34"/>
  <c r="P12" i="14"/>
  <c r="N280" i="14"/>
  <c r="J280" i="34"/>
  <c r="H136" i="34"/>
  <c r="J136" i="14"/>
  <c r="K591" i="34"/>
  <c r="P591" i="14"/>
  <c r="Z559" i="14"/>
  <c r="P559" i="34"/>
  <c r="T527" i="14"/>
  <c r="M527" i="34"/>
  <c r="L495" i="14"/>
  <c r="I495" i="34"/>
  <c r="J479" i="14"/>
  <c r="H479" i="34"/>
  <c r="T447" i="14"/>
  <c r="M447" i="34"/>
  <c r="R431" i="34"/>
  <c r="AD431" i="14"/>
  <c r="P399" i="34"/>
  <c r="Z399" i="14"/>
  <c r="C355" i="33"/>
  <c r="C1062" i="33" s="1"/>
  <c r="C351" i="34"/>
  <c r="N335" i="14"/>
  <c r="J335" i="34"/>
  <c r="P303" i="14"/>
  <c r="K303" i="34"/>
  <c r="R191" i="14"/>
  <c r="L191" i="34"/>
  <c r="O159" i="34"/>
  <c r="X159" i="14"/>
  <c r="N143" i="34"/>
  <c r="V143" i="14"/>
  <c r="AB79" i="14"/>
  <c r="Q79" i="34"/>
  <c r="N21" i="34"/>
  <c r="V21" i="14"/>
  <c r="N610" i="14"/>
  <c r="J610" i="34"/>
  <c r="Z594" i="14"/>
  <c r="P594" i="34"/>
  <c r="AB546" i="14"/>
  <c r="Q546" i="34"/>
  <c r="J466" i="34"/>
  <c r="N466" i="14"/>
  <c r="P450" i="34"/>
  <c r="Z450" i="14"/>
  <c r="O338" i="34"/>
  <c r="X338" i="14"/>
  <c r="C258" i="34"/>
  <c r="C262" i="33"/>
  <c r="C969" i="33" s="1"/>
  <c r="G162" i="34"/>
  <c r="H162" i="14"/>
  <c r="R146" i="14"/>
  <c r="L146" i="34"/>
  <c r="V114" i="14"/>
  <c r="N114" i="34"/>
  <c r="V98" i="14"/>
  <c r="N98" i="34"/>
  <c r="R82" i="34"/>
  <c r="AD82" i="14"/>
  <c r="K50" i="34"/>
  <c r="P50" i="14"/>
  <c r="N232" i="34"/>
  <c r="V232" i="14"/>
  <c r="O200" i="34"/>
  <c r="X200" i="14"/>
  <c r="Z39" i="14"/>
  <c r="P39" i="34"/>
  <c r="X629" i="14"/>
  <c r="O629" i="34"/>
  <c r="M613" i="34"/>
  <c r="T613" i="14"/>
  <c r="T597" i="14"/>
  <c r="M597" i="34"/>
  <c r="G581" i="34"/>
  <c r="H581" i="14"/>
  <c r="L565" i="34"/>
  <c r="R565" i="14"/>
  <c r="L485" i="34"/>
  <c r="R485" i="14"/>
  <c r="C457" i="33"/>
  <c r="C1164" i="33" s="1"/>
  <c r="C453" i="34"/>
  <c r="J405" i="14"/>
  <c r="H405" i="34"/>
  <c r="Q389" i="34"/>
  <c r="AB389" i="14"/>
  <c r="L341" i="14"/>
  <c r="I341" i="34"/>
  <c r="J277" i="34"/>
  <c r="N277" i="14"/>
  <c r="P245" i="14"/>
  <c r="K245" i="34"/>
  <c r="I197" i="34"/>
  <c r="L197" i="14"/>
  <c r="H181" i="34"/>
  <c r="J181" i="14"/>
  <c r="AB133" i="14"/>
  <c r="Q133" i="34"/>
  <c r="N69" i="34"/>
  <c r="V69" i="14"/>
  <c r="N53" i="34"/>
  <c r="V53" i="14"/>
  <c r="L37" i="14"/>
  <c r="I37" i="34"/>
  <c r="R264" i="14"/>
  <c r="L264" i="34"/>
  <c r="T120" i="14"/>
  <c r="M120" i="34"/>
  <c r="AD151" i="14"/>
  <c r="R151" i="34"/>
  <c r="M616" i="34"/>
  <c r="T616" i="14"/>
  <c r="K600" i="34"/>
  <c r="P600" i="14"/>
  <c r="J568" i="14"/>
  <c r="H568" i="34"/>
  <c r="Q536" i="34"/>
  <c r="AB536" i="14"/>
  <c r="R520" i="34"/>
  <c r="AD520" i="14"/>
  <c r="L504" i="14"/>
  <c r="I504" i="34"/>
  <c r="J488" i="14"/>
  <c r="H488" i="34"/>
  <c r="K472" i="34"/>
  <c r="P472" i="14"/>
  <c r="AD440" i="14"/>
  <c r="R440" i="34"/>
  <c r="Q392" i="34"/>
  <c r="AB392" i="14"/>
  <c r="G360" i="34"/>
  <c r="H360" i="14"/>
  <c r="L344" i="34"/>
  <c r="R344" i="14"/>
  <c r="T312" i="14"/>
  <c r="M312" i="34"/>
  <c r="I248" i="34"/>
  <c r="L248" i="14"/>
  <c r="C92" i="33"/>
  <c r="C799" i="33" s="1"/>
  <c r="C88" i="34"/>
  <c r="P56" i="14"/>
  <c r="K56" i="34"/>
  <c r="O40" i="34"/>
  <c r="X40" i="14"/>
  <c r="J55" i="34"/>
  <c r="N55" i="14"/>
  <c r="Z619" i="14"/>
  <c r="P619" i="34"/>
  <c r="R571" i="34"/>
  <c r="AD571" i="14"/>
  <c r="J539" i="14"/>
  <c r="H539" i="34"/>
  <c r="N523" i="34"/>
  <c r="V523" i="14"/>
  <c r="AD507" i="14"/>
  <c r="R507" i="34"/>
  <c r="K491" i="34"/>
  <c r="P491" i="14"/>
  <c r="J459" i="14"/>
  <c r="H459" i="34"/>
  <c r="M443" i="34"/>
  <c r="T443" i="14"/>
  <c r="T427" i="14"/>
  <c r="M427" i="34"/>
  <c r="X411" i="14"/>
  <c r="O411" i="34"/>
  <c r="J395" i="34"/>
  <c r="N395" i="14"/>
  <c r="P379" i="34"/>
  <c r="Z379" i="14"/>
  <c r="C367" i="33"/>
  <c r="C1074" i="33" s="1"/>
  <c r="C363" i="34"/>
  <c r="L299" i="34"/>
  <c r="R299" i="14"/>
  <c r="H219" i="34"/>
  <c r="J219" i="14"/>
  <c r="M187" i="34"/>
  <c r="T187" i="14"/>
  <c r="C175" i="33"/>
  <c r="C882" i="33" s="1"/>
  <c r="C171" i="34"/>
  <c r="N155" i="14"/>
  <c r="J155" i="34"/>
  <c r="Q123" i="34"/>
  <c r="AB123" i="14"/>
  <c r="R107" i="34"/>
  <c r="AD107" i="14"/>
  <c r="X91" i="14"/>
  <c r="O91" i="34"/>
  <c r="H59" i="34"/>
  <c r="J59" i="14"/>
  <c r="C43" i="34"/>
  <c r="C47" i="33"/>
  <c r="C754" i="33" s="1"/>
  <c r="P183" i="34"/>
  <c r="Z183" i="14"/>
  <c r="H574" i="34"/>
  <c r="J574" i="14"/>
  <c r="M558" i="34"/>
  <c r="T558" i="14"/>
  <c r="C546" i="33"/>
  <c r="C1253" i="33" s="1"/>
  <c r="C542" i="34"/>
  <c r="I510" i="34"/>
  <c r="L510" i="14"/>
  <c r="J494" i="14"/>
  <c r="H494" i="34"/>
  <c r="C462" i="34"/>
  <c r="C466" i="33"/>
  <c r="C1173" i="33" s="1"/>
  <c r="R430" i="14"/>
  <c r="L430" i="34"/>
  <c r="N398" i="34"/>
  <c r="V398" i="14"/>
  <c r="N366" i="14"/>
  <c r="J366" i="34"/>
  <c r="AB334" i="14"/>
  <c r="Q334" i="34"/>
  <c r="T318" i="14"/>
  <c r="M318" i="34"/>
  <c r="P302" i="14"/>
  <c r="K302" i="34"/>
  <c r="J270" i="14"/>
  <c r="H270" i="34"/>
  <c r="G222" i="34"/>
  <c r="H222" i="14"/>
  <c r="L206" i="34"/>
  <c r="R206" i="14"/>
  <c r="K174" i="34"/>
  <c r="P174" i="14"/>
  <c r="H142" i="14"/>
  <c r="G142" i="34"/>
  <c r="M94" i="34"/>
  <c r="T94" i="14"/>
  <c r="O78" i="34"/>
  <c r="X78" i="14"/>
  <c r="J30" i="14"/>
  <c r="H30" i="34"/>
  <c r="Z593" i="14"/>
  <c r="P593" i="34"/>
  <c r="N577" i="34"/>
  <c r="V577" i="14"/>
  <c r="P561" i="14"/>
  <c r="K561" i="34"/>
  <c r="C545" i="34"/>
  <c r="C549" i="33"/>
  <c r="C1256" i="33" s="1"/>
  <c r="G529" i="34"/>
  <c r="H529" i="14"/>
  <c r="L513" i="34"/>
  <c r="R513" i="14"/>
  <c r="H433" i="34"/>
  <c r="J433" i="14"/>
  <c r="M417" i="34"/>
  <c r="T417" i="14"/>
  <c r="R401" i="34"/>
  <c r="AD401" i="14"/>
  <c r="L369" i="14"/>
  <c r="I369" i="34"/>
  <c r="Q337" i="34"/>
  <c r="AB337" i="14"/>
  <c r="O321" i="34"/>
  <c r="X321" i="14"/>
  <c r="N305" i="34"/>
  <c r="V305" i="14"/>
  <c r="L289" i="14"/>
  <c r="I289" i="34"/>
  <c r="K257" i="34"/>
  <c r="P257" i="14"/>
  <c r="N241" i="34"/>
  <c r="V241" i="14"/>
  <c r="AB225" i="14"/>
  <c r="Q225" i="34"/>
  <c r="Z193" i="14"/>
  <c r="P193" i="34"/>
  <c r="P177" i="14"/>
  <c r="K177" i="34"/>
  <c r="AB161" i="14"/>
  <c r="Q161" i="34"/>
  <c r="Q145" i="34"/>
  <c r="AB145" i="14"/>
  <c r="Q129" i="34"/>
  <c r="AB129" i="14"/>
  <c r="J113" i="34"/>
  <c r="N113" i="14"/>
  <c r="P97" i="34"/>
  <c r="Z97" i="14"/>
  <c r="AB81" i="14"/>
  <c r="Q81" i="34"/>
  <c r="K65" i="34"/>
  <c r="P65" i="14"/>
  <c r="V84" i="14"/>
  <c r="N84" i="34"/>
  <c r="L628" i="34"/>
  <c r="R628" i="14"/>
  <c r="N596" i="34"/>
  <c r="V596" i="14"/>
  <c r="Q580" i="34"/>
  <c r="AB580" i="14"/>
  <c r="M532" i="34"/>
  <c r="T532" i="14"/>
  <c r="M500" i="34"/>
  <c r="T500" i="14"/>
  <c r="I484" i="34"/>
  <c r="L484" i="14"/>
  <c r="J468" i="14"/>
  <c r="H468" i="34"/>
  <c r="P436" i="14"/>
  <c r="K436" i="34"/>
  <c r="L404" i="14"/>
  <c r="I404" i="34"/>
  <c r="J340" i="34"/>
  <c r="N340" i="14"/>
  <c r="P324" i="34"/>
  <c r="Z324" i="14"/>
  <c r="X292" i="14"/>
  <c r="O292" i="34"/>
  <c r="N260" i="14"/>
  <c r="J260" i="34"/>
  <c r="Z244" i="14"/>
  <c r="P244" i="34"/>
  <c r="X196" i="14"/>
  <c r="O196" i="34"/>
  <c r="J164" i="14"/>
  <c r="H164" i="34"/>
  <c r="X148" i="14"/>
  <c r="O148" i="34"/>
  <c r="R132" i="34"/>
  <c r="AD132" i="14"/>
  <c r="K116" i="34"/>
  <c r="P116" i="14"/>
  <c r="V52" i="14"/>
  <c r="N52" i="34"/>
  <c r="O36" i="34"/>
  <c r="X36" i="14"/>
  <c r="K20" i="34"/>
  <c r="P20" i="14"/>
  <c r="G199" i="34"/>
  <c r="H199" i="14"/>
  <c r="H119" i="34"/>
  <c r="J119" i="14"/>
  <c r="C631" i="34"/>
  <c r="C635" i="33"/>
  <c r="C1342" i="33" s="1"/>
  <c r="AB599" i="14"/>
  <c r="Q599" i="34"/>
  <c r="I583" i="34"/>
  <c r="L583" i="14"/>
  <c r="J567" i="14"/>
  <c r="H567" i="34"/>
  <c r="X535" i="14"/>
  <c r="O535" i="34"/>
  <c r="L503" i="34"/>
  <c r="R503" i="14"/>
  <c r="O455" i="34"/>
  <c r="X455" i="14"/>
  <c r="H439" i="14"/>
  <c r="G439" i="34"/>
  <c r="L423" i="34"/>
  <c r="R423" i="14"/>
  <c r="P407" i="34"/>
  <c r="Z407" i="14"/>
  <c r="C391" i="34"/>
  <c r="C395" i="33"/>
  <c r="C1102" i="33" s="1"/>
  <c r="T375" i="14"/>
  <c r="M375" i="34"/>
  <c r="K359" i="34"/>
  <c r="P359" i="14"/>
  <c r="G343" i="34"/>
  <c r="H343" i="14"/>
  <c r="R327" i="14"/>
  <c r="L327" i="34"/>
  <c r="C279" i="34"/>
  <c r="C283" i="33"/>
  <c r="C990" i="33" s="1"/>
  <c r="X263" i="14"/>
  <c r="O263" i="34"/>
  <c r="L247" i="14"/>
  <c r="I247" i="34"/>
  <c r="J231" i="14"/>
  <c r="H231" i="34"/>
  <c r="L618" i="14"/>
  <c r="I618" i="34"/>
  <c r="V586" i="14"/>
  <c r="N586" i="34"/>
  <c r="X570" i="14"/>
  <c r="O570" i="34"/>
  <c r="AD554" i="14"/>
  <c r="R554" i="34"/>
  <c r="L538" i="14"/>
  <c r="I538" i="34"/>
  <c r="J522" i="14"/>
  <c r="H522" i="34"/>
  <c r="M506" i="34"/>
  <c r="T506" i="14"/>
  <c r="N490" i="34"/>
  <c r="V490" i="14"/>
  <c r="N474" i="34"/>
  <c r="V474" i="14"/>
  <c r="N458" i="14"/>
  <c r="J458" i="34"/>
  <c r="P442" i="34"/>
  <c r="Z442" i="14"/>
  <c r="K394" i="34"/>
  <c r="P394" i="14"/>
  <c r="J378" i="34"/>
  <c r="N378" i="14"/>
  <c r="Z362" i="14"/>
  <c r="P362" i="34"/>
  <c r="N298" i="14"/>
  <c r="J298" i="34"/>
  <c r="Q250" i="34"/>
  <c r="AB250" i="14"/>
  <c r="H154" i="14"/>
  <c r="G154" i="34"/>
  <c r="Q122" i="34"/>
  <c r="AB122" i="14"/>
  <c r="K106" i="34"/>
  <c r="P106" i="14"/>
  <c r="V90" i="14"/>
  <c r="N90" i="34"/>
  <c r="Z58" i="14"/>
  <c r="P58" i="34"/>
  <c r="K26" i="34"/>
  <c r="P26" i="14"/>
  <c r="Q10" i="34"/>
  <c r="AB10" i="14"/>
  <c r="C45" i="34"/>
  <c r="C49" i="33"/>
  <c r="C756" i="33" s="1"/>
  <c r="T29" i="14"/>
  <c r="M29" i="34"/>
  <c r="V35" i="14"/>
  <c r="N35" i="34"/>
  <c r="I134" i="34"/>
  <c r="L134" i="14"/>
  <c r="K86" i="34"/>
  <c r="P86" i="14"/>
  <c r="K54" i="34"/>
  <c r="P54" i="14"/>
  <c r="C605" i="34"/>
  <c r="C609" i="33"/>
  <c r="C1316" i="33" s="1"/>
  <c r="L589" i="14"/>
  <c r="I589" i="34"/>
  <c r="H573" i="34"/>
  <c r="J573" i="14"/>
  <c r="P509" i="34"/>
  <c r="Z509" i="14"/>
  <c r="C465" i="33"/>
  <c r="C1172" i="33" s="1"/>
  <c r="C461" i="34"/>
  <c r="N381" i="14"/>
  <c r="J381" i="34"/>
  <c r="Z365" i="14"/>
  <c r="P365" i="34"/>
  <c r="P349" i="14"/>
  <c r="K349" i="34"/>
  <c r="C333" i="34"/>
  <c r="C337" i="33"/>
  <c r="C1044" i="33" s="1"/>
  <c r="J301" i="34"/>
  <c r="N301" i="14"/>
  <c r="H237" i="14"/>
  <c r="G237" i="34"/>
  <c r="L221" i="34"/>
  <c r="R221" i="14"/>
  <c r="Z205" i="14"/>
  <c r="P205" i="34"/>
  <c r="AD189" i="14"/>
  <c r="R189" i="34"/>
  <c r="V173" i="14"/>
  <c r="N173" i="34"/>
  <c r="H93" i="34"/>
  <c r="J93" i="14"/>
  <c r="K51" i="34"/>
  <c r="P51" i="14"/>
  <c r="R624" i="34"/>
  <c r="AD624" i="14"/>
  <c r="N608" i="14"/>
  <c r="J608" i="34"/>
  <c r="V544" i="14"/>
  <c r="N544" i="34"/>
  <c r="J528" i="34"/>
  <c r="N528" i="14"/>
  <c r="C500" i="33"/>
  <c r="C1207" i="33" s="1"/>
  <c r="C496" i="34"/>
  <c r="I448" i="34"/>
  <c r="L448" i="14"/>
  <c r="J432" i="14"/>
  <c r="H432" i="34"/>
  <c r="G384" i="34"/>
  <c r="H384" i="14"/>
  <c r="X352" i="14"/>
  <c r="O352" i="34"/>
  <c r="I304" i="34"/>
  <c r="L304" i="14"/>
  <c r="N240" i="14"/>
  <c r="J240" i="34"/>
  <c r="X192" i="14"/>
  <c r="O192" i="34"/>
  <c r="AD176" i="14"/>
  <c r="R176" i="34"/>
  <c r="M128" i="34"/>
  <c r="T128" i="14"/>
  <c r="AD112" i="14"/>
  <c r="R112" i="34"/>
  <c r="X32" i="14"/>
  <c r="O32" i="34"/>
  <c r="M115" i="34"/>
  <c r="T115" i="14"/>
  <c r="J579" i="34"/>
  <c r="N579" i="14"/>
  <c r="L499" i="14"/>
  <c r="I499" i="34"/>
  <c r="T467" i="14"/>
  <c r="M467" i="34"/>
  <c r="Q451" i="34"/>
  <c r="AB451" i="14"/>
  <c r="X435" i="14"/>
  <c r="O435" i="34"/>
  <c r="L419" i="14"/>
  <c r="I419" i="34"/>
  <c r="J403" i="14"/>
  <c r="H403" i="34"/>
  <c r="Q387" i="34"/>
  <c r="AB387" i="14"/>
  <c r="N355" i="34"/>
  <c r="V355" i="14"/>
  <c r="N339" i="14"/>
  <c r="J339" i="34"/>
  <c r="P323" i="34"/>
  <c r="Z323" i="14"/>
  <c r="C307" i="34"/>
  <c r="C311" i="33"/>
  <c r="C1018" i="33" s="1"/>
  <c r="P275" i="14"/>
  <c r="K275" i="34"/>
  <c r="N259" i="14"/>
  <c r="J259" i="34"/>
  <c r="Z243" i="14"/>
  <c r="P243" i="34"/>
  <c r="O99" i="34"/>
  <c r="X99" i="14"/>
  <c r="P83" i="14"/>
  <c r="K83" i="34"/>
  <c r="C74" i="33"/>
  <c r="C781" i="33" s="1"/>
  <c r="C70" i="34"/>
  <c r="N630" i="34"/>
  <c r="V630" i="14"/>
  <c r="R598" i="14"/>
  <c r="L598" i="34"/>
  <c r="T550" i="14"/>
  <c r="M550" i="34"/>
  <c r="H534" i="14"/>
  <c r="G534" i="34"/>
  <c r="M502" i="34"/>
  <c r="T502" i="14"/>
  <c r="K486" i="34"/>
  <c r="P486" i="14"/>
  <c r="O470" i="34"/>
  <c r="X470" i="14"/>
  <c r="AD406" i="14"/>
  <c r="R406" i="34"/>
  <c r="L374" i="14"/>
  <c r="I374" i="34"/>
  <c r="X326" i="14"/>
  <c r="O326" i="34"/>
  <c r="L294" i="14"/>
  <c r="I294" i="34"/>
  <c r="Z214" i="14"/>
  <c r="P214" i="34"/>
  <c r="O182" i="34"/>
  <c r="X182" i="14"/>
  <c r="AD166" i="14"/>
  <c r="R166" i="34"/>
  <c r="J633" i="34"/>
  <c r="N633" i="14"/>
  <c r="Q601" i="34"/>
  <c r="AB601" i="14"/>
  <c r="AB585" i="14"/>
  <c r="Q585" i="34"/>
  <c r="M521" i="34"/>
  <c r="T521" i="14"/>
  <c r="H489" i="14"/>
  <c r="G489" i="34"/>
  <c r="L473" i="34"/>
  <c r="R473" i="14"/>
  <c r="AB425" i="14"/>
  <c r="Q425" i="34"/>
  <c r="J393" i="14"/>
  <c r="H393" i="34"/>
  <c r="C381" i="33"/>
  <c r="C1088" i="33" s="1"/>
  <c r="C377" i="34"/>
  <c r="K361" i="34"/>
  <c r="P361" i="14"/>
  <c r="O345" i="34"/>
  <c r="X345" i="14"/>
  <c r="N329" i="14"/>
  <c r="J329" i="34"/>
  <c r="Z313" i="14"/>
  <c r="P313" i="34"/>
  <c r="C301" i="33"/>
  <c r="C1008" i="33" s="1"/>
  <c r="C297" i="34"/>
  <c r="X281" i="14"/>
  <c r="O281" i="34"/>
  <c r="T265" i="14"/>
  <c r="M265" i="34"/>
  <c r="H249" i="14"/>
  <c r="G249" i="34"/>
  <c r="J217" i="14"/>
  <c r="H217" i="34"/>
  <c r="C201" i="34"/>
  <c r="C205" i="33"/>
  <c r="C912" i="33" s="1"/>
  <c r="P169" i="14"/>
  <c r="K169" i="34"/>
  <c r="N89" i="14"/>
  <c r="J89" i="34"/>
  <c r="L73" i="14"/>
  <c r="I73" i="34"/>
  <c r="R57" i="14"/>
  <c r="L57" i="34"/>
  <c r="L41" i="14"/>
  <c r="I41" i="34"/>
  <c r="AD604" i="14"/>
  <c r="R604" i="34"/>
  <c r="V588" i="14"/>
  <c r="N588" i="34"/>
  <c r="L556" i="14"/>
  <c r="I556" i="34"/>
  <c r="H540" i="34"/>
  <c r="J540" i="14"/>
  <c r="AB524" i="14"/>
  <c r="Q524" i="34"/>
  <c r="R476" i="14"/>
  <c r="L476" i="34"/>
  <c r="O428" i="34"/>
  <c r="X428" i="14"/>
  <c r="J412" i="34"/>
  <c r="N412" i="14"/>
  <c r="Z396" i="14"/>
  <c r="P396" i="34"/>
  <c r="X364" i="14"/>
  <c r="O364" i="34"/>
  <c r="I332" i="34"/>
  <c r="L332" i="14"/>
  <c r="J316" i="14"/>
  <c r="H316" i="34"/>
  <c r="K284" i="34"/>
  <c r="P284" i="14"/>
  <c r="N252" i="14"/>
  <c r="J252" i="34"/>
  <c r="P236" i="34"/>
  <c r="Z236" i="14"/>
  <c r="N204" i="34"/>
  <c r="V204" i="14"/>
  <c r="K188" i="34"/>
  <c r="P188" i="14"/>
  <c r="J172" i="34"/>
  <c r="N172" i="14"/>
  <c r="Z156" i="14"/>
  <c r="P156" i="34"/>
  <c r="X28" i="14"/>
  <c r="O28" i="34"/>
  <c r="C16" i="33"/>
  <c r="C723" i="33" s="1"/>
  <c r="C12" i="34"/>
  <c r="H280" i="14"/>
  <c r="G280" i="34"/>
  <c r="H152" i="34"/>
  <c r="J152" i="14"/>
  <c r="P136" i="34"/>
  <c r="Z136" i="14"/>
  <c r="D478" i="34"/>
  <c r="AC478" i="14"/>
  <c r="O478" i="14"/>
  <c r="S478" i="14"/>
  <c r="W478" i="14"/>
  <c r="D482" i="33"/>
  <c r="D1189" i="33" s="1"/>
  <c r="U478" i="14"/>
  <c r="AA478" i="14"/>
  <c r="G478" i="14"/>
  <c r="M478" i="14"/>
  <c r="K478" i="14"/>
  <c r="Q478" i="14"/>
  <c r="Y478" i="14"/>
  <c r="I478" i="14"/>
  <c r="AA238" i="14"/>
  <c r="AC238" i="14"/>
  <c r="D238" i="34"/>
  <c r="W238" i="14"/>
  <c r="U238" i="14"/>
  <c r="D242" i="33"/>
  <c r="D949" i="33" s="1"/>
  <c r="O238" i="14"/>
  <c r="S238" i="14"/>
  <c r="G238" i="14"/>
  <c r="M238" i="14"/>
  <c r="K238" i="14"/>
  <c r="Q238" i="14"/>
  <c r="Y238" i="14"/>
  <c r="I238" i="14"/>
  <c r="O609" i="14"/>
  <c r="D613" i="33"/>
  <c r="D1320" i="33" s="1"/>
  <c r="AA609" i="14"/>
  <c r="S609" i="14"/>
  <c r="U609" i="14"/>
  <c r="D609" i="34"/>
  <c r="AC609" i="14"/>
  <c r="W609" i="14"/>
  <c r="G609" i="14"/>
  <c r="M609" i="14"/>
  <c r="K609" i="14"/>
  <c r="Q609" i="14"/>
  <c r="Y609" i="14"/>
  <c r="I609" i="14"/>
  <c r="AA209" i="14"/>
  <c r="S209" i="14"/>
  <c r="W209" i="14"/>
  <c r="O209" i="14"/>
  <c r="U209" i="14"/>
  <c r="D213" i="33"/>
  <c r="D920" i="33" s="1"/>
  <c r="D209" i="34"/>
  <c r="AC209" i="14"/>
  <c r="G209" i="14"/>
  <c r="M209" i="14"/>
  <c r="K209" i="14"/>
  <c r="Q209" i="14"/>
  <c r="Y209" i="14"/>
  <c r="I209" i="14"/>
  <c r="S516" i="14"/>
  <c r="D520" i="33"/>
  <c r="D1227" i="33" s="1"/>
  <c r="U516" i="14"/>
  <c r="D516" i="34"/>
  <c r="O516" i="14"/>
  <c r="W516" i="14"/>
  <c r="AA516" i="14"/>
  <c r="AC516" i="14"/>
  <c r="G516" i="14"/>
  <c r="M516" i="14"/>
  <c r="K516" i="14"/>
  <c r="Q516" i="14"/>
  <c r="Y516" i="14"/>
  <c r="I516" i="14"/>
  <c r="AC100" i="14"/>
  <c r="D100" i="34"/>
  <c r="O100" i="14"/>
  <c r="D104" i="33"/>
  <c r="D811" i="33" s="1"/>
  <c r="W100" i="14"/>
  <c r="U100" i="14"/>
  <c r="S100" i="14"/>
  <c r="AA100" i="14"/>
  <c r="G100" i="14"/>
  <c r="M100" i="14"/>
  <c r="K100" i="14"/>
  <c r="Q100" i="14"/>
  <c r="Y100" i="14"/>
  <c r="I100" i="14"/>
  <c r="AA410" i="14"/>
  <c r="O410" i="14"/>
  <c r="D410" i="34"/>
  <c r="S410" i="14"/>
  <c r="D414" i="33"/>
  <c r="D1121" i="33" s="1"/>
  <c r="AC410" i="14"/>
  <c r="W410" i="14"/>
  <c r="U410" i="14"/>
  <c r="G410" i="14"/>
  <c r="M410" i="14"/>
  <c r="K410" i="14"/>
  <c r="Q410" i="14"/>
  <c r="Y410" i="14"/>
  <c r="I410" i="14"/>
  <c r="D78" i="33"/>
  <c r="D785" i="33" s="1"/>
  <c r="O74" i="14"/>
  <c r="AC74" i="14"/>
  <c r="S74" i="14"/>
  <c r="D74" i="34"/>
  <c r="U74" i="14"/>
  <c r="AA74" i="14"/>
  <c r="W74" i="14"/>
  <c r="G74" i="14"/>
  <c r="M74" i="14"/>
  <c r="K74" i="14"/>
  <c r="Q74" i="14"/>
  <c r="Y74" i="14"/>
  <c r="I74" i="14"/>
  <c r="D621" i="34"/>
  <c r="D625" i="33"/>
  <c r="D1332" i="33" s="1"/>
  <c r="W621" i="14"/>
  <c r="O621" i="14"/>
  <c r="AC621" i="14"/>
  <c r="U621" i="14"/>
  <c r="S621" i="14"/>
  <c r="AA621" i="14"/>
  <c r="G621" i="14"/>
  <c r="M621" i="14"/>
  <c r="K621" i="14"/>
  <c r="Q621" i="14"/>
  <c r="Y621" i="14"/>
  <c r="I621" i="14"/>
  <c r="O413" i="14"/>
  <c r="U413" i="14"/>
  <c r="W413" i="14"/>
  <c r="AC413" i="14"/>
  <c r="AA413" i="14"/>
  <c r="D417" i="33"/>
  <c r="D1124" i="33" s="1"/>
  <c r="D413" i="34"/>
  <c r="S413" i="14"/>
  <c r="G413" i="14"/>
  <c r="M413" i="14"/>
  <c r="K413" i="14"/>
  <c r="Q413" i="14"/>
  <c r="Y413" i="14"/>
  <c r="I413" i="14"/>
  <c r="D125" i="34"/>
  <c r="S125" i="14"/>
  <c r="W125" i="14"/>
  <c r="U125" i="14"/>
  <c r="O125" i="14"/>
  <c r="AC125" i="14"/>
  <c r="AA125" i="14"/>
  <c r="D129" i="33"/>
  <c r="D836" i="33" s="1"/>
  <c r="G125" i="14"/>
  <c r="M125" i="14"/>
  <c r="K125" i="14"/>
  <c r="Q125" i="14"/>
  <c r="Y125" i="14"/>
  <c r="I125" i="14"/>
  <c r="AA13" i="14"/>
  <c r="U13" i="14"/>
  <c r="W13" i="14"/>
  <c r="D17" i="33"/>
  <c r="D724" i="33" s="1"/>
  <c r="D13" i="34"/>
  <c r="S13" i="14"/>
  <c r="AC13" i="14"/>
  <c r="O13" i="14"/>
  <c r="G13" i="14"/>
  <c r="M13" i="14"/>
  <c r="K13" i="14"/>
  <c r="Q13" i="14"/>
  <c r="Y13" i="14"/>
  <c r="I13" i="14"/>
  <c r="F605" i="34"/>
  <c r="F609" i="33"/>
  <c r="F1316" i="33" s="1"/>
  <c r="D372" i="33"/>
  <c r="D1079" i="33" s="1"/>
  <c r="U368" i="14"/>
  <c r="AA368" i="14"/>
  <c r="D368" i="34"/>
  <c r="S368" i="14"/>
  <c r="W368" i="14"/>
  <c r="O368" i="14"/>
  <c r="AC368" i="14"/>
  <c r="G368" i="14"/>
  <c r="M368" i="14"/>
  <c r="K368" i="14"/>
  <c r="Q368" i="14"/>
  <c r="Y368" i="14"/>
  <c r="I368" i="14"/>
  <c r="AA160" i="14"/>
  <c r="S160" i="14"/>
  <c r="AC160" i="14"/>
  <c r="D160" i="34"/>
  <c r="U160" i="14"/>
  <c r="O160" i="14"/>
  <c r="D164" i="33"/>
  <c r="D871" i="33" s="1"/>
  <c r="W160" i="14"/>
  <c r="G160" i="14"/>
  <c r="M160" i="14"/>
  <c r="K160" i="14"/>
  <c r="Q160" i="14"/>
  <c r="Y160" i="14"/>
  <c r="I160" i="14"/>
  <c r="AC483" i="14"/>
  <c r="O483" i="14"/>
  <c r="W483" i="14"/>
  <c r="S483" i="14"/>
  <c r="D487" i="33"/>
  <c r="D1194" i="33" s="1"/>
  <c r="U483" i="14"/>
  <c r="D483" i="34"/>
  <c r="AA483" i="14"/>
  <c r="G483" i="14"/>
  <c r="M483" i="14"/>
  <c r="K483" i="14"/>
  <c r="Q483" i="14"/>
  <c r="Y483" i="14"/>
  <c r="I483" i="14"/>
  <c r="D135" i="33"/>
  <c r="D842" i="33" s="1"/>
  <c r="U131" i="14"/>
  <c r="W131" i="14"/>
  <c r="O131" i="14"/>
  <c r="S131" i="14"/>
  <c r="D131" i="34"/>
  <c r="AC131" i="14"/>
  <c r="AA131" i="14"/>
  <c r="G131" i="14"/>
  <c r="M131" i="14"/>
  <c r="K131" i="14"/>
  <c r="Q131" i="14"/>
  <c r="Y131" i="14"/>
  <c r="I131" i="14"/>
  <c r="O614" i="14"/>
  <c r="AA614" i="14"/>
  <c r="AC614" i="14"/>
  <c r="S614" i="14"/>
  <c r="W614" i="14"/>
  <c r="U614" i="14"/>
  <c r="D614" i="34"/>
  <c r="D618" i="33"/>
  <c r="D1325" i="33" s="1"/>
  <c r="G614" i="14"/>
  <c r="M614" i="14"/>
  <c r="K614" i="14"/>
  <c r="Q614" i="14"/>
  <c r="Y614" i="14"/>
  <c r="I614" i="14"/>
  <c r="D278" i="34"/>
  <c r="S278" i="14"/>
  <c r="O278" i="14"/>
  <c r="AC278" i="14"/>
  <c r="D282" i="33"/>
  <c r="D989" i="33" s="1"/>
  <c r="U278" i="14"/>
  <c r="W278" i="14"/>
  <c r="AA278" i="14"/>
  <c r="G278" i="14"/>
  <c r="M278" i="14"/>
  <c r="K278" i="14"/>
  <c r="Q278" i="14"/>
  <c r="Y278" i="14"/>
  <c r="I278" i="14"/>
  <c r="D553" i="34"/>
  <c r="AA553" i="14"/>
  <c r="S553" i="14"/>
  <c r="AC553" i="14"/>
  <c r="U553" i="14"/>
  <c r="W553" i="14"/>
  <c r="O553" i="14"/>
  <c r="D557" i="33"/>
  <c r="D1264" i="33" s="1"/>
  <c r="G553" i="14"/>
  <c r="M553" i="14"/>
  <c r="K553" i="14"/>
  <c r="Q553" i="14"/>
  <c r="Y553" i="14"/>
  <c r="I553" i="14"/>
  <c r="E224" i="33"/>
  <c r="E220" i="34"/>
  <c r="AA460" i="14"/>
  <c r="AC460" i="14"/>
  <c r="O460" i="14"/>
  <c r="D460" i="34"/>
  <c r="S460" i="14"/>
  <c r="D464" i="33"/>
  <c r="D1171" i="33" s="1"/>
  <c r="W460" i="14"/>
  <c r="U460" i="14"/>
  <c r="G460" i="14"/>
  <c r="M460" i="14"/>
  <c r="K460" i="14"/>
  <c r="Q460" i="14"/>
  <c r="Y460" i="14"/>
  <c r="I460" i="14"/>
  <c r="AA92" i="14"/>
  <c r="W92" i="14"/>
  <c r="O92" i="14"/>
  <c r="S92" i="14"/>
  <c r="AC92" i="14"/>
  <c r="D96" i="33"/>
  <c r="D803" i="33" s="1"/>
  <c r="U92" i="14"/>
  <c r="D92" i="34"/>
  <c r="G92" i="14"/>
  <c r="M92" i="14"/>
  <c r="K92" i="14"/>
  <c r="Q92" i="14"/>
  <c r="Y92" i="14"/>
  <c r="I92" i="14"/>
  <c r="AC511" i="14"/>
  <c r="U511" i="14"/>
  <c r="D511" i="34"/>
  <c r="AA511" i="14"/>
  <c r="O511" i="14"/>
  <c r="W511" i="14"/>
  <c r="D515" i="33"/>
  <c r="D1222" i="33" s="1"/>
  <c r="S511" i="14"/>
  <c r="G511" i="14"/>
  <c r="M511" i="14"/>
  <c r="K511" i="14"/>
  <c r="Q511" i="14"/>
  <c r="Y511" i="14"/>
  <c r="I511" i="14"/>
  <c r="D275" i="33"/>
  <c r="D982" i="33" s="1"/>
  <c r="AA271" i="14"/>
  <c r="O271" i="14"/>
  <c r="AC271" i="14"/>
  <c r="W271" i="14"/>
  <c r="D271" i="34"/>
  <c r="S271" i="14"/>
  <c r="U271" i="14"/>
  <c r="G271" i="14"/>
  <c r="M271" i="14"/>
  <c r="K271" i="14"/>
  <c r="Q271" i="14"/>
  <c r="Y271" i="14"/>
  <c r="I271" i="14"/>
  <c r="O95" i="14"/>
  <c r="W95" i="14"/>
  <c r="U95" i="14"/>
  <c r="S95" i="14"/>
  <c r="AA95" i="14"/>
  <c r="AC95" i="14"/>
  <c r="D99" i="33"/>
  <c r="D806" i="33" s="1"/>
  <c r="D95" i="34"/>
  <c r="G95" i="14"/>
  <c r="M95" i="14"/>
  <c r="K95" i="14"/>
  <c r="Q95" i="14"/>
  <c r="Y95" i="14"/>
  <c r="I95" i="14"/>
  <c r="AA8" i="14"/>
  <c r="U8" i="14"/>
  <c r="AC8" i="14"/>
  <c r="D8" i="34"/>
  <c r="W8" i="14"/>
  <c r="O8" i="14"/>
  <c r="S8" i="14"/>
  <c r="D12" i="33"/>
  <c r="D719" i="33" s="1"/>
  <c r="G8" i="14"/>
  <c r="M8" i="14"/>
  <c r="K8" i="14"/>
  <c r="Q8" i="14"/>
  <c r="Y8" i="14"/>
  <c r="I8" i="14"/>
  <c r="D498" i="34"/>
  <c r="W498" i="14"/>
  <c r="D502" i="33"/>
  <c r="D1209" i="33" s="1"/>
  <c r="AC498" i="14"/>
  <c r="O498" i="14"/>
  <c r="S498" i="14"/>
  <c r="U498" i="14"/>
  <c r="AA498" i="14"/>
  <c r="G498" i="14"/>
  <c r="M498" i="14"/>
  <c r="K498" i="14"/>
  <c r="Q498" i="14"/>
  <c r="Y498" i="14"/>
  <c r="I498" i="14"/>
  <c r="D230" i="33"/>
  <c r="D937" i="33" s="1"/>
  <c r="AA226" i="14"/>
  <c r="D226" i="34"/>
  <c r="AC226" i="14"/>
  <c r="W226" i="14"/>
  <c r="U226" i="14"/>
  <c r="O226" i="14"/>
  <c r="S226" i="14"/>
  <c r="G226" i="14"/>
  <c r="M226" i="14"/>
  <c r="K226" i="14"/>
  <c r="Q226" i="14"/>
  <c r="Y226" i="14"/>
  <c r="I226" i="14"/>
  <c r="O517" i="14"/>
  <c r="U517" i="14"/>
  <c r="W517" i="14"/>
  <c r="S517" i="14"/>
  <c r="AC517" i="14"/>
  <c r="AA517" i="14"/>
  <c r="D517" i="34"/>
  <c r="D521" i="33"/>
  <c r="D1228" i="33" s="1"/>
  <c r="G517" i="14"/>
  <c r="M517" i="14"/>
  <c r="K517" i="14"/>
  <c r="Q517" i="14"/>
  <c r="Y517" i="14"/>
  <c r="I517" i="14"/>
  <c r="W293" i="14"/>
  <c r="D297" i="33"/>
  <c r="D1004" i="33" s="1"/>
  <c r="AA293" i="14"/>
  <c r="S293" i="14"/>
  <c r="O293" i="14"/>
  <c r="D293" i="34"/>
  <c r="AC293" i="14"/>
  <c r="U293" i="14"/>
  <c r="G293" i="14"/>
  <c r="M293" i="14"/>
  <c r="K293" i="14"/>
  <c r="Q293" i="14"/>
  <c r="Y293" i="14"/>
  <c r="I293" i="14"/>
  <c r="O23" i="14"/>
  <c r="S23" i="14"/>
  <c r="AC23" i="14"/>
  <c r="D27" i="33"/>
  <c r="D734" i="33" s="1"/>
  <c r="D23" i="34"/>
  <c r="U23" i="14"/>
  <c r="W23" i="14"/>
  <c r="AA23" i="14"/>
  <c r="G23" i="14"/>
  <c r="M23" i="14"/>
  <c r="K23" i="14"/>
  <c r="Q23" i="14"/>
  <c r="Y23" i="14"/>
  <c r="I23" i="14"/>
  <c r="AA184" i="14"/>
  <c r="AC184" i="14"/>
  <c r="U184" i="14"/>
  <c r="W184" i="14"/>
  <c r="S184" i="14"/>
  <c r="D188" i="33"/>
  <c r="D895" i="33" s="1"/>
  <c r="D184" i="34"/>
  <c r="O184" i="14"/>
  <c r="G184" i="14"/>
  <c r="M184" i="14"/>
  <c r="K184" i="14"/>
  <c r="Q184" i="14"/>
  <c r="Y184" i="14"/>
  <c r="I184" i="14"/>
  <c r="U315" i="14"/>
  <c r="AA315" i="14"/>
  <c r="S315" i="14"/>
  <c r="AC315" i="14"/>
  <c r="W315" i="14"/>
  <c r="D315" i="34"/>
  <c r="D319" i="33"/>
  <c r="D1026" i="33" s="1"/>
  <c r="O315" i="14"/>
  <c r="G315" i="14"/>
  <c r="M315" i="14"/>
  <c r="K315" i="14"/>
  <c r="Q315" i="14"/>
  <c r="Y315" i="14"/>
  <c r="I315" i="14"/>
  <c r="AB591" i="14"/>
  <c r="Q591" i="34"/>
  <c r="R559" i="14"/>
  <c r="L559" i="34"/>
  <c r="P527" i="14"/>
  <c r="K527" i="34"/>
  <c r="N495" i="14"/>
  <c r="J495" i="34"/>
  <c r="Z479" i="14"/>
  <c r="P479" i="34"/>
  <c r="L399" i="34"/>
  <c r="R399" i="14"/>
  <c r="V351" i="14"/>
  <c r="N351" i="34"/>
  <c r="H335" i="14"/>
  <c r="G335" i="34"/>
  <c r="AB303" i="14"/>
  <c r="Q303" i="34"/>
  <c r="I191" i="34"/>
  <c r="L191" i="14"/>
  <c r="H175" i="34"/>
  <c r="J175" i="14"/>
  <c r="K79" i="34"/>
  <c r="P79" i="14"/>
  <c r="M18" i="34"/>
  <c r="T18" i="14"/>
  <c r="K21" i="34"/>
  <c r="P21" i="14"/>
  <c r="O296" i="34"/>
  <c r="X296" i="14"/>
  <c r="G610" i="34"/>
  <c r="H610" i="14"/>
  <c r="R594" i="14"/>
  <c r="L594" i="34"/>
  <c r="O546" i="34"/>
  <c r="X546" i="14"/>
  <c r="AD482" i="14"/>
  <c r="R482" i="34"/>
  <c r="G466" i="34"/>
  <c r="H466" i="14"/>
  <c r="R450" i="14"/>
  <c r="L450" i="34"/>
  <c r="AD418" i="14"/>
  <c r="R418" i="34"/>
  <c r="C402" i="34"/>
  <c r="C406" i="33"/>
  <c r="C1113" i="33" s="1"/>
  <c r="C338" i="34"/>
  <c r="C342" i="33"/>
  <c r="C1049" i="33" s="1"/>
  <c r="R322" i="34"/>
  <c r="AD322" i="14"/>
  <c r="Q274" i="34"/>
  <c r="AB274" i="14"/>
  <c r="AB258" i="14"/>
  <c r="Q258" i="34"/>
  <c r="J210" i="14"/>
  <c r="H210" i="34"/>
  <c r="AB178" i="14"/>
  <c r="Q178" i="34"/>
  <c r="K162" i="34"/>
  <c r="P162" i="14"/>
  <c r="L146" i="14"/>
  <c r="I146" i="34"/>
  <c r="H130" i="34"/>
  <c r="J130" i="14"/>
  <c r="C98" i="34"/>
  <c r="C102" i="33"/>
  <c r="C809" i="33" s="1"/>
  <c r="X82" i="14"/>
  <c r="O82" i="34"/>
  <c r="P66" i="14"/>
  <c r="K66" i="34"/>
  <c r="AB232" i="14"/>
  <c r="Q232" i="34"/>
  <c r="R39" i="14"/>
  <c r="L39" i="34"/>
  <c r="X613" i="14"/>
  <c r="O613" i="34"/>
  <c r="R581" i="34"/>
  <c r="AD581" i="14"/>
  <c r="L565" i="14"/>
  <c r="I565" i="34"/>
  <c r="H549" i="34"/>
  <c r="J549" i="14"/>
  <c r="L485" i="14"/>
  <c r="I485" i="34"/>
  <c r="P405" i="34"/>
  <c r="Z405" i="14"/>
  <c r="O389" i="34"/>
  <c r="X389" i="14"/>
  <c r="X373" i="14"/>
  <c r="O373" i="34"/>
  <c r="N341" i="14"/>
  <c r="J341" i="34"/>
  <c r="G277" i="34"/>
  <c r="H277" i="14"/>
  <c r="X245" i="14"/>
  <c r="O245" i="34"/>
  <c r="O213" i="34"/>
  <c r="X213" i="14"/>
  <c r="N197" i="14"/>
  <c r="J197" i="34"/>
  <c r="P181" i="34"/>
  <c r="Z181" i="14"/>
  <c r="X165" i="14"/>
  <c r="O165" i="34"/>
  <c r="C73" i="33"/>
  <c r="C780" i="33" s="1"/>
  <c r="C69" i="34"/>
  <c r="N37" i="14"/>
  <c r="J37" i="34"/>
  <c r="L264" i="14"/>
  <c r="I264" i="34"/>
  <c r="H216" i="34"/>
  <c r="J216" i="14"/>
  <c r="V120" i="14"/>
  <c r="N120" i="34"/>
  <c r="Q24" i="34"/>
  <c r="AB24" i="14"/>
  <c r="O167" i="34"/>
  <c r="X167" i="14"/>
  <c r="V151" i="14"/>
  <c r="N151" i="34"/>
  <c r="M600" i="34"/>
  <c r="T600" i="14"/>
  <c r="Z568" i="14"/>
  <c r="P568" i="34"/>
  <c r="C520" i="34"/>
  <c r="C524" i="33"/>
  <c r="C1231" i="33" s="1"/>
  <c r="N504" i="14"/>
  <c r="J504" i="34"/>
  <c r="P488" i="34"/>
  <c r="Z488" i="14"/>
  <c r="K440" i="34"/>
  <c r="P440" i="14"/>
  <c r="H408" i="34"/>
  <c r="J408" i="14"/>
  <c r="M392" i="34"/>
  <c r="T392" i="14"/>
  <c r="T360" i="14"/>
  <c r="M360" i="34"/>
  <c r="I344" i="34"/>
  <c r="L344" i="14"/>
  <c r="H328" i="34"/>
  <c r="J328" i="14"/>
  <c r="P312" i="14"/>
  <c r="K312" i="34"/>
  <c r="J248" i="34"/>
  <c r="N248" i="14"/>
  <c r="C104" i="34"/>
  <c r="C108" i="33"/>
  <c r="C815" i="33" s="1"/>
  <c r="V56" i="14"/>
  <c r="N56" i="34"/>
  <c r="N40" i="34"/>
  <c r="V40" i="14"/>
  <c r="G55" i="34"/>
  <c r="H55" i="14"/>
  <c r="L619" i="34"/>
  <c r="R619" i="14"/>
  <c r="V571" i="14"/>
  <c r="N571" i="34"/>
  <c r="P539" i="34"/>
  <c r="Z539" i="14"/>
  <c r="Q523" i="34"/>
  <c r="AB523" i="14"/>
  <c r="T507" i="14"/>
  <c r="M507" i="34"/>
  <c r="M491" i="34"/>
  <c r="T491" i="14"/>
  <c r="P459" i="34"/>
  <c r="Z459" i="14"/>
  <c r="N443" i="34"/>
  <c r="V443" i="14"/>
  <c r="O427" i="34"/>
  <c r="X427" i="14"/>
  <c r="V411" i="14"/>
  <c r="N411" i="34"/>
  <c r="H395" i="14"/>
  <c r="G395" i="34"/>
  <c r="L379" i="34"/>
  <c r="R379" i="14"/>
  <c r="C331" i="34"/>
  <c r="C335" i="33"/>
  <c r="C1042" i="33" s="1"/>
  <c r="L299" i="14"/>
  <c r="I299" i="34"/>
  <c r="P251" i="14"/>
  <c r="K251" i="34"/>
  <c r="P219" i="34"/>
  <c r="Z219" i="14"/>
  <c r="Q203" i="34"/>
  <c r="AB203" i="14"/>
  <c r="AD187" i="14"/>
  <c r="R187" i="34"/>
  <c r="P171" i="14"/>
  <c r="K171" i="34"/>
  <c r="H155" i="14"/>
  <c r="G155" i="34"/>
  <c r="K123" i="34"/>
  <c r="P123" i="14"/>
  <c r="Q107" i="34"/>
  <c r="AB107" i="14"/>
  <c r="P59" i="34"/>
  <c r="Z59" i="14"/>
  <c r="AB43" i="14"/>
  <c r="Q43" i="34"/>
  <c r="P46" i="14"/>
  <c r="K46" i="34"/>
  <c r="R183" i="14"/>
  <c r="L183" i="34"/>
  <c r="Z574" i="14"/>
  <c r="P574" i="34"/>
  <c r="N542" i="34"/>
  <c r="V542" i="14"/>
  <c r="N510" i="14"/>
  <c r="J510" i="34"/>
  <c r="P494" i="34"/>
  <c r="Z494" i="14"/>
  <c r="X462" i="14"/>
  <c r="O462" i="34"/>
  <c r="I430" i="34"/>
  <c r="L430" i="14"/>
  <c r="X398" i="14"/>
  <c r="O398" i="34"/>
  <c r="G366" i="34"/>
  <c r="H366" i="14"/>
  <c r="O334" i="34"/>
  <c r="X334" i="14"/>
  <c r="AD318" i="14"/>
  <c r="R318" i="34"/>
  <c r="O302" i="34"/>
  <c r="X302" i="14"/>
  <c r="P270" i="34"/>
  <c r="Z270" i="14"/>
  <c r="X222" i="14"/>
  <c r="O222" i="34"/>
  <c r="L206" i="14"/>
  <c r="I206" i="34"/>
  <c r="J190" i="14"/>
  <c r="H190" i="34"/>
  <c r="AD142" i="14"/>
  <c r="R142" i="34"/>
  <c r="AD94" i="14"/>
  <c r="R94" i="34"/>
  <c r="P30" i="34"/>
  <c r="Z30" i="14"/>
  <c r="R593" i="14"/>
  <c r="L593" i="34"/>
  <c r="AB561" i="14"/>
  <c r="Q561" i="34"/>
  <c r="M545" i="34"/>
  <c r="T545" i="14"/>
  <c r="L513" i="14"/>
  <c r="I513" i="34"/>
  <c r="J497" i="14"/>
  <c r="H497" i="34"/>
  <c r="P433" i="34"/>
  <c r="Z433" i="14"/>
  <c r="P417" i="14"/>
  <c r="K417" i="34"/>
  <c r="J369" i="34"/>
  <c r="N369" i="14"/>
  <c r="T337" i="14"/>
  <c r="M337" i="34"/>
  <c r="P321" i="14"/>
  <c r="K321" i="34"/>
  <c r="K305" i="34"/>
  <c r="P305" i="14"/>
  <c r="N289" i="14"/>
  <c r="J289" i="34"/>
  <c r="X241" i="14"/>
  <c r="O241" i="34"/>
  <c r="R193" i="14"/>
  <c r="L193" i="34"/>
  <c r="AD161" i="14"/>
  <c r="R161" i="34"/>
  <c r="K145" i="34"/>
  <c r="P145" i="14"/>
  <c r="H113" i="14"/>
  <c r="G113" i="34"/>
  <c r="L97" i="34"/>
  <c r="R97" i="14"/>
  <c r="O65" i="34"/>
  <c r="X65" i="14"/>
  <c r="C72" i="33"/>
  <c r="C779" i="33" s="1"/>
  <c r="C68" i="34"/>
  <c r="L628" i="14"/>
  <c r="I628" i="34"/>
  <c r="M596" i="34"/>
  <c r="T596" i="14"/>
  <c r="N532" i="34"/>
  <c r="V532" i="14"/>
  <c r="P500" i="14"/>
  <c r="K500" i="34"/>
  <c r="N484" i="14"/>
  <c r="J484" i="34"/>
  <c r="P468" i="34"/>
  <c r="Z468" i="14"/>
  <c r="N436" i="34"/>
  <c r="V436" i="14"/>
  <c r="V420" i="14"/>
  <c r="N420" i="34"/>
  <c r="J404" i="34"/>
  <c r="N404" i="14"/>
  <c r="H340" i="14"/>
  <c r="G340" i="34"/>
  <c r="R324" i="14"/>
  <c r="L324" i="34"/>
  <c r="C296" i="33"/>
  <c r="C1003" i="33" s="1"/>
  <c r="C292" i="34"/>
  <c r="G260" i="34"/>
  <c r="H260" i="14"/>
  <c r="R244" i="14"/>
  <c r="L244" i="34"/>
  <c r="C216" i="33"/>
  <c r="C923" i="33" s="1"/>
  <c r="C212" i="34"/>
  <c r="C200" i="33"/>
  <c r="C907" i="33" s="1"/>
  <c r="C196" i="34"/>
  <c r="Z164" i="14"/>
  <c r="P164" i="34"/>
  <c r="K148" i="34"/>
  <c r="P148" i="14"/>
  <c r="C120" i="33"/>
  <c r="C827" i="33" s="1"/>
  <c r="C116" i="34"/>
  <c r="V36" i="14"/>
  <c r="N36" i="34"/>
  <c r="T20" i="14"/>
  <c r="M20" i="34"/>
  <c r="C199" i="34"/>
  <c r="C203" i="33"/>
  <c r="C910" i="33" s="1"/>
  <c r="Z119" i="14"/>
  <c r="P119" i="34"/>
  <c r="H71" i="34"/>
  <c r="J71" i="14"/>
  <c r="P631" i="14"/>
  <c r="K631" i="34"/>
  <c r="N615" i="34"/>
  <c r="V615" i="14"/>
  <c r="J583" i="34"/>
  <c r="N583" i="14"/>
  <c r="Z567" i="14"/>
  <c r="P567" i="34"/>
  <c r="L503" i="14"/>
  <c r="I503" i="34"/>
  <c r="H487" i="34"/>
  <c r="J487" i="14"/>
  <c r="N439" i="34"/>
  <c r="V439" i="14"/>
  <c r="I423" i="34"/>
  <c r="L423" i="14"/>
  <c r="R407" i="14"/>
  <c r="L407" i="34"/>
  <c r="Q375" i="34"/>
  <c r="AB375" i="14"/>
  <c r="AD359" i="14"/>
  <c r="R359" i="34"/>
  <c r="V343" i="14"/>
  <c r="N343" i="34"/>
  <c r="I327" i="34"/>
  <c r="L327" i="14"/>
  <c r="H311" i="34"/>
  <c r="J311" i="14"/>
  <c r="P295" i="14"/>
  <c r="K295" i="34"/>
  <c r="V279" i="14"/>
  <c r="N279" i="34"/>
  <c r="K263" i="34"/>
  <c r="P263" i="14"/>
  <c r="N247" i="14"/>
  <c r="J247" i="34"/>
  <c r="Z231" i="14"/>
  <c r="P231" i="34"/>
  <c r="J618" i="34"/>
  <c r="N618" i="14"/>
  <c r="C586" i="34"/>
  <c r="C590" i="33"/>
  <c r="C1297" i="33" s="1"/>
  <c r="K570" i="34"/>
  <c r="P570" i="14"/>
  <c r="M554" i="34"/>
  <c r="T554" i="14"/>
  <c r="J538" i="34"/>
  <c r="N538" i="14"/>
  <c r="Z522" i="14"/>
  <c r="P522" i="34"/>
  <c r="Q474" i="34"/>
  <c r="AB474" i="14"/>
  <c r="G458" i="34"/>
  <c r="H458" i="14"/>
  <c r="R442" i="14"/>
  <c r="L442" i="34"/>
  <c r="C394" i="34"/>
  <c r="C398" i="33"/>
  <c r="C1105" i="33" s="1"/>
  <c r="H378" i="14"/>
  <c r="G378" i="34"/>
  <c r="R362" i="14"/>
  <c r="L362" i="34"/>
  <c r="T314" i="14"/>
  <c r="M314" i="34"/>
  <c r="G298" i="34"/>
  <c r="H298" i="14"/>
  <c r="K250" i="34"/>
  <c r="P250" i="14"/>
  <c r="P234" i="14"/>
  <c r="K234" i="34"/>
  <c r="J202" i="14"/>
  <c r="H202" i="34"/>
  <c r="X186" i="14"/>
  <c r="O186" i="34"/>
  <c r="O154" i="34"/>
  <c r="X154" i="14"/>
  <c r="O106" i="34"/>
  <c r="X106" i="14"/>
  <c r="L58" i="34"/>
  <c r="R58" i="14"/>
  <c r="Q26" i="34"/>
  <c r="AB26" i="14"/>
  <c r="R10" i="34"/>
  <c r="AD10" i="14"/>
  <c r="P29" i="14"/>
  <c r="K29" i="34"/>
  <c r="AD35" i="14"/>
  <c r="R35" i="34"/>
  <c r="J134" i="34"/>
  <c r="N134" i="14"/>
  <c r="R86" i="34"/>
  <c r="AD86" i="14"/>
  <c r="C58" i="33"/>
  <c r="C765" i="33" s="1"/>
  <c r="C54" i="34"/>
  <c r="O605" i="34"/>
  <c r="X605" i="14"/>
  <c r="J589" i="34"/>
  <c r="N589" i="14"/>
  <c r="P573" i="34"/>
  <c r="Z573" i="14"/>
  <c r="L509" i="34"/>
  <c r="R509" i="14"/>
  <c r="P461" i="14"/>
  <c r="K461" i="34"/>
  <c r="H381" i="14"/>
  <c r="G381" i="34"/>
  <c r="L365" i="34"/>
  <c r="R365" i="14"/>
  <c r="T333" i="14"/>
  <c r="M333" i="34"/>
  <c r="G301" i="34"/>
  <c r="H301" i="14"/>
  <c r="AB237" i="14"/>
  <c r="Q237" i="34"/>
  <c r="I221" i="34"/>
  <c r="L221" i="14"/>
  <c r="R205" i="14"/>
  <c r="L205" i="34"/>
  <c r="P93" i="34"/>
  <c r="Z93" i="14"/>
  <c r="C628" i="33"/>
  <c r="C1335" i="33" s="1"/>
  <c r="C624" i="34"/>
  <c r="H608" i="14"/>
  <c r="G608" i="34"/>
  <c r="H528" i="14"/>
  <c r="G528" i="34"/>
  <c r="Q496" i="34"/>
  <c r="AB496" i="14"/>
  <c r="X480" i="14"/>
  <c r="O480" i="34"/>
  <c r="J448" i="34"/>
  <c r="N448" i="14"/>
  <c r="Z432" i="14"/>
  <c r="P432" i="34"/>
  <c r="J304" i="34"/>
  <c r="N304" i="14"/>
  <c r="H240" i="14"/>
  <c r="G240" i="34"/>
  <c r="Q192" i="34"/>
  <c r="AB192" i="14"/>
  <c r="J144" i="14"/>
  <c r="H144" i="34"/>
  <c r="Q128" i="34"/>
  <c r="AB128" i="14"/>
  <c r="C112" i="34"/>
  <c r="C116" i="33"/>
  <c r="C823" i="33" s="1"/>
  <c r="C96" i="34"/>
  <c r="C100" i="33"/>
  <c r="C807" i="33" s="1"/>
  <c r="K32" i="34"/>
  <c r="P32" i="14"/>
  <c r="H25" i="34"/>
  <c r="J25" i="14"/>
  <c r="N595" i="34"/>
  <c r="V595" i="14"/>
  <c r="H579" i="14"/>
  <c r="G579" i="34"/>
  <c r="J499" i="34"/>
  <c r="N499" i="14"/>
  <c r="AB467" i="14"/>
  <c r="Q467" i="34"/>
  <c r="M451" i="34"/>
  <c r="T451" i="14"/>
  <c r="N419" i="14"/>
  <c r="J419" i="34"/>
  <c r="P403" i="34"/>
  <c r="Z403" i="14"/>
  <c r="M387" i="34"/>
  <c r="T387" i="14"/>
  <c r="K355" i="34"/>
  <c r="P355" i="14"/>
  <c r="H339" i="14"/>
  <c r="G339" i="34"/>
  <c r="R323" i="14"/>
  <c r="L323" i="34"/>
  <c r="G259" i="34"/>
  <c r="H259" i="14"/>
  <c r="L243" i="34"/>
  <c r="R243" i="14"/>
  <c r="AB195" i="14"/>
  <c r="Q195" i="34"/>
  <c r="AD83" i="14"/>
  <c r="R83" i="34"/>
  <c r="AB630" i="14"/>
  <c r="Q630" i="34"/>
  <c r="I598" i="34"/>
  <c r="L598" i="14"/>
  <c r="H582" i="34"/>
  <c r="J582" i="14"/>
  <c r="C554" i="33"/>
  <c r="C1261" i="33" s="1"/>
  <c r="C550" i="34"/>
  <c r="Q486" i="34"/>
  <c r="AB486" i="14"/>
  <c r="AB470" i="14"/>
  <c r="Q470" i="34"/>
  <c r="R422" i="34"/>
  <c r="AD422" i="14"/>
  <c r="P406" i="14"/>
  <c r="K406" i="34"/>
  <c r="J374" i="34"/>
  <c r="N374" i="14"/>
  <c r="M342" i="34"/>
  <c r="T342" i="14"/>
  <c r="C330" i="33"/>
  <c r="C1037" i="33" s="1"/>
  <c r="C326" i="34"/>
  <c r="V310" i="14"/>
  <c r="N310" i="34"/>
  <c r="N294" i="14"/>
  <c r="J294" i="34"/>
  <c r="AD262" i="14"/>
  <c r="R262" i="34"/>
  <c r="R214" i="14"/>
  <c r="L214" i="34"/>
  <c r="Q166" i="34"/>
  <c r="AB166" i="14"/>
  <c r="G633" i="34"/>
  <c r="H633" i="14"/>
  <c r="R601" i="34"/>
  <c r="AD601" i="14"/>
  <c r="C573" i="33"/>
  <c r="C1280" i="33" s="1"/>
  <c r="C569" i="34"/>
  <c r="AB521" i="14"/>
  <c r="Q521" i="34"/>
  <c r="I473" i="34"/>
  <c r="L473" i="14"/>
  <c r="P393" i="34"/>
  <c r="Z393" i="14"/>
  <c r="X377" i="14"/>
  <c r="O377" i="34"/>
  <c r="N361" i="34"/>
  <c r="V361" i="14"/>
  <c r="AB345" i="14"/>
  <c r="Q345" i="34"/>
  <c r="G329" i="34"/>
  <c r="H329" i="14"/>
  <c r="R313" i="14"/>
  <c r="L313" i="34"/>
  <c r="Q281" i="34"/>
  <c r="AB281" i="14"/>
  <c r="K249" i="34"/>
  <c r="P249" i="14"/>
  <c r="P217" i="34"/>
  <c r="Z217" i="14"/>
  <c r="T201" i="14"/>
  <c r="M201" i="34"/>
  <c r="J137" i="14"/>
  <c r="H137" i="34"/>
  <c r="H89" i="14"/>
  <c r="G89" i="34"/>
  <c r="N73" i="14"/>
  <c r="J73" i="34"/>
  <c r="L57" i="14"/>
  <c r="I57" i="34"/>
  <c r="N41" i="14"/>
  <c r="J41" i="34"/>
  <c r="C604" i="34"/>
  <c r="C608" i="33"/>
  <c r="C1315" i="33" s="1"/>
  <c r="O588" i="34"/>
  <c r="X588" i="14"/>
  <c r="V572" i="14"/>
  <c r="N572" i="34"/>
  <c r="J556" i="34"/>
  <c r="N556" i="14"/>
  <c r="P540" i="34"/>
  <c r="Z540" i="14"/>
  <c r="X524" i="14"/>
  <c r="O524" i="34"/>
  <c r="I476" i="34"/>
  <c r="L476" i="14"/>
  <c r="T428" i="14"/>
  <c r="M428" i="34"/>
  <c r="H412" i="14"/>
  <c r="G412" i="34"/>
  <c r="L396" i="34"/>
  <c r="R396" i="14"/>
  <c r="N332" i="14"/>
  <c r="J332" i="34"/>
  <c r="P316" i="34"/>
  <c r="Z316" i="14"/>
  <c r="P300" i="14"/>
  <c r="K300" i="34"/>
  <c r="N268" i="34"/>
  <c r="V268" i="14"/>
  <c r="H252" i="14"/>
  <c r="G252" i="34"/>
  <c r="R236" i="14"/>
  <c r="L236" i="34"/>
  <c r="N188" i="34"/>
  <c r="V188" i="14"/>
  <c r="G172" i="34"/>
  <c r="H172" i="14"/>
  <c r="R156" i="14"/>
  <c r="L156" i="34"/>
  <c r="K60" i="34"/>
  <c r="P60" i="14"/>
  <c r="P44" i="14"/>
  <c r="K44" i="34"/>
  <c r="R28" i="34"/>
  <c r="AD28" i="14"/>
  <c r="T12" i="14"/>
  <c r="M12" i="34"/>
  <c r="P152" i="34"/>
  <c r="Z152" i="14"/>
  <c r="L136" i="34"/>
  <c r="R136" i="14"/>
  <c r="T591" i="14"/>
  <c r="M591" i="34"/>
  <c r="L559" i="14"/>
  <c r="I559" i="34"/>
  <c r="H495" i="14"/>
  <c r="G495" i="34"/>
  <c r="R479" i="14"/>
  <c r="L479" i="34"/>
  <c r="P447" i="14"/>
  <c r="K447" i="34"/>
  <c r="AB431" i="14"/>
  <c r="Q431" i="34"/>
  <c r="L399" i="14"/>
  <c r="I399" i="34"/>
  <c r="J383" i="14"/>
  <c r="H383" i="34"/>
  <c r="AB351" i="14"/>
  <c r="Q351" i="34"/>
  <c r="C335" i="34"/>
  <c r="C339" i="33"/>
  <c r="C1046" i="33" s="1"/>
  <c r="N191" i="14"/>
  <c r="J191" i="34"/>
  <c r="Z175" i="14"/>
  <c r="P175" i="34"/>
  <c r="T159" i="14"/>
  <c r="M159" i="34"/>
  <c r="AB143" i="14"/>
  <c r="Q143" i="34"/>
  <c r="V18" i="14"/>
  <c r="N18" i="34"/>
  <c r="C25" i="33"/>
  <c r="C732" i="33" s="1"/>
  <c r="C21" i="34"/>
  <c r="AD296" i="14"/>
  <c r="R296" i="34"/>
  <c r="K610" i="34"/>
  <c r="P610" i="14"/>
  <c r="I594" i="34"/>
  <c r="L594" i="14"/>
  <c r="AB482" i="14"/>
  <c r="Q482" i="34"/>
  <c r="L450" i="14"/>
  <c r="I450" i="34"/>
  <c r="J434" i="14"/>
  <c r="H434" i="34"/>
  <c r="C422" i="33"/>
  <c r="C1129" i="33" s="1"/>
  <c r="C418" i="34"/>
  <c r="O402" i="34"/>
  <c r="X402" i="14"/>
  <c r="V338" i="14"/>
  <c r="N338" i="34"/>
  <c r="P322" i="14"/>
  <c r="K322" i="34"/>
  <c r="V258" i="14"/>
  <c r="N258" i="34"/>
  <c r="P210" i="34"/>
  <c r="Z210" i="14"/>
  <c r="T162" i="14"/>
  <c r="M162" i="34"/>
  <c r="J146" i="34"/>
  <c r="N146" i="14"/>
  <c r="Z130" i="14"/>
  <c r="P130" i="34"/>
  <c r="H114" i="34"/>
  <c r="J114" i="14"/>
  <c r="O98" i="34"/>
  <c r="X98" i="14"/>
  <c r="T82" i="14"/>
  <c r="M82" i="34"/>
  <c r="R50" i="34"/>
  <c r="AD50" i="14"/>
  <c r="AD232" i="14"/>
  <c r="R232" i="34"/>
  <c r="L39" i="14"/>
  <c r="I39" i="34"/>
  <c r="J629" i="14"/>
  <c r="H629" i="34"/>
  <c r="Q613" i="34"/>
  <c r="AB613" i="14"/>
  <c r="O597" i="34"/>
  <c r="X597" i="14"/>
  <c r="AB581" i="14"/>
  <c r="Q581" i="34"/>
  <c r="J565" i="34"/>
  <c r="N565" i="14"/>
  <c r="Z549" i="14"/>
  <c r="P549" i="34"/>
  <c r="J485" i="34"/>
  <c r="N485" i="14"/>
  <c r="X453" i="14"/>
  <c r="O453" i="34"/>
  <c r="R405" i="14"/>
  <c r="L405" i="34"/>
  <c r="Q373" i="34"/>
  <c r="AB373" i="14"/>
  <c r="H341" i="14"/>
  <c r="G341" i="34"/>
  <c r="AD277" i="14"/>
  <c r="R277" i="34"/>
  <c r="V213" i="14"/>
  <c r="N213" i="34"/>
  <c r="H197" i="14"/>
  <c r="G197" i="34"/>
  <c r="L181" i="34"/>
  <c r="R181" i="14"/>
  <c r="M133" i="34"/>
  <c r="T133" i="14"/>
  <c r="Q69" i="34"/>
  <c r="AB69" i="14"/>
  <c r="AD53" i="14"/>
  <c r="R53" i="34"/>
  <c r="H37" i="14"/>
  <c r="G37" i="34"/>
  <c r="N264" i="14"/>
  <c r="J264" i="34"/>
  <c r="P216" i="34"/>
  <c r="Z216" i="14"/>
  <c r="R120" i="34"/>
  <c r="AD120" i="14"/>
  <c r="N24" i="34"/>
  <c r="V24" i="14"/>
  <c r="T167" i="14"/>
  <c r="M167" i="34"/>
  <c r="V616" i="14"/>
  <c r="N616" i="34"/>
  <c r="C604" i="33"/>
  <c r="C1311" i="33" s="1"/>
  <c r="C600" i="34"/>
  <c r="L568" i="34"/>
  <c r="R568" i="14"/>
  <c r="P536" i="14"/>
  <c r="K536" i="34"/>
  <c r="Q520" i="34"/>
  <c r="AB520" i="14"/>
  <c r="H504" i="14"/>
  <c r="G504" i="34"/>
  <c r="L488" i="34"/>
  <c r="R488" i="14"/>
  <c r="X440" i="14"/>
  <c r="O440" i="34"/>
  <c r="Z408" i="14"/>
  <c r="P408" i="34"/>
  <c r="R392" i="34"/>
  <c r="AD392" i="14"/>
  <c r="N344" i="14"/>
  <c r="J344" i="34"/>
  <c r="P328" i="34"/>
  <c r="Z328" i="14"/>
  <c r="V312" i="14"/>
  <c r="N312" i="34"/>
  <c r="H248" i="14"/>
  <c r="G248" i="34"/>
  <c r="Q104" i="34"/>
  <c r="AB104" i="14"/>
  <c r="P88" i="14"/>
  <c r="K88" i="34"/>
  <c r="X56" i="14"/>
  <c r="O56" i="34"/>
  <c r="AD40" i="14"/>
  <c r="R40" i="34"/>
  <c r="O55" i="34"/>
  <c r="X55" i="14"/>
  <c r="L619" i="14"/>
  <c r="I619" i="34"/>
  <c r="J603" i="14"/>
  <c r="H603" i="34"/>
  <c r="L539" i="34"/>
  <c r="R539" i="14"/>
  <c r="L459" i="34"/>
  <c r="R459" i="14"/>
  <c r="AB411" i="14"/>
  <c r="Q411" i="34"/>
  <c r="X395" i="14"/>
  <c r="O395" i="34"/>
  <c r="I379" i="34"/>
  <c r="L379" i="14"/>
  <c r="H363" i="34"/>
  <c r="J363" i="14"/>
  <c r="O331" i="34"/>
  <c r="X331" i="14"/>
  <c r="N299" i="14"/>
  <c r="J299" i="34"/>
  <c r="L219" i="34"/>
  <c r="R219" i="14"/>
  <c r="V171" i="14"/>
  <c r="N171" i="34"/>
  <c r="C91" i="34"/>
  <c r="C95" i="33"/>
  <c r="C802" i="33" s="1"/>
  <c r="R59" i="14"/>
  <c r="L59" i="34"/>
  <c r="O46" i="34"/>
  <c r="X46" i="14"/>
  <c r="L183" i="14"/>
  <c r="I183" i="34"/>
  <c r="C622" i="34"/>
  <c r="C626" i="33"/>
  <c r="C1333" i="33" s="1"/>
  <c r="P606" i="14"/>
  <c r="K606" i="34"/>
  <c r="R574" i="14"/>
  <c r="L574" i="34"/>
  <c r="G510" i="34"/>
  <c r="H510" i="14"/>
  <c r="R494" i="14"/>
  <c r="L494" i="34"/>
  <c r="N462" i="34"/>
  <c r="V462" i="14"/>
  <c r="J430" i="34"/>
  <c r="N430" i="14"/>
  <c r="AB398" i="14"/>
  <c r="Q398" i="34"/>
  <c r="V366" i="14"/>
  <c r="N366" i="34"/>
  <c r="C318" i="34"/>
  <c r="C322" i="33"/>
  <c r="C1029" i="33" s="1"/>
  <c r="C302" i="34"/>
  <c r="C306" i="33"/>
  <c r="C1013" i="33" s="1"/>
  <c r="L270" i="34"/>
  <c r="R270" i="14"/>
  <c r="J206" i="34"/>
  <c r="N206" i="14"/>
  <c r="P190" i="34"/>
  <c r="Z190" i="14"/>
  <c r="R174" i="34"/>
  <c r="AD174" i="14"/>
  <c r="M142" i="34"/>
  <c r="T142" i="14"/>
  <c r="X94" i="14"/>
  <c r="O94" i="34"/>
  <c r="AB78" i="14"/>
  <c r="Q78" i="34"/>
  <c r="R30" i="14"/>
  <c r="L30" i="34"/>
  <c r="I593" i="34"/>
  <c r="L593" i="14"/>
  <c r="J577" i="14"/>
  <c r="H577" i="34"/>
  <c r="V545" i="14"/>
  <c r="N545" i="34"/>
  <c r="Q529" i="34"/>
  <c r="AB529" i="14"/>
  <c r="N513" i="14"/>
  <c r="J513" i="34"/>
  <c r="Z497" i="14"/>
  <c r="P497" i="34"/>
  <c r="L433" i="34"/>
  <c r="R433" i="14"/>
  <c r="C405" i="33"/>
  <c r="C1112" i="33" s="1"/>
  <c r="C401" i="34"/>
  <c r="G369" i="34"/>
  <c r="H369" i="14"/>
  <c r="V337" i="14"/>
  <c r="N337" i="34"/>
  <c r="G289" i="34"/>
  <c r="H289" i="14"/>
  <c r="X257" i="14"/>
  <c r="O257" i="34"/>
  <c r="P225" i="14"/>
  <c r="K225" i="34"/>
  <c r="I193" i="34"/>
  <c r="L193" i="14"/>
  <c r="J177" i="14"/>
  <c r="H177" i="34"/>
  <c r="K161" i="34"/>
  <c r="P161" i="14"/>
  <c r="O145" i="34"/>
  <c r="X145" i="14"/>
  <c r="T129" i="14"/>
  <c r="M129" i="34"/>
  <c r="X113" i="14"/>
  <c r="O113" i="34"/>
  <c r="I97" i="34"/>
  <c r="L97" i="14"/>
  <c r="H81" i="34"/>
  <c r="J81" i="14"/>
  <c r="J84" i="14"/>
  <c r="H84" i="34"/>
  <c r="R68" i="34"/>
  <c r="AD68" i="14"/>
  <c r="J628" i="34"/>
  <c r="N628" i="14"/>
  <c r="O596" i="34"/>
  <c r="X596" i="14"/>
  <c r="C584" i="33"/>
  <c r="C1291" i="33" s="1"/>
  <c r="C580" i="34"/>
  <c r="N500" i="34"/>
  <c r="V500" i="14"/>
  <c r="H484" i="14"/>
  <c r="G484" i="34"/>
  <c r="L468" i="34"/>
  <c r="R468" i="14"/>
  <c r="AD436" i="14"/>
  <c r="R436" i="34"/>
  <c r="AB420" i="14"/>
  <c r="Q420" i="34"/>
  <c r="H404" i="14"/>
  <c r="G404" i="34"/>
  <c r="C340" i="34"/>
  <c r="C344" i="33"/>
  <c r="C1051" i="33" s="1"/>
  <c r="I324" i="34"/>
  <c r="L324" i="14"/>
  <c r="J308" i="14"/>
  <c r="H308" i="34"/>
  <c r="M292" i="34"/>
  <c r="T292" i="14"/>
  <c r="R260" i="34"/>
  <c r="AD260" i="14"/>
  <c r="L244" i="14"/>
  <c r="I244" i="34"/>
  <c r="Q212" i="34"/>
  <c r="AB212" i="14"/>
  <c r="V196" i="14"/>
  <c r="N196" i="34"/>
  <c r="R164" i="14"/>
  <c r="L164" i="34"/>
  <c r="N132" i="34"/>
  <c r="V132" i="14"/>
  <c r="T116" i="14"/>
  <c r="M116" i="34"/>
  <c r="H52" i="34"/>
  <c r="J52" i="14"/>
  <c r="AD36" i="14"/>
  <c r="R36" i="34"/>
  <c r="Q20" i="34"/>
  <c r="AB20" i="14"/>
  <c r="T199" i="14"/>
  <c r="M199" i="34"/>
  <c r="L119" i="34"/>
  <c r="R119" i="14"/>
  <c r="P71" i="34"/>
  <c r="Z71" i="14"/>
  <c r="X631" i="14"/>
  <c r="O631" i="34"/>
  <c r="X615" i="14"/>
  <c r="O615" i="34"/>
  <c r="N599" i="34"/>
  <c r="V599" i="14"/>
  <c r="H583" i="14"/>
  <c r="G583" i="34"/>
  <c r="R567" i="14"/>
  <c r="L567" i="34"/>
  <c r="C539" i="33"/>
  <c r="C1246" i="33" s="1"/>
  <c r="C535" i="34"/>
  <c r="J503" i="34"/>
  <c r="N503" i="14"/>
  <c r="Z487" i="14"/>
  <c r="P487" i="34"/>
  <c r="M455" i="34"/>
  <c r="T455" i="14"/>
  <c r="N423" i="14"/>
  <c r="J423" i="34"/>
  <c r="L407" i="14"/>
  <c r="I407" i="34"/>
  <c r="H391" i="34"/>
  <c r="J391" i="14"/>
  <c r="J327" i="34"/>
  <c r="N327" i="14"/>
  <c r="Z311" i="14"/>
  <c r="P311" i="34"/>
  <c r="O295" i="34"/>
  <c r="X295" i="14"/>
  <c r="T279" i="14"/>
  <c r="M279" i="34"/>
  <c r="V263" i="14"/>
  <c r="N263" i="34"/>
  <c r="H247" i="14"/>
  <c r="G247" i="34"/>
  <c r="R231" i="14"/>
  <c r="L231" i="34"/>
  <c r="H618" i="14"/>
  <c r="G618" i="34"/>
  <c r="T586" i="14"/>
  <c r="M586" i="34"/>
  <c r="K554" i="34"/>
  <c r="P554" i="14"/>
  <c r="H538" i="14"/>
  <c r="G538" i="34"/>
  <c r="L522" i="34"/>
  <c r="R522" i="14"/>
  <c r="AB490" i="14"/>
  <c r="Q490" i="34"/>
  <c r="T474" i="14"/>
  <c r="M474" i="34"/>
  <c r="C462" i="33"/>
  <c r="C1169" i="33" s="1"/>
  <c r="C458" i="34"/>
  <c r="I442" i="34"/>
  <c r="L442" i="14"/>
  <c r="H426" i="34"/>
  <c r="J426" i="14"/>
  <c r="V394" i="14"/>
  <c r="N394" i="34"/>
  <c r="C378" i="34"/>
  <c r="C382" i="33"/>
  <c r="C1089" i="33" s="1"/>
  <c r="L362" i="14"/>
  <c r="I362" i="34"/>
  <c r="H346" i="34"/>
  <c r="J346" i="14"/>
  <c r="N314" i="34"/>
  <c r="V314" i="14"/>
  <c r="C298" i="34"/>
  <c r="C302" i="33"/>
  <c r="C1009" i="33" s="1"/>
  <c r="X250" i="14"/>
  <c r="O250" i="34"/>
  <c r="AD234" i="14"/>
  <c r="R234" i="34"/>
  <c r="P202" i="34"/>
  <c r="Z202" i="14"/>
  <c r="AB186" i="14"/>
  <c r="Q186" i="34"/>
  <c r="C154" i="34"/>
  <c r="C158" i="33"/>
  <c r="C865" i="33" s="1"/>
  <c r="H122" i="34"/>
  <c r="J122" i="14"/>
  <c r="C90" i="34"/>
  <c r="C94" i="33"/>
  <c r="C801" i="33" s="1"/>
  <c r="I58" i="34"/>
  <c r="L58" i="14"/>
  <c r="J45" i="14"/>
  <c r="H45" i="34"/>
  <c r="AB35" i="14"/>
  <c r="Q35" i="34"/>
  <c r="G134" i="34"/>
  <c r="H134" i="14"/>
  <c r="V86" i="14"/>
  <c r="N86" i="34"/>
  <c r="M54" i="34"/>
  <c r="T54" i="14"/>
  <c r="G589" i="34"/>
  <c r="H589" i="14"/>
  <c r="L573" i="34"/>
  <c r="R573" i="14"/>
  <c r="I509" i="34"/>
  <c r="L509" i="14"/>
  <c r="Q461" i="34"/>
  <c r="AB461" i="14"/>
  <c r="R397" i="34"/>
  <c r="AD397" i="14"/>
  <c r="C381" i="34"/>
  <c r="C385" i="33"/>
  <c r="C1092" i="33" s="1"/>
  <c r="I365" i="34"/>
  <c r="L365" i="14"/>
  <c r="J349" i="14"/>
  <c r="H349" i="34"/>
  <c r="V333" i="14"/>
  <c r="N333" i="34"/>
  <c r="O301" i="34"/>
  <c r="X301" i="14"/>
  <c r="J221" i="34"/>
  <c r="N221" i="14"/>
  <c r="I205" i="34"/>
  <c r="L205" i="14"/>
  <c r="H189" i="34"/>
  <c r="J189" i="14"/>
  <c r="C173" i="34"/>
  <c r="C177" i="33"/>
  <c r="C884" i="33" s="1"/>
  <c r="L93" i="34"/>
  <c r="R93" i="14"/>
  <c r="H102" i="34"/>
  <c r="J102" i="14"/>
  <c r="M624" i="34"/>
  <c r="T624" i="14"/>
  <c r="V608" i="14"/>
  <c r="N608" i="34"/>
  <c r="Q528" i="34"/>
  <c r="AB528" i="14"/>
  <c r="M480" i="34"/>
  <c r="T480" i="14"/>
  <c r="H448" i="14"/>
  <c r="G448" i="34"/>
  <c r="R432" i="14"/>
  <c r="L432" i="34"/>
  <c r="C384" i="34"/>
  <c r="C388" i="33"/>
  <c r="C1095" i="33" s="1"/>
  <c r="H352" i="34"/>
  <c r="J352" i="14"/>
  <c r="G304" i="34"/>
  <c r="H304" i="14"/>
  <c r="C192" i="34"/>
  <c r="C196" i="33"/>
  <c r="C903" i="33" s="1"/>
  <c r="Q176" i="34"/>
  <c r="AB176" i="14"/>
  <c r="P144" i="34"/>
  <c r="Z144" i="14"/>
  <c r="X96" i="14"/>
  <c r="O96" i="34"/>
  <c r="AB32" i="14"/>
  <c r="Q32" i="34"/>
  <c r="H115" i="34"/>
  <c r="J115" i="14"/>
  <c r="Z25" i="14"/>
  <c r="P25" i="34"/>
  <c r="J627" i="14"/>
  <c r="H627" i="34"/>
  <c r="T595" i="14"/>
  <c r="M595" i="34"/>
  <c r="P579" i="14"/>
  <c r="K579" i="34"/>
  <c r="H499" i="14"/>
  <c r="G499" i="34"/>
  <c r="O467" i="34"/>
  <c r="X467" i="14"/>
  <c r="N451" i="34"/>
  <c r="V451" i="14"/>
  <c r="Q435" i="34"/>
  <c r="AB435" i="14"/>
  <c r="G419" i="34"/>
  <c r="H419" i="14"/>
  <c r="L403" i="34"/>
  <c r="R403" i="14"/>
  <c r="K371" i="34"/>
  <c r="P371" i="14"/>
  <c r="Q355" i="34"/>
  <c r="AB355" i="14"/>
  <c r="R339" i="34"/>
  <c r="AD339" i="14"/>
  <c r="I323" i="34"/>
  <c r="L323" i="14"/>
  <c r="J307" i="14"/>
  <c r="H307" i="34"/>
  <c r="N275" i="34"/>
  <c r="V275" i="14"/>
  <c r="R259" i="34"/>
  <c r="AD259" i="14"/>
  <c r="L243" i="14"/>
  <c r="I243" i="34"/>
  <c r="J227" i="14"/>
  <c r="H227" i="34"/>
  <c r="N195" i="34"/>
  <c r="V195" i="14"/>
  <c r="H99" i="34"/>
  <c r="J99" i="14"/>
  <c r="P70" i="14"/>
  <c r="K70" i="34"/>
  <c r="O630" i="34"/>
  <c r="X630" i="14"/>
  <c r="J598" i="34"/>
  <c r="N598" i="14"/>
  <c r="Z582" i="14"/>
  <c r="P582" i="34"/>
  <c r="C538" i="33"/>
  <c r="C1245" i="33" s="1"/>
  <c r="C534" i="34"/>
  <c r="J502" i="14"/>
  <c r="H502" i="34"/>
  <c r="X486" i="14"/>
  <c r="O486" i="34"/>
  <c r="K470" i="34"/>
  <c r="P470" i="14"/>
  <c r="T406" i="14"/>
  <c r="M406" i="34"/>
  <c r="H374" i="14"/>
  <c r="G374" i="34"/>
  <c r="P342" i="14"/>
  <c r="K342" i="34"/>
  <c r="M326" i="34"/>
  <c r="T326" i="14"/>
  <c r="C314" i="33"/>
  <c r="C1021" i="33" s="1"/>
  <c r="C310" i="34"/>
  <c r="G294" i="34"/>
  <c r="H294" i="14"/>
  <c r="Q262" i="34"/>
  <c r="AB262" i="14"/>
  <c r="L214" i="14"/>
  <c r="I214" i="34"/>
  <c r="AB182" i="14"/>
  <c r="Q182" i="34"/>
  <c r="K166" i="34"/>
  <c r="P166" i="14"/>
  <c r="P585" i="14"/>
  <c r="K585" i="34"/>
  <c r="AD569" i="14"/>
  <c r="R569" i="34"/>
  <c r="V521" i="14"/>
  <c r="N521" i="34"/>
  <c r="P489" i="14"/>
  <c r="K489" i="34"/>
  <c r="J473" i="34"/>
  <c r="N473" i="14"/>
  <c r="N425" i="34"/>
  <c r="V425" i="14"/>
  <c r="L393" i="34"/>
  <c r="R393" i="14"/>
  <c r="C365" i="33"/>
  <c r="C1072" i="33" s="1"/>
  <c r="C361" i="34"/>
  <c r="K329" i="34"/>
  <c r="P329" i="14"/>
  <c r="L313" i="14"/>
  <c r="I313" i="34"/>
  <c r="H297" i="34"/>
  <c r="J297" i="14"/>
  <c r="C285" i="33"/>
  <c r="C992" i="33" s="1"/>
  <c r="C281" i="34"/>
  <c r="Q249" i="34"/>
  <c r="AB249" i="14"/>
  <c r="R217" i="14"/>
  <c r="L217" i="34"/>
  <c r="X169" i="14"/>
  <c r="O169" i="34"/>
  <c r="P137" i="34"/>
  <c r="Z137" i="14"/>
  <c r="AD89" i="14"/>
  <c r="R89" i="34"/>
  <c r="G73" i="34"/>
  <c r="H73" i="14"/>
  <c r="N57" i="14"/>
  <c r="J57" i="34"/>
  <c r="G41" i="34"/>
  <c r="H41" i="14"/>
  <c r="Q604" i="34"/>
  <c r="AB604" i="14"/>
  <c r="H556" i="14"/>
  <c r="G556" i="34"/>
  <c r="R540" i="14"/>
  <c r="L540" i="34"/>
  <c r="J476" i="34"/>
  <c r="N476" i="14"/>
  <c r="N428" i="34"/>
  <c r="V428" i="14"/>
  <c r="AD412" i="14"/>
  <c r="R412" i="34"/>
  <c r="L396" i="14"/>
  <c r="I396" i="34"/>
  <c r="C364" i="34"/>
  <c r="C368" i="33"/>
  <c r="C1075" i="33" s="1"/>
  <c r="G332" i="34"/>
  <c r="H332" i="14"/>
  <c r="R316" i="14"/>
  <c r="L316" i="34"/>
  <c r="C272" i="33"/>
  <c r="C979" i="33" s="1"/>
  <c r="C268" i="34"/>
  <c r="C256" i="33"/>
  <c r="C963" i="33" s="1"/>
  <c r="C252" i="34"/>
  <c r="L236" i="14"/>
  <c r="I236" i="34"/>
  <c r="Q204" i="34"/>
  <c r="AB204" i="14"/>
  <c r="AD188" i="14"/>
  <c r="R188" i="34"/>
  <c r="I156" i="34"/>
  <c r="L156" i="14"/>
  <c r="H140" i="34"/>
  <c r="J140" i="14"/>
  <c r="C48" i="33"/>
  <c r="C755" i="33" s="1"/>
  <c r="C44" i="34"/>
  <c r="N28" i="34"/>
  <c r="V28" i="14"/>
  <c r="C284" i="33"/>
  <c r="C991" i="33" s="1"/>
  <c r="C280" i="34"/>
  <c r="L152" i="34"/>
  <c r="R152" i="14"/>
  <c r="I136" i="34"/>
  <c r="L136" i="14"/>
  <c r="H103" i="34"/>
  <c r="J103" i="14"/>
  <c r="D446" i="34"/>
  <c r="W446" i="14"/>
  <c r="U446" i="14"/>
  <c r="D450" i="33"/>
  <c r="D1157" i="33" s="1"/>
  <c r="AA446" i="14"/>
  <c r="S446" i="14"/>
  <c r="AC446" i="14"/>
  <c r="O446" i="14"/>
  <c r="G446" i="14"/>
  <c r="M446" i="14"/>
  <c r="K446" i="14"/>
  <c r="Q446" i="14"/>
  <c r="Y446" i="14"/>
  <c r="I446" i="14"/>
  <c r="AA158" i="14"/>
  <c r="D158" i="34"/>
  <c r="D162" i="33"/>
  <c r="D869" i="33" s="1"/>
  <c r="S158" i="14"/>
  <c r="W158" i="14"/>
  <c r="AC158" i="14"/>
  <c r="U158" i="14"/>
  <c r="O158" i="14"/>
  <c r="G158" i="14"/>
  <c r="M158" i="14"/>
  <c r="K158" i="14"/>
  <c r="Q158" i="14"/>
  <c r="Y158" i="14"/>
  <c r="I158" i="14"/>
  <c r="D37" i="33"/>
  <c r="D744" i="33" s="1"/>
  <c r="S33" i="14"/>
  <c r="O33" i="14"/>
  <c r="AA33" i="14"/>
  <c r="U33" i="14"/>
  <c r="AC33" i="14"/>
  <c r="D33" i="34"/>
  <c r="W33" i="14"/>
  <c r="G33" i="14"/>
  <c r="M33" i="14"/>
  <c r="K33" i="14"/>
  <c r="Q33" i="14"/>
  <c r="Y33" i="14"/>
  <c r="I33" i="14"/>
  <c r="U481" i="14"/>
  <c r="AC481" i="14"/>
  <c r="W481" i="14"/>
  <c r="S481" i="14"/>
  <c r="AA481" i="14"/>
  <c r="O481" i="14"/>
  <c r="D485" i="33"/>
  <c r="D1192" i="33" s="1"/>
  <c r="D481" i="34"/>
  <c r="G481" i="14"/>
  <c r="M481" i="14"/>
  <c r="K481" i="14"/>
  <c r="Q481" i="14"/>
  <c r="Y481" i="14"/>
  <c r="I481" i="14"/>
  <c r="E132" i="34"/>
  <c r="E136" i="33"/>
  <c r="D456" i="33"/>
  <c r="D1163" i="33" s="1"/>
  <c r="O452" i="14"/>
  <c r="U452" i="14"/>
  <c r="AA452" i="14"/>
  <c r="D452" i="34"/>
  <c r="AC452" i="14"/>
  <c r="S452" i="14"/>
  <c r="W452" i="14"/>
  <c r="G452" i="14"/>
  <c r="M452" i="14"/>
  <c r="K452" i="14"/>
  <c r="Q452" i="14"/>
  <c r="Y452" i="14"/>
  <c r="I452" i="14"/>
  <c r="E23" i="34"/>
  <c r="E27" i="33"/>
  <c r="D215" i="34"/>
  <c r="S215" i="14"/>
  <c r="W215" i="14"/>
  <c r="AC215" i="14"/>
  <c r="D219" i="33"/>
  <c r="D926" i="33" s="1"/>
  <c r="O215" i="14"/>
  <c r="U215" i="14"/>
  <c r="AA215" i="14"/>
  <c r="G215" i="14"/>
  <c r="M215" i="14"/>
  <c r="K215" i="14"/>
  <c r="Q215" i="14"/>
  <c r="Y215" i="14"/>
  <c r="I215" i="14"/>
  <c r="D334" i="33"/>
  <c r="D1041" i="33" s="1"/>
  <c r="D330" i="34"/>
  <c r="O330" i="14"/>
  <c r="AA330" i="14"/>
  <c r="U330" i="14"/>
  <c r="W330" i="14"/>
  <c r="AC330" i="14"/>
  <c r="S330" i="14"/>
  <c r="G330" i="14"/>
  <c r="M330" i="14"/>
  <c r="K330" i="14"/>
  <c r="Q330" i="14"/>
  <c r="Y330" i="14"/>
  <c r="I330" i="14"/>
  <c r="E45" i="34"/>
  <c r="E49" i="33"/>
  <c r="D561" i="33"/>
  <c r="D1268" i="33" s="1"/>
  <c r="D557" i="34"/>
  <c r="O557" i="14"/>
  <c r="AC557" i="14"/>
  <c r="S557" i="14"/>
  <c r="W557" i="14"/>
  <c r="U557" i="14"/>
  <c r="AA557" i="14"/>
  <c r="G557" i="14"/>
  <c r="M557" i="14"/>
  <c r="K557" i="14"/>
  <c r="Q557" i="14"/>
  <c r="Y557" i="14"/>
  <c r="I557" i="14"/>
  <c r="W317" i="14"/>
  <c r="U317" i="14"/>
  <c r="D317" i="34"/>
  <c r="D321" i="33"/>
  <c r="D1028" i="33" s="1"/>
  <c r="AA317" i="14"/>
  <c r="AC317" i="14"/>
  <c r="O317" i="14"/>
  <c r="S317" i="14"/>
  <c r="G317" i="14"/>
  <c r="M317" i="14"/>
  <c r="K317" i="14"/>
  <c r="Q317" i="14"/>
  <c r="Y317" i="14"/>
  <c r="I317" i="14"/>
  <c r="U109" i="14"/>
  <c r="D113" i="33"/>
  <c r="D820" i="33" s="1"/>
  <c r="AC109" i="14"/>
  <c r="S109" i="14"/>
  <c r="W109" i="14"/>
  <c r="O109" i="14"/>
  <c r="AA109" i="14"/>
  <c r="D109" i="34"/>
  <c r="G109" i="14"/>
  <c r="M109" i="14"/>
  <c r="K109" i="14"/>
  <c r="Q109" i="14"/>
  <c r="Y109" i="14"/>
  <c r="I109" i="14"/>
  <c r="W80" i="14"/>
  <c r="AA80" i="14"/>
  <c r="O80" i="14"/>
  <c r="U80" i="14"/>
  <c r="AC80" i="14"/>
  <c r="S80" i="14"/>
  <c r="D80" i="34"/>
  <c r="D84" i="33"/>
  <c r="D791" i="33" s="1"/>
  <c r="G80" i="14"/>
  <c r="M80" i="14"/>
  <c r="K80" i="14"/>
  <c r="Q80" i="14"/>
  <c r="Y80" i="14"/>
  <c r="I80" i="14"/>
  <c r="W592" i="14"/>
  <c r="O592" i="14"/>
  <c r="AC592" i="14"/>
  <c r="D596" i="33"/>
  <c r="D1303" i="33" s="1"/>
  <c r="S592" i="14"/>
  <c r="U592" i="14"/>
  <c r="D592" i="34"/>
  <c r="AA592" i="14"/>
  <c r="G592" i="14"/>
  <c r="M592" i="14"/>
  <c r="K592" i="14"/>
  <c r="Q592" i="14"/>
  <c r="Y592" i="14"/>
  <c r="I592" i="14"/>
  <c r="U336" i="14"/>
  <c r="S336" i="14"/>
  <c r="O336" i="14"/>
  <c r="AC336" i="14"/>
  <c r="AA336" i="14"/>
  <c r="W336" i="14"/>
  <c r="D336" i="34"/>
  <c r="D340" i="33"/>
  <c r="D1047" i="33" s="1"/>
  <c r="G336" i="14"/>
  <c r="M336" i="14"/>
  <c r="K336" i="14"/>
  <c r="Q336" i="14"/>
  <c r="Y336" i="14"/>
  <c r="I336" i="14"/>
  <c r="F61" i="34"/>
  <c r="F65" i="33"/>
  <c r="F772" i="33" s="1"/>
  <c r="W611" i="14"/>
  <c r="D611" i="34"/>
  <c r="U611" i="14"/>
  <c r="S611" i="14"/>
  <c r="O611" i="14"/>
  <c r="D615" i="33"/>
  <c r="D1322" i="33" s="1"/>
  <c r="AA611" i="14"/>
  <c r="AC611" i="14"/>
  <c r="G611" i="14"/>
  <c r="M611" i="14"/>
  <c r="K611" i="14"/>
  <c r="Q611" i="14"/>
  <c r="Y611" i="14"/>
  <c r="I611" i="14"/>
  <c r="S291" i="14"/>
  <c r="W291" i="14"/>
  <c r="D291" i="34"/>
  <c r="D295" i="33"/>
  <c r="D1002" i="33" s="1"/>
  <c r="U291" i="14"/>
  <c r="AC291" i="14"/>
  <c r="AA291" i="14"/>
  <c r="O291" i="14"/>
  <c r="G291" i="14"/>
  <c r="M291" i="14"/>
  <c r="K291" i="14"/>
  <c r="Q291" i="14"/>
  <c r="Y291" i="14"/>
  <c r="I291" i="14"/>
  <c r="AA67" i="14"/>
  <c r="S67" i="14"/>
  <c r="O67" i="14"/>
  <c r="D71" i="33"/>
  <c r="D778" i="33" s="1"/>
  <c r="D67" i="34"/>
  <c r="AC67" i="14"/>
  <c r="W67" i="14"/>
  <c r="U67" i="14"/>
  <c r="G67" i="14"/>
  <c r="M67" i="14"/>
  <c r="K67" i="14"/>
  <c r="Q67" i="14"/>
  <c r="Y67" i="14"/>
  <c r="I67" i="14"/>
  <c r="S566" i="14"/>
  <c r="D566" i="34"/>
  <c r="O566" i="14"/>
  <c r="W566" i="14"/>
  <c r="AC566" i="14"/>
  <c r="D570" i="33"/>
  <c r="D1277" i="33" s="1"/>
  <c r="U566" i="14"/>
  <c r="AA566" i="14"/>
  <c r="G566" i="14"/>
  <c r="M566" i="14"/>
  <c r="K566" i="14"/>
  <c r="Q566" i="14"/>
  <c r="Y566" i="14"/>
  <c r="I566" i="14"/>
  <c r="AC537" i="14"/>
  <c r="W537" i="14"/>
  <c r="U537" i="14"/>
  <c r="AA537" i="14"/>
  <c r="S537" i="14"/>
  <c r="D541" i="33"/>
  <c r="D1248" i="33" s="1"/>
  <c r="D537" i="34"/>
  <c r="O537" i="14"/>
  <c r="G537" i="14"/>
  <c r="M537" i="14"/>
  <c r="K537" i="14"/>
  <c r="Q537" i="14"/>
  <c r="Y537" i="14"/>
  <c r="I537" i="14"/>
  <c r="O185" i="14"/>
  <c r="AA185" i="14"/>
  <c r="AC185" i="14"/>
  <c r="U185" i="14"/>
  <c r="D189" i="33"/>
  <c r="D896" i="33" s="1"/>
  <c r="D185" i="34"/>
  <c r="W185" i="14"/>
  <c r="S185" i="14"/>
  <c r="G185" i="14"/>
  <c r="M185" i="14"/>
  <c r="K185" i="14"/>
  <c r="Q185" i="14"/>
  <c r="Y185" i="14"/>
  <c r="I185" i="14"/>
  <c r="AA444" i="14"/>
  <c r="D444" i="34"/>
  <c r="AC444" i="14"/>
  <c r="U444" i="14"/>
  <c r="W444" i="14"/>
  <c r="O444" i="14"/>
  <c r="D448" i="33"/>
  <c r="D1155" i="33" s="1"/>
  <c r="S444" i="14"/>
  <c r="G444" i="14"/>
  <c r="M444" i="14"/>
  <c r="K444" i="14"/>
  <c r="Q444" i="14"/>
  <c r="Y444" i="14"/>
  <c r="I444" i="14"/>
  <c r="W76" i="14"/>
  <c r="S76" i="14"/>
  <c r="D76" i="34"/>
  <c r="O76" i="14"/>
  <c r="AC76" i="14"/>
  <c r="D80" i="33"/>
  <c r="D787" i="33" s="1"/>
  <c r="AA76" i="14"/>
  <c r="U76" i="14"/>
  <c r="G76" i="14"/>
  <c r="M76" i="14"/>
  <c r="K76" i="14"/>
  <c r="Q76" i="14"/>
  <c r="Y76" i="14"/>
  <c r="I76" i="14"/>
  <c r="D467" i="33"/>
  <c r="D1174" i="33" s="1"/>
  <c r="S463" i="14"/>
  <c r="AA463" i="14"/>
  <c r="O463" i="14"/>
  <c r="D463" i="34"/>
  <c r="AC463" i="14"/>
  <c r="W463" i="14"/>
  <c r="U463" i="14"/>
  <c r="G463" i="14"/>
  <c r="M463" i="14"/>
  <c r="K463" i="14"/>
  <c r="Q463" i="14"/>
  <c r="Y463" i="14"/>
  <c r="I463" i="14"/>
  <c r="AA255" i="14"/>
  <c r="D255" i="34"/>
  <c r="W255" i="14"/>
  <c r="S255" i="14"/>
  <c r="U255" i="14"/>
  <c r="AC255" i="14"/>
  <c r="O255" i="14"/>
  <c r="D259" i="33"/>
  <c r="D966" i="33" s="1"/>
  <c r="G255" i="14"/>
  <c r="M255" i="14"/>
  <c r="K255" i="14"/>
  <c r="Q255" i="14"/>
  <c r="Y255" i="14"/>
  <c r="I255" i="14"/>
  <c r="AC63" i="14"/>
  <c r="O63" i="14"/>
  <c r="W63" i="14"/>
  <c r="D63" i="34"/>
  <c r="D67" i="33"/>
  <c r="D774" i="33" s="1"/>
  <c r="U63" i="14"/>
  <c r="S63" i="14"/>
  <c r="AA63" i="14"/>
  <c r="G63" i="14"/>
  <c r="M63" i="14"/>
  <c r="K63" i="14"/>
  <c r="Q63" i="14"/>
  <c r="Y63" i="14"/>
  <c r="I63" i="14"/>
  <c r="U386" i="14"/>
  <c r="S386" i="14"/>
  <c r="D386" i="34"/>
  <c r="O386" i="14"/>
  <c r="D390" i="33"/>
  <c r="D1097" i="33" s="1"/>
  <c r="AA386" i="14"/>
  <c r="AC386" i="14"/>
  <c r="W386" i="14"/>
  <c r="G386" i="14"/>
  <c r="M386" i="14"/>
  <c r="K386" i="14"/>
  <c r="Q386" i="14"/>
  <c r="Y386" i="14"/>
  <c r="I386" i="14"/>
  <c r="D198" i="33"/>
  <c r="D905" i="33" s="1"/>
  <c r="W194" i="14"/>
  <c r="U194" i="14"/>
  <c r="O194" i="14"/>
  <c r="AC194" i="14"/>
  <c r="AA194" i="14"/>
  <c r="D194" i="34"/>
  <c r="S194" i="14"/>
  <c r="G194" i="14"/>
  <c r="M194" i="14"/>
  <c r="K194" i="14"/>
  <c r="Q194" i="14"/>
  <c r="Y194" i="14"/>
  <c r="I194" i="14"/>
  <c r="U501" i="14"/>
  <c r="O501" i="14"/>
  <c r="W501" i="14"/>
  <c r="AC501" i="14"/>
  <c r="S501" i="14"/>
  <c r="AA501" i="14"/>
  <c r="D501" i="34"/>
  <c r="D505" i="33"/>
  <c r="D1212" i="33" s="1"/>
  <c r="G501" i="14"/>
  <c r="M501" i="14"/>
  <c r="K501" i="14"/>
  <c r="Q501" i="14"/>
  <c r="Y501" i="14"/>
  <c r="I501" i="14"/>
  <c r="O261" i="14"/>
  <c r="W261" i="14"/>
  <c r="S261" i="14"/>
  <c r="AC261" i="14"/>
  <c r="D265" i="33"/>
  <c r="D972" i="33" s="1"/>
  <c r="D261" i="34"/>
  <c r="U261" i="14"/>
  <c r="AA261" i="14"/>
  <c r="G261" i="14"/>
  <c r="M261" i="14"/>
  <c r="K261" i="14"/>
  <c r="Q261" i="14"/>
  <c r="Y261" i="14"/>
  <c r="I261" i="14"/>
  <c r="S168" i="14"/>
  <c r="W168" i="14"/>
  <c r="U168" i="14"/>
  <c r="D172" i="33"/>
  <c r="D879" i="33" s="1"/>
  <c r="AC168" i="14"/>
  <c r="O168" i="14"/>
  <c r="D168" i="34"/>
  <c r="AA168" i="14"/>
  <c r="G168" i="14"/>
  <c r="M168" i="14"/>
  <c r="K168" i="14"/>
  <c r="Q168" i="14"/>
  <c r="Y168" i="14"/>
  <c r="I168" i="14"/>
  <c r="E302" i="34"/>
  <c r="E306" i="33"/>
  <c r="N559" i="14"/>
  <c r="J559" i="34"/>
  <c r="AD527" i="14"/>
  <c r="R527" i="34"/>
  <c r="T495" i="14"/>
  <c r="M495" i="34"/>
  <c r="I479" i="34"/>
  <c r="L479" i="14"/>
  <c r="AD447" i="14"/>
  <c r="R447" i="34"/>
  <c r="C431" i="34"/>
  <c r="C435" i="33"/>
  <c r="C1142" i="33" s="1"/>
  <c r="J399" i="34"/>
  <c r="N399" i="14"/>
  <c r="Z383" i="14"/>
  <c r="P383" i="34"/>
  <c r="P351" i="14"/>
  <c r="K351" i="34"/>
  <c r="J303" i="14"/>
  <c r="H303" i="34"/>
  <c r="H191" i="14"/>
  <c r="G191" i="34"/>
  <c r="R175" i="14"/>
  <c r="L175" i="34"/>
  <c r="T143" i="14"/>
  <c r="M143" i="34"/>
  <c r="AB18" i="14"/>
  <c r="Q18" i="34"/>
  <c r="X21" i="14"/>
  <c r="O21" i="34"/>
  <c r="N594" i="14"/>
  <c r="J594" i="34"/>
  <c r="N546" i="34"/>
  <c r="V546" i="14"/>
  <c r="M482" i="34"/>
  <c r="T482" i="14"/>
  <c r="J450" i="34"/>
  <c r="N450" i="14"/>
  <c r="P434" i="34"/>
  <c r="Z434" i="14"/>
  <c r="P418" i="14"/>
  <c r="K418" i="34"/>
  <c r="N402" i="34"/>
  <c r="V402" i="14"/>
  <c r="P338" i="14"/>
  <c r="K338" i="34"/>
  <c r="Q322" i="34"/>
  <c r="AB322" i="14"/>
  <c r="J274" i="14"/>
  <c r="H274" i="34"/>
  <c r="L210" i="34"/>
  <c r="R210" i="14"/>
  <c r="N178" i="34"/>
  <c r="V178" i="14"/>
  <c r="H146" i="14"/>
  <c r="G146" i="34"/>
  <c r="L130" i="34"/>
  <c r="R130" i="14"/>
  <c r="Z114" i="14"/>
  <c r="P114" i="34"/>
  <c r="R98" i="34"/>
  <c r="AD98" i="14"/>
  <c r="C86" i="33"/>
  <c r="C793" i="33" s="1"/>
  <c r="C82" i="34"/>
  <c r="O66" i="34"/>
  <c r="X66" i="14"/>
  <c r="C54" i="33"/>
  <c r="C761" i="33" s="1"/>
  <c r="C50" i="34"/>
  <c r="M232" i="34"/>
  <c r="T232" i="14"/>
  <c r="AD200" i="14"/>
  <c r="R200" i="34"/>
  <c r="J39" i="34"/>
  <c r="N39" i="14"/>
  <c r="Z629" i="14"/>
  <c r="P629" i="34"/>
  <c r="AB597" i="14"/>
  <c r="Q597" i="34"/>
  <c r="H565" i="14"/>
  <c r="G565" i="34"/>
  <c r="L549" i="34"/>
  <c r="R549" i="14"/>
  <c r="G485" i="34"/>
  <c r="H485" i="14"/>
  <c r="I405" i="34"/>
  <c r="L405" i="14"/>
  <c r="H389" i="34"/>
  <c r="J389" i="14"/>
  <c r="V373" i="14"/>
  <c r="N373" i="34"/>
  <c r="R341" i="34"/>
  <c r="AD341" i="14"/>
  <c r="V277" i="14"/>
  <c r="N277" i="34"/>
  <c r="J245" i="14"/>
  <c r="H245" i="34"/>
  <c r="C213" i="34"/>
  <c r="C217" i="33"/>
  <c r="C924" i="33" s="1"/>
  <c r="I181" i="34"/>
  <c r="L181" i="14"/>
  <c r="H165" i="34"/>
  <c r="J165" i="14"/>
  <c r="X133" i="14"/>
  <c r="O133" i="34"/>
  <c r="R69" i="34"/>
  <c r="AD69" i="14"/>
  <c r="P53" i="14"/>
  <c r="K53" i="34"/>
  <c r="X37" i="14"/>
  <c r="O37" i="34"/>
  <c r="H264" i="14"/>
  <c r="G264" i="34"/>
  <c r="L216" i="34"/>
  <c r="R216" i="14"/>
  <c r="K24" i="34"/>
  <c r="P24" i="14"/>
  <c r="H151" i="34"/>
  <c r="J151" i="14"/>
  <c r="V600" i="14"/>
  <c r="N600" i="34"/>
  <c r="L568" i="14"/>
  <c r="I568" i="34"/>
  <c r="T536" i="14"/>
  <c r="M536" i="34"/>
  <c r="T520" i="14"/>
  <c r="M520" i="34"/>
  <c r="P504" i="14"/>
  <c r="K504" i="34"/>
  <c r="L488" i="14"/>
  <c r="I488" i="34"/>
  <c r="J472" i="14"/>
  <c r="H472" i="34"/>
  <c r="N440" i="34"/>
  <c r="V440" i="14"/>
  <c r="R408" i="14"/>
  <c r="L408" i="34"/>
  <c r="O360" i="34"/>
  <c r="X360" i="14"/>
  <c r="H344" i="14"/>
  <c r="G344" i="34"/>
  <c r="L328" i="34"/>
  <c r="R328" i="14"/>
  <c r="C248" i="34"/>
  <c r="C252" i="33"/>
  <c r="C959" i="33" s="1"/>
  <c r="AD104" i="14"/>
  <c r="R104" i="34"/>
  <c r="N88" i="34"/>
  <c r="V88" i="14"/>
  <c r="Q56" i="34"/>
  <c r="AB56" i="14"/>
  <c r="K40" i="34"/>
  <c r="P40" i="14"/>
  <c r="N619" i="14"/>
  <c r="J619" i="34"/>
  <c r="Z603" i="14"/>
  <c r="P603" i="34"/>
  <c r="X571" i="14"/>
  <c r="O571" i="34"/>
  <c r="L539" i="14"/>
  <c r="I539" i="34"/>
  <c r="H523" i="34"/>
  <c r="J523" i="14"/>
  <c r="C507" i="34"/>
  <c r="C511" i="33"/>
  <c r="C1218" i="33" s="1"/>
  <c r="I459" i="34"/>
  <c r="L459" i="14"/>
  <c r="H443" i="34"/>
  <c r="J443" i="14"/>
  <c r="AD427" i="14"/>
  <c r="R427" i="34"/>
  <c r="K411" i="34"/>
  <c r="P411" i="14"/>
  <c r="V395" i="14"/>
  <c r="N395" i="34"/>
  <c r="N379" i="14"/>
  <c r="J379" i="34"/>
  <c r="Z363" i="14"/>
  <c r="P363" i="34"/>
  <c r="T331" i="14"/>
  <c r="M331" i="34"/>
  <c r="H299" i="14"/>
  <c r="G299" i="34"/>
  <c r="V251" i="14"/>
  <c r="N251" i="34"/>
  <c r="I219" i="34"/>
  <c r="L219" i="14"/>
  <c r="J203" i="14"/>
  <c r="H203" i="34"/>
  <c r="Q187" i="34"/>
  <c r="AB187" i="14"/>
  <c r="V155" i="14"/>
  <c r="N155" i="34"/>
  <c r="J123" i="14"/>
  <c r="H123" i="34"/>
  <c r="T91" i="14"/>
  <c r="M91" i="34"/>
  <c r="I59" i="34"/>
  <c r="L59" i="14"/>
  <c r="H43" i="34"/>
  <c r="J43" i="14"/>
  <c r="AD46" i="14"/>
  <c r="R46" i="34"/>
  <c r="N183" i="14"/>
  <c r="J183" i="34"/>
  <c r="AD622" i="14"/>
  <c r="R622" i="34"/>
  <c r="AD606" i="14"/>
  <c r="R606" i="34"/>
  <c r="I574" i="34"/>
  <c r="L574" i="14"/>
  <c r="H558" i="34"/>
  <c r="J558" i="14"/>
  <c r="Q542" i="34"/>
  <c r="AB542" i="14"/>
  <c r="C514" i="33"/>
  <c r="C1221" i="33" s="1"/>
  <c r="C510" i="34"/>
  <c r="I494" i="34"/>
  <c r="L494" i="14"/>
  <c r="AD462" i="14"/>
  <c r="R462" i="34"/>
  <c r="G430" i="34"/>
  <c r="H430" i="14"/>
  <c r="T398" i="14"/>
  <c r="M398" i="34"/>
  <c r="M366" i="34"/>
  <c r="T366" i="14"/>
  <c r="J334" i="14"/>
  <c r="H334" i="34"/>
  <c r="N302" i="34"/>
  <c r="V302" i="14"/>
  <c r="I270" i="34"/>
  <c r="L270" i="14"/>
  <c r="Q222" i="34"/>
  <c r="AB222" i="14"/>
  <c r="H206" i="14"/>
  <c r="G206" i="34"/>
  <c r="L190" i="34"/>
  <c r="R190" i="14"/>
  <c r="K94" i="34"/>
  <c r="P94" i="14"/>
  <c r="AD78" i="14"/>
  <c r="R78" i="34"/>
  <c r="L30" i="14"/>
  <c r="I30" i="34"/>
  <c r="J593" i="34"/>
  <c r="N593" i="14"/>
  <c r="P577" i="34"/>
  <c r="Z577" i="14"/>
  <c r="R529" i="34"/>
  <c r="AD529" i="14"/>
  <c r="H513" i="14"/>
  <c r="G513" i="34"/>
  <c r="R497" i="14"/>
  <c r="L497" i="34"/>
  <c r="I433" i="34"/>
  <c r="L433" i="14"/>
  <c r="J417" i="14"/>
  <c r="H417" i="34"/>
  <c r="AB401" i="14"/>
  <c r="Q401" i="34"/>
  <c r="T369" i="14"/>
  <c r="M369" i="34"/>
  <c r="Q321" i="34"/>
  <c r="AB321" i="14"/>
  <c r="M305" i="34"/>
  <c r="T305" i="14"/>
  <c r="R289" i="34"/>
  <c r="AD289" i="14"/>
  <c r="T241" i="14"/>
  <c r="M241" i="34"/>
  <c r="R225" i="34"/>
  <c r="AD225" i="14"/>
  <c r="J193" i="34"/>
  <c r="N193" i="14"/>
  <c r="P177" i="34"/>
  <c r="Z177" i="14"/>
  <c r="V161" i="14"/>
  <c r="N161" i="34"/>
  <c r="C145" i="34"/>
  <c r="C149" i="33"/>
  <c r="C856" i="33" s="1"/>
  <c r="O129" i="34"/>
  <c r="X129" i="14"/>
  <c r="AD113" i="14"/>
  <c r="R113" i="34"/>
  <c r="N97" i="14"/>
  <c r="J97" i="34"/>
  <c r="Z81" i="14"/>
  <c r="P81" i="34"/>
  <c r="C69" i="33"/>
  <c r="C776" i="33" s="1"/>
  <c r="C65" i="34"/>
  <c r="P84" i="34"/>
  <c r="Z84" i="14"/>
  <c r="K68" i="34"/>
  <c r="P68" i="14"/>
  <c r="G628" i="34"/>
  <c r="H628" i="14"/>
  <c r="R596" i="34"/>
  <c r="AD596" i="14"/>
  <c r="X580" i="14"/>
  <c r="O580" i="34"/>
  <c r="J532" i="14"/>
  <c r="H532" i="34"/>
  <c r="V484" i="14"/>
  <c r="N484" i="34"/>
  <c r="L468" i="14"/>
  <c r="I468" i="34"/>
  <c r="N340" i="34"/>
  <c r="V340" i="14"/>
  <c r="J324" i="34"/>
  <c r="N324" i="14"/>
  <c r="Z308" i="14"/>
  <c r="P308" i="34"/>
  <c r="Q292" i="34"/>
  <c r="AB292" i="14"/>
  <c r="V260" i="14"/>
  <c r="N260" i="34"/>
  <c r="N244" i="14"/>
  <c r="J244" i="34"/>
  <c r="N212" i="34"/>
  <c r="V212" i="14"/>
  <c r="M196" i="34"/>
  <c r="T196" i="14"/>
  <c r="L164" i="14"/>
  <c r="I164" i="34"/>
  <c r="H148" i="34"/>
  <c r="J148" i="14"/>
  <c r="K132" i="34"/>
  <c r="P132" i="14"/>
  <c r="V116" i="14"/>
  <c r="N116" i="34"/>
  <c r="Z52" i="14"/>
  <c r="P52" i="34"/>
  <c r="AB36" i="14"/>
  <c r="Q36" i="34"/>
  <c r="K199" i="34"/>
  <c r="P199" i="14"/>
  <c r="L119" i="14"/>
  <c r="I119" i="34"/>
  <c r="R71" i="14"/>
  <c r="L71" i="34"/>
  <c r="R615" i="34"/>
  <c r="AD615" i="14"/>
  <c r="M599" i="34"/>
  <c r="T599" i="14"/>
  <c r="Q583" i="34"/>
  <c r="AB583" i="14"/>
  <c r="L567" i="14"/>
  <c r="I567" i="34"/>
  <c r="Q535" i="34"/>
  <c r="AB535" i="14"/>
  <c r="H503" i="14"/>
  <c r="G503" i="34"/>
  <c r="L487" i="34"/>
  <c r="R487" i="14"/>
  <c r="C443" i="33"/>
  <c r="C1150" i="33" s="1"/>
  <c r="C439" i="34"/>
  <c r="G423" i="34"/>
  <c r="H423" i="14"/>
  <c r="J407" i="34"/>
  <c r="N407" i="14"/>
  <c r="Z391" i="14"/>
  <c r="P391" i="34"/>
  <c r="O375" i="34"/>
  <c r="X375" i="14"/>
  <c r="C363" i="33"/>
  <c r="C1070" i="33" s="1"/>
  <c r="C359" i="34"/>
  <c r="M343" i="34"/>
  <c r="T343" i="14"/>
  <c r="H327" i="14"/>
  <c r="G327" i="34"/>
  <c r="R311" i="14"/>
  <c r="L311" i="34"/>
  <c r="AD279" i="14"/>
  <c r="R279" i="34"/>
  <c r="M263" i="34"/>
  <c r="T263" i="14"/>
  <c r="M247" i="34"/>
  <c r="T247" i="14"/>
  <c r="L231" i="14"/>
  <c r="I231" i="34"/>
  <c r="C622" i="33"/>
  <c r="C1329" i="33" s="1"/>
  <c r="C618" i="34"/>
  <c r="AD570" i="14"/>
  <c r="R570" i="34"/>
  <c r="T538" i="14"/>
  <c r="M538" i="34"/>
  <c r="L522" i="14"/>
  <c r="I522" i="34"/>
  <c r="H506" i="34"/>
  <c r="J506" i="14"/>
  <c r="M490" i="34"/>
  <c r="T490" i="14"/>
  <c r="X458" i="14"/>
  <c r="O458" i="34"/>
  <c r="J442" i="34"/>
  <c r="N442" i="14"/>
  <c r="Z426" i="14"/>
  <c r="P426" i="34"/>
  <c r="R394" i="34"/>
  <c r="AD394" i="14"/>
  <c r="N362" i="14"/>
  <c r="J362" i="34"/>
  <c r="P346" i="34"/>
  <c r="Z346" i="14"/>
  <c r="P314" i="14"/>
  <c r="K314" i="34"/>
  <c r="T298" i="14"/>
  <c r="M298" i="34"/>
  <c r="T250" i="14"/>
  <c r="M250" i="34"/>
  <c r="X234" i="14"/>
  <c r="O234" i="34"/>
  <c r="R202" i="14"/>
  <c r="L202" i="34"/>
  <c r="R154" i="34"/>
  <c r="AD154" i="14"/>
  <c r="Z122" i="14"/>
  <c r="P122" i="34"/>
  <c r="C106" i="34"/>
  <c r="C110" i="33"/>
  <c r="C817" i="33" s="1"/>
  <c r="R90" i="34"/>
  <c r="AD90" i="14"/>
  <c r="J58" i="34"/>
  <c r="N58" i="14"/>
  <c r="M10" i="34"/>
  <c r="T10" i="14"/>
  <c r="Z45" i="14"/>
  <c r="P45" i="34"/>
  <c r="H29" i="34"/>
  <c r="J29" i="14"/>
  <c r="X35" i="14"/>
  <c r="O35" i="34"/>
  <c r="R134" i="34"/>
  <c r="AD134" i="14"/>
  <c r="AD54" i="14"/>
  <c r="R54" i="34"/>
  <c r="K605" i="34"/>
  <c r="P605" i="14"/>
  <c r="L573" i="14"/>
  <c r="I573" i="34"/>
  <c r="J509" i="34"/>
  <c r="N509" i="14"/>
  <c r="N461" i="34"/>
  <c r="V461" i="14"/>
  <c r="C401" i="33"/>
  <c r="C1108" i="33" s="1"/>
  <c r="C397" i="34"/>
  <c r="X381" i="14"/>
  <c r="O381" i="34"/>
  <c r="J365" i="34"/>
  <c r="N365" i="14"/>
  <c r="P349" i="34"/>
  <c r="Z349" i="14"/>
  <c r="K301" i="34"/>
  <c r="P301" i="14"/>
  <c r="V237" i="14"/>
  <c r="N237" i="34"/>
  <c r="G221" i="34"/>
  <c r="H221" i="14"/>
  <c r="N205" i="14"/>
  <c r="J205" i="34"/>
  <c r="P189" i="34"/>
  <c r="Z189" i="14"/>
  <c r="P173" i="14"/>
  <c r="K173" i="34"/>
  <c r="L93" i="14"/>
  <c r="I93" i="34"/>
  <c r="T51" i="14"/>
  <c r="M51" i="34"/>
  <c r="Z102" i="14"/>
  <c r="P102" i="34"/>
  <c r="X624" i="14"/>
  <c r="O624" i="34"/>
  <c r="O608" i="34"/>
  <c r="X608" i="14"/>
  <c r="R544" i="34"/>
  <c r="AD544" i="14"/>
  <c r="P528" i="14"/>
  <c r="K528" i="34"/>
  <c r="J496" i="14"/>
  <c r="H496" i="34"/>
  <c r="Q480" i="34"/>
  <c r="AB480" i="14"/>
  <c r="P448" i="14"/>
  <c r="K448" i="34"/>
  <c r="L432" i="14"/>
  <c r="I432" i="34"/>
  <c r="Q384" i="34"/>
  <c r="AB384" i="14"/>
  <c r="Z352" i="14"/>
  <c r="P352" i="34"/>
  <c r="R304" i="34"/>
  <c r="AD304" i="14"/>
  <c r="T240" i="14"/>
  <c r="M240" i="34"/>
  <c r="V192" i="14"/>
  <c r="N192" i="34"/>
  <c r="R144" i="14"/>
  <c r="L144" i="34"/>
  <c r="P112" i="14"/>
  <c r="K112" i="34"/>
  <c r="N96" i="34"/>
  <c r="V96" i="14"/>
  <c r="R32" i="34"/>
  <c r="AD32" i="14"/>
  <c r="P115" i="34"/>
  <c r="Z115" i="14"/>
  <c r="L25" i="34"/>
  <c r="R25" i="14"/>
  <c r="Z627" i="14"/>
  <c r="P627" i="34"/>
  <c r="Q595" i="34"/>
  <c r="AB595" i="14"/>
  <c r="T579" i="14"/>
  <c r="M579" i="34"/>
  <c r="M499" i="34"/>
  <c r="T499" i="14"/>
  <c r="O451" i="34"/>
  <c r="X451" i="14"/>
  <c r="Q419" i="34"/>
  <c r="AB419" i="14"/>
  <c r="I403" i="34"/>
  <c r="L403" i="14"/>
  <c r="J387" i="14"/>
  <c r="H387" i="34"/>
  <c r="C371" i="34"/>
  <c r="C375" i="33"/>
  <c r="C1082" i="33" s="1"/>
  <c r="O355" i="34"/>
  <c r="X355" i="14"/>
  <c r="Q339" i="34"/>
  <c r="AB339" i="14"/>
  <c r="N323" i="14"/>
  <c r="J323" i="34"/>
  <c r="Z307" i="14"/>
  <c r="P307" i="34"/>
  <c r="O275" i="34"/>
  <c r="X275" i="14"/>
  <c r="AB259" i="14"/>
  <c r="Q259" i="34"/>
  <c r="N243" i="14"/>
  <c r="J243" i="34"/>
  <c r="P227" i="34"/>
  <c r="Z227" i="14"/>
  <c r="P99" i="34"/>
  <c r="Z99" i="14"/>
  <c r="J83" i="14"/>
  <c r="H83" i="34"/>
  <c r="N70" i="34"/>
  <c r="V70" i="14"/>
  <c r="C634" i="33"/>
  <c r="C1341" i="33" s="1"/>
  <c r="C630" i="34"/>
  <c r="G598" i="34"/>
  <c r="H598" i="14"/>
  <c r="L582" i="34"/>
  <c r="R582" i="14"/>
  <c r="AB534" i="14"/>
  <c r="Q534" i="34"/>
  <c r="P502" i="34"/>
  <c r="Z502" i="14"/>
  <c r="N486" i="34"/>
  <c r="V486" i="14"/>
  <c r="H422" i="34"/>
  <c r="J422" i="14"/>
  <c r="O374" i="34"/>
  <c r="X374" i="14"/>
  <c r="AB326" i="14"/>
  <c r="Q326" i="34"/>
  <c r="T310" i="14"/>
  <c r="M310" i="34"/>
  <c r="N214" i="14"/>
  <c r="J214" i="34"/>
  <c r="C186" i="33"/>
  <c r="C893" i="33" s="1"/>
  <c r="C182" i="34"/>
  <c r="C633" i="34"/>
  <c r="C637" i="33"/>
  <c r="C1344" i="33" s="1"/>
  <c r="J601" i="14"/>
  <c r="H601" i="34"/>
  <c r="C585" i="34"/>
  <c r="C589" i="33"/>
  <c r="C1296" i="33" s="1"/>
  <c r="V569" i="14"/>
  <c r="N569" i="34"/>
  <c r="Q489" i="34"/>
  <c r="AB489" i="14"/>
  <c r="G473" i="34"/>
  <c r="H473" i="14"/>
  <c r="AD425" i="14"/>
  <c r="R425" i="34"/>
  <c r="I393" i="34"/>
  <c r="L393" i="14"/>
  <c r="J377" i="14"/>
  <c r="H377" i="34"/>
  <c r="T361" i="14"/>
  <c r="M361" i="34"/>
  <c r="C345" i="34"/>
  <c r="C349" i="33"/>
  <c r="C1056" i="33" s="1"/>
  <c r="T329" i="14"/>
  <c r="M329" i="34"/>
  <c r="N313" i="14"/>
  <c r="J313" i="34"/>
  <c r="Z297" i="14"/>
  <c r="P297" i="34"/>
  <c r="K265" i="34"/>
  <c r="P265" i="14"/>
  <c r="R249" i="34"/>
  <c r="AD249" i="14"/>
  <c r="I217" i="34"/>
  <c r="L217" i="14"/>
  <c r="J201" i="14"/>
  <c r="H201" i="34"/>
  <c r="T169" i="14"/>
  <c r="M169" i="34"/>
  <c r="R137" i="14"/>
  <c r="L137" i="34"/>
  <c r="M89" i="34"/>
  <c r="T89" i="14"/>
  <c r="O73" i="34"/>
  <c r="X73" i="14"/>
  <c r="H57" i="14"/>
  <c r="G57" i="34"/>
  <c r="C592" i="33"/>
  <c r="C1299" i="33" s="1"/>
  <c r="C588" i="34"/>
  <c r="AB572" i="14"/>
  <c r="Q572" i="34"/>
  <c r="C560" i="33"/>
  <c r="C1267" i="33" s="1"/>
  <c r="C556" i="34"/>
  <c r="L540" i="14"/>
  <c r="I540" i="34"/>
  <c r="J524" i="14"/>
  <c r="H524" i="34"/>
  <c r="H476" i="14"/>
  <c r="G476" i="34"/>
  <c r="K428" i="34"/>
  <c r="P428" i="14"/>
  <c r="V412" i="14"/>
  <c r="N412" i="34"/>
  <c r="J396" i="34"/>
  <c r="N396" i="14"/>
  <c r="M364" i="34"/>
  <c r="T364" i="14"/>
  <c r="Q332" i="34"/>
  <c r="AB332" i="14"/>
  <c r="L316" i="14"/>
  <c r="I316" i="34"/>
  <c r="H300" i="34"/>
  <c r="J300" i="14"/>
  <c r="C284" i="34"/>
  <c r="C288" i="33"/>
  <c r="C995" i="33" s="1"/>
  <c r="AB252" i="14"/>
  <c r="Q252" i="34"/>
  <c r="J236" i="34"/>
  <c r="N236" i="14"/>
  <c r="M204" i="34"/>
  <c r="T204" i="14"/>
  <c r="T188" i="14"/>
  <c r="M188" i="34"/>
  <c r="T172" i="14"/>
  <c r="M172" i="34"/>
  <c r="J156" i="34"/>
  <c r="N156" i="14"/>
  <c r="P140" i="34"/>
  <c r="Z140" i="14"/>
  <c r="H60" i="34"/>
  <c r="J60" i="14"/>
  <c r="T44" i="14"/>
  <c r="M44" i="34"/>
  <c r="T28" i="14"/>
  <c r="M28" i="34"/>
  <c r="V12" i="14"/>
  <c r="N12" i="34"/>
  <c r="X280" i="14"/>
  <c r="O280" i="34"/>
  <c r="L152" i="14"/>
  <c r="I152" i="34"/>
  <c r="J136" i="34"/>
  <c r="N136" i="14"/>
  <c r="Z103" i="14"/>
  <c r="P103" i="34"/>
  <c r="C591" i="34"/>
  <c r="C595" i="33"/>
  <c r="C1302" i="33" s="1"/>
  <c r="H559" i="14"/>
  <c r="G559" i="34"/>
  <c r="Q527" i="34"/>
  <c r="AB527" i="14"/>
  <c r="R495" i="34"/>
  <c r="AD495" i="14"/>
  <c r="J479" i="34"/>
  <c r="N479" i="14"/>
  <c r="C451" i="33"/>
  <c r="C1158" i="33" s="1"/>
  <c r="C447" i="34"/>
  <c r="X431" i="14"/>
  <c r="O431" i="34"/>
  <c r="G399" i="34"/>
  <c r="H399" i="14"/>
  <c r="L383" i="34"/>
  <c r="R383" i="14"/>
  <c r="Z303" i="14"/>
  <c r="P303" i="34"/>
  <c r="M191" i="34"/>
  <c r="T191" i="14"/>
  <c r="I175" i="34"/>
  <c r="L175" i="14"/>
  <c r="H159" i="34"/>
  <c r="J159" i="14"/>
  <c r="R143" i="34"/>
  <c r="AD143" i="14"/>
  <c r="H79" i="34"/>
  <c r="J79" i="14"/>
  <c r="AD21" i="14"/>
  <c r="R21" i="34"/>
  <c r="H594" i="14"/>
  <c r="G594" i="34"/>
  <c r="C546" i="34"/>
  <c r="C550" i="33"/>
  <c r="C1257" i="33" s="1"/>
  <c r="K482" i="34"/>
  <c r="P482" i="14"/>
  <c r="AB466" i="14"/>
  <c r="Q466" i="34"/>
  <c r="H450" i="14"/>
  <c r="G450" i="34"/>
  <c r="R434" i="14"/>
  <c r="L434" i="34"/>
  <c r="R338" i="34"/>
  <c r="AD338" i="14"/>
  <c r="V322" i="14"/>
  <c r="N322" i="34"/>
  <c r="Z274" i="14"/>
  <c r="P274" i="34"/>
  <c r="P258" i="14"/>
  <c r="K258" i="34"/>
  <c r="I210" i="34"/>
  <c r="L210" i="14"/>
  <c r="P178" i="14"/>
  <c r="K178" i="34"/>
  <c r="C162" i="34"/>
  <c r="C166" i="33"/>
  <c r="C873" i="33" s="1"/>
  <c r="O146" i="34"/>
  <c r="X146" i="14"/>
  <c r="L130" i="14"/>
  <c r="I130" i="34"/>
  <c r="L114" i="34"/>
  <c r="R114" i="14"/>
  <c r="K82" i="34"/>
  <c r="P82" i="14"/>
  <c r="C66" i="34"/>
  <c r="C70" i="33"/>
  <c r="C777" i="33" s="1"/>
  <c r="X50" i="14"/>
  <c r="O50" i="34"/>
  <c r="K232" i="34"/>
  <c r="P232" i="14"/>
  <c r="C204" i="33"/>
  <c r="C911" i="33" s="1"/>
  <c r="C200" i="34"/>
  <c r="G39" i="34"/>
  <c r="H39" i="14"/>
  <c r="R629" i="14"/>
  <c r="L629" i="34"/>
  <c r="V597" i="14"/>
  <c r="N597" i="34"/>
  <c r="V581" i="14"/>
  <c r="N581" i="34"/>
  <c r="V565" i="14"/>
  <c r="N565" i="34"/>
  <c r="L549" i="14"/>
  <c r="I549" i="34"/>
  <c r="P485" i="14"/>
  <c r="K485" i="34"/>
  <c r="N405" i="14"/>
  <c r="J405" i="34"/>
  <c r="P389" i="34"/>
  <c r="Z389" i="14"/>
  <c r="K341" i="34"/>
  <c r="P341" i="14"/>
  <c r="P277" i="14"/>
  <c r="K277" i="34"/>
  <c r="P245" i="34"/>
  <c r="Z245" i="14"/>
  <c r="R213" i="34"/>
  <c r="AD213" i="14"/>
  <c r="J181" i="34"/>
  <c r="N181" i="14"/>
  <c r="P165" i="34"/>
  <c r="Z165" i="14"/>
  <c r="AD133" i="14"/>
  <c r="R133" i="34"/>
  <c r="C41" i="33"/>
  <c r="C748" i="33" s="1"/>
  <c r="C37" i="34"/>
  <c r="O264" i="34"/>
  <c r="X264" i="14"/>
  <c r="L216" i="14"/>
  <c r="I216" i="34"/>
  <c r="H120" i="34"/>
  <c r="J120" i="14"/>
  <c r="H167" i="34"/>
  <c r="J167" i="14"/>
  <c r="Z151" i="14"/>
  <c r="P151" i="34"/>
  <c r="C620" i="33"/>
  <c r="C1327" i="33" s="1"/>
  <c r="C616" i="34"/>
  <c r="R600" i="34"/>
  <c r="AD600" i="14"/>
  <c r="N568" i="14"/>
  <c r="J568" i="34"/>
  <c r="AD536" i="14"/>
  <c r="R536" i="34"/>
  <c r="AD504" i="14"/>
  <c r="R504" i="34"/>
  <c r="J488" i="34"/>
  <c r="N488" i="14"/>
  <c r="Z472" i="14"/>
  <c r="P472" i="34"/>
  <c r="Q440" i="34"/>
  <c r="AB440" i="14"/>
  <c r="I408" i="34"/>
  <c r="L408" i="14"/>
  <c r="H392" i="34"/>
  <c r="J392" i="14"/>
  <c r="V360" i="14"/>
  <c r="N360" i="34"/>
  <c r="P344" i="14"/>
  <c r="K344" i="34"/>
  <c r="L328" i="14"/>
  <c r="I328" i="34"/>
  <c r="J312" i="14"/>
  <c r="H312" i="34"/>
  <c r="V104" i="14"/>
  <c r="N104" i="34"/>
  <c r="T88" i="14"/>
  <c r="M88" i="34"/>
  <c r="T56" i="14"/>
  <c r="M56" i="34"/>
  <c r="G619" i="34"/>
  <c r="H619" i="14"/>
  <c r="R603" i="14"/>
  <c r="L603" i="34"/>
  <c r="P571" i="14"/>
  <c r="K571" i="34"/>
  <c r="J539" i="34"/>
  <c r="N539" i="14"/>
  <c r="P523" i="34"/>
  <c r="Z523" i="14"/>
  <c r="Q507" i="34"/>
  <c r="AB507" i="14"/>
  <c r="O491" i="34"/>
  <c r="X491" i="14"/>
  <c r="J459" i="34"/>
  <c r="N459" i="14"/>
  <c r="Z443" i="14"/>
  <c r="P443" i="34"/>
  <c r="N427" i="34"/>
  <c r="V427" i="14"/>
  <c r="C411" i="34"/>
  <c r="C415" i="33"/>
  <c r="C1122" i="33" s="1"/>
  <c r="K395" i="34"/>
  <c r="P395" i="14"/>
  <c r="G379" i="34"/>
  <c r="H379" i="14"/>
  <c r="L363" i="34"/>
  <c r="R363" i="14"/>
  <c r="K331" i="34"/>
  <c r="P331" i="14"/>
  <c r="O299" i="34"/>
  <c r="X299" i="14"/>
  <c r="R251" i="34"/>
  <c r="AD251" i="14"/>
  <c r="N219" i="14"/>
  <c r="J219" i="34"/>
  <c r="P203" i="34"/>
  <c r="Z203" i="14"/>
  <c r="P187" i="14"/>
  <c r="K187" i="34"/>
  <c r="M171" i="34"/>
  <c r="T171" i="14"/>
  <c r="P155" i="14"/>
  <c r="K155" i="34"/>
  <c r="P123" i="34"/>
  <c r="Z123" i="14"/>
  <c r="O107" i="34"/>
  <c r="X107" i="14"/>
  <c r="K91" i="34"/>
  <c r="P91" i="14"/>
  <c r="N59" i="14"/>
  <c r="J59" i="34"/>
  <c r="Z43" i="14"/>
  <c r="P43" i="34"/>
  <c r="G183" i="34"/>
  <c r="H183" i="14"/>
  <c r="P622" i="14"/>
  <c r="K622" i="34"/>
  <c r="V606" i="14"/>
  <c r="N606" i="34"/>
  <c r="N574" i="14"/>
  <c r="J574" i="34"/>
  <c r="P558" i="34"/>
  <c r="Z558" i="14"/>
  <c r="M542" i="34"/>
  <c r="T542" i="14"/>
  <c r="AB510" i="14"/>
  <c r="Q510" i="34"/>
  <c r="N494" i="14"/>
  <c r="J494" i="34"/>
  <c r="Q462" i="34"/>
  <c r="AB462" i="14"/>
  <c r="C430" i="34"/>
  <c r="C434" i="33"/>
  <c r="C1141" i="33" s="1"/>
  <c r="AB366" i="14"/>
  <c r="Q366" i="34"/>
  <c r="P334" i="34"/>
  <c r="Z334" i="14"/>
  <c r="AB318" i="14"/>
  <c r="Q318" i="34"/>
  <c r="AB302" i="14"/>
  <c r="Q302" i="34"/>
  <c r="N270" i="14"/>
  <c r="J270" i="34"/>
  <c r="V222" i="14"/>
  <c r="N222" i="34"/>
  <c r="C206" i="34"/>
  <c r="C210" i="33"/>
  <c r="C917" i="33" s="1"/>
  <c r="L190" i="14"/>
  <c r="I190" i="34"/>
  <c r="H174" i="34"/>
  <c r="J174" i="14"/>
  <c r="P142" i="14"/>
  <c r="K142" i="34"/>
  <c r="C78" i="34"/>
  <c r="C82" i="33"/>
  <c r="C789" i="33" s="1"/>
  <c r="J30" i="34"/>
  <c r="N30" i="14"/>
  <c r="G593" i="34"/>
  <c r="H593" i="14"/>
  <c r="R577" i="14"/>
  <c r="L577" i="34"/>
  <c r="AD545" i="14"/>
  <c r="R545" i="34"/>
  <c r="K529" i="34"/>
  <c r="P529" i="14"/>
  <c r="AD513" i="14"/>
  <c r="R513" i="34"/>
  <c r="L497" i="14"/>
  <c r="I497" i="34"/>
  <c r="J433" i="34"/>
  <c r="N433" i="14"/>
  <c r="Z417" i="14"/>
  <c r="P417" i="34"/>
  <c r="N401" i="34"/>
  <c r="V401" i="14"/>
  <c r="H337" i="34"/>
  <c r="J337" i="14"/>
  <c r="N321" i="34"/>
  <c r="V321" i="14"/>
  <c r="AD305" i="14"/>
  <c r="R305" i="34"/>
  <c r="Q289" i="34"/>
  <c r="AB289" i="14"/>
  <c r="H257" i="34"/>
  <c r="J257" i="14"/>
  <c r="T225" i="14"/>
  <c r="M225" i="34"/>
  <c r="G193" i="34"/>
  <c r="H193" i="14"/>
  <c r="R177" i="14"/>
  <c r="L177" i="34"/>
  <c r="N145" i="34"/>
  <c r="V145" i="14"/>
  <c r="P129" i="14"/>
  <c r="K129" i="34"/>
  <c r="H97" i="14"/>
  <c r="G97" i="34"/>
  <c r="L81" i="34"/>
  <c r="R81" i="14"/>
  <c r="L84" i="34"/>
  <c r="R84" i="14"/>
  <c r="O628" i="34"/>
  <c r="X628" i="14"/>
  <c r="K580" i="34"/>
  <c r="P580" i="14"/>
  <c r="Z532" i="14"/>
  <c r="P532" i="34"/>
  <c r="Q500" i="34"/>
  <c r="AB500" i="14"/>
  <c r="J468" i="34"/>
  <c r="N468" i="14"/>
  <c r="C440" i="33"/>
  <c r="C1147" i="33" s="1"/>
  <c r="C436" i="34"/>
  <c r="T420" i="14"/>
  <c r="M420" i="34"/>
  <c r="K404" i="34"/>
  <c r="P404" i="14"/>
  <c r="G324" i="34"/>
  <c r="H324" i="14"/>
  <c r="L308" i="34"/>
  <c r="R308" i="14"/>
  <c r="T260" i="14"/>
  <c r="M260" i="34"/>
  <c r="G244" i="34"/>
  <c r="H244" i="14"/>
  <c r="AD212" i="14"/>
  <c r="R212" i="34"/>
  <c r="J164" i="34"/>
  <c r="N164" i="14"/>
  <c r="P148" i="34"/>
  <c r="Z148" i="14"/>
  <c r="O132" i="34"/>
  <c r="X132" i="14"/>
  <c r="O116" i="34"/>
  <c r="X116" i="14"/>
  <c r="R52" i="14"/>
  <c r="L52" i="34"/>
  <c r="Q199" i="34"/>
  <c r="AB199" i="14"/>
  <c r="J119" i="34"/>
  <c r="N119" i="14"/>
  <c r="L71" i="14"/>
  <c r="I71" i="34"/>
  <c r="H631" i="34"/>
  <c r="J631" i="14"/>
  <c r="C619" i="33"/>
  <c r="C1326" i="33" s="1"/>
  <c r="C615" i="34"/>
  <c r="C603" i="33"/>
  <c r="C1310" i="33" s="1"/>
  <c r="C599" i="34"/>
  <c r="M583" i="34"/>
  <c r="T583" i="14"/>
  <c r="J567" i="34"/>
  <c r="N567" i="14"/>
  <c r="M535" i="34"/>
  <c r="T535" i="14"/>
  <c r="N503" i="34"/>
  <c r="V503" i="14"/>
  <c r="L487" i="14"/>
  <c r="I487" i="34"/>
  <c r="K455" i="34"/>
  <c r="P455" i="14"/>
  <c r="X439" i="14"/>
  <c r="O439" i="34"/>
  <c r="P423" i="14"/>
  <c r="K423" i="34"/>
  <c r="H407" i="14"/>
  <c r="G407" i="34"/>
  <c r="L391" i="34"/>
  <c r="R391" i="14"/>
  <c r="O359" i="34"/>
  <c r="X359" i="14"/>
  <c r="P343" i="14"/>
  <c r="K343" i="34"/>
  <c r="AB327" i="14"/>
  <c r="Q327" i="34"/>
  <c r="L311" i="14"/>
  <c r="I311" i="34"/>
  <c r="J295" i="14"/>
  <c r="H295" i="34"/>
  <c r="J231" i="34"/>
  <c r="N231" i="14"/>
  <c r="J586" i="14"/>
  <c r="H586" i="34"/>
  <c r="Q570" i="34"/>
  <c r="AB570" i="14"/>
  <c r="AD538" i="14"/>
  <c r="R538" i="34"/>
  <c r="J522" i="34"/>
  <c r="N522" i="14"/>
  <c r="P506" i="34"/>
  <c r="Z506" i="14"/>
  <c r="AD490" i="14"/>
  <c r="R490" i="34"/>
  <c r="O474" i="34"/>
  <c r="X474" i="14"/>
  <c r="M458" i="34"/>
  <c r="T458" i="14"/>
  <c r="H442" i="14"/>
  <c r="G442" i="34"/>
  <c r="L426" i="34"/>
  <c r="R426" i="14"/>
  <c r="P378" i="14"/>
  <c r="K378" i="34"/>
  <c r="G362" i="34"/>
  <c r="H362" i="14"/>
  <c r="R346" i="14"/>
  <c r="L346" i="34"/>
  <c r="R314" i="34"/>
  <c r="AD314" i="14"/>
  <c r="P298" i="14"/>
  <c r="K298" i="34"/>
  <c r="N234" i="34"/>
  <c r="V234" i="14"/>
  <c r="I202" i="34"/>
  <c r="L202" i="14"/>
  <c r="J186" i="14"/>
  <c r="H186" i="34"/>
  <c r="K154" i="34"/>
  <c r="P154" i="14"/>
  <c r="L122" i="34"/>
  <c r="R122" i="14"/>
  <c r="T90" i="14"/>
  <c r="M90" i="34"/>
  <c r="H58" i="14"/>
  <c r="G58" i="34"/>
  <c r="H26" i="34"/>
  <c r="J26" i="14"/>
  <c r="R45" i="14"/>
  <c r="L45" i="34"/>
  <c r="Z29" i="14"/>
  <c r="P29" i="34"/>
  <c r="C134" i="34"/>
  <c r="C138" i="33"/>
  <c r="C845" i="33" s="1"/>
  <c r="H86" i="34"/>
  <c r="J86" i="14"/>
  <c r="M605" i="34"/>
  <c r="T605" i="14"/>
  <c r="X589" i="14"/>
  <c r="O589" i="34"/>
  <c r="N573" i="14"/>
  <c r="J573" i="34"/>
  <c r="H509" i="14"/>
  <c r="G509" i="34"/>
  <c r="N397" i="34"/>
  <c r="V397" i="14"/>
  <c r="AB381" i="14"/>
  <c r="Q381" i="34"/>
  <c r="H365" i="14"/>
  <c r="G365" i="34"/>
  <c r="L349" i="34"/>
  <c r="R349" i="14"/>
  <c r="M301" i="34"/>
  <c r="T301" i="14"/>
  <c r="P237" i="14"/>
  <c r="K237" i="34"/>
  <c r="P221" i="14"/>
  <c r="K221" i="34"/>
  <c r="H205" i="14"/>
  <c r="G205" i="34"/>
  <c r="R189" i="14"/>
  <c r="L189" i="34"/>
  <c r="J93" i="34"/>
  <c r="N93" i="14"/>
  <c r="AD51" i="14"/>
  <c r="R51" i="34"/>
  <c r="R102" i="14"/>
  <c r="L102" i="34"/>
  <c r="T544" i="14"/>
  <c r="M544" i="34"/>
  <c r="Z496" i="14"/>
  <c r="P496" i="34"/>
  <c r="K480" i="34"/>
  <c r="P480" i="14"/>
  <c r="J432" i="34"/>
  <c r="N432" i="14"/>
  <c r="AD384" i="14"/>
  <c r="R384" i="34"/>
  <c r="R352" i="14"/>
  <c r="L352" i="34"/>
  <c r="M304" i="34"/>
  <c r="T304" i="14"/>
  <c r="Q240" i="34"/>
  <c r="AB240" i="14"/>
  <c r="R192" i="34"/>
  <c r="AD192" i="14"/>
  <c r="O176" i="34"/>
  <c r="X176" i="14"/>
  <c r="I144" i="34"/>
  <c r="L144" i="14"/>
  <c r="H128" i="34"/>
  <c r="J128" i="14"/>
  <c r="O112" i="34"/>
  <c r="X112" i="14"/>
  <c r="T96" i="14"/>
  <c r="M96" i="34"/>
  <c r="L115" i="34"/>
  <c r="R115" i="14"/>
  <c r="I25" i="34"/>
  <c r="L25" i="14"/>
  <c r="R627" i="14"/>
  <c r="L627" i="34"/>
  <c r="X595" i="14"/>
  <c r="O595" i="34"/>
  <c r="AD579" i="14"/>
  <c r="R579" i="34"/>
  <c r="K499" i="34"/>
  <c r="P499" i="14"/>
  <c r="J467" i="14"/>
  <c r="H467" i="34"/>
  <c r="AD451" i="14"/>
  <c r="R451" i="34"/>
  <c r="AD435" i="14"/>
  <c r="R435" i="34"/>
  <c r="AD419" i="14"/>
  <c r="R419" i="34"/>
  <c r="N403" i="14"/>
  <c r="J403" i="34"/>
  <c r="Z387" i="14"/>
  <c r="P387" i="34"/>
  <c r="T371" i="14"/>
  <c r="M371" i="34"/>
  <c r="V339" i="14"/>
  <c r="N339" i="34"/>
  <c r="G323" i="34"/>
  <c r="H323" i="14"/>
  <c r="L307" i="34"/>
  <c r="R307" i="14"/>
  <c r="C275" i="34"/>
  <c r="C279" i="33"/>
  <c r="C986" i="33" s="1"/>
  <c r="M259" i="34"/>
  <c r="T259" i="14"/>
  <c r="G243" i="34"/>
  <c r="H243" i="14"/>
  <c r="R227" i="14"/>
  <c r="L227" i="34"/>
  <c r="AD195" i="14"/>
  <c r="R195" i="34"/>
  <c r="L99" i="34"/>
  <c r="R99" i="14"/>
  <c r="Z83" i="14"/>
  <c r="P83" i="34"/>
  <c r="AD630" i="14"/>
  <c r="R630" i="34"/>
  <c r="Q598" i="34"/>
  <c r="AB598" i="14"/>
  <c r="L582" i="14"/>
  <c r="I582" i="34"/>
  <c r="AD550" i="14"/>
  <c r="R550" i="34"/>
  <c r="V534" i="14"/>
  <c r="N534" i="34"/>
  <c r="R502" i="14"/>
  <c r="L502" i="34"/>
  <c r="V470" i="14"/>
  <c r="N470" i="34"/>
  <c r="P422" i="34"/>
  <c r="Z422" i="14"/>
  <c r="N406" i="34"/>
  <c r="V406" i="14"/>
  <c r="Q374" i="34"/>
  <c r="AB374" i="14"/>
  <c r="H342" i="34"/>
  <c r="J342" i="14"/>
  <c r="R326" i="34"/>
  <c r="AD326" i="14"/>
  <c r="AD310" i="14"/>
  <c r="R310" i="34"/>
  <c r="AD294" i="14"/>
  <c r="R294" i="34"/>
  <c r="H262" i="34"/>
  <c r="J262" i="14"/>
  <c r="G214" i="34"/>
  <c r="H214" i="14"/>
  <c r="M166" i="34"/>
  <c r="T166" i="14"/>
  <c r="P633" i="14"/>
  <c r="K633" i="34"/>
  <c r="P601" i="34"/>
  <c r="Z601" i="14"/>
  <c r="AB569" i="14"/>
  <c r="Q569" i="34"/>
  <c r="H521" i="34"/>
  <c r="J521" i="14"/>
  <c r="R489" i="34"/>
  <c r="AD489" i="14"/>
  <c r="P473" i="14"/>
  <c r="K473" i="34"/>
  <c r="P425" i="14"/>
  <c r="K425" i="34"/>
  <c r="N393" i="14"/>
  <c r="J393" i="34"/>
  <c r="P377" i="34"/>
  <c r="Z377" i="14"/>
  <c r="O361" i="34"/>
  <c r="X361" i="14"/>
  <c r="T345" i="14"/>
  <c r="M345" i="34"/>
  <c r="X329" i="14"/>
  <c r="O329" i="34"/>
  <c r="G313" i="34"/>
  <c r="H313" i="14"/>
  <c r="R297" i="14"/>
  <c r="L297" i="34"/>
  <c r="Q265" i="34"/>
  <c r="AB265" i="14"/>
  <c r="V249" i="14"/>
  <c r="N249" i="34"/>
  <c r="N217" i="14"/>
  <c r="J217" i="34"/>
  <c r="Z201" i="14"/>
  <c r="P201" i="34"/>
  <c r="AD169" i="14"/>
  <c r="R169" i="34"/>
  <c r="I137" i="34"/>
  <c r="L137" i="14"/>
  <c r="V89" i="14"/>
  <c r="N89" i="34"/>
  <c r="V73" i="14"/>
  <c r="N73" i="34"/>
  <c r="AD57" i="14"/>
  <c r="R57" i="34"/>
  <c r="V41" i="14"/>
  <c r="N41" i="34"/>
  <c r="J604" i="14"/>
  <c r="H604" i="34"/>
  <c r="R588" i="34"/>
  <c r="AD588" i="14"/>
  <c r="K572" i="34"/>
  <c r="P572" i="14"/>
  <c r="N540" i="14"/>
  <c r="J540" i="34"/>
  <c r="P524" i="34"/>
  <c r="Z524" i="14"/>
  <c r="R428" i="34"/>
  <c r="AD428" i="14"/>
  <c r="G396" i="34"/>
  <c r="H396" i="14"/>
  <c r="K364" i="34"/>
  <c r="P364" i="14"/>
  <c r="C332" i="34"/>
  <c r="C336" i="33"/>
  <c r="C1043" i="33" s="1"/>
  <c r="N316" i="14"/>
  <c r="J316" i="34"/>
  <c r="Z300" i="14"/>
  <c r="P300" i="34"/>
  <c r="AB284" i="14"/>
  <c r="Q284" i="34"/>
  <c r="T268" i="14"/>
  <c r="M268" i="34"/>
  <c r="T252" i="14"/>
  <c r="M252" i="34"/>
  <c r="H236" i="14"/>
  <c r="G236" i="34"/>
  <c r="C204" i="34"/>
  <c r="C208" i="33"/>
  <c r="C915" i="33" s="1"/>
  <c r="C172" i="34"/>
  <c r="C176" i="33"/>
  <c r="C883" i="33" s="1"/>
  <c r="H156" i="14"/>
  <c r="G156" i="34"/>
  <c r="R140" i="14"/>
  <c r="L140" i="34"/>
  <c r="Z60" i="14"/>
  <c r="P60" i="34"/>
  <c r="X44" i="14"/>
  <c r="O44" i="34"/>
  <c r="P28" i="14"/>
  <c r="K28" i="34"/>
  <c r="Q12" i="34"/>
  <c r="AB12" i="14"/>
  <c r="Q280" i="34"/>
  <c r="AB280" i="14"/>
  <c r="J152" i="34"/>
  <c r="N152" i="14"/>
  <c r="H136" i="14"/>
  <c r="G136" i="34"/>
  <c r="R103" i="14"/>
  <c r="L103" i="34"/>
  <c r="A501" i="34"/>
  <c r="A505" i="33"/>
  <c r="A1212" i="33" s="1"/>
  <c r="B248" i="34"/>
  <c r="B252" i="33"/>
  <c r="B959" i="33" s="1"/>
  <c r="B43" i="33"/>
  <c r="B750" i="33" s="1"/>
  <c r="B39" i="34"/>
  <c r="B281" i="34"/>
  <c r="B285" i="33"/>
  <c r="B992" i="33" s="1"/>
  <c r="B8" i="34"/>
  <c r="B12" i="33"/>
  <c r="B719" i="33" s="1"/>
  <c r="B277" i="33"/>
  <c r="B984" i="33" s="1"/>
  <c r="B273" i="34"/>
  <c r="B69" i="34"/>
  <c r="B73" i="33"/>
  <c r="B780" i="33" s="1"/>
  <c r="A269" i="34"/>
  <c r="A273" i="33"/>
  <c r="A980" i="33" s="1"/>
  <c r="A38" i="33"/>
  <c r="A745" i="33" s="1"/>
  <c r="A34" i="34"/>
  <c r="A84" i="34"/>
  <c r="A88" i="33"/>
  <c r="A795" i="33" s="1"/>
  <c r="B605" i="34"/>
  <c r="B609" i="33"/>
  <c r="B1316" i="33" s="1"/>
  <c r="B269" i="34"/>
  <c r="B273" i="33"/>
  <c r="B980" i="33" s="1"/>
  <c r="A545" i="33"/>
  <c r="A1252" i="33" s="1"/>
  <c r="A541" i="34"/>
  <c r="B11" i="34"/>
  <c r="B15" i="33"/>
  <c r="B722" i="33" s="1"/>
  <c r="A43" i="33"/>
  <c r="A750" i="33" s="1"/>
  <c r="A39" i="34"/>
  <c r="A605" i="33"/>
  <c r="A1312" i="33" s="1"/>
  <c r="A601" i="34"/>
  <c r="B108" i="34"/>
  <c r="B112" i="33"/>
  <c r="B819" i="33" s="1"/>
  <c r="A73" i="33"/>
  <c r="A780" i="33" s="1"/>
  <c r="A69" i="34"/>
  <c r="A241" i="34"/>
  <c r="A245" i="33"/>
  <c r="A952" i="33" s="1"/>
  <c r="B75" i="33"/>
  <c r="B782" i="33" s="1"/>
  <c r="B71" i="34"/>
  <c r="A146" i="34"/>
  <c r="A150" i="33"/>
  <c r="A857" i="33" s="1"/>
  <c r="A56" i="33"/>
  <c r="A763" i="33" s="1"/>
  <c r="A52" i="34"/>
  <c r="A404" i="33"/>
  <c r="A1111" i="33" s="1"/>
  <c r="A400" i="34"/>
  <c r="A15" i="33"/>
  <c r="A722" i="33" s="1"/>
  <c r="A11" i="34"/>
  <c r="G240" i="33" l="1"/>
  <c r="R61" i="33"/>
  <c r="R768" i="33" s="1"/>
  <c r="K429" i="33"/>
  <c r="K1136" i="33" s="1"/>
  <c r="P87" i="33"/>
  <c r="P794" i="33" s="1"/>
  <c r="H471" i="33"/>
  <c r="H1178" i="33" s="1"/>
  <c r="R388" i="33"/>
  <c r="R1095" i="33" s="1"/>
  <c r="L193" i="33"/>
  <c r="L900" i="33" s="1"/>
  <c r="L49" i="33"/>
  <c r="L756" i="33" s="1"/>
  <c r="K427" i="33"/>
  <c r="K1134" i="33" s="1"/>
  <c r="I501" i="33"/>
  <c r="I1208" i="33" s="1"/>
  <c r="K146" i="33"/>
  <c r="K853" i="33" s="1"/>
  <c r="J578" i="33"/>
  <c r="J1285" i="33" s="1"/>
  <c r="M92" i="33"/>
  <c r="M799" i="33" s="1"/>
  <c r="P155" i="33"/>
  <c r="P862" i="33" s="1"/>
  <c r="I553" i="33"/>
  <c r="I1260" i="33" s="1"/>
  <c r="O54" i="33"/>
  <c r="O761" i="33" s="1"/>
  <c r="M32" i="33"/>
  <c r="M739" i="33" s="1"/>
  <c r="N416" i="33"/>
  <c r="N1123" i="33" s="1"/>
  <c r="G61" i="33"/>
  <c r="R429" i="33"/>
  <c r="R1136" i="33" s="1"/>
  <c r="J218" i="33"/>
  <c r="J925" i="33" s="1"/>
  <c r="Q263" i="33"/>
  <c r="Q970" i="33" s="1"/>
  <c r="P356" i="33"/>
  <c r="P1063" i="33" s="1"/>
  <c r="M254" i="33"/>
  <c r="M961" i="33" s="1"/>
  <c r="O462" i="33"/>
  <c r="O1169" i="33" s="1"/>
  <c r="P395" i="33"/>
  <c r="P1102" i="33" s="1"/>
  <c r="N120" i="33"/>
  <c r="N827" i="33" s="1"/>
  <c r="R50" i="33"/>
  <c r="R757" i="33" s="1"/>
  <c r="R431" i="33"/>
  <c r="R1138" i="33" s="1"/>
  <c r="J623" i="33"/>
  <c r="J1330" i="33" s="1"/>
  <c r="I572" i="33"/>
  <c r="I1279" i="33" s="1"/>
  <c r="N377" i="33"/>
  <c r="N1084" i="33" s="1"/>
  <c r="K422" i="33"/>
  <c r="K1129" i="33" s="1"/>
  <c r="M147" i="33"/>
  <c r="M854" i="33" s="1"/>
  <c r="R451" i="33"/>
  <c r="R1158" i="33" s="1"/>
  <c r="G168" i="34"/>
  <c r="H168" i="14"/>
  <c r="AB261" i="14"/>
  <c r="Q261" i="34"/>
  <c r="C501" i="34"/>
  <c r="C505" i="33"/>
  <c r="C1212" i="33" s="1"/>
  <c r="M255" i="34"/>
  <c r="T255" i="14"/>
  <c r="Q463" i="34"/>
  <c r="AB463" i="14"/>
  <c r="T76" i="14"/>
  <c r="M76" i="34"/>
  <c r="Q444" i="34"/>
  <c r="AB444" i="14"/>
  <c r="J537" i="14"/>
  <c r="H537" i="34"/>
  <c r="Z566" i="14"/>
  <c r="P566" i="34"/>
  <c r="L67" i="34"/>
  <c r="R67" i="14"/>
  <c r="L291" i="14"/>
  <c r="I291" i="34"/>
  <c r="J611" i="34"/>
  <c r="N611" i="14"/>
  <c r="I336" i="34"/>
  <c r="L336" i="14"/>
  <c r="N592" i="14"/>
  <c r="J592" i="34"/>
  <c r="G80" i="34"/>
  <c r="H80" i="14"/>
  <c r="P317" i="14"/>
  <c r="K317" i="34"/>
  <c r="O557" i="34"/>
  <c r="X557" i="14"/>
  <c r="R330" i="34"/>
  <c r="AD330" i="14"/>
  <c r="K215" i="34"/>
  <c r="P215" i="14"/>
  <c r="T452" i="14"/>
  <c r="M452" i="34"/>
  <c r="R158" i="34"/>
  <c r="AD158" i="14"/>
  <c r="M446" i="34"/>
  <c r="T446" i="14"/>
  <c r="N429" i="33"/>
  <c r="N1136" i="33" s="1"/>
  <c r="K474" i="33"/>
  <c r="K1181" i="33" s="1"/>
  <c r="H103" i="33"/>
  <c r="H810" i="33" s="1"/>
  <c r="R343" i="33"/>
  <c r="R1050" i="33" s="1"/>
  <c r="P148" i="33"/>
  <c r="P855" i="33" s="1"/>
  <c r="M484" i="33"/>
  <c r="M1191" i="33" s="1"/>
  <c r="I209" i="33"/>
  <c r="I916" i="33" s="1"/>
  <c r="Q465" i="33"/>
  <c r="Q1172" i="33" s="1"/>
  <c r="I446" i="33"/>
  <c r="I1153" i="33" s="1"/>
  <c r="H395" i="33"/>
  <c r="H1102" i="33" s="1"/>
  <c r="R264" i="33"/>
  <c r="R971" i="33" s="1"/>
  <c r="L472" i="33"/>
  <c r="L1179" i="33" s="1"/>
  <c r="H85" i="33"/>
  <c r="H792" i="33" s="1"/>
  <c r="M146" i="33"/>
  <c r="M853" i="33" s="1"/>
  <c r="H367" i="33"/>
  <c r="H1074" i="33" s="1"/>
  <c r="O59" i="33"/>
  <c r="O766" i="33" s="1"/>
  <c r="L572" i="33"/>
  <c r="L1279" i="33" s="1"/>
  <c r="O601" i="33"/>
  <c r="O1308" i="33" s="1"/>
  <c r="H118" i="33"/>
  <c r="H825" i="33" s="1"/>
  <c r="O406" i="33"/>
  <c r="O1113" i="33" s="1"/>
  <c r="L140" i="33"/>
  <c r="L847" i="33" s="1"/>
  <c r="N192" i="33"/>
  <c r="N899" i="33" s="1"/>
  <c r="K253" i="33"/>
  <c r="K960" i="33" s="1"/>
  <c r="I477" i="33"/>
  <c r="I1184" i="33" s="1"/>
  <c r="Q490" i="33"/>
  <c r="Q1197" i="33" s="1"/>
  <c r="G263" i="33"/>
  <c r="Q132" i="33"/>
  <c r="Q839" i="33" s="1"/>
  <c r="Q500" i="33"/>
  <c r="Q1207" i="33" s="1"/>
  <c r="G305" i="33"/>
  <c r="O609" i="33"/>
  <c r="O1316" i="33" s="1"/>
  <c r="L62" i="33"/>
  <c r="L769" i="33" s="1"/>
  <c r="J542" i="33"/>
  <c r="J1249" i="33" s="1"/>
  <c r="I427" i="33"/>
  <c r="I1134" i="33" s="1"/>
  <c r="H75" i="33"/>
  <c r="H782" i="33" s="1"/>
  <c r="I434" i="33"/>
  <c r="I1141" i="33" s="1"/>
  <c r="P223" i="33"/>
  <c r="P930" i="33" s="1"/>
  <c r="N447" i="33"/>
  <c r="N1154" i="33" s="1"/>
  <c r="G59" i="33"/>
  <c r="M604" i="33"/>
  <c r="M1311" i="33" s="1"/>
  <c r="M22" i="33"/>
  <c r="M729" i="33" s="1"/>
  <c r="P315" i="14"/>
  <c r="K315" i="34"/>
  <c r="C23" i="34"/>
  <c r="C27" i="33"/>
  <c r="C734" i="33" s="1"/>
  <c r="P293" i="14"/>
  <c r="K293" i="34"/>
  <c r="AD517" i="14"/>
  <c r="R517" i="34"/>
  <c r="V8" i="14"/>
  <c r="N8" i="34"/>
  <c r="K95" i="34"/>
  <c r="P95" i="14"/>
  <c r="H511" i="34"/>
  <c r="J511" i="14"/>
  <c r="P92" i="34"/>
  <c r="Z92" i="14"/>
  <c r="R460" i="14"/>
  <c r="L460" i="34"/>
  <c r="P553" i="34"/>
  <c r="Z553" i="14"/>
  <c r="L278" i="34"/>
  <c r="R278" i="14"/>
  <c r="L614" i="14"/>
  <c r="I614" i="34"/>
  <c r="J131" i="34"/>
  <c r="N131" i="14"/>
  <c r="G483" i="34"/>
  <c r="H483" i="14"/>
  <c r="X160" i="14"/>
  <c r="O160" i="34"/>
  <c r="AD368" i="14"/>
  <c r="R368" i="34"/>
  <c r="C13" i="34"/>
  <c r="C17" i="33"/>
  <c r="C724" i="33" s="1"/>
  <c r="AB125" i="14"/>
  <c r="Q125" i="34"/>
  <c r="R621" i="34"/>
  <c r="AD621" i="14"/>
  <c r="T410" i="14"/>
  <c r="M410" i="34"/>
  <c r="M516" i="34"/>
  <c r="T516" i="14"/>
  <c r="Q209" i="34"/>
  <c r="AB209" i="14"/>
  <c r="H238" i="34"/>
  <c r="J238" i="14"/>
  <c r="P478" i="34"/>
  <c r="Z478" i="14"/>
  <c r="H156" i="33"/>
  <c r="H863" i="33" s="1"/>
  <c r="P240" i="33"/>
  <c r="P947" i="33" s="1"/>
  <c r="O432" i="33"/>
  <c r="O1139" i="33" s="1"/>
  <c r="O186" i="33"/>
  <c r="O893" i="33" s="1"/>
  <c r="M506" i="33"/>
  <c r="M1213" i="33" s="1"/>
  <c r="G388" i="33"/>
  <c r="K55" i="33"/>
  <c r="K762" i="33" s="1"/>
  <c r="K30" i="33"/>
  <c r="K737" i="33" s="1"/>
  <c r="L427" i="33"/>
  <c r="L1134" i="33" s="1"/>
  <c r="L632" i="33"/>
  <c r="L1339" i="33" s="1"/>
  <c r="O325" i="33"/>
  <c r="O1032" i="33" s="1"/>
  <c r="K178" i="33"/>
  <c r="K885" i="33" s="1"/>
  <c r="N402" i="33"/>
  <c r="N1109" i="33" s="1"/>
  <c r="P187" i="33"/>
  <c r="P894" i="33" s="1"/>
  <c r="M191" i="33"/>
  <c r="M898" i="33" s="1"/>
  <c r="M447" i="33"/>
  <c r="M1154" i="33" s="1"/>
  <c r="J59" i="33"/>
  <c r="J766" i="33" s="1"/>
  <c r="Q396" i="33"/>
  <c r="Q1103" i="33" s="1"/>
  <c r="K604" i="33"/>
  <c r="K1311" i="33" s="1"/>
  <c r="O204" i="33"/>
  <c r="O911" i="33" s="1"/>
  <c r="R435" i="33"/>
  <c r="R1142" i="33" s="1"/>
  <c r="P480" i="33"/>
  <c r="P1187" i="33" s="1"/>
  <c r="L77" i="33"/>
  <c r="L784" i="33" s="1"/>
  <c r="O301" i="33"/>
  <c r="O1008" i="33" s="1"/>
  <c r="I637" i="33"/>
  <c r="I1344" i="33" s="1"/>
  <c r="Q586" i="33"/>
  <c r="Q1293" i="33" s="1"/>
  <c r="G100" i="33"/>
  <c r="O177" i="33"/>
  <c r="O884" i="33" s="1"/>
  <c r="L138" i="33"/>
  <c r="L845" i="33" s="1"/>
  <c r="Q312" i="33"/>
  <c r="Q1019" i="33" s="1"/>
  <c r="N584" i="33"/>
  <c r="N1291" i="33" s="1"/>
  <c r="L293" i="33"/>
  <c r="L1000" i="33" s="1"/>
  <c r="J533" i="33"/>
  <c r="J1240" i="33" s="1"/>
  <c r="O178" i="33"/>
  <c r="O885" i="33" s="1"/>
  <c r="L514" i="33"/>
  <c r="L1221" i="33" s="1"/>
  <c r="H623" i="33"/>
  <c r="H1330" i="33" s="1"/>
  <c r="M28" i="33"/>
  <c r="M735" i="33" s="1"/>
  <c r="L201" i="33"/>
  <c r="L908" i="33" s="1"/>
  <c r="N486" i="33"/>
  <c r="N1193" i="33" s="1"/>
  <c r="K75" i="34"/>
  <c r="P75" i="14"/>
  <c r="O347" i="34"/>
  <c r="X347" i="14"/>
  <c r="N85" i="34"/>
  <c r="V85" i="14"/>
  <c r="AB309" i="14"/>
  <c r="Q309" i="34"/>
  <c r="N543" i="34"/>
  <c r="V543" i="14"/>
  <c r="O617" i="34"/>
  <c r="X617" i="14"/>
  <c r="C358" i="34"/>
  <c r="C362" i="33"/>
  <c r="C1069" i="33" s="1"/>
  <c r="X147" i="14"/>
  <c r="O147" i="34"/>
  <c r="O515" i="34"/>
  <c r="X515" i="14"/>
  <c r="O208" i="34"/>
  <c r="X208" i="14"/>
  <c r="P400" i="14"/>
  <c r="K400" i="34"/>
  <c r="N141" i="34"/>
  <c r="V141" i="14"/>
  <c r="J138" i="14"/>
  <c r="H138" i="34"/>
  <c r="P602" i="34"/>
  <c r="Z602" i="14"/>
  <c r="H180" i="34"/>
  <c r="J180" i="14"/>
  <c r="Z548" i="14"/>
  <c r="P548" i="34"/>
  <c r="J625" i="14"/>
  <c r="H625" i="34"/>
  <c r="L176" i="33"/>
  <c r="L883" i="33" s="1"/>
  <c r="P336" i="33"/>
  <c r="P1043" i="33" s="1"/>
  <c r="P45" i="33"/>
  <c r="P752" i="33" s="1"/>
  <c r="I493" i="33"/>
  <c r="I1200" i="33" s="1"/>
  <c r="G599" i="33"/>
  <c r="G548" i="33"/>
  <c r="J609" i="33"/>
  <c r="J1316" i="33" s="1"/>
  <c r="O590" i="33"/>
  <c r="O1297" i="33" s="1"/>
  <c r="I347" i="33"/>
  <c r="I1054" i="33" s="1"/>
  <c r="G133" i="33"/>
  <c r="R562" i="33"/>
  <c r="R1269" i="33" s="1"/>
  <c r="G335" i="33"/>
  <c r="O527" i="33"/>
  <c r="O1234" i="33" s="1"/>
  <c r="P41" i="33"/>
  <c r="P748" i="33" s="1"/>
  <c r="I585" i="33"/>
  <c r="I1292" i="33" s="1"/>
  <c r="M102" i="33"/>
  <c r="M809" i="33" s="1"/>
  <c r="Q342" i="33"/>
  <c r="Q1049" i="33" s="1"/>
  <c r="Q25" i="33"/>
  <c r="Q732" i="33" s="1"/>
  <c r="P256" i="33"/>
  <c r="P963" i="33" s="1"/>
  <c r="K141" i="33"/>
  <c r="K848" i="33" s="1"/>
  <c r="J429" i="33"/>
  <c r="J1136" i="33" s="1"/>
  <c r="Q426" i="33"/>
  <c r="Q1133" i="33" s="1"/>
  <c r="Q103" i="33"/>
  <c r="Q810" i="33" s="1"/>
  <c r="I267" i="33"/>
  <c r="I974" i="33" s="1"/>
  <c r="N24" i="33"/>
  <c r="N731" i="33" s="1"/>
  <c r="I504" i="33"/>
  <c r="I1211" i="33" s="1"/>
  <c r="J82" i="33"/>
  <c r="J789" i="33" s="1"/>
  <c r="P370" i="33"/>
  <c r="P1077" i="33" s="1"/>
  <c r="O396" i="33"/>
  <c r="O1103" i="33" s="1"/>
  <c r="Q620" i="33"/>
  <c r="Q1327" i="33" s="1"/>
  <c r="N169" i="33"/>
  <c r="N876" i="33" s="1"/>
  <c r="P470" i="33"/>
  <c r="P1177" i="33" s="1"/>
  <c r="G435" i="33"/>
  <c r="I139" i="34"/>
  <c r="L139" i="14"/>
  <c r="J475" i="34"/>
  <c r="N475" i="14"/>
  <c r="G424" i="34"/>
  <c r="H424" i="14"/>
  <c r="R101" i="34"/>
  <c r="AD101" i="14"/>
  <c r="V325" i="14"/>
  <c r="N325" i="34"/>
  <c r="M533" i="34"/>
  <c r="T533" i="14"/>
  <c r="V287" i="14"/>
  <c r="N287" i="34"/>
  <c r="C575" i="34"/>
  <c r="C579" i="33"/>
  <c r="C1286" i="33" s="1"/>
  <c r="T108" i="14"/>
  <c r="M108" i="34"/>
  <c r="C508" i="34"/>
  <c r="C512" i="33"/>
  <c r="C1219" i="33" s="1"/>
  <c r="M390" i="34"/>
  <c r="T390" i="14"/>
  <c r="H531" i="34"/>
  <c r="J531" i="14"/>
  <c r="Z72" i="14"/>
  <c r="P72" i="34"/>
  <c r="R224" i="14"/>
  <c r="L224" i="34"/>
  <c r="I416" i="34"/>
  <c r="L416" i="14"/>
  <c r="J38" i="34"/>
  <c r="N38" i="14"/>
  <c r="H157" i="14"/>
  <c r="G157" i="34"/>
  <c r="C449" i="33"/>
  <c r="C1156" i="33" s="1"/>
  <c r="C445" i="34"/>
  <c r="AB170" i="14"/>
  <c r="Q170" i="34"/>
  <c r="M471" i="34"/>
  <c r="T471" i="14"/>
  <c r="K228" i="34"/>
  <c r="P228" i="14"/>
  <c r="P564" i="14"/>
  <c r="K564" i="34"/>
  <c r="AD273" i="14"/>
  <c r="R273" i="34"/>
  <c r="K14" i="34"/>
  <c r="P14" i="14"/>
  <c r="Q254" i="34"/>
  <c r="AB254" i="14"/>
  <c r="C526" i="34"/>
  <c r="C530" i="33"/>
  <c r="C1237" i="33" s="1"/>
  <c r="R64" i="33"/>
  <c r="R771" i="33" s="1"/>
  <c r="R288" i="33"/>
  <c r="R995" i="33" s="1"/>
  <c r="L100" i="33"/>
  <c r="L807" i="33" s="1"/>
  <c r="N97" i="33"/>
  <c r="N804" i="33" s="1"/>
  <c r="L603" i="33"/>
  <c r="L1310" i="33" s="1"/>
  <c r="L424" i="33"/>
  <c r="L1131" i="33" s="1"/>
  <c r="N69" i="33"/>
  <c r="N776" i="33" s="1"/>
  <c r="Q517" i="33"/>
  <c r="Q1224" i="33" s="1"/>
  <c r="O623" i="33"/>
  <c r="O1330" i="33" s="1"/>
  <c r="L326" i="33"/>
  <c r="L1033" i="33" s="1"/>
  <c r="G451" i="33"/>
  <c r="L432" i="33"/>
  <c r="L1139" i="33" s="1"/>
  <c r="N61" i="33"/>
  <c r="N768" i="33" s="1"/>
  <c r="Q301" i="33"/>
  <c r="Q1008" i="33" s="1"/>
  <c r="H493" i="33"/>
  <c r="H1200" i="33" s="1"/>
  <c r="M29" i="33"/>
  <c r="M736" i="33" s="1"/>
  <c r="O308" i="33"/>
  <c r="O1015" i="33" s="1"/>
  <c r="P558" i="33"/>
  <c r="P1265" i="33" s="1"/>
  <c r="O408" i="33"/>
  <c r="O1115" i="33" s="1"/>
  <c r="M197" i="33"/>
  <c r="M904" i="33" s="1"/>
  <c r="G405" i="33"/>
  <c r="L306" i="33"/>
  <c r="L1013" i="33" s="1"/>
  <c r="G626" i="33"/>
  <c r="L175" i="33"/>
  <c r="L882" i="33" s="1"/>
  <c r="M383" i="33"/>
  <c r="M1090" i="33" s="1"/>
  <c r="L575" i="33"/>
  <c r="L1282" i="33" s="1"/>
  <c r="K201" i="33"/>
  <c r="K908" i="33" s="1"/>
  <c r="J236" i="33"/>
  <c r="J943" i="33" s="1"/>
  <c r="P550" i="33"/>
  <c r="P1257" i="33" s="1"/>
  <c r="H456" i="34"/>
  <c r="J456" i="14"/>
  <c r="Z117" i="14"/>
  <c r="P117" i="34"/>
  <c r="R357" i="14"/>
  <c r="L357" i="34"/>
  <c r="L290" i="14"/>
  <c r="I290" i="34"/>
  <c r="J562" i="34"/>
  <c r="N562" i="14"/>
  <c r="I127" i="34"/>
  <c r="L127" i="14"/>
  <c r="J319" i="34"/>
  <c r="N319" i="14"/>
  <c r="H607" i="14"/>
  <c r="G607" i="34"/>
  <c r="N124" i="14"/>
  <c r="J124" i="34"/>
  <c r="G620" i="34"/>
  <c r="H620" i="14"/>
  <c r="T409" i="14"/>
  <c r="M409" i="34"/>
  <c r="H438" i="14"/>
  <c r="G438" i="34"/>
  <c r="N179" i="14"/>
  <c r="J179" i="34"/>
  <c r="H547" i="14"/>
  <c r="G547" i="34"/>
  <c r="R9" i="34"/>
  <c r="AD9" i="14"/>
  <c r="R256" i="34"/>
  <c r="AD256" i="14"/>
  <c r="T464" i="14"/>
  <c r="M464" i="34"/>
  <c r="C122" i="33"/>
  <c r="C829" i="33" s="1"/>
  <c r="C118" i="34"/>
  <c r="Q477" i="34"/>
  <c r="AB477" i="14"/>
  <c r="N218" i="34"/>
  <c r="V218" i="14"/>
  <c r="T519" i="14"/>
  <c r="M519" i="34"/>
  <c r="AB353" i="14"/>
  <c r="Q353" i="34"/>
  <c r="J286" i="14"/>
  <c r="H286" i="34"/>
  <c r="P590" i="34"/>
  <c r="Z590" i="14"/>
  <c r="K336" i="33"/>
  <c r="K1043" i="33" s="1"/>
  <c r="K301" i="33"/>
  <c r="K1008" i="33" s="1"/>
  <c r="N266" i="33"/>
  <c r="N973" i="33" s="1"/>
  <c r="L474" i="33"/>
  <c r="L1181" i="33" s="1"/>
  <c r="M103" i="33"/>
  <c r="M810" i="33" s="1"/>
  <c r="Q503" i="33"/>
  <c r="Q1210" i="33" s="1"/>
  <c r="G177" i="33"/>
  <c r="P401" i="33"/>
  <c r="P1108" i="33" s="1"/>
  <c r="G110" i="33"/>
  <c r="M350" i="33"/>
  <c r="M1057" i="33" s="1"/>
  <c r="K510" i="33"/>
  <c r="K1217" i="33" s="1"/>
  <c r="N251" i="33"/>
  <c r="N958" i="33" s="1"/>
  <c r="O411" i="33"/>
  <c r="O1118" i="33" s="1"/>
  <c r="H603" i="33"/>
  <c r="H1310" i="33" s="1"/>
  <c r="P120" i="33"/>
  <c r="P827" i="33" s="1"/>
  <c r="O344" i="33"/>
  <c r="O1051" i="33" s="1"/>
  <c r="H309" i="33"/>
  <c r="H1016" i="33" s="1"/>
  <c r="N562" i="33"/>
  <c r="N1269" i="33" s="1"/>
  <c r="L60" i="33"/>
  <c r="L767" i="33" s="1"/>
  <c r="N278" i="33"/>
  <c r="N985" i="33" s="1"/>
  <c r="H550" i="33"/>
  <c r="H1257" i="33" s="1"/>
  <c r="R163" i="33"/>
  <c r="R870" i="33" s="1"/>
  <c r="I451" i="33"/>
  <c r="I1158" i="33" s="1"/>
  <c r="I208" i="33"/>
  <c r="I915" i="33" s="1"/>
  <c r="N221" i="33"/>
  <c r="N928" i="33" s="1"/>
  <c r="H279" i="33"/>
  <c r="H986" i="33" s="1"/>
  <c r="L196" i="33"/>
  <c r="L903" i="33" s="1"/>
  <c r="H628" i="33"/>
  <c r="H1335" i="33" s="1"/>
  <c r="J337" i="33"/>
  <c r="J1044" i="33" s="1"/>
  <c r="Q123" i="33"/>
  <c r="Q830" i="33" s="1"/>
  <c r="R88" i="33"/>
  <c r="R795" i="33" s="1"/>
  <c r="Q181" i="33"/>
  <c r="Q888" i="33" s="1"/>
  <c r="N373" i="33"/>
  <c r="N1080" i="33" s="1"/>
  <c r="L466" i="33"/>
  <c r="L1173" i="33" s="1"/>
  <c r="I511" i="33"/>
  <c r="I1218" i="33" s="1"/>
  <c r="Q412" i="33"/>
  <c r="Q1119" i="33" s="1"/>
  <c r="O155" i="33"/>
  <c r="O862" i="33" s="1"/>
  <c r="H70" i="33"/>
  <c r="H777" i="33" s="1"/>
  <c r="I531" i="33"/>
  <c r="I1238" i="33" s="1"/>
  <c r="R235" i="34"/>
  <c r="AD235" i="14"/>
  <c r="K587" i="34"/>
  <c r="P587" i="14"/>
  <c r="AB552" i="14"/>
  <c r="Q552" i="34"/>
  <c r="K421" i="34"/>
  <c r="P421" i="14"/>
  <c r="C306" i="34"/>
  <c r="C310" i="33"/>
  <c r="C1017" i="33" s="1"/>
  <c r="X578" i="14"/>
  <c r="O578" i="34"/>
  <c r="T31" i="14"/>
  <c r="M31" i="34"/>
  <c r="K207" i="34"/>
  <c r="P207" i="14"/>
  <c r="H34" i="34"/>
  <c r="J34" i="14"/>
  <c r="Z220" i="14"/>
  <c r="P220" i="34"/>
  <c r="L105" i="34"/>
  <c r="R105" i="14"/>
  <c r="I441" i="34"/>
  <c r="L441" i="14"/>
  <c r="N198" i="14"/>
  <c r="J198" i="34"/>
  <c r="H454" i="14"/>
  <c r="G454" i="34"/>
  <c r="V22" i="14"/>
  <c r="N22" i="34"/>
  <c r="T211" i="14"/>
  <c r="M211" i="34"/>
  <c r="V272" i="14"/>
  <c r="N272" i="34"/>
  <c r="K551" i="34"/>
  <c r="P551" i="14"/>
  <c r="R356" i="34"/>
  <c r="AD356" i="14"/>
  <c r="Q385" i="34"/>
  <c r="AB385" i="14"/>
  <c r="P592" i="33"/>
  <c r="P1299" i="33" s="1"/>
  <c r="H269" i="33"/>
  <c r="H976" i="33" s="1"/>
  <c r="R538" i="33"/>
  <c r="R1245" i="33" s="1"/>
  <c r="N439" i="33"/>
  <c r="N1146" i="33" s="1"/>
  <c r="J132" i="33"/>
  <c r="J839" i="33" s="1"/>
  <c r="M452" i="33"/>
  <c r="M1159" i="33" s="1"/>
  <c r="J30" i="33"/>
  <c r="J737" i="33" s="1"/>
  <c r="Q302" i="33"/>
  <c r="Q1009" i="33" s="1"/>
  <c r="J299" i="33"/>
  <c r="J1006" i="33" s="1"/>
  <c r="O491" i="33"/>
  <c r="O1198" i="33" s="1"/>
  <c r="H229" i="33"/>
  <c r="H936" i="33" s="1"/>
  <c r="O501" i="33"/>
  <c r="O1208" i="33" s="1"/>
  <c r="I402" i="33"/>
  <c r="I1109" i="33" s="1"/>
  <c r="M50" i="33"/>
  <c r="M757" i="33" s="1"/>
  <c r="R303" i="33"/>
  <c r="R1010" i="33" s="1"/>
  <c r="K543" i="33"/>
  <c r="K1250" i="33" s="1"/>
  <c r="J316" i="33"/>
  <c r="J1023" i="33" s="1"/>
  <c r="Q508" i="33"/>
  <c r="Q1215" i="33" s="1"/>
  <c r="O220" i="33"/>
  <c r="O927" i="33" s="1"/>
  <c r="R214" i="33"/>
  <c r="R921" i="33" s="1"/>
  <c r="M470" i="33"/>
  <c r="M1177" i="33" s="1"/>
  <c r="J163" i="33"/>
  <c r="J870" i="33" s="1"/>
  <c r="K563" i="33"/>
  <c r="K1270" i="33" s="1"/>
  <c r="R320" i="33"/>
  <c r="R1027" i="33" s="1"/>
  <c r="M397" i="33"/>
  <c r="M1104" i="33" s="1"/>
  <c r="P410" i="33"/>
  <c r="P1117" i="33" s="1"/>
  <c r="P375" i="33"/>
  <c r="P1082" i="33" s="1"/>
  <c r="R599" i="33"/>
  <c r="R1306" i="33" s="1"/>
  <c r="O148" i="33"/>
  <c r="O855" i="33" s="1"/>
  <c r="P484" i="33"/>
  <c r="P1191" i="33" s="1"/>
  <c r="L177" i="33"/>
  <c r="L884" i="33" s="1"/>
  <c r="K385" i="33"/>
  <c r="K1092" i="33" s="1"/>
  <c r="I90" i="33"/>
  <c r="I797" i="33" s="1"/>
  <c r="O251" i="33"/>
  <c r="O958" i="33" s="1"/>
  <c r="G56" i="33"/>
  <c r="L296" i="33"/>
  <c r="L1003" i="33" s="1"/>
  <c r="I178" i="33"/>
  <c r="I885" i="33" s="1"/>
  <c r="P626" i="33"/>
  <c r="P1333" i="33" s="1"/>
  <c r="J527" i="33"/>
  <c r="J1234" i="33" s="1"/>
  <c r="I316" i="33"/>
  <c r="I1023" i="33" s="1"/>
  <c r="H540" i="33"/>
  <c r="H1247" i="33" s="1"/>
  <c r="N41" i="33"/>
  <c r="N748" i="33" s="1"/>
  <c r="R150" i="33"/>
  <c r="R857" i="33" s="1"/>
  <c r="G438" i="33"/>
  <c r="P25" i="33"/>
  <c r="P732" i="33" s="1"/>
  <c r="R339" i="33"/>
  <c r="R1046" i="33" s="1"/>
  <c r="L11" i="34"/>
  <c r="R11" i="14"/>
  <c r="L267" i="14"/>
  <c r="I267" i="34"/>
  <c r="J584" i="34"/>
  <c r="N584" i="14"/>
  <c r="H149" i="14"/>
  <c r="G149" i="34"/>
  <c r="K437" i="34"/>
  <c r="P437" i="14"/>
  <c r="C358" i="33"/>
  <c r="C1065" i="33" s="1"/>
  <c r="C354" i="34"/>
  <c r="X223" i="14"/>
  <c r="O223" i="34"/>
  <c r="P415" i="14"/>
  <c r="K415" i="34"/>
  <c r="C121" i="34"/>
  <c r="C125" i="33"/>
  <c r="C832" i="33" s="1"/>
  <c r="X457" i="14"/>
  <c r="O457" i="34"/>
  <c r="C234" i="33"/>
  <c r="C941" i="33" s="1"/>
  <c r="C230" i="34"/>
  <c r="K518" i="34"/>
  <c r="P518" i="14"/>
  <c r="P19" i="14"/>
  <c r="K19" i="34"/>
  <c r="V563" i="14"/>
  <c r="N563" i="34"/>
  <c r="P48" i="14"/>
  <c r="K48" i="34"/>
  <c r="AB560" i="14"/>
  <c r="Q560" i="34"/>
  <c r="M77" i="34"/>
  <c r="T77" i="14"/>
  <c r="J525" i="14"/>
  <c r="H525" i="34"/>
  <c r="P266" i="34"/>
  <c r="Z266" i="14"/>
  <c r="R87" i="14"/>
  <c r="L87" i="34"/>
  <c r="I372" i="34"/>
  <c r="L372" i="14"/>
  <c r="N449" i="14"/>
  <c r="J449" i="34"/>
  <c r="G110" i="34"/>
  <c r="H110" i="14"/>
  <c r="O382" i="34"/>
  <c r="X382" i="14"/>
  <c r="H48" i="33"/>
  <c r="H755" i="33" s="1"/>
  <c r="M416" i="33"/>
  <c r="M1123" i="33" s="1"/>
  <c r="O429" i="33"/>
  <c r="O1136" i="33" s="1"/>
  <c r="H186" i="33"/>
  <c r="H893" i="33" s="1"/>
  <c r="J193" i="33"/>
  <c r="J900" i="33" s="1"/>
  <c r="R609" i="33"/>
  <c r="R1316" i="33" s="1"/>
  <c r="H494" i="33"/>
  <c r="H1201" i="33" s="1"/>
  <c r="K264" i="33"/>
  <c r="K971" i="33" s="1"/>
  <c r="P245" i="33"/>
  <c r="P952" i="33" s="1"/>
  <c r="Q437" i="33"/>
  <c r="Q1144" i="33" s="1"/>
  <c r="I127" i="33"/>
  <c r="I834" i="33" s="1"/>
  <c r="M399" i="33"/>
  <c r="M1106" i="33" s="1"/>
  <c r="R601" i="33"/>
  <c r="R1308" i="33" s="1"/>
  <c r="J118" i="33"/>
  <c r="J825" i="33" s="1"/>
  <c r="I307" i="33"/>
  <c r="I1014" i="33" s="1"/>
  <c r="G320" i="33"/>
  <c r="J141" i="33"/>
  <c r="J848" i="33" s="1"/>
  <c r="I506" i="33"/>
  <c r="I1213" i="33" s="1"/>
  <c r="N244" i="33"/>
  <c r="N951" i="33" s="1"/>
  <c r="M612" i="33"/>
  <c r="M1319" i="33" s="1"/>
  <c r="J206" i="33"/>
  <c r="J913" i="33" s="1"/>
  <c r="L510" i="33"/>
  <c r="L1217" i="33" s="1"/>
  <c r="P299" i="33"/>
  <c r="P1006" i="33" s="1"/>
  <c r="N427" i="33"/>
  <c r="N1134" i="33" s="1"/>
  <c r="G123" i="33"/>
  <c r="H296" i="33"/>
  <c r="H1003" i="33" s="1"/>
  <c r="M488" i="33"/>
  <c r="M1195" i="33" s="1"/>
  <c r="N117" i="33"/>
  <c r="N824" i="33" s="1"/>
  <c r="R187" i="33"/>
  <c r="R894" i="33" s="1"/>
  <c r="L476" i="33"/>
  <c r="L1183" i="33" s="1"/>
  <c r="P124" i="33"/>
  <c r="P831" i="33" s="1"/>
  <c r="N489" i="33"/>
  <c r="N1196" i="33" s="1"/>
  <c r="N70" i="33"/>
  <c r="N777" i="33" s="1"/>
  <c r="J214" i="33"/>
  <c r="J921" i="33" s="1"/>
  <c r="R595" i="33"/>
  <c r="R1302" i="33" s="1"/>
  <c r="J283" i="14"/>
  <c r="H283" i="34"/>
  <c r="P632" i="34"/>
  <c r="Z632" i="14"/>
  <c r="R229" i="14"/>
  <c r="L229" i="34"/>
  <c r="L469" i="14"/>
  <c r="I469" i="34"/>
  <c r="R370" i="14"/>
  <c r="L370" i="34"/>
  <c r="I626" i="34"/>
  <c r="L626" i="14"/>
  <c r="N47" i="14"/>
  <c r="J47" i="34"/>
  <c r="G239" i="34"/>
  <c r="H239" i="14"/>
  <c r="R380" i="14"/>
  <c r="L380" i="34"/>
  <c r="L153" i="14"/>
  <c r="I153" i="34"/>
  <c r="J505" i="34"/>
  <c r="N505" i="14"/>
  <c r="G246" i="34"/>
  <c r="H246" i="14"/>
  <c r="R320" i="14"/>
  <c r="L320" i="34"/>
  <c r="L576" i="14"/>
  <c r="I576" i="34"/>
  <c r="J64" i="34"/>
  <c r="N64" i="14"/>
  <c r="G285" i="34"/>
  <c r="H285" i="14"/>
  <c r="AD541" i="14"/>
  <c r="R541" i="34"/>
  <c r="N42" i="34"/>
  <c r="V42" i="14"/>
  <c r="N282" i="34"/>
  <c r="V282" i="14"/>
  <c r="AD135" i="14"/>
  <c r="R135" i="34"/>
  <c r="Q388" i="34"/>
  <c r="AB388" i="14"/>
  <c r="X49" i="14"/>
  <c r="O49" i="34"/>
  <c r="T17" i="14"/>
  <c r="M17" i="34"/>
  <c r="C130" i="33"/>
  <c r="C837" i="33" s="1"/>
  <c r="C126" i="34"/>
  <c r="R432" i="33"/>
  <c r="R1139" i="33" s="1"/>
  <c r="H266" i="33"/>
  <c r="H973" i="33" s="1"/>
  <c r="L103" i="33"/>
  <c r="L810" i="33" s="1"/>
  <c r="K503" i="33"/>
  <c r="K1210" i="33" s="1"/>
  <c r="H132" i="33"/>
  <c r="H839" i="33" s="1"/>
  <c r="J436" i="33"/>
  <c r="J1143" i="33" s="1"/>
  <c r="H30" i="33"/>
  <c r="H737" i="33" s="1"/>
  <c r="O478" i="33"/>
  <c r="O1185" i="33" s="1"/>
  <c r="P152" i="33"/>
  <c r="P859" i="33" s="1"/>
  <c r="L85" i="33"/>
  <c r="L792" i="33" s="1"/>
  <c r="Q293" i="33"/>
  <c r="Q1000" i="33" s="1"/>
  <c r="H178" i="33"/>
  <c r="H885" i="33" s="1"/>
  <c r="L367" i="33"/>
  <c r="L1074" i="33" s="1"/>
  <c r="Q511" i="33"/>
  <c r="Q1218" i="33" s="1"/>
  <c r="H171" i="33"/>
  <c r="H878" i="33" s="1"/>
  <c r="R217" i="33"/>
  <c r="R924" i="33" s="1"/>
  <c r="K432" i="33"/>
  <c r="K1139" i="33" s="1"/>
  <c r="O77" i="33"/>
  <c r="O784" i="33" s="1"/>
  <c r="G477" i="33"/>
  <c r="G602" i="33"/>
  <c r="O279" i="33"/>
  <c r="O986" i="33" s="1"/>
  <c r="Q423" i="33"/>
  <c r="Q1130" i="33" s="1"/>
  <c r="R36" i="33"/>
  <c r="R743" i="33" s="1"/>
  <c r="Q388" i="33"/>
  <c r="Q1095" i="33" s="1"/>
  <c r="J62" i="33"/>
  <c r="J769" i="33" s="1"/>
  <c r="M494" i="33"/>
  <c r="M1201" i="33" s="1"/>
  <c r="M267" i="33"/>
  <c r="M974" i="33" s="1"/>
  <c r="J411" i="33"/>
  <c r="J1118" i="33" s="1"/>
  <c r="M603" i="33"/>
  <c r="M1310" i="33" s="1"/>
  <c r="K136" i="33"/>
  <c r="K843" i="33" s="1"/>
  <c r="G632" i="33"/>
  <c r="Q325" i="33"/>
  <c r="Q1032" i="33" s="1"/>
  <c r="P581" i="33"/>
  <c r="P1288" i="33" s="1"/>
  <c r="I274" i="33"/>
  <c r="I981" i="33" s="1"/>
  <c r="H47" i="33"/>
  <c r="H754" i="33" s="1"/>
  <c r="H447" i="33"/>
  <c r="H1154" i="33" s="1"/>
  <c r="K44" i="33"/>
  <c r="K751" i="33" s="1"/>
  <c r="H393" i="33"/>
  <c r="H1100" i="33" s="1"/>
  <c r="P438" i="33"/>
  <c r="P1145" i="33" s="1"/>
  <c r="I483" i="33"/>
  <c r="I1190" i="33" s="1"/>
  <c r="AB168" i="14"/>
  <c r="Q168" i="34"/>
  <c r="N261" i="34"/>
  <c r="V261" i="14"/>
  <c r="Q194" i="34"/>
  <c r="AB194" i="14"/>
  <c r="P386" i="14"/>
  <c r="K386" i="34"/>
  <c r="X255" i="14"/>
  <c r="O255" i="34"/>
  <c r="M463" i="34"/>
  <c r="T463" i="14"/>
  <c r="X76" i="14"/>
  <c r="O76" i="34"/>
  <c r="H185" i="34"/>
  <c r="J185" i="14"/>
  <c r="P537" i="34"/>
  <c r="Z537" i="14"/>
  <c r="L566" i="34"/>
  <c r="R566" i="14"/>
  <c r="I67" i="34"/>
  <c r="L67" i="14"/>
  <c r="N291" i="14"/>
  <c r="J291" i="34"/>
  <c r="H611" i="14"/>
  <c r="G611" i="34"/>
  <c r="N336" i="14"/>
  <c r="J336" i="34"/>
  <c r="H592" i="14"/>
  <c r="G592" i="34"/>
  <c r="AB109" i="14"/>
  <c r="Q109" i="34"/>
  <c r="AD317" i="14"/>
  <c r="R317" i="34"/>
  <c r="M557" i="34"/>
  <c r="T557" i="14"/>
  <c r="X330" i="14"/>
  <c r="O330" i="34"/>
  <c r="C215" i="34"/>
  <c r="C219" i="33"/>
  <c r="C926" i="33" s="1"/>
  <c r="AD452" i="14"/>
  <c r="R452" i="34"/>
  <c r="C33" i="34"/>
  <c r="C37" i="33"/>
  <c r="C744" i="33" s="1"/>
  <c r="O158" i="34"/>
  <c r="X158" i="14"/>
  <c r="AB446" i="14"/>
  <c r="Q446" i="34"/>
  <c r="L320" i="33"/>
  <c r="L1027" i="33" s="1"/>
  <c r="G560" i="33"/>
  <c r="L221" i="33"/>
  <c r="L928" i="33" s="1"/>
  <c r="I218" i="33"/>
  <c r="I925" i="33" s="1"/>
  <c r="G503" i="33"/>
  <c r="H49" i="33"/>
  <c r="H756" i="33" s="1"/>
  <c r="O254" i="33"/>
  <c r="O961" i="33" s="1"/>
  <c r="G622" i="33"/>
  <c r="G587" i="33"/>
  <c r="R40" i="33"/>
  <c r="R747" i="33" s="1"/>
  <c r="K229" i="33"/>
  <c r="K936" i="33" s="1"/>
  <c r="J517" i="33"/>
  <c r="J1224" i="33" s="1"/>
  <c r="Q402" i="33"/>
  <c r="Q1109" i="33" s="1"/>
  <c r="I187" i="33"/>
  <c r="I894" i="33" s="1"/>
  <c r="J348" i="33"/>
  <c r="J1055" i="33" s="1"/>
  <c r="G41" i="33"/>
  <c r="G345" i="33"/>
  <c r="H387" i="33"/>
  <c r="H1094" i="33" s="1"/>
  <c r="G416" i="33"/>
  <c r="J298" i="33"/>
  <c r="J1005" i="33" s="1"/>
  <c r="Q471" i="33"/>
  <c r="Q1178" i="33" s="1"/>
  <c r="M318" i="33"/>
  <c r="M1025" i="33" s="1"/>
  <c r="N283" i="33"/>
  <c r="N990" i="33" s="1"/>
  <c r="N424" i="33"/>
  <c r="N1131" i="33" s="1"/>
  <c r="J293" i="33"/>
  <c r="J1000" i="33" s="1"/>
  <c r="I517" i="33"/>
  <c r="I1224" i="33" s="1"/>
  <c r="I210" i="33"/>
  <c r="I917" i="33" s="1"/>
  <c r="Q47" i="33"/>
  <c r="Q754" i="33" s="1"/>
  <c r="M364" i="33"/>
  <c r="M1071" i="33" s="1"/>
  <c r="O377" i="33"/>
  <c r="O1084" i="33" s="1"/>
  <c r="L43" i="33"/>
  <c r="L750" i="33" s="1"/>
  <c r="Q182" i="33"/>
  <c r="Q889" i="33" s="1"/>
  <c r="L454" i="33"/>
  <c r="L1161" i="33" s="1"/>
  <c r="P483" i="33"/>
  <c r="P1190" i="33" s="1"/>
  <c r="C315" i="34"/>
  <c r="C319" i="33"/>
  <c r="C1026" i="33" s="1"/>
  <c r="C184" i="34"/>
  <c r="C188" i="33"/>
  <c r="C895" i="33" s="1"/>
  <c r="V23" i="14"/>
  <c r="N23" i="34"/>
  <c r="M293" i="34"/>
  <c r="T293" i="14"/>
  <c r="M517" i="34"/>
  <c r="T517" i="14"/>
  <c r="AB226" i="14"/>
  <c r="Q226" i="34"/>
  <c r="O498" i="34"/>
  <c r="X498" i="14"/>
  <c r="AB8" i="14"/>
  <c r="Q8" i="34"/>
  <c r="H271" i="34"/>
  <c r="J271" i="14"/>
  <c r="P511" i="34"/>
  <c r="Z511" i="14"/>
  <c r="R92" i="14"/>
  <c r="L92" i="34"/>
  <c r="L460" i="14"/>
  <c r="I460" i="34"/>
  <c r="R553" i="14"/>
  <c r="L553" i="34"/>
  <c r="I278" i="34"/>
  <c r="L278" i="14"/>
  <c r="J614" i="34"/>
  <c r="N614" i="14"/>
  <c r="H131" i="14"/>
  <c r="G131" i="34"/>
  <c r="AB483" i="14"/>
  <c r="Q483" i="34"/>
  <c r="P368" i="14"/>
  <c r="K368" i="34"/>
  <c r="K13" i="34"/>
  <c r="P13" i="14"/>
  <c r="R125" i="34"/>
  <c r="AD125" i="14"/>
  <c r="AB413" i="14"/>
  <c r="Q413" i="34"/>
  <c r="P621" i="14"/>
  <c r="K621" i="34"/>
  <c r="M74" i="34"/>
  <c r="T74" i="14"/>
  <c r="C104" i="33"/>
  <c r="C811" i="33" s="1"/>
  <c r="C100" i="34"/>
  <c r="C520" i="33"/>
  <c r="C1227" i="33" s="1"/>
  <c r="C516" i="34"/>
  <c r="J609" i="14"/>
  <c r="H609" i="34"/>
  <c r="P238" i="34"/>
  <c r="Z238" i="14"/>
  <c r="L478" i="34"/>
  <c r="R478" i="14"/>
  <c r="L61" i="33"/>
  <c r="L768" i="33" s="1"/>
  <c r="O285" i="33"/>
  <c r="O992" i="33" s="1"/>
  <c r="Q429" i="33"/>
  <c r="Q1136" i="33" s="1"/>
  <c r="P247" i="33"/>
  <c r="P954" i="33" s="1"/>
  <c r="H407" i="33"/>
  <c r="H1114" i="33" s="1"/>
  <c r="O36" i="33"/>
  <c r="O743" i="33" s="1"/>
  <c r="P366" i="33"/>
  <c r="P1073" i="33" s="1"/>
  <c r="H526" i="33"/>
  <c r="H1233" i="33" s="1"/>
  <c r="O267" i="33"/>
  <c r="O974" i="33" s="1"/>
  <c r="O152" i="33"/>
  <c r="O859" i="33" s="1"/>
  <c r="I408" i="33"/>
  <c r="I1115" i="33" s="1"/>
  <c r="Q165" i="33"/>
  <c r="Q872" i="33" s="1"/>
  <c r="Q137" i="33"/>
  <c r="Q844" i="33" s="1"/>
  <c r="Q83" i="33"/>
  <c r="Q790" i="33" s="1"/>
  <c r="J284" i="33"/>
  <c r="J991" i="33" s="1"/>
  <c r="I256" i="33"/>
  <c r="I963" i="33" s="1"/>
  <c r="O346" i="33"/>
  <c r="O1053" i="33" s="1"/>
  <c r="M279" i="33"/>
  <c r="M986" i="33" s="1"/>
  <c r="L452" i="33"/>
  <c r="L1159" i="33" s="1"/>
  <c r="H369" i="33"/>
  <c r="H1076" i="33" s="1"/>
  <c r="J158" i="33"/>
  <c r="J865" i="33" s="1"/>
  <c r="H366" i="33"/>
  <c r="H1073" i="33" s="1"/>
  <c r="O24" i="33"/>
  <c r="O731" i="33" s="1"/>
  <c r="H383" i="33"/>
  <c r="H1090" i="33" s="1"/>
  <c r="J364" i="33"/>
  <c r="J1071" i="33" s="1"/>
  <c r="P489" i="33"/>
  <c r="P1196" i="33" s="1"/>
  <c r="G54" i="33"/>
  <c r="R262" i="33"/>
  <c r="R969" i="33" s="1"/>
  <c r="R179" i="33"/>
  <c r="R886" i="33" s="1"/>
  <c r="N451" i="33"/>
  <c r="N1158" i="33" s="1"/>
  <c r="Q75" i="34"/>
  <c r="AB75" i="14"/>
  <c r="V376" i="14"/>
  <c r="N376" i="34"/>
  <c r="O242" i="34"/>
  <c r="X242" i="14"/>
  <c r="T514" i="14"/>
  <c r="M514" i="34"/>
  <c r="AD233" i="14"/>
  <c r="R233" i="34"/>
  <c r="C621" i="33"/>
  <c r="C1328" i="33" s="1"/>
  <c r="C617" i="34"/>
  <c r="V147" i="14"/>
  <c r="N147" i="34"/>
  <c r="V515" i="14"/>
  <c r="N515" i="34"/>
  <c r="C208" i="34"/>
  <c r="C212" i="33"/>
  <c r="C919" i="33" s="1"/>
  <c r="H429" i="34"/>
  <c r="J429" i="14"/>
  <c r="Z138" i="14"/>
  <c r="P138" i="34"/>
  <c r="L602" i="34"/>
  <c r="R602" i="14"/>
  <c r="Z180" i="14"/>
  <c r="P180" i="34"/>
  <c r="L548" i="34"/>
  <c r="R548" i="14"/>
  <c r="P625" i="34"/>
  <c r="Z625" i="14"/>
  <c r="Q107" i="33"/>
  <c r="Q814" i="33" s="1"/>
  <c r="R285" i="33"/>
  <c r="R992" i="33" s="1"/>
  <c r="M631" i="33"/>
  <c r="M1338" i="33" s="1"/>
  <c r="L612" i="33"/>
  <c r="L1319" i="33" s="1"/>
  <c r="Q58" i="33"/>
  <c r="Q765" i="33" s="1"/>
  <c r="I158" i="33"/>
  <c r="I865" i="33" s="1"/>
  <c r="K430" i="33"/>
  <c r="K1137" i="33" s="1"/>
  <c r="P622" i="33"/>
  <c r="P1329" i="33" s="1"/>
  <c r="R149" i="33"/>
  <c r="R856" i="33" s="1"/>
  <c r="G575" i="33"/>
  <c r="J57" i="33"/>
  <c r="J764" i="33" s="1"/>
  <c r="K134" i="33"/>
  <c r="K841" i="33" s="1"/>
  <c r="R406" i="33"/>
  <c r="R1113" i="33" s="1"/>
  <c r="K435" i="33"/>
  <c r="K1142" i="33" s="1"/>
  <c r="K544" i="33"/>
  <c r="K1251" i="33" s="1"/>
  <c r="G474" i="33"/>
  <c r="P532" i="33"/>
  <c r="P1239" i="33" s="1"/>
  <c r="Q193" i="33"/>
  <c r="Q900" i="33" s="1"/>
  <c r="O33" i="33"/>
  <c r="O740" i="33" s="1"/>
  <c r="K40" i="33"/>
  <c r="K747" i="33" s="1"/>
  <c r="R312" i="33"/>
  <c r="R1019" i="33" s="1"/>
  <c r="R536" i="33"/>
  <c r="R1243" i="33" s="1"/>
  <c r="M501" i="33"/>
  <c r="M1208" i="33" s="1"/>
  <c r="L146" i="33"/>
  <c r="L853" i="33" s="1"/>
  <c r="R402" i="33"/>
  <c r="R1109" i="33" s="1"/>
  <c r="M623" i="33"/>
  <c r="M1330" i="33" s="1"/>
  <c r="N412" i="33"/>
  <c r="N1119" i="33" s="1"/>
  <c r="M409" i="33"/>
  <c r="M1116" i="33" s="1"/>
  <c r="M214" i="33"/>
  <c r="M921" i="33" s="1"/>
  <c r="J486" i="33"/>
  <c r="J1193" i="33" s="1"/>
  <c r="Q163" i="33"/>
  <c r="Q870" i="33" s="1"/>
  <c r="Q451" i="33"/>
  <c r="Q1158" i="33" s="1"/>
  <c r="N139" i="14"/>
  <c r="J139" i="34"/>
  <c r="G475" i="34"/>
  <c r="H475" i="14"/>
  <c r="V424" i="14"/>
  <c r="N424" i="34"/>
  <c r="AB101" i="14"/>
  <c r="Q101" i="34"/>
  <c r="AB325" i="14"/>
  <c r="Q325" i="34"/>
  <c r="V533" i="14"/>
  <c r="N533" i="34"/>
  <c r="K530" i="34"/>
  <c r="P530" i="14"/>
  <c r="C19" i="33"/>
  <c r="C726" i="33" s="1"/>
  <c r="C15" i="34"/>
  <c r="R111" i="34"/>
  <c r="AD111" i="14"/>
  <c r="P287" i="14"/>
  <c r="K287" i="34"/>
  <c r="O575" i="34"/>
  <c r="X575" i="14"/>
  <c r="N108" i="34"/>
  <c r="V108" i="14"/>
  <c r="T508" i="14"/>
  <c r="M508" i="34"/>
  <c r="H163" i="34"/>
  <c r="J163" i="14"/>
  <c r="P531" i="34"/>
  <c r="Z531" i="14"/>
  <c r="L72" i="34"/>
  <c r="R72" i="14"/>
  <c r="L224" i="14"/>
  <c r="I224" i="34"/>
  <c r="J416" i="34"/>
  <c r="N416" i="14"/>
  <c r="G38" i="34"/>
  <c r="H38" i="14"/>
  <c r="T157" i="14"/>
  <c r="M157" i="34"/>
  <c r="T445" i="14"/>
  <c r="M445" i="34"/>
  <c r="AB471" i="14"/>
  <c r="Q471" i="34"/>
  <c r="X228" i="14"/>
  <c r="O228" i="34"/>
  <c r="O273" i="34"/>
  <c r="X273" i="14"/>
  <c r="X14" i="14"/>
  <c r="O14" i="34"/>
  <c r="C254" i="34"/>
  <c r="C258" i="33"/>
  <c r="C965" i="33" s="1"/>
  <c r="N304" i="33"/>
  <c r="N1011" i="33" s="1"/>
  <c r="O544" i="33"/>
  <c r="O1251" i="33" s="1"/>
  <c r="R221" i="33"/>
  <c r="R928" i="33" s="1"/>
  <c r="R365" i="33"/>
  <c r="R1072" i="33" s="1"/>
  <c r="H637" i="33"/>
  <c r="H1344" i="33" s="1"/>
  <c r="G455" i="33"/>
  <c r="R500" i="33"/>
  <c r="R1207" i="33" s="1"/>
  <c r="O193" i="33"/>
  <c r="O900" i="33" s="1"/>
  <c r="N30" i="33"/>
  <c r="N737" i="33" s="1"/>
  <c r="I318" i="33"/>
  <c r="I1025" i="33" s="1"/>
  <c r="R427" i="33"/>
  <c r="R1134" i="33" s="1"/>
  <c r="M152" i="33"/>
  <c r="M859" i="33" s="1"/>
  <c r="K245" i="33"/>
  <c r="K952" i="33" s="1"/>
  <c r="O207" i="33"/>
  <c r="O914" i="33" s="1"/>
  <c r="N393" i="33"/>
  <c r="N1100" i="33" s="1"/>
  <c r="Q43" i="33"/>
  <c r="Q750" i="33" s="1"/>
  <c r="G342" i="33"/>
  <c r="H614" i="33"/>
  <c r="H1321" i="33" s="1"/>
  <c r="K483" i="33"/>
  <c r="K1190" i="33" s="1"/>
  <c r="O141" i="33"/>
  <c r="O848" i="33" s="1"/>
  <c r="M490" i="33"/>
  <c r="M1197" i="33" s="1"/>
  <c r="K247" i="33"/>
  <c r="K954" i="33" s="1"/>
  <c r="K423" i="33"/>
  <c r="K1130" i="33" s="1"/>
  <c r="K356" i="33"/>
  <c r="K1063" i="33" s="1"/>
  <c r="L55" i="33"/>
  <c r="L762" i="33" s="1"/>
  <c r="H158" i="33"/>
  <c r="H865" i="33" s="1"/>
  <c r="L398" i="33"/>
  <c r="L1105" i="33" s="1"/>
  <c r="Q491" i="33"/>
  <c r="Q1198" i="33" s="1"/>
  <c r="Q75" i="33"/>
  <c r="Q782" i="33" s="1"/>
  <c r="I229" i="33"/>
  <c r="I936" i="33" s="1"/>
  <c r="G322" i="33"/>
  <c r="L415" i="33"/>
  <c r="L1122" i="33" s="1"/>
  <c r="O28" i="33"/>
  <c r="O735" i="33" s="1"/>
  <c r="M569" i="33"/>
  <c r="M1276" i="33" s="1"/>
  <c r="P54" i="33"/>
  <c r="P761" i="33" s="1"/>
  <c r="Q598" i="33"/>
  <c r="Q1305" i="33" s="1"/>
  <c r="L355" i="33"/>
  <c r="L1062" i="33" s="1"/>
  <c r="H555" i="34"/>
  <c r="J555" i="14"/>
  <c r="P456" i="34"/>
  <c r="Z456" i="14"/>
  <c r="L117" i="34"/>
  <c r="R117" i="14"/>
  <c r="L357" i="14"/>
  <c r="I357" i="34"/>
  <c r="J290" i="34"/>
  <c r="N290" i="14"/>
  <c r="H562" i="14"/>
  <c r="G562" i="34"/>
  <c r="J127" i="34"/>
  <c r="N127" i="14"/>
  <c r="G319" i="34"/>
  <c r="H319" i="14"/>
  <c r="V607" i="14"/>
  <c r="N607" i="34"/>
  <c r="H124" i="14"/>
  <c r="G124" i="34"/>
  <c r="T620" i="14"/>
  <c r="M620" i="34"/>
  <c r="H179" i="14"/>
  <c r="G179" i="34"/>
  <c r="N256" i="34"/>
  <c r="V256" i="14"/>
  <c r="X464" i="14"/>
  <c r="O464" i="34"/>
  <c r="Q118" i="34"/>
  <c r="AB118" i="14"/>
  <c r="Q61" i="34"/>
  <c r="AB61" i="14"/>
  <c r="T477" i="14"/>
  <c r="M477" i="34"/>
  <c r="C519" i="34"/>
  <c r="C523" i="33"/>
  <c r="C1230" i="33" s="1"/>
  <c r="C276" i="34"/>
  <c r="C280" i="33"/>
  <c r="C987" i="33" s="1"/>
  <c r="N612" i="34"/>
  <c r="V612" i="14"/>
  <c r="H62" i="34"/>
  <c r="J62" i="14"/>
  <c r="Z286" i="14"/>
  <c r="P286" i="34"/>
  <c r="R590" i="14"/>
  <c r="L590" i="34"/>
  <c r="Q140" i="33"/>
  <c r="Q847" i="33" s="1"/>
  <c r="O176" i="33"/>
  <c r="O883" i="33" s="1"/>
  <c r="H576" i="33"/>
  <c r="H1283" i="33" s="1"/>
  <c r="R477" i="33"/>
  <c r="R1184" i="33" s="1"/>
  <c r="K343" i="33"/>
  <c r="K1050" i="33" s="1"/>
  <c r="M500" i="33"/>
  <c r="M1207" i="33" s="1"/>
  <c r="M138" i="33"/>
  <c r="M845" i="33" s="1"/>
  <c r="G600" i="33"/>
  <c r="P133" i="33"/>
  <c r="P840" i="33" s="1"/>
  <c r="L549" i="33"/>
  <c r="L1256" i="33" s="1"/>
  <c r="Q274" i="33"/>
  <c r="Q981" i="33" s="1"/>
  <c r="P95" i="33"/>
  <c r="P802" i="33" s="1"/>
  <c r="M303" i="33"/>
  <c r="M1010" i="33" s="1"/>
  <c r="P495" i="33"/>
  <c r="P1202" i="33" s="1"/>
  <c r="R171" i="33"/>
  <c r="R878" i="33" s="1"/>
  <c r="K169" i="33"/>
  <c r="K876" i="33" s="1"/>
  <c r="K553" i="33"/>
  <c r="K1260" i="33" s="1"/>
  <c r="P70" i="33"/>
  <c r="P777" i="33" s="1"/>
  <c r="R284" i="33"/>
  <c r="R991" i="33" s="1"/>
  <c r="Q381" i="33"/>
  <c r="Q1088" i="33" s="1"/>
  <c r="G346" i="33"/>
  <c r="R586" i="33"/>
  <c r="R1293" i="33" s="1"/>
  <c r="O583" i="33"/>
  <c r="O1290" i="33" s="1"/>
  <c r="J58" i="33"/>
  <c r="J765" i="33" s="1"/>
  <c r="M62" i="33"/>
  <c r="M769" i="33" s="1"/>
  <c r="H318" i="33"/>
  <c r="H1025" i="33" s="1"/>
  <c r="I494" i="33"/>
  <c r="I1201" i="33" s="1"/>
  <c r="Q251" i="33"/>
  <c r="Q958" i="33" s="1"/>
  <c r="R443" i="33"/>
  <c r="R1150" i="33" s="1"/>
  <c r="I216" i="33"/>
  <c r="I923" i="33" s="1"/>
  <c r="L440" i="33"/>
  <c r="L1147" i="33" s="1"/>
  <c r="J565" i="33"/>
  <c r="J1272" i="33" s="1"/>
  <c r="K187" i="33"/>
  <c r="K894" i="33" s="1"/>
  <c r="N223" i="33"/>
  <c r="N930" i="33" s="1"/>
  <c r="L92" i="33"/>
  <c r="L799" i="33" s="1"/>
  <c r="R185" i="33"/>
  <c r="R892" i="33" s="1"/>
  <c r="R569" i="33"/>
  <c r="R1276" i="33" s="1"/>
  <c r="K278" i="33"/>
  <c r="K985" i="33" s="1"/>
  <c r="J300" i="33"/>
  <c r="J1007" i="33" s="1"/>
  <c r="Q339" i="33"/>
  <c r="Q1046" i="33" s="1"/>
  <c r="X235" i="14"/>
  <c r="O235" i="34"/>
  <c r="O587" i="34"/>
  <c r="X587" i="14"/>
  <c r="M306" i="34"/>
  <c r="T306" i="14"/>
  <c r="C578" i="34"/>
  <c r="C582" i="33"/>
  <c r="C1289" i="33" s="1"/>
  <c r="V31" i="14"/>
  <c r="N31" i="34"/>
  <c r="T207" i="14"/>
  <c r="M207" i="34"/>
  <c r="J623" i="14"/>
  <c r="H623" i="34"/>
  <c r="P34" i="34"/>
  <c r="Z34" i="14"/>
  <c r="R220" i="14"/>
  <c r="L220" i="34"/>
  <c r="L105" i="14"/>
  <c r="I105" i="34"/>
  <c r="N441" i="14"/>
  <c r="J441" i="34"/>
  <c r="H198" i="14"/>
  <c r="G198" i="34"/>
  <c r="M454" i="34"/>
  <c r="T454" i="14"/>
  <c r="Q211" i="34"/>
  <c r="AB211" i="14"/>
  <c r="X150" i="14"/>
  <c r="O150" i="34"/>
  <c r="R512" i="34"/>
  <c r="AD512" i="14"/>
  <c r="Q16" i="34"/>
  <c r="AB16" i="14"/>
  <c r="K493" i="34"/>
  <c r="P493" i="14"/>
  <c r="O551" i="34"/>
  <c r="X551" i="14"/>
  <c r="M356" i="34"/>
  <c r="T356" i="14"/>
  <c r="J350" i="14"/>
  <c r="H350" i="34"/>
  <c r="O107" i="33"/>
  <c r="O814" i="33" s="1"/>
  <c r="O160" i="33"/>
  <c r="O867" i="33" s="1"/>
  <c r="N336" i="33"/>
  <c r="N1043" i="33" s="1"/>
  <c r="J525" i="33"/>
  <c r="J1232" i="33" s="1"/>
  <c r="P330" i="33"/>
  <c r="P1037" i="33" s="1"/>
  <c r="N513" i="33"/>
  <c r="N1220" i="33" s="1"/>
  <c r="G510" i="33"/>
  <c r="M75" i="33"/>
  <c r="M782" i="33" s="1"/>
  <c r="O168" i="33"/>
  <c r="O875" i="33" s="1"/>
  <c r="P440" i="33"/>
  <c r="P1147" i="33" s="1"/>
  <c r="Q88" i="33"/>
  <c r="Q795" i="33" s="1"/>
  <c r="N146" i="33"/>
  <c r="N853" i="33" s="1"/>
  <c r="R201" i="33"/>
  <c r="R908" i="33" s="1"/>
  <c r="I457" i="33"/>
  <c r="I1164" i="33" s="1"/>
  <c r="M54" i="33"/>
  <c r="M761" i="33" s="1"/>
  <c r="G144" i="33"/>
  <c r="H592" i="33"/>
  <c r="H1299" i="33" s="1"/>
  <c r="J205" i="33"/>
  <c r="J912" i="33" s="1"/>
  <c r="P186" i="33"/>
  <c r="P893" i="33" s="1"/>
  <c r="G103" i="33"/>
  <c r="G126" i="33"/>
  <c r="R366" i="33"/>
  <c r="R1073" i="33" s="1"/>
  <c r="J510" i="33"/>
  <c r="J1217" i="33" s="1"/>
  <c r="G395" i="33"/>
  <c r="K603" i="33"/>
  <c r="K1310" i="33" s="1"/>
  <c r="R504" i="33"/>
  <c r="R1211" i="33" s="1"/>
  <c r="Q309" i="33"/>
  <c r="Q1016" i="33" s="1"/>
  <c r="O533" i="33"/>
  <c r="O1240" i="33" s="1"/>
  <c r="L402" i="33"/>
  <c r="L1109" i="33" s="1"/>
  <c r="O175" i="33"/>
  <c r="O882" i="33" s="1"/>
  <c r="N383" i="33"/>
  <c r="N1090" i="33" s="1"/>
  <c r="M345" i="33"/>
  <c r="M1052" i="33" s="1"/>
  <c r="L617" i="33"/>
  <c r="L1324" i="33" s="1"/>
  <c r="I11" i="34"/>
  <c r="L11" i="14"/>
  <c r="N267" i="14"/>
  <c r="J267" i="34"/>
  <c r="H584" i="14"/>
  <c r="G584" i="34"/>
  <c r="N149" i="34"/>
  <c r="V149" i="14"/>
  <c r="O437" i="34"/>
  <c r="X437" i="14"/>
  <c r="V354" i="14"/>
  <c r="N354" i="34"/>
  <c r="AD223" i="14"/>
  <c r="R223" i="34"/>
  <c r="X415" i="14"/>
  <c r="O415" i="34"/>
  <c r="V348" i="14"/>
  <c r="N348" i="34"/>
  <c r="R121" i="34"/>
  <c r="AD121" i="14"/>
  <c r="V457" i="14"/>
  <c r="N457" i="34"/>
  <c r="R230" i="34"/>
  <c r="AD230" i="14"/>
  <c r="AD19" i="14"/>
  <c r="R19" i="34"/>
  <c r="R563" i="34"/>
  <c r="AD563" i="14"/>
  <c r="M48" i="34"/>
  <c r="T48" i="14"/>
  <c r="AD288" i="14"/>
  <c r="R288" i="34"/>
  <c r="H269" i="34"/>
  <c r="J269" i="14"/>
  <c r="Z525" i="14"/>
  <c r="P525" i="34"/>
  <c r="L266" i="34"/>
  <c r="R266" i="14"/>
  <c r="L87" i="14"/>
  <c r="I87" i="34"/>
  <c r="N372" i="14"/>
  <c r="J372" i="34"/>
  <c r="G449" i="34"/>
  <c r="H449" i="14"/>
  <c r="C114" i="33"/>
  <c r="C821" i="33" s="1"/>
  <c r="C110" i="34"/>
  <c r="K382" i="34"/>
  <c r="P382" i="14"/>
  <c r="I64" i="33"/>
  <c r="I771" i="33" s="1"/>
  <c r="O272" i="33"/>
  <c r="O979" i="33" s="1"/>
  <c r="M474" i="33"/>
  <c r="M1181" i="33" s="1"/>
  <c r="I87" i="33"/>
  <c r="I794" i="33" s="1"/>
  <c r="J631" i="33"/>
  <c r="J1338" i="33" s="1"/>
  <c r="O244" i="33"/>
  <c r="O951" i="33" s="1"/>
  <c r="Q548" i="33"/>
  <c r="Q1255" i="33" s="1"/>
  <c r="P337" i="33"/>
  <c r="P1044" i="33" s="1"/>
  <c r="P58" i="33"/>
  <c r="P765" i="33" s="1"/>
  <c r="G315" i="33"/>
  <c r="J85" i="33"/>
  <c r="J792" i="33" s="1"/>
  <c r="L261" i="33"/>
  <c r="L968" i="33" s="1"/>
  <c r="H98" i="33"/>
  <c r="H805" i="33" s="1"/>
  <c r="P402" i="33"/>
  <c r="P1109" i="33" s="1"/>
  <c r="H626" i="33"/>
  <c r="H1333" i="33" s="1"/>
  <c r="M159" i="33"/>
  <c r="M866" i="33" s="1"/>
  <c r="N348" i="33"/>
  <c r="N1055" i="33" s="1"/>
  <c r="N524" i="33"/>
  <c r="N1231" i="33" s="1"/>
  <c r="K268" i="33"/>
  <c r="K975" i="33" s="1"/>
  <c r="H377" i="33"/>
  <c r="H1084" i="33" s="1"/>
  <c r="P617" i="33"/>
  <c r="P1324" i="33" s="1"/>
  <c r="P300" i="33"/>
  <c r="P1007" i="33" s="1"/>
  <c r="O339" i="33"/>
  <c r="O1046" i="33" s="1"/>
  <c r="O336" i="33"/>
  <c r="O1043" i="33" s="1"/>
  <c r="Q554" i="33"/>
  <c r="Q1261" i="33" s="1"/>
  <c r="I231" i="33"/>
  <c r="I938" i="33" s="1"/>
  <c r="O423" i="33"/>
  <c r="O1130" i="33" s="1"/>
  <c r="Q443" i="33"/>
  <c r="Q1150" i="33" s="1"/>
  <c r="H40" i="33"/>
  <c r="H747" i="33" s="1"/>
  <c r="I312" i="33"/>
  <c r="I1019" i="33" s="1"/>
  <c r="L536" i="33"/>
  <c r="L1243" i="33" s="1"/>
  <c r="P341" i="33"/>
  <c r="P1048" i="33" s="1"/>
  <c r="O370" i="33"/>
  <c r="O1077" i="33" s="1"/>
  <c r="G223" i="33"/>
  <c r="L527" i="33"/>
  <c r="L1234" i="33" s="1"/>
  <c r="R92" i="33"/>
  <c r="R799" i="33" s="1"/>
  <c r="G492" i="33"/>
  <c r="H27" i="34"/>
  <c r="J27" i="14"/>
  <c r="Z283" i="14"/>
  <c r="P283" i="34"/>
  <c r="R632" i="14"/>
  <c r="L632" i="34"/>
  <c r="L229" i="14"/>
  <c r="I229" i="34"/>
  <c r="N469" i="14"/>
  <c r="J469" i="34"/>
  <c r="I370" i="34"/>
  <c r="L370" i="14"/>
  <c r="N626" i="14"/>
  <c r="J626" i="34"/>
  <c r="G47" i="34"/>
  <c r="H47" i="14"/>
  <c r="X239" i="14"/>
  <c r="O239" i="34"/>
  <c r="I380" i="34"/>
  <c r="L380" i="14"/>
  <c r="N153" i="14"/>
  <c r="J153" i="34"/>
  <c r="G505" i="34"/>
  <c r="H505" i="14"/>
  <c r="R246" i="34"/>
  <c r="AD246" i="14"/>
  <c r="L320" i="14"/>
  <c r="I320" i="34"/>
  <c r="N576" i="14"/>
  <c r="J576" i="34"/>
  <c r="G64" i="34"/>
  <c r="H64" i="14"/>
  <c r="O285" i="34"/>
  <c r="X285" i="14"/>
  <c r="C545" i="33"/>
  <c r="C1252" i="33" s="1"/>
  <c r="C541" i="34"/>
  <c r="M42" i="34"/>
  <c r="T42" i="14"/>
  <c r="M282" i="34"/>
  <c r="T282" i="14"/>
  <c r="AB135" i="14"/>
  <c r="Q135" i="34"/>
  <c r="X388" i="14"/>
  <c r="O388" i="34"/>
  <c r="AD465" i="14"/>
  <c r="R465" i="34"/>
  <c r="K17" i="34"/>
  <c r="P17" i="14"/>
  <c r="H414" i="34"/>
  <c r="J414" i="14"/>
  <c r="K32" i="33"/>
  <c r="K739" i="33" s="1"/>
  <c r="M256" i="33"/>
  <c r="M963" i="33" s="1"/>
  <c r="N77" i="33"/>
  <c r="N784" i="33" s="1"/>
  <c r="L301" i="33"/>
  <c r="L1008" i="33" s="1"/>
  <c r="K477" i="33"/>
  <c r="K1184" i="33" s="1"/>
  <c r="N474" i="33"/>
  <c r="N1181" i="33" s="1"/>
  <c r="N343" i="33"/>
  <c r="N1050" i="33" s="1"/>
  <c r="G209" i="33"/>
  <c r="G513" i="33"/>
  <c r="K302" i="33"/>
  <c r="K1009" i="33" s="1"/>
  <c r="H299" i="33"/>
  <c r="H1006" i="33" s="1"/>
  <c r="O443" i="33"/>
  <c r="O1150" i="33" s="1"/>
  <c r="M424" i="33"/>
  <c r="M1131" i="33" s="1"/>
  <c r="R517" i="33"/>
  <c r="R1224" i="33" s="1"/>
  <c r="Q370" i="33"/>
  <c r="Q1077" i="33" s="1"/>
  <c r="N610" i="33"/>
  <c r="N1317" i="33" s="1"/>
  <c r="K159" i="33"/>
  <c r="K866" i="33" s="1"/>
  <c r="N108" i="33"/>
  <c r="N815" i="33" s="1"/>
  <c r="P476" i="33"/>
  <c r="P1183" i="33" s="1"/>
  <c r="N569" i="33"/>
  <c r="N1276" i="33" s="1"/>
  <c r="K262" i="33"/>
  <c r="K969" i="33" s="1"/>
  <c r="P307" i="33"/>
  <c r="P1014" i="33" s="1"/>
  <c r="G563" i="33"/>
  <c r="M48" i="33"/>
  <c r="M755" i="33" s="1"/>
  <c r="Q256" i="33"/>
  <c r="Q963" i="33" s="1"/>
  <c r="P301" i="33"/>
  <c r="P1008" i="33" s="1"/>
  <c r="M314" i="33"/>
  <c r="M1021" i="33" s="1"/>
  <c r="O628" i="33"/>
  <c r="O1335" i="33" s="1"/>
  <c r="N241" i="33"/>
  <c r="N948" i="33" s="1"/>
  <c r="I577" i="33"/>
  <c r="I1284" i="33" s="1"/>
  <c r="M302" i="33"/>
  <c r="M1009" i="33" s="1"/>
  <c r="P312" i="33"/>
  <c r="P1019" i="33" s="1"/>
  <c r="N255" i="33"/>
  <c r="N962" i="33" s="1"/>
  <c r="L412" i="33"/>
  <c r="L1119" i="33" s="1"/>
  <c r="N604" i="33"/>
  <c r="N1311" i="33" s="1"/>
  <c r="O137" i="33"/>
  <c r="O844" i="33" s="1"/>
  <c r="R204" i="33"/>
  <c r="R911" i="33" s="1"/>
  <c r="G150" i="33"/>
  <c r="L179" i="33"/>
  <c r="L886" i="33" s="1"/>
  <c r="Q501" i="34"/>
  <c r="AB501" i="14"/>
  <c r="AD194" i="14"/>
  <c r="R194" i="34"/>
  <c r="O63" i="34"/>
  <c r="X63" i="14"/>
  <c r="J444" i="14"/>
  <c r="H444" i="34"/>
  <c r="Z185" i="14"/>
  <c r="P185" i="34"/>
  <c r="R537" i="14"/>
  <c r="L537" i="34"/>
  <c r="I566" i="34"/>
  <c r="L566" i="14"/>
  <c r="N67" i="14"/>
  <c r="J67" i="34"/>
  <c r="H291" i="14"/>
  <c r="G291" i="34"/>
  <c r="AD611" i="14"/>
  <c r="R611" i="34"/>
  <c r="H336" i="14"/>
  <c r="G336" i="34"/>
  <c r="C592" i="34"/>
  <c r="C596" i="33"/>
  <c r="C1303" i="33" s="1"/>
  <c r="P109" i="14"/>
  <c r="K109" i="34"/>
  <c r="AB317" i="14"/>
  <c r="Q317" i="34"/>
  <c r="R557" i="34"/>
  <c r="AD557" i="14"/>
  <c r="C330" i="34"/>
  <c r="C334" i="33"/>
  <c r="C1041" i="33" s="1"/>
  <c r="C452" i="34"/>
  <c r="C456" i="33"/>
  <c r="C1163" i="33" s="1"/>
  <c r="P481" i="14"/>
  <c r="K481" i="34"/>
  <c r="AD33" i="14"/>
  <c r="R33" i="34"/>
  <c r="M158" i="34"/>
  <c r="T158" i="14"/>
  <c r="H144" i="33"/>
  <c r="H851" i="33" s="1"/>
  <c r="G336" i="33"/>
  <c r="Q608" i="33"/>
  <c r="Q1315" i="33" s="1"/>
  <c r="Q253" i="33"/>
  <c r="Q960" i="33" s="1"/>
  <c r="J477" i="33"/>
  <c r="J1184" i="33" s="1"/>
  <c r="Q266" i="33"/>
  <c r="Q973" i="33" s="1"/>
  <c r="N199" i="33"/>
  <c r="N906" i="33" s="1"/>
  <c r="Q359" i="33"/>
  <c r="Q1066" i="33" s="1"/>
  <c r="Q180" i="33"/>
  <c r="Q887" i="33" s="1"/>
  <c r="Q532" i="33"/>
  <c r="Q1239" i="33" s="1"/>
  <c r="J225" i="33"/>
  <c r="J932" i="33" s="1"/>
  <c r="I513" i="33"/>
  <c r="I1220" i="33" s="1"/>
  <c r="I62" i="33"/>
  <c r="I769" i="33" s="1"/>
  <c r="N603" i="33"/>
  <c r="N1310" i="33" s="1"/>
  <c r="H56" i="33"/>
  <c r="H763" i="33" s="1"/>
  <c r="M296" i="33"/>
  <c r="M1003" i="33" s="1"/>
  <c r="I101" i="33"/>
  <c r="I808" i="33" s="1"/>
  <c r="Q533" i="33"/>
  <c r="Q1240" i="33" s="1"/>
  <c r="R178" i="33"/>
  <c r="R885" i="33" s="1"/>
  <c r="J434" i="33"/>
  <c r="J1141" i="33" s="1"/>
  <c r="O50" i="33"/>
  <c r="O757" i="33" s="1"/>
  <c r="I383" i="33"/>
  <c r="I1090" i="33" s="1"/>
  <c r="R396" i="33"/>
  <c r="R1103" i="33" s="1"/>
  <c r="Q377" i="33"/>
  <c r="Q1084" i="33" s="1"/>
  <c r="Q617" i="33"/>
  <c r="Q1324" i="33" s="1"/>
  <c r="P156" i="33"/>
  <c r="P863" i="33" s="1"/>
  <c r="Q285" i="33"/>
  <c r="Q992" i="33" s="1"/>
  <c r="J503" i="33"/>
  <c r="J1210" i="33" s="1"/>
  <c r="O110" i="33"/>
  <c r="O817" i="33" s="1"/>
  <c r="M558" i="33"/>
  <c r="M1265" i="33" s="1"/>
  <c r="N443" i="33"/>
  <c r="N1150" i="33" s="1"/>
  <c r="N440" i="33"/>
  <c r="N1147" i="33" s="1"/>
  <c r="O69" i="33"/>
  <c r="O776" i="33" s="1"/>
  <c r="K309" i="33"/>
  <c r="K1016" i="33" s="1"/>
  <c r="M549" i="33"/>
  <c r="M1256" i="33" s="1"/>
  <c r="P63" i="33"/>
  <c r="P770" i="33" s="1"/>
  <c r="P463" i="33"/>
  <c r="P1170" i="33" s="1"/>
  <c r="N44" i="33"/>
  <c r="N751" i="33" s="1"/>
  <c r="M396" i="33"/>
  <c r="M1103" i="33" s="1"/>
  <c r="O393" i="33"/>
  <c r="O1100" i="33" s="1"/>
  <c r="G470" i="33"/>
  <c r="K83" i="33"/>
  <c r="K790" i="33" s="1"/>
  <c r="AB293" i="14"/>
  <c r="Q293" i="34"/>
  <c r="O517" i="34"/>
  <c r="X517" i="14"/>
  <c r="H95" i="34"/>
  <c r="J95" i="14"/>
  <c r="P271" i="34"/>
  <c r="Z271" i="14"/>
  <c r="R511" i="14"/>
  <c r="L511" i="34"/>
  <c r="I92" i="34"/>
  <c r="L92" i="14"/>
  <c r="N460" i="14"/>
  <c r="J460" i="34"/>
  <c r="I553" i="34"/>
  <c r="L553" i="14"/>
  <c r="N278" i="14"/>
  <c r="J278" i="34"/>
  <c r="H614" i="14"/>
  <c r="G614" i="34"/>
  <c r="AB131" i="14"/>
  <c r="Q131" i="34"/>
  <c r="C483" i="34"/>
  <c r="C487" i="33"/>
  <c r="C1194" i="33" s="1"/>
  <c r="P160" i="14"/>
  <c r="K160" i="34"/>
  <c r="X368" i="14"/>
  <c r="O368" i="34"/>
  <c r="R13" i="34"/>
  <c r="AD13" i="14"/>
  <c r="P125" i="14"/>
  <c r="K125" i="34"/>
  <c r="R413" i="34"/>
  <c r="AD413" i="14"/>
  <c r="C621" i="34"/>
  <c r="C625" i="33"/>
  <c r="C1332" i="33" s="1"/>
  <c r="R74" i="34"/>
  <c r="AD74" i="14"/>
  <c r="P410" i="14"/>
  <c r="K410" i="34"/>
  <c r="R100" i="34"/>
  <c r="AD100" i="14"/>
  <c r="H209" i="34"/>
  <c r="J209" i="14"/>
  <c r="Z609" i="14"/>
  <c r="P609" i="34"/>
  <c r="R238" i="14"/>
  <c r="L238" i="34"/>
  <c r="I478" i="34"/>
  <c r="L478" i="14"/>
  <c r="L477" i="33"/>
  <c r="L1184" i="33" s="1"/>
  <c r="H97" i="33"/>
  <c r="H804" i="33" s="1"/>
  <c r="K58" i="33"/>
  <c r="K765" i="33" s="1"/>
  <c r="J382" i="33"/>
  <c r="J1089" i="33" s="1"/>
  <c r="H123" i="33"/>
  <c r="H830" i="33" s="1"/>
  <c r="Q341" i="33"/>
  <c r="Q1048" i="33" s="1"/>
  <c r="L210" i="33"/>
  <c r="L917" i="33" s="1"/>
  <c r="H223" i="33"/>
  <c r="H930" i="33" s="1"/>
  <c r="O44" i="33"/>
  <c r="O751" i="33" s="1"/>
  <c r="M620" i="33"/>
  <c r="M1327" i="33" s="1"/>
  <c r="H185" i="33"/>
  <c r="H892" i="33" s="1"/>
  <c r="L489" i="33"/>
  <c r="L1196" i="33" s="1"/>
  <c r="N236" i="33"/>
  <c r="N943" i="33" s="1"/>
  <c r="O342" i="33"/>
  <c r="O1049" i="33" s="1"/>
  <c r="N147" i="33"/>
  <c r="N854" i="33" s="1"/>
  <c r="K16" i="33"/>
  <c r="K723" i="33" s="1"/>
  <c r="M528" i="33"/>
  <c r="M1235" i="33" s="1"/>
  <c r="H317" i="33"/>
  <c r="H1024" i="33" s="1"/>
  <c r="L378" i="33"/>
  <c r="L1085" i="33" s="1"/>
  <c r="P602" i="33"/>
  <c r="P1309" i="33" s="1"/>
  <c r="H327" i="33"/>
  <c r="H1034" i="33" s="1"/>
  <c r="N193" i="33"/>
  <c r="N900" i="33" s="1"/>
  <c r="I385" i="33"/>
  <c r="I1092" i="33" s="1"/>
  <c r="I382" i="33"/>
  <c r="I1089" i="33" s="1"/>
  <c r="R491" i="33"/>
  <c r="R1198" i="33" s="1"/>
  <c r="Q136" i="33"/>
  <c r="Q843" i="33" s="1"/>
  <c r="P632" i="33"/>
  <c r="P1339" i="33" s="1"/>
  <c r="K549" i="33"/>
  <c r="K1256" i="33" s="1"/>
  <c r="O562" i="33"/>
  <c r="O1269" i="33" s="1"/>
  <c r="I399" i="33"/>
  <c r="I1106" i="33" s="1"/>
  <c r="O124" i="33"/>
  <c r="O831" i="33" s="1"/>
  <c r="O553" i="33"/>
  <c r="O1260" i="33" s="1"/>
  <c r="M70" i="33"/>
  <c r="M777" i="33" s="1"/>
  <c r="R278" i="33"/>
  <c r="R985" i="33" s="1"/>
  <c r="L499" i="33"/>
  <c r="L1206" i="33" s="1"/>
  <c r="AD75" i="14"/>
  <c r="R75" i="34"/>
  <c r="AD347" i="14"/>
  <c r="R347" i="34"/>
  <c r="M85" i="34"/>
  <c r="T85" i="14"/>
  <c r="R309" i="34"/>
  <c r="AD309" i="14"/>
  <c r="Q242" i="34"/>
  <c r="AB242" i="14"/>
  <c r="N514" i="34"/>
  <c r="V514" i="14"/>
  <c r="T543" i="14"/>
  <c r="M543" i="34"/>
  <c r="P492" i="14"/>
  <c r="K492" i="34"/>
  <c r="C237" i="33"/>
  <c r="C944" i="33" s="1"/>
  <c r="C233" i="34"/>
  <c r="AD617" i="14"/>
  <c r="R617" i="34"/>
  <c r="N358" i="34"/>
  <c r="V358" i="14"/>
  <c r="R147" i="34"/>
  <c r="AD147" i="14"/>
  <c r="K208" i="34"/>
  <c r="P208" i="14"/>
  <c r="H141" i="34"/>
  <c r="J141" i="14"/>
  <c r="P429" i="34"/>
  <c r="Z429" i="14"/>
  <c r="L138" i="34"/>
  <c r="R138" i="14"/>
  <c r="L602" i="14"/>
  <c r="I602" i="34"/>
  <c r="L180" i="34"/>
  <c r="R180" i="14"/>
  <c r="I548" i="34"/>
  <c r="L548" i="14"/>
  <c r="R625" i="14"/>
  <c r="L625" i="34"/>
  <c r="G192" i="33"/>
  <c r="Q368" i="33"/>
  <c r="Q1075" i="33" s="1"/>
  <c r="H61" i="33"/>
  <c r="H768" i="33" s="1"/>
  <c r="G573" i="33"/>
  <c r="R346" i="33"/>
  <c r="R1053" i="33" s="1"/>
  <c r="O74" i="33"/>
  <c r="O781" i="33" s="1"/>
  <c r="L343" i="33"/>
  <c r="L1050" i="33" s="1"/>
  <c r="N356" i="33"/>
  <c r="N1063" i="33" s="1"/>
  <c r="L305" i="33"/>
  <c r="L1012" i="33" s="1"/>
  <c r="M363" i="33"/>
  <c r="M1070" i="33" s="1"/>
  <c r="M571" i="33"/>
  <c r="M1278" i="33" s="1"/>
  <c r="M40" i="33"/>
  <c r="M747" i="33" s="1"/>
  <c r="L264" i="33"/>
  <c r="L971" i="33" s="1"/>
  <c r="R584" i="33"/>
  <c r="R1291" i="33" s="1"/>
  <c r="P373" i="33"/>
  <c r="P1080" i="33" s="1"/>
  <c r="G306" i="33"/>
  <c r="Q578" i="33"/>
  <c r="Q1285" i="33" s="1"/>
  <c r="L159" i="33"/>
  <c r="L866" i="33" s="1"/>
  <c r="O367" i="33"/>
  <c r="O1074" i="33" s="1"/>
  <c r="K396" i="33"/>
  <c r="K1103" i="33" s="1"/>
  <c r="R572" i="33"/>
  <c r="R1279" i="33" s="1"/>
  <c r="P345" i="33"/>
  <c r="P1052" i="33" s="1"/>
  <c r="K601" i="33"/>
  <c r="K1308" i="33" s="1"/>
  <c r="G16" i="33"/>
  <c r="J272" i="33"/>
  <c r="J979" i="33" s="1"/>
  <c r="I173" i="33"/>
  <c r="I880" i="33" s="1"/>
  <c r="L493" i="33"/>
  <c r="L1200" i="33" s="1"/>
  <c r="K199" i="33"/>
  <c r="K906" i="33" s="1"/>
  <c r="J359" i="33"/>
  <c r="J1066" i="33" s="1"/>
  <c r="J599" i="33"/>
  <c r="J1306" i="33" s="1"/>
  <c r="I180" i="33"/>
  <c r="I887" i="33" s="1"/>
  <c r="J401" i="33"/>
  <c r="J1108" i="33" s="1"/>
  <c r="L158" i="33"/>
  <c r="L865" i="33" s="1"/>
  <c r="P382" i="33"/>
  <c r="P1089" i="33" s="1"/>
  <c r="H542" i="33"/>
  <c r="H1249" i="33" s="1"/>
  <c r="K283" i="33"/>
  <c r="K990" i="33" s="1"/>
  <c r="L443" i="33"/>
  <c r="L1150" i="33" s="1"/>
  <c r="J133" i="33"/>
  <c r="J840" i="33" s="1"/>
  <c r="H293" i="33"/>
  <c r="H1000" i="33" s="1"/>
  <c r="K431" i="33"/>
  <c r="K1138" i="33" s="1"/>
  <c r="N185" i="33"/>
  <c r="N892" i="33" s="1"/>
  <c r="H139" i="14"/>
  <c r="G139" i="34"/>
  <c r="AB475" i="14"/>
  <c r="Q475" i="34"/>
  <c r="AD424" i="14"/>
  <c r="R424" i="34"/>
  <c r="C101" i="34"/>
  <c r="C105" i="33"/>
  <c r="C812" i="33" s="1"/>
  <c r="R325" i="34"/>
  <c r="AD325" i="14"/>
  <c r="C287" i="34"/>
  <c r="C291" i="33"/>
  <c r="C998" i="33" s="1"/>
  <c r="T575" i="14"/>
  <c r="M575" i="34"/>
  <c r="P108" i="14"/>
  <c r="K108" i="34"/>
  <c r="H390" i="34"/>
  <c r="J390" i="14"/>
  <c r="P163" i="34"/>
  <c r="Z163" i="14"/>
  <c r="L531" i="34"/>
  <c r="R531" i="14"/>
  <c r="L72" i="14"/>
  <c r="I72" i="34"/>
  <c r="J224" i="34"/>
  <c r="N224" i="14"/>
  <c r="H416" i="14"/>
  <c r="G416" i="34"/>
  <c r="K38" i="34"/>
  <c r="P38" i="14"/>
  <c r="N157" i="34"/>
  <c r="V157" i="14"/>
  <c r="V445" i="14"/>
  <c r="N445" i="34"/>
  <c r="AD170" i="14"/>
  <c r="R170" i="34"/>
  <c r="C232" i="33"/>
  <c r="C939" i="33" s="1"/>
  <c r="C228" i="34"/>
  <c r="N564" i="34"/>
  <c r="V564" i="14"/>
  <c r="P273" i="14"/>
  <c r="K273" i="34"/>
  <c r="J526" i="14"/>
  <c r="H526" i="34"/>
  <c r="R144" i="33"/>
  <c r="R851" i="33" s="1"/>
  <c r="J474" i="33"/>
  <c r="J1181" i="33" s="1"/>
  <c r="J74" i="33"/>
  <c r="J781" i="33" s="1"/>
  <c r="N311" i="33"/>
  <c r="N1018" i="33" s="1"/>
  <c r="G116" i="33"/>
  <c r="I401" i="33"/>
  <c r="I1108" i="33" s="1"/>
  <c r="I478" i="33"/>
  <c r="I1185" i="33" s="1"/>
  <c r="G283" i="33"/>
  <c r="G619" i="33"/>
  <c r="G440" i="33"/>
  <c r="K101" i="33"/>
  <c r="K808" i="33" s="1"/>
  <c r="P533" i="33"/>
  <c r="P1240" i="33" s="1"/>
  <c r="K402" i="33"/>
  <c r="K1109" i="33" s="1"/>
  <c r="Q626" i="33"/>
  <c r="Q1333" i="33" s="1"/>
  <c r="H59" i="33"/>
  <c r="H766" i="33" s="1"/>
  <c r="P364" i="33"/>
  <c r="P1071" i="33" s="1"/>
  <c r="I604" i="33"/>
  <c r="I1311" i="33" s="1"/>
  <c r="G73" i="33"/>
  <c r="K195" i="33"/>
  <c r="K902" i="33" s="1"/>
  <c r="I16" i="33"/>
  <c r="I723" i="33" s="1"/>
  <c r="L272" i="33"/>
  <c r="L979" i="33" s="1"/>
  <c r="R480" i="33"/>
  <c r="R1187" i="33" s="1"/>
  <c r="R317" i="33"/>
  <c r="R1024" i="33" s="1"/>
  <c r="K525" i="33"/>
  <c r="K1232" i="33" s="1"/>
  <c r="M298" i="33"/>
  <c r="M1005" i="33" s="1"/>
  <c r="L401" i="33"/>
  <c r="L1108" i="33" s="1"/>
  <c r="I39" i="33"/>
  <c r="I746" i="33" s="1"/>
  <c r="J574" i="33"/>
  <c r="J1281" i="33" s="1"/>
  <c r="N331" i="33"/>
  <c r="N1038" i="33" s="1"/>
  <c r="R152" i="33"/>
  <c r="R859" i="33" s="1"/>
  <c r="P424" i="33"/>
  <c r="P1131" i="33" s="1"/>
  <c r="N72" i="33"/>
  <c r="N779" i="33" s="1"/>
  <c r="M437" i="33"/>
  <c r="M1144" i="33" s="1"/>
  <c r="G98" i="33"/>
  <c r="M187" i="33"/>
  <c r="M894" i="33" s="1"/>
  <c r="G191" i="33"/>
  <c r="K607" i="33"/>
  <c r="K1314" i="33" s="1"/>
  <c r="Q332" i="33"/>
  <c r="Q1039" i="33" s="1"/>
  <c r="M508" i="33"/>
  <c r="M1215" i="33" s="1"/>
  <c r="P217" i="33"/>
  <c r="P924" i="33" s="1"/>
  <c r="P326" i="33"/>
  <c r="P1033" i="33" s="1"/>
  <c r="P555" i="34"/>
  <c r="Z555" i="14"/>
  <c r="R456" i="14"/>
  <c r="L456" i="34"/>
  <c r="L117" i="14"/>
  <c r="I117" i="34"/>
  <c r="N357" i="14"/>
  <c r="J357" i="34"/>
  <c r="H290" i="14"/>
  <c r="G290" i="34"/>
  <c r="N562" i="34"/>
  <c r="V562" i="14"/>
  <c r="G127" i="34"/>
  <c r="H127" i="14"/>
  <c r="AD319" i="14"/>
  <c r="R319" i="34"/>
  <c r="T607" i="14"/>
  <c r="M607" i="34"/>
  <c r="K124" i="34"/>
  <c r="P124" i="14"/>
  <c r="Q620" i="34"/>
  <c r="AB620" i="14"/>
  <c r="X409" i="14"/>
  <c r="O409" i="34"/>
  <c r="AB438" i="14"/>
  <c r="Q438" i="34"/>
  <c r="AB547" i="14"/>
  <c r="Q547" i="34"/>
  <c r="M9" i="34"/>
  <c r="T9" i="14"/>
  <c r="AB464" i="14"/>
  <c r="Q464" i="34"/>
  <c r="V118" i="14"/>
  <c r="N118" i="34"/>
  <c r="M218" i="34"/>
  <c r="T218" i="14"/>
  <c r="X519" i="14"/>
  <c r="O519" i="34"/>
  <c r="AB276" i="14"/>
  <c r="Q276" i="34"/>
  <c r="H353" i="34"/>
  <c r="J353" i="14"/>
  <c r="P62" i="34"/>
  <c r="Z62" i="14"/>
  <c r="L286" i="34"/>
  <c r="R286" i="14"/>
  <c r="I590" i="34"/>
  <c r="L590" i="14"/>
  <c r="P192" i="33"/>
  <c r="P899" i="33" s="1"/>
  <c r="I592" i="33"/>
  <c r="I1299" i="33" s="1"/>
  <c r="O317" i="33"/>
  <c r="O1024" i="33" s="1"/>
  <c r="O525" i="33"/>
  <c r="O1232" i="33" s="1"/>
  <c r="N583" i="33"/>
  <c r="N1290" i="33" s="1"/>
  <c r="M148" i="33"/>
  <c r="M855" i="33" s="1"/>
  <c r="H465" i="33"/>
  <c r="H1172" i="33" s="1"/>
  <c r="N366" i="33"/>
  <c r="N1073" i="33" s="1"/>
  <c r="H267" i="33"/>
  <c r="H974" i="33" s="1"/>
  <c r="Q427" i="33"/>
  <c r="Q1134" i="33" s="1"/>
  <c r="J136" i="33"/>
  <c r="J843" i="33" s="1"/>
  <c r="N408" i="33"/>
  <c r="N1115" i="33" s="1"/>
  <c r="I325" i="33"/>
  <c r="I1032" i="33" s="1"/>
  <c r="J111" i="33"/>
  <c r="J818" i="33" s="1"/>
  <c r="I92" i="33"/>
  <c r="I799" i="33" s="1"/>
  <c r="K492" i="33"/>
  <c r="K1199" i="33" s="1"/>
  <c r="L86" i="33"/>
  <c r="L793" i="33" s="1"/>
  <c r="H326" i="33"/>
  <c r="H1033" i="33" s="1"/>
  <c r="M179" i="33"/>
  <c r="M886" i="33" s="1"/>
  <c r="P16" i="33"/>
  <c r="P723" i="33" s="1"/>
  <c r="Q637" i="33"/>
  <c r="Q1344" i="33" s="1"/>
  <c r="N602" i="33"/>
  <c r="N1309" i="33" s="1"/>
  <c r="H599" i="33"/>
  <c r="H1306" i="33" s="1"/>
  <c r="K244" i="33"/>
  <c r="K951" i="33" s="1"/>
  <c r="N106" i="33"/>
  <c r="N813" i="33" s="1"/>
  <c r="N350" i="33"/>
  <c r="N1057" i="33" s="1"/>
  <c r="N510" i="33"/>
  <c r="N1217" i="33" s="1"/>
  <c r="L283" i="33"/>
  <c r="L990" i="33" s="1"/>
  <c r="P459" i="33"/>
  <c r="P1166" i="33" s="1"/>
  <c r="Q248" i="33"/>
  <c r="Q955" i="33" s="1"/>
  <c r="R472" i="33"/>
  <c r="R1179" i="33" s="1"/>
  <c r="J69" i="33"/>
  <c r="J776" i="33" s="1"/>
  <c r="I405" i="33"/>
  <c r="I1112" i="33" s="1"/>
  <c r="M274" i="33"/>
  <c r="M981" i="33" s="1"/>
  <c r="H95" i="33"/>
  <c r="H802" i="33" s="1"/>
  <c r="M476" i="33"/>
  <c r="M1183" i="33" s="1"/>
  <c r="G171" i="33"/>
  <c r="H355" i="33"/>
  <c r="H1062" i="33" s="1"/>
  <c r="C235" i="34"/>
  <c r="C239" i="33"/>
  <c r="C946" i="33" s="1"/>
  <c r="AD587" i="14"/>
  <c r="R587" i="34"/>
  <c r="V552" i="14"/>
  <c r="N552" i="34"/>
  <c r="X421" i="14"/>
  <c r="O421" i="34"/>
  <c r="O306" i="34"/>
  <c r="X306" i="14"/>
  <c r="V578" i="14"/>
  <c r="N578" i="34"/>
  <c r="C35" i="33"/>
  <c r="C742" i="33" s="1"/>
  <c r="C31" i="34"/>
  <c r="J367" i="14"/>
  <c r="H367" i="34"/>
  <c r="P623" i="34"/>
  <c r="Z623" i="14"/>
  <c r="R34" i="14"/>
  <c r="L34" i="34"/>
  <c r="I220" i="34"/>
  <c r="L220" i="14"/>
  <c r="J105" i="34"/>
  <c r="N105" i="14"/>
  <c r="G441" i="34"/>
  <c r="H441" i="14"/>
  <c r="AB198" i="14"/>
  <c r="Q198" i="34"/>
  <c r="K454" i="34"/>
  <c r="P454" i="14"/>
  <c r="Q22" i="34"/>
  <c r="AB22" i="14"/>
  <c r="V211" i="14"/>
  <c r="N211" i="34"/>
  <c r="V150" i="14"/>
  <c r="N150" i="34"/>
  <c r="X272" i="14"/>
  <c r="O272" i="34"/>
  <c r="X16" i="14"/>
  <c r="O16" i="34"/>
  <c r="O253" i="34"/>
  <c r="X253" i="14"/>
  <c r="R551" i="34"/>
  <c r="AD551" i="14"/>
  <c r="J385" i="14"/>
  <c r="H385" i="34"/>
  <c r="P350" i="34"/>
  <c r="Z350" i="14"/>
  <c r="K140" i="33"/>
  <c r="K847" i="33" s="1"/>
  <c r="K176" i="33"/>
  <c r="K883" i="33" s="1"/>
  <c r="L368" i="33"/>
  <c r="L1075" i="33" s="1"/>
  <c r="J608" i="33"/>
  <c r="J1315" i="33" s="1"/>
  <c r="L589" i="33"/>
  <c r="L1296" i="33" s="1"/>
  <c r="O247" i="33"/>
  <c r="O954" i="33" s="1"/>
  <c r="P455" i="33"/>
  <c r="P1162" i="33" s="1"/>
  <c r="L484" i="33"/>
  <c r="L1191" i="33" s="1"/>
  <c r="R209" i="33"/>
  <c r="R916" i="33" s="1"/>
  <c r="I58" i="33"/>
  <c r="I765" i="33" s="1"/>
  <c r="O350" i="33"/>
  <c r="O1057" i="33" s="1"/>
  <c r="K331" i="33"/>
  <c r="K1038" i="33" s="1"/>
  <c r="Q472" i="33"/>
  <c r="Q1179" i="33" s="1"/>
  <c r="I69" i="33"/>
  <c r="I776" i="33" s="1"/>
  <c r="N517" i="33"/>
  <c r="N1224" i="33" s="1"/>
  <c r="J178" i="33"/>
  <c r="J885" i="33" s="1"/>
  <c r="P466" i="33"/>
  <c r="P1173" i="33" s="1"/>
  <c r="Q367" i="33"/>
  <c r="Q1074" i="33" s="1"/>
  <c r="O607" i="33"/>
  <c r="O1314" i="33" s="1"/>
  <c r="M217" i="33"/>
  <c r="M924" i="33" s="1"/>
  <c r="L262" i="33"/>
  <c r="L969" i="33" s="1"/>
  <c r="N598" i="33"/>
  <c r="N1305" i="33" s="1"/>
  <c r="H595" i="33"/>
  <c r="H1302" i="33" s="1"/>
  <c r="M429" i="33"/>
  <c r="M1136" i="33" s="1"/>
  <c r="Q218" i="33"/>
  <c r="Q925" i="33" s="1"/>
  <c r="J426" i="33"/>
  <c r="J1133" i="33" s="1"/>
  <c r="J391" i="33"/>
  <c r="J1098" i="33" s="1"/>
  <c r="G631" i="33"/>
  <c r="G193" i="33"/>
  <c r="Q138" i="33"/>
  <c r="Q845" i="33" s="1"/>
  <c r="Q267" i="33"/>
  <c r="Q974" i="33" s="1"/>
  <c r="H619" i="33"/>
  <c r="H1326" i="33" s="1"/>
  <c r="P136" i="33"/>
  <c r="P843" i="33" s="1"/>
  <c r="K194" i="33"/>
  <c r="K901" i="33" s="1"/>
  <c r="N434" i="33"/>
  <c r="N1141" i="33" s="1"/>
  <c r="Q399" i="33"/>
  <c r="Q1106" i="33" s="1"/>
  <c r="P377" i="33"/>
  <c r="P1084" i="33" s="1"/>
  <c r="R166" i="33"/>
  <c r="R873" i="33" s="1"/>
  <c r="N11" i="14"/>
  <c r="J11" i="34"/>
  <c r="H267" i="14"/>
  <c r="G267" i="34"/>
  <c r="Q584" i="34"/>
  <c r="AB584" i="14"/>
  <c r="N223" i="34"/>
  <c r="V223" i="14"/>
  <c r="P348" i="14"/>
  <c r="K348" i="34"/>
  <c r="P121" i="14"/>
  <c r="K121" i="34"/>
  <c r="V230" i="14"/>
  <c r="N230" i="34"/>
  <c r="T518" i="14"/>
  <c r="M518" i="34"/>
  <c r="AB48" i="14"/>
  <c r="Q48" i="34"/>
  <c r="K288" i="34"/>
  <c r="P288" i="14"/>
  <c r="J77" i="14"/>
  <c r="H77" i="34"/>
  <c r="Z269" i="14"/>
  <c r="P269" i="34"/>
  <c r="L525" i="34"/>
  <c r="R525" i="14"/>
  <c r="L266" i="14"/>
  <c r="I266" i="34"/>
  <c r="J87" i="34"/>
  <c r="N87" i="14"/>
  <c r="H372" i="14"/>
  <c r="G372" i="34"/>
  <c r="R449" i="34"/>
  <c r="AD449" i="14"/>
  <c r="M110" i="34"/>
  <c r="T110" i="14"/>
  <c r="C386" i="33"/>
  <c r="C1093" i="33" s="1"/>
  <c r="C382" i="34"/>
  <c r="Q480" i="33"/>
  <c r="Q1187" i="33" s="1"/>
  <c r="J301" i="33"/>
  <c r="J1008" i="33" s="1"/>
  <c r="O218" i="33"/>
  <c r="O925" i="33" s="1"/>
  <c r="I391" i="33"/>
  <c r="I1098" i="33" s="1"/>
  <c r="L190" i="33"/>
  <c r="L897" i="33" s="1"/>
  <c r="I510" i="33"/>
  <c r="I1217" i="33" s="1"/>
  <c r="Q507" i="33"/>
  <c r="Q1214" i="33" s="1"/>
  <c r="P40" i="33"/>
  <c r="P747" i="33" s="1"/>
  <c r="P296" i="33"/>
  <c r="P1003" i="33" s="1"/>
  <c r="G501" i="33"/>
  <c r="M415" i="33"/>
  <c r="M1122" i="33" s="1"/>
  <c r="J607" i="33"/>
  <c r="J1314" i="33" s="1"/>
  <c r="G134" i="33"/>
  <c r="K406" i="33"/>
  <c r="K1113" i="33" s="1"/>
  <c r="N595" i="33"/>
  <c r="N1302" i="33" s="1"/>
  <c r="N160" i="33"/>
  <c r="N867" i="33" s="1"/>
  <c r="R576" i="33"/>
  <c r="R1283" i="33" s="1"/>
  <c r="N349" i="33"/>
  <c r="N1056" i="33" s="1"/>
  <c r="N170" i="33"/>
  <c r="N877" i="33" s="1"/>
  <c r="H36" i="33"/>
  <c r="H743" i="33" s="1"/>
  <c r="I106" i="33"/>
  <c r="I813" i="33" s="1"/>
  <c r="H337" i="33"/>
  <c r="H1044" i="33" s="1"/>
  <c r="R593" i="33"/>
  <c r="R1300" i="33" s="1"/>
  <c r="P30" i="33"/>
  <c r="P737" i="33" s="1"/>
  <c r="M238" i="33"/>
  <c r="M945" i="33" s="1"/>
  <c r="G526" i="33"/>
  <c r="J315" i="33"/>
  <c r="J1022" i="33" s="1"/>
  <c r="G34" i="33"/>
  <c r="J220" i="33"/>
  <c r="J927" i="33" s="1"/>
  <c r="J553" i="33"/>
  <c r="J1260" i="33" s="1"/>
  <c r="Q86" i="33"/>
  <c r="Q793" i="33" s="1"/>
  <c r="L278" i="33"/>
  <c r="L985" i="33" s="1"/>
  <c r="J179" i="33"/>
  <c r="J886" i="33" s="1"/>
  <c r="P27" i="34"/>
  <c r="Z27" i="14"/>
  <c r="L283" i="34"/>
  <c r="R283" i="14"/>
  <c r="I632" i="34"/>
  <c r="L632" i="14"/>
  <c r="N229" i="14"/>
  <c r="J229" i="34"/>
  <c r="H469" i="14"/>
  <c r="G469" i="34"/>
  <c r="N370" i="14"/>
  <c r="J370" i="34"/>
  <c r="H626" i="14"/>
  <c r="G626" i="34"/>
  <c r="Q47" i="34"/>
  <c r="AB47" i="14"/>
  <c r="V239" i="14"/>
  <c r="N239" i="34"/>
  <c r="N380" i="14"/>
  <c r="J380" i="34"/>
  <c r="G153" i="34"/>
  <c r="H153" i="14"/>
  <c r="X246" i="14"/>
  <c r="O246" i="34"/>
  <c r="J320" i="34"/>
  <c r="N320" i="14"/>
  <c r="G576" i="34"/>
  <c r="H576" i="14"/>
  <c r="AB64" i="14"/>
  <c r="Q64" i="34"/>
  <c r="T285" i="14"/>
  <c r="M285" i="34"/>
  <c r="N541" i="34"/>
  <c r="V541" i="14"/>
  <c r="C42" i="34"/>
  <c r="C46" i="33"/>
  <c r="C753" i="33" s="1"/>
  <c r="T135" i="14"/>
  <c r="M135" i="34"/>
  <c r="V388" i="14"/>
  <c r="N388" i="34"/>
  <c r="P49" i="14"/>
  <c r="K49" i="34"/>
  <c r="H126" i="34"/>
  <c r="J126" i="14"/>
  <c r="Z414" i="14"/>
  <c r="P414" i="34"/>
  <c r="P528" i="33"/>
  <c r="P1235" i="33" s="1"/>
  <c r="G317" i="33"/>
  <c r="R493" i="33"/>
  <c r="R1200" i="33" s="1"/>
  <c r="I148" i="33"/>
  <c r="I855" i="33" s="1"/>
  <c r="K484" i="33"/>
  <c r="K1191" i="33" s="1"/>
  <c r="R318" i="33"/>
  <c r="R1025" i="33" s="1"/>
  <c r="K459" i="33"/>
  <c r="K1166" i="33" s="1"/>
  <c r="H635" i="33"/>
  <c r="H1342" i="33" s="1"/>
  <c r="J168" i="33"/>
  <c r="J875" i="33" s="1"/>
  <c r="K533" i="33"/>
  <c r="K1240" i="33" s="1"/>
  <c r="M175" i="33"/>
  <c r="M882" i="33" s="1"/>
  <c r="G383" i="33"/>
  <c r="P527" i="33"/>
  <c r="P1234" i="33" s="1"/>
  <c r="J492" i="33"/>
  <c r="J1199" i="33" s="1"/>
  <c r="H124" i="33"/>
  <c r="H831" i="33" s="1"/>
  <c r="P249" i="33"/>
  <c r="P956" i="33" s="1"/>
  <c r="K86" i="33"/>
  <c r="K793" i="33" s="1"/>
  <c r="L387" i="33"/>
  <c r="L1094" i="33" s="1"/>
  <c r="H64" i="33"/>
  <c r="H771" i="33" s="1"/>
  <c r="M93" i="33"/>
  <c r="M800" i="33" s="1"/>
  <c r="Q493" i="33"/>
  <c r="Q1200" i="33" s="1"/>
  <c r="O455" i="33"/>
  <c r="O1162" i="33" s="1"/>
  <c r="N100" i="33"/>
  <c r="N807" i="33" s="1"/>
  <c r="K305" i="33"/>
  <c r="K1012" i="33" s="1"/>
  <c r="K609" i="33"/>
  <c r="K1316" i="33" s="1"/>
  <c r="R94" i="33"/>
  <c r="R801" i="33" s="1"/>
  <c r="H510" i="33"/>
  <c r="H1217" i="33" s="1"/>
  <c r="G427" i="33"/>
  <c r="R619" i="33"/>
  <c r="R1326" i="33" s="1"/>
  <c r="H152" i="33"/>
  <c r="H859" i="33" s="1"/>
  <c r="J328" i="33"/>
  <c r="J1035" i="33" s="1"/>
  <c r="K72" i="33"/>
  <c r="K779" i="33" s="1"/>
  <c r="J597" i="33"/>
  <c r="J1304" i="33" s="1"/>
  <c r="N306" i="33"/>
  <c r="N1013" i="33" s="1"/>
  <c r="Q546" i="33"/>
  <c r="Q1253" i="33" s="1"/>
  <c r="I63" i="33"/>
  <c r="I770" i="33" s="1"/>
  <c r="I463" i="33"/>
  <c r="I1170" i="33" s="1"/>
  <c r="Q60" i="33"/>
  <c r="Q767" i="33" s="1"/>
  <c r="N444" i="33"/>
  <c r="N1151" i="33" s="1"/>
  <c r="H155" i="33"/>
  <c r="H862" i="33" s="1"/>
  <c r="H169" i="33"/>
  <c r="H876" i="33" s="1"/>
  <c r="I409" i="33"/>
  <c r="I1116" i="33" s="1"/>
  <c r="M236" i="33"/>
  <c r="M943" i="33" s="1"/>
  <c r="N182" i="33"/>
  <c r="N889" i="33" s="1"/>
  <c r="J454" i="33"/>
  <c r="J1161" i="33" s="1"/>
  <c r="P168" i="14"/>
  <c r="K168" i="34"/>
  <c r="M501" i="34"/>
  <c r="T501" i="14"/>
  <c r="P194" i="14"/>
  <c r="K194" i="34"/>
  <c r="M386" i="34"/>
  <c r="T386" i="14"/>
  <c r="P63" i="14"/>
  <c r="K63" i="34"/>
  <c r="Q255" i="34"/>
  <c r="AB255" i="14"/>
  <c r="H76" i="34"/>
  <c r="J76" i="14"/>
  <c r="Z444" i="14"/>
  <c r="P444" i="34"/>
  <c r="R185" i="14"/>
  <c r="L185" i="34"/>
  <c r="I537" i="34"/>
  <c r="L537" i="14"/>
  <c r="J566" i="34"/>
  <c r="N566" i="14"/>
  <c r="G67" i="34"/>
  <c r="H67" i="14"/>
  <c r="P291" i="14"/>
  <c r="K291" i="34"/>
  <c r="AB611" i="14"/>
  <c r="Q611" i="34"/>
  <c r="Q592" i="34"/>
  <c r="AB592" i="14"/>
  <c r="T80" i="14"/>
  <c r="M80" i="34"/>
  <c r="C109" i="34"/>
  <c r="C113" i="33"/>
  <c r="C820" i="33" s="1"/>
  <c r="P557" i="14"/>
  <c r="K557" i="34"/>
  <c r="V330" i="14"/>
  <c r="N330" i="34"/>
  <c r="R215" i="34"/>
  <c r="AD215" i="14"/>
  <c r="AB481" i="14"/>
  <c r="Q481" i="34"/>
  <c r="N33" i="34"/>
  <c r="V33" i="14"/>
  <c r="N446" i="34"/>
  <c r="V446" i="14"/>
  <c r="O490" i="33"/>
  <c r="O1197" i="33" s="1"/>
  <c r="K583" i="33"/>
  <c r="K1290" i="33" s="1"/>
  <c r="L235" i="33"/>
  <c r="L942" i="33" s="1"/>
  <c r="I411" i="33"/>
  <c r="I1118" i="33" s="1"/>
  <c r="G488" i="33"/>
  <c r="O261" i="33"/>
  <c r="O968" i="33" s="1"/>
  <c r="R44" i="33"/>
  <c r="R751" i="33" s="1"/>
  <c r="R57" i="33"/>
  <c r="R764" i="33" s="1"/>
  <c r="P134" i="33"/>
  <c r="P841" i="33" s="1"/>
  <c r="N22" i="33"/>
  <c r="N729" i="33" s="1"/>
  <c r="I403" i="33"/>
  <c r="I1110" i="33" s="1"/>
  <c r="L240" i="33"/>
  <c r="L947" i="33" s="1"/>
  <c r="M432" i="33"/>
  <c r="M1139" i="33" s="1"/>
  <c r="J45" i="33"/>
  <c r="J752" i="33" s="1"/>
  <c r="Q525" i="33"/>
  <c r="Q1232" i="33" s="1"/>
  <c r="N314" i="33"/>
  <c r="N1021" i="33" s="1"/>
  <c r="L327" i="33"/>
  <c r="L1034" i="33" s="1"/>
  <c r="H148" i="33"/>
  <c r="H855" i="33" s="1"/>
  <c r="G532" i="33"/>
  <c r="M337" i="33"/>
  <c r="M1044" i="33" s="1"/>
  <c r="L366" i="33"/>
  <c r="L1073" i="33" s="1"/>
  <c r="K299" i="33"/>
  <c r="K1006" i="33" s="1"/>
  <c r="P123" i="33"/>
  <c r="P830" i="33" s="1"/>
  <c r="O226" i="33"/>
  <c r="O933" i="33" s="1"/>
  <c r="O466" i="33"/>
  <c r="O1173" i="33" s="1"/>
  <c r="K255" i="33"/>
  <c r="K962" i="33" s="1"/>
  <c r="N155" i="33"/>
  <c r="N862" i="33" s="1"/>
  <c r="O169" i="33"/>
  <c r="O876" i="33" s="1"/>
  <c r="Q236" i="33"/>
  <c r="Q943" i="33" s="1"/>
  <c r="H214" i="33"/>
  <c r="H921" i="33" s="1"/>
  <c r="J499" i="33"/>
  <c r="J1206" i="33" s="1"/>
  <c r="M184" i="34"/>
  <c r="T184" i="14"/>
  <c r="N517" i="34"/>
  <c r="V517" i="14"/>
  <c r="C226" i="34"/>
  <c r="C230" i="33"/>
  <c r="C937" i="33" s="1"/>
  <c r="H8" i="34"/>
  <c r="J8" i="14"/>
  <c r="Z95" i="14"/>
  <c r="P95" i="34"/>
  <c r="L271" i="34"/>
  <c r="R271" i="14"/>
  <c r="I511" i="34"/>
  <c r="L511" i="14"/>
  <c r="J92" i="34"/>
  <c r="N92" i="14"/>
  <c r="G460" i="34"/>
  <c r="H460" i="14"/>
  <c r="N553" i="14"/>
  <c r="J553" i="34"/>
  <c r="H278" i="14"/>
  <c r="G278" i="34"/>
  <c r="C614" i="34"/>
  <c r="C618" i="33"/>
  <c r="C1325" i="33" s="1"/>
  <c r="R131" i="34"/>
  <c r="AD131" i="14"/>
  <c r="V160" i="14"/>
  <c r="N160" i="34"/>
  <c r="M368" i="34"/>
  <c r="T368" i="14"/>
  <c r="M13" i="34"/>
  <c r="T13" i="14"/>
  <c r="C129" i="33"/>
  <c r="C836" i="33" s="1"/>
  <c r="C125" i="34"/>
  <c r="X413" i="14"/>
  <c r="O413" i="34"/>
  <c r="O621" i="34"/>
  <c r="X621" i="14"/>
  <c r="K74" i="34"/>
  <c r="P74" i="14"/>
  <c r="Q410" i="34"/>
  <c r="AB410" i="14"/>
  <c r="J516" i="14"/>
  <c r="H516" i="34"/>
  <c r="Z209" i="14"/>
  <c r="P209" i="34"/>
  <c r="R609" i="14"/>
  <c r="L609" i="34"/>
  <c r="L238" i="14"/>
  <c r="I238" i="34"/>
  <c r="J478" i="34"/>
  <c r="N478" i="14"/>
  <c r="G284" i="33"/>
  <c r="J256" i="33"/>
  <c r="J963" i="33" s="1"/>
  <c r="L480" i="33"/>
  <c r="L1187" i="33" s="1"/>
  <c r="I77" i="33"/>
  <c r="I784" i="33" s="1"/>
  <c r="P218" i="33"/>
  <c r="P925" i="33" s="1"/>
  <c r="G538" i="33"/>
  <c r="J263" i="33"/>
  <c r="J970" i="33" s="1"/>
  <c r="I423" i="33"/>
  <c r="I1130" i="33" s="1"/>
  <c r="R116" i="33"/>
  <c r="R823" i="33" s="1"/>
  <c r="H436" i="33"/>
  <c r="H1143" i="33" s="1"/>
  <c r="K353" i="33"/>
  <c r="K1060" i="33" s="1"/>
  <c r="P62" i="33"/>
  <c r="P769" i="33" s="1"/>
  <c r="I542" i="33"/>
  <c r="I1249" i="33" s="1"/>
  <c r="G443" i="33"/>
  <c r="H168" i="33"/>
  <c r="H875" i="33" s="1"/>
  <c r="K440" i="33"/>
  <c r="K1147" i="33" s="1"/>
  <c r="N88" i="33"/>
  <c r="N795" i="33" s="1"/>
  <c r="K181" i="33"/>
  <c r="K888" i="33" s="1"/>
  <c r="K565" i="33"/>
  <c r="K1272" i="33" s="1"/>
  <c r="L434" i="33"/>
  <c r="L1141" i="33" s="1"/>
  <c r="H463" i="33"/>
  <c r="H1170" i="33" s="1"/>
  <c r="R444" i="33"/>
  <c r="R1151" i="33" s="1"/>
  <c r="M451" i="33"/>
  <c r="M1158" i="33" s="1"/>
  <c r="K272" i="33"/>
  <c r="K979" i="33" s="1"/>
  <c r="I93" i="33"/>
  <c r="I800" i="33" s="1"/>
  <c r="K471" i="33"/>
  <c r="K1178" i="33" s="1"/>
  <c r="R132" i="33"/>
  <c r="R839" i="33" s="1"/>
  <c r="N484" i="33"/>
  <c r="N1191" i="33" s="1"/>
  <c r="K39" i="33"/>
  <c r="K746" i="33" s="1"/>
  <c r="M190" i="33"/>
  <c r="M897" i="33" s="1"/>
  <c r="L542" i="33"/>
  <c r="L1249" i="33" s="1"/>
  <c r="P331" i="33"/>
  <c r="P1038" i="33" s="1"/>
  <c r="H328" i="33"/>
  <c r="H1035" i="33" s="1"/>
  <c r="G309" i="33"/>
  <c r="P210" i="33"/>
  <c r="P917" i="33" s="1"/>
  <c r="I159" i="33"/>
  <c r="I866" i="33" s="1"/>
  <c r="I59" i="33"/>
  <c r="I766" i="33" s="1"/>
  <c r="G444" i="33"/>
  <c r="G217" i="33"/>
  <c r="G550" i="33"/>
  <c r="P195" i="33"/>
  <c r="P902" i="33" s="1"/>
  <c r="N75" i="34"/>
  <c r="V75" i="14"/>
  <c r="T347" i="14"/>
  <c r="M347" i="34"/>
  <c r="X376" i="14"/>
  <c r="O376" i="34"/>
  <c r="O543" i="34"/>
  <c r="X543" i="14"/>
  <c r="V492" i="14"/>
  <c r="N492" i="34"/>
  <c r="V233" i="14"/>
  <c r="N233" i="34"/>
  <c r="T617" i="14"/>
  <c r="M617" i="34"/>
  <c r="AB358" i="14"/>
  <c r="Q358" i="34"/>
  <c r="Q147" i="34"/>
  <c r="AB147" i="14"/>
  <c r="H400" i="34"/>
  <c r="J400" i="14"/>
  <c r="Z141" i="14"/>
  <c r="P141" i="34"/>
  <c r="L429" i="34"/>
  <c r="R429" i="14"/>
  <c r="L138" i="14"/>
  <c r="I138" i="34"/>
  <c r="N602" i="14"/>
  <c r="J602" i="34"/>
  <c r="L180" i="14"/>
  <c r="I180" i="34"/>
  <c r="J548" i="34"/>
  <c r="N548" i="14"/>
  <c r="I625" i="34"/>
  <c r="L625" i="14"/>
  <c r="K208" i="33"/>
  <c r="K915" i="33" s="1"/>
  <c r="L416" i="33"/>
  <c r="L1123" i="33" s="1"/>
  <c r="N589" i="33"/>
  <c r="N1296" i="33" s="1"/>
  <c r="G359" i="33"/>
  <c r="I388" i="33"/>
  <c r="I1095" i="33" s="1"/>
  <c r="G628" i="33"/>
  <c r="K337" i="33"/>
  <c r="K1044" i="33" s="1"/>
  <c r="Q90" i="33"/>
  <c r="Q797" i="33" s="1"/>
  <c r="N190" i="33"/>
  <c r="N897" i="33" s="1"/>
  <c r="P587" i="33"/>
  <c r="P1294" i="33" s="1"/>
  <c r="G610" i="33"/>
  <c r="G175" i="33"/>
  <c r="H150" i="33"/>
  <c r="H857" i="33" s="1"/>
  <c r="O451" i="33"/>
  <c r="O1158" i="33" s="1"/>
  <c r="L253" i="33"/>
  <c r="L960" i="33" s="1"/>
  <c r="I465" i="33"/>
  <c r="I1172" i="33" s="1"/>
  <c r="I309" i="33"/>
  <c r="I1016" i="33" s="1"/>
  <c r="I50" i="33"/>
  <c r="I757" i="33" s="1"/>
  <c r="M223" i="33"/>
  <c r="M930" i="33" s="1"/>
  <c r="H201" i="33"/>
  <c r="H908" i="33" s="1"/>
  <c r="I54" i="33"/>
  <c r="I761" i="33" s="1"/>
  <c r="M262" i="33"/>
  <c r="M969" i="33" s="1"/>
  <c r="I550" i="33"/>
  <c r="I1257" i="33" s="1"/>
  <c r="Q179" i="33"/>
  <c r="Q886" i="33" s="1"/>
  <c r="T139" i="14"/>
  <c r="M139" i="34"/>
  <c r="O101" i="34"/>
  <c r="X101" i="14"/>
  <c r="K325" i="34"/>
  <c r="P325" i="14"/>
  <c r="Q533" i="34"/>
  <c r="AB533" i="14"/>
  <c r="Q530" i="34"/>
  <c r="AB530" i="14"/>
  <c r="P15" i="14"/>
  <c r="K15" i="34"/>
  <c r="M111" i="34"/>
  <c r="T111" i="14"/>
  <c r="AB287" i="14"/>
  <c r="Q287" i="34"/>
  <c r="R575" i="34"/>
  <c r="AD575" i="14"/>
  <c r="J508" i="14"/>
  <c r="H508" i="34"/>
  <c r="Z390" i="14"/>
  <c r="P390" i="34"/>
  <c r="R163" i="14"/>
  <c r="L163" i="34"/>
  <c r="L531" i="14"/>
  <c r="I531" i="34"/>
  <c r="N72" i="14"/>
  <c r="J72" i="34"/>
  <c r="H224" i="14"/>
  <c r="G224" i="34"/>
  <c r="N416" i="34"/>
  <c r="V416" i="14"/>
  <c r="N38" i="34"/>
  <c r="V38" i="14"/>
  <c r="Q445" i="34"/>
  <c r="AB445" i="14"/>
  <c r="V170" i="14"/>
  <c r="N170" i="34"/>
  <c r="X471" i="14"/>
  <c r="O471" i="34"/>
  <c r="Q228" i="34"/>
  <c r="AB228" i="14"/>
  <c r="C568" i="33"/>
  <c r="C1275" i="33" s="1"/>
  <c r="C564" i="34"/>
  <c r="J254" i="14"/>
  <c r="H254" i="34"/>
  <c r="Z526" i="14"/>
  <c r="P526" i="34"/>
  <c r="M140" i="33"/>
  <c r="M847" i="33" s="1"/>
  <c r="H176" i="33"/>
  <c r="H883" i="33" s="1"/>
  <c r="O320" i="33"/>
  <c r="O1027" i="33" s="1"/>
  <c r="P253" i="33"/>
  <c r="P960" i="33" s="1"/>
  <c r="K397" i="33"/>
  <c r="K1104" i="33" s="1"/>
  <c r="O87" i="33"/>
  <c r="O794" i="33" s="1"/>
  <c r="O327" i="33"/>
  <c r="O1034" i="33" s="1"/>
  <c r="H532" i="33"/>
  <c r="H1239" i="33" s="1"/>
  <c r="L465" i="33"/>
  <c r="L1172" i="33" s="1"/>
  <c r="O494" i="33"/>
  <c r="O1201" i="33" s="1"/>
  <c r="N299" i="33"/>
  <c r="N1006" i="33" s="1"/>
  <c r="P443" i="33"/>
  <c r="P1150" i="33" s="1"/>
  <c r="Q635" i="33"/>
  <c r="Q1342" i="33" s="1"/>
  <c r="R168" i="33"/>
  <c r="R875" i="33" s="1"/>
  <c r="H117" i="33"/>
  <c r="H824" i="33" s="1"/>
  <c r="R261" i="33"/>
  <c r="R968" i="33" s="1"/>
  <c r="J549" i="33"/>
  <c r="J1256" i="33" s="1"/>
  <c r="Q194" i="33"/>
  <c r="Q901" i="33" s="1"/>
  <c r="L50" i="33"/>
  <c r="L757" i="33" s="1"/>
  <c r="L137" i="33"/>
  <c r="L844" i="33" s="1"/>
  <c r="O409" i="33"/>
  <c r="O1116" i="33" s="1"/>
  <c r="J204" i="33"/>
  <c r="J911" i="33" s="1"/>
  <c r="J406" i="33"/>
  <c r="J1113" i="33" s="1"/>
  <c r="O531" i="33"/>
  <c r="O1238" i="33" s="1"/>
  <c r="G288" i="33"/>
  <c r="Q544" i="33"/>
  <c r="Q1251" i="33" s="1"/>
  <c r="L349" i="33"/>
  <c r="L1056" i="33" s="1"/>
  <c r="P314" i="33"/>
  <c r="P1021" i="33" s="1"/>
  <c r="P439" i="33"/>
  <c r="P1146" i="33" s="1"/>
  <c r="N36" i="33"/>
  <c r="N743" i="33" s="1"/>
  <c r="K97" i="33"/>
  <c r="K804" i="33" s="1"/>
  <c r="O49" i="33"/>
  <c r="O756" i="33" s="1"/>
  <c r="M622" i="33"/>
  <c r="M1329" i="33" s="1"/>
  <c r="K507" i="33"/>
  <c r="K1214" i="33" s="1"/>
  <c r="N123" i="33"/>
  <c r="N830" i="33" s="1"/>
  <c r="J440" i="33"/>
  <c r="J1147" i="33" s="1"/>
  <c r="H533" i="33"/>
  <c r="H1240" i="33" s="1"/>
  <c r="H146" i="33"/>
  <c r="H853" i="33" s="1"/>
  <c r="G431" i="33"/>
  <c r="Q348" i="33"/>
  <c r="Q1055" i="33" s="1"/>
  <c r="P524" i="33"/>
  <c r="P1231" i="33" s="1"/>
  <c r="K41" i="33"/>
  <c r="K748" i="33" s="1"/>
  <c r="J342" i="33"/>
  <c r="J1049" i="33" s="1"/>
  <c r="L555" i="34"/>
  <c r="R555" i="14"/>
  <c r="L456" i="14"/>
  <c r="I456" i="34"/>
  <c r="N117" i="14"/>
  <c r="J117" i="34"/>
  <c r="G357" i="34"/>
  <c r="H357" i="14"/>
  <c r="T290" i="14"/>
  <c r="M290" i="34"/>
  <c r="X562" i="14"/>
  <c r="O562" i="34"/>
  <c r="Q127" i="34"/>
  <c r="AB127" i="14"/>
  <c r="C611" i="33"/>
  <c r="C1318" i="33" s="1"/>
  <c r="C607" i="34"/>
  <c r="T124" i="14"/>
  <c r="M124" i="34"/>
  <c r="X620" i="14"/>
  <c r="O620" i="34"/>
  <c r="K409" i="34"/>
  <c r="P409" i="14"/>
  <c r="O438" i="34"/>
  <c r="X438" i="14"/>
  <c r="M179" i="34"/>
  <c r="T179" i="14"/>
  <c r="N9" i="34"/>
  <c r="V9" i="14"/>
  <c r="T256" i="14"/>
  <c r="M256" i="34"/>
  <c r="K464" i="34"/>
  <c r="P464" i="14"/>
  <c r="R118" i="34"/>
  <c r="AD118" i="14"/>
  <c r="O61" i="34"/>
  <c r="X61" i="14"/>
  <c r="N477" i="34"/>
  <c r="V477" i="14"/>
  <c r="O218" i="34"/>
  <c r="X218" i="14"/>
  <c r="H612" i="34"/>
  <c r="J612" i="14"/>
  <c r="Z353" i="14"/>
  <c r="P353" i="34"/>
  <c r="R62" i="14"/>
  <c r="L62" i="34"/>
  <c r="I286" i="34"/>
  <c r="L286" i="14"/>
  <c r="N590" i="14"/>
  <c r="J590" i="34"/>
  <c r="O156" i="33"/>
  <c r="O863" i="33" s="1"/>
  <c r="J368" i="33"/>
  <c r="J1075" i="33" s="1"/>
  <c r="N298" i="33"/>
  <c r="N1005" i="33" s="1"/>
  <c r="G490" i="33"/>
  <c r="I199" i="33"/>
  <c r="I906" i="33" s="1"/>
  <c r="P359" i="33"/>
  <c r="P1066" i="33" s="1"/>
  <c r="M193" i="33"/>
  <c r="M900" i="33" s="1"/>
  <c r="L39" i="33"/>
  <c r="L746" i="33" s="1"/>
  <c r="O126" i="33"/>
  <c r="O833" i="33" s="1"/>
  <c r="M526" i="33"/>
  <c r="M1233" i="33" s="1"/>
  <c r="I619" i="33"/>
  <c r="I1326" i="33" s="1"/>
  <c r="N632" i="33"/>
  <c r="N1339" i="33" s="1"/>
  <c r="L149" i="33"/>
  <c r="L856" i="33" s="1"/>
  <c r="G565" i="33"/>
  <c r="P306" i="33"/>
  <c r="P1013" i="33" s="1"/>
  <c r="K578" i="33"/>
  <c r="K1285" i="33" s="1"/>
  <c r="P335" i="33"/>
  <c r="P1042" i="33" s="1"/>
  <c r="J511" i="33"/>
  <c r="J1218" i="33" s="1"/>
  <c r="G28" i="33"/>
  <c r="Q185" i="33"/>
  <c r="Q892" i="33" s="1"/>
  <c r="L601" i="33"/>
  <c r="L1308" i="33" s="1"/>
  <c r="Q483" i="33"/>
  <c r="Q1190" i="33" s="1"/>
  <c r="H272" i="33"/>
  <c r="H979" i="33" s="1"/>
  <c r="N528" i="33"/>
  <c r="N1235" i="33" s="1"/>
  <c r="M253" i="33"/>
  <c r="M960" i="33" s="1"/>
  <c r="N397" i="33"/>
  <c r="N1104" i="33" s="1"/>
  <c r="I410" i="33"/>
  <c r="I1117" i="33" s="1"/>
  <c r="O311" i="33"/>
  <c r="O1018" i="33" s="1"/>
  <c r="M353" i="33"/>
  <c r="M1060" i="33" s="1"/>
  <c r="G90" i="33"/>
  <c r="P94" i="33"/>
  <c r="P801" i="33" s="1"/>
  <c r="I24" i="33"/>
  <c r="I731" i="33" s="1"/>
  <c r="O581" i="33"/>
  <c r="O1288" i="33" s="1"/>
  <c r="O498" i="33"/>
  <c r="O1205" i="33" s="1"/>
  <c r="H255" i="33"/>
  <c r="H962" i="33" s="1"/>
  <c r="P108" i="33"/>
  <c r="P815" i="33" s="1"/>
  <c r="O201" i="33"/>
  <c r="O908" i="33" s="1"/>
  <c r="M585" i="33"/>
  <c r="M1292" i="33" s="1"/>
  <c r="P86" i="33"/>
  <c r="P793" i="33" s="1"/>
  <c r="L342" i="33"/>
  <c r="L1049" i="33" s="1"/>
  <c r="I25" i="33"/>
  <c r="I732" i="33" s="1"/>
  <c r="R563" i="33"/>
  <c r="R1270" i="33" s="1"/>
  <c r="K235" i="34"/>
  <c r="P235" i="14"/>
  <c r="Q587" i="34"/>
  <c r="AB587" i="14"/>
  <c r="X552" i="14"/>
  <c r="O552" i="34"/>
  <c r="C421" i="34"/>
  <c r="C425" i="33"/>
  <c r="C1132" i="33" s="1"/>
  <c r="V306" i="14"/>
  <c r="N306" i="34"/>
  <c r="J207" i="14"/>
  <c r="H207" i="34"/>
  <c r="P367" i="34"/>
  <c r="Z367" i="14"/>
  <c r="R623" i="14"/>
  <c r="L623" i="34"/>
  <c r="L34" i="14"/>
  <c r="I34" i="34"/>
  <c r="N220" i="14"/>
  <c r="J220" i="34"/>
  <c r="H105" i="14"/>
  <c r="G105" i="34"/>
  <c r="C445" i="33"/>
  <c r="C1152" i="33" s="1"/>
  <c r="C441" i="34"/>
  <c r="R198" i="34"/>
  <c r="AD198" i="14"/>
  <c r="O454" i="34"/>
  <c r="X454" i="14"/>
  <c r="C22" i="34"/>
  <c r="C26" i="33"/>
  <c r="C733" i="33" s="1"/>
  <c r="AD211" i="14"/>
  <c r="R211" i="34"/>
  <c r="AD150" i="14"/>
  <c r="R150" i="34"/>
  <c r="Q272" i="34"/>
  <c r="AB272" i="14"/>
  <c r="P512" i="14"/>
  <c r="K512" i="34"/>
  <c r="C16" i="34"/>
  <c r="C20" i="33"/>
  <c r="C727" i="33" s="1"/>
  <c r="T253" i="14"/>
  <c r="M253" i="34"/>
  <c r="X493" i="14"/>
  <c r="O493" i="34"/>
  <c r="H356" i="34"/>
  <c r="J356" i="14"/>
  <c r="P385" i="34"/>
  <c r="Z385" i="14"/>
  <c r="L350" i="34"/>
  <c r="R350" i="14"/>
  <c r="I285" i="33"/>
  <c r="I992" i="33" s="1"/>
  <c r="J346" i="33"/>
  <c r="J1053" i="33" s="1"/>
  <c r="H554" i="33"/>
  <c r="H1261" i="33" s="1"/>
  <c r="K62" i="33"/>
  <c r="K769" i="33" s="1"/>
  <c r="Q526" i="33"/>
  <c r="Q1233" i="33" s="1"/>
  <c r="O507" i="33"/>
  <c r="O1214" i="33" s="1"/>
  <c r="R123" i="33"/>
  <c r="R830" i="33" s="1"/>
  <c r="L216" i="33"/>
  <c r="L923" i="33" s="1"/>
  <c r="I245" i="33"/>
  <c r="I952" i="33" s="1"/>
  <c r="G47" i="33"/>
  <c r="M332" i="33"/>
  <c r="M1039" i="33" s="1"/>
  <c r="K524" i="33"/>
  <c r="K1231" i="33" s="1"/>
  <c r="R268" i="33"/>
  <c r="R975" i="33" s="1"/>
  <c r="H86" i="33"/>
  <c r="H793" i="33" s="1"/>
  <c r="G307" i="33"/>
  <c r="Q160" i="33"/>
  <c r="Q867" i="33" s="1"/>
  <c r="P368" i="33"/>
  <c r="P1075" i="33" s="1"/>
  <c r="I608" i="33"/>
  <c r="I1315" i="33" s="1"/>
  <c r="O221" i="33"/>
  <c r="O928" i="33" s="1"/>
  <c r="H199" i="33"/>
  <c r="H906" i="33" s="1"/>
  <c r="J500" i="33"/>
  <c r="J1207" i="33" s="1"/>
  <c r="M401" i="33"/>
  <c r="M1108" i="33" s="1"/>
  <c r="Q158" i="33"/>
  <c r="Q865" i="33" s="1"/>
  <c r="R382" i="33"/>
  <c r="R1089" i="33" s="1"/>
  <c r="N526" i="33"/>
  <c r="N1233" i="33" s="1"/>
  <c r="R411" i="33"/>
  <c r="R1118" i="33" s="1"/>
  <c r="G312" i="33"/>
  <c r="J536" i="33"/>
  <c r="J1243" i="33" s="1"/>
  <c r="N133" i="33"/>
  <c r="N840" i="33" s="1"/>
  <c r="H325" i="33"/>
  <c r="H1032" i="33" s="1"/>
  <c r="L565" i="33"/>
  <c r="L1272" i="33" s="1"/>
  <c r="O187" i="33"/>
  <c r="O894" i="33" s="1"/>
  <c r="P191" i="33"/>
  <c r="P898" i="33" s="1"/>
  <c r="O332" i="33"/>
  <c r="O1039" i="33" s="1"/>
  <c r="O572" i="33"/>
  <c r="O1279" i="33" s="1"/>
  <c r="G633" i="33"/>
  <c r="R454" i="33"/>
  <c r="R1161" i="33" s="1"/>
  <c r="L22" i="33"/>
  <c r="L729" i="33" s="1"/>
  <c r="G387" i="33"/>
  <c r="G11" i="34"/>
  <c r="H11" i="14"/>
  <c r="C267" i="34"/>
  <c r="C271" i="33"/>
  <c r="C978" i="33" s="1"/>
  <c r="Q149" i="34"/>
  <c r="AB149" i="14"/>
  <c r="V437" i="14"/>
  <c r="N437" i="34"/>
  <c r="X354" i="14"/>
  <c r="O354" i="34"/>
  <c r="AB223" i="14"/>
  <c r="Q223" i="34"/>
  <c r="V415" i="14"/>
  <c r="N415" i="34"/>
  <c r="T348" i="14"/>
  <c r="M348" i="34"/>
  <c r="O121" i="34"/>
  <c r="X121" i="14"/>
  <c r="K457" i="34"/>
  <c r="P457" i="14"/>
  <c r="K230" i="34"/>
  <c r="P230" i="14"/>
  <c r="C522" i="33"/>
  <c r="C1229" i="33" s="1"/>
  <c r="C518" i="34"/>
  <c r="J560" i="14"/>
  <c r="H560" i="34"/>
  <c r="Z77" i="14"/>
  <c r="P77" i="34"/>
  <c r="R269" i="14"/>
  <c r="L269" i="34"/>
  <c r="L525" i="14"/>
  <c r="I525" i="34"/>
  <c r="J266" i="34"/>
  <c r="N266" i="14"/>
  <c r="H87" i="14"/>
  <c r="G87" i="34"/>
  <c r="X449" i="14"/>
  <c r="O449" i="34"/>
  <c r="K110" i="34"/>
  <c r="P110" i="14"/>
  <c r="M382" i="34"/>
  <c r="T382" i="14"/>
  <c r="J103" i="33"/>
  <c r="J810" i="33" s="1"/>
  <c r="G29" i="33"/>
  <c r="J356" i="33"/>
  <c r="J1063" i="33" s="1"/>
  <c r="J353" i="33"/>
  <c r="J1060" i="33" s="1"/>
  <c r="L90" i="33"/>
  <c r="L797" i="33" s="1"/>
  <c r="G206" i="33"/>
  <c r="J56" i="33"/>
  <c r="J763" i="33" s="1"/>
  <c r="J312" i="33"/>
  <c r="J1019" i="33" s="1"/>
  <c r="I536" i="33"/>
  <c r="I1243" i="33" s="1"/>
  <c r="M101" i="33"/>
  <c r="M808" i="33" s="1"/>
  <c r="O293" i="33"/>
  <c r="O1000" i="33" s="1"/>
  <c r="M434" i="33"/>
  <c r="M1141" i="33" s="1"/>
  <c r="Q187" i="33"/>
  <c r="Q894" i="33" s="1"/>
  <c r="H191" i="33"/>
  <c r="H898" i="33" s="1"/>
  <c r="H431" i="33"/>
  <c r="H1138" i="33" s="1"/>
  <c r="Q623" i="33"/>
  <c r="Q1330" i="33" s="1"/>
  <c r="H25" i="33"/>
  <c r="H732" i="33" s="1"/>
  <c r="I107" i="33"/>
  <c r="I814" i="33" s="1"/>
  <c r="N176" i="33"/>
  <c r="N883" i="33" s="1"/>
  <c r="Q592" i="33"/>
  <c r="Q1299" i="33" s="1"/>
  <c r="L205" i="33"/>
  <c r="L912" i="33" s="1"/>
  <c r="L381" i="33"/>
  <c r="L1088" i="33" s="1"/>
  <c r="J586" i="33"/>
  <c r="J1293" i="33" s="1"/>
  <c r="R247" i="33"/>
  <c r="R954" i="33" s="1"/>
  <c r="K439" i="33"/>
  <c r="K1146" i="33" s="1"/>
  <c r="K100" i="33"/>
  <c r="K807" i="33" s="1"/>
  <c r="I356" i="33"/>
  <c r="I1063" i="33" s="1"/>
  <c r="Q609" i="33"/>
  <c r="Q1316" i="33" s="1"/>
  <c r="N459" i="33"/>
  <c r="N1166" i="33" s="1"/>
  <c r="N328" i="33"/>
  <c r="N1035" i="33" s="1"/>
  <c r="H600" i="33"/>
  <c r="H1307" i="33" s="1"/>
  <c r="G543" i="33"/>
  <c r="O540" i="33"/>
  <c r="O1247" i="33" s="1"/>
  <c r="Q569" i="33"/>
  <c r="Q1276" i="33" s="1"/>
  <c r="O326" i="33"/>
  <c r="O1033" i="33" s="1"/>
  <c r="L307" i="33"/>
  <c r="L1014" i="33" s="1"/>
  <c r="R27" i="14"/>
  <c r="L27" i="34"/>
  <c r="L283" i="14"/>
  <c r="I283" i="34"/>
  <c r="N632" i="14"/>
  <c r="J632" i="34"/>
  <c r="G229" i="34"/>
  <c r="H229" i="14"/>
  <c r="C469" i="34"/>
  <c r="C473" i="33"/>
  <c r="C1180" i="33" s="1"/>
  <c r="H370" i="14"/>
  <c r="G370" i="34"/>
  <c r="C626" i="34"/>
  <c r="C630" i="33"/>
  <c r="C1337" i="33" s="1"/>
  <c r="T47" i="14"/>
  <c r="M47" i="34"/>
  <c r="R239" i="34"/>
  <c r="AD239" i="14"/>
  <c r="H380" i="14"/>
  <c r="G380" i="34"/>
  <c r="AB153" i="14"/>
  <c r="Q153" i="34"/>
  <c r="X505" i="14"/>
  <c r="O505" i="34"/>
  <c r="G320" i="34"/>
  <c r="H320" i="14"/>
  <c r="Q576" i="34"/>
  <c r="AB576" i="14"/>
  <c r="N64" i="34"/>
  <c r="V64" i="14"/>
  <c r="AB285" i="14"/>
  <c r="Q285" i="34"/>
  <c r="K541" i="34"/>
  <c r="P541" i="14"/>
  <c r="P135" i="14"/>
  <c r="K135" i="34"/>
  <c r="AB49" i="14"/>
  <c r="Q49" i="34"/>
  <c r="H17" i="34"/>
  <c r="J17" i="14"/>
  <c r="P126" i="34"/>
  <c r="Z126" i="14"/>
  <c r="L414" i="34"/>
  <c r="R414" i="14"/>
  <c r="O48" i="33"/>
  <c r="O755" i="33" s="1"/>
  <c r="M272" i="33"/>
  <c r="M979" i="33" s="1"/>
  <c r="N93" i="33"/>
  <c r="N800" i="33" s="1"/>
  <c r="R298" i="33"/>
  <c r="R1005" i="33" s="1"/>
  <c r="L506" i="33"/>
  <c r="L1213" i="33" s="1"/>
  <c r="R199" i="33"/>
  <c r="R906" i="33" s="1"/>
  <c r="M375" i="33"/>
  <c r="M1082" i="33" s="1"/>
  <c r="R583" i="33"/>
  <c r="R1290" i="33" s="1"/>
  <c r="K225" i="33"/>
  <c r="K932" i="33" s="1"/>
  <c r="J577" i="33"/>
  <c r="J1284" i="33" s="1"/>
  <c r="G62" i="33"/>
  <c r="R494" i="33"/>
  <c r="R1201" i="33" s="1"/>
  <c r="I315" i="33"/>
  <c r="I1022" i="33" s="1"/>
  <c r="G101" i="33"/>
  <c r="R309" i="33"/>
  <c r="R1016" i="33" s="1"/>
  <c r="I194" i="33"/>
  <c r="I901" i="33" s="1"/>
  <c r="K626" i="33"/>
  <c r="K1333" i="33" s="1"/>
  <c r="H316" i="33"/>
  <c r="H1023" i="33" s="1"/>
  <c r="N585" i="33"/>
  <c r="N1292" i="33" s="1"/>
  <c r="P278" i="33"/>
  <c r="P985" i="33" s="1"/>
  <c r="G598" i="33"/>
  <c r="G480" i="33"/>
  <c r="J317" i="33"/>
  <c r="J1024" i="33" s="1"/>
  <c r="Q330" i="33"/>
  <c r="Q1037" i="33" s="1"/>
  <c r="P311" i="33"/>
  <c r="P1018" i="33" s="1"/>
  <c r="I436" i="33"/>
  <c r="I1143" i="33" s="1"/>
  <c r="P106" i="33"/>
  <c r="P813" i="33" s="1"/>
  <c r="K318" i="33"/>
  <c r="K1025" i="33" s="1"/>
  <c r="R283" i="33"/>
  <c r="R990" i="33" s="1"/>
  <c r="N165" i="33"/>
  <c r="N872" i="33" s="1"/>
  <c r="M373" i="33"/>
  <c r="M1080" i="33" s="1"/>
  <c r="G303" i="33"/>
  <c r="G195" i="33"/>
  <c r="M499" i="33"/>
  <c r="M1206" i="33" s="1"/>
  <c r="R168" i="34"/>
  <c r="AD168" i="14"/>
  <c r="R261" i="34"/>
  <c r="AD261" i="14"/>
  <c r="AD501" i="14"/>
  <c r="R501" i="34"/>
  <c r="N194" i="34"/>
  <c r="V194" i="14"/>
  <c r="C390" i="33"/>
  <c r="C1097" i="33" s="1"/>
  <c r="C386" i="34"/>
  <c r="AD63" i="14"/>
  <c r="R63" i="34"/>
  <c r="J463" i="14"/>
  <c r="H463" i="34"/>
  <c r="P76" i="34"/>
  <c r="Z76" i="14"/>
  <c r="R444" i="14"/>
  <c r="L444" i="34"/>
  <c r="L185" i="14"/>
  <c r="I185" i="34"/>
  <c r="J537" i="34"/>
  <c r="N537" i="14"/>
  <c r="G566" i="34"/>
  <c r="H566" i="14"/>
  <c r="V67" i="14"/>
  <c r="N67" i="34"/>
  <c r="AB291" i="14"/>
  <c r="Q291" i="34"/>
  <c r="AD80" i="14"/>
  <c r="R80" i="34"/>
  <c r="O109" i="34"/>
  <c r="X109" i="14"/>
  <c r="C561" i="33"/>
  <c r="C1268" i="33" s="1"/>
  <c r="C557" i="34"/>
  <c r="Q330" i="34"/>
  <c r="AB330" i="14"/>
  <c r="O215" i="34"/>
  <c r="X215" i="14"/>
  <c r="AB452" i="14"/>
  <c r="Q452" i="34"/>
  <c r="C481" i="34"/>
  <c r="C485" i="33"/>
  <c r="C1192" i="33" s="1"/>
  <c r="Q33" i="34"/>
  <c r="AB33" i="14"/>
  <c r="C162" i="33"/>
  <c r="C869" i="33" s="1"/>
  <c r="C158" i="34"/>
  <c r="X446" i="14"/>
  <c r="O446" i="34"/>
  <c r="I160" i="33"/>
  <c r="I867" i="33" s="1"/>
  <c r="G45" i="33"/>
  <c r="G298" i="33"/>
  <c r="K375" i="33"/>
  <c r="K1082" i="33" s="1"/>
  <c r="O305" i="33"/>
  <c r="O1012" i="33" s="1"/>
  <c r="L577" i="33"/>
  <c r="L1284" i="33" s="1"/>
  <c r="N318" i="33"/>
  <c r="N1025" i="33" s="1"/>
  <c r="N504" i="33"/>
  <c r="N1211" i="33" s="1"/>
  <c r="G293" i="33"/>
  <c r="P194" i="33"/>
  <c r="P901" i="33" s="1"/>
  <c r="N466" i="33"/>
  <c r="N1173" i="33" s="1"/>
  <c r="Q73" i="33"/>
  <c r="Q780" i="33" s="1"/>
  <c r="J150" i="33"/>
  <c r="J857" i="33" s="1"/>
  <c r="I480" i="33"/>
  <c r="I1187" i="33" s="1"/>
  <c r="H586" i="33"/>
  <c r="H1293" i="33" s="1"/>
  <c r="Q196" i="33"/>
  <c r="Q903" i="33" s="1"/>
  <c r="L369" i="33"/>
  <c r="L1076" i="33" s="1"/>
  <c r="R90" i="33"/>
  <c r="R797" i="33" s="1"/>
  <c r="O158" i="33"/>
  <c r="O865" i="33" s="1"/>
  <c r="K574" i="33"/>
  <c r="K1281" i="33" s="1"/>
  <c r="H315" i="33"/>
  <c r="H1022" i="33" s="1"/>
  <c r="H491" i="33"/>
  <c r="H1198" i="33" s="1"/>
  <c r="P472" i="33"/>
  <c r="P1179" i="33" s="1"/>
  <c r="L101" i="33"/>
  <c r="L808" i="33" s="1"/>
  <c r="P274" i="33"/>
  <c r="P981" i="33" s="1"/>
  <c r="P498" i="33"/>
  <c r="P1205" i="33" s="1"/>
  <c r="Q111" i="33"/>
  <c r="Q818" i="33" s="1"/>
  <c r="M495" i="33"/>
  <c r="M1202" i="33" s="1"/>
  <c r="H412" i="33"/>
  <c r="H1119" i="33" s="1"/>
  <c r="O171" i="33"/>
  <c r="O878" i="33" s="1"/>
  <c r="P185" i="33"/>
  <c r="P892" i="33" s="1"/>
  <c r="P409" i="33"/>
  <c r="P1116" i="33" s="1"/>
  <c r="H179" i="33"/>
  <c r="H886" i="33" s="1"/>
  <c r="X315" i="14"/>
  <c r="O315" i="34"/>
  <c r="X184" i="14"/>
  <c r="O184" i="34"/>
  <c r="R23" i="34"/>
  <c r="AD23" i="14"/>
  <c r="C297" i="33"/>
  <c r="C1004" i="33" s="1"/>
  <c r="C293" i="34"/>
  <c r="P517" i="14"/>
  <c r="K517" i="34"/>
  <c r="J498" i="14"/>
  <c r="H498" i="34"/>
  <c r="Z8" i="14"/>
  <c r="P8" i="34"/>
  <c r="L95" i="34"/>
  <c r="R95" i="14"/>
  <c r="L271" i="14"/>
  <c r="I271" i="34"/>
  <c r="N511" i="14"/>
  <c r="J511" i="34"/>
  <c r="H92" i="14"/>
  <c r="G92" i="34"/>
  <c r="N460" i="34"/>
  <c r="V460" i="14"/>
  <c r="G553" i="34"/>
  <c r="H553" i="14"/>
  <c r="C282" i="33"/>
  <c r="C989" i="33" s="1"/>
  <c r="C278" i="34"/>
  <c r="N483" i="34"/>
  <c r="V483" i="14"/>
  <c r="V125" i="14"/>
  <c r="N125" i="34"/>
  <c r="C413" i="34"/>
  <c r="C417" i="33"/>
  <c r="C1124" i="33" s="1"/>
  <c r="H100" i="34"/>
  <c r="J100" i="14"/>
  <c r="P516" i="34"/>
  <c r="Z516" i="14"/>
  <c r="R209" i="14"/>
  <c r="L209" i="34"/>
  <c r="I609" i="34"/>
  <c r="L609" i="14"/>
  <c r="N238" i="14"/>
  <c r="J238" i="34"/>
  <c r="H478" i="14"/>
  <c r="G478" i="34"/>
  <c r="K288" i="33"/>
  <c r="K995" i="33" s="1"/>
  <c r="M132" i="33"/>
  <c r="M839" i="33" s="1"/>
  <c r="I452" i="33"/>
  <c r="I1159" i="33" s="1"/>
  <c r="K90" i="33"/>
  <c r="K797" i="33" s="1"/>
  <c r="K398" i="33"/>
  <c r="K1105" i="33" s="1"/>
  <c r="O459" i="33"/>
  <c r="O1166" i="33" s="1"/>
  <c r="G203" i="33"/>
  <c r="K69" i="33"/>
  <c r="K776" i="33" s="1"/>
  <c r="N581" i="33"/>
  <c r="N1288" i="33" s="1"/>
  <c r="G226" i="33"/>
  <c r="H63" i="33"/>
  <c r="H770" i="33" s="1"/>
  <c r="L303" i="33"/>
  <c r="L1010" i="33" s="1"/>
  <c r="K495" i="33"/>
  <c r="K1202" i="33" s="1"/>
  <c r="K476" i="33"/>
  <c r="K1183" i="33" s="1"/>
  <c r="I201" i="33"/>
  <c r="I908" i="33" s="1"/>
  <c r="L569" i="33"/>
  <c r="L1276" i="33" s="1"/>
  <c r="K54" i="33"/>
  <c r="K761" i="33" s="1"/>
  <c r="P454" i="33"/>
  <c r="P1161" i="33" s="1"/>
  <c r="O163" i="33"/>
  <c r="O870" i="33" s="1"/>
  <c r="N64" i="33"/>
  <c r="N771" i="33" s="1"/>
  <c r="N288" i="33"/>
  <c r="N995" i="33" s="1"/>
  <c r="I333" i="33"/>
  <c r="I1040" i="33" s="1"/>
  <c r="R186" i="33"/>
  <c r="R893" i="33" s="1"/>
  <c r="Q410" i="33"/>
  <c r="Q1117" i="33" s="1"/>
  <c r="R74" i="33"/>
  <c r="R781" i="33" s="1"/>
  <c r="Q148" i="33"/>
  <c r="Q855" i="33" s="1"/>
  <c r="I532" i="33"/>
  <c r="I1239" i="33" s="1"/>
  <c r="H209" i="33"/>
  <c r="H916" i="33" s="1"/>
  <c r="M206" i="33"/>
  <c r="M913" i="33" s="1"/>
  <c r="Q398" i="33"/>
  <c r="Q1105" i="33" s="1"/>
  <c r="J226" i="33"/>
  <c r="J933" i="33" s="1"/>
  <c r="O610" i="33"/>
  <c r="O1317" i="33" s="1"/>
  <c r="R175" i="33"/>
  <c r="R882" i="33" s="1"/>
  <c r="Q447" i="33"/>
  <c r="Q1154" i="33" s="1"/>
  <c r="M44" i="33"/>
  <c r="M751" i="33" s="1"/>
  <c r="P569" i="33"/>
  <c r="P1276" i="33" s="1"/>
  <c r="G326" i="33"/>
  <c r="H598" i="33"/>
  <c r="H1305" i="33" s="1"/>
  <c r="C347" i="34"/>
  <c r="C351" i="33"/>
  <c r="C1058" i="33" s="1"/>
  <c r="P376" i="14"/>
  <c r="K376" i="34"/>
  <c r="J309" i="14"/>
  <c r="H309" i="34"/>
  <c r="J514" i="14"/>
  <c r="H514" i="34"/>
  <c r="C547" i="33"/>
  <c r="C1254" i="33" s="1"/>
  <c r="C543" i="34"/>
  <c r="C496" i="33"/>
  <c r="C1203" i="33" s="1"/>
  <c r="C492" i="34"/>
  <c r="K233" i="34"/>
  <c r="P233" i="14"/>
  <c r="P617" i="14"/>
  <c r="K617" i="34"/>
  <c r="K358" i="34"/>
  <c r="P358" i="14"/>
  <c r="J208" i="14"/>
  <c r="H208" i="34"/>
  <c r="Z400" i="14"/>
  <c r="P400" i="34"/>
  <c r="R141" i="14"/>
  <c r="L141" i="34"/>
  <c r="I429" i="34"/>
  <c r="L429" i="14"/>
  <c r="J138" i="34"/>
  <c r="N138" i="14"/>
  <c r="H602" i="14"/>
  <c r="G602" i="34"/>
  <c r="J180" i="34"/>
  <c r="N180" i="14"/>
  <c r="G548" i="34"/>
  <c r="H548" i="14"/>
  <c r="J625" i="34"/>
  <c r="N625" i="14"/>
  <c r="Q156" i="33"/>
  <c r="Q863" i="33" s="1"/>
  <c r="P77" i="33"/>
  <c r="P784" i="33" s="1"/>
  <c r="L333" i="33"/>
  <c r="L1040" i="33" s="1"/>
  <c r="P378" i="33"/>
  <c r="P1085" i="33" s="1"/>
  <c r="J100" i="33"/>
  <c r="J807" i="33" s="1"/>
  <c r="L462" i="33"/>
  <c r="L1169" i="33" s="1"/>
  <c r="R379" i="33"/>
  <c r="R1086" i="33" s="1"/>
  <c r="O56" i="33"/>
  <c r="O763" i="33" s="1"/>
  <c r="L344" i="33"/>
  <c r="L1051" i="33" s="1"/>
  <c r="O405" i="33"/>
  <c r="O1112" i="33" s="1"/>
  <c r="N338" i="33"/>
  <c r="N1045" i="33" s="1"/>
  <c r="L399" i="33"/>
  <c r="L1106" i="33" s="1"/>
  <c r="L59" i="33"/>
  <c r="L766" i="33" s="1"/>
  <c r="R412" i="33"/>
  <c r="R1119" i="33" s="1"/>
  <c r="G604" i="33"/>
  <c r="J137" i="33"/>
  <c r="J844" i="33" s="1"/>
  <c r="K377" i="33"/>
  <c r="K1084" i="33" s="1"/>
  <c r="K438" i="33"/>
  <c r="K1145" i="33" s="1"/>
  <c r="M288" i="33"/>
  <c r="M995" i="33" s="1"/>
  <c r="H560" i="33"/>
  <c r="H1267" i="33" s="1"/>
  <c r="M266" i="33"/>
  <c r="M973" i="33" s="1"/>
  <c r="O231" i="33"/>
  <c r="O938" i="33" s="1"/>
  <c r="N375" i="33"/>
  <c r="N1082" i="33" s="1"/>
  <c r="P244" i="33"/>
  <c r="P951" i="33" s="1"/>
  <c r="J548" i="33"/>
  <c r="J1255" i="33" s="1"/>
  <c r="O209" i="33"/>
  <c r="O916" i="33" s="1"/>
  <c r="R49" i="33"/>
  <c r="R756" i="33" s="1"/>
  <c r="O206" i="33"/>
  <c r="O913" i="33" s="1"/>
  <c r="J398" i="33"/>
  <c r="J1105" i="33" s="1"/>
  <c r="I558" i="33"/>
  <c r="I1265" i="33" s="1"/>
  <c r="R299" i="33"/>
  <c r="R1006" i="33" s="1"/>
  <c r="G459" i="33"/>
  <c r="J120" i="33"/>
  <c r="J827" i="33" s="1"/>
  <c r="O328" i="33"/>
  <c r="O1035" i="33" s="1"/>
  <c r="G584" i="33"/>
  <c r="G149" i="33"/>
  <c r="L533" i="33"/>
  <c r="L1240" i="33" s="1"/>
  <c r="N178" i="33"/>
  <c r="N885" i="33" s="1"/>
  <c r="K466" i="33"/>
  <c r="K1173" i="33" s="1"/>
  <c r="M463" i="33"/>
  <c r="M1170" i="33" s="1"/>
  <c r="P59" i="33"/>
  <c r="P766" i="33" s="1"/>
  <c r="I444" i="33"/>
  <c r="I1151" i="33" s="1"/>
  <c r="N171" i="33"/>
  <c r="N878" i="33" s="1"/>
  <c r="N457" i="33"/>
  <c r="N1164" i="33" s="1"/>
  <c r="C143" i="33"/>
  <c r="C850" i="33" s="1"/>
  <c r="C139" i="34"/>
  <c r="P475" i="14"/>
  <c r="K475" i="34"/>
  <c r="K101" i="34"/>
  <c r="P101" i="14"/>
  <c r="T325" i="14"/>
  <c r="M325" i="34"/>
  <c r="R533" i="34"/>
  <c r="AD533" i="14"/>
  <c r="AD530" i="14"/>
  <c r="R530" i="34"/>
  <c r="Q15" i="34"/>
  <c r="AB15" i="14"/>
  <c r="X111" i="14"/>
  <c r="O111" i="34"/>
  <c r="X287" i="14"/>
  <c r="O287" i="34"/>
  <c r="H108" i="34"/>
  <c r="J108" i="14"/>
  <c r="Z508" i="14"/>
  <c r="P508" i="34"/>
  <c r="L390" i="34"/>
  <c r="R390" i="14"/>
  <c r="I163" i="34"/>
  <c r="L163" i="14"/>
  <c r="J531" i="34"/>
  <c r="N531" i="14"/>
  <c r="G72" i="34"/>
  <c r="H72" i="14"/>
  <c r="Q224" i="34"/>
  <c r="AB224" i="14"/>
  <c r="Q38" i="34"/>
  <c r="AB38" i="14"/>
  <c r="X445" i="14"/>
  <c r="O445" i="34"/>
  <c r="M170" i="34"/>
  <c r="T170" i="14"/>
  <c r="J14" i="14"/>
  <c r="H14" i="34"/>
  <c r="P254" i="34"/>
  <c r="Z254" i="14"/>
  <c r="R526" i="14"/>
  <c r="L526" i="34"/>
  <c r="L576" i="33"/>
  <c r="L1283" i="33" s="1"/>
  <c r="I170" i="33"/>
  <c r="I877" i="33" s="1"/>
  <c r="R148" i="33"/>
  <c r="R855" i="33" s="1"/>
  <c r="J94" i="33"/>
  <c r="J801" i="33" s="1"/>
  <c r="K350" i="33"/>
  <c r="K1057" i="33" s="1"/>
  <c r="O472" i="33"/>
  <c r="O1179" i="33" s="1"/>
  <c r="O434" i="33"/>
  <c r="O1141" i="33" s="1"/>
  <c r="Q223" i="33"/>
  <c r="Q930" i="33" s="1"/>
  <c r="G44" i="33"/>
  <c r="K620" i="33"/>
  <c r="K1327" i="33" s="1"/>
  <c r="K150" i="33"/>
  <c r="K857" i="33" s="1"/>
  <c r="K300" i="33"/>
  <c r="K1007" i="33" s="1"/>
  <c r="O307" i="33"/>
  <c r="O1014" i="33" s="1"/>
  <c r="J32" i="33"/>
  <c r="J739" i="33" s="1"/>
  <c r="P173" i="33"/>
  <c r="P880" i="33" s="1"/>
  <c r="L573" i="33"/>
  <c r="L1280" i="33" s="1"/>
  <c r="H538" i="33"/>
  <c r="H1245" i="33" s="1"/>
  <c r="L279" i="33"/>
  <c r="L986" i="33" s="1"/>
  <c r="H388" i="33"/>
  <c r="H1095" i="33" s="1"/>
  <c r="P465" i="33"/>
  <c r="P1172" i="33" s="1"/>
  <c r="Q430" i="33"/>
  <c r="Q1137" i="33" s="1"/>
  <c r="H347" i="33"/>
  <c r="H1054" i="33" s="1"/>
  <c r="M88" i="33"/>
  <c r="M795" i="33" s="1"/>
  <c r="P50" i="33"/>
  <c r="P757" i="33" s="1"/>
  <c r="K207" i="33"/>
  <c r="K914" i="33" s="1"/>
  <c r="M249" i="33"/>
  <c r="M956" i="33" s="1"/>
  <c r="H585" i="33"/>
  <c r="H1292" i="33" s="1"/>
  <c r="L70" i="33"/>
  <c r="L777" i="33" s="1"/>
  <c r="K403" i="33"/>
  <c r="K1110" i="33" s="1"/>
  <c r="L555" i="14"/>
  <c r="I555" i="34"/>
  <c r="J456" i="34"/>
  <c r="N456" i="14"/>
  <c r="G117" i="34"/>
  <c r="H117" i="14"/>
  <c r="C357" i="34"/>
  <c r="C361" i="33"/>
  <c r="C1068" i="33" s="1"/>
  <c r="K290" i="34"/>
  <c r="P290" i="14"/>
  <c r="C562" i="34"/>
  <c r="C566" i="33"/>
  <c r="C1273" i="33" s="1"/>
  <c r="V127" i="14"/>
  <c r="N127" i="34"/>
  <c r="K607" i="34"/>
  <c r="P607" i="14"/>
  <c r="C624" i="33"/>
  <c r="C1331" i="33" s="1"/>
  <c r="C620" i="34"/>
  <c r="R409" i="34"/>
  <c r="AD409" i="14"/>
  <c r="AD438" i="14"/>
  <c r="R438" i="34"/>
  <c r="N179" i="34"/>
  <c r="V179" i="14"/>
  <c r="K547" i="34"/>
  <c r="P547" i="14"/>
  <c r="C9" i="34"/>
  <c r="C13" i="33"/>
  <c r="C720" i="33" s="1"/>
  <c r="C256" i="34"/>
  <c r="C260" i="33"/>
  <c r="C967" i="33" s="1"/>
  <c r="R61" i="34"/>
  <c r="AD61" i="14"/>
  <c r="P477" i="14"/>
  <c r="K477" i="34"/>
  <c r="AB218" i="14"/>
  <c r="Q218" i="34"/>
  <c r="J276" i="14"/>
  <c r="H276" i="34"/>
  <c r="Z612" i="14"/>
  <c r="P612" i="34"/>
  <c r="L353" i="34"/>
  <c r="R353" i="14"/>
  <c r="L62" i="14"/>
  <c r="I62" i="34"/>
  <c r="J286" i="34"/>
  <c r="N286" i="14"/>
  <c r="G590" i="34"/>
  <c r="H590" i="14"/>
  <c r="R45" i="33"/>
  <c r="R752" i="33" s="1"/>
  <c r="H314" i="33"/>
  <c r="H1021" i="33" s="1"/>
  <c r="R506" i="33"/>
  <c r="R1213" i="33" s="1"/>
  <c r="J375" i="33"/>
  <c r="J1082" i="33" s="1"/>
  <c r="P599" i="33"/>
  <c r="P1306" i="33" s="1"/>
  <c r="H180" i="33"/>
  <c r="H887" i="33" s="1"/>
  <c r="N209" i="33"/>
  <c r="N916" i="33" s="1"/>
  <c r="R33" i="33"/>
  <c r="R740" i="33" s="1"/>
  <c r="K190" i="33"/>
  <c r="K897" i="33" s="1"/>
  <c r="L459" i="33"/>
  <c r="L1166" i="33" s="1"/>
  <c r="P200" i="33"/>
  <c r="P907" i="33" s="1"/>
  <c r="G72" i="33"/>
  <c r="J322" i="33"/>
  <c r="J1029" i="33" s="1"/>
  <c r="R127" i="33"/>
  <c r="R834" i="33" s="1"/>
  <c r="L108" i="33"/>
  <c r="L815" i="33" s="1"/>
  <c r="H524" i="33"/>
  <c r="H1231" i="33" s="1"/>
  <c r="Q124" i="33"/>
  <c r="Q831" i="33" s="1"/>
  <c r="M201" i="33"/>
  <c r="M908" i="33" s="1"/>
  <c r="G102" i="33"/>
  <c r="I342" i="33"/>
  <c r="I1049" i="33" s="1"/>
  <c r="I288" i="33"/>
  <c r="I995" i="33" s="1"/>
  <c r="P269" i="33"/>
  <c r="P976" i="33" s="1"/>
  <c r="H429" i="33"/>
  <c r="H1136" i="33" s="1"/>
  <c r="L634" i="33"/>
  <c r="L1341" i="33" s="1"/>
  <c r="Q631" i="33"/>
  <c r="Q1338" i="33" s="1"/>
  <c r="Q369" i="33"/>
  <c r="Q1076" i="33" s="1"/>
  <c r="R526" i="33"/>
  <c r="R1233" i="33" s="1"/>
  <c r="K491" i="33"/>
  <c r="K1198" i="33" s="1"/>
  <c r="J40" i="33"/>
  <c r="J747" i="33" s="1"/>
  <c r="O264" i="33"/>
  <c r="O971" i="33" s="1"/>
  <c r="P229" i="33"/>
  <c r="P936" i="33" s="1"/>
  <c r="O34" i="33"/>
  <c r="O741" i="33" s="1"/>
  <c r="I111" i="33"/>
  <c r="I818" i="33" s="1"/>
  <c r="H335" i="33"/>
  <c r="H1042" i="33" s="1"/>
  <c r="O543" i="33"/>
  <c r="O1250" i="33" s="1"/>
  <c r="Q345" i="33"/>
  <c r="Q1052" i="33" s="1"/>
  <c r="P601" i="33"/>
  <c r="P1308" i="33" s="1"/>
  <c r="P595" i="33"/>
  <c r="P1302" i="33" s="1"/>
  <c r="N235" i="34"/>
  <c r="V235" i="14"/>
  <c r="C587" i="34"/>
  <c r="C591" i="33"/>
  <c r="C1298" i="33" s="1"/>
  <c r="R552" i="34"/>
  <c r="AD552" i="14"/>
  <c r="Q421" i="34"/>
  <c r="AB421" i="14"/>
  <c r="H31" i="34"/>
  <c r="J31" i="14"/>
  <c r="Z207" i="14"/>
  <c r="P207" i="34"/>
  <c r="L367" i="34"/>
  <c r="R367" i="14"/>
  <c r="L623" i="14"/>
  <c r="I623" i="34"/>
  <c r="J34" i="34"/>
  <c r="N34" i="14"/>
  <c r="H220" i="14"/>
  <c r="G220" i="34"/>
  <c r="X105" i="14"/>
  <c r="O105" i="34"/>
  <c r="C202" i="33"/>
  <c r="C909" i="33" s="1"/>
  <c r="C198" i="34"/>
  <c r="R454" i="34"/>
  <c r="AD454" i="14"/>
  <c r="T150" i="14"/>
  <c r="M150" i="34"/>
  <c r="AD272" i="14"/>
  <c r="R272" i="34"/>
  <c r="Q512" i="34"/>
  <c r="AB512" i="14"/>
  <c r="AD16" i="14"/>
  <c r="R16" i="34"/>
  <c r="V253" i="14"/>
  <c r="N253" i="34"/>
  <c r="J551" i="14"/>
  <c r="H551" i="34"/>
  <c r="P356" i="34"/>
  <c r="Z356" i="14"/>
  <c r="L385" i="34"/>
  <c r="R385" i="14"/>
  <c r="I350" i="34"/>
  <c r="L350" i="14"/>
  <c r="K284" i="33"/>
  <c r="K991" i="33" s="1"/>
  <c r="L208" i="33"/>
  <c r="L915" i="33" s="1"/>
  <c r="N301" i="33"/>
  <c r="N1008" i="33" s="1"/>
  <c r="G605" i="33"/>
  <c r="M586" i="33"/>
  <c r="M1293" i="33" s="1"/>
  <c r="M180" i="33"/>
  <c r="M887" i="33" s="1"/>
  <c r="G500" i="33"/>
  <c r="K366" i="33"/>
  <c r="K1073" i="33" s="1"/>
  <c r="O558" i="33"/>
  <c r="O1265" i="33" s="1"/>
  <c r="Q488" i="33"/>
  <c r="Q1195" i="33" s="1"/>
  <c r="N498" i="33"/>
  <c r="N1205" i="33" s="1"/>
  <c r="L111" i="33"/>
  <c r="L818" i="33" s="1"/>
  <c r="K383" i="33"/>
  <c r="K1090" i="33" s="1"/>
  <c r="Q364" i="33"/>
  <c r="Q1071" i="33" s="1"/>
  <c r="G249" i="33"/>
  <c r="G278" i="33"/>
  <c r="K416" i="33"/>
  <c r="K1123" i="33" s="1"/>
  <c r="L285" i="33"/>
  <c r="L992" i="33" s="1"/>
  <c r="M493" i="33"/>
  <c r="M1200" i="33" s="1"/>
  <c r="I266" i="33"/>
  <c r="I973" i="33" s="1"/>
  <c r="G231" i="33"/>
  <c r="R407" i="33"/>
  <c r="R1114" i="33" s="1"/>
  <c r="O465" i="33"/>
  <c r="O1172" i="33" s="1"/>
  <c r="J33" i="33"/>
  <c r="J740" i="33" s="1"/>
  <c r="O398" i="33"/>
  <c r="O1105" i="33" s="1"/>
  <c r="H283" i="33"/>
  <c r="H990" i="33" s="1"/>
  <c r="I635" i="33"/>
  <c r="I1342" i="33" s="1"/>
  <c r="Q328" i="33"/>
  <c r="Q1035" i="33" s="1"/>
  <c r="R226" i="33"/>
  <c r="R933" i="33" s="1"/>
  <c r="Q50" i="33"/>
  <c r="Q757" i="33" s="1"/>
  <c r="R415" i="33"/>
  <c r="R1122" i="33" s="1"/>
  <c r="P620" i="33"/>
  <c r="P1327" i="33" s="1"/>
  <c r="H73" i="33"/>
  <c r="H780" i="33" s="1"/>
  <c r="O43" i="33"/>
  <c r="O750" i="33" s="1"/>
  <c r="N214" i="33"/>
  <c r="N921" i="33" s="1"/>
  <c r="I83" i="33"/>
  <c r="I790" i="33" s="1"/>
  <c r="T267" i="14"/>
  <c r="M267" i="34"/>
  <c r="AD584" i="14"/>
  <c r="R584" i="34"/>
  <c r="K149" i="34"/>
  <c r="P149" i="14"/>
  <c r="Q437" i="34"/>
  <c r="AB437" i="14"/>
  <c r="K354" i="34"/>
  <c r="P354" i="14"/>
  <c r="C227" i="33"/>
  <c r="C934" i="33" s="1"/>
  <c r="C223" i="34"/>
  <c r="M457" i="34"/>
  <c r="T457" i="14"/>
  <c r="AB230" i="14"/>
  <c r="Q230" i="34"/>
  <c r="AD518" i="14"/>
  <c r="R518" i="34"/>
  <c r="AB563" i="14"/>
  <c r="Q563" i="34"/>
  <c r="H288" i="34"/>
  <c r="J288" i="14"/>
  <c r="P560" i="34"/>
  <c r="Z560" i="14"/>
  <c r="R77" i="14"/>
  <c r="L77" i="34"/>
  <c r="I269" i="34"/>
  <c r="L269" i="14"/>
  <c r="J525" i="34"/>
  <c r="N525" i="14"/>
  <c r="H266" i="14"/>
  <c r="G266" i="34"/>
  <c r="C449" i="34"/>
  <c r="C453" i="33"/>
  <c r="C1160" i="33" s="1"/>
  <c r="AB110" i="14"/>
  <c r="Q110" i="34"/>
  <c r="J144" i="33"/>
  <c r="J851" i="33" s="1"/>
  <c r="H288" i="33"/>
  <c r="H995" i="33" s="1"/>
  <c r="I528" i="33"/>
  <c r="I1235" i="33" s="1"/>
  <c r="M317" i="33"/>
  <c r="M1024" i="33" s="1"/>
  <c r="L266" i="33"/>
  <c r="L973" i="33" s="1"/>
  <c r="P490" i="33"/>
  <c r="P1197" i="33" s="1"/>
  <c r="K612" i="33"/>
  <c r="K1319" i="33" s="1"/>
  <c r="R587" i="33"/>
  <c r="R1294" i="33" s="1"/>
  <c r="Q146" i="33"/>
  <c r="Q853" i="33" s="1"/>
  <c r="R364" i="33"/>
  <c r="R1071" i="33" s="1"/>
  <c r="R41" i="33"/>
  <c r="R748" i="33" s="1"/>
  <c r="I393" i="33"/>
  <c r="I1100" i="33" s="1"/>
  <c r="J633" i="33"/>
  <c r="J1340" i="33" s="1"/>
  <c r="Q150" i="33"/>
  <c r="Q857" i="33" s="1"/>
  <c r="P422" i="33"/>
  <c r="P1129" i="33" s="1"/>
  <c r="R355" i="33"/>
  <c r="R1062" i="33" s="1"/>
  <c r="M400" i="33"/>
  <c r="M1107" i="33" s="1"/>
  <c r="P266" i="33"/>
  <c r="P973" i="33" s="1"/>
  <c r="O55" i="33"/>
  <c r="O762" i="33" s="1"/>
  <c r="I353" i="33"/>
  <c r="I1060" i="33" s="1"/>
  <c r="N542" i="33"/>
  <c r="N1249" i="33" s="1"/>
  <c r="O331" i="33"/>
  <c r="O1038" i="33" s="1"/>
  <c r="I56" i="33"/>
  <c r="I763" i="33" s="1"/>
  <c r="H165" i="33"/>
  <c r="H872" i="33" s="1"/>
  <c r="R373" i="33"/>
  <c r="R1080" i="33" s="1"/>
  <c r="H402" i="33"/>
  <c r="H1109" i="33" s="1"/>
  <c r="L47" i="33"/>
  <c r="L754" i="33" s="1"/>
  <c r="Q255" i="33"/>
  <c r="Q962" i="33" s="1"/>
  <c r="K108" i="33"/>
  <c r="K815" i="33" s="1"/>
  <c r="K217" i="33"/>
  <c r="K924" i="33" s="1"/>
  <c r="H102" i="33"/>
  <c r="H809" i="33" s="1"/>
  <c r="R550" i="33"/>
  <c r="R1257" i="33" s="1"/>
  <c r="L27" i="14"/>
  <c r="I27" i="34"/>
  <c r="N283" i="14"/>
  <c r="J283" i="34"/>
  <c r="H632" i="14"/>
  <c r="G632" i="34"/>
  <c r="X229" i="14"/>
  <c r="O229" i="34"/>
  <c r="AD469" i="14"/>
  <c r="R469" i="34"/>
  <c r="C370" i="34"/>
  <c r="C374" i="33"/>
  <c r="C1081" i="33" s="1"/>
  <c r="K626" i="34"/>
  <c r="P626" i="14"/>
  <c r="V47" i="14"/>
  <c r="N47" i="34"/>
  <c r="Q380" i="34"/>
  <c r="AB380" i="14"/>
  <c r="P153" i="14"/>
  <c r="K153" i="34"/>
  <c r="V505" i="14"/>
  <c r="N505" i="34"/>
  <c r="N246" i="34"/>
  <c r="V246" i="14"/>
  <c r="K320" i="34"/>
  <c r="P320" i="14"/>
  <c r="C289" i="33"/>
  <c r="C996" i="33" s="1"/>
  <c r="C285" i="34"/>
  <c r="O541" i="34"/>
  <c r="X541" i="14"/>
  <c r="Q42" i="34"/>
  <c r="AB42" i="14"/>
  <c r="C286" i="33"/>
  <c r="C993" i="33" s="1"/>
  <c r="C282" i="34"/>
  <c r="X135" i="14"/>
  <c r="O135" i="34"/>
  <c r="C392" i="33"/>
  <c r="C1099" i="33" s="1"/>
  <c r="C388" i="34"/>
  <c r="H465" i="34"/>
  <c r="J465" i="14"/>
  <c r="P17" i="34"/>
  <c r="Z17" i="14"/>
  <c r="L126" i="34"/>
  <c r="R126" i="14"/>
  <c r="L414" i="14"/>
  <c r="I414" i="34"/>
  <c r="I141" i="33"/>
  <c r="I848" i="33" s="1"/>
  <c r="H525" i="33"/>
  <c r="H1232" i="33" s="1"/>
  <c r="O180" i="33"/>
  <c r="O887" i="33" s="1"/>
  <c r="P510" i="33"/>
  <c r="P1217" i="33" s="1"/>
  <c r="J472" i="33"/>
  <c r="J1179" i="33" s="1"/>
  <c r="N325" i="33"/>
  <c r="N1032" i="33" s="1"/>
  <c r="Q466" i="33"/>
  <c r="Q1173" i="33" s="1"/>
  <c r="G187" i="33"/>
  <c r="K399" i="33"/>
  <c r="K1106" i="33" s="1"/>
  <c r="J543" i="33"/>
  <c r="J1250" i="33" s="1"/>
  <c r="L118" i="33"/>
  <c r="L825" i="33" s="1"/>
  <c r="G403" i="33"/>
  <c r="P144" i="33"/>
  <c r="P851" i="33" s="1"/>
  <c r="H304" i="33"/>
  <c r="H1011" i="33" s="1"/>
  <c r="O378" i="33"/>
  <c r="O1085" i="33" s="1"/>
  <c r="N74" i="33"/>
  <c r="N781" i="33" s="1"/>
  <c r="M503" i="33"/>
  <c r="M1210" i="33" s="1"/>
  <c r="P353" i="33"/>
  <c r="P1060" i="33" s="1"/>
  <c r="P350" i="33"/>
  <c r="P1057" i="33" s="1"/>
  <c r="N344" i="33"/>
  <c r="N1051" i="33" s="1"/>
  <c r="P88" i="33"/>
  <c r="P795" i="33" s="1"/>
  <c r="P181" i="33"/>
  <c r="P888" i="33" s="1"/>
  <c r="H562" i="33"/>
  <c r="H1269" i="33" s="1"/>
  <c r="N92" i="33"/>
  <c r="N799" i="33" s="1"/>
  <c r="K28" i="33"/>
  <c r="K735" i="33" s="1"/>
  <c r="I185" i="33"/>
  <c r="I892" i="33" s="1"/>
  <c r="G489" i="33"/>
  <c r="L214" i="33"/>
  <c r="L921" i="33" s="1"/>
  <c r="M486" i="33"/>
  <c r="M1193" i="33" s="1"/>
  <c r="T261" i="14"/>
  <c r="M261" i="34"/>
  <c r="X501" i="14"/>
  <c r="O501" i="34"/>
  <c r="X194" i="14"/>
  <c r="O194" i="34"/>
  <c r="V386" i="14"/>
  <c r="N386" i="34"/>
  <c r="J255" i="14"/>
  <c r="H255" i="34"/>
  <c r="Z463" i="14"/>
  <c r="P463" i="34"/>
  <c r="L76" i="34"/>
  <c r="R76" i="14"/>
  <c r="I444" i="34"/>
  <c r="L444" i="14"/>
  <c r="J185" i="34"/>
  <c r="N185" i="14"/>
  <c r="H537" i="14"/>
  <c r="G537" i="34"/>
  <c r="AB566" i="14"/>
  <c r="Q566" i="34"/>
  <c r="O67" i="34"/>
  <c r="X67" i="14"/>
  <c r="R291" i="34"/>
  <c r="AD291" i="14"/>
  <c r="K611" i="34"/>
  <c r="P611" i="14"/>
  <c r="O336" i="34"/>
  <c r="X336" i="14"/>
  <c r="N592" i="34"/>
  <c r="V592" i="14"/>
  <c r="V80" i="14"/>
  <c r="N80" i="34"/>
  <c r="M109" i="34"/>
  <c r="T109" i="14"/>
  <c r="V317" i="14"/>
  <c r="N317" i="34"/>
  <c r="P330" i="14"/>
  <c r="K330" i="34"/>
  <c r="T215" i="14"/>
  <c r="M215" i="34"/>
  <c r="N452" i="34"/>
  <c r="V452" i="14"/>
  <c r="T481" i="14"/>
  <c r="M481" i="34"/>
  <c r="K33" i="34"/>
  <c r="P33" i="14"/>
  <c r="K493" i="33"/>
  <c r="K1200" i="33" s="1"/>
  <c r="H506" i="33"/>
  <c r="H1213" i="33" s="1"/>
  <c r="H231" i="33"/>
  <c r="H938" i="33" s="1"/>
  <c r="M599" i="33"/>
  <c r="M1306" i="33" s="1"/>
  <c r="N612" i="33"/>
  <c r="N1319" i="33" s="1"/>
  <c r="M478" i="33"/>
  <c r="M1185" i="33" s="1"/>
  <c r="G251" i="33"/>
  <c r="J427" i="33"/>
  <c r="J1134" i="33" s="1"/>
  <c r="O619" i="33"/>
  <c r="O1326" i="33" s="1"/>
  <c r="M120" i="33"/>
  <c r="M827" i="33" s="1"/>
  <c r="H312" i="33"/>
  <c r="H1019" i="33" s="1"/>
  <c r="O117" i="33"/>
  <c r="O824" i="33" s="1"/>
  <c r="N549" i="33"/>
  <c r="N1256" i="33" s="1"/>
  <c r="L63" i="33"/>
  <c r="L770" i="33" s="1"/>
  <c r="O399" i="33"/>
  <c r="O1106" i="33" s="1"/>
  <c r="O60" i="33"/>
  <c r="O767" i="33" s="1"/>
  <c r="P412" i="33"/>
  <c r="P1119" i="33" s="1"/>
  <c r="N620" i="33"/>
  <c r="N1327" i="33" s="1"/>
  <c r="L409" i="33"/>
  <c r="L1116" i="33" s="1"/>
  <c r="H633" i="33"/>
  <c r="H1340" i="33" s="1"/>
  <c r="H438" i="33"/>
  <c r="H1145" i="33" s="1"/>
  <c r="Q147" i="33"/>
  <c r="Q854" i="33" s="1"/>
  <c r="Q435" i="33"/>
  <c r="Q1142" i="33" s="1"/>
  <c r="M16" i="33"/>
  <c r="M723" i="33" s="1"/>
  <c r="G256" i="33"/>
  <c r="I61" i="33"/>
  <c r="I768" i="33" s="1"/>
  <c r="L317" i="33"/>
  <c r="L1024" i="33" s="1"/>
  <c r="G343" i="33"/>
  <c r="G583" i="33"/>
  <c r="G612" i="33"/>
  <c r="G382" i="33"/>
  <c r="L248" i="33"/>
  <c r="L955" i="33" s="1"/>
  <c r="K325" i="33"/>
  <c r="K1032" i="33" s="1"/>
  <c r="Q565" i="33"/>
  <c r="Q1272" i="33" s="1"/>
  <c r="I303" i="33"/>
  <c r="I1010" i="33" s="1"/>
  <c r="N60" i="33"/>
  <c r="N767" i="33" s="1"/>
  <c r="K70" i="33"/>
  <c r="K777" i="33" s="1"/>
  <c r="Q262" i="33"/>
  <c r="Q969" i="33" s="1"/>
  <c r="R486" i="33"/>
  <c r="R1193" i="33" s="1"/>
  <c r="K531" i="33"/>
  <c r="K1238" i="33" s="1"/>
  <c r="AD315" i="14"/>
  <c r="R315" i="34"/>
  <c r="V184" i="14"/>
  <c r="N184" i="34"/>
  <c r="T23" i="14"/>
  <c r="M23" i="34"/>
  <c r="O293" i="34"/>
  <c r="X293" i="14"/>
  <c r="H226" i="34"/>
  <c r="J226" i="14"/>
  <c r="P498" i="34"/>
  <c r="Z498" i="14"/>
  <c r="R8" i="14"/>
  <c r="L8" i="34"/>
  <c r="L95" i="14"/>
  <c r="I95" i="34"/>
  <c r="N271" i="14"/>
  <c r="J271" i="34"/>
  <c r="H511" i="14"/>
  <c r="G511" i="34"/>
  <c r="X460" i="14"/>
  <c r="O460" i="34"/>
  <c r="Q278" i="34"/>
  <c r="AB278" i="14"/>
  <c r="M131" i="34"/>
  <c r="T131" i="14"/>
  <c r="AD160" i="14"/>
  <c r="R160" i="34"/>
  <c r="AB368" i="14"/>
  <c r="Q368" i="34"/>
  <c r="O125" i="34"/>
  <c r="X125" i="14"/>
  <c r="N413" i="34"/>
  <c r="V413" i="14"/>
  <c r="J410" i="14"/>
  <c r="H410" i="34"/>
  <c r="Z100" i="14"/>
  <c r="P100" i="34"/>
  <c r="L516" i="34"/>
  <c r="R516" i="14"/>
  <c r="I209" i="34"/>
  <c r="L209" i="14"/>
  <c r="N609" i="14"/>
  <c r="J609" i="34"/>
  <c r="H238" i="14"/>
  <c r="G238" i="34"/>
  <c r="AB478" i="14"/>
  <c r="Q478" i="34"/>
  <c r="Q528" i="33"/>
  <c r="Q1235" i="33" s="1"/>
  <c r="J93" i="33"/>
  <c r="J800" i="33" s="1"/>
  <c r="P317" i="33"/>
  <c r="P1024" i="33" s="1"/>
  <c r="G493" i="33"/>
  <c r="I298" i="33"/>
  <c r="I1005" i="33" s="1"/>
  <c r="M554" i="33"/>
  <c r="M1261" i="33" s="1"/>
  <c r="K279" i="33"/>
  <c r="K986" i="33" s="1"/>
  <c r="O439" i="33"/>
  <c r="O1146" i="33" s="1"/>
  <c r="N177" i="33"/>
  <c r="N884" i="33" s="1"/>
  <c r="P369" i="33"/>
  <c r="P1076" i="33" s="1"/>
  <c r="N94" i="33"/>
  <c r="N801" i="33" s="1"/>
  <c r="R558" i="33"/>
  <c r="R1265" i="33" s="1"/>
  <c r="L331" i="33"/>
  <c r="L1038" i="33" s="1"/>
  <c r="O200" i="33"/>
  <c r="O907" i="33" s="1"/>
  <c r="H472" i="33"/>
  <c r="H1179" i="33" s="1"/>
  <c r="P197" i="33"/>
  <c r="P904" i="33" s="1"/>
  <c r="I373" i="33"/>
  <c r="I1080" i="33" s="1"/>
  <c r="K60" i="33"/>
  <c r="K767" i="33" s="1"/>
  <c r="R155" i="33"/>
  <c r="R862" i="33" s="1"/>
  <c r="H483" i="33"/>
  <c r="H1190" i="33" s="1"/>
  <c r="L560" i="33"/>
  <c r="L1267" i="33" s="1"/>
  <c r="I343" i="33"/>
  <c r="I1050" i="33" s="1"/>
  <c r="L503" i="33"/>
  <c r="L1210" i="33" s="1"/>
  <c r="O401" i="33"/>
  <c r="O1108" i="33" s="1"/>
  <c r="G558" i="33"/>
  <c r="J347" i="33"/>
  <c r="J1054" i="33" s="1"/>
  <c r="P507" i="33"/>
  <c r="P1214" i="33" s="1"/>
  <c r="N152" i="33"/>
  <c r="N859" i="33" s="1"/>
  <c r="I344" i="33"/>
  <c r="I1051" i="33" s="1"/>
  <c r="M325" i="33"/>
  <c r="M1032" i="33" s="1"/>
  <c r="N565" i="33"/>
  <c r="N1272" i="33" s="1"/>
  <c r="L508" i="33"/>
  <c r="L1215" i="33" s="1"/>
  <c r="N220" i="33"/>
  <c r="N927" i="33" s="1"/>
  <c r="N86" i="33"/>
  <c r="N793" i="33" s="1"/>
  <c r="H563" i="33"/>
  <c r="H1270" i="33" s="1"/>
  <c r="H85" i="34"/>
  <c r="J85" i="14"/>
  <c r="Z309" i="14"/>
  <c r="P309" i="34"/>
  <c r="J242" i="14"/>
  <c r="H242" i="34"/>
  <c r="Z514" i="14"/>
  <c r="P514" i="34"/>
  <c r="P543" i="14"/>
  <c r="K543" i="34"/>
  <c r="O492" i="34"/>
  <c r="X492" i="14"/>
  <c r="Q233" i="34"/>
  <c r="AB233" i="14"/>
  <c r="AD358" i="14"/>
  <c r="R358" i="34"/>
  <c r="J515" i="14"/>
  <c r="H515" i="34"/>
  <c r="Z208" i="14"/>
  <c r="P208" i="34"/>
  <c r="L400" i="34"/>
  <c r="R400" i="14"/>
  <c r="L141" i="14"/>
  <c r="I141" i="34"/>
  <c r="J429" i="34"/>
  <c r="N429" i="14"/>
  <c r="H138" i="14"/>
  <c r="G138" i="34"/>
  <c r="X602" i="14"/>
  <c r="O602" i="34"/>
  <c r="G180" i="34"/>
  <c r="H180" i="14"/>
  <c r="V548" i="14"/>
  <c r="N548" i="34"/>
  <c r="H625" i="14"/>
  <c r="G625" i="34"/>
  <c r="L256" i="33"/>
  <c r="L963" i="33" s="1"/>
  <c r="G432" i="33"/>
  <c r="O375" i="33"/>
  <c r="O1082" i="33" s="1"/>
  <c r="N116" i="33"/>
  <c r="N823" i="33" s="1"/>
  <c r="K106" i="33"/>
  <c r="K813" i="33" s="1"/>
  <c r="P138" i="33"/>
  <c r="P845" i="33" s="1"/>
  <c r="Q206" i="33"/>
  <c r="Q913" i="33" s="1"/>
  <c r="G478" i="33"/>
  <c r="P251" i="33"/>
  <c r="P958" i="33" s="1"/>
  <c r="J603" i="33"/>
  <c r="J1310" i="33" s="1"/>
  <c r="G120" i="33"/>
  <c r="P408" i="33"/>
  <c r="P1115" i="33" s="1"/>
  <c r="H632" i="33"/>
  <c r="H1339" i="33" s="1"/>
  <c r="R421" i="33"/>
  <c r="R1128" i="33" s="1"/>
  <c r="L370" i="33"/>
  <c r="L1077" i="33" s="1"/>
  <c r="M626" i="33"/>
  <c r="M1333" i="33" s="1"/>
  <c r="N191" i="33"/>
  <c r="N898" i="33" s="1"/>
  <c r="G415" i="33"/>
  <c r="O620" i="33"/>
  <c r="O1327" i="33" s="1"/>
  <c r="Q169" i="33"/>
  <c r="Q876" i="33" s="1"/>
  <c r="I166" i="33"/>
  <c r="I873" i="33" s="1"/>
  <c r="P499" i="33"/>
  <c r="P1206" i="33" s="1"/>
  <c r="I576" i="33"/>
  <c r="I1283" i="33" s="1"/>
  <c r="L538" i="33"/>
  <c r="L1245" i="33" s="1"/>
  <c r="P612" i="33"/>
  <c r="P1319" i="33" s="1"/>
  <c r="O72" i="33"/>
  <c r="O779" i="33" s="1"/>
  <c r="R325" i="33"/>
  <c r="R1032" i="33" s="1"/>
  <c r="G549" i="33"/>
  <c r="L226" i="33"/>
  <c r="L933" i="33" s="1"/>
  <c r="H514" i="33"/>
  <c r="H1221" i="33" s="1"/>
  <c r="J255" i="33"/>
  <c r="J962" i="33" s="1"/>
  <c r="G60" i="33"/>
  <c r="N476" i="33"/>
  <c r="N1183" i="33" s="1"/>
  <c r="R553" i="33"/>
  <c r="R1260" i="33" s="1"/>
  <c r="I326" i="33"/>
  <c r="I1033" i="33" s="1"/>
  <c r="T475" i="14"/>
  <c r="M475" i="34"/>
  <c r="X424" i="14"/>
  <c r="O424" i="34"/>
  <c r="K533" i="34"/>
  <c r="P533" i="14"/>
  <c r="T530" i="14"/>
  <c r="M530" i="34"/>
  <c r="T15" i="14"/>
  <c r="M15" i="34"/>
  <c r="N111" i="34"/>
  <c r="V111" i="14"/>
  <c r="J575" i="14"/>
  <c r="H575" i="34"/>
  <c r="Z108" i="14"/>
  <c r="P108" i="34"/>
  <c r="R508" i="14"/>
  <c r="L508" i="34"/>
  <c r="L390" i="14"/>
  <c r="I390" i="34"/>
  <c r="J163" i="34"/>
  <c r="N163" i="14"/>
  <c r="H531" i="14"/>
  <c r="G531" i="34"/>
  <c r="K416" i="34"/>
  <c r="P416" i="14"/>
  <c r="C161" i="33"/>
  <c r="C868" i="33" s="1"/>
  <c r="C157" i="34"/>
  <c r="C174" i="33"/>
  <c r="C881" i="33" s="1"/>
  <c r="C170" i="34"/>
  <c r="V471" i="14"/>
  <c r="N471" i="34"/>
  <c r="H273" i="34"/>
  <c r="J273" i="14"/>
  <c r="P14" i="34"/>
  <c r="Z14" i="14"/>
  <c r="L254" i="34"/>
  <c r="R254" i="14"/>
  <c r="L526" i="14"/>
  <c r="I526" i="34"/>
  <c r="M156" i="33"/>
  <c r="M863" i="33" s="1"/>
  <c r="R368" i="33"/>
  <c r="R1075" i="33" s="1"/>
  <c r="J269" i="33"/>
  <c r="J976" i="33" s="1"/>
  <c r="I429" i="33"/>
  <c r="I1136" i="33" s="1"/>
  <c r="R103" i="33"/>
  <c r="R810" i="33" s="1"/>
  <c r="Q225" i="33"/>
  <c r="Q932" i="33" s="1"/>
  <c r="Q510" i="33"/>
  <c r="Q1217" i="33" s="1"/>
  <c r="J459" i="33"/>
  <c r="J1166" i="33" s="1"/>
  <c r="M123" i="33"/>
  <c r="M830" i="33" s="1"/>
  <c r="I200" i="33"/>
  <c r="I907" i="33" s="1"/>
  <c r="L504" i="33"/>
  <c r="L1211" i="33" s="1"/>
  <c r="I133" i="33"/>
  <c r="I840" i="33" s="1"/>
  <c r="O412" i="33"/>
  <c r="O1119" i="33" s="1"/>
  <c r="M25" i="33"/>
  <c r="M732" i="33" s="1"/>
  <c r="Q563" i="33"/>
  <c r="Q1270" i="33" s="1"/>
  <c r="G48" i="33"/>
  <c r="O304" i="33"/>
  <c r="O1011" i="33" s="1"/>
  <c r="K560" i="33"/>
  <c r="K1267" i="33" s="1"/>
  <c r="P100" i="33"/>
  <c r="P807" i="33" s="1"/>
  <c r="N206" i="33"/>
  <c r="N913" i="33" s="1"/>
  <c r="O446" i="33"/>
  <c r="O1153" i="33" s="1"/>
  <c r="M235" i="33"/>
  <c r="M942" i="33" s="1"/>
  <c r="I363" i="33"/>
  <c r="I1070" i="33" s="1"/>
  <c r="L200" i="33"/>
  <c r="L907" i="33" s="1"/>
  <c r="M261" i="33"/>
  <c r="M968" i="33" s="1"/>
  <c r="M178" i="33"/>
  <c r="M885" i="33" s="1"/>
  <c r="J466" i="33"/>
  <c r="J1173" i="33" s="1"/>
  <c r="N47" i="33"/>
  <c r="N754" i="33" s="1"/>
  <c r="R223" i="33"/>
  <c r="R930" i="33" s="1"/>
  <c r="O447" i="33"/>
  <c r="O1154" i="33" s="1"/>
  <c r="H364" i="33"/>
  <c r="H1071" i="33" s="1"/>
  <c r="J540" i="33"/>
  <c r="J1247" i="33" s="1"/>
  <c r="G25" i="33"/>
  <c r="N555" i="14"/>
  <c r="J555" i="34"/>
  <c r="H456" i="14"/>
  <c r="G456" i="34"/>
  <c r="C294" i="33"/>
  <c r="C1001" i="33" s="1"/>
  <c r="C290" i="34"/>
  <c r="K562" i="34"/>
  <c r="P562" i="14"/>
  <c r="O127" i="34"/>
  <c r="X127" i="14"/>
  <c r="Q319" i="34"/>
  <c r="AB319" i="14"/>
  <c r="O607" i="34"/>
  <c r="X607" i="14"/>
  <c r="Q124" i="34"/>
  <c r="AB124" i="14"/>
  <c r="C413" i="33"/>
  <c r="C1120" i="33" s="1"/>
  <c r="C409" i="34"/>
  <c r="M438" i="34"/>
  <c r="T438" i="14"/>
  <c r="O179" i="34"/>
  <c r="X179" i="14"/>
  <c r="X547" i="14"/>
  <c r="O547" i="34"/>
  <c r="X9" i="14"/>
  <c r="O9" i="34"/>
  <c r="O256" i="34"/>
  <c r="X256" i="14"/>
  <c r="AD464" i="14"/>
  <c r="R464" i="34"/>
  <c r="H519" i="34"/>
  <c r="J519" i="14"/>
  <c r="Z276" i="14"/>
  <c r="P276" i="34"/>
  <c r="R612" i="14"/>
  <c r="L612" i="34"/>
  <c r="L353" i="14"/>
  <c r="I353" i="34"/>
  <c r="J62" i="34"/>
  <c r="N62" i="14"/>
  <c r="G286" i="34"/>
  <c r="H286" i="14"/>
  <c r="AB590" i="14"/>
  <c r="Q590" i="34"/>
  <c r="L16" i="33"/>
  <c r="L723" i="33" s="1"/>
  <c r="J208" i="33"/>
  <c r="J915" i="33" s="1"/>
  <c r="N400" i="33"/>
  <c r="N1107" i="33" s="1"/>
  <c r="R333" i="33"/>
  <c r="R1040" i="33" s="1"/>
  <c r="P573" i="33"/>
  <c r="P1280" i="33" s="1"/>
  <c r="N231" i="33"/>
  <c r="N938" i="33" s="1"/>
  <c r="P548" i="33"/>
  <c r="P1255" i="33" s="1"/>
  <c r="P398" i="33"/>
  <c r="P1105" i="33" s="1"/>
  <c r="O542" i="33"/>
  <c r="O1249" i="33" s="1"/>
  <c r="I283" i="33"/>
  <c r="I990" i="33" s="1"/>
  <c r="N635" i="33"/>
  <c r="N1342" i="33" s="1"/>
  <c r="H424" i="33"/>
  <c r="H1131" i="33" s="1"/>
  <c r="G165" i="33"/>
  <c r="R341" i="33"/>
  <c r="R1048" i="33" s="1"/>
  <c r="K597" i="33"/>
  <c r="K1304" i="33" s="1"/>
  <c r="P610" i="33"/>
  <c r="P1317" i="33" s="1"/>
  <c r="R383" i="33"/>
  <c r="R1090" i="33" s="1"/>
  <c r="R543" i="33"/>
  <c r="R1250" i="33" s="1"/>
  <c r="G617" i="33"/>
  <c r="R614" i="33"/>
  <c r="R1321" i="33" s="1"/>
  <c r="R195" i="33"/>
  <c r="R902" i="33" s="1"/>
  <c r="O499" i="33"/>
  <c r="O1206" i="33" s="1"/>
  <c r="L32" i="33"/>
  <c r="L739" i="33" s="1"/>
  <c r="L592" i="33"/>
  <c r="L1299" i="33" s="1"/>
  <c r="H170" i="33"/>
  <c r="H877" i="33" s="1"/>
  <c r="K426" i="33"/>
  <c r="K1133" i="33" s="1"/>
  <c r="M343" i="33"/>
  <c r="M1050" i="33" s="1"/>
  <c r="R356" i="33"/>
  <c r="R1063" i="33" s="1"/>
  <c r="H55" i="33"/>
  <c r="H762" i="33" s="1"/>
  <c r="N138" i="33"/>
  <c r="N845" i="33" s="1"/>
  <c r="J110" i="33"/>
  <c r="J817" i="33" s="1"/>
  <c r="M366" i="33"/>
  <c r="M1073" i="33" s="1"/>
  <c r="G299" i="33"/>
  <c r="O488" i="33"/>
  <c r="O1195" i="33" s="1"/>
  <c r="O85" i="33"/>
  <c r="O792" i="33" s="1"/>
  <c r="N421" i="33"/>
  <c r="N1128" i="33" s="1"/>
  <c r="H306" i="33"/>
  <c r="H1013" i="33" s="1"/>
  <c r="M514" i="33"/>
  <c r="M1221" i="33" s="1"/>
  <c r="O252" i="33"/>
  <c r="O959" i="33" s="1"/>
  <c r="N492" i="33"/>
  <c r="N1199" i="33" s="1"/>
  <c r="J28" i="33"/>
  <c r="J735" i="33" s="1"/>
  <c r="J102" i="33"/>
  <c r="J809" i="33" s="1"/>
  <c r="P406" i="33"/>
  <c r="P1113" i="33" s="1"/>
  <c r="J22" i="33"/>
  <c r="J729" i="33" s="1"/>
  <c r="N387" i="33"/>
  <c r="N1094" i="33" s="1"/>
  <c r="M587" i="34"/>
  <c r="T587" i="14"/>
  <c r="H578" i="34"/>
  <c r="J578" i="14"/>
  <c r="Z31" i="14"/>
  <c r="P31" i="34"/>
  <c r="R207" i="14"/>
  <c r="L207" i="34"/>
  <c r="I367" i="34"/>
  <c r="L367" i="14"/>
  <c r="N623" i="14"/>
  <c r="J623" i="34"/>
  <c r="H34" i="14"/>
  <c r="G34" i="34"/>
  <c r="AD220" i="14"/>
  <c r="R220" i="34"/>
  <c r="C105" i="34"/>
  <c r="C109" i="33"/>
  <c r="C816" i="33" s="1"/>
  <c r="Q441" i="34"/>
  <c r="AB441" i="14"/>
  <c r="O198" i="34"/>
  <c r="X198" i="14"/>
  <c r="O22" i="34"/>
  <c r="X22" i="14"/>
  <c r="P211" i="14"/>
  <c r="K211" i="34"/>
  <c r="P150" i="14"/>
  <c r="K150" i="34"/>
  <c r="O512" i="34"/>
  <c r="X512" i="14"/>
  <c r="T16" i="14"/>
  <c r="M16" i="34"/>
  <c r="H493" i="34"/>
  <c r="J493" i="14"/>
  <c r="Z551" i="14"/>
  <c r="P551" i="34"/>
  <c r="L356" i="34"/>
  <c r="R356" i="14"/>
  <c r="I385" i="34"/>
  <c r="L385" i="14"/>
  <c r="N350" i="14"/>
  <c r="J350" i="34"/>
  <c r="Q416" i="33"/>
  <c r="Q1123" i="33" s="1"/>
  <c r="J471" i="33"/>
  <c r="J1178" i="33" s="1"/>
  <c r="J90" i="33"/>
  <c r="J797" i="33" s="1"/>
  <c r="H94" i="33"/>
  <c r="H801" i="33" s="1"/>
  <c r="H363" i="33"/>
  <c r="H1070" i="33" s="1"/>
  <c r="P539" i="33"/>
  <c r="P1246" i="33" s="1"/>
  <c r="R203" i="33"/>
  <c r="R910" i="33" s="1"/>
  <c r="M85" i="33"/>
  <c r="M792" i="33" s="1"/>
  <c r="J261" i="33"/>
  <c r="J968" i="33" s="1"/>
  <c r="N533" i="33"/>
  <c r="N1240" i="33" s="1"/>
  <c r="M194" i="33"/>
  <c r="M901" i="33" s="1"/>
  <c r="K623" i="33"/>
  <c r="K1330" i="33" s="1"/>
  <c r="P540" i="33"/>
  <c r="P1247" i="33" s="1"/>
  <c r="M41" i="33"/>
  <c r="M748" i="33" s="1"/>
  <c r="K585" i="33"/>
  <c r="K1292" i="33" s="1"/>
  <c r="I102" i="33"/>
  <c r="I809" i="33" s="1"/>
  <c r="O614" i="33"/>
  <c r="O1321" i="33" s="1"/>
  <c r="M339" i="33"/>
  <c r="M1046" i="33" s="1"/>
  <c r="G107" i="33"/>
  <c r="Q176" i="33"/>
  <c r="Q883" i="33" s="1"/>
  <c r="O45" i="33"/>
  <c r="O752" i="33" s="1"/>
  <c r="L490" i="33"/>
  <c r="L1197" i="33" s="1"/>
  <c r="O29" i="33"/>
  <c r="O736" i="33" s="1"/>
  <c r="H196" i="33"/>
  <c r="H903" i="33" s="1"/>
  <c r="M532" i="33"/>
  <c r="M1239" i="33" s="1"/>
  <c r="M225" i="33"/>
  <c r="M932" i="33" s="1"/>
  <c r="I190" i="33"/>
  <c r="I897" i="33" s="1"/>
  <c r="Q542" i="33"/>
  <c r="Q1249" i="33" s="1"/>
  <c r="K443" i="33"/>
  <c r="K1150" i="33" s="1"/>
  <c r="J152" i="33"/>
  <c r="J859" i="33" s="1"/>
  <c r="L600" i="33"/>
  <c r="L1307" i="33" s="1"/>
  <c r="L165" i="33"/>
  <c r="L872" i="33" s="1"/>
  <c r="I341" i="33"/>
  <c r="I1048" i="33" s="1"/>
  <c r="G581" i="33"/>
  <c r="H466" i="33"/>
  <c r="H1173" i="33" s="1"/>
  <c r="J207" i="33"/>
  <c r="J914" i="33" s="1"/>
  <c r="J393" i="33"/>
  <c r="J1100" i="33" s="1"/>
  <c r="M403" i="33"/>
  <c r="M1110" i="33" s="1"/>
  <c r="X11" i="14"/>
  <c r="O11" i="34"/>
  <c r="R267" i="34"/>
  <c r="AD267" i="14"/>
  <c r="N584" i="34"/>
  <c r="V584" i="14"/>
  <c r="M149" i="34"/>
  <c r="T149" i="14"/>
  <c r="C441" i="33"/>
  <c r="C1148" i="33" s="1"/>
  <c r="C437" i="34"/>
  <c r="T415" i="14"/>
  <c r="M415" i="34"/>
  <c r="X348" i="14"/>
  <c r="O348" i="34"/>
  <c r="AB121" i="14"/>
  <c r="Q121" i="34"/>
  <c r="C461" i="33"/>
  <c r="C1168" i="33" s="1"/>
  <c r="C457" i="34"/>
  <c r="J19" i="14"/>
  <c r="H19" i="34"/>
  <c r="H48" i="34"/>
  <c r="J48" i="14"/>
  <c r="P288" i="34"/>
  <c r="Z288" i="14"/>
  <c r="R560" i="14"/>
  <c r="L560" i="34"/>
  <c r="L77" i="14"/>
  <c r="I77" i="34"/>
  <c r="N269" i="14"/>
  <c r="J269" i="34"/>
  <c r="H525" i="14"/>
  <c r="G525" i="34"/>
  <c r="AD266" i="14"/>
  <c r="R266" i="34"/>
  <c r="C87" i="34"/>
  <c r="C91" i="33"/>
  <c r="C798" i="33" s="1"/>
  <c r="N372" i="34"/>
  <c r="V372" i="14"/>
  <c r="O110" i="34"/>
  <c r="X110" i="14"/>
  <c r="AD382" i="14"/>
  <c r="R382" i="34"/>
  <c r="K160" i="33"/>
  <c r="K867" i="33" s="1"/>
  <c r="R544" i="33"/>
  <c r="R1251" i="33" s="1"/>
  <c r="K298" i="33"/>
  <c r="K1005" i="33" s="1"/>
  <c r="N423" i="33"/>
  <c r="N1130" i="33" s="1"/>
  <c r="J350" i="33"/>
  <c r="J1057" i="33" s="1"/>
  <c r="Q363" i="33"/>
  <c r="Q1070" i="33" s="1"/>
  <c r="O603" i="33"/>
  <c r="O1310" i="33" s="1"/>
  <c r="M584" i="33"/>
  <c r="M1291" i="33" s="1"/>
  <c r="M117" i="33"/>
  <c r="M824" i="33" s="1"/>
  <c r="O309" i="33"/>
  <c r="O1016" i="33" s="1"/>
  <c r="M533" i="33"/>
  <c r="M1240" i="33" s="1"/>
  <c r="K498" i="33"/>
  <c r="K1205" i="33" s="1"/>
  <c r="I207" i="33"/>
  <c r="I914" i="33" s="1"/>
  <c r="I447" i="33"/>
  <c r="I1154" i="33" s="1"/>
  <c r="M59" i="33"/>
  <c r="M766" i="33" s="1"/>
  <c r="L396" i="33"/>
  <c r="L1103" i="33" s="1"/>
  <c r="H620" i="33"/>
  <c r="H1327" i="33" s="1"/>
  <c r="P457" i="33"/>
  <c r="P1164" i="33" s="1"/>
  <c r="N166" i="33"/>
  <c r="N873" i="33" s="1"/>
  <c r="J438" i="33"/>
  <c r="J1145" i="33" s="1"/>
  <c r="O140" i="33"/>
  <c r="O847" i="33" s="1"/>
  <c r="O192" i="33"/>
  <c r="O899" i="33" s="1"/>
  <c r="O416" i="33"/>
  <c r="O1123" i="33" s="1"/>
  <c r="G397" i="33"/>
  <c r="O602" i="33"/>
  <c r="O1309" i="33" s="1"/>
  <c r="K455" i="33"/>
  <c r="K1162" i="33" s="1"/>
  <c r="Q116" i="33"/>
  <c r="Q823" i="33" s="1"/>
  <c r="K388" i="33"/>
  <c r="K1095" i="33" s="1"/>
  <c r="H58" i="33"/>
  <c r="H765" i="33" s="1"/>
  <c r="Q347" i="33"/>
  <c r="Q1054" i="33" s="1"/>
  <c r="J491" i="33"/>
  <c r="J1198" i="33" s="1"/>
  <c r="Q120" i="33"/>
  <c r="Q827" i="33" s="1"/>
  <c r="Q344" i="33"/>
  <c r="Q1051" i="33" s="1"/>
  <c r="R632" i="33"/>
  <c r="R1339" i="33" s="1"/>
  <c r="I181" i="33"/>
  <c r="I888" i="33" s="1"/>
  <c r="R434" i="33"/>
  <c r="R1141" i="33" s="1"/>
  <c r="Q252" i="33"/>
  <c r="Q959" i="33" s="1"/>
  <c r="Q41" i="33"/>
  <c r="Q748" i="33" s="1"/>
  <c r="L249" i="33"/>
  <c r="L956" i="33" s="1"/>
  <c r="I118" i="33"/>
  <c r="I825" i="33" s="1"/>
  <c r="M614" i="33"/>
  <c r="M1321" i="33" s="1"/>
  <c r="K339" i="33"/>
  <c r="K1046" i="33" s="1"/>
  <c r="J27" i="34"/>
  <c r="N27" i="14"/>
  <c r="H283" i="14"/>
  <c r="G283" i="34"/>
  <c r="C632" i="34"/>
  <c r="C636" i="33"/>
  <c r="C1343" i="33" s="1"/>
  <c r="C229" i="34"/>
  <c r="C233" i="33"/>
  <c r="C940" i="33" s="1"/>
  <c r="O469" i="34"/>
  <c r="X469" i="14"/>
  <c r="R370" i="34"/>
  <c r="AD370" i="14"/>
  <c r="O47" i="34"/>
  <c r="X47" i="14"/>
  <c r="T239" i="14"/>
  <c r="M239" i="34"/>
  <c r="V380" i="14"/>
  <c r="N380" i="34"/>
  <c r="M505" i="34"/>
  <c r="T505" i="14"/>
  <c r="C250" i="33"/>
  <c r="C957" i="33" s="1"/>
  <c r="C246" i="34"/>
  <c r="N320" i="34"/>
  <c r="V320" i="14"/>
  <c r="X576" i="14"/>
  <c r="O576" i="34"/>
  <c r="M64" i="34"/>
  <c r="T64" i="14"/>
  <c r="P285" i="14"/>
  <c r="K285" i="34"/>
  <c r="O42" i="34"/>
  <c r="X42" i="14"/>
  <c r="P282" i="14"/>
  <c r="K282" i="34"/>
  <c r="J49" i="14"/>
  <c r="H49" i="34"/>
  <c r="Z465" i="14"/>
  <c r="P465" i="34"/>
  <c r="L17" i="34"/>
  <c r="R17" i="14"/>
  <c r="L126" i="14"/>
  <c r="I126" i="34"/>
  <c r="N414" i="14"/>
  <c r="J414" i="34"/>
  <c r="P64" i="33"/>
  <c r="P771" i="33" s="1"/>
  <c r="Q288" i="33"/>
  <c r="Q995" i="33" s="1"/>
  <c r="J544" i="33"/>
  <c r="J1251" i="33" s="1"/>
  <c r="O333" i="33"/>
  <c r="O1040" i="33" s="1"/>
  <c r="R314" i="33"/>
  <c r="R1021" i="33" s="1"/>
  <c r="N538" i="33"/>
  <c r="N1245" i="33" s="1"/>
  <c r="L231" i="33"/>
  <c r="L938" i="33" s="1"/>
  <c r="P391" i="33"/>
  <c r="P1098" i="33" s="1"/>
  <c r="O599" i="33"/>
  <c r="O1306" i="33" s="1"/>
  <c r="P500" i="33"/>
  <c r="P1207" i="33" s="1"/>
  <c r="K241" i="33"/>
  <c r="K948" i="33" s="1"/>
  <c r="O593" i="33"/>
  <c r="O1300" i="33" s="1"/>
  <c r="M94" i="33"/>
  <c r="M801" i="33" s="1"/>
  <c r="L350" i="33"/>
  <c r="L1057" i="33" s="1"/>
  <c r="Q331" i="33"/>
  <c r="Q1038" i="33" s="1"/>
  <c r="I491" i="33"/>
  <c r="I1198" i="33" s="1"/>
  <c r="I75" i="33"/>
  <c r="I782" i="33" s="1"/>
  <c r="R216" i="33"/>
  <c r="R923" i="33" s="1"/>
  <c r="K133" i="33"/>
  <c r="K840" i="33" s="1"/>
  <c r="R549" i="33"/>
  <c r="R1256" i="33" s="1"/>
  <c r="K191" i="33"/>
  <c r="K898" i="33" s="1"/>
  <c r="I332" i="33"/>
  <c r="I1039" i="33" s="1"/>
  <c r="R508" i="33"/>
  <c r="R1215" i="33" s="1"/>
  <c r="I220" i="33"/>
  <c r="I927" i="33" s="1"/>
  <c r="K281" i="33"/>
  <c r="K988" i="33" s="1"/>
  <c r="N601" i="33"/>
  <c r="N1308" i="33" s="1"/>
  <c r="N326" i="33"/>
  <c r="N1033" i="33" s="1"/>
  <c r="R25" i="33"/>
  <c r="R732" i="33" s="1"/>
  <c r="P107" i="33"/>
  <c r="P814" i="33" s="1"/>
  <c r="H528" i="33"/>
  <c r="H1235" i="33" s="1"/>
  <c r="L141" i="33"/>
  <c r="L848" i="33" s="1"/>
  <c r="M333" i="33"/>
  <c r="M1040" i="33" s="1"/>
  <c r="N573" i="33"/>
  <c r="N1280" i="33" s="1"/>
  <c r="J327" i="33"/>
  <c r="J1034" i="33" s="1"/>
  <c r="K116" i="33"/>
  <c r="K823" i="33" s="1"/>
  <c r="K452" i="33"/>
  <c r="K1159" i="33" s="1"/>
  <c r="M55" i="33"/>
  <c r="M762" i="33" s="1"/>
  <c r="R58" i="33"/>
  <c r="R765" i="33" s="1"/>
  <c r="I526" i="33"/>
  <c r="I1233" i="33" s="1"/>
  <c r="L315" i="33"/>
  <c r="L1022" i="33" s="1"/>
  <c r="L75" i="33"/>
  <c r="L782" i="33" s="1"/>
  <c r="I168" i="33"/>
  <c r="I875" i="33" s="1"/>
  <c r="Q405" i="33"/>
  <c r="Q1112" i="33" s="1"/>
  <c r="I34" i="33"/>
  <c r="I741" i="33" s="1"/>
  <c r="H338" i="33"/>
  <c r="H1045" i="33" s="1"/>
  <c r="M95" i="33"/>
  <c r="M802" i="33" s="1"/>
  <c r="M335" i="33"/>
  <c r="M1042" i="33" s="1"/>
  <c r="H476" i="33"/>
  <c r="H1183" i="33" s="1"/>
  <c r="H307" i="33"/>
  <c r="H1014" i="33" s="1"/>
  <c r="R531" i="33"/>
  <c r="R1238" i="33" s="1"/>
  <c r="V168" i="14"/>
  <c r="N168" i="34"/>
  <c r="X261" i="14"/>
  <c r="O261" i="34"/>
  <c r="P501" i="14"/>
  <c r="K501" i="34"/>
  <c r="J63" i="14"/>
  <c r="H63" i="34"/>
  <c r="P255" i="34"/>
  <c r="Z255" i="14"/>
  <c r="R463" i="14"/>
  <c r="L463" i="34"/>
  <c r="L76" i="14"/>
  <c r="I76" i="34"/>
  <c r="N444" i="14"/>
  <c r="J444" i="34"/>
  <c r="G185" i="34"/>
  <c r="H185" i="14"/>
  <c r="K537" i="34"/>
  <c r="P537" i="14"/>
  <c r="N566" i="34"/>
  <c r="V566" i="14"/>
  <c r="AD67" i="14"/>
  <c r="R67" i="34"/>
  <c r="N291" i="34"/>
  <c r="V291" i="14"/>
  <c r="M611" i="34"/>
  <c r="T611" i="14"/>
  <c r="Q336" i="34"/>
  <c r="AB336" i="14"/>
  <c r="M592" i="34"/>
  <c r="T592" i="14"/>
  <c r="C84" i="33"/>
  <c r="C791" i="33" s="1"/>
  <c r="C80" i="34"/>
  <c r="R109" i="34"/>
  <c r="AD109" i="14"/>
  <c r="O317" i="34"/>
  <c r="X317" i="14"/>
  <c r="K452" i="34"/>
  <c r="P452" i="14"/>
  <c r="O481" i="34"/>
  <c r="X481" i="14"/>
  <c r="T33" i="14"/>
  <c r="M33" i="34"/>
  <c r="Q158" i="34"/>
  <c r="AB158" i="14"/>
  <c r="H107" i="33"/>
  <c r="H814" i="33" s="1"/>
  <c r="H301" i="33"/>
  <c r="H1008" i="33" s="1"/>
  <c r="L407" i="33"/>
  <c r="L1114" i="33" s="1"/>
  <c r="G308" i="33"/>
  <c r="M628" i="33"/>
  <c r="M1335" i="33" s="1"/>
  <c r="G593" i="33"/>
  <c r="H126" i="33"/>
  <c r="H833" i="33" s="1"/>
  <c r="H350" i="33"/>
  <c r="H1057" i="33" s="1"/>
  <c r="M459" i="33"/>
  <c r="M1166" i="33" s="1"/>
  <c r="N136" i="33"/>
  <c r="N843" i="33" s="1"/>
  <c r="I328" i="33"/>
  <c r="I1035" i="33" s="1"/>
  <c r="J210" i="33"/>
  <c r="J917" i="33" s="1"/>
  <c r="M137" i="33"/>
  <c r="M844" i="33" s="1"/>
  <c r="R32" i="33"/>
  <c r="R739" i="33" s="1"/>
  <c r="N272" i="33"/>
  <c r="N979" i="33" s="1"/>
  <c r="G333" i="33"/>
  <c r="R605" i="33"/>
  <c r="R1312" i="33" s="1"/>
  <c r="M346" i="33"/>
  <c r="M1053" i="33" s="1"/>
  <c r="I602" i="33"/>
  <c r="I1309" i="33" s="1"/>
  <c r="K359" i="33"/>
  <c r="K1066" i="33" s="1"/>
  <c r="N599" i="33"/>
  <c r="N1306" i="33" s="1"/>
  <c r="J138" i="33"/>
  <c r="J845" i="33" s="1"/>
  <c r="I331" i="33"/>
  <c r="I1038" i="33" s="1"/>
  <c r="G264" i="33"/>
  <c r="O306" i="33"/>
  <c r="O1013" i="33" s="1"/>
  <c r="K127" i="33"/>
  <c r="K834" i="33" s="1"/>
  <c r="K444" i="33"/>
  <c r="K1151" i="33" s="1"/>
  <c r="Q28" i="33"/>
  <c r="Q735" i="33" s="1"/>
  <c r="Q278" i="33"/>
  <c r="Q985" i="33" s="1"/>
  <c r="O550" i="33"/>
  <c r="O1257" i="33" s="1"/>
  <c r="I195" i="33"/>
  <c r="I902" i="33" s="1"/>
  <c r="T315" i="14"/>
  <c r="M315" i="34"/>
  <c r="R184" i="34"/>
  <c r="AD184" i="14"/>
  <c r="K23" i="34"/>
  <c r="P23" i="14"/>
  <c r="J517" i="14"/>
  <c r="H517" i="34"/>
  <c r="Z226" i="14"/>
  <c r="P226" i="34"/>
  <c r="R498" i="14"/>
  <c r="L498" i="34"/>
  <c r="I8" i="34"/>
  <c r="L8" i="14"/>
  <c r="J95" i="34"/>
  <c r="N95" i="14"/>
  <c r="G271" i="34"/>
  <c r="H271" i="14"/>
  <c r="M511" i="34"/>
  <c r="T511" i="14"/>
  <c r="N92" i="34"/>
  <c r="V92" i="14"/>
  <c r="K553" i="34"/>
  <c r="P553" i="14"/>
  <c r="O278" i="34"/>
  <c r="X278" i="14"/>
  <c r="N614" i="34"/>
  <c r="V614" i="14"/>
  <c r="K131" i="34"/>
  <c r="P131" i="14"/>
  <c r="M483" i="34"/>
  <c r="T483" i="14"/>
  <c r="M160" i="34"/>
  <c r="T160" i="14"/>
  <c r="V368" i="14"/>
  <c r="N368" i="34"/>
  <c r="O13" i="34"/>
  <c r="X13" i="14"/>
  <c r="M125" i="34"/>
  <c r="T125" i="14"/>
  <c r="P413" i="14"/>
  <c r="K413" i="34"/>
  <c r="J74" i="14"/>
  <c r="H74" i="34"/>
  <c r="P410" i="34"/>
  <c r="Z410" i="14"/>
  <c r="R100" i="14"/>
  <c r="L100" i="34"/>
  <c r="L516" i="14"/>
  <c r="I516" i="34"/>
  <c r="N209" i="14"/>
  <c r="J209" i="34"/>
  <c r="H609" i="14"/>
  <c r="G609" i="34"/>
  <c r="M238" i="34"/>
  <c r="T238" i="14"/>
  <c r="V478" i="14"/>
  <c r="N478" i="34"/>
  <c r="H544" i="33"/>
  <c r="H1251" i="33" s="1"/>
  <c r="M525" i="33"/>
  <c r="M1232" i="33" s="1"/>
  <c r="Q455" i="33"/>
  <c r="Q1162" i="33" s="1"/>
  <c r="I138" i="33"/>
  <c r="I845" i="33" s="1"/>
  <c r="K110" i="33"/>
  <c r="K817" i="33" s="1"/>
  <c r="P446" i="33"/>
  <c r="P1153" i="33" s="1"/>
  <c r="G347" i="33"/>
  <c r="L507" i="33"/>
  <c r="L1214" i="33" s="1"/>
  <c r="K24" i="33"/>
  <c r="K731" i="33" s="1"/>
  <c r="I488" i="33"/>
  <c r="I1195" i="33" s="1"/>
  <c r="R405" i="33"/>
  <c r="R1112" i="33" s="1"/>
  <c r="G585" i="33"/>
  <c r="R86" i="33"/>
  <c r="R793" i="33" s="1"/>
  <c r="J470" i="33"/>
  <c r="J1177" i="33" s="1"/>
  <c r="N144" i="33"/>
  <c r="N851" i="33" s="1"/>
  <c r="Q365" i="33"/>
  <c r="Q1072" i="33" s="1"/>
  <c r="H218" i="33"/>
  <c r="H925" i="33" s="1"/>
  <c r="M426" i="33"/>
  <c r="M1133" i="33" s="1"/>
  <c r="Q87" i="33"/>
  <c r="Q794" i="33" s="1"/>
  <c r="R359" i="33"/>
  <c r="R1066" i="33" s="1"/>
  <c r="I583" i="33"/>
  <c r="I1290" i="33" s="1"/>
  <c r="G180" i="33"/>
  <c r="R30" i="33"/>
  <c r="R737" i="33" s="1"/>
  <c r="R430" i="33"/>
  <c r="R1137" i="33" s="1"/>
  <c r="L622" i="33"/>
  <c r="L1329" i="33" s="1"/>
  <c r="K379" i="33"/>
  <c r="K1086" i="33" s="1"/>
  <c r="L408" i="33"/>
  <c r="L1115" i="33" s="1"/>
  <c r="O341" i="33"/>
  <c r="O1048" i="33" s="1"/>
  <c r="R306" i="33"/>
  <c r="R1013" i="33" s="1"/>
  <c r="O626" i="33"/>
  <c r="O1333" i="33" s="1"/>
  <c r="O191" i="33"/>
  <c r="O898" i="33" s="1"/>
  <c r="Q92" i="33"/>
  <c r="Q799" i="33" s="1"/>
  <c r="P268" i="33"/>
  <c r="P975" i="33" s="1"/>
  <c r="J585" i="33"/>
  <c r="J1292" i="33" s="1"/>
  <c r="I614" i="33"/>
  <c r="I1321" i="33" s="1"/>
  <c r="I339" i="33"/>
  <c r="I1046" i="33" s="1"/>
  <c r="O595" i="33"/>
  <c r="O1302" i="33" s="1"/>
  <c r="C75" i="34"/>
  <c r="C79" i="33"/>
  <c r="C786" i="33" s="1"/>
  <c r="J376" i="14"/>
  <c r="H376" i="34"/>
  <c r="Z85" i="14"/>
  <c r="P85" i="34"/>
  <c r="R309" i="14"/>
  <c r="L309" i="34"/>
  <c r="P242" i="34"/>
  <c r="Z242" i="14"/>
  <c r="R514" i="14"/>
  <c r="L514" i="34"/>
  <c r="Q492" i="34"/>
  <c r="AB492" i="14"/>
  <c r="O233" i="34"/>
  <c r="X233" i="14"/>
  <c r="N617" i="34"/>
  <c r="V617" i="14"/>
  <c r="H147" i="34"/>
  <c r="J147" i="14"/>
  <c r="P515" i="34"/>
  <c r="Z515" i="14"/>
  <c r="R208" i="14"/>
  <c r="L208" i="34"/>
  <c r="L400" i="14"/>
  <c r="I400" i="34"/>
  <c r="N141" i="14"/>
  <c r="J141" i="34"/>
  <c r="G429" i="34"/>
  <c r="H429" i="14"/>
  <c r="O138" i="34"/>
  <c r="X138" i="14"/>
  <c r="O180" i="34"/>
  <c r="X180" i="14"/>
  <c r="AB548" i="14"/>
  <c r="Q548" i="34"/>
  <c r="I284" i="33"/>
  <c r="I991" i="33" s="1"/>
  <c r="L93" i="33"/>
  <c r="L800" i="33" s="1"/>
  <c r="G349" i="33"/>
  <c r="N605" i="33"/>
  <c r="N1312" i="33" s="1"/>
  <c r="O426" i="33"/>
  <c r="O1133" i="33" s="1"/>
  <c r="Q436" i="33"/>
  <c r="Q1143" i="33" s="1"/>
  <c r="L385" i="33"/>
  <c r="L1092" i="33" s="1"/>
  <c r="O395" i="33"/>
  <c r="O1102" i="33" s="1"/>
  <c r="N229" i="33"/>
  <c r="N936" i="33" s="1"/>
  <c r="G82" i="33"/>
  <c r="Q44" i="33"/>
  <c r="Q751" i="33" s="1"/>
  <c r="J444" i="33"/>
  <c r="J1151" i="33" s="1"/>
  <c r="R633" i="33"/>
  <c r="R1340" i="33" s="1"/>
  <c r="L470" i="33"/>
  <c r="L1177" i="33" s="1"/>
  <c r="N179" i="33"/>
  <c r="N886" i="33" s="1"/>
  <c r="R48" i="33"/>
  <c r="R755" i="33" s="1"/>
  <c r="G269" i="33"/>
  <c r="J573" i="33"/>
  <c r="J1280" i="33" s="1"/>
  <c r="H298" i="33"/>
  <c r="H1005" i="33" s="1"/>
  <c r="O391" i="33"/>
  <c r="O1098" i="33" s="1"/>
  <c r="N29" i="33"/>
  <c r="N736" i="33" s="1"/>
  <c r="H308" i="33"/>
  <c r="H1015" i="33" s="1"/>
  <c r="L241" i="33"/>
  <c r="L948" i="33" s="1"/>
  <c r="Q577" i="33"/>
  <c r="Q1284" i="33" s="1"/>
  <c r="I238" i="33"/>
  <c r="I945" i="33" s="1"/>
  <c r="O430" i="33"/>
  <c r="O1137" i="33" s="1"/>
  <c r="M315" i="33"/>
  <c r="M1022" i="33" s="1"/>
  <c r="N539" i="33"/>
  <c r="N1246" i="33" s="1"/>
  <c r="Q152" i="33"/>
  <c r="Q859" i="33" s="1"/>
  <c r="P344" i="33"/>
  <c r="P1051" i="33" s="1"/>
  <c r="M47" i="33"/>
  <c r="M754" i="33" s="1"/>
  <c r="J495" i="33"/>
  <c r="J1202" i="33" s="1"/>
  <c r="K220" i="33"/>
  <c r="K927" i="33" s="1"/>
  <c r="I217" i="33"/>
  <c r="I924" i="33" s="1"/>
  <c r="J70" i="33"/>
  <c r="J777" i="33" s="1"/>
  <c r="O598" i="33"/>
  <c r="O1305" i="33" s="1"/>
  <c r="N307" i="33"/>
  <c r="N1014" i="33" s="1"/>
  <c r="H499" i="33"/>
  <c r="H1206" i="33" s="1"/>
  <c r="X139" i="14"/>
  <c r="O139" i="34"/>
  <c r="AD475" i="14"/>
  <c r="R475" i="34"/>
  <c r="AB424" i="14"/>
  <c r="Q424" i="34"/>
  <c r="M101" i="34"/>
  <c r="T101" i="14"/>
  <c r="X325" i="14"/>
  <c r="O325" i="34"/>
  <c r="X533" i="14"/>
  <c r="O533" i="34"/>
  <c r="X530" i="14"/>
  <c r="O530" i="34"/>
  <c r="N15" i="34"/>
  <c r="V15" i="14"/>
  <c r="H287" i="34"/>
  <c r="J287" i="14"/>
  <c r="P575" i="34"/>
  <c r="Z575" i="14"/>
  <c r="L108" i="34"/>
  <c r="R108" i="14"/>
  <c r="I508" i="34"/>
  <c r="L508" i="14"/>
  <c r="N390" i="14"/>
  <c r="J390" i="34"/>
  <c r="G163" i="34"/>
  <c r="H163" i="14"/>
  <c r="C535" i="33"/>
  <c r="C1242" i="33" s="1"/>
  <c r="C531" i="34"/>
  <c r="N72" i="34"/>
  <c r="V72" i="14"/>
  <c r="R224" i="34"/>
  <c r="AD224" i="14"/>
  <c r="P157" i="14"/>
  <c r="K157" i="34"/>
  <c r="AD445" i="14"/>
  <c r="R445" i="34"/>
  <c r="P471" i="14"/>
  <c r="K471" i="34"/>
  <c r="H564" i="34"/>
  <c r="J564" i="14"/>
  <c r="P273" i="34"/>
  <c r="Z273" i="14"/>
  <c r="R14" i="14"/>
  <c r="L14" i="34"/>
  <c r="I254" i="34"/>
  <c r="L254" i="14"/>
  <c r="N526" i="14"/>
  <c r="J526" i="34"/>
  <c r="I192" i="33"/>
  <c r="I899" i="33" s="1"/>
  <c r="G592" i="33"/>
  <c r="N186" i="33"/>
  <c r="N893" i="33" s="1"/>
  <c r="K506" i="33"/>
  <c r="K1213" i="33" s="1"/>
  <c r="H343" i="33"/>
  <c r="H1050" i="33" s="1"/>
  <c r="H583" i="33"/>
  <c r="H1290" i="33" s="1"/>
  <c r="L180" i="33"/>
  <c r="L887" i="33" s="1"/>
  <c r="I548" i="33"/>
  <c r="I1255" i="33" s="1"/>
  <c r="L609" i="33"/>
  <c r="L1316" i="33" s="1"/>
  <c r="P158" i="33"/>
  <c r="P865" i="33" s="1"/>
  <c r="Q366" i="33"/>
  <c r="Q1073" i="33" s="1"/>
  <c r="R315" i="33"/>
  <c r="R1022" i="33" s="1"/>
  <c r="L309" i="33"/>
  <c r="L1016" i="33" s="1"/>
  <c r="O565" i="33"/>
  <c r="O1272" i="33" s="1"/>
  <c r="P226" i="33"/>
  <c r="P933" i="33" s="1"/>
  <c r="G466" i="33"/>
  <c r="Q63" i="33"/>
  <c r="Q770" i="33" s="1"/>
  <c r="I255" i="33"/>
  <c r="I962" i="33" s="1"/>
  <c r="R463" i="33"/>
  <c r="R1170" i="33" s="1"/>
  <c r="J60" i="33"/>
  <c r="J767" i="33" s="1"/>
  <c r="Q155" i="33"/>
  <c r="Q862" i="33" s="1"/>
  <c r="M457" i="33"/>
  <c r="M1164" i="33" s="1"/>
  <c r="G236" i="33"/>
  <c r="P166" i="33"/>
  <c r="P873" i="33" s="1"/>
  <c r="M422" i="33"/>
  <c r="M1129" i="33" s="1"/>
  <c r="H339" i="33"/>
  <c r="H1046" i="33" s="1"/>
  <c r="O205" i="33"/>
  <c r="O912" i="33" s="1"/>
  <c r="G365" i="33"/>
  <c r="G589" i="33"/>
  <c r="J330" i="33"/>
  <c r="J1037" i="33" s="1"/>
  <c r="I554" i="33"/>
  <c r="I1261" i="33" s="1"/>
  <c r="K311" i="33"/>
  <c r="K1018" i="33" s="1"/>
  <c r="J455" i="33"/>
  <c r="J1162" i="33" s="1"/>
  <c r="M436" i="33"/>
  <c r="M1143" i="33" s="1"/>
  <c r="M177" i="33"/>
  <c r="M884" i="33" s="1"/>
  <c r="R513" i="33"/>
  <c r="R1220" i="33" s="1"/>
  <c r="O14" i="33"/>
  <c r="O721" i="33" s="1"/>
  <c r="J539" i="33"/>
  <c r="J1246" i="33" s="1"/>
  <c r="H203" i="33"/>
  <c r="H910" i="33" s="1"/>
  <c r="K488" i="33"/>
  <c r="K1195" i="33" s="1"/>
  <c r="R69" i="33"/>
  <c r="R776" i="33" s="1"/>
  <c r="I549" i="33"/>
  <c r="I1256" i="33" s="1"/>
  <c r="J44" i="33"/>
  <c r="J751" i="33" s="1"/>
  <c r="P57" i="33"/>
  <c r="P764" i="33" s="1"/>
  <c r="I601" i="33"/>
  <c r="I1308" i="33" s="1"/>
  <c r="I86" i="33"/>
  <c r="I793" i="33" s="1"/>
  <c r="I406" i="33"/>
  <c r="I1113" i="33" s="1"/>
  <c r="I435" i="33"/>
  <c r="I1142" i="33" s="1"/>
  <c r="H555" i="14"/>
  <c r="G555" i="34"/>
  <c r="M456" i="34"/>
  <c r="T456" i="14"/>
  <c r="C117" i="34"/>
  <c r="C121" i="33"/>
  <c r="C828" i="33" s="1"/>
  <c r="X357" i="14"/>
  <c r="O357" i="34"/>
  <c r="AD562" i="14"/>
  <c r="R562" i="34"/>
  <c r="K319" i="34"/>
  <c r="P319" i="14"/>
  <c r="X124" i="14"/>
  <c r="O124" i="34"/>
  <c r="K620" i="34"/>
  <c r="P620" i="14"/>
  <c r="V409" i="14"/>
  <c r="N409" i="34"/>
  <c r="AD179" i="14"/>
  <c r="R179" i="34"/>
  <c r="C547" i="34"/>
  <c r="C551" i="33"/>
  <c r="C1258" i="33" s="1"/>
  <c r="Q9" i="34"/>
  <c r="AB9" i="14"/>
  <c r="AB256" i="14"/>
  <c r="Q256" i="34"/>
  <c r="H61" i="34"/>
  <c r="J61" i="14"/>
  <c r="J218" i="14"/>
  <c r="H218" i="34"/>
  <c r="Z519" i="14"/>
  <c r="P519" i="34"/>
  <c r="L276" i="34"/>
  <c r="R276" i="14"/>
  <c r="L612" i="14"/>
  <c r="I612" i="34"/>
  <c r="N353" i="14"/>
  <c r="J353" i="34"/>
  <c r="G62" i="34"/>
  <c r="H62" i="14"/>
  <c r="K286" i="34"/>
  <c r="P286" i="14"/>
  <c r="I32" i="33"/>
  <c r="I739" i="33" s="1"/>
  <c r="M240" i="33"/>
  <c r="M947" i="33" s="1"/>
  <c r="J589" i="33"/>
  <c r="J1296" i="33" s="1"/>
  <c r="N247" i="33"/>
  <c r="N954" i="33" s="1"/>
  <c r="R391" i="33"/>
  <c r="R1098" i="33" s="1"/>
  <c r="R612" i="33"/>
  <c r="R1319" i="33" s="1"/>
  <c r="R225" i="33"/>
  <c r="R932" i="33" s="1"/>
  <c r="R577" i="33"/>
  <c r="R1284" i="33" s="1"/>
  <c r="H558" i="33"/>
  <c r="H1265" i="33" s="1"/>
  <c r="M491" i="33"/>
  <c r="M1198" i="33" s="1"/>
  <c r="N75" i="33"/>
  <c r="N782" i="33" s="1"/>
  <c r="J216" i="33"/>
  <c r="J923" i="33" s="1"/>
  <c r="I440" i="33"/>
  <c r="I1147" i="33" s="1"/>
  <c r="K88" i="33"/>
  <c r="K795" i="33" s="1"/>
  <c r="O197" i="33"/>
  <c r="O904" i="33" s="1"/>
  <c r="P82" i="33"/>
  <c r="P789" i="33" s="1"/>
  <c r="J626" i="33"/>
  <c r="J1333" i="33" s="1"/>
  <c r="R399" i="33"/>
  <c r="R1106" i="33" s="1"/>
  <c r="K252" i="33"/>
  <c r="K959" i="33" s="1"/>
  <c r="H217" i="33"/>
  <c r="H924" i="33" s="1"/>
  <c r="M633" i="33"/>
  <c r="M1340" i="33" s="1"/>
  <c r="L406" i="33"/>
  <c r="L1113" i="33" s="1"/>
  <c r="G300" i="33"/>
  <c r="N339" i="33"/>
  <c r="N1046" i="33" s="1"/>
  <c r="G608" i="33"/>
  <c r="I186" i="33"/>
  <c r="I893" i="33" s="1"/>
  <c r="P74" i="33"/>
  <c r="P781" i="33" s="1"/>
  <c r="M388" i="33"/>
  <c r="M1095" i="33" s="1"/>
  <c r="M385" i="33"/>
  <c r="M1092" i="33" s="1"/>
  <c r="P39" i="33"/>
  <c r="P746" i="33" s="1"/>
  <c r="M126" i="33"/>
  <c r="M833" i="33" s="1"/>
  <c r="O382" i="33"/>
  <c r="O1089" i="33" s="1"/>
  <c r="K542" i="33"/>
  <c r="K1249" i="33" s="1"/>
  <c r="R331" i="33"/>
  <c r="R1038" i="33" s="1"/>
  <c r="M56" i="33"/>
  <c r="M763" i="33" s="1"/>
  <c r="J296" i="33"/>
  <c r="J1003" i="33" s="1"/>
  <c r="J245" i="33"/>
  <c r="J952" i="33" s="1"/>
  <c r="H82" i="33"/>
  <c r="H789" i="33" s="1"/>
  <c r="I546" i="33"/>
  <c r="I1253" i="33" s="1"/>
  <c r="M367" i="33"/>
  <c r="M1074" i="33" s="1"/>
  <c r="G316" i="33"/>
  <c r="O508" i="33"/>
  <c r="O1215" i="33" s="1"/>
  <c r="I377" i="33"/>
  <c r="I1084" i="33" s="1"/>
  <c r="J617" i="33"/>
  <c r="J1324" i="33" s="1"/>
  <c r="J422" i="33"/>
  <c r="J1129" i="33" s="1"/>
  <c r="O403" i="33"/>
  <c r="O1110" i="33" s="1"/>
  <c r="T235" i="14"/>
  <c r="M235" i="34"/>
  <c r="J552" i="14"/>
  <c r="H552" i="34"/>
  <c r="H306" i="34"/>
  <c r="J306" i="14"/>
  <c r="P578" i="34"/>
  <c r="Z578" i="14"/>
  <c r="R31" i="14"/>
  <c r="L31" i="34"/>
  <c r="L207" i="14"/>
  <c r="I207" i="34"/>
  <c r="N367" i="14"/>
  <c r="J367" i="34"/>
  <c r="H623" i="14"/>
  <c r="G623" i="34"/>
  <c r="C224" i="33"/>
  <c r="C931" i="33" s="1"/>
  <c r="C220" i="34"/>
  <c r="V105" i="14"/>
  <c r="N105" i="34"/>
  <c r="N441" i="34"/>
  <c r="V441" i="14"/>
  <c r="P198" i="14"/>
  <c r="K198" i="34"/>
  <c r="AB454" i="14"/>
  <c r="Q454" i="34"/>
  <c r="M22" i="34"/>
  <c r="T22" i="14"/>
  <c r="C211" i="34"/>
  <c r="C215" i="33"/>
  <c r="C922" i="33" s="1"/>
  <c r="C150" i="34"/>
  <c r="C154" i="33"/>
  <c r="C861" i="33" s="1"/>
  <c r="C272" i="34"/>
  <c r="C276" i="33"/>
  <c r="C983" i="33" s="1"/>
  <c r="V512" i="14"/>
  <c r="N512" i="34"/>
  <c r="J253" i="14"/>
  <c r="H253" i="34"/>
  <c r="P493" i="34"/>
  <c r="Z493" i="14"/>
  <c r="L551" i="34"/>
  <c r="R551" i="14"/>
  <c r="L356" i="14"/>
  <c r="I356" i="34"/>
  <c r="J385" i="34"/>
  <c r="N385" i="14"/>
  <c r="G350" i="34"/>
  <c r="H350" i="14"/>
  <c r="H16" i="33"/>
  <c r="H723" i="33" s="1"/>
  <c r="O61" i="33"/>
  <c r="O768" i="33" s="1"/>
  <c r="R637" i="33"/>
  <c r="R1344" i="33" s="1"/>
  <c r="N631" i="33"/>
  <c r="N1338" i="33" s="1"/>
  <c r="P196" i="33"/>
  <c r="P903" i="33" s="1"/>
  <c r="N532" i="33"/>
  <c r="N1239" i="33" s="1"/>
  <c r="O241" i="33"/>
  <c r="O948" i="33" s="1"/>
  <c r="Q382" i="33"/>
  <c r="Q1089" i="33" s="1"/>
  <c r="I379" i="33"/>
  <c r="I1086" i="33" s="1"/>
  <c r="I296" i="33"/>
  <c r="I1003" i="33" s="1"/>
  <c r="O504" i="33"/>
  <c r="O1211" i="33" s="1"/>
  <c r="H549" i="33"/>
  <c r="H1256" i="33" s="1"/>
  <c r="N210" i="33"/>
  <c r="N917" i="33" s="1"/>
  <c r="G127" i="33"/>
  <c r="J396" i="33"/>
  <c r="J1103" i="33" s="1"/>
  <c r="L620" i="33"/>
  <c r="L1327" i="33" s="1"/>
  <c r="M57" i="33"/>
  <c r="M764" i="33" s="1"/>
  <c r="H601" i="33"/>
  <c r="H1308" i="33" s="1"/>
  <c r="I300" i="33"/>
  <c r="I1007" i="33" s="1"/>
  <c r="Q192" i="33"/>
  <c r="Q899" i="33" s="1"/>
  <c r="K61" i="33"/>
  <c r="K768" i="33" s="1"/>
  <c r="Q298" i="33"/>
  <c r="Q1005" i="33" s="1"/>
  <c r="G506" i="33"/>
  <c r="Q247" i="33"/>
  <c r="Q954" i="33" s="1"/>
  <c r="G119" i="33"/>
  <c r="K548" i="33"/>
  <c r="K1255" i="33" s="1"/>
  <c r="R241" i="33"/>
  <c r="R948" i="33" s="1"/>
  <c r="M513" i="33"/>
  <c r="M1220" i="33" s="1"/>
  <c r="G49" i="33"/>
  <c r="Q238" i="33"/>
  <c r="Q945" i="33" s="1"/>
  <c r="G430" i="33"/>
  <c r="K75" i="33"/>
  <c r="K782" i="33" s="1"/>
  <c r="R344" i="33"/>
  <c r="R1051" i="33" s="1"/>
  <c r="L72" i="33"/>
  <c r="L779" i="33" s="1"/>
  <c r="K373" i="33"/>
  <c r="K1080" i="33" s="1"/>
  <c r="R498" i="33"/>
  <c r="R1205" i="33" s="1"/>
  <c r="H147" i="33"/>
  <c r="H854" i="33" s="1"/>
  <c r="N11" i="34"/>
  <c r="V11" i="14"/>
  <c r="C588" i="33"/>
  <c r="C1295" i="33" s="1"/>
  <c r="C584" i="34"/>
  <c r="M354" i="34"/>
  <c r="T354" i="14"/>
  <c r="P223" i="14"/>
  <c r="K223" i="34"/>
  <c r="Q415" i="34"/>
  <c r="AB415" i="14"/>
  <c r="R348" i="34"/>
  <c r="AD348" i="14"/>
  <c r="V121" i="14"/>
  <c r="N121" i="34"/>
  <c r="Q457" i="34"/>
  <c r="AB457" i="14"/>
  <c r="H518" i="34"/>
  <c r="J518" i="14"/>
  <c r="P19" i="34"/>
  <c r="Z19" i="14"/>
  <c r="H563" i="34"/>
  <c r="J563" i="14"/>
  <c r="Z48" i="14"/>
  <c r="P48" i="34"/>
  <c r="L288" i="34"/>
  <c r="R288" i="14"/>
  <c r="L560" i="14"/>
  <c r="I560" i="34"/>
  <c r="N77" i="14"/>
  <c r="J77" i="34"/>
  <c r="G269" i="34"/>
  <c r="H269" i="14"/>
  <c r="M525" i="34"/>
  <c r="T525" i="14"/>
  <c r="V266" i="14"/>
  <c r="N266" i="34"/>
  <c r="V87" i="14"/>
  <c r="N87" i="34"/>
  <c r="P372" i="14"/>
  <c r="K372" i="34"/>
  <c r="V449" i="14"/>
  <c r="N449" i="34"/>
  <c r="I304" i="33"/>
  <c r="I1011" i="33" s="1"/>
  <c r="G141" i="33"/>
  <c r="L525" i="33"/>
  <c r="L1232" i="33" s="1"/>
  <c r="J506" i="33"/>
  <c r="J1213" i="33" s="1"/>
  <c r="J231" i="33"/>
  <c r="J938" i="33" s="1"/>
  <c r="J119" i="33"/>
  <c r="J826" i="33" s="1"/>
  <c r="N388" i="33"/>
  <c r="N1095" i="33" s="1"/>
  <c r="K628" i="33"/>
  <c r="K1335" i="33" s="1"/>
  <c r="N385" i="33"/>
  <c r="N1092" i="33" s="1"/>
  <c r="I33" i="33"/>
  <c r="I740" i="33" s="1"/>
  <c r="Q558" i="33"/>
  <c r="Q1265" i="33" s="1"/>
  <c r="R120" i="33"/>
  <c r="R827" i="33" s="1"/>
  <c r="K328" i="33"/>
  <c r="K1035" i="33" s="1"/>
  <c r="L178" i="33"/>
  <c r="L885" i="33" s="1"/>
  <c r="N50" i="33"/>
  <c r="N757" i="33" s="1"/>
  <c r="Q57" i="33"/>
  <c r="Q764" i="33" s="1"/>
  <c r="P22" i="33"/>
  <c r="P729" i="33" s="1"/>
  <c r="J387" i="33"/>
  <c r="J1094" i="33" s="1"/>
  <c r="P608" i="33"/>
  <c r="P1315" i="33" s="1"/>
  <c r="G221" i="33"/>
  <c r="O314" i="33"/>
  <c r="O1021" i="33" s="1"/>
  <c r="O263" i="33"/>
  <c r="O970" i="33" s="1"/>
  <c r="G97" i="33"/>
  <c r="O94" i="33"/>
  <c r="O801" i="33" s="1"/>
  <c r="N558" i="33"/>
  <c r="N1265" i="33" s="1"/>
  <c r="L421" i="33"/>
  <c r="L1128" i="33" s="1"/>
  <c r="P178" i="33"/>
  <c r="P885" i="33" s="1"/>
  <c r="G63" i="33"/>
  <c r="Q303" i="33"/>
  <c r="Q1010" i="33" s="1"/>
  <c r="M575" i="33"/>
  <c r="M1282" i="33" s="1"/>
  <c r="G572" i="33"/>
  <c r="M342" i="33"/>
  <c r="M1049" i="33" s="1"/>
  <c r="H27" i="14"/>
  <c r="G27" i="34"/>
  <c r="AD283" i="14"/>
  <c r="R283" i="34"/>
  <c r="V229" i="14"/>
  <c r="N229" i="34"/>
  <c r="K370" i="34"/>
  <c r="P370" i="14"/>
  <c r="Q626" i="34"/>
  <c r="AB626" i="14"/>
  <c r="C47" i="34"/>
  <c r="C51" i="33"/>
  <c r="C758" i="33" s="1"/>
  <c r="C239" i="34"/>
  <c r="C243" i="33"/>
  <c r="C950" i="33" s="1"/>
  <c r="N153" i="34"/>
  <c r="V153" i="14"/>
  <c r="AD505" i="14"/>
  <c r="R505" i="34"/>
  <c r="T246" i="14"/>
  <c r="M246" i="34"/>
  <c r="Q320" i="34"/>
  <c r="AB320" i="14"/>
  <c r="P576" i="14"/>
  <c r="K576" i="34"/>
  <c r="X64" i="14"/>
  <c r="O64" i="34"/>
  <c r="R42" i="34"/>
  <c r="AD42" i="14"/>
  <c r="X282" i="14"/>
  <c r="O282" i="34"/>
  <c r="H388" i="34"/>
  <c r="J388" i="14"/>
  <c r="P49" i="34"/>
  <c r="Z49" i="14"/>
  <c r="L465" i="34"/>
  <c r="R465" i="14"/>
  <c r="L17" i="14"/>
  <c r="I17" i="34"/>
  <c r="N126" i="14"/>
  <c r="J126" i="34"/>
  <c r="G414" i="34"/>
  <c r="H414" i="14"/>
  <c r="K576" i="33"/>
  <c r="K1283" i="33" s="1"/>
  <c r="R330" i="33"/>
  <c r="R1037" i="33" s="1"/>
  <c r="G247" i="33"/>
  <c r="R196" i="33"/>
  <c r="R903" i="33" s="1"/>
  <c r="M305" i="33"/>
  <c r="M1012" i="33" s="1"/>
  <c r="M609" i="33"/>
  <c r="M1316" i="33" s="1"/>
  <c r="L126" i="33"/>
  <c r="L833" i="33" s="1"/>
  <c r="G366" i="33"/>
  <c r="J526" i="33"/>
  <c r="J1233" i="33" s="1"/>
  <c r="N507" i="33"/>
  <c r="N1214" i="33" s="1"/>
  <c r="J123" i="33"/>
  <c r="J830" i="33" s="1"/>
  <c r="G248" i="33"/>
  <c r="Q504" i="33"/>
  <c r="Q1211" i="33" s="1"/>
  <c r="N149" i="33"/>
  <c r="N856" i="33" s="1"/>
  <c r="H341" i="33"/>
  <c r="H1048" i="33" s="1"/>
  <c r="P207" i="33"/>
  <c r="P914" i="33" s="1"/>
  <c r="O268" i="33"/>
  <c r="O975" i="33" s="1"/>
  <c r="K345" i="33"/>
  <c r="K1052" i="33" s="1"/>
  <c r="R342" i="33"/>
  <c r="R1049" i="33" s="1"/>
  <c r="H83" i="33"/>
  <c r="H790" i="33" s="1"/>
  <c r="J140" i="33"/>
  <c r="J847" i="33" s="1"/>
  <c r="J160" i="33"/>
  <c r="J867" i="33" s="1"/>
  <c r="H426" i="33"/>
  <c r="H1133" i="33" s="1"/>
  <c r="Q343" i="33"/>
  <c r="Q1050" i="33" s="1"/>
  <c r="Q484" i="33"/>
  <c r="Q1191" i="33" s="1"/>
  <c r="J369" i="33"/>
  <c r="J1076" i="33" s="1"/>
  <c r="R138" i="33"/>
  <c r="R845" i="33" s="1"/>
  <c r="L491" i="33"/>
  <c r="L1198" i="33" s="1"/>
  <c r="M200" i="33"/>
  <c r="M907" i="33" s="1"/>
  <c r="J197" i="33"/>
  <c r="J904" i="33" s="1"/>
  <c r="M370" i="33"/>
  <c r="M1077" i="33" s="1"/>
  <c r="I578" i="33"/>
  <c r="I1285" i="33" s="1"/>
  <c r="H527" i="33"/>
  <c r="H1234" i="33" s="1"/>
  <c r="L220" i="33"/>
  <c r="L927" i="33" s="1"/>
  <c r="L553" i="33"/>
  <c r="L1260" i="33" s="1"/>
  <c r="O70" i="33"/>
  <c r="O777" i="33" s="1"/>
  <c r="N550" i="33"/>
  <c r="N1257" i="33" s="1"/>
  <c r="O168" i="34"/>
  <c r="X168" i="14"/>
  <c r="C265" i="33"/>
  <c r="C972" i="33" s="1"/>
  <c r="C261" i="34"/>
  <c r="V501" i="14"/>
  <c r="N501" i="34"/>
  <c r="J386" i="14"/>
  <c r="H386" i="34"/>
  <c r="Z63" i="14"/>
  <c r="P63" i="34"/>
  <c r="R255" i="14"/>
  <c r="L255" i="34"/>
  <c r="I463" i="34"/>
  <c r="L463" i="14"/>
  <c r="N76" i="14"/>
  <c r="J76" i="34"/>
  <c r="H444" i="14"/>
  <c r="G444" i="34"/>
  <c r="M185" i="34"/>
  <c r="T185" i="14"/>
  <c r="C295" i="33"/>
  <c r="C1002" i="33" s="1"/>
  <c r="C291" i="34"/>
  <c r="C611" i="34"/>
  <c r="C615" i="33"/>
  <c r="C1322" i="33" s="1"/>
  <c r="R336" i="34"/>
  <c r="AD336" i="14"/>
  <c r="P80" i="14"/>
  <c r="K80" i="34"/>
  <c r="C317" i="34"/>
  <c r="C321" i="33"/>
  <c r="C1028" i="33" s="1"/>
  <c r="AD481" i="14"/>
  <c r="R481" i="34"/>
  <c r="H446" i="34"/>
  <c r="J446" i="14"/>
  <c r="R192" i="33"/>
  <c r="R899" i="33" s="1"/>
  <c r="I400" i="33"/>
  <c r="I1107" i="33" s="1"/>
  <c r="J61" i="33"/>
  <c r="J768" i="33" s="1"/>
  <c r="N525" i="33"/>
  <c r="N1232" i="33" s="1"/>
  <c r="I247" i="33"/>
  <c r="I954" i="33" s="1"/>
  <c r="H631" i="33"/>
  <c r="H1338" i="33" s="1"/>
  <c r="N337" i="33"/>
  <c r="N1044" i="33" s="1"/>
  <c r="Q494" i="33"/>
  <c r="Q1201" i="33" s="1"/>
  <c r="N267" i="33"/>
  <c r="N974" i="33" s="1"/>
  <c r="O635" i="33"/>
  <c r="O1342" i="33" s="1"/>
  <c r="M133" i="33"/>
  <c r="M840" i="33" s="1"/>
  <c r="N341" i="33"/>
  <c r="N1048" i="33" s="1"/>
  <c r="H581" i="33"/>
  <c r="H1288" i="33" s="1"/>
  <c r="L498" i="33"/>
  <c r="L1205" i="33" s="1"/>
  <c r="Q415" i="33"/>
  <c r="Q1122" i="33" s="1"/>
  <c r="K92" i="33"/>
  <c r="K799" i="33" s="1"/>
  <c r="O444" i="33"/>
  <c r="O1151" i="33" s="1"/>
  <c r="M171" i="33"/>
  <c r="M878" i="33" s="1"/>
  <c r="O457" i="33"/>
  <c r="O1164" i="33" s="1"/>
  <c r="I43" i="33"/>
  <c r="I750" i="33" s="1"/>
  <c r="M166" i="33"/>
  <c r="M873" i="33" s="1"/>
  <c r="I454" i="33"/>
  <c r="I1161" i="33" s="1"/>
  <c r="M163" i="33"/>
  <c r="M870" i="33" s="1"/>
  <c r="K451" i="33"/>
  <c r="K1158" i="33" s="1"/>
  <c r="O528" i="33"/>
  <c r="O1235" i="33" s="1"/>
  <c r="J77" i="33"/>
  <c r="J784" i="33" s="1"/>
  <c r="G244" i="33"/>
  <c r="G385" i="33"/>
  <c r="O190" i="33"/>
  <c r="O897" i="33" s="1"/>
  <c r="I507" i="33"/>
  <c r="I1214" i="33" s="1"/>
  <c r="M24" i="33"/>
  <c r="M731" i="33" s="1"/>
  <c r="J488" i="33"/>
  <c r="J1195" i="33" s="1"/>
  <c r="G117" i="33"/>
  <c r="M341" i="33"/>
  <c r="M1048" i="33" s="1"/>
  <c r="L597" i="33"/>
  <c r="L1304" i="33" s="1"/>
  <c r="J514" i="33"/>
  <c r="J1221" i="33" s="1"/>
  <c r="M511" i="33"/>
  <c r="M1218" i="33" s="1"/>
  <c r="J201" i="33"/>
  <c r="J908" i="33" s="1"/>
  <c r="I489" i="33"/>
  <c r="I1196" i="33" s="1"/>
  <c r="O86" i="33"/>
  <c r="O793" i="33" s="1"/>
  <c r="L563" i="33"/>
  <c r="L1270" i="33" s="1"/>
  <c r="Q315" i="34"/>
  <c r="AB315" i="14"/>
  <c r="Q184" i="34"/>
  <c r="AB184" i="14"/>
  <c r="J293" i="14"/>
  <c r="H293" i="34"/>
  <c r="P517" i="34"/>
  <c r="Z517" i="14"/>
  <c r="R226" i="14"/>
  <c r="L226" i="34"/>
  <c r="I498" i="34"/>
  <c r="L498" i="14"/>
  <c r="J8" i="34"/>
  <c r="N8" i="14"/>
  <c r="G95" i="34"/>
  <c r="H95" i="14"/>
  <c r="C271" i="34"/>
  <c r="C275" i="33"/>
  <c r="C982" i="33" s="1"/>
  <c r="T460" i="14"/>
  <c r="M460" i="34"/>
  <c r="X553" i="14"/>
  <c r="O553" i="34"/>
  <c r="V278" i="14"/>
  <c r="N278" i="34"/>
  <c r="X614" i="14"/>
  <c r="O614" i="34"/>
  <c r="C135" i="33"/>
  <c r="C842" i="33" s="1"/>
  <c r="C131" i="34"/>
  <c r="X483" i="14"/>
  <c r="O483" i="34"/>
  <c r="AB160" i="14"/>
  <c r="Q160" i="34"/>
  <c r="N13" i="34"/>
  <c r="V13" i="14"/>
  <c r="J621" i="14"/>
  <c r="H621" i="34"/>
  <c r="Z74" i="14"/>
  <c r="P74" i="34"/>
  <c r="R410" i="14"/>
  <c r="L410" i="34"/>
  <c r="I100" i="34"/>
  <c r="L100" i="14"/>
  <c r="J516" i="34"/>
  <c r="N516" i="14"/>
  <c r="H209" i="14"/>
  <c r="G209" i="34"/>
  <c r="X609" i="14"/>
  <c r="O609" i="34"/>
  <c r="C242" i="33"/>
  <c r="C949" i="33" s="1"/>
  <c r="C238" i="34"/>
  <c r="O32" i="33"/>
  <c r="O739" i="33" s="1"/>
  <c r="H320" i="33"/>
  <c r="H1027" i="33" s="1"/>
  <c r="K173" i="33"/>
  <c r="K880" i="33" s="1"/>
  <c r="J333" i="33"/>
  <c r="J1040" i="33" s="1"/>
  <c r="O330" i="33"/>
  <c r="O1037" i="33" s="1"/>
  <c r="L602" i="33"/>
  <c r="L1309" i="33" s="1"/>
  <c r="R180" i="33"/>
  <c r="R887" i="33" s="1"/>
  <c r="R193" i="33"/>
  <c r="R900" i="33" s="1"/>
  <c r="J385" i="33"/>
  <c r="J1092" i="33" s="1"/>
  <c r="O574" i="33"/>
  <c r="O1281" i="33" s="1"/>
  <c r="P248" i="33"/>
  <c r="P955" i="33" s="1"/>
  <c r="Q85" i="33"/>
  <c r="Q792" i="33" s="1"/>
  <c r="Q229" i="33"/>
  <c r="Q936" i="33" s="1"/>
  <c r="P597" i="33"/>
  <c r="P1304" i="33" s="1"/>
  <c r="H274" i="33"/>
  <c r="H981" i="33" s="1"/>
  <c r="H498" i="33"/>
  <c r="H1205" i="33" s="1"/>
  <c r="O95" i="33"/>
  <c r="O802" i="33" s="1"/>
  <c r="R511" i="33"/>
  <c r="R1218" i="33" s="1"/>
  <c r="H492" i="33"/>
  <c r="H1199" i="33" s="1"/>
  <c r="M124" i="33"/>
  <c r="M831" i="33" s="1"/>
  <c r="K249" i="33"/>
  <c r="K956" i="33" s="1"/>
  <c r="L195" i="33"/>
  <c r="L902" i="33" s="1"/>
  <c r="I499" i="33"/>
  <c r="I1206" i="33" s="1"/>
  <c r="M304" i="33"/>
  <c r="M1011" i="33" s="1"/>
  <c r="G576" i="33"/>
  <c r="G173" i="33"/>
  <c r="O548" i="33"/>
  <c r="O1255" i="33" s="1"/>
  <c r="P225" i="33"/>
  <c r="P932" i="33" s="1"/>
  <c r="G465" i="33"/>
  <c r="G238" i="33"/>
  <c r="L587" i="33"/>
  <c r="L1294" i="33" s="1"/>
  <c r="K200" i="33"/>
  <c r="K907" i="33" s="1"/>
  <c r="Q581" i="33"/>
  <c r="Q1288" i="33" s="1"/>
  <c r="R495" i="33"/>
  <c r="R1202" i="33" s="1"/>
  <c r="G524" i="33"/>
  <c r="I281" i="33"/>
  <c r="I988" i="33" s="1"/>
  <c r="M118" i="33"/>
  <c r="M825" i="33" s="1"/>
  <c r="M406" i="33"/>
  <c r="M1113" i="33" s="1"/>
  <c r="H347" i="34"/>
  <c r="J347" i="14"/>
  <c r="Z376" i="14"/>
  <c r="P376" i="34"/>
  <c r="R85" i="14"/>
  <c r="L85" i="34"/>
  <c r="L309" i="14"/>
  <c r="I309" i="34"/>
  <c r="R242" i="14"/>
  <c r="L242" i="34"/>
  <c r="I514" i="34"/>
  <c r="L514" i="14"/>
  <c r="H543" i="34"/>
  <c r="J543" i="14"/>
  <c r="AD492" i="14"/>
  <c r="R492" i="34"/>
  <c r="H358" i="34"/>
  <c r="J358" i="14"/>
  <c r="Z147" i="14"/>
  <c r="P147" i="34"/>
  <c r="L515" i="34"/>
  <c r="R515" i="14"/>
  <c r="I208" i="34"/>
  <c r="L208" i="14"/>
  <c r="J400" i="34"/>
  <c r="N400" i="14"/>
  <c r="H141" i="14"/>
  <c r="G141" i="34"/>
  <c r="C429" i="34"/>
  <c r="C433" i="33"/>
  <c r="C1140" i="33" s="1"/>
  <c r="V138" i="14"/>
  <c r="N138" i="34"/>
  <c r="V602" i="14"/>
  <c r="N602" i="34"/>
  <c r="AB180" i="14"/>
  <c r="Q180" i="34"/>
  <c r="X548" i="14"/>
  <c r="O548" i="34"/>
  <c r="V625" i="14"/>
  <c r="N625" i="34"/>
  <c r="R16" i="33"/>
  <c r="R723" i="33" s="1"/>
  <c r="N141" i="33"/>
  <c r="N848" i="33" s="1"/>
  <c r="N381" i="33"/>
  <c r="N1088" i="33" s="1"/>
  <c r="Q506" i="33"/>
  <c r="Q1213" i="33" s="1"/>
  <c r="P423" i="33"/>
  <c r="P1130" i="33" s="1"/>
  <c r="O132" i="33"/>
  <c r="O839" i="33" s="1"/>
  <c r="P452" i="33"/>
  <c r="P1159" i="33" s="1"/>
  <c r="G401" i="33"/>
  <c r="M39" i="33"/>
  <c r="M746" i="33" s="1"/>
  <c r="J238" i="33"/>
  <c r="J945" i="33" s="1"/>
  <c r="K526" i="33"/>
  <c r="K1233" i="33" s="1"/>
  <c r="J267" i="33"/>
  <c r="J974" i="33" s="1"/>
  <c r="H427" i="33"/>
  <c r="H1134" i="33" s="1"/>
  <c r="M619" i="33"/>
  <c r="M1326" i="33" s="1"/>
  <c r="J424" i="33"/>
  <c r="J1131" i="33" s="1"/>
  <c r="Q72" i="33"/>
  <c r="Q779" i="33" s="1"/>
  <c r="R245" i="33"/>
  <c r="R952" i="33" s="1"/>
  <c r="R437" i="33"/>
  <c r="R1144" i="33" s="1"/>
  <c r="H434" i="33"/>
  <c r="H1141" i="33" s="1"/>
  <c r="J50" i="33"/>
  <c r="J757" i="33" s="1"/>
  <c r="Q431" i="33"/>
  <c r="Q1138" i="33" s="1"/>
  <c r="N409" i="33"/>
  <c r="N1116" i="33" s="1"/>
  <c r="M204" i="33"/>
  <c r="M911" i="33" s="1"/>
  <c r="O182" i="33"/>
  <c r="O889" i="33" s="1"/>
  <c r="G486" i="33"/>
  <c r="O608" i="33"/>
  <c r="O1315" i="33" s="1"/>
  <c r="M301" i="33"/>
  <c r="M1008" i="33" s="1"/>
  <c r="G554" i="33"/>
  <c r="P263" i="33"/>
  <c r="P970" i="33" s="1"/>
  <c r="N407" i="33"/>
  <c r="N1114" i="33" s="1"/>
  <c r="M356" i="33"/>
  <c r="M1063" i="33" s="1"/>
  <c r="J628" i="33"/>
  <c r="J1335" i="33" s="1"/>
  <c r="P305" i="33"/>
  <c r="P1012" i="33" s="1"/>
  <c r="N254" i="33"/>
  <c r="N961" i="33" s="1"/>
  <c r="K590" i="33"/>
  <c r="K1297" i="33" s="1"/>
  <c r="L347" i="33"/>
  <c r="L1054" i="33" s="1"/>
  <c r="O88" i="33"/>
  <c r="O795" i="33" s="1"/>
  <c r="N181" i="33"/>
  <c r="N888" i="33" s="1"/>
  <c r="R565" i="33"/>
  <c r="R1272" i="33" s="1"/>
  <c r="K274" i="33"/>
  <c r="K981" i="33" s="1"/>
  <c r="O546" i="33"/>
  <c r="O1253" i="33" s="1"/>
  <c r="H508" i="33"/>
  <c r="H1215" i="33" s="1"/>
  <c r="H41" i="33"/>
  <c r="H748" i="33" s="1"/>
  <c r="N249" i="33"/>
  <c r="N956" i="33" s="1"/>
  <c r="L585" i="33"/>
  <c r="L1292" i="33" s="1"/>
  <c r="P339" i="33"/>
  <c r="P1046" i="33" s="1"/>
  <c r="V475" i="14"/>
  <c r="N475" i="34"/>
  <c r="K424" i="34"/>
  <c r="P424" i="14"/>
  <c r="C329" i="33"/>
  <c r="C1036" i="33" s="1"/>
  <c r="C325" i="34"/>
  <c r="C530" i="34"/>
  <c r="C534" i="33"/>
  <c r="C1241" i="33" s="1"/>
  <c r="H111" i="34"/>
  <c r="J111" i="14"/>
  <c r="P287" i="34"/>
  <c r="Z287" i="14"/>
  <c r="L575" i="34"/>
  <c r="R575" i="14"/>
  <c r="L108" i="14"/>
  <c r="I108" i="34"/>
  <c r="J508" i="34"/>
  <c r="N508" i="14"/>
  <c r="G390" i="34"/>
  <c r="H390" i="14"/>
  <c r="N163" i="34"/>
  <c r="V163" i="14"/>
  <c r="T72" i="14"/>
  <c r="M72" i="34"/>
  <c r="R416" i="34"/>
  <c r="AD416" i="14"/>
  <c r="C38" i="34"/>
  <c r="C42" i="33"/>
  <c r="C749" i="33" s="1"/>
  <c r="Q157" i="34"/>
  <c r="AB157" i="14"/>
  <c r="P445" i="14"/>
  <c r="K445" i="34"/>
  <c r="O170" i="34"/>
  <c r="X170" i="14"/>
  <c r="H228" i="34"/>
  <c r="J228" i="14"/>
  <c r="Z564" i="14"/>
  <c r="P564" i="34"/>
  <c r="R273" i="14"/>
  <c r="L273" i="34"/>
  <c r="I14" i="34"/>
  <c r="L14" i="14"/>
  <c r="J254" i="34"/>
  <c r="N254" i="14"/>
  <c r="H526" i="14"/>
  <c r="G526" i="34"/>
  <c r="R400" i="33"/>
  <c r="R1107" i="33" s="1"/>
  <c r="P493" i="33"/>
  <c r="P1200" i="33" s="1"/>
  <c r="G199" i="33"/>
  <c r="I359" i="33"/>
  <c r="I1066" i="33" s="1"/>
  <c r="G196" i="33"/>
  <c r="H612" i="33"/>
  <c r="H1319" i="33" s="1"/>
  <c r="H382" i="33"/>
  <c r="H1089" i="33" s="1"/>
  <c r="L558" i="33"/>
  <c r="L1265" i="33" s="1"/>
  <c r="N248" i="33"/>
  <c r="N955" i="33" s="1"/>
  <c r="J149" i="33"/>
  <c r="J856" i="33" s="1"/>
  <c r="G325" i="33"/>
  <c r="K581" i="33"/>
  <c r="K1288" i="33" s="1"/>
  <c r="Q498" i="33"/>
  <c r="Q1205" i="33" s="1"/>
  <c r="I335" i="33"/>
  <c r="I1042" i="33" s="1"/>
  <c r="K171" i="33"/>
  <c r="K878" i="33" s="1"/>
  <c r="L54" i="33"/>
  <c r="L761" i="33" s="1"/>
  <c r="J182" i="33"/>
  <c r="J889" i="33" s="1"/>
  <c r="K454" i="33"/>
  <c r="K1161" i="33" s="1"/>
  <c r="K22" i="33"/>
  <c r="K729" i="33" s="1"/>
  <c r="I355" i="33"/>
  <c r="I1062" i="33" s="1"/>
  <c r="J595" i="33"/>
  <c r="J1302" i="33" s="1"/>
  <c r="P576" i="33"/>
  <c r="P1283" i="33" s="1"/>
  <c r="Q221" i="33"/>
  <c r="Q928" i="33" s="1"/>
  <c r="K381" i="33"/>
  <c r="K1088" i="33" s="1"/>
  <c r="K605" i="33"/>
  <c r="K1312" i="33" s="1"/>
  <c r="M602" i="33"/>
  <c r="M1309" i="33" s="1"/>
  <c r="K327" i="33"/>
  <c r="K1034" i="33" s="1"/>
  <c r="O452" i="33"/>
  <c r="O1159" i="33" s="1"/>
  <c r="P238" i="33"/>
  <c r="P945" i="33" s="1"/>
  <c r="L478" i="33"/>
  <c r="L1185" i="33" s="1"/>
  <c r="O571" i="33"/>
  <c r="O1278" i="33" s="1"/>
  <c r="P309" i="33"/>
  <c r="P1016" i="33" s="1"/>
  <c r="M565" i="33"/>
  <c r="M1272" i="33" s="1"/>
  <c r="N194" i="33"/>
  <c r="N901" i="33" s="1"/>
  <c r="M63" i="33"/>
  <c r="M770" i="33" s="1"/>
  <c r="L255" i="33"/>
  <c r="L962" i="33" s="1"/>
  <c r="N463" i="33"/>
  <c r="N1170" i="33" s="1"/>
  <c r="N396" i="33"/>
  <c r="N1103" i="33" s="1"/>
  <c r="J73" i="33"/>
  <c r="J780" i="33" s="1"/>
  <c r="G377" i="33"/>
  <c r="R83" i="33"/>
  <c r="R790" i="33" s="1"/>
  <c r="J451" i="33"/>
  <c r="J1158" i="33" s="1"/>
  <c r="X555" i="14"/>
  <c r="O555" i="34"/>
  <c r="X456" i="14"/>
  <c r="O456" i="34"/>
  <c r="AB117" i="14"/>
  <c r="Q117" i="34"/>
  <c r="AB357" i="14"/>
  <c r="Q357" i="34"/>
  <c r="T562" i="14"/>
  <c r="M562" i="34"/>
  <c r="T319" i="14"/>
  <c r="M319" i="34"/>
  <c r="AD607" i="14"/>
  <c r="R607" i="34"/>
  <c r="C124" i="34"/>
  <c r="C128" i="33"/>
  <c r="C835" i="33" s="1"/>
  <c r="N620" i="34"/>
  <c r="V620" i="14"/>
  <c r="C438" i="34"/>
  <c r="C442" i="33"/>
  <c r="C1149" i="33" s="1"/>
  <c r="V547" i="14"/>
  <c r="N547" i="34"/>
  <c r="P9" i="14"/>
  <c r="K9" i="34"/>
  <c r="P256" i="14"/>
  <c r="K256" i="34"/>
  <c r="J118" i="14"/>
  <c r="H118" i="34"/>
  <c r="Z61" i="14"/>
  <c r="P61" i="34"/>
  <c r="H477" i="34"/>
  <c r="J477" i="14"/>
  <c r="P218" i="34"/>
  <c r="Z218" i="14"/>
  <c r="L519" i="34"/>
  <c r="R519" i="14"/>
  <c r="I276" i="34"/>
  <c r="L276" i="14"/>
  <c r="N612" i="14"/>
  <c r="J612" i="34"/>
  <c r="G353" i="34"/>
  <c r="H353" i="14"/>
  <c r="AB62" i="14"/>
  <c r="Q62" i="34"/>
  <c r="C286" i="34"/>
  <c r="C290" i="33"/>
  <c r="C997" i="33" s="1"/>
  <c r="C594" i="33"/>
  <c r="C1301" i="33" s="1"/>
  <c r="C590" i="34"/>
  <c r="P432" i="33"/>
  <c r="P1139" i="33" s="1"/>
  <c r="H173" i="33"/>
  <c r="H880" i="33" s="1"/>
  <c r="P349" i="33"/>
  <c r="P1056" i="33" s="1"/>
  <c r="I330" i="33"/>
  <c r="I1037" i="33" s="1"/>
  <c r="L554" i="33"/>
  <c r="L1261" i="33" s="1"/>
  <c r="I196" i="33"/>
  <c r="I903" i="33" s="1"/>
  <c r="Q49" i="33"/>
  <c r="Q756" i="33" s="1"/>
  <c r="R206" i="33"/>
  <c r="R913" i="33" s="1"/>
  <c r="Q299" i="33"/>
  <c r="Q1006" i="33" s="1"/>
  <c r="O159" i="33"/>
  <c r="O866" i="33" s="1"/>
  <c r="P575" i="33"/>
  <c r="P1282" i="33" s="1"/>
  <c r="I540" i="33"/>
  <c r="I1247" i="33" s="1"/>
  <c r="Q220" i="33"/>
  <c r="Q927" i="33" s="1"/>
  <c r="O118" i="33"/>
  <c r="O825" i="33" s="1"/>
  <c r="J531" i="33"/>
  <c r="J1238" i="33" s="1"/>
  <c r="I48" i="33"/>
  <c r="I755" i="33" s="1"/>
  <c r="Q304" i="33"/>
  <c r="Q1011" i="33" s="1"/>
  <c r="J285" i="33"/>
  <c r="J992" i="33" s="1"/>
  <c r="N477" i="33"/>
  <c r="N1184" i="33" s="1"/>
  <c r="P474" i="33"/>
  <c r="P1181" i="33" s="1"/>
  <c r="H359" i="33"/>
  <c r="H1066" i="33" s="1"/>
  <c r="K29" i="33"/>
  <c r="K736" i="33" s="1"/>
  <c r="L539" i="33"/>
  <c r="L1246" i="33" s="1"/>
  <c r="K536" i="33"/>
  <c r="K1243" i="33" s="1"/>
  <c r="K437" i="33"/>
  <c r="K1144" i="33" s="1"/>
  <c r="I322" i="33"/>
  <c r="I1029" i="33" s="1"/>
  <c r="N127" i="33"/>
  <c r="N834" i="33" s="1"/>
  <c r="H575" i="33"/>
  <c r="H1282" i="33" s="1"/>
  <c r="G124" i="33"/>
  <c r="K118" i="33"/>
  <c r="K825" i="33" s="1"/>
  <c r="G83" i="33"/>
  <c r="J587" i="14"/>
  <c r="H587" i="34"/>
  <c r="P552" i="34"/>
  <c r="Z552" i="14"/>
  <c r="H421" i="34"/>
  <c r="J421" i="14"/>
  <c r="Z306" i="14"/>
  <c r="P306" i="34"/>
  <c r="R578" i="14"/>
  <c r="L578" i="34"/>
  <c r="L31" i="14"/>
  <c r="I31" i="34"/>
  <c r="J207" i="34"/>
  <c r="N207" i="14"/>
  <c r="H367" i="14"/>
  <c r="G367" i="34"/>
  <c r="C623" i="34"/>
  <c r="C627" i="33"/>
  <c r="C1334" i="33" s="1"/>
  <c r="Q34" i="34"/>
  <c r="AB34" i="14"/>
  <c r="T105" i="14"/>
  <c r="M105" i="34"/>
  <c r="K441" i="34"/>
  <c r="P441" i="14"/>
  <c r="M198" i="34"/>
  <c r="T198" i="14"/>
  <c r="C458" i="33"/>
  <c r="C1165" i="33" s="1"/>
  <c r="C454" i="34"/>
  <c r="R22" i="34"/>
  <c r="AD22" i="14"/>
  <c r="X211" i="14"/>
  <c r="O211" i="34"/>
  <c r="K272" i="34"/>
  <c r="P272" i="14"/>
  <c r="H16" i="34"/>
  <c r="J16" i="14"/>
  <c r="Z253" i="14"/>
  <c r="P253" i="34"/>
  <c r="R493" i="14"/>
  <c r="L493" i="34"/>
  <c r="I551" i="34"/>
  <c r="L551" i="14"/>
  <c r="N356" i="14"/>
  <c r="J356" i="34"/>
  <c r="G385" i="34"/>
  <c r="H385" i="14"/>
  <c r="AD350" i="14"/>
  <c r="R350" i="34"/>
  <c r="Q240" i="33"/>
  <c r="Q947" i="33" s="1"/>
  <c r="K480" i="33"/>
  <c r="K1187" i="33" s="1"/>
  <c r="K317" i="33"/>
  <c r="K1024" i="33" s="1"/>
  <c r="L410" i="33"/>
  <c r="L1117" i="33" s="1"/>
  <c r="P634" i="33"/>
  <c r="P1341" i="33" s="1"/>
  <c r="O138" i="33"/>
  <c r="O845" i="33" s="1"/>
  <c r="I110" i="33"/>
  <c r="I817" i="33" s="1"/>
  <c r="P574" i="33"/>
  <c r="P1281" i="33" s="1"/>
  <c r="N571" i="33"/>
  <c r="N1278" i="33" s="1"/>
  <c r="L24" i="33"/>
  <c r="L731" i="33" s="1"/>
  <c r="Q101" i="33"/>
  <c r="Q808" i="33" s="1"/>
  <c r="P325" i="33"/>
  <c r="P1032" i="33" s="1"/>
  <c r="K514" i="33"/>
  <c r="K1221" i="33" s="1"/>
  <c r="R118" i="33"/>
  <c r="R825" i="33" s="1"/>
  <c r="P342" i="33"/>
  <c r="P1049" i="33" s="1"/>
  <c r="M387" i="33"/>
  <c r="M1094" i="33" s="1"/>
  <c r="Q432" i="33"/>
  <c r="Q1139" i="33" s="1"/>
  <c r="G301" i="33"/>
  <c r="I525" i="33"/>
  <c r="I1232" i="33" s="1"/>
  <c r="M423" i="33"/>
  <c r="M1130" i="33" s="1"/>
  <c r="R244" i="33"/>
  <c r="R951" i="33" s="1"/>
  <c r="I299" i="33"/>
  <c r="I1006" i="33" s="1"/>
  <c r="Q168" i="33"/>
  <c r="Q875" i="33" s="1"/>
  <c r="G181" i="33"/>
  <c r="R597" i="33"/>
  <c r="R1304" i="33" s="1"/>
  <c r="O274" i="33"/>
  <c r="O981" i="33" s="1"/>
  <c r="J47" i="33"/>
  <c r="J754" i="33" s="1"/>
  <c r="P431" i="33"/>
  <c r="P1138" i="33" s="1"/>
  <c r="G607" i="33"/>
  <c r="J155" i="33"/>
  <c r="J862" i="33" s="1"/>
  <c r="J169" i="33"/>
  <c r="J876" i="33" s="1"/>
  <c r="H236" i="33"/>
  <c r="H943" i="33" s="1"/>
  <c r="P262" i="33"/>
  <c r="P969" i="33" s="1"/>
  <c r="O486" i="33"/>
  <c r="O1193" i="33" s="1"/>
  <c r="H451" i="33"/>
  <c r="H1158" i="33" s="1"/>
  <c r="T11" i="14"/>
  <c r="M11" i="34"/>
  <c r="T584" i="14"/>
  <c r="M584" i="34"/>
  <c r="R149" i="34"/>
  <c r="AD149" i="14"/>
  <c r="T437" i="14"/>
  <c r="M437" i="34"/>
  <c r="Q354" i="34"/>
  <c r="AB354" i="14"/>
  <c r="M223" i="34"/>
  <c r="T223" i="14"/>
  <c r="C419" i="33"/>
  <c r="C1126" i="33" s="1"/>
  <c r="C415" i="34"/>
  <c r="C348" i="34"/>
  <c r="C352" i="33"/>
  <c r="C1059" i="33" s="1"/>
  <c r="J230" i="14"/>
  <c r="H230" i="34"/>
  <c r="Z518" i="14"/>
  <c r="P518" i="34"/>
  <c r="L19" i="34"/>
  <c r="R19" i="14"/>
  <c r="P563" i="34"/>
  <c r="Z563" i="14"/>
  <c r="R48" i="14"/>
  <c r="L48" i="34"/>
  <c r="L288" i="14"/>
  <c r="I288" i="34"/>
  <c r="J560" i="34"/>
  <c r="N560" i="14"/>
  <c r="H77" i="14"/>
  <c r="G77" i="34"/>
  <c r="T269" i="14"/>
  <c r="M269" i="34"/>
  <c r="P87" i="14"/>
  <c r="K87" i="34"/>
  <c r="Q372" i="34"/>
  <c r="AB372" i="14"/>
  <c r="M449" i="34"/>
  <c r="T449" i="14"/>
  <c r="Q382" i="34"/>
  <c r="AB382" i="14"/>
  <c r="R176" i="33"/>
  <c r="R883" i="33" s="1"/>
  <c r="R349" i="33"/>
  <c r="R1056" i="33" s="1"/>
  <c r="P36" i="33"/>
  <c r="P743" i="33" s="1"/>
  <c r="J106" i="33"/>
  <c r="J813" i="33" s="1"/>
  <c r="K401" i="33"/>
  <c r="K1108" i="33" s="1"/>
  <c r="J49" i="33"/>
  <c r="J756" i="33" s="1"/>
  <c r="M382" i="33"/>
  <c r="M1089" i="33" s="1"/>
  <c r="P379" i="33"/>
  <c r="P1086" i="33" s="1"/>
  <c r="L635" i="33"/>
  <c r="L1342" i="33" s="1"/>
  <c r="H136" i="33"/>
  <c r="H843" i="33" s="1"/>
  <c r="K344" i="33"/>
  <c r="K1051" i="33" s="1"/>
  <c r="P600" i="33"/>
  <c r="P1307" i="33" s="1"/>
  <c r="L341" i="33"/>
  <c r="L1048" i="33" s="1"/>
  <c r="P565" i="33"/>
  <c r="P1272" i="33" s="1"/>
  <c r="G194" i="33"/>
  <c r="I47" i="33"/>
  <c r="I754" i="33" s="1"/>
  <c r="G412" i="33"/>
  <c r="K204" i="33"/>
  <c r="K911" i="33" s="1"/>
  <c r="Q454" i="33"/>
  <c r="Q1161" i="33" s="1"/>
  <c r="L83" i="33"/>
  <c r="L790" i="33" s="1"/>
  <c r="R403" i="33"/>
  <c r="R1110" i="33" s="1"/>
  <c r="M45" i="33"/>
  <c r="M752" i="33" s="1"/>
  <c r="O253" i="33"/>
  <c r="O960" i="33" s="1"/>
  <c r="O477" i="33"/>
  <c r="O1184" i="33" s="1"/>
  <c r="K634" i="33"/>
  <c r="K1341" i="33" s="1"/>
  <c r="R385" i="33"/>
  <c r="R1092" i="33" s="1"/>
  <c r="P90" i="33"/>
  <c r="P797" i="33" s="1"/>
  <c r="N363" i="33"/>
  <c r="N1070" i="33" s="1"/>
  <c r="K539" i="33"/>
  <c r="K1246" i="33" s="1"/>
  <c r="L152" i="33"/>
  <c r="L859" i="33" s="1"/>
  <c r="G437" i="33"/>
  <c r="J194" i="33"/>
  <c r="J901" i="33" s="1"/>
  <c r="O604" i="33"/>
  <c r="O1311" i="33" s="1"/>
  <c r="Q281" i="33"/>
  <c r="Q988" i="33" s="1"/>
  <c r="Q406" i="33"/>
  <c r="Q1113" i="33" s="1"/>
  <c r="R27" i="34"/>
  <c r="AD27" i="14"/>
  <c r="O283" i="34"/>
  <c r="X283" i="14"/>
  <c r="R632" i="34"/>
  <c r="AD632" i="14"/>
  <c r="AB229" i="14"/>
  <c r="Q229" i="34"/>
  <c r="AB469" i="14"/>
  <c r="Q469" i="34"/>
  <c r="M370" i="34"/>
  <c r="T370" i="14"/>
  <c r="N626" i="34"/>
  <c r="V626" i="14"/>
  <c r="R47" i="34"/>
  <c r="AD47" i="14"/>
  <c r="M380" i="34"/>
  <c r="T380" i="14"/>
  <c r="AD153" i="14"/>
  <c r="R153" i="34"/>
  <c r="C505" i="34"/>
  <c r="C509" i="33"/>
  <c r="C1216" i="33" s="1"/>
  <c r="P246" i="14"/>
  <c r="K246" i="34"/>
  <c r="M576" i="34"/>
  <c r="T576" i="14"/>
  <c r="AD64" i="14"/>
  <c r="R64" i="34"/>
  <c r="V285" i="14"/>
  <c r="N285" i="34"/>
  <c r="T541" i="14"/>
  <c r="M541" i="34"/>
  <c r="H135" i="34"/>
  <c r="J135" i="14"/>
  <c r="Z388" i="14"/>
  <c r="P388" i="34"/>
  <c r="R49" i="14"/>
  <c r="L49" i="34"/>
  <c r="I465" i="34"/>
  <c r="L465" i="14"/>
  <c r="N17" i="14"/>
  <c r="J17" i="34"/>
  <c r="G126" i="34"/>
  <c r="H126" i="14"/>
  <c r="C414" i="34"/>
  <c r="C418" i="33"/>
  <c r="C1125" i="33" s="1"/>
  <c r="L107" i="33"/>
  <c r="L814" i="33" s="1"/>
  <c r="L144" i="33"/>
  <c r="L851" i="33" s="1"/>
  <c r="P304" i="33"/>
  <c r="P1011" i="33" s="1"/>
  <c r="R173" i="33"/>
  <c r="R880" i="33" s="1"/>
  <c r="M349" i="33"/>
  <c r="M1056" i="33" s="1"/>
  <c r="Q573" i="33"/>
  <c r="Q1280" i="33" s="1"/>
  <c r="R554" i="33"/>
  <c r="R1261" i="33" s="1"/>
  <c r="J407" i="33"/>
  <c r="J1114" i="33" s="1"/>
  <c r="L631" i="33"/>
  <c r="L1338" i="33" s="1"/>
  <c r="M548" i="33"/>
  <c r="M1255" i="33" s="1"/>
  <c r="K347" i="33"/>
  <c r="K1054" i="33" s="1"/>
  <c r="L581" i="33"/>
  <c r="L1288" i="33" s="1"/>
  <c r="N226" i="33"/>
  <c r="N933" i="33" s="1"/>
  <c r="J498" i="33"/>
  <c r="J1205" i="33" s="1"/>
  <c r="P47" i="33"/>
  <c r="P754" i="33" s="1"/>
  <c r="K575" i="33"/>
  <c r="K1282" i="33" s="1"/>
  <c r="K348" i="33"/>
  <c r="K1055" i="33" s="1"/>
  <c r="R540" i="33"/>
  <c r="R1247" i="33" s="1"/>
  <c r="L633" i="33"/>
  <c r="L1340" i="33" s="1"/>
  <c r="I134" i="33"/>
  <c r="I841" i="33" s="1"/>
  <c r="O435" i="33"/>
  <c r="O1142" i="33" s="1"/>
  <c r="I320" i="33"/>
  <c r="I1027" i="33" s="1"/>
  <c r="I544" i="33"/>
  <c r="I1251" i="33" s="1"/>
  <c r="M173" i="33"/>
  <c r="M880" i="33" s="1"/>
  <c r="H87" i="33"/>
  <c r="H794" i="33" s="1"/>
  <c r="M583" i="33"/>
  <c r="M1290" i="33" s="1"/>
  <c r="L148" i="33"/>
  <c r="L855" i="33" s="1"/>
  <c r="I97" i="33"/>
  <c r="I804" i="33" s="1"/>
  <c r="P126" i="33"/>
  <c r="P833" i="33" s="1"/>
  <c r="J366" i="33"/>
  <c r="J1073" i="33" s="1"/>
  <c r="M542" i="33"/>
  <c r="M1249" i="33" s="1"/>
  <c r="G331" i="33"/>
  <c r="I123" i="33"/>
  <c r="I830" i="33" s="1"/>
  <c r="I472" i="33"/>
  <c r="I1179" i="33" s="1"/>
  <c r="H421" i="33"/>
  <c r="H1128" i="33" s="1"/>
  <c r="R82" i="33"/>
  <c r="R789" i="33" s="1"/>
  <c r="H127" i="33"/>
  <c r="H834" i="33" s="1"/>
  <c r="P367" i="33"/>
  <c r="P1074" i="33" s="1"/>
  <c r="R108" i="33"/>
  <c r="R815" i="33" s="1"/>
  <c r="I492" i="33"/>
  <c r="I1199" i="33" s="1"/>
  <c r="H278" i="33"/>
  <c r="H985" i="33" s="1"/>
  <c r="K355" i="33"/>
  <c r="K1062" i="33" s="1"/>
  <c r="J563" i="33"/>
  <c r="J1270" i="33" s="1"/>
  <c r="M168" i="34"/>
  <c r="T168" i="14"/>
  <c r="K261" i="34"/>
  <c r="P261" i="14"/>
  <c r="H194" i="34"/>
  <c r="J194" i="14"/>
  <c r="P386" i="34"/>
  <c r="Z386" i="14"/>
  <c r="L63" i="34"/>
  <c r="R63" i="14"/>
  <c r="I255" i="34"/>
  <c r="L255" i="14"/>
  <c r="J463" i="34"/>
  <c r="N463" i="14"/>
  <c r="H76" i="14"/>
  <c r="G76" i="34"/>
  <c r="C444" i="34"/>
  <c r="C448" i="33"/>
  <c r="C1155" i="33" s="1"/>
  <c r="X185" i="14"/>
  <c r="O185" i="34"/>
  <c r="R566" i="34"/>
  <c r="AD566" i="14"/>
  <c r="V611" i="14"/>
  <c r="N611" i="34"/>
  <c r="K336" i="34"/>
  <c r="P336" i="14"/>
  <c r="AD592" i="14"/>
  <c r="R592" i="34"/>
  <c r="Q80" i="34"/>
  <c r="AB80" i="14"/>
  <c r="V109" i="14"/>
  <c r="N109" i="34"/>
  <c r="J557" i="14"/>
  <c r="H557" i="34"/>
  <c r="H215" i="34"/>
  <c r="J215" i="14"/>
  <c r="N481" i="34"/>
  <c r="V481" i="14"/>
  <c r="H158" i="34"/>
  <c r="J158" i="14"/>
  <c r="Z446" i="14"/>
  <c r="P446" i="34"/>
  <c r="I140" i="33"/>
  <c r="I847" i="33" s="1"/>
  <c r="Q208" i="33"/>
  <c r="Q915" i="33" s="1"/>
  <c r="G77" i="33"/>
  <c r="M330" i="33"/>
  <c r="M1037" i="33" s="1"/>
  <c r="R263" i="33"/>
  <c r="R970" i="33" s="1"/>
  <c r="G423" i="33"/>
  <c r="H356" i="33"/>
  <c r="H1063" i="33" s="1"/>
  <c r="H106" i="33"/>
  <c r="H813" i="33" s="1"/>
  <c r="M58" i="33"/>
  <c r="M765" i="33" s="1"/>
  <c r="L526" i="33"/>
  <c r="L1233" i="33" s="1"/>
  <c r="P75" i="33"/>
  <c r="P782" i="33" s="1"/>
  <c r="O600" i="33"/>
  <c r="O1307" i="33" s="1"/>
  <c r="O149" i="33"/>
  <c r="O856" i="33" s="1"/>
  <c r="G373" i="33"/>
  <c r="I597" i="33"/>
  <c r="I1304" i="33" s="1"/>
  <c r="L274" i="33"/>
  <c r="L981" i="33" s="1"/>
  <c r="G514" i="33"/>
  <c r="L463" i="33"/>
  <c r="L1170" i="33" s="1"/>
  <c r="Q108" i="33"/>
  <c r="Q815" i="33" s="1"/>
  <c r="L492" i="33"/>
  <c r="L1199" i="33" s="1"/>
  <c r="N28" i="33"/>
  <c r="N735" i="33" s="1"/>
  <c r="L185" i="33"/>
  <c r="L892" i="33" s="1"/>
  <c r="J489" i="33"/>
  <c r="J1196" i="33" s="1"/>
  <c r="P214" i="33"/>
  <c r="P921" i="33" s="1"/>
  <c r="P544" i="33"/>
  <c r="P1251" i="33" s="1"/>
  <c r="G637" i="33"/>
  <c r="J378" i="33"/>
  <c r="J1085" i="33" s="1"/>
  <c r="M391" i="33"/>
  <c r="M1098" i="33" s="1"/>
  <c r="H29" i="33"/>
  <c r="H736" i="33" s="1"/>
  <c r="J308" i="33"/>
  <c r="J1015" i="33" s="1"/>
  <c r="P97" i="33"/>
  <c r="P804" i="33" s="1"/>
  <c r="J622" i="33"/>
  <c r="J1329" i="33" s="1"/>
  <c r="K149" i="33"/>
  <c r="K856" i="33" s="1"/>
  <c r="J373" i="33"/>
  <c r="J1080" i="33" s="1"/>
  <c r="P34" i="33"/>
  <c r="P741" i="33" s="1"/>
  <c r="N546" i="33"/>
  <c r="N1253" i="33" s="1"/>
  <c r="L383" i="33"/>
  <c r="L1090" i="33" s="1"/>
  <c r="Q527" i="33"/>
  <c r="Q1234" i="33" s="1"/>
  <c r="J252" i="33"/>
  <c r="J959" i="33" s="1"/>
  <c r="P492" i="33"/>
  <c r="P1199" i="33" s="1"/>
  <c r="O217" i="33"/>
  <c r="O924" i="33" s="1"/>
  <c r="H553" i="33"/>
  <c r="H1260" i="33" s="1"/>
  <c r="R326" i="33"/>
  <c r="R1033" i="33" s="1"/>
  <c r="V315" i="14"/>
  <c r="N315" i="34"/>
  <c r="J23" i="14"/>
  <c r="H23" i="34"/>
  <c r="P293" i="34"/>
  <c r="Z293" i="14"/>
  <c r="R517" i="14"/>
  <c r="L517" i="34"/>
  <c r="L226" i="14"/>
  <c r="I226" i="34"/>
  <c r="J498" i="34"/>
  <c r="N498" i="14"/>
  <c r="G8" i="34"/>
  <c r="H8" i="14"/>
  <c r="V271" i="14"/>
  <c r="N271" i="34"/>
  <c r="X511" i="14"/>
  <c r="O511" i="34"/>
  <c r="AD92" i="14"/>
  <c r="R92" i="34"/>
  <c r="V553" i="14"/>
  <c r="N553" i="34"/>
  <c r="M614" i="34"/>
  <c r="T614" i="14"/>
  <c r="O131" i="34"/>
  <c r="X131" i="14"/>
  <c r="P483" i="14"/>
  <c r="K483" i="34"/>
  <c r="C164" i="33"/>
  <c r="C871" i="33" s="1"/>
  <c r="C160" i="34"/>
  <c r="Q13" i="34"/>
  <c r="AB13" i="14"/>
  <c r="H413" i="34"/>
  <c r="J413" i="14"/>
  <c r="Z621" i="14"/>
  <c r="P621" i="34"/>
  <c r="L74" i="34"/>
  <c r="R74" i="14"/>
  <c r="L410" i="14"/>
  <c r="I410" i="34"/>
  <c r="J100" i="34"/>
  <c r="N100" i="14"/>
  <c r="G516" i="34"/>
  <c r="H516" i="14"/>
  <c r="R209" i="34"/>
  <c r="AD209" i="14"/>
  <c r="R609" i="34"/>
  <c r="AD609" i="14"/>
  <c r="P238" i="14"/>
  <c r="K238" i="34"/>
  <c r="X478" i="14"/>
  <c r="O478" i="34"/>
  <c r="I336" i="33"/>
  <c r="I1043" i="33" s="1"/>
  <c r="O349" i="33"/>
  <c r="O1056" i="33" s="1"/>
  <c r="N634" i="33"/>
  <c r="N1341" i="33" s="1"/>
  <c r="P327" i="33"/>
  <c r="P1034" i="33" s="1"/>
  <c r="J532" i="33"/>
  <c r="J1239" i="33" s="1"/>
  <c r="Q126" i="33"/>
  <c r="Q833" i="33" s="1"/>
  <c r="K363" i="33"/>
  <c r="K1070" i="33" s="1"/>
  <c r="O40" i="33"/>
  <c r="O747" i="33" s="1"/>
  <c r="M504" i="33"/>
  <c r="M1211" i="33" s="1"/>
  <c r="P101" i="33"/>
  <c r="P808" i="33" s="1"/>
  <c r="N245" i="33"/>
  <c r="N952" i="33" s="1"/>
  <c r="M421" i="33"/>
  <c r="M1128" i="33" s="1"/>
  <c r="I514" i="33"/>
  <c r="I1221" i="33" s="1"/>
  <c r="R111" i="33"/>
  <c r="R818" i="33" s="1"/>
  <c r="P383" i="33"/>
  <c r="P1090" i="33" s="1"/>
  <c r="N527" i="33"/>
  <c r="N1234" i="33" s="1"/>
  <c r="I252" i="33"/>
  <c r="I959" i="33" s="1"/>
  <c r="J281" i="33"/>
  <c r="J988" i="33" s="1"/>
  <c r="H160" i="33"/>
  <c r="H867" i="33" s="1"/>
  <c r="L336" i="33"/>
  <c r="L1043" i="33" s="1"/>
  <c r="R205" i="33"/>
  <c r="R912" i="33" s="1"/>
  <c r="R474" i="33"/>
  <c r="R1181" i="33" s="1"/>
  <c r="R375" i="33"/>
  <c r="R1082" i="33" s="1"/>
  <c r="M196" i="33"/>
  <c r="M903" i="33" s="1"/>
  <c r="I612" i="33"/>
  <c r="I1319" i="33" s="1"/>
  <c r="J241" i="33"/>
  <c r="J948" i="33" s="1"/>
  <c r="R254" i="33"/>
  <c r="R961" i="33" s="1"/>
  <c r="G603" i="33"/>
  <c r="G424" i="33"/>
  <c r="H597" i="33"/>
  <c r="H1304" i="33" s="1"/>
  <c r="M108" i="33"/>
  <c r="M815" i="33" s="1"/>
  <c r="R134" i="33"/>
  <c r="R841" i="33" s="1"/>
  <c r="J75" i="14"/>
  <c r="H75" i="34"/>
  <c r="P347" i="34"/>
  <c r="Z347" i="14"/>
  <c r="R376" i="14"/>
  <c r="L376" i="34"/>
  <c r="I85" i="34"/>
  <c r="L85" i="14"/>
  <c r="N309" i="14"/>
  <c r="J309" i="34"/>
  <c r="L242" i="14"/>
  <c r="I242" i="34"/>
  <c r="J514" i="34"/>
  <c r="N514" i="14"/>
  <c r="P543" i="34"/>
  <c r="Z543" i="14"/>
  <c r="M492" i="34"/>
  <c r="T492" i="14"/>
  <c r="H617" i="34"/>
  <c r="J617" i="14"/>
  <c r="Z358" i="14"/>
  <c r="P358" i="34"/>
  <c r="L147" i="34"/>
  <c r="R147" i="14"/>
  <c r="L515" i="14"/>
  <c r="I515" i="34"/>
  <c r="N208" i="14"/>
  <c r="J208" i="34"/>
  <c r="H400" i="14"/>
  <c r="G400" i="34"/>
  <c r="O141" i="34"/>
  <c r="X141" i="14"/>
  <c r="V429" i="14"/>
  <c r="N429" i="34"/>
  <c r="C142" i="33"/>
  <c r="C849" i="33" s="1"/>
  <c r="C138" i="34"/>
  <c r="C184" i="33"/>
  <c r="C891" i="33" s="1"/>
  <c r="C180" i="34"/>
  <c r="P548" i="14"/>
  <c r="K548" i="34"/>
  <c r="O625" i="34"/>
  <c r="X625" i="14"/>
  <c r="G272" i="33"/>
  <c r="H480" i="33"/>
  <c r="H1187" i="33" s="1"/>
  <c r="L637" i="33"/>
  <c r="L1344" i="33" s="1"/>
  <c r="G55" i="33"/>
  <c r="M136" i="33"/>
  <c r="M843" i="33" s="1"/>
  <c r="O92" i="33"/>
  <c r="O799" i="33" s="1"/>
  <c r="Q476" i="33"/>
  <c r="Q1183" i="33" s="1"/>
  <c r="K185" i="33"/>
  <c r="K892" i="33" s="1"/>
  <c r="H195" i="33"/>
  <c r="H902" i="33" s="1"/>
  <c r="M160" i="33"/>
  <c r="M867" i="33" s="1"/>
  <c r="H336" i="33"/>
  <c r="H1043" i="33" s="1"/>
  <c r="O589" i="33"/>
  <c r="O1296" i="33" s="1"/>
  <c r="I314" i="33"/>
  <c r="I1021" i="33" s="1"/>
  <c r="H593" i="33"/>
  <c r="H1300" i="33" s="1"/>
  <c r="P462" i="33"/>
  <c r="P1169" i="33" s="1"/>
  <c r="H587" i="33"/>
  <c r="H1294" i="33" s="1"/>
  <c r="M168" i="33"/>
  <c r="M875" i="33" s="1"/>
  <c r="H408" i="33"/>
  <c r="H1115" i="33" s="1"/>
  <c r="K341" i="33"/>
  <c r="K1048" i="33" s="1"/>
  <c r="N63" i="33"/>
  <c r="N770" i="33" s="1"/>
  <c r="J335" i="33"/>
  <c r="J1042" i="33" s="1"/>
  <c r="N511" i="33"/>
  <c r="N1218" i="33" s="1"/>
  <c r="G108" i="33"/>
  <c r="G86" i="33"/>
  <c r="G406" i="33"/>
  <c r="P614" i="33"/>
  <c r="P1321" i="33" s="1"/>
  <c r="N531" i="33"/>
  <c r="N1238" i="33" s="1"/>
  <c r="K139" i="34"/>
  <c r="P139" i="14"/>
  <c r="C475" i="34"/>
  <c r="C479" i="33"/>
  <c r="C1186" i="33" s="1"/>
  <c r="M424" i="34"/>
  <c r="T424" i="14"/>
  <c r="V101" i="14"/>
  <c r="N101" i="34"/>
  <c r="H533" i="34"/>
  <c r="J533" i="14"/>
  <c r="J15" i="14"/>
  <c r="H15" i="34"/>
  <c r="Z111" i="14"/>
  <c r="P111" i="34"/>
  <c r="R287" i="14"/>
  <c r="L287" i="34"/>
  <c r="I575" i="34"/>
  <c r="L575" i="14"/>
  <c r="J108" i="34"/>
  <c r="N108" i="14"/>
  <c r="G508" i="34"/>
  <c r="H508" i="14"/>
  <c r="C163" i="34"/>
  <c r="C167" i="33"/>
  <c r="C874" i="33" s="1"/>
  <c r="AD531" i="14"/>
  <c r="R531" i="34"/>
  <c r="C228" i="33"/>
  <c r="C935" i="33" s="1"/>
  <c r="C224" i="34"/>
  <c r="T416" i="14"/>
  <c r="M416" i="34"/>
  <c r="T38" i="14"/>
  <c r="M38" i="34"/>
  <c r="O157" i="34"/>
  <c r="X157" i="14"/>
  <c r="J471" i="14"/>
  <c r="H471" i="34"/>
  <c r="P228" i="34"/>
  <c r="Z228" i="14"/>
  <c r="R564" i="14"/>
  <c r="L564" i="34"/>
  <c r="L273" i="14"/>
  <c r="I273" i="34"/>
  <c r="J14" i="34"/>
  <c r="N14" i="14"/>
  <c r="G254" i="34"/>
  <c r="H254" i="14"/>
  <c r="X526" i="14"/>
  <c r="O526" i="34"/>
  <c r="P284" i="33"/>
  <c r="P991" i="33" s="1"/>
  <c r="O208" i="33"/>
  <c r="O915" i="33" s="1"/>
  <c r="N608" i="33"/>
  <c r="N1315" i="33" s="1"/>
  <c r="K285" i="33"/>
  <c r="K992" i="33" s="1"/>
  <c r="P538" i="33"/>
  <c r="P1245" i="33" s="1"/>
  <c r="I599" i="33"/>
  <c r="I1306" i="33" s="1"/>
  <c r="P241" i="33"/>
  <c r="P948" i="33" s="1"/>
  <c r="R190" i="33"/>
  <c r="R897" i="33" s="1"/>
  <c r="N491" i="33"/>
  <c r="N1198" i="33" s="1"/>
  <c r="P203" i="33"/>
  <c r="P910" i="33" s="1"/>
  <c r="J584" i="33"/>
  <c r="J1291" i="33" s="1"/>
  <c r="I95" i="33"/>
  <c r="I802" i="33" s="1"/>
  <c r="I495" i="33"/>
  <c r="I1202" i="33" s="1"/>
  <c r="G92" i="33"/>
  <c r="L444" i="33"/>
  <c r="L1151" i="33" s="1"/>
  <c r="O185" i="33"/>
  <c r="O892" i="33" s="1"/>
  <c r="O489" i="33"/>
  <c r="O1196" i="33" s="1"/>
  <c r="M64" i="33"/>
  <c r="M771" i="33" s="1"/>
  <c r="M320" i="33"/>
  <c r="M1027" i="33" s="1"/>
  <c r="Q346" i="33"/>
  <c r="Q1053" i="33" s="1"/>
  <c r="N471" i="33"/>
  <c r="N1178" i="33" s="1"/>
  <c r="J116" i="33"/>
  <c r="J823" i="33" s="1"/>
  <c r="M209" i="33"/>
  <c r="M916" i="33" s="1"/>
  <c r="O30" i="33"/>
  <c r="O737" i="33" s="1"/>
  <c r="G24" i="33"/>
  <c r="G216" i="33"/>
  <c r="P504" i="33"/>
  <c r="P1211" i="33" s="1"/>
  <c r="L133" i="33"/>
  <c r="L840" i="33" s="1"/>
  <c r="M498" i="33"/>
  <c r="M1205" i="33" s="1"/>
  <c r="I60" i="33"/>
  <c r="I767" i="33" s="1"/>
  <c r="Q572" i="33"/>
  <c r="Q1279" i="33" s="1"/>
  <c r="N617" i="33"/>
  <c r="N1324" i="33" s="1"/>
  <c r="Q134" i="33"/>
  <c r="Q841" i="33" s="1"/>
  <c r="N422" i="33"/>
  <c r="N1129" i="33" s="1"/>
  <c r="V555" i="14"/>
  <c r="N555" i="34"/>
  <c r="C456" i="34"/>
  <c r="C460" i="33"/>
  <c r="C1167" i="33" s="1"/>
  <c r="V117" i="14"/>
  <c r="N117" i="34"/>
  <c r="K357" i="34"/>
  <c r="P357" i="14"/>
  <c r="N290" i="34"/>
  <c r="V290" i="14"/>
  <c r="Q562" i="34"/>
  <c r="AB562" i="14"/>
  <c r="C131" i="33"/>
  <c r="C838" i="33" s="1"/>
  <c r="C127" i="34"/>
  <c r="C323" i="33"/>
  <c r="C1030" i="33" s="1"/>
  <c r="C319" i="34"/>
  <c r="V124" i="14"/>
  <c r="N124" i="34"/>
  <c r="AB409" i="14"/>
  <c r="Q409" i="34"/>
  <c r="V438" i="14"/>
  <c r="N438" i="34"/>
  <c r="K179" i="34"/>
  <c r="P179" i="14"/>
  <c r="T547" i="14"/>
  <c r="M547" i="34"/>
  <c r="J464" i="14"/>
  <c r="H464" i="34"/>
  <c r="P118" i="34"/>
  <c r="Z118" i="14"/>
  <c r="L61" i="34"/>
  <c r="R61" i="14"/>
  <c r="Z477" i="14"/>
  <c r="P477" i="34"/>
  <c r="R218" i="14"/>
  <c r="L218" i="34"/>
  <c r="L519" i="14"/>
  <c r="I519" i="34"/>
  <c r="J276" i="34"/>
  <c r="N276" i="14"/>
  <c r="G612" i="34"/>
  <c r="H612" i="14"/>
  <c r="R353" i="34"/>
  <c r="AD353" i="14"/>
  <c r="X590" i="14"/>
  <c r="O590" i="34"/>
  <c r="O480" i="33"/>
  <c r="O1187" i="33" s="1"/>
  <c r="J365" i="33"/>
  <c r="J1072" i="33" s="1"/>
  <c r="K263" i="33"/>
  <c r="K970" i="33" s="1"/>
  <c r="N119" i="33"/>
  <c r="N826" i="33" s="1"/>
  <c r="P628" i="33"/>
  <c r="P1335" i="33" s="1"/>
  <c r="G14" i="33"/>
  <c r="K315" i="33"/>
  <c r="K1022" i="33" s="1"/>
  <c r="N472" i="33"/>
  <c r="N1179" i="33" s="1"/>
  <c r="G69" i="33"/>
  <c r="L229" i="33"/>
  <c r="L936" i="33" s="1"/>
  <c r="J405" i="33"/>
  <c r="J1112" i="33" s="1"/>
  <c r="G402" i="33"/>
  <c r="M572" i="33"/>
  <c r="M1279" i="33" s="1"/>
  <c r="O281" i="33"/>
  <c r="O988" i="33" s="1"/>
  <c r="M150" i="33"/>
  <c r="M857" i="33" s="1"/>
  <c r="P355" i="33"/>
  <c r="P1062" i="33" s="1"/>
  <c r="Q317" i="33"/>
  <c r="Q1024" i="33" s="1"/>
  <c r="R119" i="33"/>
  <c r="R826" i="33" s="1"/>
  <c r="N452" i="33"/>
  <c r="N1159" i="33" s="1"/>
  <c r="H401" i="33"/>
  <c r="H1108" i="33" s="1"/>
  <c r="Q33" i="33"/>
  <c r="Q740" i="33" s="1"/>
  <c r="H398" i="33"/>
  <c r="H1105" i="33" s="1"/>
  <c r="O347" i="33"/>
  <c r="O1054" i="33" s="1"/>
  <c r="H120" i="33"/>
  <c r="H827" i="33" s="1"/>
  <c r="P584" i="33"/>
  <c r="P1291" i="33" s="1"/>
  <c r="Q117" i="33"/>
  <c r="Q824" i="33" s="1"/>
  <c r="K562" i="33"/>
  <c r="K1269" i="33" s="1"/>
  <c r="H415" i="33"/>
  <c r="H1122" i="33" s="1"/>
  <c r="L540" i="33"/>
  <c r="L1247" i="33" s="1"/>
  <c r="M134" i="33"/>
  <c r="M841" i="33" s="1"/>
  <c r="L147" i="33"/>
  <c r="L854" i="33" s="1"/>
  <c r="H235" i="34"/>
  <c r="J235" i="14"/>
  <c r="Z587" i="14"/>
  <c r="P587" i="34"/>
  <c r="R552" i="14"/>
  <c r="L552" i="34"/>
  <c r="P421" i="34"/>
  <c r="Z421" i="14"/>
  <c r="L306" i="34"/>
  <c r="R306" i="14"/>
  <c r="L578" i="14"/>
  <c r="I578" i="34"/>
  <c r="N31" i="14"/>
  <c r="J31" i="34"/>
  <c r="H207" i="14"/>
  <c r="G207" i="34"/>
  <c r="T367" i="14"/>
  <c r="M367" i="34"/>
  <c r="V623" i="14"/>
  <c r="N623" i="34"/>
  <c r="C34" i="34"/>
  <c r="C38" i="33"/>
  <c r="C745" i="33" s="1"/>
  <c r="R441" i="34"/>
  <c r="AD441" i="14"/>
  <c r="P22" i="14"/>
  <c r="K22" i="34"/>
  <c r="AB150" i="14"/>
  <c r="Q150" i="34"/>
  <c r="H512" i="34"/>
  <c r="J512" i="14"/>
  <c r="P16" i="34"/>
  <c r="Z16" i="14"/>
  <c r="R253" i="14"/>
  <c r="L253" i="34"/>
  <c r="I493" i="34"/>
  <c r="L493" i="14"/>
  <c r="J551" i="34"/>
  <c r="N551" i="14"/>
  <c r="G356" i="34"/>
  <c r="H356" i="14"/>
  <c r="O385" i="34"/>
  <c r="X385" i="14"/>
  <c r="K350" i="34"/>
  <c r="P350" i="14"/>
  <c r="R256" i="33"/>
  <c r="R963" i="33" s="1"/>
  <c r="M77" i="33"/>
  <c r="M784" i="33" s="1"/>
  <c r="L365" i="33"/>
  <c r="L1072" i="33" s="1"/>
  <c r="L186" i="33"/>
  <c r="L893" i="33" s="1"/>
  <c r="H74" i="33"/>
  <c r="H781" i="33" s="1"/>
  <c r="L375" i="33"/>
  <c r="L1082" i="33" s="1"/>
  <c r="R305" i="33"/>
  <c r="R1012" i="33" s="1"/>
  <c r="J190" i="33"/>
  <c r="J897" i="33" s="1"/>
  <c r="N430" i="33"/>
  <c r="N1137" i="33" s="1"/>
  <c r="J590" i="33"/>
  <c r="J1297" i="33" s="1"/>
  <c r="K411" i="33"/>
  <c r="K1118" i="33" s="1"/>
  <c r="G536" i="33"/>
  <c r="R159" i="33"/>
  <c r="R866" i="33" s="1"/>
  <c r="L431" i="33"/>
  <c r="L1138" i="33" s="1"/>
  <c r="P44" i="33"/>
  <c r="P751" i="33" s="1"/>
  <c r="P73" i="33"/>
  <c r="P780" i="33" s="1"/>
  <c r="I617" i="33"/>
  <c r="I1324" i="33" s="1"/>
  <c r="N134" i="33"/>
  <c r="N841" i="33" s="1"/>
  <c r="H435" i="33"/>
  <c r="H1142" i="33" s="1"/>
  <c r="K156" i="33"/>
  <c r="K863" i="33" s="1"/>
  <c r="Q333" i="33"/>
  <c r="Q1040" i="33" s="1"/>
  <c r="K314" i="33"/>
  <c r="K1021" i="33" s="1"/>
  <c r="M439" i="33"/>
  <c r="M1146" i="33" s="1"/>
  <c r="L36" i="33"/>
  <c r="L743" i="33" s="1"/>
  <c r="Q612" i="33"/>
  <c r="Q1319" i="33" s="1"/>
  <c r="H254" i="33"/>
  <c r="H961" i="33" s="1"/>
  <c r="M446" i="33"/>
  <c r="M1153" i="33" s="1"/>
  <c r="R424" i="33"/>
  <c r="R1131" i="33" s="1"/>
  <c r="Q197" i="33"/>
  <c r="Q904" i="33" s="1"/>
  <c r="P405" i="33"/>
  <c r="P1112" i="33" s="1"/>
  <c r="R34" i="33"/>
  <c r="R741" i="33" s="1"/>
  <c r="N59" i="33"/>
  <c r="N766" i="33" s="1"/>
  <c r="I171" i="33"/>
  <c r="I878" i="33" s="1"/>
  <c r="N201" i="33"/>
  <c r="N908" i="33" s="1"/>
  <c r="L457" i="33"/>
  <c r="L1164" i="33" s="1"/>
  <c r="Q70" i="33"/>
  <c r="Q777" i="33" s="1"/>
  <c r="J278" i="33"/>
  <c r="J985" i="33" s="1"/>
  <c r="K550" i="33"/>
  <c r="K1257" i="33" s="1"/>
  <c r="C15" i="33"/>
  <c r="C722" i="33" s="1"/>
  <c r="C11" i="34"/>
  <c r="O267" i="34"/>
  <c r="X267" i="14"/>
  <c r="O584" i="34"/>
  <c r="X584" i="14"/>
  <c r="O149" i="34"/>
  <c r="X149" i="14"/>
  <c r="AD437" i="14"/>
  <c r="R437" i="34"/>
  <c r="AB348" i="14"/>
  <c r="Q348" i="34"/>
  <c r="J457" i="14"/>
  <c r="H457" i="34"/>
  <c r="P230" i="34"/>
  <c r="Z230" i="14"/>
  <c r="L518" i="34"/>
  <c r="R518" i="14"/>
  <c r="I19" i="34"/>
  <c r="L19" i="14"/>
  <c r="L563" i="34"/>
  <c r="R563" i="14"/>
  <c r="L48" i="14"/>
  <c r="I48" i="34"/>
  <c r="J288" i="34"/>
  <c r="N288" i="14"/>
  <c r="H560" i="14"/>
  <c r="G560" i="34"/>
  <c r="R77" i="34"/>
  <c r="AD77" i="14"/>
  <c r="C273" i="33"/>
  <c r="C980" i="33" s="1"/>
  <c r="C269" i="34"/>
  <c r="AD525" i="14"/>
  <c r="R525" i="34"/>
  <c r="T266" i="14"/>
  <c r="M266" i="34"/>
  <c r="T87" i="14"/>
  <c r="M87" i="34"/>
  <c r="C376" i="33"/>
  <c r="C1083" i="33" s="1"/>
  <c r="C372" i="34"/>
  <c r="P449" i="14"/>
  <c r="K449" i="34"/>
  <c r="AD110" i="14"/>
  <c r="R110" i="34"/>
  <c r="V382" i="14"/>
  <c r="N382" i="34"/>
  <c r="Q320" i="33"/>
  <c r="Q1027" i="33" s="1"/>
  <c r="N560" i="33"/>
  <c r="N1267" i="33" s="1"/>
  <c r="Q173" i="33"/>
  <c r="Q880" i="33" s="1"/>
  <c r="O573" i="33"/>
  <c r="O1280" i="33" s="1"/>
  <c r="Q314" i="33"/>
  <c r="Q1021" i="33" s="1"/>
  <c r="M538" i="33"/>
  <c r="M1245" i="33" s="1"/>
  <c r="R279" i="33"/>
  <c r="R986" i="33" s="1"/>
  <c r="K436" i="33"/>
  <c r="K1143" i="33" s="1"/>
  <c r="L590" i="33"/>
  <c r="L1297" i="33" s="1"/>
  <c r="R133" i="33"/>
  <c r="R840" i="33" s="1"/>
  <c r="N514" i="33"/>
  <c r="N1221" i="33" s="1"/>
  <c r="O255" i="33"/>
  <c r="O962" i="33" s="1"/>
  <c r="K463" i="33"/>
  <c r="K1170" i="33" s="1"/>
  <c r="I155" i="33"/>
  <c r="I862" i="33" s="1"/>
  <c r="G156" i="33"/>
  <c r="O240" i="33"/>
  <c r="O947" i="33" s="1"/>
  <c r="P346" i="33"/>
  <c r="P1053" i="33" s="1"/>
  <c r="Q279" i="33"/>
  <c r="Q986" i="33" s="1"/>
  <c r="P471" i="33"/>
  <c r="P1178" i="33" s="1"/>
  <c r="P132" i="33"/>
  <c r="P839" i="33" s="1"/>
  <c r="G436" i="33"/>
  <c r="H177" i="33"/>
  <c r="H884" i="33" s="1"/>
  <c r="H110" i="33"/>
  <c r="H817" i="33" s="1"/>
  <c r="I350" i="33"/>
  <c r="I1057" i="33" s="1"/>
  <c r="M574" i="33"/>
  <c r="M1281" i="33" s="1"/>
  <c r="M408" i="33"/>
  <c r="M1115" i="33" s="1"/>
  <c r="H72" i="33"/>
  <c r="H779" i="33" s="1"/>
  <c r="G498" i="33"/>
  <c r="Q95" i="33"/>
  <c r="Q802" i="33" s="1"/>
  <c r="I367" i="33"/>
  <c r="I1074" i="33" s="1"/>
  <c r="I607" i="33"/>
  <c r="I1314" i="33" s="1"/>
  <c r="P316" i="33"/>
  <c r="P1023" i="33" s="1"/>
  <c r="O57" i="33"/>
  <c r="O764" i="33" s="1"/>
  <c r="H617" i="33"/>
  <c r="H1324" i="33" s="1"/>
  <c r="J134" i="33"/>
  <c r="J841" i="33" s="1"/>
  <c r="H300" i="33"/>
  <c r="H1007" i="33" s="1"/>
  <c r="M355" i="33"/>
  <c r="M1062" i="33" s="1"/>
  <c r="AB27" i="14"/>
  <c r="Q27" i="34"/>
  <c r="V283" i="14"/>
  <c r="N283" i="34"/>
  <c r="AB632" i="14"/>
  <c r="Q632" i="34"/>
  <c r="T229" i="14"/>
  <c r="M229" i="34"/>
  <c r="K469" i="34"/>
  <c r="P469" i="14"/>
  <c r="V370" i="14"/>
  <c r="N370" i="34"/>
  <c r="P239" i="14"/>
  <c r="K239" i="34"/>
  <c r="K380" i="34"/>
  <c r="P380" i="14"/>
  <c r="AB505" i="14"/>
  <c r="Q505" i="34"/>
  <c r="P64" i="14"/>
  <c r="K64" i="34"/>
  <c r="Q541" i="34"/>
  <c r="AB541" i="14"/>
  <c r="H282" i="34"/>
  <c r="J282" i="14"/>
  <c r="Z135" i="14"/>
  <c r="P135" i="34"/>
  <c r="L388" i="34"/>
  <c r="R388" i="14"/>
  <c r="L49" i="14"/>
  <c r="I49" i="34"/>
  <c r="N465" i="14"/>
  <c r="J465" i="34"/>
  <c r="G17" i="34"/>
  <c r="H17" i="14"/>
  <c r="X126" i="14"/>
  <c r="O126" i="34"/>
  <c r="V414" i="14"/>
  <c r="N414" i="34"/>
  <c r="R592" i="33"/>
  <c r="R1299" i="33" s="1"/>
  <c r="O365" i="33"/>
  <c r="O1072" i="33" s="1"/>
  <c r="P605" i="33"/>
  <c r="P1312" i="33" s="1"/>
  <c r="H346" i="33"/>
  <c r="H1053" i="33" s="1"/>
  <c r="M263" i="33"/>
  <c r="M970" i="33" s="1"/>
  <c r="I29" i="33"/>
  <c r="I736" i="33" s="1"/>
  <c r="Q244" i="33"/>
  <c r="Q951" i="33" s="1"/>
  <c r="L353" i="33"/>
  <c r="L1060" i="33" s="1"/>
  <c r="H90" i="33"/>
  <c r="H797" i="33" s="1"/>
  <c r="K158" i="33"/>
  <c r="K865" i="33" s="1"/>
  <c r="O363" i="33"/>
  <c r="O1070" i="33" s="1"/>
  <c r="M539" i="33"/>
  <c r="M1246" i="33" s="1"/>
  <c r="Q203" i="33"/>
  <c r="Q910" i="33" s="1"/>
  <c r="N405" i="33"/>
  <c r="N1112" i="33" s="1"/>
  <c r="G597" i="33"/>
  <c r="N431" i="33"/>
  <c r="N1138" i="33" s="1"/>
  <c r="P393" i="33"/>
  <c r="P1100" i="33" s="1"/>
  <c r="G43" i="33"/>
  <c r="O150" i="33"/>
  <c r="O857" i="33" s="1"/>
  <c r="R147" i="33"/>
  <c r="R854" i="33" s="1"/>
  <c r="Q336" i="33"/>
  <c r="Q1043" i="33" s="1"/>
  <c r="N490" i="33"/>
  <c r="N1197" i="33" s="1"/>
  <c r="P103" i="33"/>
  <c r="P810" i="33" s="1"/>
  <c r="O359" i="33"/>
  <c r="O1066" i="33" s="1"/>
  <c r="Q599" i="33"/>
  <c r="Q1306" i="33" s="1"/>
  <c r="R158" i="33"/>
  <c r="R865" i="33" s="1"/>
  <c r="R398" i="33"/>
  <c r="R1105" i="33" s="1"/>
  <c r="M347" i="33"/>
  <c r="M1054" i="33" s="1"/>
  <c r="K203" i="33"/>
  <c r="K910" i="33" s="1"/>
  <c r="N216" i="33"/>
  <c r="N923" i="33" s="1"/>
  <c r="R229" i="33"/>
  <c r="R936" i="33" s="1"/>
  <c r="I437" i="33"/>
  <c r="I1144" i="33" s="1"/>
  <c r="K98" i="33"/>
  <c r="K805" i="33" s="1"/>
  <c r="Q326" i="33"/>
  <c r="Q1033" i="33" s="1"/>
  <c r="C168" i="34"/>
  <c r="C172" i="33"/>
  <c r="C879" i="33" s="1"/>
  <c r="J501" i="14"/>
  <c r="H501" i="34"/>
  <c r="Z194" i="14"/>
  <c r="P194" i="34"/>
  <c r="R386" i="14"/>
  <c r="L386" i="34"/>
  <c r="I63" i="34"/>
  <c r="L63" i="14"/>
  <c r="J255" i="34"/>
  <c r="N255" i="14"/>
  <c r="H463" i="14"/>
  <c r="G463" i="34"/>
  <c r="N76" i="34"/>
  <c r="V76" i="14"/>
  <c r="T444" i="14"/>
  <c r="M444" i="34"/>
  <c r="C185" i="34"/>
  <c r="C189" i="33"/>
  <c r="C896" i="33" s="1"/>
  <c r="M537" i="34"/>
  <c r="T537" i="14"/>
  <c r="X566" i="14"/>
  <c r="O566" i="34"/>
  <c r="P67" i="14"/>
  <c r="K67" i="34"/>
  <c r="C340" i="33"/>
  <c r="C1047" i="33" s="1"/>
  <c r="C336" i="34"/>
  <c r="P592" i="14"/>
  <c r="K592" i="34"/>
  <c r="O80" i="34"/>
  <c r="X80" i="14"/>
  <c r="J317" i="14"/>
  <c r="H317" i="34"/>
  <c r="P557" i="34"/>
  <c r="Z557" i="14"/>
  <c r="H330" i="34"/>
  <c r="J330" i="14"/>
  <c r="Z215" i="14"/>
  <c r="P215" i="34"/>
  <c r="H452" i="34"/>
  <c r="J452" i="14"/>
  <c r="H33" i="34"/>
  <c r="J33" i="14"/>
  <c r="Z158" i="14"/>
  <c r="P158" i="34"/>
  <c r="L446" i="34"/>
  <c r="R446" i="14"/>
  <c r="R416" i="33"/>
  <c r="R1123" i="33" s="1"/>
  <c r="I317" i="33"/>
  <c r="I1024" i="33" s="1"/>
  <c r="R573" i="33"/>
  <c r="R1280" i="33" s="1"/>
  <c r="P586" i="33"/>
  <c r="P1293" i="33" s="1"/>
  <c r="P29" i="33"/>
  <c r="P736" i="33" s="1"/>
  <c r="H353" i="33"/>
  <c r="H1060" i="33" s="1"/>
  <c r="I366" i="33"/>
  <c r="I1073" i="33" s="1"/>
  <c r="M283" i="33"/>
  <c r="M990" i="33" s="1"/>
  <c r="P491" i="33"/>
  <c r="P1198" i="33" s="1"/>
  <c r="L168" i="33"/>
  <c r="L875" i="33" s="1"/>
  <c r="N175" i="33"/>
  <c r="N882" i="33" s="1"/>
  <c r="R236" i="33"/>
  <c r="R943" i="33" s="1"/>
  <c r="Q486" i="33"/>
  <c r="Q1193" i="33" s="1"/>
  <c r="P179" i="33"/>
  <c r="P886" i="33" s="1"/>
  <c r="L483" i="33"/>
  <c r="L1190" i="33" s="1"/>
  <c r="K48" i="33"/>
  <c r="K755" i="33" s="1"/>
  <c r="K304" i="33"/>
  <c r="K1011" i="33" s="1"/>
  <c r="G93" i="33"/>
  <c r="Q349" i="33"/>
  <c r="Q1056" i="33" s="1"/>
  <c r="Q634" i="33"/>
  <c r="Q1341" i="33" s="1"/>
  <c r="K465" i="33"/>
  <c r="K1172" i="33" s="1"/>
  <c r="R39" i="33"/>
  <c r="R746" i="33" s="1"/>
  <c r="H206" i="33"/>
  <c r="H913" i="33" s="1"/>
  <c r="L446" i="33"/>
  <c r="L1153" i="33" s="1"/>
  <c r="N347" i="33"/>
  <c r="N1054" i="33" s="1"/>
  <c r="P571" i="33"/>
  <c r="P1278" i="33" s="1"/>
  <c r="N40" i="33"/>
  <c r="N747" i="33" s="1"/>
  <c r="K504" i="33"/>
  <c r="K1211" i="33" s="1"/>
  <c r="R322" i="33"/>
  <c r="R1029" i="33" s="1"/>
  <c r="G159" i="33"/>
  <c r="N124" i="33"/>
  <c r="N831" i="33" s="1"/>
  <c r="L598" i="33"/>
  <c r="L1305" i="33" s="1"/>
  <c r="Q307" i="33"/>
  <c r="Q1014" i="33" s="1"/>
  <c r="Q595" i="33"/>
  <c r="Q1302" i="33" s="1"/>
  <c r="J184" i="14"/>
  <c r="H184" i="34"/>
  <c r="P23" i="34"/>
  <c r="Z23" i="14"/>
  <c r="L293" i="34"/>
  <c r="R293" i="14"/>
  <c r="I517" i="34"/>
  <c r="L517" i="14"/>
  <c r="J226" i="34"/>
  <c r="N226" i="14"/>
  <c r="G498" i="34"/>
  <c r="H498" i="14"/>
  <c r="M271" i="34"/>
  <c r="T271" i="14"/>
  <c r="P511" i="14"/>
  <c r="K511" i="34"/>
  <c r="T92" i="14"/>
  <c r="M92" i="34"/>
  <c r="P460" i="14"/>
  <c r="K460" i="34"/>
  <c r="R553" i="34"/>
  <c r="AD553" i="14"/>
  <c r="R278" i="34"/>
  <c r="AD278" i="14"/>
  <c r="AD614" i="14"/>
  <c r="R614" i="34"/>
  <c r="N131" i="34"/>
  <c r="V131" i="14"/>
  <c r="R483" i="34"/>
  <c r="AD483" i="14"/>
  <c r="J368" i="14"/>
  <c r="H368" i="34"/>
  <c r="J125" i="14"/>
  <c r="H125" i="34"/>
  <c r="P413" i="34"/>
  <c r="Z413" i="14"/>
  <c r="L621" i="34"/>
  <c r="R621" i="14"/>
  <c r="I74" i="34"/>
  <c r="L74" i="14"/>
  <c r="J410" i="34"/>
  <c r="N410" i="14"/>
  <c r="H100" i="14"/>
  <c r="G100" i="34"/>
  <c r="AD516" i="14"/>
  <c r="R516" i="34"/>
  <c r="M478" i="34"/>
  <c r="T478" i="14"/>
  <c r="P160" i="33"/>
  <c r="P867" i="33" s="1"/>
  <c r="I560" i="33"/>
  <c r="I1267" i="33" s="1"/>
  <c r="Q589" i="33"/>
  <c r="Q1296" i="33" s="1"/>
  <c r="I378" i="33"/>
  <c r="I1085" i="33" s="1"/>
  <c r="M471" i="33"/>
  <c r="M1178" i="33" s="1"/>
  <c r="O196" i="33"/>
  <c r="O903" i="33" s="1"/>
  <c r="P209" i="33"/>
  <c r="P916" i="33" s="1"/>
  <c r="N39" i="33"/>
  <c r="N746" i="33" s="1"/>
  <c r="J462" i="33"/>
  <c r="J1169" i="33" s="1"/>
  <c r="N590" i="33"/>
  <c r="N1297" i="33" s="1"/>
  <c r="O539" i="33"/>
  <c r="O1246" i="33" s="1"/>
  <c r="J264" i="33"/>
  <c r="J971" i="33" s="1"/>
  <c r="H34" i="33"/>
  <c r="H741" i="33" s="1"/>
  <c r="K306" i="33"/>
  <c r="K1013" i="33" s="1"/>
  <c r="I508" i="33"/>
  <c r="I1215" i="33" s="1"/>
  <c r="L268" i="33"/>
  <c r="L975" i="33" s="1"/>
  <c r="M601" i="33"/>
  <c r="M1308" i="33" s="1"/>
  <c r="N102" i="33"/>
  <c r="N809" i="33" s="1"/>
  <c r="Q550" i="33"/>
  <c r="Q1257" i="33" s="1"/>
  <c r="K307" i="33"/>
  <c r="K1014" i="33" s="1"/>
  <c r="M531" i="33"/>
  <c r="M1238" i="33" s="1"/>
  <c r="M592" i="33"/>
  <c r="M1299" i="33" s="1"/>
  <c r="O266" i="33"/>
  <c r="O973" i="33" s="1"/>
  <c r="N103" i="33"/>
  <c r="N810" i="33" s="1"/>
  <c r="K599" i="33"/>
  <c r="K1306" i="33" s="1"/>
  <c r="H513" i="33"/>
  <c r="H1220" i="33" s="1"/>
  <c r="H62" i="33"/>
  <c r="H769" i="33" s="1"/>
  <c r="H446" i="33"/>
  <c r="H1153" i="33" s="1"/>
  <c r="L251" i="33"/>
  <c r="L958" i="33" s="1"/>
  <c r="K395" i="33"/>
  <c r="K1102" i="33" s="1"/>
  <c r="K216" i="33"/>
  <c r="K923" i="33" s="1"/>
  <c r="H101" i="33"/>
  <c r="H808" i="33" s="1"/>
  <c r="L373" i="33"/>
  <c r="L1080" i="33" s="1"/>
  <c r="K322" i="33"/>
  <c r="K1029" i="33" s="1"/>
  <c r="H187" i="33"/>
  <c r="H894" i="33" s="1"/>
  <c r="N207" i="33"/>
  <c r="N914" i="33" s="1"/>
  <c r="O511" i="33"/>
  <c r="O1218" i="33" s="1"/>
  <c r="N540" i="33"/>
  <c r="N1247" i="33" s="1"/>
  <c r="L41" i="33"/>
  <c r="L748" i="33" s="1"/>
  <c r="L345" i="33"/>
  <c r="L1052" i="33" s="1"/>
  <c r="O422" i="33"/>
  <c r="O1129" i="33" s="1"/>
  <c r="M300" i="33"/>
  <c r="M1007" i="33" s="1"/>
  <c r="O355" i="33"/>
  <c r="O1062" i="33" s="1"/>
  <c r="Z75" i="14"/>
  <c r="P75" i="34"/>
  <c r="R347" i="14"/>
  <c r="L347" i="34"/>
  <c r="I376" i="34"/>
  <c r="L376" i="14"/>
  <c r="N85" i="14"/>
  <c r="J85" i="34"/>
  <c r="H309" i="14"/>
  <c r="G309" i="34"/>
  <c r="N242" i="14"/>
  <c r="J242" i="34"/>
  <c r="H514" i="14"/>
  <c r="G514" i="34"/>
  <c r="R543" i="14"/>
  <c r="L543" i="34"/>
  <c r="H233" i="34"/>
  <c r="J233" i="14"/>
  <c r="P617" i="34"/>
  <c r="Z617" i="14"/>
  <c r="R358" i="14"/>
  <c r="L358" i="34"/>
  <c r="L147" i="14"/>
  <c r="I147" i="34"/>
  <c r="N515" i="14"/>
  <c r="J515" i="34"/>
  <c r="G208" i="34"/>
  <c r="H208" i="14"/>
  <c r="O429" i="34"/>
  <c r="X429" i="14"/>
  <c r="AB138" i="14"/>
  <c r="Q138" i="34"/>
  <c r="P602" i="14"/>
  <c r="K602" i="34"/>
  <c r="T548" i="14"/>
  <c r="M548" i="34"/>
  <c r="C625" i="34"/>
  <c r="C629" i="33"/>
  <c r="C1336" i="33" s="1"/>
  <c r="O288" i="33"/>
  <c r="O995" i="33" s="1"/>
  <c r="P560" i="33"/>
  <c r="P1267" i="33" s="1"/>
  <c r="J173" i="33"/>
  <c r="J880" i="33" s="1"/>
  <c r="I538" i="33"/>
  <c r="I1245" i="33" s="1"/>
  <c r="Q231" i="33"/>
  <c r="Q938" i="33" s="1"/>
  <c r="K148" i="33"/>
  <c r="K855" i="33" s="1"/>
  <c r="R177" i="33"/>
  <c r="R884" i="33" s="1"/>
  <c r="J465" i="33"/>
  <c r="J1172" i="33" s="1"/>
  <c r="L302" i="33"/>
  <c r="L1009" i="33" s="1"/>
  <c r="P542" i="33"/>
  <c r="P1249" i="33" s="1"/>
  <c r="M635" i="33"/>
  <c r="M1342" i="33" s="1"/>
  <c r="M440" i="33"/>
  <c r="M1147" i="33" s="1"/>
  <c r="Q69" i="33"/>
  <c r="Q776" i="33" s="1"/>
  <c r="H517" i="33"/>
  <c r="H1224" i="33" s="1"/>
  <c r="O223" i="33"/>
  <c r="O930" i="33" s="1"/>
  <c r="P201" i="33"/>
  <c r="P908" i="33" s="1"/>
  <c r="K214" i="33"/>
  <c r="K921" i="33" s="1"/>
  <c r="I100" i="33"/>
  <c r="I807" i="33" s="1"/>
  <c r="M106" i="33"/>
  <c r="M813" i="33" s="1"/>
  <c r="Q62" i="33"/>
  <c r="Q769" i="33" s="1"/>
  <c r="P302" i="33"/>
  <c r="P1009" i="33" s="1"/>
  <c r="J478" i="33"/>
  <c r="J1185" i="33" s="1"/>
  <c r="H622" i="33"/>
  <c r="H1329" i="33" s="1"/>
  <c r="I603" i="33"/>
  <c r="I1310" i="33" s="1"/>
  <c r="M69" i="33"/>
  <c r="M776" i="33" s="1"/>
  <c r="R197" i="33"/>
  <c r="R904" i="33" s="1"/>
  <c r="J95" i="33"/>
  <c r="J802" i="33" s="1"/>
  <c r="I57" i="33"/>
  <c r="I764" i="33" s="1"/>
  <c r="P281" i="33"/>
  <c r="P988" i="33" s="1"/>
  <c r="Q102" i="33"/>
  <c r="Q809" i="33" s="1"/>
  <c r="J355" i="33"/>
  <c r="J1062" i="33" s="1"/>
  <c r="N563" i="33"/>
  <c r="N1270" i="33" s="1"/>
  <c r="Q139" i="34"/>
  <c r="AB139" i="14"/>
  <c r="C428" i="33"/>
  <c r="C1135" i="33" s="1"/>
  <c r="C424" i="34"/>
  <c r="J325" i="14"/>
  <c r="H325" i="34"/>
  <c r="Z533" i="14"/>
  <c r="P533" i="34"/>
  <c r="J530" i="14"/>
  <c r="H530" i="34"/>
  <c r="P15" i="34"/>
  <c r="Z15" i="14"/>
  <c r="R111" i="14"/>
  <c r="L111" i="34"/>
  <c r="L287" i="14"/>
  <c r="I287" i="34"/>
  <c r="N575" i="14"/>
  <c r="J575" i="34"/>
  <c r="G108" i="34"/>
  <c r="H108" i="14"/>
  <c r="R508" i="34"/>
  <c r="AD508" i="14"/>
  <c r="P163" i="14"/>
  <c r="K163" i="34"/>
  <c r="K531" i="34"/>
  <c r="P531" i="14"/>
  <c r="Q72" i="34"/>
  <c r="AB72" i="14"/>
  <c r="X224" i="14"/>
  <c r="O224" i="34"/>
  <c r="Q416" i="34"/>
  <c r="AB416" i="14"/>
  <c r="X38" i="14"/>
  <c r="O38" i="34"/>
  <c r="AD157" i="14"/>
  <c r="R157" i="34"/>
  <c r="H170" i="34"/>
  <c r="J170" i="14"/>
  <c r="P471" i="34"/>
  <c r="Z471" i="14"/>
  <c r="L228" i="34"/>
  <c r="R228" i="14"/>
  <c r="I564" i="34"/>
  <c r="L564" i="14"/>
  <c r="N273" i="14"/>
  <c r="J273" i="34"/>
  <c r="G14" i="34"/>
  <c r="H14" i="14"/>
  <c r="N254" i="34"/>
  <c r="V254" i="14"/>
  <c r="AD526" i="14"/>
  <c r="R526" i="34"/>
  <c r="J16" i="33"/>
  <c r="J723" i="33" s="1"/>
  <c r="R240" i="33"/>
  <c r="R947" i="33" s="1"/>
  <c r="J554" i="33"/>
  <c r="J1261" i="33" s="1"/>
  <c r="K231" i="33"/>
  <c r="K938" i="33" s="1"/>
  <c r="Q375" i="33"/>
  <c r="Q1082" i="33" s="1"/>
  <c r="R631" i="33"/>
  <c r="R1338" i="33" s="1"/>
  <c r="H244" i="33"/>
  <c r="H951" i="33" s="1"/>
  <c r="J39" i="33"/>
  <c r="J746" i="33" s="1"/>
  <c r="K206" i="33"/>
  <c r="K913" i="33" s="1"/>
  <c r="I398" i="33"/>
  <c r="I1105" i="33" s="1"/>
  <c r="H264" i="33"/>
  <c r="H971" i="33" s="1"/>
  <c r="K600" i="33"/>
  <c r="K1307" i="33" s="1"/>
  <c r="I306" i="33"/>
  <c r="I1013" i="33" s="1"/>
  <c r="R546" i="33"/>
  <c r="R1253" i="33" s="1"/>
  <c r="M111" i="33"/>
  <c r="M818" i="33" s="1"/>
  <c r="Q214" i="33"/>
  <c r="Q921" i="33" s="1"/>
  <c r="R387" i="33"/>
  <c r="R1094" i="33" s="1"/>
  <c r="Q144" i="33"/>
  <c r="Q851" i="33" s="1"/>
  <c r="H253" i="33"/>
  <c r="H960" i="33" s="1"/>
  <c r="O397" i="33"/>
  <c r="O1104" i="33" s="1"/>
  <c r="L170" i="33"/>
  <c r="L877" i="33" s="1"/>
  <c r="M378" i="33"/>
  <c r="M1085" i="33" s="1"/>
  <c r="L359" i="33"/>
  <c r="L1066" i="33" s="1"/>
  <c r="N503" i="33"/>
  <c r="N1210" i="33" s="1"/>
  <c r="G484" i="33"/>
  <c r="J254" i="33"/>
  <c r="J961" i="33" s="1"/>
  <c r="P267" i="33"/>
  <c r="P974" i="33" s="1"/>
  <c r="O587" i="33"/>
  <c r="O1294" i="33" s="1"/>
  <c r="R514" i="33"/>
  <c r="R1221" i="33" s="1"/>
  <c r="J92" i="33"/>
  <c r="J799" i="33" s="1"/>
  <c r="L604" i="33"/>
  <c r="L1311" i="33" s="1"/>
  <c r="K409" i="33"/>
  <c r="K1116" i="33" s="1"/>
  <c r="H166" i="33"/>
  <c r="H873" i="33" s="1"/>
  <c r="R555" i="34"/>
  <c r="AD555" i="14"/>
  <c r="AB456" i="14"/>
  <c r="Q456" i="34"/>
  <c r="R117" i="34"/>
  <c r="AD117" i="14"/>
  <c r="R357" i="34"/>
  <c r="AD357" i="14"/>
  <c r="O290" i="34"/>
  <c r="X290" i="14"/>
  <c r="M127" i="34"/>
  <c r="T127" i="14"/>
  <c r="O319" i="34"/>
  <c r="X319" i="14"/>
  <c r="AB607" i="14"/>
  <c r="Q607" i="34"/>
  <c r="R620" i="34"/>
  <c r="AD620" i="14"/>
  <c r="P438" i="14"/>
  <c r="K438" i="34"/>
  <c r="AB179" i="14"/>
  <c r="Q179" i="34"/>
  <c r="AD547" i="14"/>
  <c r="R547" i="34"/>
  <c r="J256" i="14"/>
  <c r="H256" i="34"/>
  <c r="P464" i="34"/>
  <c r="Z464" i="14"/>
  <c r="R118" i="14"/>
  <c r="L118" i="34"/>
  <c r="L61" i="14"/>
  <c r="I61" i="34"/>
  <c r="L477" i="34"/>
  <c r="R477" i="14"/>
  <c r="I218" i="34"/>
  <c r="L218" i="14"/>
  <c r="J519" i="34"/>
  <c r="N519" i="14"/>
  <c r="H276" i="14"/>
  <c r="G276" i="34"/>
  <c r="R612" i="34"/>
  <c r="AD612" i="14"/>
  <c r="C353" i="34"/>
  <c r="C357" i="33"/>
  <c r="C1064" i="33" s="1"/>
  <c r="T62" i="14"/>
  <c r="M62" i="34"/>
  <c r="N286" i="34"/>
  <c r="V286" i="14"/>
  <c r="N590" i="34"/>
  <c r="V590" i="14"/>
  <c r="J48" i="33"/>
  <c r="J755" i="33" s="1"/>
  <c r="K256" i="33"/>
  <c r="K963" i="33" s="1"/>
  <c r="N205" i="33"/>
  <c r="N912" i="33" s="1"/>
  <c r="N637" i="33"/>
  <c r="N1344" i="33" s="1"/>
  <c r="N346" i="33"/>
  <c r="N1053" i="33" s="1"/>
  <c r="O407" i="33"/>
  <c r="O1114" i="33" s="1"/>
  <c r="N305" i="33"/>
  <c r="N1012" i="33" s="1"/>
  <c r="M593" i="33"/>
  <c r="M1300" i="33" s="1"/>
  <c r="H238" i="33"/>
  <c r="H945" i="33" s="1"/>
  <c r="I574" i="33"/>
  <c r="I1281" i="33" s="1"/>
  <c r="M507" i="33"/>
  <c r="M1214" i="33" s="1"/>
  <c r="O123" i="33"/>
  <c r="O830" i="33" s="1"/>
  <c r="M248" i="33"/>
  <c r="M955" i="33" s="1"/>
  <c r="J98" i="33"/>
  <c r="J805" i="33" s="1"/>
  <c r="N187" i="33"/>
  <c r="N894" i="33" s="1"/>
  <c r="P175" i="33"/>
  <c r="P882" i="33" s="1"/>
  <c r="P415" i="33"/>
  <c r="P1122" i="33" s="1"/>
  <c r="R607" i="33"/>
  <c r="R1314" i="33" s="1"/>
  <c r="N332" i="33"/>
  <c r="N1039" i="33" s="1"/>
  <c r="N268" i="33"/>
  <c r="N975" i="33" s="1"/>
  <c r="N43" i="33"/>
  <c r="N750" i="33" s="1"/>
  <c r="G422" i="33"/>
  <c r="J25" i="33"/>
  <c r="J732" i="33" s="1"/>
  <c r="I368" i="33"/>
  <c r="I1075" i="33" s="1"/>
  <c r="K77" i="33"/>
  <c r="K784" i="33" s="1"/>
  <c r="O493" i="33"/>
  <c r="O1200" i="33" s="1"/>
  <c r="R218" i="33"/>
  <c r="R925" i="33" s="1"/>
  <c r="J490" i="33"/>
  <c r="J1197" i="33" s="1"/>
  <c r="N87" i="33"/>
  <c r="N794" i="33" s="1"/>
  <c r="I375" i="33"/>
  <c r="I1082" i="33" s="1"/>
  <c r="J177" i="33"/>
  <c r="J884" i="33" s="1"/>
  <c r="M158" i="33"/>
  <c r="M865" i="33" s="1"/>
  <c r="L574" i="33"/>
  <c r="L1281" i="33" s="1"/>
  <c r="O312" i="33"/>
  <c r="O1019" i="33" s="1"/>
  <c r="G261" i="33"/>
  <c r="K501" i="33"/>
  <c r="K1208" i="33" s="1"/>
  <c r="I98" i="33"/>
  <c r="I805" i="33" s="1"/>
  <c r="K338" i="33"/>
  <c r="K1045" i="33" s="1"/>
  <c r="Q607" i="33"/>
  <c r="Q1314" i="33" s="1"/>
  <c r="K393" i="33"/>
  <c r="K1100" i="33" s="1"/>
  <c r="P435" i="33"/>
  <c r="P1142" i="33" s="1"/>
  <c r="P235" i="34"/>
  <c r="Z235" i="14"/>
  <c r="R587" i="14"/>
  <c r="L587" i="34"/>
  <c r="L552" i="14"/>
  <c r="I552" i="34"/>
  <c r="L421" i="34"/>
  <c r="R421" i="14"/>
  <c r="L306" i="14"/>
  <c r="I306" i="34"/>
  <c r="N578" i="14"/>
  <c r="J578" i="34"/>
  <c r="H31" i="14"/>
  <c r="G31" i="34"/>
  <c r="AD207" i="14"/>
  <c r="R207" i="34"/>
  <c r="K367" i="34"/>
  <c r="P367" i="14"/>
  <c r="N34" i="34"/>
  <c r="V34" i="14"/>
  <c r="M220" i="34"/>
  <c r="T220" i="14"/>
  <c r="K105" i="34"/>
  <c r="P105" i="14"/>
  <c r="X441" i="14"/>
  <c r="O441" i="34"/>
  <c r="V454" i="14"/>
  <c r="N454" i="34"/>
  <c r="H211" i="34"/>
  <c r="J211" i="14"/>
  <c r="H272" i="34"/>
  <c r="J272" i="14"/>
  <c r="Z512" i="14"/>
  <c r="P512" i="34"/>
  <c r="L16" i="34"/>
  <c r="R16" i="14"/>
  <c r="L253" i="14"/>
  <c r="I253" i="34"/>
  <c r="N493" i="14"/>
  <c r="J493" i="34"/>
  <c r="H551" i="14"/>
  <c r="G551" i="34"/>
  <c r="O356" i="34"/>
  <c r="X356" i="14"/>
  <c r="C385" i="34"/>
  <c r="C389" i="33"/>
  <c r="C1096" i="33" s="1"/>
  <c r="X350" i="14"/>
  <c r="O350" i="34"/>
  <c r="P32" i="33"/>
  <c r="P739" i="33" s="1"/>
  <c r="G528" i="33"/>
  <c r="G426" i="33"/>
  <c r="Q29" i="33"/>
  <c r="Q736" i="33" s="1"/>
  <c r="K308" i="33"/>
  <c r="K1015" i="33" s="1"/>
  <c r="H39" i="33"/>
  <c r="H746" i="33" s="1"/>
  <c r="N587" i="33"/>
  <c r="N1294" i="33" s="1"/>
  <c r="I40" i="33"/>
  <c r="I747" i="33" s="1"/>
  <c r="K312" i="33"/>
  <c r="K1019" i="33" s="1"/>
  <c r="H149" i="33"/>
  <c r="H856" i="33" s="1"/>
  <c r="J341" i="33"/>
  <c r="J1048" i="33" s="1"/>
  <c r="I565" i="33"/>
  <c r="I1272" i="33" s="1"/>
  <c r="K226" i="33"/>
  <c r="K933" i="33" s="1"/>
  <c r="L546" i="33"/>
  <c r="L1253" i="33" s="1"/>
  <c r="M412" i="33"/>
  <c r="M1119" i="33" s="1"/>
  <c r="G155" i="33"/>
  <c r="N345" i="33"/>
  <c r="N1052" i="33" s="1"/>
  <c r="H406" i="33"/>
  <c r="H1113" i="33" s="1"/>
  <c r="L25" i="33"/>
  <c r="L732" i="33" s="1"/>
  <c r="P208" i="33"/>
  <c r="P915" i="33" s="1"/>
  <c r="J528" i="33"/>
  <c r="J1235" i="33" s="1"/>
  <c r="R77" i="33"/>
  <c r="R784" i="33" s="1"/>
  <c r="K573" i="33"/>
  <c r="K1280" i="33" s="1"/>
  <c r="O538" i="33"/>
  <c r="O1245" i="33" s="1"/>
  <c r="N263" i="33"/>
  <c r="N970" i="33" s="1"/>
  <c r="N308" i="33"/>
  <c r="N1015" i="33" s="1"/>
  <c r="K577" i="33"/>
  <c r="K1284" i="33" s="1"/>
  <c r="L14" i="33"/>
  <c r="L721" i="33" s="1"/>
  <c r="H574" i="33"/>
  <c r="H1281" i="33" s="1"/>
  <c r="Q315" i="33"/>
  <c r="Q1022" i="33" s="1"/>
  <c r="R507" i="33"/>
  <c r="R1214" i="33" s="1"/>
  <c r="Q200" i="33"/>
  <c r="Q907" i="33" s="1"/>
  <c r="G88" i="33"/>
  <c r="M306" i="33"/>
  <c r="M1013" i="33" s="1"/>
  <c r="O514" i="33"/>
  <c r="O1221" i="33" s="1"/>
  <c r="O63" i="33"/>
  <c r="O770" i="33" s="1"/>
  <c r="J447" i="33"/>
  <c r="J1154" i="33" s="1"/>
  <c r="I396" i="33"/>
  <c r="I1103" i="33" s="1"/>
  <c r="I163" i="33"/>
  <c r="I870" i="33" s="1"/>
  <c r="M483" i="33"/>
  <c r="M1190" i="33" s="1"/>
  <c r="P11" i="14"/>
  <c r="K11" i="34"/>
  <c r="K267" i="34"/>
  <c r="P267" i="14"/>
  <c r="P584" i="14"/>
  <c r="K584" i="34"/>
  <c r="C153" i="33"/>
  <c r="C860" i="33" s="1"/>
  <c r="C149" i="34"/>
  <c r="J354" i="14"/>
  <c r="H354" i="34"/>
  <c r="H415" i="34"/>
  <c r="J415" i="14"/>
  <c r="H121" i="34"/>
  <c r="J121" i="14"/>
  <c r="P457" i="34"/>
  <c r="Z457" i="14"/>
  <c r="L230" i="34"/>
  <c r="R230" i="14"/>
  <c r="I518" i="34"/>
  <c r="L518" i="14"/>
  <c r="N19" i="14"/>
  <c r="J19" i="34"/>
  <c r="I563" i="34"/>
  <c r="L563" i="14"/>
  <c r="J48" i="34"/>
  <c r="N48" i="14"/>
  <c r="G288" i="34"/>
  <c r="H288" i="14"/>
  <c r="K560" i="34"/>
  <c r="P560" i="14"/>
  <c r="P77" i="14"/>
  <c r="K77" i="34"/>
  <c r="Q269" i="34"/>
  <c r="AB269" i="14"/>
  <c r="N525" i="34"/>
  <c r="V525" i="14"/>
  <c r="X266" i="14"/>
  <c r="O266" i="34"/>
  <c r="R87" i="34"/>
  <c r="AD87" i="14"/>
  <c r="X372" i="14"/>
  <c r="O372" i="34"/>
  <c r="Q449" i="34"/>
  <c r="AB449" i="14"/>
  <c r="N110" i="34"/>
  <c r="V110" i="14"/>
  <c r="H365" i="33"/>
  <c r="H1072" i="33" s="1"/>
  <c r="H589" i="33"/>
  <c r="H1296" i="33" s="1"/>
  <c r="N554" i="33"/>
  <c r="N1261" i="33" s="1"/>
  <c r="K513" i="33"/>
  <c r="K1220" i="33" s="1"/>
  <c r="P14" i="33"/>
  <c r="P721" i="33" s="1"/>
  <c r="M398" i="33"/>
  <c r="M1105" i="33" s="1"/>
  <c r="R408" i="33"/>
  <c r="R1115" i="33" s="1"/>
  <c r="J581" i="33"/>
  <c r="J1288" i="33" s="1"/>
  <c r="R210" i="33"/>
  <c r="R917" i="33" s="1"/>
  <c r="H546" i="33"/>
  <c r="H1253" i="33" s="1"/>
  <c r="R63" i="33"/>
  <c r="R770" i="33" s="1"/>
  <c r="Q495" i="33"/>
  <c r="Q1202" i="33" s="1"/>
  <c r="O108" i="33"/>
  <c r="O815" i="33" s="1"/>
  <c r="G553" i="33"/>
  <c r="L163" i="33"/>
  <c r="L870" i="33" s="1"/>
  <c r="N435" i="33"/>
  <c r="N1142" i="33" s="1"/>
  <c r="N269" i="33"/>
  <c r="N976" i="33" s="1"/>
  <c r="Q74" i="33"/>
  <c r="Q781" i="33" s="1"/>
  <c r="I193" i="33"/>
  <c r="I900" i="33" s="1"/>
  <c r="I126" i="33"/>
  <c r="I833" i="33" s="1"/>
  <c r="P590" i="33"/>
  <c r="P1297" i="33" s="1"/>
  <c r="H379" i="33"/>
  <c r="H1086" i="33" s="1"/>
  <c r="G168" i="33"/>
  <c r="I88" i="33"/>
  <c r="I795" i="33" s="1"/>
  <c r="H245" i="33"/>
  <c r="H952" i="33" s="1"/>
  <c r="J501" i="33"/>
  <c r="J1208" i="33" s="1"/>
  <c r="K210" i="33"/>
  <c r="K917" i="33" s="1"/>
  <c r="L562" i="33"/>
  <c r="L1269" i="33" s="1"/>
  <c r="L127" i="33"/>
  <c r="L834" i="33" s="1"/>
  <c r="L155" i="33"/>
  <c r="L862" i="33" s="1"/>
  <c r="M73" i="33"/>
  <c r="M780" i="33" s="1"/>
  <c r="N150" i="33"/>
  <c r="N857" i="33" s="1"/>
  <c r="I387" i="33"/>
  <c r="I1094" i="33" s="1"/>
  <c r="K283" i="34"/>
  <c r="P283" i="14"/>
  <c r="K632" i="34"/>
  <c r="P632" i="14"/>
  <c r="N469" i="34"/>
  <c r="V469" i="14"/>
  <c r="O626" i="34"/>
  <c r="X626" i="14"/>
  <c r="K47" i="34"/>
  <c r="P47" i="14"/>
  <c r="AB239" i="14"/>
  <c r="Q239" i="34"/>
  <c r="X380" i="14"/>
  <c r="O380" i="34"/>
  <c r="C153" i="34"/>
  <c r="C157" i="33"/>
  <c r="C864" i="33" s="1"/>
  <c r="Q246" i="34"/>
  <c r="AB246" i="14"/>
  <c r="AD320" i="14"/>
  <c r="R320" i="34"/>
  <c r="C580" i="33"/>
  <c r="C1287" i="33" s="1"/>
  <c r="C576" i="34"/>
  <c r="R285" i="34"/>
  <c r="AD285" i="14"/>
  <c r="H42" i="34"/>
  <c r="J42" i="14"/>
  <c r="P282" i="34"/>
  <c r="Z282" i="14"/>
  <c r="R135" i="14"/>
  <c r="L135" i="34"/>
  <c r="I388" i="34"/>
  <c r="L388" i="14"/>
  <c r="N49" i="14"/>
  <c r="J49" i="34"/>
  <c r="G465" i="34"/>
  <c r="H465" i="14"/>
  <c r="C17" i="34"/>
  <c r="C21" i="33"/>
  <c r="C728" i="33" s="1"/>
  <c r="M126" i="34"/>
  <c r="T126" i="14"/>
  <c r="X414" i="14"/>
  <c r="O414" i="34"/>
  <c r="G140" i="33"/>
  <c r="G160" i="33"/>
  <c r="J320" i="33"/>
  <c r="J1027" i="33" s="1"/>
  <c r="P205" i="33"/>
  <c r="P912" i="33" s="1"/>
  <c r="I586" i="33"/>
  <c r="I1293" i="33" s="1"/>
  <c r="R423" i="33"/>
  <c r="R1130" i="33" s="1"/>
  <c r="L106" i="33"/>
  <c r="L813" i="33" s="1"/>
  <c r="K382" i="33"/>
  <c r="K1089" i="33" s="1"/>
  <c r="R542" i="33"/>
  <c r="R1249" i="33" s="1"/>
  <c r="M264" i="33"/>
  <c r="M971" i="33" s="1"/>
  <c r="P536" i="33"/>
  <c r="P1243" i="33" s="1"/>
  <c r="L181" i="33"/>
  <c r="L888" i="33" s="1"/>
  <c r="J274" i="33"/>
  <c r="J981" i="33" s="1"/>
  <c r="Q514" i="33"/>
  <c r="Q1221" i="33" s="1"/>
  <c r="J63" i="33"/>
  <c r="J770" i="33" s="1"/>
  <c r="J223" i="33"/>
  <c r="J930" i="33" s="1"/>
  <c r="L607" i="33"/>
  <c r="L1314" i="33" s="1"/>
  <c r="N364" i="33"/>
  <c r="N1071" i="33" s="1"/>
  <c r="J572" i="33"/>
  <c r="J1279" i="33" s="1"/>
  <c r="L438" i="33"/>
  <c r="L1145" i="33" s="1"/>
  <c r="I156" i="33"/>
  <c r="I863" i="33" s="1"/>
  <c r="M176" i="33"/>
  <c r="M883" i="33" s="1"/>
  <c r="H205" i="33"/>
  <c r="H912" i="33" s="1"/>
  <c r="M365" i="33"/>
  <c r="M1072" i="33" s="1"/>
  <c r="H605" i="33"/>
  <c r="H1312" i="33" s="1"/>
  <c r="N196" i="33"/>
  <c r="N903" i="33" s="1"/>
  <c r="H500" i="33"/>
  <c r="H1207" i="33" s="1"/>
  <c r="K177" i="33"/>
  <c r="K884" i="33" s="1"/>
  <c r="O385" i="33"/>
  <c r="O1092" i="33" s="1"/>
  <c r="O39" i="33"/>
  <c r="O746" i="33" s="1"/>
  <c r="R574" i="33"/>
  <c r="R1281" i="33" s="1"/>
  <c r="G507" i="33"/>
  <c r="N488" i="33"/>
  <c r="N1195" i="33" s="1"/>
  <c r="P85" i="33"/>
  <c r="P792" i="33" s="1"/>
  <c r="M402" i="33"/>
  <c r="M1109" i="33" s="1"/>
  <c r="R610" i="33"/>
  <c r="R1317" i="33" s="1"/>
  <c r="N159" i="33"/>
  <c r="N866" i="33" s="1"/>
  <c r="J383" i="33"/>
  <c r="J1090" i="33" s="1"/>
  <c r="I543" i="33"/>
  <c r="I1250" i="33" s="1"/>
  <c r="K508" i="33"/>
  <c r="K1215" i="33" s="1"/>
  <c r="G268" i="33"/>
  <c r="H249" i="33"/>
  <c r="H956" i="33" s="1"/>
  <c r="G569" i="33"/>
  <c r="J598" i="33"/>
  <c r="J1305" i="33" s="1"/>
  <c r="P387" i="33"/>
  <c r="P1094" i="33" s="1"/>
  <c r="H261" i="34"/>
  <c r="J261" i="14"/>
  <c r="Z501" i="14"/>
  <c r="P501" i="34"/>
  <c r="L194" i="34"/>
  <c r="R194" i="14"/>
  <c r="I386" i="34"/>
  <c r="L386" i="14"/>
  <c r="N63" i="14"/>
  <c r="J63" i="34"/>
  <c r="H255" i="14"/>
  <c r="G255" i="34"/>
  <c r="N463" i="34"/>
  <c r="V463" i="14"/>
  <c r="AB76" i="14"/>
  <c r="Q76" i="34"/>
  <c r="Q537" i="34"/>
  <c r="AB537" i="14"/>
  <c r="K566" i="34"/>
  <c r="P566" i="14"/>
  <c r="M67" i="34"/>
  <c r="T67" i="14"/>
  <c r="X291" i="14"/>
  <c r="O291" i="34"/>
  <c r="O611" i="34"/>
  <c r="X611" i="14"/>
  <c r="T336" i="14"/>
  <c r="M336" i="34"/>
  <c r="O592" i="34"/>
  <c r="X592" i="14"/>
  <c r="J109" i="14"/>
  <c r="H109" i="34"/>
  <c r="Z317" i="14"/>
  <c r="P317" i="34"/>
  <c r="L557" i="34"/>
  <c r="R557" i="14"/>
  <c r="P330" i="34"/>
  <c r="Z330" i="14"/>
  <c r="L215" i="34"/>
  <c r="R215" i="14"/>
  <c r="Z452" i="14"/>
  <c r="P452" i="34"/>
  <c r="J481" i="14"/>
  <c r="H481" i="34"/>
  <c r="P33" i="34"/>
  <c r="Z33" i="14"/>
  <c r="R158" i="14"/>
  <c r="L158" i="34"/>
  <c r="L446" i="14"/>
  <c r="I446" i="34"/>
  <c r="L156" i="33"/>
  <c r="L863" i="33" s="1"/>
  <c r="N432" i="33"/>
  <c r="N1139" i="33" s="1"/>
  <c r="K333" i="33"/>
  <c r="K1040" i="33" s="1"/>
  <c r="J602" i="33"/>
  <c r="J1309" i="33" s="1"/>
  <c r="N279" i="33"/>
  <c r="N986" i="33" s="1"/>
  <c r="Q439" i="33"/>
  <c r="Q1146" i="33" s="1"/>
  <c r="H119" i="33"/>
  <c r="H826" i="33" s="1"/>
  <c r="L97" i="33"/>
  <c r="L804" i="33" s="1"/>
  <c r="I369" i="33"/>
  <c r="I1076" i="33" s="1"/>
  <c r="O299" i="33"/>
  <c r="O1006" i="33" s="1"/>
  <c r="J507" i="33"/>
  <c r="J1214" i="33" s="1"/>
  <c r="L123" i="33"/>
  <c r="L830" i="33" s="1"/>
  <c r="J632" i="33"/>
  <c r="J1339" i="33" s="1"/>
  <c r="K165" i="33"/>
  <c r="K872" i="33" s="1"/>
  <c r="L223" i="33"/>
  <c r="L930" i="33" s="1"/>
  <c r="L543" i="33"/>
  <c r="L1250" i="33" s="1"/>
  <c r="R124" i="33"/>
  <c r="R831" i="33" s="1"/>
  <c r="R54" i="33"/>
  <c r="R761" i="33" s="1"/>
  <c r="I598" i="33"/>
  <c r="I1305" i="33" s="1"/>
  <c r="K64" i="33"/>
  <c r="K771" i="33" s="1"/>
  <c r="P320" i="33"/>
  <c r="P1027" i="33" s="1"/>
  <c r="J560" i="33"/>
  <c r="J1267" i="33" s="1"/>
  <c r="N365" i="33"/>
  <c r="N1072" i="33" s="1"/>
  <c r="Q170" i="33"/>
  <c r="Q877" i="33" s="1"/>
  <c r="P407" i="33"/>
  <c r="P1114" i="33" s="1"/>
  <c r="K36" i="33"/>
  <c r="K743" i="33" s="1"/>
  <c r="L513" i="33"/>
  <c r="L1220" i="33" s="1"/>
  <c r="G462" i="33"/>
  <c r="J587" i="33"/>
  <c r="J1294" i="33" s="1"/>
  <c r="N536" i="33"/>
  <c r="N1243" i="33" s="1"/>
  <c r="O338" i="33"/>
  <c r="O1045" i="33" s="1"/>
  <c r="P543" i="33"/>
  <c r="P1250" i="33" s="1"/>
  <c r="H220" i="33"/>
  <c r="H927" i="33" s="1"/>
  <c r="H134" i="33"/>
  <c r="H841" i="33" s="1"/>
  <c r="G614" i="33"/>
  <c r="J315" i="14"/>
  <c r="H315" i="34"/>
  <c r="P184" i="34"/>
  <c r="Z184" i="14"/>
  <c r="L23" i="34"/>
  <c r="R23" i="14"/>
  <c r="L293" i="14"/>
  <c r="I293" i="34"/>
  <c r="J517" i="34"/>
  <c r="N517" i="14"/>
  <c r="H226" i="14"/>
  <c r="G226" i="34"/>
  <c r="Q498" i="34"/>
  <c r="AB498" i="14"/>
  <c r="T8" i="14"/>
  <c r="M8" i="34"/>
  <c r="R95" i="34"/>
  <c r="AD95" i="14"/>
  <c r="AB511" i="14"/>
  <c r="Q511" i="34"/>
  <c r="K92" i="34"/>
  <c r="P92" i="14"/>
  <c r="R460" i="34"/>
  <c r="AD460" i="14"/>
  <c r="T553" i="14"/>
  <c r="M553" i="34"/>
  <c r="K278" i="34"/>
  <c r="P278" i="14"/>
  <c r="AB614" i="14"/>
  <c r="Q614" i="34"/>
  <c r="H160" i="34"/>
  <c r="J160" i="14"/>
  <c r="Z368" i="14"/>
  <c r="P368" i="34"/>
  <c r="J13" i="14"/>
  <c r="H13" i="34"/>
  <c r="P125" i="34"/>
  <c r="Z125" i="14"/>
  <c r="L413" i="34"/>
  <c r="R413" i="14"/>
  <c r="I621" i="34"/>
  <c r="L621" i="14"/>
  <c r="J74" i="34"/>
  <c r="N74" i="14"/>
  <c r="G410" i="34"/>
  <c r="H410" i="14"/>
  <c r="AB100" i="14"/>
  <c r="Q100" i="34"/>
  <c r="Q516" i="34"/>
  <c r="AB516" i="14"/>
  <c r="C213" i="33"/>
  <c r="C920" i="33" s="1"/>
  <c r="C209" i="34"/>
  <c r="V609" i="14"/>
  <c r="N609" i="34"/>
  <c r="N238" i="34"/>
  <c r="V238" i="14"/>
  <c r="P478" i="14"/>
  <c r="K478" i="34"/>
  <c r="J176" i="33"/>
  <c r="J883" i="33" s="1"/>
  <c r="K365" i="33"/>
  <c r="K1072" i="33" s="1"/>
  <c r="Q605" i="33"/>
  <c r="Q1312" i="33" s="1"/>
  <c r="L225" i="33"/>
  <c r="L932" i="33" s="1"/>
  <c r="P513" i="33"/>
  <c r="P1220" i="33" s="1"/>
  <c r="N478" i="33"/>
  <c r="N1185" i="33" s="1"/>
  <c r="M536" i="33"/>
  <c r="M1243" i="33" s="1"/>
  <c r="J117" i="33"/>
  <c r="J824" i="33" s="1"/>
  <c r="K261" i="33"/>
  <c r="K968" i="33" s="1"/>
  <c r="H437" i="33"/>
  <c r="H1144" i="33" s="1"/>
  <c r="O82" i="33"/>
  <c r="O789" i="33" s="1"/>
  <c r="Q127" i="33"/>
  <c r="Q834" i="33" s="1"/>
  <c r="J399" i="33"/>
  <c r="J1106" i="33" s="1"/>
  <c r="R524" i="33"/>
  <c r="R1231" i="33" s="1"/>
  <c r="M617" i="33"/>
  <c r="M1324" i="33" s="1"/>
  <c r="I176" i="33"/>
  <c r="I883" i="33" s="1"/>
  <c r="M608" i="33"/>
  <c r="M1315" i="33" s="1"/>
  <c r="I244" i="33"/>
  <c r="I951" i="33" s="1"/>
  <c r="N628" i="33"/>
  <c r="N1335" i="33" s="1"/>
  <c r="Q94" i="33"/>
  <c r="Q801" i="33" s="1"/>
  <c r="I462" i="33"/>
  <c r="I1169" i="33" s="1"/>
  <c r="G267" i="33"/>
  <c r="H411" i="33"/>
  <c r="H1118" i="33" s="1"/>
  <c r="Q619" i="33"/>
  <c r="Q1326" i="33" s="1"/>
  <c r="H248" i="33"/>
  <c r="H955" i="33" s="1"/>
  <c r="K82" i="33"/>
  <c r="K789" i="33" s="1"/>
  <c r="I370" i="33"/>
  <c r="I1077" i="33" s="1"/>
  <c r="G50" i="33"/>
  <c r="M255" i="33"/>
  <c r="M962" i="33" s="1"/>
  <c r="L252" i="33"/>
  <c r="L959" i="33" s="1"/>
  <c r="Q604" i="33"/>
  <c r="Q1311" i="33" s="1"/>
  <c r="G57" i="33"/>
  <c r="P150" i="33"/>
  <c r="P857" i="33" s="1"/>
  <c r="R22" i="33"/>
  <c r="R729" i="33" s="1"/>
  <c r="R75" i="14"/>
  <c r="L75" i="34"/>
  <c r="I347" i="34"/>
  <c r="L347" i="14"/>
  <c r="N376" i="14"/>
  <c r="J376" i="34"/>
  <c r="G85" i="34"/>
  <c r="H85" i="14"/>
  <c r="T309" i="14"/>
  <c r="M309" i="34"/>
  <c r="H242" i="14"/>
  <c r="G242" i="34"/>
  <c r="Q514" i="34"/>
  <c r="AB514" i="14"/>
  <c r="I543" i="34"/>
  <c r="L543" i="14"/>
  <c r="J492" i="14"/>
  <c r="H492" i="34"/>
  <c r="Z233" i="14"/>
  <c r="P233" i="34"/>
  <c r="R617" i="14"/>
  <c r="L617" i="34"/>
  <c r="L358" i="14"/>
  <c r="I358" i="34"/>
  <c r="J147" i="34"/>
  <c r="N147" i="14"/>
  <c r="H515" i="14"/>
  <c r="G515" i="34"/>
  <c r="M208" i="34"/>
  <c r="T208" i="14"/>
  <c r="C404" i="33"/>
  <c r="C1111" i="33" s="1"/>
  <c r="C400" i="34"/>
  <c r="Q141" i="34"/>
  <c r="AB141" i="14"/>
  <c r="Q429" i="34"/>
  <c r="AB429" i="14"/>
  <c r="AD602" i="14"/>
  <c r="R602" i="34"/>
  <c r="T180" i="14"/>
  <c r="M180" i="34"/>
  <c r="C548" i="34"/>
  <c r="C552" i="33"/>
  <c r="C1259" i="33" s="1"/>
  <c r="R625" i="34"/>
  <c r="AD625" i="14"/>
  <c r="Q48" i="33"/>
  <c r="Q755" i="33" s="1"/>
  <c r="R397" i="33"/>
  <c r="R1104" i="33" s="1"/>
  <c r="G170" i="33"/>
  <c r="J439" i="33"/>
  <c r="J1146" i="33" s="1"/>
  <c r="K14" i="33"/>
  <c r="K721" i="33" s="1"/>
  <c r="Q283" i="33"/>
  <c r="Q990" i="33" s="1"/>
  <c r="I443" i="33"/>
  <c r="I1150" i="33" s="1"/>
  <c r="N261" i="33"/>
  <c r="N968" i="33" s="1"/>
  <c r="I146" i="33"/>
  <c r="I853" i="33" s="1"/>
  <c r="O47" i="33"/>
  <c r="O754" i="33" s="1"/>
  <c r="R447" i="33"/>
  <c r="R1154" i="33" s="1"/>
  <c r="P252" i="33"/>
  <c r="P959" i="33" s="1"/>
  <c r="M492" i="33"/>
  <c r="M1199" i="33" s="1"/>
  <c r="Q457" i="33"/>
  <c r="Q1164" i="33" s="1"/>
  <c r="O236" i="33"/>
  <c r="O943" i="33" s="1"/>
  <c r="J550" i="33"/>
  <c r="J1257" i="33" s="1"/>
  <c r="R307" i="33"/>
  <c r="R1014" i="33" s="1"/>
  <c r="K107" i="33"/>
  <c r="K814" i="33" s="1"/>
  <c r="P176" i="33"/>
  <c r="P883" i="33" s="1"/>
  <c r="O400" i="33"/>
  <c r="O1107" i="33" s="1"/>
  <c r="H45" i="33"/>
  <c r="H752" i="33" s="1"/>
  <c r="P333" i="33"/>
  <c r="P1040" i="33" s="1"/>
  <c r="O605" i="33"/>
  <c r="O1312" i="33" s="1"/>
  <c r="K330" i="33"/>
  <c r="K1037" i="33" s="1"/>
  <c r="M634" i="33"/>
  <c r="M1341" i="33" s="1"/>
  <c r="J279" i="33"/>
  <c r="J986" i="33" s="1"/>
  <c r="H423" i="33"/>
  <c r="H1130" i="33" s="1"/>
  <c r="L388" i="33"/>
  <c r="L1095" i="33" s="1"/>
  <c r="O337" i="33"/>
  <c r="O1044" i="33" s="1"/>
  <c r="I609" i="33"/>
  <c r="I1316" i="33" s="1"/>
  <c r="G363" i="33"/>
  <c r="J200" i="33"/>
  <c r="J907" i="33" s="1"/>
  <c r="I424" i="33"/>
  <c r="I1131" i="33" s="1"/>
  <c r="H373" i="33"/>
  <c r="H1080" i="33" s="1"/>
  <c r="R581" i="33"/>
  <c r="R1288" i="33" s="1"/>
  <c r="J306" i="33"/>
  <c r="J1013" i="33" s="1"/>
  <c r="N367" i="33"/>
  <c r="N1074" i="33" s="1"/>
  <c r="K527" i="33"/>
  <c r="K1234" i="33" s="1"/>
  <c r="H252" i="33"/>
  <c r="H959" i="33" s="1"/>
  <c r="I524" i="33"/>
  <c r="I1231" i="33" s="1"/>
  <c r="G601" i="33"/>
  <c r="Q422" i="33"/>
  <c r="Q1129" i="33" s="1"/>
  <c r="N300" i="33"/>
  <c r="N1007" i="33" s="1"/>
  <c r="AD139" i="14"/>
  <c r="R139" i="34"/>
  <c r="X475" i="14"/>
  <c r="O475" i="34"/>
  <c r="H101" i="34"/>
  <c r="J101" i="14"/>
  <c r="Z325" i="14"/>
  <c r="P325" i="34"/>
  <c r="R533" i="14"/>
  <c r="L533" i="34"/>
  <c r="P530" i="34"/>
  <c r="Z530" i="14"/>
  <c r="L15" i="34"/>
  <c r="R15" i="14"/>
  <c r="L111" i="14"/>
  <c r="I111" i="34"/>
  <c r="N287" i="14"/>
  <c r="J287" i="34"/>
  <c r="G575" i="34"/>
  <c r="H575" i="14"/>
  <c r="V508" i="14"/>
  <c r="N508" i="34"/>
  <c r="Q390" i="34"/>
  <c r="AB390" i="14"/>
  <c r="M531" i="34"/>
  <c r="T531" i="14"/>
  <c r="AD72" i="14"/>
  <c r="R72" i="34"/>
  <c r="M224" i="34"/>
  <c r="T224" i="14"/>
  <c r="C416" i="34"/>
  <c r="C420" i="33"/>
  <c r="C1127" i="33" s="1"/>
  <c r="R38" i="34"/>
  <c r="AD38" i="14"/>
  <c r="J445" i="14"/>
  <c r="H445" i="34"/>
  <c r="P170" i="34"/>
  <c r="Z170" i="14"/>
  <c r="R471" i="14"/>
  <c r="L471" i="34"/>
  <c r="I228" i="34"/>
  <c r="L228" i="14"/>
  <c r="J564" i="34"/>
  <c r="N564" i="14"/>
  <c r="H273" i="14"/>
  <c r="G273" i="34"/>
  <c r="R14" i="34"/>
  <c r="AD14" i="14"/>
  <c r="M254" i="34"/>
  <c r="T254" i="14"/>
  <c r="N526" i="34"/>
  <c r="V526" i="14"/>
  <c r="H416" i="33"/>
  <c r="H1123" i="33" s="1"/>
  <c r="M61" i="33"/>
  <c r="M768" i="33" s="1"/>
  <c r="R301" i="33"/>
  <c r="R1008" i="33" s="1"/>
  <c r="R525" i="33"/>
  <c r="R1232" i="33" s="1"/>
  <c r="L314" i="33"/>
  <c r="L1021" i="33" s="1"/>
  <c r="I628" i="33"/>
  <c r="I1335" i="33" s="1"/>
  <c r="H305" i="33"/>
  <c r="H1012" i="33" s="1"/>
  <c r="G574" i="33"/>
  <c r="P347" i="33"/>
  <c r="P1054" i="33" s="1"/>
  <c r="R24" i="33"/>
  <c r="R731" i="33" s="1"/>
  <c r="M165" i="33"/>
  <c r="M872" i="33" s="1"/>
  <c r="Q597" i="33"/>
  <c r="Q1304" i="33" s="1"/>
  <c r="R367" i="33"/>
  <c r="R1074" i="33" s="1"/>
  <c r="M543" i="33"/>
  <c r="M1250" i="33" s="1"/>
  <c r="J108" i="33"/>
  <c r="J815" i="33" s="1"/>
  <c r="O476" i="33"/>
  <c r="O1183" i="33" s="1"/>
  <c r="R28" i="33"/>
  <c r="R735" i="33" s="1"/>
  <c r="L217" i="33"/>
  <c r="L924" i="33" s="1"/>
  <c r="Q553" i="33"/>
  <c r="Q1260" i="33" s="1"/>
  <c r="I70" i="33"/>
  <c r="I777" i="33" s="1"/>
  <c r="H470" i="33"/>
  <c r="H1177" i="33" s="1"/>
  <c r="O83" i="33"/>
  <c r="O790" i="33" s="1"/>
  <c r="M107" i="33"/>
  <c r="M814" i="33" s="1"/>
  <c r="R336" i="33"/>
  <c r="R1043" i="33" s="1"/>
  <c r="J592" i="33"/>
  <c r="J1299" i="33" s="1"/>
  <c r="J634" i="33"/>
  <c r="J1341" i="33" s="1"/>
  <c r="K132" i="33"/>
  <c r="K839" i="33" s="1"/>
  <c r="O225" i="33"/>
  <c r="O932" i="33" s="1"/>
  <c r="Q593" i="33"/>
  <c r="Q1300" i="33" s="1"/>
  <c r="R62" i="33"/>
  <c r="R769" i="33" s="1"/>
  <c r="G494" i="33"/>
  <c r="M395" i="33"/>
  <c r="M1102" i="33" s="1"/>
  <c r="K248" i="33"/>
  <c r="K955" i="33" s="1"/>
  <c r="I149" i="33"/>
  <c r="I856" i="33" s="1"/>
  <c r="J325" i="33"/>
  <c r="J1032" i="33" s="1"/>
  <c r="M581" i="33"/>
  <c r="M1288" i="33" s="1"/>
  <c r="O210" i="33"/>
  <c r="O917" i="33" s="1"/>
  <c r="L95" i="33"/>
  <c r="L802" i="33" s="1"/>
  <c r="N303" i="33"/>
  <c r="N1010" i="33" s="1"/>
  <c r="L495" i="33"/>
  <c r="L1202" i="33" s="1"/>
  <c r="P137" i="33"/>
  <c r="P844" i="33" s="1"/>
  <c r="K633" i="33"/>
  <c r="K1340" i="33" s="1"/>
  <c r="M438" i="33"/>
  <c r="M1145" i="33" s="1"/>
  <c r="J147" i="33"/>
  <c r="J854" i="33" s="1"/>
  <c r="O483" i="33"/>
  <c r="O1190" i="33" s="1"/>
  <c r="Q555" i="34"/>
  <c r="AB555" i="14"/>
  <c r="X117" i="14"/>
  <c r="O117" i="34"/>
  <c r="V357" i="14"/>
  <c r="N357" i="34"/>
  <c r="AB290" i="14"/>
  <c r="Q290" i="34"/>
  <c r="K127" i="34"/>
  <c r="P127" i="14"/>
  <c r="V319" i="14"/>
  <c r="N319" i="34"/>
  <c r="R124" i="34"/>
  <c r="AD124" i="14"/>
  <c r="J409" i="14"/>
  <c r="H409" i="34"/>
  <c r="C183" i="33"/>
  <c r="C890" i="33" s="1"/>
  <c r="C179" i="34"/>
  <c r="Z9" i="14"/>
  <c r="P9" i="34"/>
  <c r="Z256" i="14"/>
  <c r="P256" i="34"/>
  <c r="R464" i="14"/>
  <c r="L464" i="34"/>
  <c r="L118" i="14"/>
  <c r="I118" i="34"/>
  <c r="N61" i="14"/>
  <c r="J61" i="34"/>
  <c r="L477" i="14"/>
  <c r="I477" i="34"/>
  <c r="N218" i="14"/>
  <c r="J218" i="34"/>
  <c r="G519" i="34"/>
  <c r="H519" i="14"/>
  <c r="R276" i="34"/>
  <c r="AD276" i="14"/>
  <c r="Q612" i="34"/>
  <c r="AB612" i="14"/>
  <c r="C62" i="34"/>
  <c r="C66" i="33"/>
  <c r="C773" i="33" s="1"/>
  <c r="M286" i="34"/>
  <c r="T286" i="14"/>
  <c r="R590" i="34"/>
  <c r="AD590" i="14"/>
  <c r="P272" i="33"/>
  <c r="P979" i="33" s="1"/>
  <c r="R528" i="33"/>
  <c r="R1235" i="33" s="1"/>
  <c r="N378" i="33"/>
  <c r="N1085" i="33" s="1"/>
  <c r="G36" i="33"/>
  <c r="Q308" i="33"/>
  <c r="Q1015" i="33" s="1"/>
  <c r="Q106" i="33"/>
  <c r="Q813" i="33" s="1"/>
  <c r="G337" i="33"/>
  <c r="H609" i="33"/>
  <c r="H1316" i="33" s="1"/>
  <c r="Q462" i="33"/>
  <c r="Q1169" i="33" s="1"/>
  <c r="Q590" i="33"/>
  <c r="Q1297" i="33" s="1"/>
  <c r="L363" i="33"/>
  <c r="L1070" i="33" s="1"/>
  <c r="I539" i="33"/>
  <c r="I1246" i="33" s="1"/>
  <c r="J24" i="33"/>
  <c r="J731" i="33" s="1"/>
  <c r="G296" i="33"/>
  <c r="H504" i="33"/>
  <c r="H1211" i="33" s="1"/>
  <c r="O421" i="33"/>
  <c r="O1128" i="33" s="1"/>
  <c r="Q178" i="33"/>
  <c r="Q885" i="33" s="1"/>
  <c r="J191" i="33"/>
  <c r="J898" i="33" s="1"/>
  <c r="J431" i="33"/>
  <c r="J1138" i="33" s="1"/>
  <c r="R623" i="33"/>
  <c r="R1330" i="33" s="1"/>
  <c r="P604" i="33"/>
  <c r="P1311" i="33" s="1"/>
  <c r="H57" i="33"/>
  <c r="H764" i="33" s="1"/>
  <c r="L204" i="33"/>
  <c r="L911" i="33" s="1"/>
  <c r="N438" i="33"/>
  <c r="N1145" i="33" s="1"/>
  <c r="L595" i="33"/>
  <c r="L1302" i="33" s="1"/>
  <c r="N333" i="33"/>
  <c r="N1040" i="33" s="1"/>
  <c r="G525" i="33"/>
  <c r="G266" i="33"/>
  <c r="N506" i="33"/>
  <c r="N1213" i="33" s="1"/>
  <c r="J36" i="33"/>
  <c r="J743" i="33" s="1"/>
  <c r="I484" i="33"/>
  <c r="I1191" i="33" s="1"/>
  <c r="K209" i="33"/>
  <c r="K916" i="33" s="1"/>
  <c r="Q513" i="33"/>
  <c r="Q1220" i="33" s="1"/>
  <c r="K49" i="33"/>
  <c r="K756" i="33" s="1"/>
  <c r="G190" i="33"/>
  <c r="K446" i="33"/>
  <c r="K1153" i="33" s="1"/>
  <c r="G590" i="33"/>
  <c r="P363" i="33"/>
  <c r="P1070" i="33" s="1"/>
  <c r="H133" i="33"/>
  <c r="H840" i="33" s="1"/>
  <c r="O517" i="33"/>
  <c r="O1224" i="33" s="1"/>
  <c r="N578" i="33"/>
  <c r="N1285" i="33" s="1"/>
  <c r="H175" i="33"/>
  <c r="H882" i="33" s="1"/>
  <c r="I431" i="33"/>
  <c r="I1138" i="33" s="1"/>
  <c r="K572" i="33"/>
  <c r="K1279" i="33" s="1"/>
  <c r="J457" i="33"/>
  <c r="J1164" i="33" s="1"/>
  <c r="K43" i="33"/>
  <c r="K750" i="33" s="1"/>
  <c r="K470" i="33"/>
  <c r="K1177" i="33" s="1"/>
  <c r="L451" i="33"/>
  <c r="L1158" i="33" s="1"/>
  <c r="L235" i="34"/>
  <c r="R235" i="14"/>
  <c r="L587" i="14"/>
  <c r="I587" i="34"/>
  <c r="J552" i="34"/>
  <c r="N552" i="14"/>
  <c r="L421" i="14"/>
  <c r="I421" i="34"/>
  <c r="N306" i="14"/>
  <c r="J306" i="34"/>
  <c r="G578" i="34"/>
  <c r="H578" i="14"/>
  <c r="P31" i="14"/>
  <c r="K31" i="34"/>
  <c r="C207" i="34"/>
  <c r="C211" i="33"/>
  <c r="C918" i="33" s="1"/>
  <c r="M34" i="34"/>
  <c r="T34" i="14"/>
  <c r="AB220" i="14"/>
  <c r="Q220" i="34"/>
  <c r="V198" i="14"/>
  <c r="N198" i="34"/>
  <c r="H22" i="34"/>
  <c r="J22" i="14"/>
  <c r="P211" i="34"/>
  <c r="Z211" i="14"/>
  <c r="H150" i="34"/>
  <c r="J150" i="14"/>
  <c r="Z272" i="14"/>
  <c r="P272" i="34"/>
  <c r="R512" i="14"/>
  <c r="L512" i="34"/>
  <c r="I16" i="34"/>
  <c r="L16" i="14"/>
  <c r="J253" i="34"/>
  <c r="N253" i="14"/>
  <c r="H493" i="14"/>
  <c r="G493" i="34"/>
  <c r="Q551" i="34"/>
  <c r="AB551" i="14"/>
  <c r="V385" i="14"/>
  <c r="N385" i="34"/>
  <c r="M350" i="34"/>
  <c r="T350" i="14"/>
  <c r="L288" i="33"/>
  <c r="L995" i="33" s="1"/>
  <c r="M544" i="33"/>
  <c r="M1251" i="33" s="1"/>
  <c r="G205" i="33"/>
  <c r="G381" i="33"/>
  <c r="N218" i="33"/>
  <c r="N925" i="33" s="1"/>
  <c r="H474" i="33"/>
  <c r="H1181" i="33" s="1"/>
  <c r="G87" i="33"/>
  <c r="K119" i="33"/>
  <c r="K826" i="33" s="1"/>
  <c r="R106" i="33"/>
  <c r="R813" i="33" s="1"/>
  <c r="I337" i="33"/>
  <c r="I1044" i="33" s="1"/>
  <c r="G33" i="33"/>
  <c r="R446" i="33"/>
  <c r="R1153" i="33" s="1"/>
  <c r="R603" i="33"/>
  <c r="R1310" i="33" s="1"/>
  <c r="M328" i="33"/>
  <c r="M1035" i="33" s="1"/>
  <c r="H584" i="33"/>
  <c r="H1291" i="33" s="1"/>
  <c r="I165" i="33"/>
  <c r="I872" i="33" s="1"/>
  <c r="G562" i="33"/>
  <c r="L191" i="33"/>
  <c r="L898" i="33" s="1"/>
  <c r="H60" i="33"/>
  <c r="H767" i="33" s="1"/>
  <c r="Q633" i="33"/>
  <c r="Q1340" i="33" s="1"/>
  <c r="I422" i="33"/>
  <c r="I1129" i="33" s="1"/>
  <c r="I22" i="33"/>
  <c r="I729" i="33" s="1"/>
  <c r="P451" i="33"/>
  <c r="P1158" i="33" s="1"/>
  <c r="H32" i="33"/>
  <c r="H739" i="33" s="1"/>
  <c r="H330" i="33"/>
  <c r="H1037" i="33" s="1"/>
  <c r="G311" i="33"/>
  <c r="R100" i="33"/>
  <c r="R807" i="33" s="1"/>
  <c r="Q628" i="33"/>
  <c r="Q1335" i="33" s="1"/>
  <c r="L337" i="33"/>
  <c r="L1044" i="33" s="1"/>
  <c r="M331" i="33"/>
  <c r="M1038" i="33" s="1"/>
  <c r="P216" i="33"/>
  <c r="P923" i="33" s="1"/>
  <c r="L69" i="33"/>
  <c r="L776" i="33" s="1"/>
  <c r="L245" i="33"/>
  <c r="L952" i="33" s="1"/>
  <c r="J421" i="33"/>
  <c r="J1128" i="33" s="1"/>
  <c r="N82" i="33"/>
  <c r="N789" i="33" s="1"/>
  <c r="P546" i="33"/>
  <c r="P1253" i="33" s="1"/>
  <c r="K303" i="33"/>
  <c r="K1010" i="33" s="1"/>
  <c r="H44" i="33"/>
  <c r="H751" i="33" s="1"/>
  <c r="L28" i="33"/>
  <c r="L735" i="33" s="1"/>
  <c r="O179" i="33"/>
  <c r="O886" i="33" s="1"/>
  <c r="P531" i="33"/>
  <c r="P1238" i="33" s="1"/>
  <c r="Q11" i="34"/>
  <c r="AB11" i="14"/>
  <c r="Q267" i="34"/>
  <c r="AB267" i="14"/>
  <c r="J437" i="14"/>
  <c r="H437" i="34"/>
  <c r="Z354" i="14"/>
  <c r="P354" i="34"/>
  <c r="J223" i="14"/>
  <c r="H223" i="34"/>
  <c r="P415" i="34"/>
  <c r="Z415" i="14"/>
  <c r="J348" i="14"/>
  <c r="H348" i="34"/>
  <c r="Z121" i="14"/>
  <c r="P121" i="34"/>
  <c r="L457" i="34"/>
  <c r="R457" i="14"/>
  <c r="I230" i="34"/>
  <c r="L230" i="14"/>
  <c r="N518" i="14"/>
  <c r="J518" i="34"/>
  <c r="G19" i="34"/>
  <c r="H19" i="14"/>
  <c r="J563" i="34"/>
  <c r="N563" i="14"/>
  <c r="G48" i="34"/>
  <c r="H48" i="14"/>
  <c r="C288" i="34"/>
  <c r="C292" i="33"/>
  <c r="C999" i="33" s="1"/>
  <c r="X560" i="14"/>
  <c r="O560" i="34"/>
  <c r="O77" i="34"/>
  <c r="X77" i="14"/>
  <c r="Q525" i="34"/>
  <c r="AB525" i="14"/>
  <c r="T372" i="14"/>
  <c r="M372" i="34"/>
  <c r="H382" i="34"/>
  <c r="J382" i="14"/>
  <c r="J107" i="33"/>
  <c r="J814" i="33" s="1"/>
  <c r="M336" i="33"/>
  <c r="M1043" i="33" s="1"/>
  <c r="O576" i="33"/>
  <c r="O1283" i="33" s="1"/>
  <c r="I205" i="33"/>
  <c r="I912" i="33" s="1"/>
  <c r="L346" i="33"/>
  <c r="L1053" i="33" s="1"/>
  <c r="J311" i="33"/>
  <c r="J1018" i="33" s="1"/>
  <c r="L471" i="33"/>
  <c r="L1178" i="33" s="1"/>
  <c r="Q100" i="33"/>
  <c r="Q807" i="33" s="1"/>
  <c r="O622" i="33"/>
  <c r="O1329" i="33" s="1"/>
  <c r="J395" i="33"/>
  <c r="J1102" i="33" s="1"/>
  <c r="G75" i="33"/>
  <c r="I152" i="33"/>
  <c r="I859" i="33" s="1"/>
  <c r="P165" i="33"/>
  <c r="P872" i="33" s="1"/>
  <c r="O373" i="33"/>
  <c r="O1080" i="33" s="1"/>
  <c r="L171" i="33"/>
  <c r="L878" i="33" s="1"/>
  <c r="I169" i="33"/>
  <c r="I876" i="33" s="1"/>
  <c r="Q54" i="33"/>
  <c r="Q761" i="33" s="1"/>
  <c r="G214" i="33"/>
  <c r="R470" i="33"/>
  <c r="R1177" i="33" s="1"/>
  <c r="M284" i="33"/>
  <c r="M991" i="33" s="1"/>
  <c r="O256" i="33"/>
  <c r="O963" i="33" s="1"/>
  <c r="M480" i="33"/>
  <c r="M1187" i="33" s="1"/>
  <c r="P525" i="33"/>
  <c r="P1232" i="33" s="1"/>
  <c r="L426" i="33"/>
  <c r="L1133" i="33" s="1"/>
  <c r="I311" i="33"/>
  <c r="I1018" i="33" s="1"/>
  <c r="J148" i="33"/>
  <c r="J855" i="33" s="1"/>
  <c r="L500" i="33"/>
  <c r="L1207" i="33" s="1"/>
  <c r="Q401" i="33"/>
  <c r="Q1108" i="33" s="1"/>
  <c r="N382" i="33"/>
  <c r="N1089" i="33" s="1"/>
  <c r="G571" i="33"/>
  <c r="O383" i="33"/>
  <c r="O1090" i="33" s="1"/>
  <c r="N623" i="33"/>
  <c r="N1330" i="33" s="1"/>
  <c r="J332" i="33"/>
  <c r="J1039" i="33" s="1"/>
  <c r="L393" i="33"/>
  <c r="L1100" i="33" s="1"/>
  <c r="I633" i="33"/>
  <c r="I1340" i="33" s="1"/>
  <c r="H422" i="33"/>
  <c r="H1129" i="33" s="1"/>
  <c r="H22" i="33"/>
  <c r="H729" i="33" s="1"/>
  <c r="C27" i="34"/>
  <c r="C31" i="33"/>
  <c r="C738" i="33" s="1"/>
  <c r="T283" i="14"/>
  <c r="M283" i="34"/>
  <c r="M632" i="34"/>
  <c r="T632" i="14"/>
  <c r="AB370" i="14"/>
  <c r="Q370" i="34"/>
  <c r="M626" i="34"/>
  <c r="T626" i="14"/>
  <c r="O153" i="34"/>
  <c r="X153" i="14"/>
  <c r="K505" i="34"/>
  <c r="P505" i="14"/>
  <c r="M320" i="34"/>
  <c r="T320" i="14"/>
  <c r="AD576" i="14"/>
  <c r="R576" i="34"/>
  <c r="C64" i="34"/>
  <c r="C68" i="33"/>
  <c r="C775" i="33" s="1"/>
  <c r="J541" i="14"/>
  <c r="H541" i="34"/>
  <c r="Z42" i="14"/>
  <c r="P42" i="34"/>
  <c r="L282" i="34"/>
  <c r="R282" i="14"/>
  <c r="I135" i="34"/>
  <c r="L135" i="14"/>
  <c r="J388" i="34"/>
  <c r="N388" i="14"/>
  <c r="H49" i="14"/>
  <c r="G49" i="34"/>
  <c r="V465" i="14"/>
  <c r="N465" i="34"/>
  <c r="AD17" i="14"/>
  <c r="R17" i="34"/>
  <c r="J156" i="33"/>
  <c r="J863" i="33" s="1"/>
  <c r="P381" i="33"/>
  <c r="P1088" i="33" s="1"/>
  <c r="Q378" i="33"/>
  <c r="Q1085" i="33" s="1"/>
  <c r="Q602" i="33"/>
  <c r="Q1309" i="33" s="1"/>
  <c r="L119" i="33"/>
  <c r="L826" i="33" s="1"/>
  <c r="M308" i="33"/>
  <c r="M1015" i="33" s="1"/>
  <c r="L430" i="33"/>
  <c r="L1137" i="33" s="1"/>
  <c r="Q574" i="33"/>
  <c r="Q1281" i="33" s="1"/>
  <c r="L395" i="33"/>
  <c r="L1102" i="33" s="1"/>
  <c r="J571" i="33"/>
  <c r="J1278" i="33" s="1"/>
  <c r="L312" i="33"/>
  <c r="L1019" i="33" s="1"/>
  <c r="K584" i="33"/>
  <c r="K1291" i="33" s="1"/>
  <c r="G197" i="33"/>
  <c r="J34" i="33"/>
  <c r="J741" i="33" s="1"/>
  <c r="M546" i="33"/>
  <c r="M1253" i="33" s="1"/>
  <c r="K95" i="33"/>
  <c r="K802" i="33" s="1"/>
  <c r="R255" i="33"/>
  <c r="R962" i="33" s="1"/>
  <c r="G623" i="33"/>
  <c r="H396" i="33"/>
  <c r="H1103" i="33" s="1"/>
  <c r="R604" i="33"/>
  <c r="R1311" i="33" s="1"/>
  <c r="H163" i="33"/>
  <c r="H870" i="33" s="1"/>
  <c r="J483" i="33"/>
  <c r="J1190" i="33" s="1"/>
  <c r="M368" i="33"/>
  <c r="M1075" i="33" s="1"/>
  <c r="I221" i="33"/>
  <c r="I928" i="33" s="1"/>
  <c r="P506" i="33"/>
  <c r="P1213" i="33" s="1"/>
  <c r="P231" i="33"/>
  <c r="P938" i="33" s="1"/>
  <c r="P193" i="33"/>
  <c r="P900" i="33" s="1"/>
  <c r="H33" i="33"/>
  <c r="H740" i="33" s="1"/>
  <c r="Q539" i="33"/>
  <c r="Q1246" i="33" s="1"/>
  <c r="L194" i="33"/>
  <c r="L901" i="33" s="1"/>
  <c r="G434" i="33"/>
  <c r="Q191" i="33"/>
  <c r="Q898" i="33" s="1"/>
  <c r="L332" i="33"/>
  <c r="L1039" i="33" s="1"/>
  <c r="R102" i="33"/>
  <c r="R809" i="33" s="1"/>
  <c r="J403" i="33"/>
  <c r="J1110" i="33" s="1"/>
  <c r="J168" i="14"/>
  <c r="H168" i="34"/>
  <c r="Z261" i="14"/>
  <c r="P261" i="34"/>
  <c r="L501" i="34"/>
  <c r="R501" i="14"/>
  <c r="I194" i="34"/>
  <c r="L194" i="14"/>
  <c r="J386" i="34"/>
  <c r="N386" i="14"/>
  <c r="H63" i="14"/>
  <c r="G63" i="34"/>
  <c r="X463" i="14"/>
  <c r="O463" i="34"/>
  <c r="C80" i="33"/>
  <c r="C787" i="33" s="1"/>
  <c r="C76" i="34"/>
  <c r="K444" i="34"/>
  <c r="P444" i="14"/>
  <c r="V537" i="14"/>
  <c r="N537" i="34"/>
  <c r="C566" i="34"/>
  <c r="C570" i="33"/>
  <c r="C1277" i="33" s="1"/>
  <c r="AB67" i="14"/>
  <c r="Q67" i="34"/>
  <c r="T291" i="14"/>
  <c r="M291" i="34"/>
  <c r="N336" i="34"/>
  <c r="V336" i="14"/>
  <c r="J80" i="14"/>
  <c r="H80" i="34"/>
  <c r="P109" i="34"/>
  <c r="Z109" i="14"/>
  <c r="L317" i="34"/>
  <c r="R317" i="14"/>
  <c r="I557" i="34"/>
  <c r="L557" i="14"/>
  <c r="L330" i="34"/>
  <c r="R330" i="14"/>
  <c r="L215" i="14"/>
  <c r="I215" i="34"/>
  <c r="R452" i="14"/>
  <c r="L452" i="34"/>
  <c r="P481" i="34"/>
  <c r="Z481" i="14"/>
  <c r="L33" i="34"/>
  <c r="R33" i="14"/>
  <c r="I158" i="34"/>
  <c r="L158" i="14"/>
  <c r="N446" i="14"/>
  <c r="J446" i="34"/>
  <c r="I240" i="33"/>
  <c r="I947" i="33" s="1"/>
  <c r="R93" i="33"/>
  <c r="R800" i="33" s="1"/>
  <c r="K589" i="33"/>
  <c r="K1296" i="33" s="1"/>
  <c r="K346" i="33"/>
  <c r="K1053" i="33" s="1"/>
  <c r="N90" i="33"/>
  <c r="N797" i="33" s="1"/>
  <c r="Q190" i="33"/>
  <c r="Q897" i="33" s="1"/>
  <c r="G542" i="33"/>
  <c r="N200" i="33"/>
  <c r="N907" i="33" s="1"/>
  <c r="G408" i="33"/>
  <c r="L34" i="33"/>
  <c r="L741" i="33" s="1"/>
  <c r="L578" i="33"/>
  <c r="L1285" i="33" s="1"/>
  <c r="G252" i="33"/>
  <c r="G508" i="33"/>
  <c r="G201" i="33"/>
  <c r="P553" i="33"/>
  <c r="P1260" i="33" s="1"/>
  <c r="N262" i="33"/>
  <c r="N969" i="33" s="1"/>
  <c r="J195" i="33"/>
  <c r="J902" i="33" s="1"/>
  <c r="G499" i="33"/>
  <c r="H141" i="33"/>
  <c r="H848" i="33" s="1"/>
  <c r="K410" i="33"/>
  <c r="K1117" i="33" s="1"/>
  <c r="R87" i="33"/>
  <c r="R794" i="33" s="1"/>
  <c r="P436" i="33"/>
  <c r="P1143" i="33" s="1"/>
  <c r="L209" i="33"/>
  <c r="L916" i="33" s="1"/>
  <c r="K33" i="33"/>
  <c r="K740" i="33" s="1"/>
  <c r="K238" i="33"/>
  <c r="K945" i="33" s="1"/>
  <c r="P235" i="33"/>
  <c r="P942" i="33" s="1"/>
  <c r="R363" i="33"/>
  <c r="R1070" i="33" s="1"/>
  <c r="L328" i="33"/>
  <c r="L1035" i="33" s="1"/>
  <c r="R165" i="33"/>
  <c r="R872" i="33" s="1"/>
  <c r="K421" i="33"/>
  <c r="K1128" i="33" s="1"/>
  <c r="R98" i="33"/>
  <c r="R805" i="33" s="1"/>
  <c r="P578" i="33"/>
  <c r="P1285" i="33" s="1"/>
  <c r="K175" i="33"/>
  <c r="K882" i="33" s="1"/>
  <c r="G399" i="33"/>
  <c r="K316" i="33"/>
  <c r="K1023" i="33" s="1"/>
  <c r="J508" i="33"/>
  <c r="J1215" i="33" s="1"/>
  <c r="O249" i="33"/>
  <c r="O956" i="33" s="1"/>
  <c r="I569" i="33"/>
  <c r="I1276" i="33" s="1"/>
  <c r="G339" i="33"/>
  <c r="P315" i="34"/>
  <c r="Z315" i="14"/>
  <c r="L184" i="34"/>
  <c r="R184" i="14"/>
  <c r="I23" i="34"/>
  <c r="L23" i="14"/>
  <c r="J293" i="34"/>
  <c r="N293" i="14"/>
  <c r="H517" i="14"/>
  <c r="G517" i="34"/>
  <c r="M226" i="34"/>
  <c r="T226" i="14"/>
  <c r="N498" i="34"/>
  <c r="V498" i="14"/>
  <c r="P8" i="14"/>
  <c r="K8" i="34"/>
  <c r="Q95" i="34"/>
  <c r="AB95" i="14"/>
  <c r="O271" i="34"/>
  <c r="X271" i="14"/>
  <c r="X92" i="14"/>
  <c r="O92" i="34"/>
  <c r="C464" i="33"/>
  <c r="C1171" i="33" s="1"/>
  <c r="C460" i="34"/>
  <c r="AB553" i="14"/>
  <c r="Q553" i="34"/>
  <c r="T278" i="14"/>
  <c r="M278" i="34"/>
  <c r="K614" i="34"/>
  <c r="P614" i="14"/>
  <c r="H483" i="34"/>
  <c r="J483" i="14"/>
  <c r="P160" i="34"/>
  <c r="Z160" i="14"/>
  <c r="R368" i="14"/>
  <c r="L368" i="34"/>
  <c r="P13" i="34"/>
  <c r="Z13" i="14"/>
  <c r="L125" i="34"/>
  <c r="R125" i="14"/>
  <c r="I413" i="34"/>
  <c r="L413" i="14"/>
  <c r="J621" i="34"/>
  <c r="N621" i="14"/>
  <c r="G74" i="34"/>
  <c r="H74" i="14"/>
  <c r="N410" i="34"/>
  <c r="V410" i="14"/>
  <c r="T100" i="14"/>
  <c r="M100" i="34"/>
  <c r="O516" i="34"/>
  <c r="X516" i="14"/>
  <c r="M609" i="34"/>
  <c r="T609" i="14"/>
  <c r="X238" i="14"/>
  <c r="O238" i="34"/>
  <c r="AD478" i="14"/>
  <c r="R478" i="34"/>
  <c r="O368" i="33"/>
  <c r="O1075" i="33" s="1"/>
  <c r="N592" i="33"/>
  <c r="N1299" i="33" s="1"/>
  <c r="H221" i="33"/>
  <c r="H928" i="33" s="1"/>
  <c r="R410" i="33"/>
  <c r="R1117" i="33" s="1"/>
  <c r="J343" i="33"/>
  <c r="J1050" i="33" s="1"/>
  <c r="I503" i="33"/>
  <c r="I1210" i="33" s="1"/>
  <c r="J244" i="33"/>
  <c r="J951" i="33" s="1"/>
  <c r="N548" i="33"/>
  <c r="N1255" i="33" s="1"/>
  <c r="M33" i="33"/>
  <c r="M740" i="33" s="1"/>
  <c r="G158" i="33"/>
  <c r="I622" i="33"/>
  <c r="I1329" i="33" s="1"/>
  <c r="M379" i="33"/>
  <c r="M1086" i="33" s="1"/>
  <c r="H571" i="33"/>
  <c r="H1278" i="33" s="1"/>
  <c r="N56" i="33"/>
  <c r="N763" i="33" s="1"/>
  <c r="O296" i="33"/>
  <c r="O1003" i="33" s="1"/>
  <c r="M322" i="33"/>
  <c r="M1029" i="33" s="1"/>
  <c r="H543" i="33"/>
  <c r="H1250" i="33" s="1"/>
  <c r="M316" i="33"/>
  <c r="M1023" i="33" s="1"/>
  <c r="I41" i="33"/>
  <c r="I748" i="33" s="1"/>
  <c r="I345" i="33"/>
  <c r="I1052" i="33" s="1"/>
  <c r="N118" i="33"/>
  <c r="N825" i="33" s="1"/>
  <c r="P598" i="33"/>
  <c r="P1305" i="33" s="1"/>
  <c r="J339" i="33"/>
  <c r="J1046" i="33" s="1"/>
  <c r="P563" i="33"/>
  <c r="P1270" i="33" s="1"/>
  <c r="N368" i="33"/>
  <c r="N1075" i="33" s="1"/>
  <c r="J253" i="33"/>
  <c r="J960" i="33" s="1"/>
  <c r="P477" i="33"/>
  <c r="P1184" i="33" s="1"/>
  <c r="L298" i="33"/>
  <c r="L1005" i="33" s="1"/>
  <c r="R490" i="33"/>
  <c r="R1197" i="33" s="1"/>
  <c r="O199" i="33"/>
  <c r="O906" i="33" s="1"/>
  <c r="K391" i="33"/>
  <c r="K1098" i="33" s="1"/>
  <c r="O631" i="33"/>
  <c r="O1338" i="33" s="1"/>
  <c r="I305" i="33"/>
  <c r="I1012" i="33" s="1"/>
  <c r="L593" i="33"/>
  <c r="L1300" i="33" s="1"/>
  <c r="I302" i="33"/>
  <c r="I1009" i="33" s="1"/>
  <c r="L488" i="33"/>
  <c r="L1195" i="33" s="1"/>
  <c r="I117" i="33"/>
  <c r="I824" i="33" s="1"/>
  <c r="M405" i="33"/>
  <c r="M1112" i="33" s="1"/>
  <c r="R527" i="33"/>
  <c r="R1234" i="33" s="1"/>
  <c r="N633" i="33"/>
  <c r="N1340" i="33" s="1"/>
  <c r="Q438" i="33"/>
  <c r="Q1145" i="33" s="1"/>
  <c r="L75" i="14"/>
  <c r="I75" i="34"/>
  <c r="J347" i="34"/>
  <c r="N347" i="14"/>
  <c r="G376" i="34"/>
  <c r="H376" i="14"/>
  <c r="P85" i="14"/>
  <c r="K85" i="34"/>
  <c r="C313" i="33"/>
  <c r="C1020" i="33" s="1"/>
  <c r="C309" i="34"/>
  <c r="C242" i="34"/>
  <c r="C246" i="33"/>
  <c r="C953" i="33" s="1"/>
  <c r="J543" i="34"/>
  <c r="N543" i="14"/>
  <c r="P492" i="34"/>
  <c r="Z492" i="14"/>
  <c r="R233" i="14"/>
  <c r="L233" i="34"/>
  <c r="L617" i="14"/>
  <c r="I617" i="34"/>
  <c r="N358" i="14"/>
  <c r="J358" i="34"/>
  <c r="G147" i="34"/>
  <c r="H147" i="14"/>
  <c r="C519" i="33"/>
  <c r="C1226" i="33" s="1"/>
  <c r="C515" i="34"/>
  <c r="AD208" i="14"/>
  <c r="R208" i="34"/>
  <c r="M400" i="34"/>
  <c r="T400" i="14"/>
  <c r="M429" i="34"/>
  <c r="T429" i="14"/>
  <c r="T138" i="14"/>
  <c r="M138" i="34"/>
  <c r="C606" i="33"/>
  <c r="C1313" i="33" s="1"/>
  <c r="C602" i="34"/>
  <c r="N180" i="34"/>
  <c r="V180" i="14"/>
  <c r="K625" i="34"/>
  <c r="P625" i="14"/>
  <c r="K205" i="33"/>
  <c r="K912" i="33" s="1"/>
  <c r="G429" i="33"/>
  <c r="O554" i="33"/>
  <c r="O1261" i="33" s="1"/>
  <c r="N577" i="33"/>
  <c r="N1284" i="33" s="1"/>
  <c r="K94" i="33"/>
  <c r="K801" i="33" s="1"/>
  <c r="G318" i="33"/>
  <c r="R75" i="33"/>
  <c r="R782" i="33" s="1"/>
  <c r="K168" i="33"/>
  <c r="K875" i="33" s="1"/>
  <c r="K85" i="33"/>
  <c r="K792" i="33" s="1"/>
  <c r="P514" i="33"/>
  <c r="P1221" i="33" s="1"/>
  <c r="H489" i="33"/>
  <c r="H1196" i="33" s="1"/>
  <c r="J54" i="33"/>
  <c r="J761" i="33" s="1"/>
  <c r="O278" i="33"/>
  <c r="O985" i="33" s="1"/>
  <c r="N140" i="33"/>
  <c r="N847" i="33" s="1"/>
  <c r="H77" i="33"/>
  <c r="H784" i="33" s="1"/>
  <c r="J349" i="33"/>
  <c r="J1056" i="33" s="1"/>
  <c r="H378" i="33"/>
  <c r="H1085" i="33" s="1"/>
  <c r="Q311" i="33"/>
  <c r="Q1018" i="33" s="1"/>
  <c r="I439" i="33"/>
  <c r="I1146" i="33" s="1"/>
  <c r="J55" i="33"/>
  <c r="J762" i="33" s="1"/>
  <c r="G94" i="33"/>
  <c r="J318" i="33"/>
  <c r="J1025" i="33" s="1"/>
  <c r="N379" i="33"/>
  <c r="N1086" i="33" s="1"/>
  <c r="K619" i="33"/>
  <c r="K1326" i="33" s="1"/>
  <c r="M216" i="33"/>
  <c r="M923" i="33" s="1"/>
  <c r="Q440" i="33"/>
  <c r="Q1147" i="33" s="1"/>
  <c r="N322" i="33"/>
  <c r="N1029" i="33" s="1"/>
  <c r="R578" i="33"/>
  <c r="R1285" i="33" s="1"/>
  <c r="N543" i="33"/>
  <c r="N1250" i="33" s="1"/>
  <c r="R332" i="33"/>
  <c r="R1039" i="33" s="1"/>
  <c r="K617" i="33"/>
  <c r="K1324" i="33" s="1"/>
  <c r="O22" i="33"/>
  <c r="O729" i="33" s="1"/>
  <c r="V139" i="14"/>
  <c r="N139" i="34"/>
  <c r="J424" i="14"/>
  <c r="H424" i="34"/>
  <c r="P101" i="34"/>
  <c r="Z101" i="14"/>
  <c r="R325" i="14"/>
  <c r="L325" i="34"/>
  <c r="L533" i="14"/>
  <c r="I533" i="34"/>
  <c r="L530" i="34"/>
  <c r="R530" i="14"/>
  <c r="L15" i="14"/>
  <c r="I15" i="34"/>
  <c r="J111" i="34"/>
  <c r="N111" i="14"/>
  <c r="H287" i="14"/>
  <c r="G287" i="34"/>
  <c r="O108" i="34"/>
  <c r="X108" i="14"/>
  <c r="X508" i="14"/>
  <c r="O508" i="34"/>
  <c r="C390" i="34"/>
  <c r="C394" i="33"/>
  <c r="C1101" i="33" s="1"/>
  <c r="M163" i="34"/>
  <c r="T163" i="14"/>
  <c r="X531" i="14"/>
  <c r="O531" i="34"/>
  <c r="K72" i="34"/>
  <c r="P72" i="14"/>
  <c r="K224" i="34"/>
  <c r="P224" i="14"/>
  <c r="O416" i="34"/>
  <c r="X416" i="14"/>
  <c r="H157" i="34"/>
  <c r="J157" i="14"/>
  <c r="Z445" i="14"/>
  <c r="P445" i="34"/>
  <c r="L170" i="34"/>
  <c r="R170" i="14"/>
  <c r="I471" i="34"/>
  <c r="L471" i="14"/>
  <c r="J228" i="34"/>
  <c r="N228" i="14"/>
  <c r="G564" i="34"/>
  <c r="H564" i="14"/>
  <c r="C277" i="33"/>
  <c r="C984" i="33" s="1"/>
  <c r="C273" i="34"/>
  <c r="Q14" i="34"/>
  <c r="AB14" i="14"/>
  <c r="G32" i="33"/>
  <c r="H256" i="33"/>
  <c r="H963" i="33" s="1"/>
  <c r="G330" i="33"/>
  <c r="M247" i="33"/>
  <c r="M954" i="33" s="1"/>
  <c r="R29" i="33"/>
  <c r="R736" i="33" s="1"/>
  <c r="L238" i="33"/>
  <c r="L945" i="33" s="1"/>
  <c r="J363" i="33"/>
  <c r="J1070" i="33" s="1"/>
  <c r="M181" i="33"/>
  <c r="M888" i="33" s="1"/>
  <c r="N437" i="33"/>
  <c r="N1144" i="33" s="1"/>
  <c r="I82" i="33"/>
  <c r="I789" i="33" s="1"/>
  <c r="Q562" i="33"/>
  <c r="Q1269" i="33" s="1"/>
  <c r="I575" i="33"/>
  <c r="I1282" i="33" s="1"/>
  <c r="Q492" i="33"/>
  <c r="Q1199" i="33" s="1"/>
  <c r="K124" i="33"/>
  <c r="K831" i="33" s="1"/>
  <c r="O262" i="33"/>
  <c r="O969" i="33" s="1"/>
  <c r="I486" i="33"/>
  <c r="I1193" i="33" s="1"/>
  <c r="G147" i="33"/>
  <c r="R140" i="33"/>
  <c r="R847" i="33" s="1"/>
  <c r="L192" i="33"/>
  <c r="L899" i="33" s="1"/>
  <c r="K608" i="33"/>
  <c r="K1315" i="33" s="1"/>
  <c r="L429" i="33"/>
  <c r="L1136" i="33" s="1"/>
  <c r="G410" i="33"/>
  <c r="I74" i="33"/>
  <c r="I781" i="33" s="1"/>
  <c r="G375" i="33"/>
  <c r="P180" i="33"/>
  <c r="P887" i="33" s="1"/>
  <c r="O500" i="33"/>
  <c r="O1207" i="33" s="1"/>
  <c r="I94" i="33"/>
  <c r="I801" i="33" s="1"/>
  <c r="R510" i="33"/>
  <c r="R1217" i="33" s="1"/>
  <c r="R296" i="33"/>
  <c r="R1003" i="33" s="1"/>
  <c r="I584" i="33"/>
  <c r="I1291" i="33" s="1"/>
  <c r="O165" i="33"/>
  <c r="O872" i="33" s="1"/>
  <c r="G546" i="33"/>
  <c r="G111" i="33"/>
  <c r="L335" i="33"/>
  <c r="L1042" i="33" s="1"/>
  <c r="I182" i="33"/>
  <c r="I889" i="33" s="1"/>
  <c r="N163" i="33"/>
  <c r="N870" i="33" s="1"/>
  <c r="C559" i="33"/>
  <c r="C1266" i="33" s="1"/>
  <c r="C555" i="34"/>
  <c r="V456" i="14"/>
  <c r="N456" i="34"/>
  <c r="R290" i="34"/>
  <c r="AD290" i="14"/>
  <c r="AD127" i="14"/>
  <c r="R127" i="34"/>
  <c r="H607" i="34"/>
  <c r="J607" i="14"/>
  <c r="H620" i="34"/>
  <c r="J620" i="14"/>
  <c r="P409" i="34"/>
  <c r="Z409" i="14"/>
  <c r="H438" i="34"/>
  <c r="J438" i="14"/>
  <c r="J547" i="14"/>
  <c r="H547" i="34"/>
  <c r="L9" i="34"/>
  <c r="R9" i="14"/>
  <c r="L256" i="34"/>
  <c r="R256" i="14"/>
  <c r="L464" i="14"/>
  <c r="I464" i="34"/>
  <c r="J118" i="34"/>
  <c r="N118" i="14"/>
  <c r="G61" i="34"/>
  <c r="H61" i="14"/>
  <c r="N477" i="14"/>
  <c r="J477" i="34"/>
  <c r="G218" i="34"/>
  <c r="H218" i="14"/>
  <c r="R519" i="34"/>
  <c r="AD519" i="14"/>
  <c r="K276" i="34"/>
  <c r="P276" i="14"/>
  <c r="O612" i="34"/>
  <c r="X612" i="14"/>
  <c r="O62" i="34"/>
  <c r="X62" i="14"/>
  <c r="P590" i="14"/>
  <c r="K590" i="34"/>
  <c r="Q64" i="33"/>
  <c r="Q771" i="33" s="1"/>
  <c r="K221" i="33"/>
  <c r="K928" i="33" s="1"/>
  <c r="R381" i="33"/>
  <c r="R1088" i="33" s="1"/>
  <c r="P170" i="33"/>
  <c r="P877" i="33" s="1"/>
  <c r="P279" i="33"/>
  <c r="P986" i="33" s="1"/>
  <c r="H439" i="33"/>
  <c r="H1146" i="33" s="1"/>
  <c r="M30" i="33"/>
  <c r="M737" i="33" s="1"/>
  <c r="I254" i="33"/>
  <c r="I961" i="33" s="1"/>
  <c r="N85" i="33"/>
  <c r="N792" i="33" s="1"/>
  <c r="G245" i="33"/>
  <c r="Q434" i="33"/>
  <c r="Q1141" i="33" s="1"/>
  <c r="H50" i="33"/>
  <c r="H757" i="33" s="1"/>
  <c r="M348" i="33"/>
  <c r="M1055" i="33" s="1"/>
  <c r="J377" i="33"/>
  <c r="J1084" i="33" s="1"/>
  <c r="L182" i="33"/>
  <c r="L889" i="33" s="1"/>
  <c r="G22" i="33"/>
  <c r="Q387" i="33"/>
  <c r="Q1094" i="33" s="1"/>
  <c r="Q93" i="33"/>
  <c r="Q800" i="33" s="1"/>
  <c r="L199" i="33"/>
  <c r="L906" i="33" s="1"/>
  <c r="L455" i="33"/>
  <c r="L1162" i="33" s="1"/>
  <c r="L619" i="33"/>
  <c r="L1326" i="33" s="1"/>
  <c r="I136" i="33"/>
  <c r="I843" i="33" s="1"/>
  <c r="J600" i="33"/>
  <c r="J1307" i="33" s="1"/>
  <c r="G178" i="33"/>
  <c r="K370" i="33"/>
  <c r="K1077" i="33" s="1"/>
  <c r="R59" i="33"/>
  <c r="R766" i="33" s="1"/>
  <c r="O348" i="33"/>
  <c r="O1055" i="33" s="1"/>
  <c r="M268" i="33"/>
  <c r="M975" i="33" s="1"/>
  <c r="P182" i="33"/>
  <c r="P889" i="33" s="1"/>
  <c r="G163" i="33"/>
  <c r="L235" i="14"/>
  <c r="I235" i="34"/>
  <c r="J587" i="34"/>
  <c r="N587" i="14"/>
  <c r="H552" i="14"/>
  <c r="G552" i="34"/>
  <c r="N421" i="14"/>
  <c r="J421" i="34"/>
  <c r="H306" i="14"/>
  <c r="G306" i="34"/>
  <c r="P578" i="14"/>
  <c r="K578" i="34"/>
  <c r="O31" i="34"/>
  <c r="X31" i="14"/>
  <c r="Q207" i="34"/>
  <c r="AB207" i="14"/>
  <c r="C367" i="34"/>
  <c r="C371" i="33"/>
  <c r="C1078" i="33" s="1"/>
  <c r="P623" i="14"/>
  <c r="K623" i="34"/>
  <c r="AD34" i="14"/>
  <c r="R34" i="34"/>
  <c r="V220" i="14"/>
  <c r="N220" i="34"/>
  <c r="R105" i="34"/>
  <c r="AD105" i="14"/>
  <c r="M441" i="34"/>
  <c r="T441" i="14"/>
  <c r="H454" i="34"/>
  <c r="J454" i="14"/>
  <c r="P22" i="34"/>
  <c r="Z22" i="14"/>
  <c r="R211" i="14"/>
  <c r="L211" i="34"/>
  <c r="Z150" i="14"/>
  <c r="P150" i="34"/>
  <c r="L272" i="34"/>
  <c r="R272" i="14"/>
  <c r="L512" i="14"/>
  <c r="I512" i="34"/>
  <c r="J16" i="34"/>
  <c r="N16" i="14"/>
  <c r="G253" i="34"/>
  <c r="H253" i="14"/>
  <c r="AB493" i="14"/>
  <c r="Q493" i="34"/>
  <c r="C551" i="34"/>
  <c r="C555" i="33"/>
  <c r="C1262" i="33" s="1"/>
  <c r="K356" i="34"/>
  <c r="P356" i="14"/>
  <c r="P385" i="14"/>
  <c r="K385" i="34"/>
  <c r="V350" i="14"/>
  <c r="N350" i="34"/>
  <c r="L48" i="33"/>
  <c r="L755" i="33" s="1"/>
  <c r="G391" i="33"/>
  <c r="N622" i="33"/>
  <c r="N1329" i="33" s="1"/>
  <c r="M427" i="33"/>
  <c r="M1134" i="33" s="1"/>
  <c r="K56" i="33"/>
  <c r="K763" i="33" s="1"/>
  <c r="L405" i="33"/>
  <c r="L1112" i="33" s="1"/>
  <c r="O597" i="33"/>
  <c r="O1304" i="33" s="1"/>
  <c r="R274" i="33"/>
  <c r="R981" i="33" s="1"/>
  <c r="G447" i="33"/>
  <c r="M444" i="33"/>
  <c r="M1151" i="33" s="1"/>
  <c r="J171" i="33"/>
  <c r="J878" i="33" s="1"/>
  <c r="K137" i="33"/>
  <c r="K844" i="33" s="1"/>
  <c r="L377" i="33"/>
  <c r="L1084" i="33" s="1"/>
  <c r="Q272" i="33"/>
  <c r="Q979" i="33" s="1"/>
  <c r="O93" i="33"/>
  <c r="O800" i="33" s="1"/>
  <c r="K349" i="33"/>
  <c r="K1056" i="33" s="1"/>
  <c r="P589" i="33"/>
  <c r="P1296" i="33" s="1"/>
  <c r="N586" i="33"/>
  <c r="N1293" i="33" s="1"/>
  <c r="H455" i="33"/>
  <c r="H1162" i="33" s="1"/>
  <c r="G356" i="33"/>
  <c r="K593" i="33"/>
  <c r="K1300" i="33" s="1"/>
  <c r="I30" i="33"/>
  <c r="I737" i="33" s="1"/>
  <c r="N302" i="33"/>
  <c r="N1009" i="33" s="1"/>
  <c r="R462" i="33"/>
  <c r="R1169" i="33" s="1"/>
  <c r="I590" i="33"/>
  <c r="I1297" i="33" s="1"/>
  <c r="H539" i="33"/>
  <c r="H1246" i="33" s="1"/>
  <c r="N203" i="33"/>
  <c r="N910" i="33" s="1"/>
  <c r="H440" i="33"/>
  <c r="H1147" i="33" s="1"/>
  <c r="P322" i="33"/>
  <c r="P1029" i="33" s="1"/>
  <c r="R95" i="33"/>
  <c r="R802" i="33" s="1"/>
  <c r="O463" i="33"/>
  <c r="O1170" i="33" s="1"/>
  <c r="J476" i="33"/>
  <c r="J1183" i="33" s="1"/>
  <c r="Q217" i="33"/>
  <c r="Q924" i="33" s="1"/>
  <c r="Q489" i="33"/>
  <c r="Q1196" i="33" s="1"/>
  <c r="L102" i="33"/>
  <c r="L809" i="33" s="1"/>
  <c r="K598" i="33"/>
  <c r="K1305" i="33" s="1"/>
  <c r="V267" i="14"/>
  <c r="N267" i="34"/>
  <c r="J149" i="14"/>
  <c r="H149" i="34"/>
  <c r="P437" i="34"/>
  <c r="Z437" i="14"/>
  <c r="L354" i="34"/>
  <c r="R354" i="14"/>
  <c r="Z223" i="14"/>
  <c r="P223" i="34"/>
  <c r="R415" i="14"/>
  <c r="L415" i="34"/>
  <c r="P348" i="34"/>
  <c r="Z348" i="14"/>
  <c r="L121" i="34"/>
  <c r="R121" i="14"/>
  <c r="L457" i="14"/>
  <c r="I457" i="34"/>
  <c r="N230" i="14"/>
  <c r="J230" i="34"/>
  <c r="G518" i="34"/>
  <c r="H518" i="14"/>
  <c r="V19" i="14"/>
  <c r="N19" i="34"/>
  <c r="H563" i="14"/>
  <c r="G563" i="34"/>
  <c r="N48" i="34"/>
  <c r="V48" i="14"/>
  <c r="AB288" i="14"/>
  <c r="Q288" i="34"/>
  <c r="AD560" i="14"/>
  <c r="R560" i="34"/>
  <c r="V269" i="14"/>
  <c r="N269" i="34"/>
  <c r="P525" i="14"/>
  <c r="K525" i="34"/>
  <c r="C270" i="33"/>
  <c r="C977" i="33" s="1"/>
  <c r="C266" i="34"/>
  <c r="Q87" i="34"/>
  <c r="AB87" i="14"/>
  <c r="R372" i="34"/>
  <c r="AD372" i="14"/>
  <c r="H110" i="34"/>
  <c r="J110" i="14"/>
  <c r="P382" i="34"/>
  <c r="Z382" i="14"/>
  <c r="N284" i="33"/>
  <c r="N991" i="33" s="1"/>
  <c r="L608" i="33"/>
  <c r="L1315" i="33" s="1"/>
  <c r="M221" i="33"/>
  <c r="M928" i="33" s="1"/>
  <c r="I381" i="33"/>
  <c r="I1088" i="33" s="1"/>
  <c r="I605" i="33"/>
  <c r="I1312" i="33" s="1"/>
  <c r="G586" i="33"/>
  <c r="M327" i="33"/>
  <c r="M1034" i="33" s="1"/>
  <c r="O503" i="33"/>
  <c r="O1210" i="33" s="1"/>
  <c r="L132" i="33"/>
  <c r="L839" i="33" s="1"/>
  <c r="H484" i="33"/>
  <c r="H1191" i="33" s="1"/>
  <c r="Q97" i="33"/>
  <c r="Q804" i="33" s="1"/>
  <c r="M577" i="33"/>
  <c r="M1284" i="33" s="1"/>
  <c r="L30" i="33"/>
  <c r="L737" i="33" s="1"/>
  <c r="R251" i="33"/>
  <c r="R958" i="33" s="1"/>
  <c r="K123" i="33"/>
  <c r="K830" i="33" s="1"/>
  <c r="H216" i="33"/>
  <c r="H923" i="33" s="1"/>
  <c r="K424" i="33"/>
  <c r="K1131" i="33" s="1"/>
  <c r="H322" i="33"/>
  <c r="H1029" i="33" s="1"/>
  <c r="N95" i="33"/>
  <c r="N802" i="33" s="1"/>
  <c r="R335" i="33"/>
  <c r="R1042" i="33" s="1"/>
  <c r="H511" i="33"/>
  <c r="H1218" i="33" s="1"/>
  <c r="P28" i="33"/>
  <c r="P735" i="33" s="1"/>
  <c r="K569" i="33"/>
  <c r="K1276" i="33" s="1"/>
  <c r="G179" i="33"/>
  <c r="N483" i="33"/>
  <c r="N1190" i="33" s="1"/>
  <c r="R272" i="33"/>
  <c r="R979" i="33" s="1"/>
  <c r="L528" i="33"/>
  <c r="L1235" i="33" s="1"/>
  <c r="Q77" i="33"/>
  <c r="Q784" i="33" s="1"/>
  <c r="R465" i="33"/>
  <c r="R1172" i="33" s="1"/>
  <c r="N158" i="33"/>
  <c r="N865" i="33" s="1"/>
  <c r="I430" i="33"/>
  <c r="I1137" i="33" s="1"/>
  <c r="I395" i="33"/>
  <c r="I1102" i="33" s="1"/>
  <c r="P635" i="33"/>
  <c r="P1342" i="33" s="1"/>
  <c r="R200" i="33"/>
  <c r="R907" i="33" s="1"/>
  <c r="P261" i="33"/>
  <c r="P968" i="33" s="1"/>
  <c r="M226" i="33"/>
  <c r="M933" i="33" s="1"/>
  <c r="Q159" i="33"/>
  <c r="Q866" i="33" s="1"/>
  <c r="P171" i="33"/>
  <c r="P878" i="33" s="1"/>
  <c r="G409" i="33"/>
  <c r="N204" i="33"/>
  <c r="N911" i="33" s="1"/>
  <c r="K27" i="34"/>
  <c r="P27" i="14"/>
  <c r="V632" i="14"/>
  <c r="N632" i="34"/>
  <c r="R229" i="34"/>
  <c r="AD229" i="14"/>
  <c r="M469" i="34"/>
  <c r="T469" i="14"/>
  <c r="AD626" i="14"/>
  <c r="R626" i="34"/>
  <c r="J239" i="14"/>
  <c r="H239" i="34"/>
  <c r="R380" i="34"/>
  <c r="AD380" i="14"/>
  <c r="M153" i="34"/>
  <c r="T153" i="14"/>
  <c r="H246" i="34"/>
  <c r="J246" i="14"/>
  <c r="C320" i="34"/>
  <c r="C324" i="33"/>
  <c r="C1031" i="33" s="1"/>
  <c r="V576" i="14"/>
  <c r="N576" i="34"/>
  <c r="J285" i="14"/>
  <c r="H285" i="34"/>
  <c r="P541" i="34"/>
  <c r="Z541" i="14"/>
  <c r="R42" i="14"/>
  <c r="L42" i="34"/>
  <c r="L282" i="14"/>
  <c r="I282" i="34"/>
  <c r="N135" i="14"/>
  <c r="J135" i="34"/>
  <c r="H388" i="14"/>
  <c r="G388" i="34"/>
  <c r="R49" i="34"/>
  <c r="AD49" i="14"/>
  <c r="P465" i="14"/>
  <c r="K465" i="34"/>
  <c r="Q17" i="34"/>
  <c r="AB17" i="14"/>
  <c r="AD126" i="14"/>
  <c r="R126" i="34"/>
  <c r="T414" i="14"/>
  <c r="M414" i="34"/>
  <c r="H608" i="33"/>
  <c r="H1315" i="33" s="1"/>
  <c r="J221" i="33"/>
  <c r="J928" i="33" s="1"/>
  <c r="K637" i="33"/>
  <c r="K1344" i="33" s="1"/>
  <c r="R439" i="33"/>
  <c r="R1146" i="33" s="1"/>
  <c r="R55" i="33"/>
  <c r="R762" i="33" s="1"/>
  <c r="G369" i="33"/>
  <c r="H190" i="33"/>
  <c r="H897" i="33" s="1"/>
  <c r="L56" i="33"/>
  <c r="L763" i="33" s="1"/>
  <c r="P421" i="33"/>
  <c r="P1128" i="33" s="1"/>
  <c r="Q306" i="33"/>
  <c r="Q1013" i="33" s="1"/>
  <c r="P447" i="33"/>
  <c r="P1154" i="33" s="1"/>
  <c r="R137" i="33"/>
  <c r="R844" i="33" s="1"/>
  <c r="J409" i="33"/>
  <c r="J1116" i="33" s="1"/>
  <c r="G454" i="33"/>
  <c r="O284" i="33"/>
  <c r="O991" i="33" s="1"/>
  <c r="M192" i="33"/>
  <c r="M899" i="33" s="1"/>
  <c r="Q576" i="33"/>
  <c r="Q1283" i="33" s="1"/>
  <c r="H381" i="33"/>
  <c r="H1088" i="33" s="1"/>
  <c r="P631" i="33"/>
  <c r="P1338" i="33" s="1"/>
  <c r="M244" i="33"/>
  <c r="M951" i="33" s="1"/>
  <c r="K532" i="33"/>
  <c r="K1239" i="33" s="1"/>
  <c r="L206" i="33"/>
  <c r="L913" i="33" s="1"/>
  <c r="P430" i="33"/>
  <c r="P1137" i="33" s="1"/>
  <c r="Q40" i="33"/>
  <c r="Q747" i="33" s="1"/>
  <c r="J248" i="33"/>
  <c r="J955" i="33" s="1"/>
  <c r="H536" i="33"/>
  <c r="H1243" i="33" s="1"/>
  <c r="J101" i="33"/>
  <c r="J808" i="33" s="1"/>
  <c r="M245" i="33"/>
  <c r="M952" i="33" s="1"/>
  <c r="L501" i="33"/>
  <c r="L1208" i="33" s="1"/>
  <c r="R626" i="33"/>
  <c r="R1333" i="33" s="1"/>
  <c r="N399" i="33"/>
  <c r="N1106" i="33" s="1"/>
  <c r="O575" i="33"/>
  <c r="O1282" i="33" s="1"/>
  <c r="M524" i="33"/>
  <c r="M1231" i="33" s="1"/>
  <c r="O41" i="33"/>
  <c r="O748" i="33" s="1"/>
  <c r="N281" i="33"/>
  <c r="N988" i="33" s="1"/>
  <c r="Q601" i="33"/>
  <c r="Q1308" i="33" s="1"/>
  <c r="K342" i="33"/>
  <c r="K1049" i="33" s="1"/>
  <c r="O25" i="33"/>
  <c r="O732" i="33" s="1"/>
  <c r="Z168" i="14"/>
  <c r="P168" i="34"/>
  <c r="L261" i="34"/>
  <c r="R261" i="14"/>
  <c r="L501" i="14"/>
  <c r="I501" i="34"/>
  <c r="J194" i="34"/>
  <c r="N194" i="14"/>
  <c r="H386" i="14"/>
  <c r="G386" i="34"/>
  <c r="AB63" i="14"/>
  <c r="Q63" i="34"/>
  <c r="P255" i="14"/>
  <c r="K255" i="34"/>
  <c r="AD463" i="14"/>
  <c r="R463" i="34"/>
  <c r="O444" i="34"/>
  <c r="X444" i="14"/>
  <c r="N185" i="34"/>
  <c r="V185" i="14"/>
  <c r="X537" i="14"/>
  <c r="O537" i="34"/>
  <c r="C67" i="34"/>
  <c r="C71" i="33"/>
  <c r="C778" i="33" s="1"/>
  <c r="H611" i="34"/>
  <c r="J611" i="14"/>
  <c r="H592" i="34"/>
  <c r="J592" i="14"/>
  <c r="P80" i="34"/>
  <c r="Z80" i="14"/>
  <c r="L109" i="34"/>
  <c r="R109" i="14"/>
  <c r="L317" i="14"/>
  <c r="I317" i="34"/>
  <c r="J557" i="34"/>
  <c r="N557" i="14"/>
  <c r="I330" i="34"/>
  <c r="L330" i="14"/>
  <c r="J215" i="34"/>
  <c r="N215" i="14"/>
  <c r="I452" i="34"/>
  <c r="L452" i="14"/>
  <c r="L481" i="34"/>
  <c r="R481" i="14"/>
  <c r="L33" i="14"/>
  <c r="I33" i="34"/>
  <c r="N158" i="14"/>
  <c r="J158" i="34"/>
  <c r="H446" i="14"/>
  <c r="G446" i="34"/>
  <c r="J480" i="33"/>
  <c r="J1187" i="33" s="1"/>
  <c r="P141" i="33"/>
  <c r="P848" i="33" s="1"/>
  <c r="K170" i="33"/>
  <c r="K877" i="33" s="1"/>
  <c r="O634" i="33"/>
  <c r="O1341" i="33" s="1"/>
  <c r="N455" i="33"/>
  <c r="N1162" i="33" s="1"/>
  <c r="G138" i="33"/>
  <c r="P206" i="33"/>
  <c r="P913" i="33" s="1"/>
  <c r="K558" i="33"/>
  <c r="K1265" i="33" s="1"/>
  <c r="Q216" i="33"/>
  <c r="Q923" i="33" s="1"/>
  <c r="R72" i="33"/>
  <c r="R779" i="33" s="1"/>
  <c r="L437" i="33"/>
  <c r="L1144" i="33" s="1"/>
  <c r="Q524" i="33"/>
  <c r="Q1231" i="33" s="1"/>
  <c r="P220" i="33"/>
  <c r="P927" i="33" s="1"/>
  <c r="J569" i="33"/>
  <c r="J1276" i="33" s="1"/>
  <c r="K614" i="33"/>
  <c r="K1321" i="33" s="1"/>
  <c r="R426" i="33"/>
  <c r="R1133" i="33" s="1"/>
  <c r="J452" i="33"/>
  <c r="J1159" i="33" s="1"/>
  <c r="I225" i="33"/>
  <c r="I932" i="33" s="1"/>
  <c r="P577" i="33"/>
  <c r="P1284" i="33" s="1"/>
  <c r="R14" i="33"/>
  <c r="R721" i="33" s="1"/>
  <c r="K254" i="33"/>
  <c r="K961" i="33" s="1"/>
  <c r="Q478" i="33"/>
  <c r="Q1185" i="33" s="1"/>
  <c r="Q379" i="33"/>
  <c r="Q1086" i="33" s="1"/>
  <c r="N619" i="33"/>
  <c r="N1326" i="33" s="1"/>
  <c r="K152" i="33"/>
  <c r="K859" i="33" s="1"/>
  <c r="M600" i="33"/>
  <c r="M1307" i="33" s="1"/>
  <c r="P437" i="33"/>
  <c r="P1144" i="33" s="1"/>
  <c r="G370" i="33"/>
  <c r="H332" i="33"/>
  <c r="H1039" i="33" s="1"/>
  <c r="G281" i="33"/>
  <c r="R585" i="33"/>
  <c r="R1292" i="33" s="1"/>
  <c r="O300" i="33"/>
  <c r="O1007" i="33" s="1"/>
  <c r="L315" i="34"/>
  <c r="R315" i="14"/>
  <c r="I184" i="34"/>
  <c r="L184" i="14"/>
  <c r="N23" i="14"/>
  <c r="J23" i="34"/>
  <c r="H293" i="14"/>
  <c r="G293" i="34"/>
  <c r="K226" i="34"/>
  <c r="P226" i="14"/>
  <c r="T498" i="14"/>
  <c r="M498" i="34"/>
  <c r="X8" i="14"/>
  <c r="O8" i="34"/>
  <c r="T95" i="14"/>
  <c r="M95" i="34"/>
  <c r="R271" i="34"/>
  <c r="AD271" i="14"/>
  <c r="N511" i="34"/>
  <c r="V511" i="14"/>
  <c r="C96" i="33"/>
  <c r="C803" i="33" s="1"/>
  <c r="C92" i="34"/>
  <c r="AB460" i="14"/>
  <c r="Q460" i="34"/>
  <c r="C553" i="34"/>
  <c r="C557" i="33"/>
  <c r="C1264" i="33" s="1"/>
  <c r="H131" i="34"/>
  <c r="J131" i="14"/>
  <c r="Z483" i="14"/>
  <c r="P483" i="34"/>
  <c r="L160" i="34"/>
  <c r="R160" i="14"/>
  <c r="L368" i="14"/>
  <c r="I368" i="34"/>
  <c r="L13" i="34"/>
  <c r="R13" i="14"/>
  <c r="I125" i="34"/>
  <c r="L125" i="14"/>
  <c r="J413" i="34"/>
  <c r="N413" i="14"/>
  <c r="H621" i="14"/>
  <c r="G621" i="34"/>
  <c r="O74" i="34"/>
  <c r="X74" i="14"/>
  <c r="X410" i="14"/>
  <c r="O410" i="34"/>
  <c r="V100" i="14"/>
  <c r="N100" i="34"/>
  <c r="K516" i="34"/>
  <c r="P516" i="14"/>
  <c r="V209" i="14"/>
  <c r="N209" i="34"/>
  <c r="AB609" i="14"/>
  <c r="Q609" i="34"/>
  <c r="C478" i="34"/>
  <c r="C482" i="33"/>
  <c r="C1189" i="33" s="1"/>
  <c r="K192" i="33"/>
  <c r="K899" i="33" s="1"/>
  <c r="J637" i="33"/>
  <c r="J1344" i="33" s="1"/>
  <c r="O474" i="33"/>
  <c r="O1181" i="33" s="1"/>
  <c r="N359" i="33"/>
  <c r="N1066" i="33" s="1"/>
  <c r="J583" i="33"/>
  <c r="J1290" i="33" s="1"/>
  <c r="I308" i="33"/>
  <c r="I1015" i="33" s="1"/>
  <c r="H577" i="33"/>
  <c r="H1284" i="33" s="1"/>
  <c r="Q254" i="33"/>
  <c r="Q961" i="33" s="1"/>
  <c r="N494" i="33"/>
  <c r="N1201" i="33" s="1"/>
  <c r="I587" i="33"/>
  <c r="I1294" i="33" s="1"/>
  <c r="K120" i="33"/>
  <c r="K827" i="33" s="1"/>
  <c r="P328" i="33"/>
  <c r="P1035" i="33" s="1"/>
  <c r="Q584" i="33"/>
  <c r="Q1291" i="33" s="1"/>
  <c r="Q133" i="33"/>
  <c r="Q840" i="33" s="1"/>
  <c r="L517" i="33"/>
  <c r="L1224" i="33" s="1"/>
  <c r="M98" i="33"/>
  <c r="M805" i="33" s="1"/>
  <c r="M562" i="33"/>
  <c r="M1269" i="33" s="1"/>
  <c r="R575" i="33"/>
  <c r="R1282" i="33" s="1"/>
  <c r="L348" i="33"/>
  <c r="L1055" i="33" s="1"/>
  <c r="Q540" i="33"/>
  <c r="Q1247" i="33" s="1"/>
  <c r="N57" i="33"/>
  <c r="N764" i="33" s="1"/>
  <c r="Q393" i="33"/>
  <c r="Q1100" i="33" s="1"/>
  <c r="K595" i="33"/>
  <c r="K1302" i="33" s="1"/>
  <c r="R208" i="33"/>
  <c r="R915" i="33" s="1"/>
  <c r="R269" i="33"/>
  <c r="R976" i="33" s="1"/>
  <c r="G314" i="33"/>
  <c r="L423" i="33"/>
  <c r="L1130" i="33" s="1"/>
  <c r="L308" i="33"/>
  <c r="L1015" i="33" s="1"/>
  <c r="O106" i="33"/>
  <c r="O813" i="33" s="1"/>
  <c r="R337" i="33"/>
  <c r="R1044" i="33" s="1"/>
  <c r="N110" i="33"/>
  <c r="N817" i="33" s="1"/>
  <c r="O318" i="33"/>
  <c r="O1025" i="33" s="1"/>
  <c r="R478" i="33"/>
  <c r="R1185" i="33" s="1"/>
  <c r="I264" i="33"/>
  <c r="I971" i="33" s="1"/>
  <c r="M149" i="33"/>
  <c r="M856" i="33" s="1"/>
  <c r="N98" i="33"/>
  <c r="N805" i="33" s="1"/>
  <c r="K47" i="33"/>
  <c r="K754" i="33" s="1"/>
  <c r="R316" i="33"/>
  <c r="R1023" i="33" s="1"/>
  <c r="R620" i="33"/>
  <c r="R1327" i="33" s="1"/>
  <c r="O73" i="33"/>
  <c r="O780" i="33" s="1"/>
  <c r="H43" i="33"/>
  <c r="H750" i="33" s="1"/>
  <c r="J166" i="33"/>
  <c r="J873" i="33" s="1"/>
  <c r="H403" i="33"/>
  <c r="H1110" i="33" s="1"/>
  <c r="J75" i="34"/>
  <c r="N75" i="14"/>
  <c r="G347" i="34"/>
  <c r="H347" i="14"/>
  <c r="AD376" i="14"/>
  <c r="R376" i="34"/>
  <c r="C89" i="33"/>
  <c r="C796" i="33" s="1"/>
  <c r="C85" i="34"/>
  <c r="O309" i="34"/>
  <c r="X309" i="14"/>
  <c r="M242" i="34"/>
  <c r="T242" i="14"/>
  <c r="AD514" i="14"/>
  <c r="R514" i="34"/>
  <c r="H543" i="14"/>
  <c r="G543" i="34"/>
  <c r="L492" i="34"/>
  <c r="R492" i="14"/>
  <c r="L233" i="14"/>
  <c r="I233" i="34"/>
  <c r="N617" i="14"/>
  <c r="J617" i="34"/>
  <c r="H358" i="14"/>
  <c r="G358" i="34"/>
  <c r="M515" i="34"/>
  <c r="T515" i="14"/>
  <c r="Q400" i="34"/>
  <c r="AB400" i="14"/>
  <c r="P141" i="14"/>
  <c r="K141" i="34"/>
  <c r="K429" i="34"/>
  <c r="P429" i="14"/>
  <c r="K138" i="34"/>
  <c r="P138" i="14"/>
  <c r="M602" i="34"/>
  <c r="T602" i="14"/>
  <c r="R548" i="34"/>
  <c r="AD548" i="14"/>
  <c r="AB625" i="14"/>
  <c r="Q625" i="34"/>
  <c r="O64" i="33"/>
  <c r="O771" i="33" s="1"/>
  <c r="R304" i="33"/>
  <c r="R1011" i="33" s="1"/>
  <c r="J576" i="33"/>
  <c r="J1283" i="33" s="1"/>
  <c r="K186" i="33"/>
  <c r="K893" i="33" s="1"/>
  <c r="L263" i="33"/>
  <c r="L970" i="33" s="1"/>
  <c r="P503" i="33"/>
  <c r="P1210" i="33" s="1"/>
  <c r="J180" i="33"/>
  <c r="J887" i="33" s="1"/>
  <c r="K500" i="33"/>
  <c r="K1207" i="33" s="1"/>
  <c r="K193" i="33"/>
  <c r="K900" i="33" s="1"/>
  <c r="J558" i="33"/>
  <c r="J1265" i="33" s="1"/>
  <c r="N315" i="33"/>
  <c r="N1022" i="33" s="1"/>
  <c r="R459" i="33"/>
  <c r="R1166" i="33" s="1"/>
  <c r="P293" i="33"/>
  <c r="P1000" i="33" s="1"/>
  <c r="I533" i="33"/>
  <c r="I1240" i="33" s="1"/>
  <c r="G255" i="33"/>
  <c r="G495" i="33"/>
  <c r="O316" i="33"/>
  <c r="O1023" i="33" s="1"/>
  <c r="P508" i="33"/>
  <c r="P1215" i="33" s="1"/>
  <c r="R220" i="33"/>
  <c r="R927" i="33" s="1"/>
  <c r="J217" i="33"/>
  <c r="J924" i="33" s="1"/>
  <c r="L614" i="33"/>
  <c r="L1321" i="33" s="1"/>
  <c r="L339" i="33"/>
  <c r="L1046" i="33" s="1"/>
  <c r="J192" i="33"/>
  <c r="J899" i="33" s="1"/>
  <c r="P416" i="33"/>
  <c r="P1123" i="33" s="1"/>
  <c r="P637" i="33"/>
  <c r="P1344" i="33" s="1"/>
  <c r="G74" i="33"/>
  <c r="M116" i="33"/>
  <c r="M823" i="33" s="1"/>
  <c r="R436" i="33"/>
  <c r="R1143" i="33" s="1"/>
  <c r="N353" i="33"/>
  <c r="N1060" i="33" s="1"/>
  <c r="M90" i="33"/>
  <c r="M797" i="33" s="1"/>
  <c r="R235" i="33"/>
  <c r="R942" i="33" s="1"/>
  <c r="R85" i="33"/>
  <c r="R792" i="33" s="1"/>
  <c r="G229" i="33"/>
  <c r="K405" i="33"/>
  <c r="K1112" i="33" s="1"/>
  <c r="N111" i="33"/>
  <c r="N818" i="33" s="1"/>
  <c r="N572" i="33"/>
  <c r="N1279" i="33" s="1"/>
  <c r="K73" i="33"/>
  <c r="K780" i="33" s="1"/>
  <c r="H345" i="33"/>
  <c r="H1052" i="33" s="1"/>
  <c r="Q118" i="33"/>
  <c r="Q825" i="33" s="1"/>
  <c r="O438" i="33"/>
  <c r="O1145" i="33" s="1"/>
  <c r="O387" i="33"/>
  <c r="O1094" i="33" s="1"/>
  <c r="G595" i="33"/>
  <c r="J475" i="14"/>
  <c r="H475" i="34"/>
  <c r="P424" i="34"/>
  <c r="Z424" i="14"/>
  <c r="L101" i="34"/>
  <c r="R101" i="14"/>
  <c r="I325" i="34"/>
  <c r="L325" i="14"/>
  <c r="N533" i="14"/>
  <c r="J533" i="34"/>
  <c r="I530" i="34"/>
  <c r="L530" i="14"/>
  <c r="N15" i="14"/>
  <c r="J15" i="34"/>
  <c r="H111" i="14"/>
  <c r="G111" i="34"/>
  <c r="V575" i="14"/>
  <c r="N575" i="34"/>
  <c r="R108" i="34"/>
  <c r="AD108" i="14"/>
  <c r="K508" i="34"/>
  <c r="P508" i="14"/>
  <c r="N390" i="34"/>
  <c r="V390" i="14"/>
  <c r="Q531" i="34"/>
  <c r="AB531" i="14"/>
  <c r="O72" i="34"/>
  <c r="X72" i="14"/>
  <c r="N224" i="34"/>
  <c r="V224" i="14"/>
  <c r="H38" i="34"/>
  <c r="J38" i="14"/>
  <c r="P157" i="34"/>
  <c r="Z157" i="14"/>
  <c r="L445" i="34"/>
  <c r="R445" i="14"/>
  <c r="L170" i="14"/>
  <c r="I170" i="34"/>
  <c r="N471" i="14"/>
  <c r="J471" i="34"/>
  <c r="H228" i="14"/>
  <c r="G228" i="34"/>
  <c r="T564" i="14"/>
  <c r="M564" i="34"/>
  <c r="N273" i="34"/>
  <c r="V273" i="14"/>
  <c r="M14" i="34"/>
  <c r="T14" i="14"/>
  <c r="R254" i="34"/>
  <c r="AD254" i="14"/>
  <c r="P526" i="14"/>
  <c r="K526" i="34"/>
  <c r="I432" i="33"/>
  <c r="I1139" i="33" s="1"/>
  <c r="H93" i="33"/>
  <c r="H800" i="33" s="1"/>
  <c r="N317" i="33"/>
  <c r="N1024" i="33" s="1"/>
  <c r="I573" i="33"/>
  <c r="I1280" i="33" s="1"/>
  <c r="K586" i="33"/>
  <c r="K1293" i="33" s="1"/>
  <c r="Q356" i="33"/>
  <c r="Q1063" i="33" s="1"/>
  <c r="Q337" i="33"/>
  <c r="Q1044" i="33" s="1"/>
  <c r="N33" i="33"/>
  <c r="N740" i="33" s="1"/>
  <c r="M430" i="33"/>
  <c r="M1137" i="33" s="1"/>
  <c r="R590" i="33"/>
  <c r="R1297" i="33" s="1"/>
  <c r="G539" i="33"/>
  <c r="M312" i="33"/>
  <c r="M1019" i="33" s="1"/>
  <c r="K632" i="33"/>
  <c r="K1339" i="33" s="1"/>
  <c r="O322" i="33"/>
  <c r="O1029" i="33" s="1"/>
  <c r="O127" i="33"/>
  <c r="O834" i="33" s="1"/>
  <c r="Q383" i="33"/>
  <c r="Q1090" i="33" s="1"/>
  <c r="R249" i="33"/>
  <c r="R956" i="33" s="1"/>
  <c r="P585" i="33"/>
  <c r="P1292" i="33" s="1"/>
  <c r="J86" i="33"/>
  <c r="J793" i="33" s="1"/>
  <c r="G368" i="33"/>
  <c r="I269" i="33"/>
  <c r="I976" i="33" s="1"/>
  <c r="G186" i="33"/>
  <c r="L599" i="33"/>
  <c r="L1306" i="33" s="1"/>
  <c r="H241" i="33"/>
  <c r="H948" i="33" s="1"/>
  <c r="P609" i="33"/>
  <c r="P1316" i="33" s="1"/>
  <c r="L318" i="33"/>
  <c r="L1025" i="33" s="1"/>
  <c r="J283" i="33"/>
  <c r="J990" i="33" s="1"/>
  <c r="P603" i="33"/>
  <c r="P1310" i="33" s="1"/>
  <c r="Q56" i="33"/>
  <c r="Q763" i="33" s="1"/>
  <c r="M597" i="33"/>
  <c r="M1304" i="33" s="1"/>
  <c r="H226" i="33"/>
  <c r="H933" i="33" s="1"/>
  <c r="G511" i="33"/>
  <c r="I108" i="33"/>
  <c r="I815" i="33" s="1"/>
  <c r="P444" i="33"/>
  <c r="P1151" i="33" s="1"/>
  <c r="G620" i="33"/>
  <c r="R169" i="33"/>
  <c r="R876" i="33" s="1"/>
  <c r="R457" i="33"/>
  <c r="R1164" i="33" s="1"/>
  <c r="R43" i="33"/>
  <c r="R750" i="33" s="1"/>
  <c r="O454" i="33"/>
  <c r="O1161" i="33" s="1"/>
  <c r="K456" i="34"/>
  <c r="P456" i="14"/>
  <c r="K117" i="34"/>
  <c r="P117" i="14"/>
  <c r="M357" i="34"/>
  <c r="T357" i="14"/>
  <c r="J562" i="14"/>
  <c r="H562" i="34"/>
  <c r="J319" i="14"/>
  <c r="H319" i="34"/>
  <c r="P607" i="34"/>
  <c r="Z607" i="14"/>
  <c r="H124" i="34"/>
  <c r="J124" i="14"/>
  <c r="Z620" i="14"/>
  <c r="P620" i="34"/>
  <c r="R409" i="14"/>
  <c r="L409" i="34"/>
  <c r="P438" i="34"/>
  <c r="Z438" i="14"/>
  <c r="J179" i="14"/>
  <c r="H179" i="34"/>
  <c r="P547" i="34"/>
  <c r="Z547" i="14"/>
  <c r="I9" i="34"/>
  <c r="L9" i="14"/>
  <c r="L256" i="14"/>
  <c r="I256" i="34"/>
  <c r="J464" i="34"/>
  <c r="N464" i="14"/>
  <c r="H118" i="14"/>
  <c r="G118" i="34"/>
  <c r="V61" i="14"/>
  <c r="N61" i="34"/>
  <c r="G477" i="34"/>
  <c r="H477" i="14"/>
  <c r="K218" i="34"/>
  <c r="P218" i="14"/>
  <c r="AB519" i="14"/>
  <c r="Q519" i="34"/>
  <c r="O276" i="34"/>
  <c r="X276" i="14"/>
  <c r="C612" i="34"/>
  <c r="C616" i="33"/>
  <c r="C1323" i="33" s="1"/>
  <c r="K353" i="34"/>
  <c r="P353" i="14"/>
  <c r="V62" i="14"/>
  <c r="N62" i="34"/>
  <c r="X286" i="14"/>
  <c r="O286" i="34"/>
  <c r="T590" i="14"/>
  <c r="M590" i="34"/>
  <c r="O144" i="33"/>
  <c r="O851" i="33" s="1"/>
  <c r="H100" i="33"/>
  <c r="H807" i="33" s="1"/>
  <c r="P55" i="33"/>
  <c r="P762" i="33" s="1"/>
  <c r="O353" i="33"/>
  <c r="O1060" i="33" s="1"/>
  <c r="G58" i="33"/>
  <c r="O62" i="33"/>
  <c r="O769" i="33" s="1"/>
  <c r="R302" i="33"/>
  <c r="R1009" i="33" s="1"/>
  <c r="Q571" i="33"/>
  <c r="Q1278" i="33" s="1"/>
  <c r="G40" i="33"/>
  <c r="Q536" i="33"/>
  <c r="Q1243" i="33" s="1"/>
  <c r="O101" i="33"/>
  <c r="O808" i="33" s="1"/>
  <c r="O194" i="33"/>
  <c r="O901" i="33" s="1"/>
  <c r="I466" i="33"/>
  <c r="I1173" i="33" s="1"/>
  <c r="M207" i="33"/>
  <c r="M914" i="33" s="1"/>
  <c r="O470" i="33"/>
  <c r="O1177" i="33" s="1"/>
  <c r="R107" i="33"/>
  <c r="R814" i="33" s="1"/>
  <c r="H573" i="33"/>
  <c r="H1280" i="33" s="1"/>
  <c r="R231" i="33"/>
  <c r="R938" i="33" s="1"/>
  <c r="G471" i="33"/>
  <c r="L116" i="33"/>
  <c r="L823" i="33" s="1"/>
  <c r="O577" i="33"/>
  <c r="O1284" i="33" s="1"/>
  <c r="J14" i="33"/>
  <c r="J721" i="33" s="1"/>
  <c r="R622" i="33"/>
  <c r="R1329" i="33" s="1"/>
  <c r="J379" i="33"/>
  <c r="J1086" i="33" s="1"/>
  <c r="G635" i="33"/>
  <c r="N168" i="33"/>
  <c r="N875" i="33" s="1"/>
  <c r="Q632" i="33"/>
  <c r="Q1339" i="33" s="1"/>
  <c r="R194" i="33"/>
  <c r="R901" i="33" s="1"/>
  <c r="I191" i="33"/>
  <c r="I898" i="33" s="1"/>
  <c r="K364" i="33"/>
  <c r="K1071" i="33" s="1"/>
  <c r="L73" i="33"/>
  <c r="L780" i="33" s="1"/>
  <c r="M489" i="33"/>
  <c r="M1196" i="33" s="1"/>
  <c r="P204" i="33"/>
  <c r="P911" i="33" s="1"/>
  <c r="R483" i="33"/>
  <c r="R1190" i="33" s="1"/>
  <c r="N235" i="14"/>
  <c r="J235" i="34"/>
  <c r="G587" i="34"/>
  <c r="H587" i="14"/>
  <c r="H421" i="14"/>
  <c r="G421" i="34"/>
  <c r="R306" i="34"/>
  <c r="AD306" i="14"/>
  <c r="R578" i="34"/>
  <c r="AD578" i="14"/>
  <c r="Q31" i="34"/>
  <c r="AB31" i="14"/>
  <c r="N207" i="34"/>
  <c r="V207" i="14"/>
  <c r="R367" i="34"/>
  <c r="AD367" i="14"/>
  <c r="Q623" i="34"/>
  <c r="AB623" i="14"/>
  <c r="O34" i="34"/>
  <c r="X34" i="14"/>
  <c r="P220" i="14"/>
  <c r="K220" i="34"/>
  <c r="AB105" i="14"/>
  <c r="Q105" i="34"/>
  <c r="J198" i="14"/>
  <c r="H198" i="34"/>
  <c r="P454" i="34"/>
  <c r="Z454" i="14"/>
  <c r="L22" i="34"/>
  <c r="R22" i="14"/>
  <c r="L211" i="14"/>
  <c r="I211" i="34"/>
  <c r="R150" i="14"/>
  <c r="L150" i="34"/>
  <c r="I272" i="34"/>
  <c r="L272" i="14"/>
  <c r="J512" i="34"/>
  <c r="N512" i="14"/>
  <c r="G16" i="34"/>
  <c r="H16" i="14"/>
  <c r="P253" i="14"/>
  <c r="K253" i="34"/>
  <c r="AD493" i="14"/>
  <c r="R493" i="34"/>
  <c r="M385" i="34"/>
  <c r="T385" i="14"/>
  <c r="Q350" i="34"/>
  <c r="AB350" i="14"/>
  <c r="G64" i="33"/>
  <c r="Q407" i="33"/>
  <c r="Q1114" i="33" s="1"/>
  <c r="I36" i="33"/>
  <c r="I743" i="33" s="1"/>
  <c r="O97" i="33"/>
  <c r="O804" i="33" s="1"/>
  <c r="M49" i="33"/>
  <c r="M756" i="33" s="1"/>
  <c r="M443" i="33"/>
  <c r="M1150" i="33" s="1"/>
  <c r="P619" i="33"/>
  <c r="P1326" i="33" s="1"/>
  <c r="Q408" i="33"/>
  <c r="Q1115" i="33" s="1"/>
  <c r="P92" i="33"/>
  <c r="P799" i="33" s="1"/>
  <c r="G476" i="33"/>
  <c r="I28" i="33"/>
  <c r="I735" i="33" s="1"/>
  <c r="G393" i="33"/>
  <c r="R438" i="33"/>
  <c r="R1145" i="33" s="1"/>
  <c r="J83" i="33"/>
  <c r="J790" i="33" s="1"/>
  <c r="P48" i="33"/>
  <c r="P755" i="33" s="1"/>
  <c r="P365" i="33"/>
  <c r="P1072" i="33" s="1"/>
  <c r="J605" i="33"/>
  <c r="J1312" i="33" s="1"/>
  <c r="I346" i="33"/>
  <c r="I1053" i="33" s="1"/>
  <c r="R327" i="33"/>
  <c r="R1034" i="33" s="1"/>
  <c r="I471" i="33"/>
  <c r="I1178" i="33" s="1"/>
  <c r="H116" i="33"/>
  <c r="H823" i="33" s="1"/>
  <c r="O436" i="33"/>
  <c r="O1143" i="33" s="1"/>
  <c r="G106" i="33"/>
  <c r="G353" i="33"/>
  <c r="N62" i="33"/>
  <c r="N769" i="33" s="1"/>
  <c r="Q318" i="33"/>
  <c r="Q1025" i="33" s="1"/>
  <c r="R571" i="33"/>
  <c r="R1278" i="33" s="1"/>
  <c r="G85" i="33"/>
  <c r="I261" i="33"/>
  <c r="I968" i="33" s="1"/>
  <c r="R501" i="33"/>
  <c r="R1208" i="33" s="1"/>
  <c r="J338" i="33"/>
  <c r="J1045" i="33" s="1"/>
  <c r="J562" i="33"/>
  <c r="J1269" i="33" s="1"/>
  <c r="N335" i="33"/>
  <c r="N1042" i="33" s="1"/>
  <c r="H92" i="33"/>
  <c r="H799" i="33" s="1"/>
  <c r="G118" i="33"/>
  <c r="N195" i="33"/>
  <c r="N902" i="33" s="1"/>
  <c r="R11" i="34"/>
  <c r="AD11" i="14"/>
  <c r="H584" i="34"/>
  <c r="J584" i="14"/>
  <c r="P149" i="34"/>
  <c r="Z149" i="14"/>
  <c r="L437" i="34"/>
  <c r="R437" i="14"/>
  <c r="L354" i="14"/>
  <c r="I354" i="34"/>
  <c r="R223" i="14"/>
  <c r="L223" i="34"/>
  <c r="I415" i="34"/>
  <c r="L415" i="14"/>
  <c r="L348" i="34"/>
  <c r="R348" i="14"/>
  <c r="L121" i="14"/>
  <c r="I121" i="34"/>
  <c r="J457" i="34"/>
  <c r="N457" i="14"/>
  <c r="H230" i="14"/>
  <c r="G230" i="34"/>
  <c r="Q518" i="34"/>
  <c r="AB518" i="14"/>
  <c r="C23" i="33"/>
  <c r="C730" i="33" s="1"/>
  <c r="C19" i="34"/>
  <c r="K563" i="34"/>
  <c r="P563" i="14"/>
  <c r="C48" i="34"/>
  <c r="C52" i="33"/>
  <c r="C759" i="33" s="1"/>
  <c r="X288" i="14"/>
  <c r="O288" i="34"/>
  <c r="T560" i="14"/>
  <c r="M560" i="34"/>
  <c r="Q77" i="34"/>
  <c r="AB77" i="14"/>
  <c r="O269" i="34"/>
  <c r="X269" i="14"/>
  <c r="AB266" i="14"/>
  <c r="Q266" i="34"/>
  <c r="O87" i="34"/>
  <c r="X87" i="14"/>
  <c r="H449" i="34"/>
  <c r="J449" i="14"/>
  <c r="P110" i="34"/>
  <c r="Z110" i="14"/>
  <c r="L382" i="34"/>
  <c r="R382" i="14"/>
  <c r="H208" i="33"/>
  <c r="H915" i="33" s="1"/>
  <c r="H368" i="33"/>
  <c r="H1075" i="33" s="1"/>
  <c r="R378" i="33"/>
  <c r="R1085" i="33" s="1"/>
  <c r="J430" i="33"/>
  <c r="J1137" i="33" s="1"/>
  <c r="O427" i="33"/>
  <c r="O1134" i="33" s="1"/>
  <c r="P72" i="33"/>
  <c r="P779" i="33" s="1"/>
  <c r="J181" i="33"/>
  <c r="J888" i="33" s="1"/>
  <c r="H405" i="33"/>
  <c r="H1112" i="33" s="1"/>
  <c r="N597" i="33"/>
  <c r="N1304" i="33" s="1"/>
  <c r="I562" i="33"/>
  <c r="I1269" i="33" s="1"/>
  <c r="N252" i="33"/>
  <c r="N959" i="33" s="1"/>
  <c r="I476" i="33"/>
  <c r="I1183" i="33" s="1"/>
  <c r="Q201" i="33"/>
  <c r="Q908" i="33" s="1"/>
  <c r="R70" i="33"/>
  <c r="R777" i="33" s="1"/>
  <c r="H262" i="33"/>
  <c r="H969" i="33" s="1"/>
  <c r="M550" i="33"/>
  <c r="M1257" i="33" s="1"/>
  <c r="Q32" i="33"/>
  <c r="Q739" i="33" s="1"/>
  <c r="H285" i="33"/>
  <c r="H992" i="33" s="1"/>
  <c r="M573" i="33"/>
  <c r="M1280" i="33" s="1"/>
  <c r="L87" i="33"/>
  <c r="L794" i="33" s="1"/>
  <c r="I631" i="33"/>
  <c r="I1338" i="33" s="1"/>
  <c r="N180" i="33"/>
  <c r="N887" i="33" s="1"/>
  <c r="O532" i="33"/>
  <c r="O1239" i="33" s="1"/>
  <c r="Q209" i="33"/>
  <c r="Q916" i="33" s="1"/>
  <c r="L33" i="33"/>
  <c r="L740" i="33" s="1"/>
  <c r="G235" i="33"/>
  <c r="O440" i="33"/>
  <c r="O1147" i="33" s="1"/>
  <c r="H69" i="33"/>
  <c r="H776" i="33" s="1"/>
  <c r="Q549" i="33"/>
  <c r="Q1256" i="33" s="1"/>
  <c r="G578" i="33"/>
  <c r="L447" i="33"/>
  <c r="L1154" i="33" s="1"/>
  <c r="Q59" i="33"/>
  <c r="Q766" i="33" s="1"/>
  <c r="P396" i="33"/>
  <c r="P1103" i="33" s="1"/>
  <c r="N137" i="33"/>
  <c r="N844" i="33" s="1"/>
  <c r="O166" i="33"/>
  <c r="O873" i="33" s="1"/>
  <c r="I438" i="33"/>
  <c r="I1145" i="33" s="1"/>
  <c r="P83" i="33"/>
  <c r="P790" i="33" s="1"/>
  <c r="G483" i="33"/>
  <c r="O632" i="34"/>
  <c r="X632" i="14"/>
  <c r="P229" i="14"/>
  <c r="K229" i="34"/>
  <c r="O370" i="34"/>
  <c r="X370" i="14"/>
  <c r="H47" i="34"/>
  <c r="J47" i="14"/>
  <c r="P239" i="34"/>
  <c r="Z239" i="14"/>
  <c r="C384" i="33"/>
  <c r="C1091" i="33" s="1"/>
  <c r="C380" i="34"/>
  <c r="J505" i="14"/>
  <c r="H505" i="34"/>
  <c r="Z246" i="14"/>
  <c r="P246" i="34"/>
  <c r="X320" i="14"/>
  <c r="O320" i="34"/>
  <c r="J64" i="14"/>
  <c r="H64" i="34"/>
  <c r="P285" i="34"/>
  <c r="Z285" i="14"/>
  <c r="R541" i="14"/>
  <c r="L541" i="34"/>
  <c r="L42" i="14"/>
  <c r="I42" i="34"/>
  <c r="N282" i="14"/>
  <c r="J282" i="34"/>
  <c r="H135" i="14"/>
  <c r="G135" i="34"/>
  <c r="T388" i="14"/>
  <c r="M388" i="34"/>
  <c r="T49" i="14"/>
  <c r="M49" i="34"/>
  <c r="AB465" i="14"/>
  <c r="Q465" i="34"/>
  <c r="O17" i="34"/>
  <c r="X17" i="14"/>
  <c r="V126" i="14"/>
  <c r="N126" i="34"/>
  <c r="Q414" i="34"/>
  <c r="AB414" i="14"/>
  <c r="Q284" i="33"/>
  <c r="Q991" i="33" s="1"/>
  <c r="K368" i="33"/>
  <c r="K1075" i="33" s="1"/>
  <c r="M170" i="33"/>
  <c r="M877" i="33" s="1"/>
  <c r="N410" i="33"/>
  <c r="N1117" i="33" s="1"/>
  <c r="L311" i="33"/>
  <c r="L1018" i="33" s="1"/>
  <c r="J97" i="33"/>
  <c r="J804" i="33" s="1"/>
  <c r="I206" i="33"/>
  <c r="I913" i="33" s="1"/>
  <c r="M587" i="33"/>
  <c r="M1294" i="33" s="1"/>
  <c r="O120" i="33"/>
  <c r="O827" i="33" s="1"/>
  <c r="G328" i="33"/>
  <c r="O632" i="33"/>
  <c r="O1339" i="33" s="1"/>
  <c r="J437" i="33"/>
  <c r="J1144" i="33" s="1"/>
  <c r="P562" i="33"/>
  <c r="P1269" i="33" s="1"/>
  <c r="O111" i="33"/>
  <c r="O818" i="33" s="1"/>
  <c r="O303" i="33"/>
  <c r="O1010" i="33" s="1"/>
  <c r="J463" i="33"/>
  <c r="J1170" i="33" s="1"/>
  <c r="I412" i="33"/>
  <c r="I1119" i="33" s="1"/>
  <c r="P169" i="33"/>
  <c r="P876" i="33" s="1"/>
  <c r="K236" i="33"/>
  <c r="K943" i="33" s="1"/>
  <c r="I179" i="33"/>
  <c r="I886" i="33" s="1"/>
  <c r="R499" i="33"/>
  <c r="R1206" i="33" s="1"/>
  <c r="M208" i="33"/>
  <c r="M915" i="33" s="1"/>
  <c r="J400" i="33"/>
  <c r="J1107" i="33" s="1"/>
  <c r="R253" i="33"/>
  <c r="R960" i="33" s="1"/>
  <c r="I397" i="33"/>
  <c r="I1104" i="33" s="1"/>
  <c r="L29" i="33"/>
  <c r="L736" i="33" s="1"/>
  <c r="R308" i="33"/>
  <c r="R1015" i="33" s="1"/>
  <c r="R548" i="33"/>
  <c r="R1255" i="33" s="1"/>
  <c r="N465" i="33"/>
  <c r="N1172" i="33" s="1"/>
  <c r="J446" i="33"/>
  <c r="J1153" i="33" s="1"/>
  <c r="O379" i="33"/>
  <c r="O1086" i="33" s="1"/>
  <c r="R293" i="33"/>
  <c r="R1000" i="33" s="1"/>
  <c r="K415" i="33"/>
  <c r="K1122" i="33" s="1"/>
  <c r="R345" i="33"/>
  <c r="R1052" i="33" s="1"/>
  <c r="N406" i="33"/>
  <c r="N1113" i="33" s="1"/>
  <c r="L168" i="34"/>
  <c r="R168" i="14"/>
  <c r="I261" i="34"/>
  <c r="L261" i="14"/>
  <c r="N501" i="14"/>
  <c r="J501" i="34"/>
  <c r="H194" i="14"/>
  <c r="G194" i="34"/>
  <c r="O386" i="34"/>
  <c r="X386" i="14"/>
  <c r="T63" i="14"/>
  <c r="M63" i="34"/>
  <c r="AD255" i="14"/>
  <c r="R255" i="34"/>
  <c r="AD76" i="14"/>
  <c r="R76" i="34"/>
  <c r="N444" i="34"/>
  <c r="V444" i="14"/>
  <c r="AD185" i="14"/>
  <c r="R185" i="34"/>
  <c r="AD537" i="14"/>
  <c r="R537" i="34"/>
  <c r="T566" i="14"/>
  <c r="M566" i="34"/>
  <c r="H291" i="34"/>
  <c r="J291" i="14"/>
  <c r="Z611" i="14"/>
  <c r="P611" i="34"/>
  <c r="J336" i="14"/>
  <c r="H336" i="34"/>
  <c r="P592" i="34"/>
  <c r="Z592" i="14"/>
  <c r="L80" i="34"/>
  <c r="R80" i="14"/>
  <c r="L109" i="14"/>
  <c r="I109" i="34"/>
  <c r="N317" i="14"/>
  <c r="J317" i="34"/>
  <c r="H557" i="14"/>
  <c r="G557" i="34"/>
  <c r="J330" i="34"/>
  <c r="N330" i="14"/>
  <c r="G215" i="34"/>
  <c r="H215" i="14"/>
  <c r="N452" i="14"/>
  <c r="J452" i="34"/>
  <c r="L481" i="14"/>
  <c r="I481" i="34"/>
  <c r="J33" i="34"/>
  <c r="N33" i="14"/>
  <c r="H158" i="14"/>
  <c r="G158" i="34"/>
  <c r="K446" i="34"/>
  <c r="P446" i="14"/>
  <c r="G378" i="33"/>
  <c r="H311" i="33"/>
  <c r="H1018" i="33" s="1"/>
  <c r="Q36" i="33"/>
  <c r="Q743" i="33" s="1"/>
  <c r="L436" i="33"/>
  <c r="L1143" i="33" s="1"/>
  <c r="N398" i="33"/>
  <c r="N1105" i="33" s="1"/>
  <c r="P315" i="33"/>
  <c r="P1022" i="33" s="1"/>
  <c r="M203" i="33"/>
  <c r="M910" i="33" s="1"/>
  <c r="Q424" i="33"/>
  <c r="Q1131" i="33" s="1"/>
  <c r="H181" i="33"/>
  <c r="H888" i="33" s="1"/>
  <c r="Q82" i="33"/>
  <c r="Q789" i="33" s="1"/>
  <c r="K610" i="33"/>
  <c r="K1317" i="33" s="1"/>
  <c r="J303" i="33"/>
  <c r="J1010" i="33" s="1"/>
  <c r="H607" i="33"/>
  <c r="H1314" i="33" s="1"/>
  <c r="N316" i="33"/>
  <c r="N1023" i="33" s="1"/>
  <c r="N217" i="33"/>
  <c r="N924" i="33" s="1"/>
  <c r="M86" i="33"/>
  <c r="M793" i="33" s="1"/>
  <c r="K326" i="33"/>
  <c r="K1033" i="33" s="1"/>
  <c r="I563" i="33"/>
  <c r="I1270" i="33" s="1"/>
  <c r="L160" i="33"/>
  <c r="L867" i="33" s="1"/>
  <c r="J336" i="33"/>
  <c r="J1043" i="33" s="1"/>
  <c r="N576" i="33"/>
  <c r="N1283" i="33" s="1"/>
  <c r="M205" i="33"/>
  <c r="M912" i="33" s="1"/>
  <c r="O381" i="33"/>
  <c r="O1088" i="33" s="1"/>
  <c r="L218" i="33"/>
  <c r="L925" i="33" s="1"/>
  <c r="Q199" i="33"/>
  <c r="Q906" i="33" s="1"/>
  <c r="J423" i="33"/>
  <c r="J1130" i="33" s="1"/>
  <c r="J251" i="33"/>
  <c r="J958" i="33" s="1"/>
  <c r="G344" i="33"/>
  <c r="L197" i="33"/>
  <c r="L904" i="33" s="1"/>
  <c r="R146" i="33"/>
  <c r="R853" i="33" s="1"/>
  <c r="L187" i="33"/>
  <c r="L894" i="33" s="1"/>
  <c r="R191" i="33"/>
  <c r="R898" i="33" s="1"/>
  <c r="N415" i="33"/>
  <c r="N1122" i="33" s="1"/>
  <c r="N575" i="33"/>
  <c r="N1282" i="33" s="1"/>
  <c r="I268" i="33"/>
  <c r="I975" i="33" s="1"/>
  <c r="I150" i="33"/>
  <c r="I857" i="33" s="1"/>
  <c r="N355" i="33"/>
  <c r="N1062" i="33" s="1"/>
  <c r="L315" i="14"/>
  <c r="I315" i="34"/>
  <c r="J184" i="34"/>
  <c r="N184" i="14"/>
  <c r="H23" i="14"/>
  <c r="G23" i="34"/>
  <c r="N293" i="34"/>
  <c r="V293" i="14"/>
  <c r="N226" i="34"/>
  <c r="V226" i="14"/>
  <c r="P498" i="14"/>
  <c r="K498" i="34"/>
  <c r="N95" i="34"/>
  <c r="V95" i="14"/>
  <c r="P271" i="14"/>
  <c r="K271" i="34"/>
  <c r="C511" i="34"/>
  <c r="C515" i="33"/>
  <c r="C1222" i="33" s="1"/>
  <c r="AB92" i="14"/>
  <c r="Q92" i="34"/>
  <c r="J614" i="14"/>
  <c r="H614" i="34"/>
  <c r="Z131" i="14"/>
  <c r="P131" i="34"/>
  <c r="L483" i="34"/>
  <c r="R483" i="14"/>
  <c r="L160" i="14"/>
  <c r="I160" i="34"/>
  <c r="N368" i="14"/>
  <c r="J368" i="34"/>
  <c r="L13" i="14"/>
  <c r="I13" i="34"/>
  <c r="N125" i="14"/>
  <c r="J125" i="34"/>
  <c r="H413" i="14"/>
  <c r="G413" i="34"/>
  <c r="AB621" i="14"/>
  <c r="Q621" i="34"/>
  <c r="AB74" i="14"/>
  <c r="Q74" i="34"/>
  <c r="AD410" i="14"/>
  <c r="R410" i="34"/>
  <c r="X100" i="14"/>
  <c r="O100" i="34"/>
  <c r="K209" i="34"/>
  <c r="P209" i="14"/>
  <c r="C613" i="33"/>
  <c r="C1320" i="33" s="1"/>
  <c r="C609" i="34"/>
  <c r="R238" i="34"/>
  <c r="AD238" i="14"/>
  <c r="P400" i="33"/>
  <c r="P1107" i="33" s="1"/>
  <c r="R608" i="33"/>
  <c r="R1315" i="33" s="1"/>
  <c r="G253" i="33"/>
  <c r="K87" i="33"/>
  <c r="K794" i="33" s="1"/>
  <c r="J612" i="33"/>
  <c r="J1319" i="33" s="1"/>
  <c r="G241" i="33"/>
  <c r="H235" i="33"/>
  <c r="H942" i="33" s="1"/>
  <c r="I293" i="33"/>
  <c r="I1000" i="33" s="1"/>
  <c r="Q338" i="33"/>
  <c r="Q1045" i="33" s="1"/>
  <c r="J159" i="33"/>
  <c r="J866" i="33" s="1"/>
  <c r="O415" i="33"/>
  <c r="O1122" i="33" s="1"/>
  <c r="O633" i="33"/>
  <c r="O1340" i="33" s="1"/>
  <c r="L150" i="33"/>
  <c r="L857" i="33" s="1"/>
  <c r="J614" i="33"/>
  <c r="J1321" i="33" s="1"/>
  <c r="H400" i="33"/>
  <c r="H1107" i="33" s="1"/>
  <c r="L45" i="33"/>
  <c r="L752" i="33" s="1"/>
  <c r="J493" i="33"/>
  <c r="J1200" i="33" s="1"/>
  <c r="J538" i="33"/>
  <c r="J1245" i="33" s="1"/>
  <c r="H247" i="33"/>
  <c r="H954" i="33" s="1"/>
  <c r="Q119" i="33"/>
  <c r="Q826" i="33" s="1"/>
  <c r="G609" i="33"/>
  <c r="O283" i="33"/>
  <c r="O990" i="33" s="1"/>
  <c r="P427" i="33"/>
  <c r="P1134" i="33" s="1"/>
  <c r="O75" i="33"/>
  <c r="O782" i="33" s="1"/>
  <c r="G504" i="33"/>
  <c r="P434" i="33"/>
  <c r="P1141" i="33" s="1"/>
  <c r="P303" i="33"/>
  <c r="P1010" i="33" s="1"/>
  <c r="Q575" i="33"/>
  <c r="Q1282" i="33" s="1"/>
  <c r="M393" i="33"/>
  <c r="M1100" i="33" s="1"/>
  <c r="H454" i="33"/>
  <c r="H1161" i="33" s="1"/>
  <c r="M83" i="33"/>
  <c r="M790" i="33" s="1"/>
  <c r="H75" i="14"/>
  <c r="G75" i="34"/>
  <c r="N347" i="34"/>
  <c r="V347" i="14"/>
  <c r="C376" i="34"/>
  <c r="C380" i="33"/>
  <c r="C1087" i="33" s="1"/>
  <c r="Q85" i="34"/>
  <c r="AB85" i="14"/>
  <c r="P309" i="14"/>
  <c r="K309" i="34"/>
  <c r="AD242" i="14"/>
  <c r="R242" i="34"/>
  <c r="O514" i="34"/>
  <c r="X514" i="14"/>
  <c r="R543" i="34"/>
  <c r="AD543" i="14"/>
  <c r="L492" i="14"/>
  <c r="I492" i="34"/>
  <c r="J233" i="34"/>
  <c r="N233" i="14"/>
  <c r="G617" i="34"/>
  <c r="H617" i="14"/>
  <c r="M358" i="34"/>
  <c r="T358" i="14"/>
  <c r="T147" i="14"/>
  <c r="M147" i="34"/>
  <c r="P515" i="14"/>
  <c r="K515" i="34"/>
  <c r="X400" i="14"/>
  <c r="O400" i="34"/>
  <c r="C145" i="33"/>
  <c r="C852" i="33" s="1"/>
  <c r="C141" i="34"/>
  <c r="R138" i="34"/>
  <c r="AD138" i="14"/>
  <c r="AB602" i="14"/>
  <c r="Q602" i="34"/>
  <c r="P180" i="14"/>
  <c r="K180" i="34"/>
  <c r="M625" i="34"/>
  <c r="T625" i="14"/>
  <c r="K144" i="33"/>
  <c r="K851" i="33" s="1"/>
  <c r="N320" i="33"/>
  <c r="N1027" i="33" s="1"/>
  <c r="K592" i="33"/>
  <c r="K1299" i="33" s="1"/>
  <c r="H477" i="33"/>
  <c r="H1184" i="33" s="1"/>
  <c r="P298" i="33"/>
  <c r="P1005" i="33" s="1"/>
  <c r="O586" i="33"/>
  <c r="O1293" i="33" s="1"/>
  <c r="G279" i="33"/>
  <c r="L583" i="33"/>
  <c r="L1290" i="33" s="1"/>
  <c r="L244" i="33"/>
  <c r="L951" i="33" s="1"/>
  <c r="H225" i="33"/>
  <c r="H932" i="33" s="1"/>
  <c r="P593" i="33"/>
  <c r="P1300" i="33" s="1"/>
  <c r="M110" i="33"/>
  <c r="M817" i="33" s="1"/>
  <c r="H331" i="33"/>
  <c r="H1038" i="33" s="1"/>
  <c r="G200" i="33"/>
  <c r="P488" i="33"/>
  <c r="P1195" i="33" s="1"/>
  <c r="H210" i="33"/>
  <c r="H917" i="33" s="1"/>
  <c r="K546" i="33"/>
  <c r="K1253" i="33" s="1"/>
  <c r="G95" i="33"/>
  <c r="K511" i="33"/>
  <c r="K1218" i="33" s="1"/>
  <c r="J524" i="33"/>
  <c r="J1231" i="33" s="1"/>
  <c r="H268" i="33"/>
  <c r="H975" i="33" s="1"/>
  <c r="H569" i="33"/>
  <c r="H1276" i="33" s="1"/>
  <c r="G70" i="33"/>
  <c r="R156" i="33"/>
  <c r="R863" i="33" s="1"/>
  <c r="P93" i="33"/>
  <c r="P800" i="33" s="1"/>
  <c r="M381" i="33"/>
  <c r="M1088" i="33" s="1"/>
  <c r="H503" i="33"/>
  <c r="H1210" i="33" s="1"/>
  <c r="N132" i="33"/>
  <c r="N839" i="33" s="1"/>
  <c r="M97" i="33"/>
  <c r="M804" i="33" s="1"/>
  <c r="H138" i="33"/>
  <c r="H845" i="33" s="1"/>
  <c r="Q110" i="33"/>
  <c r="Q817" i="33" s="1"/>
  <c r="Q350" i="33"/>
  <c r="Q1057" i="33" s="1"/>
  <c r="O510" i="33"/>
  <c r="O1217" i="33" s="1"/>
  <c r="H251" i="33"/>
  <c r="H958" i="33" s="1"/>
  <c r="R395" i="33"/>
  <c r="R1102" i="33" s="1"/>
  <c r="P264" i="33"/>
  <c r="P971" i="33" s="1"/>
  <c r="Q245" i="33"/>
  <c r="Q952" i="33" s="1"/>
  <c r="Q421" i="33"/>
  <c r="Q1128" i="33" s="1"/>
  <c r="N34" i="33"/>
  <c r="N741" i="33" s="1"/>
  <c r="R338" i="33"/>
  <c r="R1045" i="33" s="1"/>
  <c r="P159" i="33"/>
  <c r="P866" i="33" s="1"/>
  <c r="J575" i="33"/>
  <c r="J1282" i="33" s="1"/>
  <c r="J604" i="33"/>
  <c r="J1311" i="33" s="1"/>
  <c r="M43" i="33"/>
  <c r="M750" i="33" s="1"/>
  <c r="J139" i="14"/>
  <c r="H139" i="34"/>
  <c r="Z475" i="14"/>
  <c r="P475" i="34"/>
  <c r="R424" i="14"/>
  <c r="L424" i="34"/>
  <c r="I101" i="34"/>
  <c r="L101" i="14"/>
  <c r="N325" i="14"/>
  <c r="J325" i="34"/>
  <c r="H533" i="14"/>
  <c r="G533" i="34"/>
  <c r="J530" i="34"/>
  <c r="N530" i="14"/>
  <c r="G15" i="34"/>
  <c r="H15" i="14"/>
  <c r="Q111" i="34"/>
  <c r="AB111" i="14"/>
  <c r="T287" i="14"/>
  <c r="M287" i="34"/>
  <c r="K575" i="34"/>
  <c r="P575" i="14"/>
  <c r="X390" i="14"/>
  <c r="O390" i="34"/>
  <c r="Q163" i="34"/>
  <c r="AB163" i="14"/>
  <c r="C76" i="33"/>
  <c r="C783" i="33" s="1"/>
  <c r="C72" i="34"/>
  <c r="H416" i="34"/>
  <c r="J416" i="14"/>
  <c r="P38" i="34"/>
  <c r="Z38" i="14"/>
  <c r="R157" i="14"/>
  <c r="L157" i="34"/>
  <c r="I445" i="34"/>
  <c r="L445" i="14"/>
  <c r="N170" i="14"/>
  <c r="J170" i="34"/>
  <c r="G471" i="34"/>
  <c r="H471" i="14"/>
  <c r="AD228" i="14"/>
  <c r="R228" i="34"/>
  <c r="O564" i="34"/>
  <c r="X564" i="14"/>
  <c r="O254" i="34"/>
  <c r="X254" i="14"/>
  <c r="N48" i="33"/>
  <c r="N755" i="33" s="1"/>
  <c r="I272" i="33"/>
  <c r="I979" i="33" s="1"/>
  <c r="N480" i="33"/>
  <c r="N1187" i="33" s="1"/>
  <c r="M141" i="33"/>
  <c r="M848" i="33" s="1"/>
  <c r="P388" i="33"/>
  <c r="P1095" i="33" s="1"/>
  <c r="I55" i="33"/>
  <c r="I762" i="33" s="1"/>
  <c r="Q353" i="33"/>
  <c r="Q1060" i="33" s="1"/>
  <c r="N49" i="33"/>
  <c r="N756" i="33" s="1"/>
  <c r="G254" i="33"/>
  <c r="Q446" i="33"/>
  <c r="Q1153" i="33" s="1"/>
  <c r="Q235" i="33"/>
  <c r="Q942" i="33" s="1"/>
  <c r="H344" i="33"/>
  <c r="H1051" i="33" s="1"/>
  <c r="N197" i="33"/>
  <c r="N904" i="33" s="1"/>
  <c r="Q400" i="33"/>
  <c r="Q1107" i="33" s="1"/>
  <c r="Q45" i="33"/>
  <c r="Q752" i="33" s="1"/>
  <c r="N426" i="33"/>
  <c r="N1133" i="33" s="1"/>
  <c r="K631" i="33"/>
  <c r="K1338" i="33" s="1"/>
  <c r="J196" i="33"/>
  <c r="J903" i="33" s="1"/>
  <c r="R110" i="33"/>
  <c r="R817" i="33" s="1"/>
  <c r="M299" i="33"/>
  <c r="M1006" i="33" s="1"/>
  <c r="J619" i="33"/>
  <c r="J1326" i="33" s="1"/>
  <c r="Q373" i="33"/>
  <c r="Q1080" i="33" s="1"/>
  <c r="M34" i="33"/>
  <c r="M741" i="33" s="1"/>
  <c r="N274" i="33"/>
  <c r="N981" i="33" s="1"/>
  <c r="L610" i="33"/>
  <c r="L1317" i="33" s="1"/>
  <c r="M127" i="33"/>
  <c r="M834" i="33" s="1"/>
  <c r="M527" i="33"/>
  <c r="M1234" i="33" s="1"/>
  <c r="R252" i="33"/>
  <c r="R959" i="33" s="1"/>
  <c r="R476" i="33"/>
  <c r="R1183" i="33" s="1"/>
  <c r="K155" i="33"/>
  <c r="K862" i="33" s="1"/>
  <c r="L486" i="33"/>
  <c r="L1193" i="33" s="1"/>
  <c r="G531" i="33"/>
  <c r="T117" i="14"/>
  <c r="M117" i="34"/>
  <c r="J290" i="14"/>
  <c r="H290" i="34"/>
  <c r="P562" i="34"/>
  <c r="Z562" i="14"/>
  <c r="J127" i="14"/>
  <c r="H127" i="34"/>
  <c r="P319" i="34"/>
  <c r="Z319" i="14"/>
  <c r="L607" i="34"/>
  <c r="R607" i="14"/>
  <c r="P124" i="34"/>
  <c r="Z124" i="14"/>
  <c r="L620" i="34"/>
  <c r="R620" i="14"/>
  <c r="I409" i="34"/>
  <c r="L409" i="14"/>
  <c r="R438" i="14"/>
  <c r="L438" i="34"/>
  <c r="Z179" i="14"/>
  <c r="P179" i="34"/>
  <c r="L547" i="34"/>
  <c r="R547" i="14"/>
  <c r="H9" i="34"/>
  <c r="J9" i="14"/>
  <c r="J256" i="34"/>
  <c r="N256" i="14"/>
  <c r="G464" i="34"/>
  <c r="H464" i="14"/>
  <c r="P118" i="14"/>
  <c r="K118" i="34"/>
  <c r="M61" i="34"/>
  <c r="T61" i="14"/>
  <c r="AD477" i="14"/>
  <c r="R477" i="34"/>
  <c r="AD218" i="14"/>
  <c r="R218" i="34"/>
  <c r="K519" i="34"/>
  <c r="P519" i="14"/>
  <c r="M276" i="34"/>
  <c r="T276" i="14"/>
  <c r="N353" i="34"/>
  <c r="V353" i="14"/>
  <c r="K62" i="34"/>
  <c r="P62" i="14"/>
  <c r="R286" i="34"/>
  <c r="AD286" i="14"/>
  <c r="J288" i="33"/>
  <c r="J995" i="33" s="1"/>
  <c r="N544" i="33"/>
  <c r="N1251" i="33" s="1"/>
  <c r="L269" i="33"/>
  <c r="L976" i="33" s="1"/>
  <c r="Q397" i="33"/>
  <c r="Q1104" i="33" s="1"/>
  <c r="J186" i="33"/>
  <c r="J893" i="33" s="1"/>
  <c r="J410" i="33"/>
  <c r="J1117" i="33" s="1"/>
  <c r="I634" i="33"/>
  <c r="I1341" i="33" s="1"/>
  <c r="M311" i="33"/>
  <c r="M1018" i="33" s="1"/>
  <c r="I455" i="33"/>
  <c r="I1162" i="33" s="1"/>
  <c r="Q452" i="33"/>
  <c r="Q1159" i="33" s="1"/>
  <c r="P478" i="33"/>
  <c r="P1185" i="33" s="1"/>
  <c r="Q622" i="33"/>
  <c r="Q1329" i="33" s="1"/>
  <c r="G379" i="33"/>
  <c r="N501" i="33"/>
  <c r="N1208" i="33" s="1"/>
  <c r="R47" i="33"/>
  <c r="R754" i="33" s="1"/>
  <c r="K447" i="33"/>
  <c r="K1154" i="33" s="1"/>
  <c r="K59" i="33"/>
  <c r="K766" i="33" s="1"/>
  <c r="K412" i="33"/>
  <c r="K1119" i="33" s="1"/>
  <c r="J620" i="33"/>
  <c r="J1327" i="33" s="1"/>
  <c r="I73" i="33"/>
  <c r="I780" i="33" s="1"/>
  <c r="Q409" i="33"/>
  <c r="Q1116" i="33" s="1"/>
  <c r="I236" i="33"/>
  <c r="I943" i="33" s="1"/>
  <c r="O214" i="33"/>
  <c r="O921" i="33" s="1"/>
  <c r="Q403" i="33"/>
  <c r="Q1110" i="33" s="1"/>
  <c r="Q141" i="33"/>
  <c r="Q848" i="33" s="1"/>
  <c r="H349" i="33"/>
  <c r="H1056" i="33" s="1"/>
  <c r="O298" i="33"/>
  <c r="O1005" i="33" s="1"/>
  <c r="K538" i="33"/>
  <c r="K1245" i="33" s="1"/>
  <c r="N500" i="33"/>
  <c r="N1207" i="33" s="1"/>
  <c r="N225" i="33"/>
  <c r="N932" i="33" s="1"/>
  <c r="L254" i="33"/>
  <c r="L961" i="33" s="1"/>
  <c r="K462" i="33"/>
  <c r="K1169" i="33" s="1"/>
  <c r="M344" i="33"/>
  <c r="M1051" i="33" s="1"/>
  <c r="P149" i="33"/>
  <c r="P856" i="33" s="1"/>
  <c r="L325" i="33"/>
  <c r="L1032" i="33" s="1"/>
  <c r="J402" i="33"/>
  <c r="J1109" i="33" s="1"/>
  <c r="H610" i="33"/>
  <c r="H1317" i="33" s="1"/>
  <c r="L44" i="33"/>
  <c r="L751" i="33" s="1"/>
  <c r="H604" i="33"/>
  <c r="H1311" i="33" s="1"/>
  <c r="H486" i="33"/>
  <c r="H1193" i="33" s="1"/>
  <c r="K179" i="33"/>
  <c r="K886" i="33" s="1"/>
  <c r="G235" i="34"/>
  <c r="H235" i="14"/>
  <c r="N587" i="34"/>
  <c r="V587" i="14"/>
  <c r="P552" i="14"/>
  <c r="K552" i="34"/>
  <c r="N421" i="34"/>
  <c r="V421" i="14"/>
  <c r="K306" i="34"/>
  <c r="P306" i="14"/>
  <c r="Q578" i="34"/>
  <c r="AB578" i="14"/>
  <c r="X367" i="14"/>
  <c r="O367" i="34"/>
  <c r="M623" i="34"/>
  <c r="T623" i="14"/>
  <c r="K34" i="34"/>
  <c r="P34" i="14"/>
  <c r="O220" i="34"/>
  <c r="X220" i="14"/>
  <c r="J441" i="14"/>
  <c r="H441" i="34"/>
  <c r="P198" i="34"/>
  <c r="Z198" i="14"/>
  <c r="R454" i="14"/>
  <c r="L454" i="34"/>
  <c r="I22" i="34"/>
  <c r="L22" i="14"/>
  <c r="N211" i="14"/>
  <c r="J211" i="34"/>
  <c r="L150" i="14"/>
  <c r="I150" i="34"/>
  <c r="J272" i="34"/>
  <c r="N272" i="14"/>
  <c r="G512" i="34"/>
  <c r="H512" i="14"/>
  <c r="K16" i="34"/>
  <c r="P16" i="14"/>
  <c r="R253" i="34"/>
  <c r="AD253" i="14"/>
  <c r="C497" i="33"/>
  <c r="C1204" i="33" s="1"/>
  <c r="C493" i="34"/>
  <c r="V551" i="14"/>
  <c r="N551" i="34"/>
  <c r="V356" i="14"/>
  <c r="N356" i="34"/>
  <c r="AD385" i="14"/>
  <c r="R385" i="34"/>
  <c r="C354" i="33"/>
  <c r="C1061" i="33" s="1"/>
  <c r="C350" i="34"/>
  <c r="G304" i="33"/>
  <c r="Q560" i="33"/>
  <c r="Q1267" i="33" s="1"/>
  <c r="M477" i="33"/>
  <c r="M1184" i="33" s="1"/>
  <c r="J266" i="33"/>
  <c r="J973" i="33" s="1"/>
  <c r="I490" i="33"/>
  <c r="I1197" i="33" s="1"/>
  <c r="K103" i="33"/>
  <c r="K810" i="33" s="1"/>
  <c r="O388" i="33"/>
  <c r="O1095" i="33" s="1"/>
  <c r="O369" i="33"/>
  <c r="O1076" i="33" s="1"/>
  <c r="N462" i="33"/>
  <c r="N1169" i="33" s="1"/>
  <c r="L136" i="33"/>
  <c r="L843" i="33" s="1"/>
  <c r="I600" i="33"/>
  <c r="I1307" i="33" s="1"/>
  <c r="R181" i="33"/>
  <c r="R888" i="33" s="1"/>
  <c r="G421" i="33"/>
  <c r="Q34" i="33"/>
  <c r="Q741" i="33" s="1"/>
  <c r="L322" i="33"/>
  <c r="L1029" i="33" s="1"/>
  <c r="M578" i="33"/>
  <c r="M1285" i="33" s="1"/>
  <c r="G207" i="33"/>
  <c r="L511" i="33"/>
  <c r="L1218" i="33" s="1"/>
  <c r="G169" i="33"/>
  <c r="H204" i="33"/>
  <c r="H911" i="33" s="1"/>
  <c r="Q166" i="33"/>
  <c r="Q873" i="33" s="1"/>
  <c r="N499" i="33"/>
  <c r="N1206" i="33" s="1"/>
  <c r="P288" i="33"/>
  <c r="P995" i="33" s="1"/>
  <c r="M560" i="33"/>
  <c r="M1267" i="33" s="1"/>
  <c r="R141" i="33"/>
  <c r="R848" i="33" s="1"/>
  <c r="H634" i="33"/>
  <c r="H1341" i="33" s="1"/>
  <c r="N609" i="33"/>
  <c r="N1316" i="33" s="1"/>
  <c r="K622" i="33"/>
  <c r="K1329" i="33" s="1"/>
  <c r="R347" i="33"/>
  <c r="R1054" i="33" s="1"/>
  <c r="P24" i="33"/>
  <c r="P731" i="33" s="1"/>
  <c r="M472" i="33"/>
  <c r="M1179" i="33" s="1"/>
  <c r="P98" i="33"/>
  <c r="P805" i="33" s="1"/>
  <c r="P111" i="33"/>
  <c r="P818" i="33" s="1"/>
  <c r="N495" i="33"/>
  <c r="N1202" i="33" s="1"/>
  <c r="N508" i="33"/>
  <c r="N1215" i="33" s="1"/>
  <c r="I124" i="33"/>
  <c r="I831" i="33" s="1"/>
  <c r="J249" i="33"/>
  <c r="J956" i="33" s="1"/>
  <c r="N553" i="33"/>
  <c r="N1260" i="33" s="1"/>
  <c r="H342" i="33"/>
  <c r="H1049" i="33" s="1"/>
  <c r="O563" i="33"/>
  <c r="O1270" i="33" s="1"/>
  <c r="J267" i="14"/>
  <c r="H267" i="34"/>
  <c r="Z584" i="14"/>
  <c r="P584" i="34"/>
  <c r="L149" i="34"/>
  <c r="R149" i="14"/>
  <c r="L437" i="14"/>
  <c r="I437" i="34"/>
  <c r="N354" i="14"/>
  <c r="J354" i="34"/>
  <c r="L223" i="14"/>
  <c r="I223" i="34"/>
  <c r="J415" i="34"/>
  <c r="N415" i="14"/>
  <c r="I348" i="34"/>
  <c r="L348" i="14"/>
  <c r="J121" i="34"/>
  <c r="N121" i="14"/>
  <c r="G457" i="34"/>
  <c r="H457" i="14"/>
  <c r="V518" i="14"/>
  <c r="N518" i="34"/>
  <c r="Q19" i="34"/>
  <c r="AB19" i="14"/>
  <c r="M563" i="34"/>
  <c r="T563" i="14"/>
  <c r="X48" i="14"/>
  <c r="O48" i="34"/>
  <c r="N560" i="34"/>
  <c r="V560" i="14"/>
  <c r="C81" i="33"/>
  <c r="C788" i="33" s="1"/>
  <c r="C77" i="34"/>
  <c r="O525" i="34"/>
  <c r="X525" i="14"/>
  <c r="P266" i="14"/>
  <c r="K266" i="34"/>
  <c r="H372" i="34"/>
  <c r="J372" i="14"/>
  <c r="P449" i="34"/>
  <c r="Z449" i="14"/>
  <c r="R110" i="14"/>
  <c r="L110" i="34"/>
  <c r="L382" i="14"/>
  <c r="I382" i="34"/>
  <c r="O16" i="33"/>
  <c r="O723" i="33" s="1"/>
  <c r="N240" i="33"/>
  <c r="N947" i="33" s="1"/>
  <c r="O637" i="33"/>
  <c r="O1344" i="33" s="1"/>
  <c r="H410" i="33"/>
  <c r="H1117" i="33" s="1"/>
  <c r="Q583" i="33"/>
  <c r="Q1290" i="33" s="1"/>
  <c r="N593" i="33"/>
  <c r="N1300" i="33" s="1"/>
  <c r="K478" i="33"/>
  <c r="K1185" i="33" s="1"/>
  <c r="O229" i="33"/>
  <c r="O936" i="33" s="1"/>
  <c r="I421" i="33"/>
  <c r="I1128" i="33" s="1"/>
  <c r="I338" i="33"/>
  <c r="I1045" i="33" s="1"/>
  <c r="J367" i="33"/>
  <c r="J1074" i="33" s="1"/>
  <c r="I527" i="33"/>
  <c r="I1234" i="33" s="1"/>
  <c r="L316" i="33"/>
  <c r="L1023" i="33" s="1"/>
  <c r="O492" i="33"/>
  <c r="O1199" i="33" s="1"/>
  <c r="I249" i="33"/>
  <c r="I956" i="33" s="1"/>
  <c r="H531" i="33"/>
  <c r="H1238" i="33" s="1"/>
  <c r="K93" i="33"/>
  <c r="K800" i="33" s="1"/>
  <c r="I301" i="33"/>
  <c r="I1008" i="33" s="1"/>
  <c r="L391" i="33"/>
  <c r="L1098" i="33" s="1"/>
  <c r="J29" i="33"/>
  <c r="J736" i="33" s="1"/>
  <c r="K196" i="33"/>
  <c r="K903" i="33" s="1"/>
  <c r="I49" i="33"/>
  <c r="I756" i="33" s="1"/>
  <c r="P190" i="33"/>
  <c r="P897" i="33" s="1"/>
  <c r="K251" i="33"/>
  <c r="K958" i="33" s="1"/>
  <c r="J75" i="33"/>
  <c r="J782" i="33" s="1"/>
  <c r="R248" i="33"/>
  <c r="R955" i="33" s="1"/>
  <c r="I85" i="33"/>
  <c r="I792" i="33" s="1"/>
  <c r="G463" i="33"/>
  <c r="H457" i="33"/>
  <c r="H1164" i="33" s="1"/>
  <c r="Q499" i="33"/>
  <c r="Q1206" i="33" s="1"/>
  <c r="M27" i="34"/>
  <c r="T27" i="14"/>
  <c r="Q283" i="34"/>
  <c r="AB283" i="14"/>
  <c r="H469" i="34"/>
  <c r="J469" i="14"/>
  <c r="J626" i="14"/>
  <c r="H626" i="34"/>
  <c r="P47" i="34"/>
  <c r="Z47" i="14"/>
  <c r="L239" i="34"/>
  <c r="R239" i="14"/>
  <c r="J153" i="14"/>
  <c r="H153" i="34"/>
  <c r="P505" i="34"/>
  <c r="Z505" i="14"/>
  <c r="L246" i="34"/>
  <c r="R246" i="14"/>
  <c r="J576" i="14"/>
  <c r="H576" i="34"/>
  <c r="Z64" i="14"/>
  <c r="P64" i="34"/>
  <c r="L285" i="34"/>
  <c r="R285" i="14"/>
  <c r="L541" i="14"/>
  <c r="I541" i="34"/>
  <c r="N42" i="14"/>
  <c r="J42" i="34"/>
  <c r="G282" i="34"/>
  <c r="H282" i="14"/>
  <c r="V49" i="14"/>
  <c r="N49" i="34"/>
  <c r="O465" i="34"/>
  <c r="X465" i="14"/>
  <c r="V17" i="14"/>
  <c r="N17" i="34"/>
  <c r="N45" i="33"/>
  <c r="N752" i="33" s="1"/>
  <c r="N253" i="33"/>
  <c r="N960" i="33" s="1"/>
  <c r="J397" i="33"/>
  <c r="J1104" i="33" s="1"/>
  <c r="R634" i="33"/>
  <c r="R1341" i="33" s="1"/>
  <c r="R455" i="33"/>
  <c r="R1162" i="33" s="1"/>
  <c r="M100" i="33"/>
  <c r="M807" i="33" s="1"/>
  <c r="L356" i="33"/>
  <c r="L1063" i="33" s="1"/>
  <c r="Q385" i="33"/>
  <c r="Q1092" i="33" s="1"/>
  <c r="P33" i="33"/>
  <c r="P740" i="33" s="1"/>
  <c r="G446" i="33"/>
  <c r="H590" i="33"/>
  <c r="H1297" i="33" s="1"/>
  <c r="G411" i="33"/>
  <c r="M229" i="33"/>
  <c r="M936" i="33" s="1"/>
  <c r="Q322" i="33"/>
  <c r="Q1029" i="33" s="1"/>
  <c r="M60" i="33"/>
  <c r="M767" i="33" s="1"/>
  <c r="K489" i="33"/>
  <c r="K1196" i="33" s="1"/>
  <c r="K182" i="33"/>
  <c r="K889" i="33" s="1"/>
  <c r="Q470" i="33"/>
  <c r="Q1177" i="33" s="1"/>
  <c r="N16" i="33"/>
  <c r="N723" i="33" s="1"/>
  <c r="Q538" i="33"/>
  <c r="Q1245" i="33" s="1"/>
  <c r="J247" i="33"/>
  <c r="J954" i="33" s="1"/>
  <c r="H391" i="33"/>
  <c r="H1098" i="33" s="1"/>
  <c r="J209" i="33"/>
  <c r="J916" i="33" s="1"/>
  <c r="P49" i="33"/>
  <c r="P756" i="33" s="1"/>
  <c r="O238" i="33"/>
  <c r="O945" i="33" s="1"/>
  <c r="I235" i="33"/>
  <c r="I942" i="33" s="1"/>
  <c r="I571" i="33"/>
  <c r="I1278" i="33" s="1"/>
  <c r="P56" i="33"/>
  <c r="P763" i="33" s="1"/>
  <c r="N264" i="33"/>
  <c r="N971" i="33" s="1"/>
  <c r="O584" i="33"/>
  <c r="O1291" i="33" s="1"/>
  <c r="R117" i="33"/>
  <c r="R824" i="33" s="1"/>
  <c r="G517" i="33"/>
  <c r="G210" i="33"/>
  <c r="R466" i="33"/>
  <c r="R1173" i="33" s="1"/>
  <c r="J187" i="33"/>
  <c r="J894" i="33" s="1"/>
  <c r="H207" i="33"/>
  <c r="H914" i="33" s="1"/>
  <c r="P607" i="33"/>
  <c r="P1314" i="33" s="1"/>
  <c r="G348" i="33"/>
  <c r="M540" i="33"/>
  <c r="M1247" i="33" s="1"/>
  <c r="K57" i="33"/>
  <c r="K764" i="33" s="1"/>
  <c r="P633" i="33"/>
  <c r="P1340" i="33" s="1"/>
  <c r="P118" i="33"/>
  <c r="P825" i="33" s="1"/>
  <c r="Q22" i="33"/>
  <c r="Q729" i="33" s="1"/>
  <c r="I168" i="34"/>
  <c r="L168" i="14"/>
  <c r="N261" i="14"/>
  <c r="J261" i="34"/>
  <c r="H501" i="14"/>
  <c r="G501" i="34"/>
  <c r="C198" i="33"/>
  <c r="C905" i="33" s="1"/>
  <c r="C194" i="34"/>
  <c r="R386" i="34"/>
  <c r="AD386" i="14"/>
  <c r="N63" i="34"/>
  <c r="V63" i="14"/>
  <c r="C255" i="34"/>
  <c r="C259" i="33"/>
  <c r="C966" i="33" s="1"/>
  <c r="K463" i="34"/>
  <c r="P463" i="14"/>
  <c r="P76" i="14"/>
  <c r="K76" i="34"/>
  <c r="AD444" i="14"/>
  <c r="R444" i="34"/>
  <c r="Q185" i="34"/>
  <c r="AB185" i="14"/>
  <c r="C537" i="34"/>
  <c r="C541" i="33"/>
  <c r="C1248" i="33" s="1"/>
  <c r="H67" i="34"/>
  <c r="J67" i="14"/>
  <c r="P291" i="34"/>
  <c r="Z291" i="14"/>
  <c r="R611" i="14"/>
  <c r="L611" i="34"/>
  <c r="Z336" i="14"/>
  <c r="P336" i="34"/>
  <c r="R592" i="14"/>
  <c r="L592" i="34"/>
  <c r="L80" i="14"/>
  <c r="I80" i="34"/>
  <c r="J109" i="34"/>
  <c r="N109" i="14"/>
  <c r="G317" i="34"/>
  <c r="H317" i="14"/>
  <c r="Q557" i="34"/>
  <c r="AB557" i="14"/>
  <c r="G330" i="34"/>
  <c r="H330" i="14"/>
  <c r="AB215" i="14"/>
  <c r="Q215" i="34"/>
  <c r="H452" i="14"/>
  <c r="G452" i="34"/>
  <c r="N481" i="14"/>
  <c r="J481" i="34"/>
  <c r="H33" i="14"/>
  <c r="G33" i="34"/>
  <c r="K158" i="34"/>
  <c r="P158" i="14"/>
  <c r="R446" i="34"/>
  <c r="AD446" i="14"/>
  <c r="N32" i="33"/>
  <c r="N739" i="33" s="1"/>
  <c r="L397" i="33"/>
  <c r="L1104" i="33" s="1"/>
  <c r="I327" i="33"/>
  <c r="I1034" i="33" s="1"/>
  <c r="O471" i="33"/>
  <c r="O1178" i="33" s="1"/>
  <c r="H193" i="33"/>
  <c r="H900" i="33" s="1"/>
  <c r="R401" i="33"/>
  <c r="R1108" i="33" s="1"/>
  <c r="H430" i="33"/>
  <c r="H1137" i="33" s="1"/>
  <c r="J331" i="33"/>
  <c r="J1038" i="33" s="1"/>
  <c r="Q24" i="33"/>
  <c r="Q731" i="33" s="1"/>
  <c r="I197" i="33"/>
  <c r="I904" i="33" s="1"/>
  <c r="O335" i="33"/>
  <c r="O1042" i="33" s="1"/>
  <c r="P332" i="33"/>
  <c r="P1039" i="33" s="1"/>
  <c r="O102" i="33"/>
  <c r="O809" i="33" s="1"/>
  <c r="G176" i="33"/>
  <c r="L400" i="33"/>
  <c r="L1107" i="33" s="1"/>
  <c r="O592" i="33"/>
  <c r="O1299" i="33" s="1"/>
  <c r="P221" i="33"/>
  <c r="P928" i="33" s="1"/>
  <c r="P397" i="33"/>
  <c r="P1104" i="33" s="1"/>
  <c r="L247" i="33"/>
  <c r="L954" i="33" s="1"/>
  <c r="M455" i="33"/>
  <c r="M1162" i="33" s="1"/>
  <c r="J593" i="33"/>
  <c r="J1300" i="33" s="1"/>
  <c r="Q30" i="33"/>
  <c r="Q737" i="33" s="1"/>
  <c r="G302" i="33"/>
  <c r="K267" i="33"/>
  <c r="K974" i="33" s="1"/>
  <c r="J408" i="33"/>
  <c r="J1115" i="33" s="1"/>
  <c r="Q207" i="33"/>
  <c r="Q914" i="33" s="1"/>
  <c r="O431" i="33"/>
  <c r="O1138" i="33" s="1"/>
  <c r="L623" i="33"/>
  <c r="L1330" i="33" s="1"/>
  <c r="I348" i="33"/>
  <c r="I1055" i="33" s="1"/>
  <c r="K166" i="33"/>
  <c r="K873" i="33" s="1"/>
  <c r="K25" i="33"/>
  <c r="K732" i="33" s="1"/>
  <c r="L403" i="33"/>
  <c r="L1110" i="33" s="1"/>
  <c r="J315" i="34"/>
  <c r="N315" i="14"/>
  <c r="H184" i="14"/>
  <c r="G184" i="34"/>
  <c r="AB23" i="14"/>
  <c r="Q23" i="34"/>
  <c r="AD293" i="14"/>
  <c r="R293" i="34"/>
  <c r="AB517" i="14"/>
  <c r="Q517" i="34"/>
  <c r="X226" i="14"/>
  <c r="O226" i="34"/>
  <c r="C502" i="33"/>
  <c r="C1209" i="33" s="1"/>
  <c r="C498" i="34"/>
  <c r="C8" i="34"/>
  <c r="C12" i="33"/>
  <c r="C719" i="33" s="1"/>
  <c r="C99" i="33"/>
  <c r="C806" i="33" s="1"/>
  <c r="C95" i="34"/>
  <c r="AB271" i="14"/>
  <c r="Q271" i="34"/>
  <c r="AD511" i="14"/>
  <c r="R511" i="34"/>
  <c r="H460" i="34"/>
  <c r="J460" i="14"/>
  <c r="H278" i="34"/>
  <c r="J278" i="14"/>
  <c r="P614" i="34"/>
  <c r="Z614" i="14"/>
  <c r="R131" i="14"/>
  <c r="L131" i="34"/>
  <c r="L483" i="14"/>
  <c r="I483" i="34"/>
  <c r="J160" i="34"/>
  <c r="N160" i="14"/>
  <c r="H368" i="14"/>
  <c r="G368" i="34"/>
  <c r="J13" i="34"/>
  <c r="N13" i="14"/>
  <c r="H125" i="14"/>
  <c r="G125" i="34"/>
  <c r="T413" i="14"/>
  <c r="M413" i="34"/>
  <c r="T621" i="14"/>
  <c r="M621" i="34"/>
  <c r="N74" i="34"/>
  <c r="V74" i="14"/>
  <c r="V516" i="14"/>
  <c r="N516" i="34"/>
  <c r="O209" i="34"/>
  <c r="X209" i="14"/>
  <c r="AB238" i="14"/>
  <c r="Q238" i="34"/>
  <c r="P140" i="33"/>
  <c r="P847" i="33" s="1"/>
  <c r="N208" i="33"/>
  <c r="N915" i="33" s="1"/>
  <c r="J416" i="33"/>
  <c r="J1123" i="33" s="1"/>
  <c r="K490" i="33"/>
  <c r="K1197" i="33" s="1"/>
  <c r="O103" i="33"/>
  <c r="O810" i="33" s="1"/>
  <c r="Q391" i="33"/>
  <c r="Q1098" i="33" s="1"/>
  <c r="M119" i="33"/>
  <c r="M826" i="33" s="1"/>
  <c r="R628" i="33"/>
  <c r="R1335" i="33" s="1"/>
  <c r="J305" i="33"/>
  <c r="J1012" i="33" s="1"/>
  <c r="Q14" i="33"/>
  <c r="Q721" i="33" s="1"/>
  <c r="M510" i="33"/>
  <c r="M1217" i="33" s="1"/>
  <c r="P411" i="33"/>
  <c r="P1118" i="33" s="1"/>
  <c r="R136" i="33"/>
  <c r="R843" i="33" s="1"/>
  <c r="J344" i="33"/>
  <c r="J1051" i="33" s="1"/>
  <c r="N600" i="33"/>
  <c r="N1307" i="33" s="1"/>
  <c r="Q149" i="33"/>
  <c r="Q856" i="33" s="1"/>
  <c r="N309" i="33"/>
  <c r="N1016" i="33" s="1"/>
  <c r="G533" i="33"/>
  <c r="H578" i="33"/>
  <c r="H1285" i="33" s="1"/>
  <c r="G364" i="33"/>
  <c r="N73" i="33"/>
  <c r="N780" i="33" s="1"/>
  <c r="G166" i="33"/>
  <c r="N25" i="33"/>
  <c r="N732" i="33" s="1"/>
  <c r="P403" i="33"/>
  <c r="P1110" i="33" s="1"/>
  <c r="H140" i="33"/>
  <c r="H847" i="33" s="1"/>
  <c r="P61" i="33"/>
  <c r="P768" i="33" s="1"/>
  <c r="M589" i="33"/>
  <c r="M1296" i="33" s="1"/>
  <c r="K554" i="33"/>
  <c r="K1261" i="33" s="1"/>
  <c r="I263" i="33"/>
  <c r="I970" i="33" s="1"/>
  <c r="M36" i="33"/>
  <c r="M743" i="33" s="1"/>
  <c r="J388" i="33"/>
  <c r="J1095" i="33" s="1"/>
  <c r="N58" i="33"/>
  <c r="N765" i="33" s="1"/>
  <c r="R126" i="33"/>
  <c r="R833" i="33" s="1"/>
  <c r="K494" i="33"/>
  <c r="K1201" i="33" s="1"/>
  <c r="K296" i="33"/>
  <c r="K1003" i="33" s="1"/>
  <c r="O536" i="33"/>
  <c r="O1243" i="33" s="1"/>
  <c r="H197" i="33"/>
  <c r="H904" i="33" s="1"/>
  <c r="J146" i="33"/>
  <c r="J853" i="33" s="1"/>
  <c r="M466" i="33"/>
  <c r="M1173" i="33" s="1"/>
  <c r="Q335" i="33"/>
  <c r="Q1042" i="33" s="1"/>
  <c r="P348" i="33"/>
  <c r="P1055" i="33" s="1"/>
  <c r="Q171" i="33"/>
  <c r="Q878" i="33" s="1"/>
  <c r="K457" i="33"/>
  <c r="K1164" i="33" s="1"/>
  <c r="Q204" i="33"/>
  <c r="Q911" i="33" s="1"/>
  <c r="R182" i="33"/>
  <c r="R889" i="33" s="1"/>
  <c r="O75" i="34"/>
  <c r="X75" i="14"/>
  <c r="AB347" i="14"/>
  <c r="Q347" i="34"/>
  <c r="T376" i="14"/>
  <c r="M376" i="34"/>
  <c r="X85" i="14"/>
  <c r="O85" i="34"/>
  <c r="V309" i="14"/>
  <c r="N309" i="34"/>
  <c r="P242" i="14"/>
  <c r="K242" i="34"/>
  <c r="C518" i="33"/>
  <c r="C1225" i="33" s="1"/>
  <c r="C514" i="34"/>
  <c r="N492" i="14"/>
  <c r="J492" i="34"/>
  <c r="H233" i="14"/>
  <c r="G233" i="34"/>
  <c r="X358" i="14"/>
  <c r="O358" i="34"/>
  <c r="P147" i="14"/>
  <c r="K147" i="34"/>
  <c r="R515" i="34"/>
  <c r="AD515" i="14"/>
  <c r="N208" i="34"/>
  <c r="V208" i="14"/>
  <c r="N400" i="34"/>
  <c r="V400" i="14"/>
  <c r="AD141" i="14"/>
  <c r="R141" i="34"/>
  <c r="AD180" i="14"/>
  <c r="R180" i="34"/>
  <c r="I253" i="33"/>
  <c r="I960" i="33" s="1"/>
  <c r="L532" i="33"/>
  <c r="L1239" i="33" s="1"/>
  <c r="L382" i="33"/>
  <c r="L1089" i="33" s="1"/>
  <c r="N574" i="33"/>
  <c r="N1281" i="33" s="1"/>
  <c r="H507" i="33"/>
  <c r="H1214" i="33" s="1"/>
  <c r="I203" i="33"/>
  <c r="I910" i="33" s="1"/>
  <c r="L117" i="33"/>
  <c r="L824" i="33" s="1"/>
  <c r="J309" i="33"/>
  <c r="J1016" i="33" s="1"/>
  <c r="O549" i="33"/>
  <c r="O1256" i="33" s="1"/>
  <c r="H303" i="33"/>
  <c r="H1010" i="33" s="1"/>
  <c r="H348" i="33"/>
  <c r="H1055" i="33" s="1"/>
  <c r="Q249" i="33"/>
  <c r="Q956" i="33" s="1"/>
  <c r="J326" i="33"/>
  <c r="J1033" i="33" s="1"/>
  <c r="Q300" i="33"/>
  <c r="Q1007" i="33" s="1"/>
  <c r="G355" i="33"/>
  <c r="K240" i="33"/>
  <c r="K947" i="33" s="1"/>
  <c r="J432" i="33"/>
  <c r="J1139" i="33" s="1"/>
  <c r="J170" i="33"/>
  <c r="J877" i="33" s="1"/>
  <c r="M87" i="33"/>
  <c r="M794" i="33" s="1"/>
  <c r="Q327" i="33"/>
  <c r="Q1034" i="33" s="1"/>
  <c r="H452" i="33"/>
  <c r="H1159" i="33" s="1"/>
  <c r="R369" i="33"/>
  <c r="R1076" i="33" s="1"/>
  <c r="L203" i="33"/>
  <c r="L910" i="33" s="1"/>
  <c r="H488" i="33"/>
  <c r="H1195" i="33" s="1"/>
  <c r="N101" i="33"/>
  <c r="N808" i="33" s="1"/>
  <c r="J610" i="33"/>
  <c r="J1317" i="33" s="1"/>
  <c r="P399" i="33"/>
  <c r="P1106" i="33" s="1"/>
  <c r="L364" i="33"/>
  <c r="L1071" i="33" s="1"/>
  <c r="I137" i="33"/>
  <c r="I844" i="33" s="1"/>
  <c r="M377" i="33"/>
  <c r="M1084" i="33" s="1"/>
  <c r="L166" i="33"/>
  <c r="L873" i="33" s="1"/>
  <c r="N454" i="33"/>
  <c r="N1161" i="33" s="1"/>
  <c r="N83" i="33"/>
  <c r="N790" i="33" s="1"/>
  <c r="N403" i="33"/>
  <c r="N1110" i="33" s="1"/>
  <c r="P139" i="34"/>
  <c r="Z139" i="14"/>
  <c r="L475" i="34"/>
  <c r="R475" i="14"/>
  <c r="I424" i="34"/>
  <c r="L424" i="14"/>
  <c r="N101" i="14"/>
  <c r="J101" i="34"/>
  <c r="G325" i="34"/>
  <c r="H325" i="14"/>
  <c r="C537" i="33"/>
  <c r="C1244" i="33" s="1"/>
  <c r="C533" i="34"/>
  <c r="H530" i="14"/>
  <c r="G530" i="34"/>
  <c r="AD15" i="14"/>
  <c r="R15" i="34"/>
  <c r="K111" i="34"/>
  <c r="P111" i="14"/>
  <c r="AB575" i="14"/>
  <c r="Q575" i="34"/>
  <c r="C112" i="33"/>
  <c r="C819" i="33" s="1"/>
  <c r="C108" i="34"/>
  <c r="Q508" i="34"/>
  <c r="AB508" i="14"/>
  <c r="R390" i="34"/>
  <c r="AD390" i="14"/>
  <c r="O163" i="34"/>
  <c r="X163" i="14"/>
  <c r="N531" i="34"/>
  <c r="V531" i="14"/>
  <c r="J224" i="14"/>
  <c r="H224" i="34"/>
  <c r="P416" i="34"/>
  <c r="Z416" i="14"/>
  <c r="R38" i="14"/>
  <c r="L38" i="34"/>
  <c r="L157" i="14"/>
  <c r="I157" i="34"/>
  <c r="N445" i="14"/>
  <c r="J445" i="34"/>
  <c r="H170" i="14"/>
  <c r="G170" i="34"/>
  <c r="AD471" i="14"/>
  <c r="R471" i="34"/>
  <c r="N228" i="34"/>
  <c r="V228" i="14"/>
  <c r="AB564" i="14"/>
  <c r="Q564" i="34"/>
  <c r="T273" i="14"/>
  <c r="M273" i="34"/>
  <c r="V14" i="14"/>
  <c r="N14" i="34"/>
  <c r="AB526" i="14"/>
  <c r="Q526" i="34"/>
  <c r="H333" i="33"/>
  <c r="H1040" i="33" s="1"/>
  <c r="R589" i="33"/>
  <c r="R1296" i="33" s="1"/>
  <c r="K602" i="33"/>
  <c r="K1309" i="33" s="1"/>
  <c r="H263" i="33"/>
  <c r="H970" i="33" s="1"/>
  <c r="M407" i="33"/>
  <c r="M1114" i="33" s="1"/>
  <c r="O119" i="33"/>
  <c r="O826" i="33" s="1"/>
  <c r="N395" i="33"/>
  <c r="N1102" i="33" s="1"/>
  <c r="K571" i="33"/>
  <c r="K1278" i="33" s="1"/>
  <c r="I120" i="33"/>
  <c r="I827" i="33" s="1"/>
  <c r="M72" i="33"/>
  <c r="M779" i="33" s="1"/>
  <c r="Q501" i="33"/>
  <c r="Q1208" i="33" s="1"/>
  <c r="Q98" i="33"/>
  <c r="Q805" i="33" s="1"/>
  <c r="M338" i="33"/>
  <c r="M1045" i="33" s="1"/>
  <c r="O578" i="33"/>
  <c r="O1285" i="33" s="1"/>
  <c r="H159" i="33"/>
  <c r="H866" i="33" s="1"/>
  <c r="H399" i="33"/>
  <c r="H1106" i="33" s="1"/>
  <c r="K332" i="33"/>
  <c r="K1039" i="33" s="1"/>
  <c r="L524" i="33"/>
  <c r="L1231" i="33" s="1"/>
  <c r="Q268" i="33"/>
  <c r="Q975" i="33" s="1"/>
  <c r="H281" i="33"/>
  <c r="H988" i="33" s="1"/>
  <c r="J601" i="33"/>
  <c r="J1308" i="33" s="1"/>
  <c r="K102" i="33"/>
  <c r="K809" i="33" s="1"/>
  <c r="M278" i="33"/>
  <c r="M985" i="33" s="1"/>
  <c r="L550" i="33"/>
  <c r="L1257" i="33" s="1"/>
  <c r="K163" i="33"/>
  <c r="K870" i="33" s="1"/>
  <c r="J435" i="33"/>
  <c r="J1142" i="33" s="1"/>
  <c r="G208" i="33"/>
  <c r="M285" i="33"/>
  <c r="M992" i="33" s="1"/>
  <c r="Q477" i="33"/>
  <c r="Q1184" i="33" s="1"/>
  <c r="K218" i="33"/>
  <c r="K925" i="33" s="1"/>
  <c r="J199" i="33"/>
  <c r="J906" i="33" s="1"/>
  <c r="N391" i="33"/>
  <c r="N1098" i="33" s="1"/>
  <c r="L548" i="33"/>
  <c r="L1255" i="33" s="1"/>
  <c r="O58" i="33"/>
  <c r="O765" i="33" s="1"/>
  <c r="R350" i="33"/>
  <c r="R1057" i="33" s="1"/>
  <c r="O526" i="33"/>
  <c r="O1233" i="33" s="1"/>
  <c r="H443" i="33"/>
  <c r="H1150" i="33" s="1"/>
  <c r="L120" i="33"/>
  <c r="L827" i="33" s="1"/>
  <c r="N312" i="33"/>
  <c r="N1019" i="33" s="1"/>
  <c r="Q600" i="33"/>
  <c r="Q1307" i="33" s="1"/>
  <c r="O181" i="33"/>
  <c r="O888" i="33" s="1"/>
  <c r="K367" i="33"/>
  <c r="K1074" i="33" s="1"/>
  <c r="R489" i="33"/>
  <c r="R1196" i="33" s="1"/>
  <c r="I204" i="33"/>
  <c r="I911" i="33" s="1"/>
  <c r="G262" i="33"/>
  <c r="Q195" i="33"/>
  <c r="Q902" i="33" s="1"/>
  <c r="K555" i="34"/>
  <c r="P555" i="14"/>
  <c r="AD456" i="14"/>
  <c r="R456" i="34"/>
  <c r="J357" i="14"/>
  <c r="H357" i="34"/>
  <c r="P290" i="34"/>
  <c r="Z290" i="14"/>
  <c r="R562" i="14"/>
  <c r="L562" i="34"/>
  <c r="Z127" i="14"/>
  <c r="P127" i="34"/>
  <c r="L319" i="34"/>
  <c r="R319" i="14"/>
  <c r="I607" i="34"/>
  <c r="L607" i="14"/>
  <c r="L124" i="34"/>
  <c r="R124" i="14"/>
  <c r="L620" i="14"/>
  <c r="I620" i="34"/>
  <c r="J409" i="34"/>
  <c r="N409" i="14"/>
  <c r="L438" i="14"/>
  <c r="I438" i="34"/>
  <c r="R179" i="14"/>
  <c r="L179" i="34"/>
  <c r="L547" i="14"/>
  <c r="I547" i="34"/>
  <c r="J9" i="34"/>
  <c r="N9" i="14"/>
  <c r="G256" i="34"/>
  <c r="H256" i="14"/>
  <c r="N464" i="34"/>
  <c r="V464" i="14"/>
  <c r="X118" i="14"/>
  <c r="O118" i="34"/>
  <c r="C61" i="34"/>
  <c r="C65" i="33"/>
  <c r="C772" i="33" s="1"/>
  <c r="O477" i="34"/>
  <c r="X477" i="14"/>
  <c r="C218" i="34"/>
  <c r="C222" i="33"/>
  <c r="C929" i="33" s="1"/>
  <c r="V276" i="14"/>
  <c r="N276" i="34"/>
  <c r="T612" i="14"/>
  <c r="M612" i="34"/>
  <c r="X353" i="14"/>
  <c r="O353" i="34"/>
  <c r="Q286" i="34"/>
  <c r="AB286" i="14"/>
  <c r="N107" i="33"/>
  <c r="N814" i="33" s="1"/>
  <c r="K320" i="33"/>
  <c r="K1027" i="33" s="1"/>
  <c r="L74" i="33"/>
  <c r="L781" i="33" s="1"/>
  <c r="N327" i="33"/>
  <c r="N1034" i="33" s="1"/>
  <c r="R97" i="33"/>
  <c r="R804" i="33" s="1"/>
  <c r="K369" i="33"/>
  <c r="K1076" i="33" s="1"/>
  <c r="L94" i="33"/>
  <c r="L801" i="33" s="1"/>
  <c r="O235" i="33"/>
  <c r="O942" i="33" s="1"/>
  <c r="Q395" i="33"/>
  <c r="Q1102" i="33" s="1"/>
  <c r="K587" i="33"/>
  <c r="K1294" i="33" s="1"/>
  <c r="K293" i="33"/>
  <c r="K1000" i="33" s="1"/>
  <c r="M517" i="33"/>
  <c r="M1224" i="33" s="1"/>
  <c r="J546" i="33"/>
  <c r="J1253" i="33" s="1"/>
  <c r="K63" i="33"/>
  <c r="K770" i="33" s="1"/>
  <c r="I44" i="33"/>
  <c r="I751" i="33" s="1"/>
  <c r="H444" i="33"/>
  <c r="H1151" i="33" s="1"/>
  <c r="G457" i="33"/>
  <c r="H54" i="33"/>
  <c r="H761" i="33" s="1"/>
  <c r="J262" i="33"/>
  <c r="J969" i="33" s="1"/>
  <c r="N156" i="33"/>
  <c r="N863" i="33" s="1"/>
  <c r="H432" i="33"/>
  <c r="H1139" i="33" s="1"/>
  <c r="I365" i="33"/>
  <c r="I1072" i="33" s="1"/>
  <c r="L330" i="33"/>
  <c r="L1037" i="33" s="1"/>
  <c r="P554" i="33"/>
  <c r="P1261" i="33" s="1"/>
  <c r="G132" i="33"/>
  <c r="H548" i="33"/>
  <c r="H1255" i="33" s="1"/>
  <c r="M241" i="33"/>
  <c r="M948" i="33" s="1"/>
  <c r="H478" i="33"/>
  <c r="H1185" i="33" s="1"/>
  <c r="K235" i="33"/>
  <c r="K942" i="33" s="1"/>
  <c r="H200" i="33"/>
  <c r="H907" i="33" s="1"/>
  <c r="J72" i="33"/>
  <c r="J779" i="33" s="1"/>
  <c r="J165" i="33"/>
  <c r="J872" i="33" s="1"/>
  <c r="G341" i="33"/>
  <c r="P549" i="33"/>
  <c r="P1256" i="33" s="1"/>
  <c r="Q210" i="33"/>
  <c r="Q917" i="33" s="1"/>
  <c r="K434" i="33"/>
  <c r="K1141" i="33" s="1"/>
  <c r="R207" i="33"/>
  <c r="R914" i="33" s="1"/>
  <c r="H495" i="33"/>
  <c r="H1202" i="33" s="1"/>
  <c r="P60" i="33"/>
  <c r="P767" i="33" s="1"/>
  <c r="M169" i="33"/>
  <c r="M876" i="33" s="1"/>
  <c r="L236" i="33"/>
  <c r="L943" i="33" s="1"/>
  <c r="O195" i="33"/>
  <c r="O902" i="33" s="1"/>
  <c r="K499" i="33"/>
  <c r="K1206" i="33" s="1"/>
  <c r="C556" i="33"/>
  <c r="C1263" i="33" s="1"/>
  <c r="C552" i="34"/>
  <c r="M421" i="34"/>
  <c r="T421" i="14"/>
  <c r="Q306" i="34"/>
  <c r="AB306" i="14"/>
  <c r="M578" i="34"/>
  <c r="T578" i="14"/>
  <c r="V367" i="14"/>
  <c r="N367" i="34"/>
  <c r="X623" i="14"/>
  <c r="O623" i="34"/>
  <c r="H105" i="34"/>
  <c r="J105" i="14"/>
  <c r="P441" i="34"/>
  <c r="Z441" i="14"/>
  <c r="R198" i="14"/>
  <c r="L198" i="34"/>
  <c r="L454" i="14"/>
  <c r="I454" i="34"/>
  <c r="J22" i="34"/>
  <c r="N22" i="14"/>
  <c r="G211" i="34"/>
  <c r="H211" i="14"/>
  <c r="N150" i="14"/>
  <c r="J150" i="34"/>
  <c r="G272" i="34"/>
  <c r="H272" i="14"/>
  <c r="C512" i="34"/>
  <c r="C516" i="33"/>
  <c r="C1223" i="33" s="1"/>
  <c r="V16" i="14"/>
  <c r="N16" i="34"/>
  <c r="AB253" i="14"/>
  <c r="Q253" i="34"/>
  <c r="M493" i="34"/>
  <c r="T493" i="14"/>
  <c r="T551" i="14"/>
  <c r="M551" i="34"/>
  <c r="AB356" i="14"/>
  <c r="Q356" i="34"/>
  <c r="P199" i="33"/>
  <c r="P906" i="33" s="1"/>
  <c r="P116" i="33"/>
  <c r="P823" i="33" s="1"/>
  <c r="P283" i="33"/>
  <c r="P990" i="33" s="1"/>
  <c r="K197" i="33"/>
  <c r="K904" i="33" s="1"/>
  <c r="O437" i="33"/>
  <c r="O1144" i="33" s="1"/>
  <c r="L98" i="33"/>
  <c r="L805" i="33" s="1"/>
  <c r="G338" i="33"/>
  <c r="K223" i="33"/>
  <c r="K930" i="33" s="1"/>
  <c r="G527" i="33"/>
  <c r="H108" i="33"/>
  <c r="H815" i="33" s="1"/>
  <c r="J124" i="33"/>
  <c r="J831" i="33" s="1"/>
  <c r="M185" i="33"/>
  <c r="M892" i="33" s="1"/>
  <c r="R409" i="33"/>
  <c r="R1116" i="33" s="1"/>
  <c r="P236" i="33"/>
  <c r="P943" i="33" s="1"/>
  <c r="H182" i="33"/>
  <c r="H889" i="33" s="1"/>
  <c r="J64" i="33"/>
  <c r="J771" i="33" s="1"/>
  <c r="J381" i="33"/>
  <c r="J1088" i="33" s="1"/>
  <c r="O170" i="33"/>
  <c r="O877" i="33" s="1"/>
  <c r="J87" i="33"/>
  <c r="J794" i="33" s="1"/>
  <c r="I132" i="33"/>
  <c r="I839" i="33" s="1"/>
  <c r="N55" i="33"/>
  <c r="N762" i="33" s="1"/>
  <c r="N369" i="33"/>
  <c r="N1076" i="33" s="1"/>
  <c r="L110" i="33"/>
  <c r="L817" i="33" s="1"/>
  <c r="G350" i="33"/>
  <c r="P494" i="33"/>
  <c r="P1201" i="33" s="1"/>
  <c r="L379" i="33"/>
  <c r="L1086" i="33" s="1"/>
  <c r="Q264" i="33"/>
  <c r="Q971" i="33" s="1"/>
  <c r="M293" i="33"/>
  <c r="M1000" i="33" s="1"/>
  <c r="K517" i="33"/>
  <c r="K1224" i="33" s="1"/>
  <c r="R370" i="33"/>
  <c r="R1077" i="33" s="1"/>
  <c r="J127" i="33"/>
  <c r="J834" i="33" s="1"/>
  <c r="P511" i="33"/>
  <c r="P1218" i="33" s="1"/>
  <c r="O569" i="33"/>
  <c r="O1276" i="33" s="1"/>
  <c r="O134" i="33"/>
  <c r="O841" i="33" s="1"/>
  <c r="L422" i="33"/>
  <c r="L1129" i="33" s="1"/>
  <c r="H11" i="34"/>
  <c r="J11" i="14"/>
  <c r="P267" i="34"/>
  <c r="Z267" i="14"/>
  <c r="R584" i="14"/>
  <c r="L584" i="34"/>
  <c r="I149" i="34"/>
  <c r="L149" i="14"/>
  <c r="J437" i="34"/>
  <c r="N437" i="14"/>
  <c r="G354" i="34"/>
  <c r="H354" i="14"/>
  <c r="N223" i="14"/>
  <c r="J223" i="34"/>
  <c r="H415" i="14"/>
  <c r="G415" i="34"/>
  <c r="N348" i="14"/>
  <c r="J348" i="34"/>
  <c r="H121" i="14"/>
  <c r="G121" i="34"/>
  <c r="X230" i="14"/>
  <c r="O230" i="34"/>
  <c r="M19" i="34"/>
  <c r="T19" i="14"/>
  <c r="X563" i="14"/>
  <c r="O563" i="34"/>
  <c r="R48" i="34"/>
  <c r="AD48" i="14"/>
  <c r="T288" i="14"/>
  <c r="M288" i="34"/>
  <c r="C560" i="34"/>
  <c r="C564" i="33"/>
  <c r="C1271" i="33" s="1"/>
  <c r="N77" i="34"/>
  <c r="V77" i="14"/>
  <c r="K269" i="34"/>
  <c r="P269" i="14"/>
  <c r="C525" i="34"/>
  <c r="C529" i="33"/>
  <c r="C1236" i="33" s="1"/>
  <c r="J87" i="14"/>
  <c r="H87" i="34"/>
  <c r="Z372" i="14"/>
  <c r="P372" i="34"/>
  <c r="R449" i="14"/>
  <c r="L449" i="34"/>
  <c r="I110" i="34"/>
  <c r="L110" i="14"/>
  <c r="J382" i="34"/>
  <c r="N382" i="14"/>
  <c r="K400" i="33"/>
  <c r="K1107" i="33" s="1"/>
  <c r="K45" i="33"/>
  <c r="K752" i="33" s="1"/>
  <c r="R602" i="33"/>
  <c r="R1309" i="33" s="1"/>
  <c r="O343" i="33"/>
  <c r="O1050" i="33" s="1"/>
  <c r="G148" i="33"/>
  <c r="I500" i="33"/>
  <c r="I1207" i="33" s="1"/>
  <c r="P177" i="33"/>
  <c r="P884" i="33" s="1"/>
  <c r="P110" i="33"/>
  <c r="P817" i="33" s="1"/>
  <c r="R267" i="33"/>
  <c r="R974" i="33" s="1"/>
  <c r="Q459" i="33"/>
  <c r="Q1166" i="33" s="1"/>
  <c r="O203" i="33"/>
  <c r="O910" i="33" s="1"/>
  <c r="O248" i="33"/>
  <c r="O955" i="33" s="1"/>
  <c r="K472" i="33"/>
  <c r="K1179" i="33" s="1"/>
  <c r="J88" i="33"/>
  <c r="J795" i="33" s="1"/>
  <c r="K34" i="33"/>
  <c r="K741" i="33" s="1"/>
  <c r="H111" i="33"/>
  <c r="H818" i="33" s="1"/>
  <c r="L124" i="33"/>
  <c r="L831" i="33" s="1"/>
  <c r="O585" i="33"/>
  <c r="O1292" i="33" s="1"/>
  <c r="P102" i="33"/>
  <c r="P809" i="33" s="1"/>
  <c r="I278" i="33"/>
  <c r="I985" i="33" s="1"/>
  <c r="R598" i="33"/>
  <c r="R1305" i="33" s="1"/>
  <c r="L64" i="33"/>
  <c r="L771" i="33" s="1"/>
  <c r="L304" i="33"/>
  <c r="L1011" i="33" s="1"/>
  <c r="G544" i="33"/>
  <c r="L605" i="33"/>
  <c r="L1312" i="33" s="1"/>
  <c r="H490" i="33"/>
  <c r="H1197" i="33" s="1"/>
  <c r="I103" i="33"/>
  <c r="I810" i="33" s="1"/>
  <c r="O513" i="33"/>
  <c r="O1220" i="33" s="1"/>
  <c r="N446" i="33"/>
  <c r="N1153" i="33" s="1"/>
  <c r="N411" i="33"/>
  <c r="N1118" i="33" s="1"/>
  <c r="G472" i="33"/>
  <c r="N293" i="33"/>
  <c r="N1000" i="33" s="1"/>
  <c r="H565" i="33"/>
  <c r="H1272" i="33" s="1"/>
  <c r="G274" i="33"/>
  <c r="Q175" i="33"/>
  <c r="Q882" i="33" s="1"/>
  <c r="J412" i="33"/>
  <c r="J1119" i="33" s="1"/>
  <c r="H28" i="33"/>
  <c r="H735" i="33" s="1"/>
  <c r="L169" i="33"/>
  <c r="L876" i="33" s="1"/>
  <c r="N54" i="33"/>
  <c r="N761" i="33" s="1"/>
  <c r="M182" i="33"/>
  <c r="M889" i="33" s="1"/>
  <c r="K147" i="33"/>
  <c r="K854" i="33" s="1"/>
  <c r="O27" i="34"/>
  <c r="X27" i="14"/>
  <c r="C287" i="33"/>
  <c r="C994" i="33" s="1"/>
  <c r="C283" i="34"/>
  <c r="H229" i="34"/>
  <c r="J229" i="14"/>
  <c r="P469" i="34"/>
  <c r="Z469" i="14"/>
  <c r="H370" i="34"/>
  <c r="J370" i="14"/>
  <c r="Z626" i="14"/>
  <c r="P626" i="34"/>
  <c r="L47" i="34"/>
  <c r="R47" i="14"/>
  <c r="I239" i="34"/>
  <c r="L239" i="14"/>
  <c r="J380" i="14"/>
  <c r="H380" i="34"/>
  <c r="P153" i="34"/>
  <c r="Z153" i="14"/>
  <c r="L505" i="34"/>
  <c r="R505" i="14"/>
  <c r="I246" i="34"/>
  <c r="L246" i="14"/>
  <c r="J320" i="14"/>
  <c r="H320" i="34"/>
  <c r="Z576" i="14"/>
  <c r="P576" i="34"/>
  <c r="L64" i="34"/>
  <c r="R64" i="14"/>
  <c r="L285" i="14"/>
  <c r="I285" i="34"/>
  <c r="N541" i="14"/>
  <c r="J541" i="34"/>
  <c r="G42" i="34"/>
  <c r="H42" i="14"/>
  <c r="Q282" i="34"/>
  <c r="AB282" i="14"/>
  <c r="C139" i="33"/>
  <c r="C846" i="33" s="1"/>
  <c r="C135" i="34"/>
  <c r="K388" i="34"/>
  <c r="P388" i="14"/>
  <c r="C49" i="34"/>
  <c r="C53" i="33"/>
  <c r="C760" i="33" s="1"/>
  <c r="C465" i="34"/>
  <c r="C469" i="33"/>
  <c r="C1176" i="33" s="1"/>
  <c r="Q126" i="34"/>
  <c r="AB126" i="14"/>
  <c r="K414" i="34"/>
  <c r="P414" i="14"/>
  <c r="Q16" i="33"/>
  <c r="Q723" i="33" s="1"/>
  <c r="G400" i="33"/>
  <c r="Q269" i="33"/>
  <c r="Q976" i="33" s="1"/>
  <c r="G218" i="33"/>
  <c r="P426" i="33"/>
  <c r="P1133" i="33" s="1"/>
  <c r="G327" i="33"/>
  <c r="O116" i="33"/>
  <c r="O823" i="33" s="1"/>
  <c r="N401" i="33"/>
  <c r="N1108" i="33" s="1"/>
  <c r="N238" i="33"/>
  <c r="N945" i="33" s="1"/>
  <c r="M462" i="33"/>
  <c r="M1169" i="33" s="1"/>
  <c r="J235" i="33"/>
  <c r="J942" i="33" s="1"/>
  <c r="O136" i="33"/>
  <c r="O843" i="33" s="1"/>
  <c r="K408" i="33"/>
  <c r="K1115" i="33" s="1"/>
  <c r="L88" i="33"/>
  <c r="L795" i="33" s="1"/>
  <c r="H261" i="33"/>
  <c r="H968" i="33" s="1"/>
  <c r="P338" i="33"/>
  <c r="P1045" i="33" s="1"/>
  <c r="P127" i="33"/>
  <c r="P834" i="33" s="1"/>
  <c r="K335" i="33"/>
  <c r="K1042" i="33" s="1"/>
  <c r="O495" i="33"/>
  <c r="O1202" i="33" s="1"/>
  <c r="Q444" i="33"/>
  <c r="Q1151" i="33" s="1"/>
  <c r="J185" i="33"/>
  <c r="J892" i="33" s="1"/>
  <c r="I214" i="33"/>
  <c r="I921" i="33" s="1"/>
  <c r="K486" i="33"/>
  <c r="K1193" i="33" s="1"/>
  <c r="M195" i="33"/>
  <c r="M902" i="33" s="1"/>
  <c r="Q531" i="33"/>
  <c r="Q1238" i="33" s="1"/>
  <c r="J240" i="33"/>
  <c r="J947" i="33" s="1"/>
  <c r="K269" i="33"/>
  <c r="K976" i="33" s="1"/>
  <c r="L586" i="33"/>
  <c r="L1293" i="33" s="1"/>
  <c r="I407" i="33"/>
  <c r="I1114" i="33" s="1"/>
  <c r="P119" i="33"/>
  <c r="P826" i="33" s="1"/>
  <c r="O612" i="33"/>
  <c r="O1319" i="33" s="1"/>
  <c r="G225" i="33"/>
  <c r="J513" i="33"/>
  <c r="J1220" i="33" s="1"/>
  <c r="M14" i="33"/>
  <c r="M721" i="33" s="1"/>
  <c r="M251" i="33"/>
  <c r="M958" i="33" s="1"/>
  <c r="Q587" i="33"/>
  <c r="Q1294" i="33" s="1"/>
  <c r="Q296" i="33"/>
  <c r="Q1003" i="33" s="1"/>
  <c r="R600" i="33"/>
  <c r="R1307" i="33" s="1"/>
  <c r="O133" i="33"/>
  <c r="O840" i="33" s="1"/>
  <c r="M309" i="33"/>
  <c r="M1016" i="33" s="1"/>
  <c r="R533" i="33"/>
  <c r="R1240" i="33" s="1"/>
  <c r="Q226" i="33"/>
  <c r="Q933" i="33" s="1"/>
  <c r="I498" i="33"/>
  <c r="I1205" i="33" s="1"/>
  <c r="I223" i="33"/>
  <c r="I930" i="33" s="1"/>
  <c r="O364" i="33"/>
  <c r="O1071" i="33" s="1"/>
  <c r="R73" i="33"/>
  <c r="R780" i="33" s="1"/>
  <c r="J43" i="33"/>
  <c r="J750" i="33" s="1"/>
  <c r="L134" i="33"/>
  <c r="L841" i="33" s="1"/>
  <c r="N168" i="14"/>
  <c r="J168" i="34"/>
  <c r="G261" i="34"/>
  <c r="H261" i="14"/>
  <c r="M194" i="34"/>
  <c r="T194" i="14"/>
  <c r="Q386" i="34"/>
  <c r="AB386" i="14"/>
  <c r="C67" i="33"/>
  <c r="C774" i="33" s="1"/>
  <c r="C63" i="34"/>
  <c r="N255" i="34"/>
  <c r="V255" i="14"/>
  <c r="C463" i="34"/>
  <c r="C467" i="33"/>
  <c r="C1174" i="33" s="1"/>
  <c r="P185" i="14"/>
  <c r="K185" i="34"/>
  <c r="H566" i="34"/>
  <c r="J566" i="14"/>
  <c r="Z67" i="14"/>
  <c r="P67" i="34"/>
  <c r="L291" i="34"/>
  <c r="R291" i="14"/>
  <c r="I611" i="34"/>
  <c r="L611" i="14"/>
  <c r="R336" i="14"/>
  <c r="L336" i="34"/>
  <c r="I592" i="34"/>
  <c r="L592" i="14"/>
  <c r="J80" i="34"/>
  <c r="N80" i="14"/>
  <c r="G109" i="34"/>
  <c r="H109" i="14"/>
  <c r="T317" i="14"/>
  <c r="M317" i="34"/>
  <c r="N557" i="34"/>
  <c r="V557" i="14"/>
  <c r="M330" i="34"/>
  <c r="T330" i="14"/>
  <c r="V215" i="14"/>
  <c r="N215" i="34"/>
  <c r="O452" i="34"/>
  <c r="X452" i="14"/>
  <c r="H481" i="14"/>
  <c r="G481" i="34"/>
  <c r="O33" i="34"/>
  <c r="X33" i="14"/>
  <c r="V158" i="14"/>
  <c r="N158" i="34"/>
  <c r="C446" i="34"/>
  <c r="C450" i="33"/>
  <c r="C1157" i="33" s="1"/>
  <c r="L544" i="33"/>
  <c r="L1251" i="33" s="1"/>
  <c r="O173" i="33"/>
  <c r="O880" i="33" s="1"/>
  <c r="Q186" i="33"/>
  <c r="Q893" i="33" s="1"/>
  <c r="M410" i="33"/>
  <c r="M1117" i="33" s="1"/>
  <c r="K74" i="33"/>
  <c r="K781" i="33" s="1"/>
  <c r="O100" i="33"/>
  <c r="O807" i="33" s="1"/>
  <c r="G452" i="33"/>
  <c r="Q39" i="33"/>
  <c r="Q746" i="33" s="1"/>
  <c r="R238" i="33"/>
  <c r="R945" i="33" s="1"/>
  <c r="M590" i="33"/>
  <c r="M1297" i="33" s="1"/>
  <c r="L571" i="33"/>
  <c r="L1278" i="33" s="1"/>
  <c r="I248" i="33"/>
  <c r="I955" i="33" s="1"/>
  <c r="R440" i="33"/>
  <c r="R1147" i="33" s="1"/>
  <c r="H88" i="33"/>
  <c r="H795" i="33" s="1"/>
  <c r="P501" i="33"/>
  <c r="P1208" i="33" s="1"/>
  <c r="O98" i="33"/>
  <c r="O805" i="33" s="1"/>
  <c r="N370" i="33"/>
  <c r="N1077" i="33" s="1"/>
  <c r="I623" i="33"/>
  <c r="I1330" i="33" s="1"/>
  <c r="K540" i="33"/>
  <c r="K1247" i="33" s="1"/>
  <c r="J268" i="33"/>
  <c r="J975" i="33" s="1"/>
  <c r="R281" i="33"/>
  <c r="R988" i="33" s="1"/>
  <c r="Q585" i="33"/>
  <c r="Q1292" i="33" s="1"/>
  <c r="N342" i="33"/>
  <c r="N1049" i="33" s="1"/>
  <c r="R300" i="33"/>
  <c r="R1007" i="33" s="1"/>
  <c r="Q355" i="33"/>
  <c r="Q1062" i="33" s="1"/>
  <c r="M595" i="33"/>
  <c r="M1302" i="33" s="1"/>
  <c r="R266" i="33"/>
  <c r="R973" i="33" s="1"/>
  <c r="Q474" i="33"/>
  <c r="Q1181" i="33" s="1"/>
  <c r="O484" i="33"/>
  <c r="O1191" i="33" s="1"/>
  <c r="Q241" i="33"/>
  <c r="Q948" i="33" s="1"/>
  <c r="P526" i="33"/>
  <c r="P1233" i="33" s="1"/>
  <c r="L411" i="33"/>
  <c r="L1118" i="33" s="1"/>
  <c r="K635" i="33"/>
  <c r="K1342" i="33" s="1"/>
  <c r="P168" i="33"/>
  <c r="P875" i="33" s="1"/>
  <c r="I632" i="33"/>
  <c r="I1339" i="33" s="1"/>
  <c r="O245" i="33"/>
  <c r="O952" i="33" s="1"/>
  <c r="H501" i="33"/>
  <c r="H1208" i="33" s="1"/>
  <c r="H194" i="33"/>
  <c r="H901" i="33" s="1"/>
  <c r="O402" i="33"/>
  <c r="O1109" i="33" s="1"/>
  <c r="K50" i="33"/>
  <c r="K757" i="33" s="1"/>
  <c r="P572" i="33"/>
  <c r="P1279" i="33" s="1"/>
  <c r="J41" i="33"/>
  <c r="J748" i="33" s="1"/>
  <c r="J345" i="33"/>
  <c r="J1052" i="33" s="1"/>
  <c r="O617" i="33"/>
  <c r="O1324" i="33" s="1"/>
  <c r="R422" i="33"/>
  <c r="R1129" i="33" s="1"/>
  <c r="G315" i="34"/>
  <c r="H315" i="14"/>
  <c r="P184" i="14"/>
  <c r="K184" i="34"/>
  <c r="O23" i="34"/>
  <c r="X23" i="14"/>
  <c r="C521" i="33"/>
  <c r="C1228" i="33" s="1"/>
  <c r="C517" i="34"/>
  <c r="R226" i="34"/>
  <c r="AD226" i="14"/>
  <c r="R498" i="34"/>
  <c r="AD498" i="14"/>
  <c r="R8" i="34"/>
  <c r="AD8" i="14"/>
  <c r="X95" i="14"/>
  <c r="O95" i="34"/>
  <c r="J92" i="14"/>
  <c r="H92" i="34"/>
  <c r="P460" i="34"/>
  <c r="Z460" i="14"/>
  <c r="H553" i="34"/>
  <c r="J553" i="14"/>
  <c r="Z278" i="14"/>
  <c r="P278" i="34"/>
  <c r="R614" i="14"/>
  <c r="L614" i="34"/>
  <c r="I131" i="34"/>
  <c r="L131" i="14"/>
  <c r="N483" i="14"/>
  <c r="J483" i="34"/>
  <c r="H160" i="14"/>
  <c r="G160" i="34"/>
  <c r="C368" i="34"/>
  <c r="C372" i="33"/>
  <c r="C1079" i="33" s="1"/>
  <c r="H13" i="14"/>
  <c r="G13" i="34"/>
  <c r="N621" i="34"/>
  <c r="V621" i="14"/>
  <c r="C74" i="34"/>
  <c r="C78" i="33"/>
  <c r="C785" i="33" s="1"/>
  <c r="C410" i="34"/>
  <c r="C414" i="33"/>
  <c r="C1121" i="33" s="1"/>
  <c r="K100" i="34"/>
  <c r="P100" i="14"/>
  <c r="T209" i="14"/>
  <c r="M209" i="34"/>
  <c r="P609" i="14"/>
  <c r="K609" i="34"/>
  <c r="J478" i="14"/>
  <c r="H478" i="34"/>
  <c r="I45" i="33"/>
  <c r="I752" i="33" s="1"/>
  <c r="M269" i="33"/>
  <c r="M976" i="33" s="1"/>
  <c r="H397" i="33"/>
  <c r="H1104" i="33" s="1"/>
  <c r="R170" i="33"/>
  <c r="R877" i="33" s="1"/>
  <c r="O356" i="33"/>
  <c r="O1063" i="33" s="1"/>
  <c r="I593" i="33"/>
  <c r="I1300" i="33" s="1"/>
  <c r="J302" i="33"/>
  <c r="J1009" i="33" s="1"/>
  <c r="I251" i="33"/>
  <c r="I958" i="33" s="1"/>
  <c r="Q603" i="33"/>
  <c r="Q1310" i="33" s="1"/>
  <c r="G146" i="33"/>
  <c r="J370" i="33"/>
  <c r="J1077" i="33" s="1"/>
  <c r="M431" i="33"/>
  <c r="M1138" i="33" s="1"/>
  <c r="P623" i="33"/>
  <c r="P1330" i="33" s="1"/>
  <c r="H572" i="33"/>
  <c r="H1279" i="33" s="1"/>
  <c r="H409" i="33"/>
  <c r="H1116" i="33" s="1"/>
  <c r="P43" i="33"/>
  <c r="P750" i="33" s="1"/>
  <c r="H240" i="33"/>
  <c r="H947" i="33" s="1"/>
  <c r="I416" i="33"/>
  <c r="I1123" i="33" s="1"/>
  <c r="N285" i="33"/>
  <c r="N992" i="33" s="1"/>
  <c r="N330" i="33"/>
  <c r="N1037" i="33" s="1"/>
  <c r="G439" i="33"/>
  <c r="Q55" i="33"/>
  <c r="Q762" i="33" s="1"/>
  <c r="R353" i="33"/>
  <c r="R1060" i="33" s="1"/>
  <c r="J443" i="33"/>
  <c r="J1150" i="33" s="1"/>
  <c r="J203" i="33"/>
  <c r="J910" i="33" s="1"/>
  <c r="P517" i="33"/>
  <c r="P1224" i="33" s="1"/>
  <c r="K111" i="33"/>
  <c r="K818" i="33" s="1"/>
  <c r="N607" i="33"/>
  <c r="N1314" i="33" s="1"/>
  <c r="G137" i="33"/>
  <c r="I470" i="33"/>
  <c r="I1177" i="33" s="1"/>
  <c r="M435" i="33"/>
  <c r="M1142" i="33" s="1"/>
  <c r="T75" i="14"/>
  <c r="M75" i="34"/>
  <c r="P347" i="14"/>
  <c r="K347" i="34"/>
  <c r="AB376" i="14"/>
  <c r="Q376" i="34"/>
  <c r="R85" i="34"/>
  <c r="AD85" i="14"/>
  <c r="N242" i="34"/>
  <c r="V242" i="14"/>
  <c r="P514" i="14"/>
  <c r="K514" i="34"/>
  <c r="Q543" i="34"/>
  <c r="AB543" i="14"/>
  <c r="G492" i="34"/>
  <c r="H492" i="14"/>
  <c r="M233" i="34"/>
  <c r="T233" i="14"/>
  <c r="AB617" i="14"/>
  <c r="Q617" i="34"/>
  <c r="C151" i="33"/>
  <c r="C858" i="33" s="1"/>
  <c r="C147" i="34"/>
  <c r="AB515" i="14"/>
  <c r="Q515" i="34"/>
  <c r="Q208" i="34"/>
  <c r="AB208" i="14"/>
  <c r="R400" i="34"/>
  <c r="AD400" i="14"/>
  <c r="M141" i="34"/>
  <c r="T141" i="14"/>
  <c r="AD429" i="14"/>
  <c r="R429" i="34"/>
  <c r="J602" i="14"/>
  <c r="H602" i="34"/>
  <c r="H548" i="34"/>
  <c r="J548" i="14"/>
  <c r="O269" i="33"/>
  <c r="O976" i="33" s="1"/>
  <c r="J314" i="33"/>
  <c r="J1021" i="33" s="1"/>
  <c r="H602" i="33"/>
  <c r="H1309" i="33" s="1"/>
  <c r="R311" i="33"/>
  <c r="R1018" i="33" s="1"/>
  <c r="P308" i="33"/>
  <c r="P1015" i="33" s="1"/>
  <c r="I241" i="33"/>
  <c r="I948" i="33" s="1"/>
  <c r="N126" i="33"/>
  <c r="N833" i="33" s="1"/>
  <c r="G398" i="33"/>
  <c r="R539" i="33"/>
  <c r="R1246" i="33" s="1"/>
  <c r="O216" i="33"/>
  <c r="O923" i="33" s="1"/>
  <c r="J504" i="33"/>
  <c r="J1211" i="33" s="1"/>
  <c r="I226" i="33"/>
  <c r="I933" i="33" s="1"/>
  <c r="I364" i="33"/>
  <c r="I1071" i="33" s="1"/>
  <c r="L281" i="33"/>
  <c r="L988" i="33" s="1"/>
  <c r="K387" i="33"/>
  <c r="K1094" i="33" s="1"/>
  <c r="L284" i="33"/>
  <c r="L991" i="33" s="1"/>
  <c r="M186" i="33"/>
  <c r="M893" i="33" s="1"/>
  <c r="P343" i="33"/>
  <c r="P1050" i="33" s="1"/>
  <c r="P583" i="33"/>
  <c r="P1290" i="33" s="1"/>
  <c r="N148" i="33"/>
  <c r="N855" i="33" s="1"/>
  <c r="R484" i="33"/>
  <c r="R1191" i="33" s="1"/>
  <c r="Q177" i="33"/>
  <c r="Q884" i="33" s="1"/>
  <c r="P385" i="33"/>
  <c r="P1092" i="33" s="1"/>
  <c r="G39" i="33"/>
  <c r="K126" i="33"/>
  <c r="K833" i="33" s="1"/>
  <c r="O366" i="33"/>
  <c r="O1073" i="33" s="1"/>
  <c r="Q411" i="33"/>
  <c r="Q1118" i="33" s="1"/>
  <c r="N296" i="33"/>
  <c r="N1003" i="33" s="1"/>
  <c r="P117" i="33"/>
  <c r="P824" i="33" s="1"/>
  <c r="Q261" i="33"/>
  <c r="Q968" i="33" s="1"/>
  <c r="N626" i="33"/>
  <c r="N1333" i="33" s="1"/>
  <c r="J175" i="33"/>
  <c r="J882" i="33" s="1"/>
  <c r="J415" i="33"/>
  <c r="J1122" i="33" s="1"/>
  <c r="M607" i="33"/>
  <c r="M1314" i="33" s="1"/>
  <c r="R393" i="33"/>
  <c r="R1100" i="33" s="1"/>
  <c r="G204" i="33"/>
  <c r="G182" i="33"/>
  <c r="O147" i="33"/>
  <c r="O854" i="33" s="1"/>
  <c r="L139" i="34"/>
  <c r="R139" i="14"/>
  <c r="L475" i="14"/>
  <c r="I475" i="34"/>
  <c r="N424" i="14"/>
  <c r="J424" i="34"/>
  <c r="G101" i="34"/>
  <c r="H101" i="14"/>
  <c r="N530" i="34"/>
  <c r="V530" i="14"/>
  <c r="O15" i="34"/>
  <c r="X15" i="14"/>
  <c r="C111" i="34"/>
  <c r="C115" i="33"/>
  <c r="C822" i="33" s="1"/>
  <c r="AD287" i="14"/>
  <c r="R287" i="34"/>
  <c r="AB108" i="14"/>
  <c r="Q108" i="34"/>
  <c r="K390" i="34"/>
  <c r="P390" i="14"/>
  <c r="AD163" i="14"/>
  <c r="R163" i="34"/>
  <c r="H72" i="34"/>
  <c r="J72" i="14"/>
  <c r="Z224" i="14"/>
  <c r="P224" i="34"/>
  <c r="R416" i="14"/>
  <c r="L416" i="34"/>
  <c r="L38" i="14"/>
  <c r="I38" i="34"/>
  <c r="N157" i="14"/>
  <c r="J157" i="34"/>
  <c r="H445" i="14"/>
  <c r="G445" i="34"/>
  <c r="K170" i="34"/>
  <c r="P170" i="14"/>
  <c r="C475" i="33"/>
  <c r="C1182" i="33" s="1"/>
  <c r="C471" i="34"/>
  <c r="T228" i="14"/>
  <c r="M228" i="34"/>
  <c r="AD564" i="14"/>
  <c r="R564" i="34"/>
  <c r="Q273" i="34"/>
  <c r="AB273" i="14"/>
  <c r="C18" i="33"/>
  <c r="C725" i="33" s="1"/>
  <c r="C14" i="34"/>
  <c r="P254" i="14"/>
  <c r="K254" i="34"/>
  <c r="T526" i="14"/>
  <c r="M526" i="34"/>
  <c r="K528" i="33"/>
  <c r="K1235" i="33" s="1"/>
  <c r="L173" i="33"/>
  <c r="L880" i="33" s="1"/>
  <c r="I349" i="33"/>
  <c r="I1056" i="33" s="1"/>
  <c r="M605" i="33"/>
  <c r="M1312" i="33" s="1"/>
  <c r="O410" i="33"/>
  <c r="O1117" i="33" s="1"/>
  <c r="G634" i="33"/>
  <c r="I279" i="33"/>
  <c r="I986" i="33" s="1"/>
  <c r="L439" i="33"/>
  <c r="L1146" i="33" s="1"/>
  <c r="H385" i="33"/>
  <c r="H1092" i="33" s="1"/>
  <c r="N14" i="33"/>
  <c r="N721" i="33" s="1"/>
  <c r="H302" i="33"/>
  <c r="H1009" i="33" s="1"/>
  <c r="H462" i="33"/>
  <c r="H1169" i="33" s="1"/>
  <c r="L267" i="33"/>
  <c r="L974" i="33" s="1"/>
  <c r="M411" i="33"/>
  <c r="M1118" i="33" s="1"/>
  <c r="J229" i="33"/>
  <c r="J936" i="33" s="1"/>
  <c r="P146" i="33"/>
  <c r="P853" i="33" s="1"/>
  <c r="H370" i="33"/>
  <c r="H1077" i="33" s="1"/>
  <c r="I610" i="33"/>
  <c r="I1317" i="33" s="1"/>
  <c r="I175" i="33"/>
  <c r="I882" i="33" s="1"/>
  <c r="I415" i="33"/>
  <c r="I1122" i="33" s="1"/>
  <c r="R348" i="33"/>
  <c r="R1055" i="33" s="1"/>
  <c r="G540" i="33"/>
  <c r="L57" i="33"/>
  <c r="L764" i="33" s="1"/>
  <c r="R377" i="33"/>
  <c r="R1084" i="33" s="1"/>
  <c r="R617" i="33"/>
  <c r="R1324" i="33" s="1"/>
  <c r="M598" i="33"/>
  <c r="M1305" i="33" s="1"/>
  <c r="H284" i="33"/>
  <c r="H991" i="33" s="1"/>
  <c r="K266" i="33"/>
  <c r="K973" i="33" s="1"/>
  <c r="I474" i="33"/>
  <c r="I1181" i="33" s="1"/>
  <c r="M231" i="33"/>
  <c r="M938" i="33" s="1"/>
  <c r="K407" i="33"/>
  <c r="K1114" i="33" s="1"/>
  <c r="L628" i="33"/>
  <c r="L1335" i="33" s="1"/>
  <c r="M369" i="33"/>
  <c r="M1076" i="33" s="1"/>
  <c r="K138" i="33"/>
  <c r="K845" i="33" s="1"/>
  <c r="O315" i="33"/>
  <c r="O1022" i="33" s="1"/>
  <c r="I459" i="33"/>
  <c r="I1166" i="33" s="1"/>
  <c r="R635" i="33"/>
  <c r="R1342" i="33" s="1"/>
  <c r="G136" i="33"/>
  <c r="M632" i="33"/>
  <c r="M1339" i="33" s="1"/>
  <c r="L82" i="33"/>
  <c r="L789" i="33" s="1"/>
  <c r="Q316" i="33"/>
  <c r="Q1023" i="33" s="1"/>
  <c r="R492" i="33"/>
  <c r="R1199" i="33" s="1"/>
  <c r="M307" i="33"/>
  <c r="M1014" i="33" s="1"/>
  <c r="I595" i="33"/>
  <c r="I1302" i="33" s="1"/>
  <c r="M555" i="34"/>
  <c r="T555" i="14"/>
  <c r="J117" i="14"/>
  <c r="H117" i="34"/>
  <c r="Z357" i="14"/>
  <c r="P357" i="34"/>
  <c r="L290" i="34"/>
  <c r="R290" i="14"/>
  <c r="I562" i="34"/>
  <c r="L562" i="14"/>
  <c r="L127" i="34"/>
  <c r="R127" i="14"/>
  <c r="I319" i="34"/>
  <c r="L319" i="14"/>
  <c r="N607" i="14"/>
  <c r="J607" i="34"/>
  <c r="I124" i="34"/>
  <c r="L124" i="14"/>
  <c r="N620" i="14"/>
  <c r="J620" i="34"/>
  <c r="G409" i="34"/>
  <c r="H409" i="14"/>
  <c r="N438" i="14"/>
  <c r="J438" i="34"/>
  <c r="L179" i="14"/>
  <c r="I179" i="34"/>
  <c r="J547" i="34"/>
  <c r="N547" i="14"/>
  <c r="H9" i="14"/>
  <c r="G9" i="34"/>
  <c r="C464" i="34"/>
  <c r="C468" i="33"/>
  <c r="C1175" i="33" s="1"/>
  <c r="M118" i="34"/>
  <c r="T118" i="14"/>
  <c r="K61" i="34"/>
  <c r="P61" i="14"/>
  <c r="C481" i="33"/>
  <c r="C1188" i="33" s="1"/>
  <c r="C477" i="34"/>
  <c r="V519" i="14"/>
  <c r="N519" i="34"/>
  <c r="P612" i="14"/>
  <c r="K612" i="34"/>
  <c r="T353" i="14"/>
  <c r="M353" i="34"/>
  <c r="AD62" i="14"/>
  <c r="R62" i="34"/>
  <c r="H590" i="34"/>
  <c r="J590" i="14"/>
  <c r="R160" i="33"/>
  <c r="R867" i="33" s="1"/>
  <c r="O560" i="33"/>
  <c r="O1267" i="33" s="1"/>
  <c r="G285" i="33"/>
  <c r="P429" i="33"/>
  <c r="P1136" i="33" s="1"/>
  <c r="M218" i="33"/>
  <c r="M925" i="33" s="1"/>
  <c r="R471" i="33"/>
  <c r="R1178" i="33" s="1"/>
  <c r="I116" i="33"/>
  <c r="I823" i="33" s="1"/>
  <c r="J484" i="33"/>
  <c r="J1191" i="33" s="1"/>
  <c r="O90" i="33"/>
  <c r="O797" i="33" s="1"/>
  <c r="P318" i="33"/>
  <c r="P1025" i="33" s="1"/>
  <c r="J494" i="33"/>
  <c r="J1201" i="33" s="1"/>
  <c r="R56" i="33"/>
  <c r="R763" i="33" s="1"/>
  <c r="R328" i="33"/>
  <c r="R1035" i="33" s="1"/>
  <c r="L584" i="33"/>
  <c r="L1291" i="33" s="1"/>
  <c r="K117" i="33"/>
  <c r="K824" i="33" s="1"/>
  <c r="M210" i="33"/>
  <c r="M917" i="33" s="1"/>
  <c r="P255" i="33"/>
  <c r="P962" i="33" s="1"/>
  <c r="Q463" i="33"/>
  <c r="Q1170" i="33" s="1"/>
  <c r="M155" i="33"/>
  <c r="M862" i="33" s="1"/>
  <c r="H137" i="33"/>
  <c r="H844" i="33" s="1"/>
  <c r="P486" i="33"/>
  <c r="P1193" i="33" s="1"/>
  <c r="I147" i="33"/>
  <c r="I854" i="33" s="1"/>
  <c r="L435" i="33"/>
  <c r="L1142" i="33" s="1"/>
  <c r="H192" i="33"/>
  <c r="H899" i="33" s="1"/>
  <c r="Q205" i="33"/>
  <c r="Q912" i="33" s="1"/>
  <c r="I589" i="33"/>
  <c r="I1296" i="33" s="1"/>
  <c r="G30" i="33"/>
  <c r="O302" i="33"/>
  <c r="O1009" i="33" s="1"/>
  <c r="I626" i="33"/>
  <c r="I1333" i="33" s="1"/>
  <c r="G396" i="33"/>
  <c r="I620" i="33"/>
  <c r="I1327" i="33" s="1"/>
  <c r="M553" i="33"/>
  <c r="M1260" i="33" s="1"/>
  <c r="I262" i="33"/>
  <c r="I969" i="33" s="1"/>
  <c r="N614" i="33"/>
  <c r="N1321" i="33" s="1"/>
  <c r="AB235" i="14"/>
  <c r="Q235" i="34"/>
  <c r="T552" i="14"/>
  <c r="M552" i="34"/>
  <c r="AD421" i="14"/>
  <c r="R421" i="34"/>
  <c r="R31" i="34"/>
  <c r="AD31" i="14"/>
  <c r="O207" i="34"/>
  <c r="X207" i="14"/>
  <c r="AB367" i="14"/>
  <c r="Q367" i="34"/>
  <c r="AD623" i="14"/>
  <c r="R623" i="34"/>
  <c r="J220" i="14"/>
  <c r="H220" i="34"/>
  <c r="Z105" i="14"/>
  <c r="P105" i="34"/>
  <c r="R441" i="14"/>
  <c r="L441" i="34"/>
  <c r="L198" i="14"/>
  <c r="I198" i="34"/>
  <c r="J454" i="34"/>
  <c r="N454" i="14"/>
  <c r="G22" i="34"/>
  <c r="H22" i="14"/>
  <c r="H150" i="14"/>
  <c r="G150" i="34"/>
  <c r="M272" i="34"/>
  <c r="T272" i="14"/>
  <c r="M512" i="34"/>
  <c r="T512" i="14"/>
  <c r="C257" i="33"/>
  <c r="C964" i="33" s="1"/>
  <c r="C253" i="34"/>
  <c r="N493" i="34"/>
  <c r="V493" i="14"/>
  <c r="C356" i="34"/>
  <c r="C360" i="33"/>
  <c r="C1067" i="33" s="1"/>
  <c r="M144" i="33"/>
  <c r="M851" i="33" s="1"/>
  <c r="N493" i="33"/>
  <c r="N1200" i="33" s="1"/>
  <c r="O506" i="33"/>
  <c r="O1213" i="33" s="1"/>
  <c r="N436" i="33"/>
  <c r="N1143" i="33" s="1"/>
  <c r="I177" i="33"/>
  <c r="I884" i="33" s="1"/>
  <c r="M465" i="33"/>
  <c r="M1172" i="33" s="1"/>
  <c r="I14" i="33"/>
  <c r="I721" i="33" s="1"/>
  <c r="P254" i="33"/>
  <c r="P961" i="33" s="1"/>
  <c r="L494" i="33"/>
  <c r="L1201" i="33" s="1"/>
  <c r="H459" i="33"/>
  <c r="H1166" i="33" s="1"/>
  <c r="J635" i="33"/>
  <c r="J1342" i="33" s="1"/>
  <c r="G152" i="33"/>
  <c r="O424" i="33"/>
  <c r="O1131" i="33" s="1"/>
  <c r="I72" i="33"/>
  <c r="I779" i="33" s="1"/>
  <c r="L626" i="33"/>
  <c r="L1333" i="33" s="1"/>
  <c r="M454" i="33"/>
  <c r="M1161" i="33" s="1"/>
  <c r="P147" i="33"/>
  <c r="P854" i="33" s="1"/>
  <c r="L531" i="33"/>
  <c r="L1238" i="33" s="1"/>
  <c r="J304" i="33"/>
  <c r="J1011" i="33" s="1"/>
  <c r="M576" i="33"/>
  <c r="M1283" i="33" s="1"/>
  <c r="N173" i="33"/>
  <c r="N880" i="33" s="1"/>
  <c r="K378" i="33"/>
  <c r="K1085" i="33" s="1"/>
  <c r="M359" i="33"/>
  <c r="M1066" i="33" s="1"/>
  <c r="R503" i="33"/>
  <c r="R1210" i="33" s="1"/>
  <c r="R452" i="33"/>
  <c r="R1159" i="33" s="1"/>
  <c r="L58" i="33"/>
  <c r="L765" i="33" s="1"/>
  <c r="N235" i="33"/>
  <c r="N942" i="33" s="1"/>
  <c r="L40" i="33"/>
  <c r="L747" i="33" s="1"/>
  <c r="R488" i="33"/>
  <c r="R1195" i="33" s="1"/>
  <c r="R101" i="33"/>
  <c r="R808" i="33" s="1"/>
  <c r="O146" i="33"/>
  <c r="O853" i="33" s="1"/>
  <c r="Q610" i="33"/>
  <c r="Q1317" i="33" s="1"/>
  <c r="G367" i="33"/>
  <c r="M252" i="33"/>
  <c r="M959" i="33" s="1"/>
  <c r="O524" i="33"/>
  <c r="O1231" i="33" s="1"/>
  <c r="M220" i="33"/>
  <c r="M927" i="33" s="1"/>
  <c r="M281" i="33"/>
  <c r="M988" i="33" s="1"/>
  <c r="L300" i="33"/>
  <c r="L1007" i="33" s="1"/>
  <c r="J307" i="33"/>
  <c r="J1014" i="33" s="1"/>
  <c r="P11" i="34"/>
  <c r="Z11" i="14"/>
  <c r="R267" i="14"/>
  <c r="L267" i="34"/>
  <c r="I584" i="34"/>
  <c r="L584" i="14"/>
  <c r="J149" i="34"/>
  <c r="N149" i="14"/>
  <c r="H437" i="14"/>
  <c r="G437" i="34"/>
  <c r="AD354" i="14"/>
  <c r="R354" i="34"/>
  <c r="G223" i="34"/>
  <c r="H223" i="14"/>
  <c r="R415" i="34"/>
  <c r="AD415" i="14"/>
  <c r="G348" i="34"/>
  <c r="H348" i="14"/>
  <c r="M121" i="34"/>
  <c r="T121" i="14"/>
  <c r="AD457" i="14"/>
  <c r="R457" i="34"/>
  <c r="M230" i="34"/>
  <c r="T230" i="14"/>
  <c r="O518" i="34"/>
  <c r="X518" i="14"/>
  <c r="X19" i="14"/>
  <c r="O19" i="34"/>
  <c r="C567" i="33"/>
  <c r="C1274" i="33" s="1"/>
  <c r="C563" i="34"/>
  <c r="N288" i="34"/>
  <c r="V288" i="14"/>
  <c r="R269" i="34"/>
  <c r="AD269" i="14"/>
  <c r="H266" i="34"/>
  <c r="J266" i="14"/>
  <c r="Z87" i="14"/>
  <c r="P87" i="34"/>
  <c r="R372" i="14"/>
  <c r="L372" i="34"/>
  <c r="I449" i="34"/>
  <c r="L449" i="14"/>
  <c r="J110" i="34"/>
  <c r="N110" i="14"/>
  <c r="H382" i="14"/>
  <c r="G382" i="34"/>
  <c r="N256" i="33"/>
  <c r="N963" i="33" s="1"/>
  <c r="Q61" i="33"/>
  <c r="Q768" i="33" s="1"/>
  <c r="P285" i="33"/>
  <c r="P992" i="33" s="1"/>
  <c r="I426" i="33"/>
  <c r="I1133" i="33" s="1"/>
  <c r="M74" i="33"/>
  <c r="M781" i="33" s="1"/>
  <c r="H375" i="33"/>
  <c r="H1082" i="33" s="1"/>
  <c r="K180" i="33"/>
  <c r="K887" i="33" s="1"/>
  <c r="R532" i="33"/>
  <c r="R1239" i="33" s="1"/>
  <c r="J126" i="33"/>
  <c r="J833" i="33" s="1"/>
  <c r="L299" i="33"/>
  <c r="L1006" i="33" s="1"/>
  <c r="G491" i="33"/>
  <c r="H24" i="33"/>
  <c r="H731" i="33" s="1"/>
  <c r="P69" i="33"/>
  <c r="P776" i="33" s="1"/>
  <c r="M82" i="33"/>
  <c r="M789" i="33" s="1"/>
  <c r="M610" i="33"/>
  <c r="M1317" i="33" s="1"/>
  <c r="Q543" i="33"/>
  <c r="Q1250" i="33" s="1"/>
  <c r="G332" i="33"/>
  <c r="G220" i="33"/>
  <c r="O345" i="33"/>
  <c r="O1052" i="33" s="1"/>
  <c r="M326" i="33"/>
  <c r="M1033" i="33" s="1"/>
  <c r="Q614" i="33"/>
  <c r="Q1321" i="33" s="1"/>
  <c r="M563" i="33"/>
  <c r="M1270" i="33" s="1"/>
  <c r="I144" i="33"/>
  <c r="I851" i="33" s="1"/>
  <c r="R560" i="33"/>
  <c r="R1267" i="33" s="1"/>
  <c r="M637" i="33"/>
  <c r="M1344" i="33" s="1"/>
  <c r="M199" i="33"/>
  <c r="M906" i="33" s="1"/>
  <c r="G407" i="33"/>
  <c r="I119" i="33"/>
  <c r="I826" i="33" s="1"/>
  <c r="Q305" i="33"/>
  <c r="Q1012" i="33" s="1"/>
  <c r="G577" i="33"/>
  <c r="H14" i="33"/>
  <c r="H721" i="33" s="1"/>
  <c r="I581" i="33"/>
  <c r="I1288" i="33" s="1"/>
  <c r="L338" i="33"/>
  <c r="L1045" i="33" s="1"/>
  <c r="L207" i="33"/>
  <c r="L914" i="33" s="1"/>
  <c r="R60" i="33"/>
  <c r="R767" i="33" s="1"/>
  <c r="G185" i="33"/>
  <c r="N470" i="33"/>
  <c r="N1177" i="33" s="1"/>
  <c r="P163" i="33"/>
  <c r="P870" i="33" s="1"/>
  <c r="N27" i="34"/>
  <c r="V27" i="14"/>
  <c r="H632" i="34"/>
  <c r="J632" i="14"/>
  <c r="P229" i="34"/>
  <c r="Z229" i="14"/>
  <c r="L469" i="34"/>
  <c r="R469" i="14"/>
  <c r="Z370" i="14"/>
  <c r="P370" i="34"/>
  <c r="R626" i="14"/>
  <c r="L626" i="34"/>
  <c r="I47" i="34"/>
  <c r="L47" i="14"/>
  <c r="J239" i="34"/>
  <c r="N239" i="14"/>
  <c r="Z380" i="14"/>
  <c r="P380" i="34"/>
  <c r="L153" i="34"/>
  <c r="R153" i="14"/>
  <c r="L505" i="14"/>
  <c r="I505" i="34"/>
  <c r="N246" i="14"/>
  <c r="J246" i="34"/>
  <c r="Z320" i="14"/>
  <c r="P320" i="34"/>
  <c r="L576" i="34"/>
  <c r="R576" i="14"/>
  <c r="I64" i="34"/>
  <c r="L64" i="14"/>
  <c r="N285" i="14"/>
  <c r="J285" i="34"/>
  <c r="H541" i="14"/>
  <c r="G541" i="34"/>
  <c r="P42" i="14"/>
  <c r="K42" i="34"/>
  <c r="AD282" i="14"/>
  <c r="R282" i="34"/>
  <c r="N135" i="34"/>
  <c r="V135" i="14"/>
  <c r="AD388" i="14"/>
  <c r="R388" i="34"/>
  <c r="T465" i="14"/>
  <c r="M465" i="34"/>
  <c r="P126" i="14"/>
  <c r="K126" i="34"/>
  <c r="R414" i="34"/>
  <c r="AD414" i="14"/>
  <c r="K130" i="33" l="1"/>
  <c r="K837" i="33" s="1"/>
  <c r="L376" i="33"/>
  <c r="L1083" i="33" s="1"/>
  <c r="G154" i="33"/>
  <c r="Q371" i="33"/>
  <c r="Q1078" i="33" s="1"/>
  <c r="J611" i="33"/>
  <c r="J1318" i="33" s="1"/>
  <c r="R568" i="33"/>
  <c r="R1275" i="33" s="1"/>
  <c r="P228" i="33"/>
  <c r="P935" i="33" s="1"/>
  <c r="L618" i="33"/>
  <c r="L1325" i="33" s="1"/>
  <c r="P376" i="33"/>
  <c r="P1083" i="33" s="1"/>
  <c r="O567" i="33"/>
  <c r="O1274" i="33" s="1"/>
  <c r="Q360" i="33"/>
  <c r="Q1067" i="33" s="1"/>
  <c r="O357" i="33"/>
  <c r="O1064" i="33" s="1"/>
  <c r="M277" i="33"/>
  <c r="M984" i="33" s="1"/>
  <c r="K151" i="33"/>
  <c r="K858" i="33" s="1"/>
  <c r="M380" i="33"/>
  <c r="M1087" i="33" s="1"/>
  <c r="Q242" i="33"/>
  <c r="Q949" i="33" s="1"/>
  <c r="G372" i="33"/>
  <c r="Q275" i="33"/>
  <c r="Q982" i="33" s="1"/>
  <c r="G188" i="33"/>
  <c r="P68" i="33"/>
  <c r="P775" i="33" s="1"/>
  <c r="R389" i="33"/>
  <c r="R1096" i="33" s="1"/>
  <c r="I154" i="33"/>
  <c r="I861" i="33" s="1"/>
  <c r="M121" i="33"/>
  <c r="M828" i="33" s="1"/>
  <c r="I17" i="33"/>
  <c r="I724" i="33" s="1"/>
  <c r="K275" i="33"/>
  <c r="K982" i="33" s="1"/>
  <c r="I485" i="33"/>
  <c r="I1192" i="33" s="1"/>
  <c r="R80" i="33"/>
  <c r="R787" i="33" s="1"/>
  <c r="M392" i="33"/>
  <c r="M1099" i="33" s="1"/>
  <c r="P250" i="33"/>
  <c r="P957" i="33" s="1"/>
  <c r="L227" i="33"/>
  <c r="L934" i="33" s="1"/>
  <c r="I260" i="33"/>
  <c r="I967" i="33" s="1"/>
  <c r="J19" i="33"/>
  <c r="J726" i="33" s="1"/>
  <c r="Q464" i="33"/>
  <c r="Q1171" i="33" s="1"/>
  <c r="G297" i="33"/>
  <c r="G390" i="33"/>
  <c r="G392" i="33"/>
  <c r="R564" i="33"/>
  <c r="R1271" i="33" s="1"/>
  <c r="Q497" i="33"/>
  <c r="Q1204" i="33" s="1"/>
  <c r="N460" i="33"/>
  <c r="N1167" i="33" s="1"/>
  <c r="I19" i="33"/>
  <c r="I726" i="33" s="1"/>
  <c r="J362" i="33"/>
  <c r="J1069" i="33" s="1"/>
  <c r="M104" i="33"/>
  <c r="M811" i="33" s="1"/>
  <c r="J450" i="33"/>
  <c r="J1157" i="33" s="1"/>
  <c r="H172" i="33"/>
  <c r="H879" i="33" s="1"/>
  <c r="H352" i="33"/>
  <c r="H1059" i="33" s="1"/>
  <c r="L468" i="33"/>
  <c r="L1175" i="33" s="1"/>
  <c r="Q294" i="33"/>
  <c r="Q1001" i="33" s="1"/>
  <c r="N512" i="33"/>
  <c r="N1219" i="33" s="1"/>
  <c r="M184" i="33"/>
  <c r="M891" i="33" s="1"/>
  <c r="I362" i="33"/>
  <c r="I1069" i="33" s="1"/>
  <c r="N613" i="33"/>
  <c r="N1320" i="33" s="1"/>
  <c r="J53" i="33"/>
  <c r="J760" i="33" s="1"/>
  <c r="K15" i="33"/>
  <c r="K722" i="33" s="1"/>
  <c r="P516" i="33"/>
  <c r="P1223" i="33" s="1"/>
  <c r="Q183" i="33"/>
  <c r="Q890" i="33" s="1"/>
  <c r="K606" i="33"/>
  <c r="K1313" i="33" s="1"/>
  <c r="P79" i="33"/>
  <c r="P786" i="33" s="1"/>
  <c r="N418" i="33"/>
  <c r="N1125" i="33" s="1"/>
  <c r="Q636" i="33"/>
  <c r="Q1343" i="33" s="1"/>
  <c r="N386" i="33"/>
  <c r="N1093" i="33" s="1"/>
  <c r="H461" i="33"/>
  <c r="H1168" i="33" s="1"/>
  <c r="L556" i="33"/>
  <c r="L1263" i="33" s="1"/>
  <c r="P481" i="33"/>
  <c r="P1188" i="33" s="1"/>
  <c r="N128" i="33"/>
  <c r="N835" i="33" s="1"/>
  <c r="N559" i="33"/>
  <c r="N1266" i="33" s="1"/>
  <c r="P362" i="33"/>
  <c r="P1069" i="33" s="1"/>
  <c r="L380" i="33"/>
  <c r="L1087" i="33" s="1"/>
  <c r="I230" i="33"/>
  <c r="I937" i="33" s="1"/>
  <c r="P450" i="33"/>
  <c r="P1157" i="33" s="1"/>
  <c r="N289" i="33"/>
  <c r="N996" i="33" s="1"/>
  <c r="O559" i="33"/>
  <c r="O1266" i="33" s="1"/>
  <c r="N629" i="33"/>
  <c r="N1336" i="33" s="1"/>
  <c r="I313" i="33"/>
  <c r="I1020" i="33" s="1"/>
  <c r="P78" i="33"/>
  <c r="P785" i="33" s="1"/>
  <c r="O557" i="33"/>
  <c r="O1264" i="33" s="1"/>
  <c r="H297" i="33"/>
  <c r="H1004" i="33" s="1"/>
  <c r="P67" i="33"/>
  <c r="P774" i="33" s="1"/>
  <c r="O286" i="33"/>
  <c r="O993" i="33" s="1"/>
  <c r="K376" i="33"/>
  <c r="K1083" i="33" s="1"/>
  <c r="P52" i="33"/>
  <c r="P759" i="33" s="1"/>
  <c r="K227" i="33"/>
  <c r="K934" i="33" s="1"/>
  <c r="M239" i="33"/>
  <c r="M946" i="33" s="1"/>
  <c r="O361" i="33"/>
  <c r="O1068" i="33" s="1"/>
  <c r="J394" i="33"/>
  <c r="J1101" i="33" s="1"/>
  <c r="O329" i="33"/>
  <c r="O1036" i="33" s="1"/>
  <c r="I404" i="33"/>
  <c r="I1111" i="33" s="1"/>
  <c r="I130" i="33"/>
  <c r="I837" i="33" s="1"/>
  <c r="O580" i="33"/>
  <c r="O1287" i="33" s="1"/>
  <c r="G38" i="33"/>
  <c r="L616" i="33"/>
  <c r="L1323" i="33" s="1"/>
  <c r="G460" i="33"/>
  <c r="H579" i="33"/>
  <c r="H1286" i="33" s="1"/>
  <c r="I145" i="33"/>
  <c r="I852" i="33" s="1"/>
  <c r="P518" i="33"/>
  <c r="P1225" i="33" s="1"/>
  <c r="G242" i="33"/>
  <c r="Q372" i="33"/>
  <c r="Q1079" i="33" s="1"/>
  <c r="L12" i="33"/>
  <c r="L719" i="33" s="1"/>
  <c r="M485" i="33"/>
  <c r="M1192" i="33" s="1"/>
  <c r="N509" i="33"/>
  <c r="N1216" i="33" s="1"/>
  <c r="G636" i="33"/>
  <c r="L81" i="33"/>
  <c r="L788" i="33" s="1"/>
  <c r="R276" i="33"/>
  <c r="R983" i="33" s="1"/>
  <c r="O115" i="33"/>
  <c r="O822" i="33" s="1"/>
  <c r="G96" i="33"/>
  <c r="Q456" i="33"/>
  <c r="Q1163" i="33" s="1"/>
  <c r="O509" i="33"/>
  <c r="O1216" i="33" s="1"/>
  <c r="H564" i="33"/>
  <c r="H1271" i="33" s="1"/>
  <c r="O358" i="33"/>
  <c r="O1065" i="33" s="1"/>
  <c r="M257" i="33"/>
  <c r="M964" i="33" s="1"/>
  <c r="N310" i="33"/>
  <c r="N1017" i="33" s="1"/>
  <c r="N174" i="33"/>
  <c r="N881" i="33" s="1"/>
  <c r="P394" i="33"/>
  <c r="P1101" i="33" s="1"/>
  <c r="P213" i="33"/>
  <c r="P920" i="33" s="1"/>
  <c r="Q485" i="33"/>
  <c r="Q1192" i="33" s="1"/>
  <c r="K295" i="33"/>
  <c r="K1002" i="33" s="1"/>
  <c r="K67" i="33"/>
  <c r="K774" i="33" s="1"/>
  <c r="N545" i="33"/>
  <c r="N1252" i="33" s="1"/>
  <c r="P31" i="33"/>
  <c r="P738" i="33" s="1"/>
  <c r="G1233" i="33"/>
  <c r="S526" i="33"/>
  <c r="U1056" i="33"/>
  <c r="G1208" i="33"/>
  <c r="S501" i="33"/>
  <c r="L529" i="33"/>
  <c r="L1236" i="33" s="1"/>
  <c r="U1141" i="33"/>
  <c r="I224" i="33"/>
  <c r="I931" i="33" s="1"/>
  <c r="U813" i="33"/>
  <c r="P559" i="33"/>
  <c r="P1266" i="33" s="1"/>
  <c r="G805" i="33"/>
  <c r="S98" i="33"/>
  <c r="G780" i="33"/>
  <c r="S73" i="33"/>
  <c r="G1147" i="33"/>
  <c r="S440" i="33"/>
  <c r="N161" i="33"/>
  <c r="N868" i="33" s="1"/>
  <c r="U892" i="33"/>
  <c r="G899" i="33"/>
  <c r="S192" i="33"/>
  <c r="K212" i="33"/>
  <c r="K919" i="33" s="1"/>
  <c r="Q246" i="33"/>
  <c r="Q953" i="33" s="1"/>
  <c r="T723" i="33"/>
  <c r="I482" i="33"/>
  <c r="I1189" i="33" s="1"/>
  <c r="R417" i="33"/>
  <c r="R1124" i="33" s="1"/>
  <c r="R561" i="33"/>
  <c r="R1268" i="33" s="1"/>
  <c r="I570" i="33"/>
  <c r="I1277" i="33" s="1"/>
  <c r="G857" i="33"/>
  <c r="S150" i="33"/>
  <c r="U1181" i="33"/>
  <c r="R234" i="33"/>
  <c r="R941" i="33" s="1"/>
  <c r="N153" i="33"/>
  <c r="N860" i="33" s="1"/>
  <c r="G833" i="33"/>
  <c r="S126" i="33"/>
  <c r="K497" i="33"/>
  <c r="K1204" i="33" s="1"/>
  <c r="O591" i="33"/>
  <c r="O1298" i="33" s="1"/>
  <c r="U930" i="33"/>
  <c r="H559" i="33"/>
  <c r="H1266" i="33" s="1"/>
  <c r="T954" i="33"/>
  <c r="G1162" i="33"/>
  <c r="S455" i="33"/>
  <c r="O277" i="33"/>
  <c r="O984" i="33" s="1"/>
  <c r="L76" i="33"/>
  <c r="L783" i="33" s="1"/>
  <c r="G1181" i="33"/>
  <c r="S474" i="33"/>
  <c r="P629" i="33"/>
  <c r="P1336" i="33" s="1"/>
  <c r="H275" i="33"/>
  <c r="H982" i="33" s="1"/>
  <c r="G1123" i="33"/>
  <c r="S416" i="33"/>
  <c r="T936" i="33"/>
  <c r="I71" i="33"/>
  <c r="I778" i="33" s="1"/>
  <c r="Q198" i="33"/>
  <c r="Q905" i="33" s="1"/>
  <c r="G1184" i="33"/>
  <c r="S477" i="33"/>
  <c r="N286" i="33"/>
  <c r="N993" i="33" s="1"/>
  <c r="J509" i="33"/>
  <c r="J1216" i="33" s="1"/>
  <c r="G1145" i="33"/>
  <c r="S438" i="33"/>
  <c r="U1146" i="33"/>
  <c r="K211" i="33"/>
  <c r="K918" i="33" s="1"/>
  <c r="G884" i="33"/>
  <c r="S177" i="33"/>
  <c r="R13" i="33"/>
  <c r="R720" i="33" s="1"/>
  <c r="J323" i="33"/>
  <c r="J1030" i="33" s="1"/>
  <c r="U804" i="33"/>
  <c r="M537" i="33"/>
  <c r="M1244" i="33" s="1"/>
  <c r="U876" i="33"/>
  <c r="U1193" i="33"/>
  <c r="U1291" i="33"/>
  <c r="T762" i="33"/>
  <c r="H242" i="33"/>
  <c r="H949" i="33" s="1"/>
  <c r="H515" i="33"/>
  <c r="H1222" i="33" s="1"/>
  <c r="T960" i="33"/>
  <c r="R162" i="33"/>
  <c r="R869" i="33" s="1"/>
  <c r="I340" i="33"/>
  <c r="I1047" i="33" s="1"/>
  <c r="Q467" i="33"/>
  <c r="Q1174" i="33" s="1"/>
  <c r="U1084" i="33"/>
  <c r="L580" i="33"/>
  <c r="L1287" i="33" s="1"/>
  <c r="G892" i="33"/>
  <c r="S185" i="33"/>
  <c r="I588" i="33"/>
  <c r="I1295" i="33" s="1"/>
  <c r="U1200" i="33"/>
  <c r="G26" i="33"/>
  <c r="I323" i="33"/>
  <c r="I1030" i="33" s="1"/>
  <c r="H76" i="33"/>
  <c r="H783" i="33" s="1"/>
  <c r="G105" i="33"/>
  <c r="R89" i="33"/>
  <c r="R796" i="33" s="1"/>
  <c r="T818" i="33"/>
  <c r="U992" i="33"/>
  <c r="T1342" i="33"/>
  <c r="U1077" i="33"/>
  <c r="N561" i="33"/>
  <c r="N1268" i="33" s="1"/>
  <c r="T1042" i="33"/>
  <c r="I153" i="33"/>
  <c r="I860" i="33" s="1"/>
  <c r="U1110" i="33"/>
  <c r="U739" i="33"/>
  <c r="Q561" i="33"/>
  <c r="Q1268" i="33" s="1"/>
  <c r="H71" i="33"/>
  <c r="H778" i="33" s="1"/>
  <c r="G1238" i="33"/>
  <c r="S531" i="33"/>
  <c r="U756" i="33"/>
  <c r="O258" i="33"/>
  <c r="O965" i="33" s="1"/>
  <c r="H420" i="33"/>
  <c r="H1127" i="33" s="1"/>
  <c r="J534" i="33"/>
  <c r="J1241" i="33" s="1"/>
  <c r="T1218" i="33"/>
  <c r="G948" i="33"/>
  <c r="S241" i="33"/>
  <c r="K213" i="33"/>
  <c r="K920" i="33" s="1"/>
  <c r="N99" i="33"/>
  <c r="N806" i="33" s="1"/>
  <c r="G1035" i="33"/>
  <c r="S328" i="33"/>
  <c r="O91" i="33"/>
  <c r="O798" i="33" s="1"/>
  <c r="U1042" i="33"/>
  <c r="U769" i="33"/>
  <c r="Q627" i="33"/>
  <c r="Q1334" i="33" s="1"/>
  <c r="G1178" i="33"/>
  <c r="S471" i="33"/>
  <c r="O280" i="33"/>
  <c r="O987" i="33" s="1"/>
  <c r="I13" i="33"/>
  <c r="I720" i="33" s="1"/>
  <c r="G1075" i="33"/>
  <c r="S368" i="33"/>
  <c r="O76" i="33"/>
  <c r="O783" i="33" s="1"/>
  <c r="I534" i="33"/>
  <c r="I1241" i="33" s="1"/>
  <c r="G1202" i="33"/>
  <c r="S495" i="33"/>
  <c r="T1207" i="33"/>
  <c r="U817" i="33"/>
  <c r="T1302" i="33"/>
  <c r="I129" i="33"/>
  <c r="I836" i="33" s="1"/>
  <c r="T877" i="33"/>
  <c r="J219" i="33"/>
  <c r="J926" i="33" s="1"/>
  <c r="J198" i="33"/>
  <c r="J905" i="33" s="1"/>
  <c r="M157" i="33"/>
  <c r="M864" i="33" s="1"/>
  <c r="U911" i="33"/>
  <c r="G886" i="33"/>
  <c r="S179" i="33"/>
  <c r="P386" i="33"/>
  <c r="P1093" i="33" s="1"/>
  <c r="P352" i="33"/>
  <c r="P1059" i="33" s="1"/>
  <c r="U910" i="33"/>
  <c r="U1329" i="33"/>
  <c r="G257" i="33"/>
  <c r="M445" i="33"/>
  <c r="M1152" i="33" s="1"/>
  <c r="R523" i="33"/>
  <c r="R1230" i="33" s="1"/>
  <c r="J232" i="33"/>
  <c r="J939" i="33" s="1"/>
  <c r="L534" i="33"/>
  <c r="L1241" i="33" s="1"/>
  <c r="U847" i="33"/>
  <c r="G1025" i="33"/>
  <c r="S318" i="33"/>
  <c r="J351" i="33"/>
  <c r="J1058" i="33" s="1"/>
  <c r="N414" i="33"/>
  <c r="N1121" i="33" s="1"/>
  <c r="H487" i="33"/>
  <c r="H1194" i="33" s="1"/>
  <c r="G1046" i="33"/>
  <c r="S339" i="33"/>
  <c r="G1249" i="33"/>
  <c r="S542" i="33"/>
  <c r="I162" i="33"/>
  <c r="I869" i="33" s="1"/>
  <c r="P113" i="33"/>
  <c r="P820" i="33" s="1"/>
  <c r="L286" i="33"/>
  <c r="L993" i="33" s="1"/>
  <c r="M630" i="33"/>
  <c r="M1337" i="33" s="1"/>
  <c r="G921" i="33"/>
  <c r="S214" i="33"/>
  <c r="G52" i="33"/>
  <c r="P419" i="33"/>
  <c r="P1126" i="33" s="1"/>
  <c r="G794" i="33"/>
  <c r="S87" i="33"/>
  <c r="P215" i="33"/>
  <c r="P922" i="33" s="1"/>
  <c r="G1297" i="33"/>
  <c r="S590" i="33"/>
  <c r="U1213" i="33"/>
  <c r="Q616" i="33"/>
  <c r="Q1323" i="33" s="1"/>
  <c r="G1281" i="33"/>
  <c r="S574" i="33"/>
  <c r="N530" i="33"/>
  <c r="N1237" i="33" s="1"/>
  <c r="G579" i="33"/>
  <c r="U1074" i="33"/>
  <c r="T721" i="33"/>
  <c r="P188" i="33"/>
  <c r="P895" i="33" s="1"/>
  <c r="U986" i="33"/>
  <c r="G1276" i="33"/>
  <c r="S569" i="33"/>
  <c r="I392" i="33"/>
  <c r="I1099" i="33" s="1"/>
  <c r="U976" i="33"/>
  <c r="P461" i="33"/>
  <c r="P1168" i="33" s="1"/>
  <c r="G862" i="33"/>
  <c r="S155" i="33"/>
  <c r="H276" i="33"/>
  <c r="H983" i="33" s="1"/>
  <c r="T784" i="33"/>
  <c r="I222" i="33"/>
  <c r="I929" i="33" s="1"/>
  <c r="L232" i="33"/>
  <c r="L939" i="33" s="1"/>
  <c r="K535" i="33"/>
  <c r="K1242" i="33" s="1"/>
  <c r="L625" i="33"/>
  <c r="L1332" i="33" s="1"/>
  <c r="R557" i="33"/>
  <c r="R1264" i="33" s="1"/>
  <c r="L297" i="33"/>
  <c r="L1004" i="33" s="1"/>
  <c r="T1172" i="33"/>
  <c r="H456" i="33"/>
  <c r="H1163" i="33" s="1"/>
  <c r="I67" i="33"/>
  <c r="I774" i="33" s="1"/>
  <c r="G1304" i="33"/>
  <c r="S597" i="33"/>
  <c r="G863" i="33"/>
  <c r="S156" i="33"/>
  <c r="T863" i="33"/>
  <c r="G1243" i="33"/>
  <c r="S536" i="33"/>
  <c r="I497" i="33"/>
  <c r="I1204" i="33" s="1"/>
  <c r="G776" i="33"/>
  <c r="S69" i="33"/>
  <c r="L65" i="33"/>
  <c r="L772" i="33" s="1"/>
  <c r="U1129" i="33"/>
  <c r="G923" i="33"/>
  <c r="S216" i="33"/>
  <c r="J112" i="33"/>
  <c r="J819" i="33" s="1"/>
  <c r="H621" i="33"/>
  <c r="H1328" i="33" s="1"/>
  <c r="P351" i="33"/>
  <c r="P1058" i="33" s="1"/>
  <c r="M618" i="33"/>
  <c r="M1325" i="33" s="1"/>
  <c r="H162" i="33"/>
  <c r="H869" i="33" s="1"/>
  <c r="P390" i="33"/>
  <c r="P1097" i="33" s="1"/>
  <c r="G130" i="33"/>
  <c r="M374" i="33"/>
  <c r="M1081" i="33" s="1"/>
  <c r="T1341" i="33"/>
  <c r="G1119" i="33"/>
  <c r="S412" i="33"/>
  <c r="M227" i="33"/>
  <c r="M934" i="33" s="1"/>
  <c r="U1278" i="33"/>
  <c r="K276" i="33"/>
  <c r="K983" i="33" s="1"/>
  <c r="T1243" i="33"/>
  <c r="H481" i="33"/>
  <c r="H1188" i="33" s="1"/>
  <c r="U901" i="33"/>
  <c r="T1161" i="33"/>
  <c r="O174" i="33"/>
  <c r="O881" i="33" s="1"/>
  <c r="J512" i="33"/>
  <c r="J1219" i="33" s="1"/>
  <c r="L519" i="33"/>
  <c r="L1226" i="33" s="1"/>
  <c r="G1283" i="33"/>
  <c r="S576" i="33"/>
  <c r="Q188" i="33"/>
  <c r="Q895" i="33" s="1"/>
  <c r="G951" i="33"/>
  <c r="S244" i="33"/>
  <c r="T1283" i="33"/>
  <c r="R46" i="33"/>
  <c r="R753" i="33" s="1"/>
  <c r="H567" i="33"/>
  <c r="H1274" i="33" s="1"/>
  <c r="M358" i="33"/>
  <c r="M1065" i="33" s="1"/>
  <c r="T782" i="33"/>
  <c r="G354" i="33"/>
  <c r="T795" i="33"/>
  <c r="U893" i="33"/>
  <c r="I512" i="33"/>
  <c r="I1219" i="33" s="1"/>
  <c r="M105" i="33"/>
  <c r="M812" i="33" s="1"/>
  <c r="G789" i="33"/>
  <c r="S82" i="33"/>
  <c r="T731" i="33"/>
  <c r="N618" i="33"/>
  <c r="N1325" i="33" s="1"/>
  <c r="U1306" i="33"/>
  <c r="K456" i="33"/>
  <c r="K1163" i="33" s="1"/>
  <c r="U1245" i="33"/>
  <c r="L21" i="33"/>
  <c r="L728" i="33" s="1"/>
  <c r="N324" i="33"/>
  <c r="N1031" i="33" s="1"/>
  <c r="N376" i="33"/>
  <c r="N1083" i="33" s="1"/>
  <c r="H52" i="33"/>
  <c r="H759" i="33" s="1"/>
  <c r="N588" i="33"/>
  <c r="N1295" i="33" s="1"/>
  <c r="G1324" i="33"/>
  <c r="S617" i="33"/>
  <c r="U1342" i="33"/>
  <c r="U1107" i="33"/>
  <c r="T1267" i="33"/>
  <c r="N115" i="33"/>
  <c r="N822" i="33" s="1"/>
  <c r="U1183" i="33"/>
  <c r="U898" i="33"/>
  <c r="L404" i="33"/>
  <c r="L1111" i="33" s="1"/>
  <c r="P502" i="33"/>
  <c r="P1209" i="33" s="1"/>
  <c r="G1319" i="33"/>
  <c r="S612" i="33"/>
  <c r="N456" i="33"/>
  <c r="N1163" i="33" s="1"/>
  <c r="K615" i="33"/>
  <c r="K1322" i="33" s="1"/>
  <c r="G1196" i="33"/>
  <c r="S489" i="33"/>
  <c r="P564" i="33"/>
  <c r="P1271" i="33" s="1"/>
  <c r="Q441" i="33"/>
  <c r="Q1148" i="33" s="1"/>
  <c r="G985" i="33"/>
  <c r="S278" i="33"/>
  <c r="T1073" i="33"/>
  <c r="I354" i="33"/>
  <c r="I1061" i="33" s="1"/>
  <c r="T1198" i="33"/>
  <c r="G779" i="33"/>
  <c r="S72" i="33"/>
  <c r="N183" i="33"/>
  <c r="N890" i="33" s="1"/>
  <c r="T914" i="33"/>
  <c r="G751" i="33"/>
  <c r="S44" i="33"/>
  <c r="G76" i="33"/>
  <c r="Q19" i="33"/>
  <c r="Q726" i="33" s="1"/>
  <c r="U878" i="33"/>
  <c r="G1291" i="33"/>
  <c r="S584" i="33"/>
  <c r="U1045" i="33"/>
  <c r="I433" i="33"/>
  <c r="I1140" i="33" s="1"/>
  <c r="H104" i="33"/>
  <c r="H811" i="33" s="1"/>
  <c r="U1173" i="33"/>
  <c r="G1005" i="33"/>
  <c r="S298" i="33"/>
  <c r="O219" i="33"/>
  <c r="O926" i="33" s="1"/>
  <c r="J541" i="33"/>
  <c r="J1248" i="33" s="1"/>
  <c r="G1305" i="33"/>
  <c r="S598" i="33"/>
  <c r="K114" i="33"/>
  <c r="K821" i="33" s="1"/>
  <c r="G1019" i="33"/>
  <c r="S312" i="33"/>
  <c r="G797" i="33"/>
  <c r="S90" i="33"/>
  <c r="G1272" i="33"/>
  <c r="S565" i="33"/>
  <c r="Q131" i="33"/>
  <c r="Q838" i="33" s="1"/>
  <c r="T748" i="33"/>
  <c r="T1214" i="33"/>
  <c r="Q449" i="33"/>
  <c r="Q1156" i="33" s="1"/>
  <c r="O105" i="33"/>
  <c r="O812" i="33" s="1"/>
  <c r="U1191" i="33"/>
  <c r="L275" i="33"/>
  <c r="L982" i="33" s="1"/>
  <c r="G1195" i="33"/>
  <c r="S488" i="33"/>
  <c r="R219" i="33"/>
  <c r="R926" i="33" s="1"/>
  <c r="G71" i="33"/>
  <c r="M390" i="33"/>
  <c r="M1097" i="33" s="1"/>
  <c r="T1316" i="33"/>
  <c r="T793" i="33"/>
  <c r="N243" i="33"/>
  <c r="N950" i="33" s="1"/>
  <c r="K352" i="33"/>
  <c r="K1059" i="33" s="1"/>
  <c r="O276" i="33"/>
  <c r="O983" i="33" s="1"/>
  <c r="N556" i="33"/>
  <c r="N1263" i="33" s="1"/>
  <c r="N122" i="33"/>
  <c r="N829" i="33" s="1"/>
  <c r="M611" i="33"/>
  <c r="M1318" i="33" s="1"/>
  <c r="K112" i="33"/>
  <c r="K819" i="33" s="1"/>
  <c r="J282" i="33"/>
  <c r="J989" i="33" s="1"/>
  <c r="Q297" i="33"/>
  <c r="Q1004" i="33" s="1"/>
  <c r="R469" i="33"/>
  <c r="R1176" i="33" s="1"/>
  <c r="J580" i="33"/>
  <c r="J1287" i="33" s="1"/>
  <c r="J630" i="33"/>
  <c r="J1337" i="33" s="1"/>
  <c r="I91" i="33"/>
  <c r="I798" i="33" s="1"/>
  <c r="I109" i="33"/>
  <c r="I816" i="33" s="1"/>
  <c r="M481" i="33"/>
  <c r="M1188" i="33" s="1"/>
  <c r="N611" i="33"/>
  <c r="N1318" i="33" s="1"/>
  <c r="N151" i="33"/>
  <c r="N858" i="33" s="1"/>
  <c r="Q487" i="33"/>
  <c r="Q1194" i="33" s="1"/>
  <c r="O334" i="33"/>
  <c r="O1041" i="33" s="1"/>
  <c r="L233" i="33"/>
  <c r="L940" i="33" s="1"/>
  <c r="J453" i="33"/>
  <c r="J1160" i="33" s="1"/>
  <c r="N567" i="33"/>
  <c r="N1274" i="33" s="1"/>
  <c r="M215" i="33"/>
  <c r="M922" i="33" s="1"/>
  <c r="H290" i="33"/>
  <c r="H997" i="33" s="1"/>
  <c r="K568" i="33"/>
  <c r="K1275" i="33" s="1"/>
  <c r="L228" i="33"/>
  <c r="L935" i="33" s="1"/>
  <c r="P552" i="33"/>
  <c r="P1259" i="33" s="1"/>
  <c r="O151" i="33"/>
  <c r="O858" i="33" s="1"/>
  <c r="O164" i="33"/>
  <c r="O871" i="33" s="1"/>
  <c r="O211" i="33"/>
  <c r="O918" i="33" s="1"/>
  <c r="T824" i="33"/>
  <c r="G265" i="33"/>
  <c r="G1107" i="33"/>
  <c r="S400" i="33"/>
  <c r="Q286" i="33"/>
  <c r="Q993" i="33" s="1"/>
  <c r="L509" i="33"/>
  <c r="L1216" i="33" s="1"/>
  <c r="H233" i="33"/>
  <c r="H940" i="33" s="1"/>
  <c r="M23" i="33"/>
  <c r="M730" i="33" s="1"/>
  <c r="G1045" i="33"/>
  <c r="S338" i="33"/>
  <c r="J26" i="33"/>
  <c r="J733" i="33" s="1"/>
  <c r="Q310" i="33"/>
  <c r="Q1017" i="33" s="1"/>
  <c r="T770" i="33"/>
  <c r="T1076" i="33"/>
  <c r="J13" i="33"/>
  <c r="J720" i="33" s="1"/>
  <c r="L323" i="33"/>
  <c r="L1030" i="33" s="1"/>
  <c r="G969" i="33"/>
  <c r="S262" i="33"/>
  <c r="U732" i="33"/>
  <c r="U1307" i="33"/>
  <c r="O213" i="33"/>
  <c r="O920" i="33" s="1"/>
  <c r="J164" i="33"/>
  <c r="J871" i="33" s="1"/>
  <c r="J319" i="33"/>
  <c r="J1026" i="33" s="1"/>
  <c r="R390" i="33"/>
  <c r="R1097" i="33" s="1"/>
  <c r="T764" i="33"/>
  <c r="G1224" i="33"/>
  <c r="S517" i="33"/>
  <c r="T1196" i="33"/>
  <c r="Q287" i="33"/>
  <c r="Q994" i="33" s="1"/>
  <c r="T958" i="33"/>
  <c r="U1260" i="33"/>
  <c r="U1206" i="33"/>
  <c r="T810" i="33"/>
  <c r="T1169" i="33"/>
  <c r="T1154" i="33"/>
  <c r="R290" i="33"/>
  <c r="R997" i="33" s="1"/>
  <c r="L624" i="33"/>
  <c r="L1331" i="33" s="1"/>
  <c r="U981" i="33"/>
  <c r="U1133" i="33"/>
  <c r="T1299" i="33"/>
  <c r="O518" i="33"/>
  <c r="O1225" i="33" s="1"/>
  <c r="G1051" i="33"/>
  <c r="S344" i="33"/>
  <c r="T1075" i="33"/>
  <c r="G771" i="33"/>
  <c r="S64" i="33"/>
  <c r="M469" i="33"/>
  <c r="M1176" i="33" s="1"/>
  <c r="L630" i="33"/>
  <c r="L1337" i="33" s="1"/>
  <c r="P91" i="33"/>
  <c r="P798" i="33" s="1"/>
  <c r="R461" i="33"/>
  <c r="R1168" i="33" s="1"/>
  <c r="R66" i="33"/>
  <c r="R773" i="33" s="1"/>
  <c r="G13" i="33"/>
  <c r="M232" i="33"/>
  <c r="M939" i="33" s="1"/>
  <c r="Q519" i="33"/>
  <c r="Q1226" i="33" s="1"/>
  <c r="P282" i="33"/>
  <c r="P989" i="33" s="1"/>
  <c r="P71" i="33"/>
  <c r="P778" i="33" s="1"/>
  <c r="H91" i="33"/>
  <c r="H798" i="33" s="1"/>
  <c r="M555" i="33"/>
  <c r="M1262" i="33" s="1"/>
  <c r="M616" i="33"/>
  <c r="M1323" i="33" s="1"/>
  <c r="Q568" i="33"/>
  <c r="Q1275" i="33" s="1"/>
  <c r="H228" i="33"/>
  <c r="H935" i="33" s="1"/>
  <c r="R19" i="33"/>
  <c r="R726" i="33" s="1"/>
  <c r="O362" i="33"/>
  <c r="O1069" i="33" s="1"/>
  <c r="Q351" i="33"/>
  <c r="Q1058" i="33" s="1"/>
  <c r="N21" i="33"/>
  <c r="N728" i="33" s="1"/>
  <c r="H580" i="33"/>
  <c r="H1287" i="33" s="1"/>
  <c r="I386" i="33"/>
  <c r="I1093" i="33" s="1"/>
  <c r="O52" i="33"/>
  <c r="O759" i="33" s="1"/>
  <c r="I227" i="33"/>
  <c r="I934" i="33" s="1"/>
  <c r="N360" i="33"/>
  <c r="N1067" i="33" s="1"/>
  <c r="J215" i="33"/>
  <c r="J922" i="33" s="1"/>
  <c r="O371" i="33"/>
  <c r="O1078" i="33" s="1"/>
  <c r="K122" i="33"/>
  <c r="K829" i="33" s="1"/>
  <c r="O404" i="33"/>
  <c r="O1111" i="33" s="1"/>
  <c r="J372" i="33"/>
  <c r="J1079" i="33" s="1"/>
  <c r="J456" i="33"/>
  <c r="J1163" i="33" s="1"/>
  <c r="H340" i="33"/>
  <c r="H1047" i="33" s="1"/>
  <c r="R259" i="33"/>
  <c r="R966" i="33" s="1"/>
  <c r="G139" i="33"/>
  <c r="H509" i="33"/>
  <c r="H1216" i="33" s="1"/>
  <c r="I358" i="33"/>
  <c r="I1065" i="33" s="1"/>
  <c r="L154" i="33"/>
  <c r="L861" i="33" s="1"/>
  <c r="J239" i="33"/>
  <c r="J946" i="33" s="1"/>
  <c r="H323" i="33"/>
  <c r="H1030" i="33" s="1"/>
  <c r="M568" i="33"/>
  <c r="M1275" i="33" s="1"/>
  <c r="Q629" i="33"/>
  <c r="Q1336" i="33" s="1"/>
  <c r="G362" i="33"/>
  <c r="Q613" i="33"/>
  <c r="Q1320" i="33" s="1"/>
  <c r="J27" i="33"/>
  <c r="J734" i="33" s="1"/>
  <c r="J139" i="33"/>
  <c r="J846" i="33" s="1"/>
  <c r="Q292" i="33"/>
  <c r="Q999" i="33" s="1"/>
  <c r="K582" i="33"/>
  <c r="K1289" i="33" s="1"/>
  <c r="H551" i="33"/>
  <c r="H1258" i="33" s="1"/>
  <c r="O535" i="33"/>
  <c r="O1242" i="33" s="1"/>
  <c r="I621" i="33"/>
  <c r="I1328" i="33" s="1"/>
  <c r="K12" i="33"/>
  <c r="K719" i="33" s="1"/>
  <c r="N389" i="33"/>
  <c r="N1096" i="33" s="1"/>
  <c r="J310" i="33"/>
  <c r="J1017" i="33" s="1"/>
  <c r="P260" i="33"/>
  <c r="P967" i="33" s="1"/>
  <c r="N361" i="33"/>
  <c r="N1068" i="33" s="1"/>
  <c r="H449" i="33"/>
  <c r="H1156" i="33" s="1"/>
  <c r="O479" i="33"/>
  <c r="O1186" i="33" s="1"/>
  <c r="R606" i="33"/>
  <c r="R1313" i="33" s="1"/>
  <c r="L621" i="33"/>
  <c r="L1328" i="33" s="1"/>
  <c r="J380" i="33"/>
  <c r="J1087" i="33" s="1"/>
  <c r="H17" i="33"/>
  <c r="H724" i="33" s="1"/>
  <c r="Q515" i="33"/>
  <c r="Q1222" i="33" s="1"/>
  <c r="H485" i="33"/>
  <c r="H1192" i="33" s="1"/>
  <c r="M340" i="33"/>
  <c r="M1047" i="33" s="1"/>
  <c r="G259" i="33"/>
  <c r="K81" i="33"/>
  <c r="K788" i="33" s="1"/>
  <c r="O354" i="33"/>
  <c r="O1061" i="33" s="1"/>
  <c r="R211" i="33"/>
  <c r="R918" i="33" s="1"/>
  <c r="K442" i="33"/>
  <c r="K1149" i="33" s="1"/>
  <c r="Q460" i="33"/>
  <c r="Q1167" i="33" s="1"/>
  <c r="H534" i="33"/>
  <c r="H1241" i="33" s="1"/>
  <c r="Q142" i="33"/>
  <c r="Q849" i="33" s="1"/>
  <c r="L547" i="33"/>
  <c r="L1254" i="33" s="1"/>
  <c r="K71" i="33"/>
  <c r="K778" i="33" s="1"/>
  <c r="O130" i="33"/>
  <c r="O837" i="33" s="1"/>
  <c r="K68" i="33"/>
  <c r="K775" i="33" s="1"/>
  <c r="N287" i="33"/>
  <c r="N994" i="33" s="1"/>
  <c r="R114" i="33"/>
  <c r="R821" i="33" s="1"/>
  <c r="G564" i="33"/>
  <c r="Q352" i="33"/>
  <c r="Q1059" i="33" s="1"/>
  <c r="N627" i="33"/>
  <c r="N1334" i="33" s="1"/>
  <c r="P591" i="33"/>
  <c r="P1298" i="33" s="1"/>
  <c r="H475" i="33"/>
  <c r="H1182" i="33" s="1"/>
  <c r="I414" i="33"/>
  <c r="I1121" i="33" s="1"/>
  <c r="L521" i="33"/>
  <c r="L1228" i="33" s="1"/>
  <c r="N615" i="33"/>
  <c r="N1322" i="33" s="1"/>
  <c r="R68" i="33"/>
  <c r="R775" i="33" s="1"/>
  <c r="I292" i="33"/>
  <c r="I999" i="33" s="1"/>
  <c r="H591" i="33"/>
  <c r="H1298" i="33" s="1"/>
  <c r="N479" i="33"/>
  <c r="N1186" i="33" s="1"/>
  <c r="O552" i="33"/>
  <c r="O1259" i="33" s="1"/>
  <c r="L89" i="33"/>
  <c r="L796" i="33" s="1"/>
  <c r="H625" i="33"/>
  <c r="H1332" i="33" s="1"/>
  <c r="M464" i="33"/>
  <c r="M1171" i="33" s="1"/>
  <c r="H390" i="33"/>
  <c r="H1097" i="33" s="1"/>
  <c r="N91" i="33"/>
  <c r="N798" i="33" s="1"/>
  <c r="G627" i="33"/>
  <c r="J357" i="33"/>
  <c r="J1064" i="33" s="1"/>
  <c r="K475" i="33"/>
  <c r="K1182" i="33" s="1"/>
  <c r="L212" i="33"/>
  <c r="L919" i="33" s="1"/>
  <c r="L313" i="33"/>
  <c r="L1020" i="33" s="1"/>
  <c r="H78" i="33"/>
  <c r="H785" i="33" s="1"/>
  <c r="L502" i="33"/>
  <c r="L1209" i="33" s="1"/>
  <c r="R71" i="33"/>
  <c r="R778" i="33" s="1"/>
  <c r="H67" i="33"/>
  <c r="H774" i="33" s="1"/>
  <c r="K154" i="33"/>
  <c r="K861" i="33" s="1"/>
  <c r="J627" i="33"/>
  <c r="J1334" i="33" s="1"/>
  <c r="P280" i="33"/>
  <c r="P987" i="33" s="1"/>
  <c r="J559" i="33"/>
  <c r="J1266" i="33" s="1"/>
  <c r="H246" i="33"/>
  <c r="H953" i="33" s="1"/>
  <c r="J613" i="33"/>
  <c r="J1320" i="33" s="1"/>
  <c r="R164" i="33"/>
  <c r="R871" i="33" s="1"/>
  <c r="P467" i="33"/>
  <c r="P1174" i="33" s="1"/>
  <c r="O139" i="33"/>
  <c r="O846" i="33" s="1"/>
  <c r="K157" i="33"/>
  <c r="K864" i="33" s="1"/>
  <c r="J287" i="33"/>
  <c r="J994" i="33" s="1"/>
  <c r="M154" i="33"/>
  <c r="M861" i="33" s="1"/>
  <c r="P211" i="33"/>
  <c r="P918" i="33" s="1"/>
  <c r="P616" i="33"/>
  <c r="P1323" i="33" s="1"/>
  <c r="J515" i="33"/>
  <c r="J1222" i="33" s="1"/>
  <c r="O188" i="33"/>
  <c r="O895" i="33" s="1"/>
  <c r="R505" i="33"/>
  <c r="R1212" i="33" s="1"/>
  <c r="Q53" i="33"/>
  <c r="Q760" i="33" s="1"/>
  <c r="Q157" i="33"/>
  <c r="Q864" i="33" s="1"/>
  <c r="J636" i="33"/>
  <c r="J1343" i="33" s="1"/>
  <c r="N441" i="33"/>
  <c r="N1148" i="33" s="1"/>
  <c r="L66" i="33"/>
  <c r="L773" i="33" s="1"/>
  <c r="M260" i="33"/>
  <c r="M967" i="33" s="1"/>
  <c r="H512" i="33"/>
  <c r="H1219" i="33" s="1"/>
  <c r="P145" i="33"/>
  <c r="P852" i="33" s="1"/>
  <c r="O380" i="33"/>
  <c r="O1087" i="33" s="1"/>
  <c r="H520" i="33"/>
  <c r="H1227" i="33" s="1"/>
  <c r="N164" i="33"/>
  <c r="N871" i="33" s="1"/>
  <c r="Q51" i="33"/>
  <c r="Q758" i="33" s="1"/>
  <c r="N227" i="33"/>
  <c r="N934" i="33" s="1"/>
  <c r="T901" i="33"/>
  <c r="T883" i="33"/>
  <c r="T951" i="33"/>
  <c r="T1199" i="33"/>
  <c r="U1073" i="33"/>
  <c r="I594" i="33"/>
  <c r="I1301" i="33" s="1"/>
  <c r="G1326" i="33"/>
  <c r="S619" i="33"/>
  <c r="K42" i="33"/>
  <c r="K749" i="33" s="1"/>
  <c r="T1138" i="33"/>
  <c r="G723" i="33"/>
  <c r="S16" i="33"/>
  <c r="G1013" i="33"/>
  <c r="S306" i="33"/>
  <c r="U1063" i="33"/>
  <c r="R151" i="33"/>
  <c r="R858" i="33" s="1"/>
  <c r="R313" i="33"/>
  <c r="R1020" i="33" s="1"/>
  <c r="U854" i="33"/>
  <c r="I557" i="33"/>
  <c r="I1264" i="33" s="1"/>
  <c r="T790" i="33"/>
  <c r="T1016" i="33"/>
  <c r="G1043" i="33"/>
  <c r="S336" i="33"/>
  <c r="U948" i="33"/>
  <c r="T969" i="33"/>
  <c r="T1184" i="33"/>
  <c r="I374" i="33"/>
  <c r="I1081" i="33" s="1"/>
  <c r="T975" i="33"/>
  <c r="L270" i="33"/>
  <c r="L977" i="33" s="1"/>
  <c r="G810" i="33"/>
  <c r="S103" i="33"/>
  <c r="U853" i="33"/>
  <c r="Q20" i="33"/>
  <c r="Q727" i="33" s="1"/>
  <c r="T894" i="33"/>
  <c r="T1260" i="33"/>
  <c r="Q65" i="33"/>
  <c r="Q772" i="33" s="1"/>
  <c r="G323" i="33"/>
  <c r="T952" i="33"/>
  <c r="P535" i="33"/>
  <c r="P1242" i="33" s="1"/>
  <c r="K534" i="33"/>
  <c r="K1241" i="33" s="1"/>
  <c r="T1251" i="33"/>
  <c r="T1137" i="33"/>
  <c r="L552" i="33"/>
  <c r="L1259" i="33" s="1"/>
  <c r="G1267" i="33"/>
  <c r="S560" i="33"/>
  <c r="M561" i="33"/>
  <c r="M1268" i="33" s="1"/>
  <c r="L570" i="33"/>
  <c r="L1277" i="33" s="1"/>
  <c r="N265" i="33"/>
  <c r="N972" i="33" s="1"/>
  <c r="N46" i="33"/>
  <c r="N753" i="33" s="1"/>
  <c r="P636" i="33"/>
  <c r="P1343" i="33" s="1"/>
  <c r="I376" i="33"/>
  <c r="I1083" i="33" s="1"/>
  <c r="K441" i="33"/>
  <c r="K1148" i="33" s="1"/>
  <c r="G763" i="33"/>
  <c r="S56" i="33"/>
  <c r="I131" i="33"/>
  <c r="I838" i="33" s="1"/>
  <c r="T908" i="33"/>
  <c r="G1158" i="33"/>
  <c r="S451" i="33"/>
  <c r="K232" i="33"/>
  <c r="K939" i="33" s="1"/>
  <c r="G1255" i="33"/>
  <c r="S548" i="33"/>
  <c r="H184" i="33"/>
  <c r="H891" i="33" s="1"/>
  <c r="G1095" i="33"/>
  <c r="S388" i="33"/>
  <c r="Q213" i="33"/>
  <c r="Q920" i="33" s="1"/>
  <c r="G487" i="33"/>
  <c r="K99" i="33"/>
  <c r="K806" i="33" s="1"/>
  <c r="G766" i="33"/>
  <c r="S59" i="33"/>
  <c r="U899" i="33"/>
  <c r="J615" i="33"/>
  <c r="J1322" i="33" s="1"/>
  <c r="M259" i="33"/>
  <c r="M966" i="33" s="1"/>
  <c r="G1114" i="33"/>
  <c r="S407" i="33"/>
  <c r="G1198" i="33"/>
  <c r="S491" i="33"/>
  <c r="H270" i="33"/>
  <c r="H977" i="33" s="1"/>
  <c r="M125" i="33"/>
  <c r="M832" i="33" s="1"/>
  <c r="G1074" i="33"/>
  <c r="S367" i="33"/>
  <c r="R35" i="33"/>
  <c r="R742" i="33" s="1"/>
  <c r="G1103" i="33"/>
  <c r="S396" i="33"/>
  <c r="T845" i="33"/>
  <c r="U721" i="33"/>
  <c r="T833" i="33"/>
  <c r="G853" i="33"/>
  <c r="S146" i="33"/>
  <c r="N625" i="33"/>
  <c r="N1332" i="33" s="1"/>
  <c r="H557" i="33"/>
  <c r="H1264" i="33" s="1"/>
  <c r="O27" i="33"/>
  <c r="O734" i="33" s="1"/>
  <c r="T757" i="33"/>
  <c r="H570" i="33"/>
  <c r="H1277" i="33" s="1"/>
  <c r="U945" i="33"/>
  <c r="G46" i="33"/>
  <c r="P157" i="33"/>
  <c r="P864" i="33" s="1"/>
  <c r="U1076" i="33"/>
  <c r="M497" i="33"/>
  <c r="M1204" i="33" s="1"/>
  <c r="M425" i="33"/>
  <c r="M1132" i="33" s="1"/>
  <c r="T942" i="33"/>
  <c r="N232" i="33"/>
  <c r="N939" i="33" s="1"/>
  <c r="N535" i="33"/>
  <c r="N1242" i="33" s="1"/>
  <c r="U790" i="33"/>
  <c r="U808" i="33"/>
  <c r="O79" i="33"/>
  <c r="O786" i="33" s="1"/>
  <c r="G873" i="33"/>
  <c r="S166" i="33"/>
  <c r="T974" i="33"/>
  <c r="R450" i="33"/>
  <c r="R1157" i="33" s="1"/>
  <c r="G321" i="33"/>
  <c r="O469" i="33"/>
  <c r="O1176" i="33" s="1"/>
  <c r="L250" i="33"/>
  <c r="L957" i="33" s="1"/>
  <c r="M31" i="33"/>
  <c r="M738" i="33" s="1"/>
  <c r="T1185" i="33"/>
  <c r="M567" i="33"/>
  <c r="M1274" i="33" s="1"/>
  <c r="G1128" i="33"/>
  <c r="S421" i="33"/>
  <c r="I26" i="33"/>
  <c r="I733" i="33" s="1"/>
  <c r="Q582" i="33"/>
  <c r="Q1289" i="33" s="1"/>
  <c r="K66" i="33"/>
  <c r="K773" i="33" s="1"/>
  <c r="G468" i="33"/>
  <c r="P128" i="33"/>
  <c r="P835" i="33" s="1"/>
  <c r="O568" i="33"/>
  <c r="O1275" i="33" s="1"/>
  <c r="G802" i="33"/>
  <c r="S95" i="33"/>
  <c r="U1027" i="33"/>
  <c r="G1316" i="33"/>
  <c r="S609" i="33"/>
  <c r="T1317" i="33"/>
  <c r="G219" i="33"/>
  <c r="T1122" i="33"/>
  <c r="Q522" i="33"/>
  <c r="Q1229" i="33" s="1"/>
  <c r="L441" i="33"/>
  <c r="L1148" i="33" s="1"/>
  <c r="G1060" i="33"/>
  <c r="S353" i="33"/>
  <c r="Q354" i="33"/>
  <c r="Q1061" i="33" s="1"/>
  <c r="R371" i="33"/>
  <c r="R1078" i="33" s="1"/>
  <c r="U875" i="33"/>
  <c r="P551" i="33"/>
  <c r="P1258" i="33" s="1"/>
  <c r="G1327" i="33"/>
  <c r="S620" i="33"/>
  <c r="G1246" i="33"/>
  <c r="S539" i="33"/>
  <c r="U1024" i="33"/>
  <c r="Q535" i="33"/>
  <c r="Q1242" i="33" s="1"/>
  <c r="G962" i="33"/>
  <c r="S255" i="33"/>
  <c r="R552" i="33"/>
  <c r="R1259" i="33" s="1"/>
  <c r="L17" i="33"/>
  <c r="L724" i="33" s="1"/>
  <c r="N515" i="33"/>
  <c r="N1222" i="33" s="1"/>
  <c r="I188" i="33"/>
  <c r="I895" i="33" s="1"/>
  <c r="I334" i="33"/>
  <c r="I1041" i="33" s="1"/>
  <c r="R384" i="33"/>
  <c r="R1091" i="33" s="1"/>
  <c r="G1116" i="33"/>
  <c r="S409" i="33"/>
  <c r="T1276" i="33"/>
  <c r="T830" i="33"/>
  <c r="H114" i="33"/>
  <c r="H821" i="33" s="1"/>
  <c r="N52" i="33"/>
  <c r="N759" i="33" s="1"/>
  <c r="U1293" i="33"/>
  <c r="G1098" i="33"/>
  <c r="S391" i="33"/>
  <c r="J20" i="33"/>
  <c r="J727" i="33" s="1"/>
  <c r="R109" i="33"/>
  <c r="R816" i="33" s="1"/>
  <c r="G222" i="33"/>
  <c r="H442" i="33"/>
  <c r="H1149" i="33" s="1"/>
  <c r="U870" i="33"/>
  <c r="T1315" i="33"/>
  <c r="I475" i="33"/>
  <c r="I1182" i="33" s="1"/>
  <c r="M167" i="33"/>
  <c r="M874" i="33" s="1"/>
  <c r="U1250" i="33"/>
  <c r="G801" i="33"/>
  <c r="S94" i="33"/>
  <c r="T801" i="33"/>
  <c r="G865" i="33"/>
  <c r="S158" i="33"/>
  <c r="U1299" i="33"/>
  <c r="G78" i="33"/>
  <c r="K618" i="33"/>
  <c r="K1325" i="33" s="1"/>
  <c r="N502" i="33"/>
  <c r="N1209" i="33" s="1"/>
  <c r="T1128" i="33"/>
  <c r="G908" i="33"/>
  <c r="S201" i="33"/>
  <c r="L37" i="33"/>
  <c r="L744" i="33" s="1"/>
  <c r="G1330" i="33"/>
  <c r="S623" i="33"/>
  <c r="J567" i="33"/>
  <c r="J1274" i="33" s="1"/>
  <c r="Q555" i="33"/>
  <c r="Q1262" i="33" s="1"/>
  <c r="H26" i="33"/>
  <c r="H733" i="33" s="1"/>
  <c r="T1279" i="33"/>
  <c r="T1153" i="33"/>
  <c r="G973" i="33"/>
  <c r="S266" i="33"/>
  <c r="G743" i="33"/>
  <c r="S36" i="33"/>
  <c r="R280" i="33"/>
  <c r="R987" i="33" s="1"/>
  <c r="U1010" i="33"/>
  <c r="G1201" i="33"/>
  <c r="S494" i="33"/>
  <c r="M258" i="33"/>
  <c r="M965" i="33" s="1"/>
  <c r="R42" i="33"/>
  <c r="R749" i="33" s="1"/>
  <c r="Q433" i="33"/>
  <c r="Q1140" i="33" s="1"/>
  <c r="I351" i="33"/>
  <c r="I1058" i="33" s="1"/>
  <c r="G757" i="33"/>
  <c r="S50" i="33"/>
  <c r="Q520" i="33"/>
  <c r="Q1227" i="33" s="1"/>
  <c r="R99" i="33"/>
  <c r="R806" i="33" s="1"/>
  <c r="G1169" i="33"/>
  <c r="S462" i="33"/>
  <c r="T771" i="33"/>
  <c r="O615" i="33"/>
  <c r="O1322" i="33" s="1"/>
  <c r="U903" i="33"/>
  <c r="U1071" i="33"/>
  <c r="G867" i="33"/>
  <c r="S160" i="33"/>
  <c r="U857" i="33"/>
  <c r="U1142" i="33"/>
  <c r="N114" i="33"/>
  <c r="N821" i="33" s="1"/>
  <c r="K564" i="33"/>
  <c r="K1271" i="33" s="1"/>
  <c r="H125" i="33"/>
  <c r="H832" i="33" s="1"/>
  <c r="T1280" i="33"/>
  <c r="U1294" i="33"/>
  <c r="H215" i="33"/>
  <c r="H922" i="33" s="1"/>
  <c r="T1100" i="33"/>
  <c r="N594" i="33"/>
  <c r="N1301" i="33" s="1"/>
  <c r="L481" i="33"/>
  <c r="L1188" i="33" s="1"/>
  <c r="R624" i="33"/>
  <c r="R1331" i="33" s="1"/>
  <c r="R559" i="33"/>
  <c r="R1266" i="33" s="1"/>
  <c r="P475" i="33"/>
  <c r="P1182" i="33" s="1"/>
  <c r="O433" i="33"/>
  <c r="O1140" i="33" s="1"/>
  <c r="T1029" i="33"/>
  <c r="U809" i="33"/>
  <c r="U1297" i="33"/>
  <c r="P417" i="33"/>
  <c r="P1124" i="33" s="1"/>
  <c r="P27" i="33"/>
  <c r="P734" i="33" s="1"/>
  <c r="T1211" i="33"/>
  <c r="U923" i="33"/>
  <c r="U1197" i="33"/>
  <c r="U1112" i="33"/>
  <c r="G21" i="33"/>
  <c r="J292" i="33"/>
  <c r="J999" i="33" s="1"/>
  <c r="T1118" i="33"/>
  <c r="H239" i="33"/>
  <c r="H946" i="33" s="1"/>
  <c r="U1179" i="33"/>
  <c r="P122" i="33"/>
  <c r="P829" i="33" s="1"/>
  <c r="G731" i="33"/>
  <c r="S24" i="33"/>
  <c r="U1198" i="33"/>
  <c r="O161" i="33"/>
  <c r="O868" i="33" s="1"/>
  <c r="I579" i="33"/>
  <c r="I1286" i="33" s="1"/>
  <c r="K143" i="33"/>
  <c r="K850" i="33" s="1"/>
  <c r="U770" i="33"/>
  <c r="G762" i="33"/>
  <c r="S55" i="33"/>
  <c r="M496" i="33"/>
  <c r="M1203" i="33" s="1"/>
  <c r="L78" i="33"/>
  <c r="L785" i="33" s="1"/>
  <c r="P297" i="33"/>
  <c r="P1004" i="33" s="1"/>
  <c r="G1080" i="33"/>
  <c r="S373" i="33"/>
  <c r="G1130" i="33"/>
  <c r="S423" i="33"/>
  <c r="N485" i="33"/>
  <c r="N1192" i="33" s="1"/>
  <c r="R570" i="33"/>
  <c r="R1277" i="33" s="1"/>
  <c r="H198" i="33"/>
  <c r="H905" i="33" s="1"/>
  <c r="M580" i="33"/>
  <c r="M1287" i="33" s="1"/>
  <c r="Q386" i="33"/>
  <c r="Q1093" i="33" s="1"/>
  <c r="Q358" i="33"/>
  <c r="Q1065" i="33" s="1"/>
  <c r="G888" i="33"/>
  <c r="S181" i="33"/>
  <c r="G790" i="33"/>
  <c r="S83" i="33"/>
  <c r="T1312" i="33"/>
  <c r="U955" i="33"/>
  <c r="U888" i="33"/>
  <c r="U1114" i="33"/>
  <c r="U1116" i="33"/>
  <c r="T907" i="33"/>
  <c r="N17" i="33"/>
  <c r="N724" i="33" s="1"/>
  <c r="Q319" i="33"/>
  <c r="Q1026" i="33" s="1"/>
  <c r="G1073" i="33"/>
  <c r="S366" i="33"/>
  <c r="G418" i="33"/>
  <c r="Q630" i="33"/>
  <c r="Q1337" i="33" s="1"/>
  <c r="T1035" i="33"/>
  <c r="P23" i="33"/>
  <c r="P730" i="33" s="1"/>
  <c r="G1137" i="33"/>
  <c r="S430" i="33"/>
  <c r="G1213" i="33"/>
  <c r="S506" i="33"/>
  <c r="J389" i="33"/>
  <c r="J1096" i="33" s="1"/>
  <c r="M460" i="33"/>
  <c r="M1167" i="33" s="1"/>
  <c r="G1299" i="33"/>
  <c r="S592" i="33"/>
  <c r="L112" i="33"/>
  <c r="L819" i="33" s="1"/>
  <c r="T927" i="33"/>
  <c r="G976" i="33"/>
  <c r="S269" i="33"/>
  <c r="U936" i="33"/>
  <c r="P519" i="33"/>
  <c r="P1226" i="33" s="1"/>
  <c r="O282" i="33"/>
  <c r="O989" i="33" s="1"/>
  <c r="T1066" i="33"/>
  <c r="G1015" i="33"/>
  <c r="S308" i="33"/>
  <c r="O321" i="33"/>
  <c r="O1028" i="33" s="1"/>
  <c r="N570" i="33"/>
  <c r="N1277" i="33" s="1"/>
  <c r="T898" i="33"/>
  <c r="R271" i="33"/>
  <c r="R978" i="33" s="1"/>
  <c r="I371" i="33"/>
  <c r="I1078" i="33" s="1"/>
  <c r="T1133" i="33"/>
  <c r="H523" i="33"/>
  <c r="H1230" i="33" s="1"/>
  <c r="Q128" i="33"/>
  <c r="Q835" i="33" s="1"/>
  <c r="G732" i="33"/>
  <c r="S25" i="33"/>
  <c r="K420" i="33"/>
  <c r="K1127" i="33" s="1"/>
  <c r="G767" i="33"/>
  <c r="S60" i="33"/>
  <c r="G1185" i="33"/>
  <c r="S478" i="33"/>
  <c r="I213" i="33"/>
  <c r="I920" i="33" s="1"/>
  <c r="M135" i="33"/>
  <c r="M842" i="33" s="1"/>
  <c r="H230" i="33"/>
  <c r="H937" i="33" s="1"/>
  <c r="T777" i="33"/>
  <c r="G1290" i="33"/>
  <c r="S583" i="33"/>
  <c r="U1256" i="33"/>
  <c r="U1319" i="33"/>
  <c r="R295" i="33"/>
  <c r="R1002" i="33" s="1"/>
  <c r="Q384" i="33"/>
  <c r="Q1091" i="33" s="1"/>
  <c r="H292" i="33"/>
  <c r="H999" i="33" s="1"/>
  <c r="K153" i="33"/>
  <c r="K860" i="33" s="1"/>
  <c r="G956" i="33"/>
  <c r="S249" i="33"/>
  <c r="G1207" i="33"/>
  <c r="S500" i="33"/>
  <c r="L389" i="33"/>
  <c r="L1096" i="33" s="1"/>
  <c r="R458" i="33"/>
  <c r="R1165" i="33" s="1"/>
  <c r="H35" i="33"/>
  <c r="H742" i="33" s="1"/>
  <c r="G809" i="33"/>
  <c r="S102" i="33"/>
  <c r="G121" i="33"/>
  <c r="J535" i="33"/>
  <c r="J1242" i="33" s="1"/>
  <c r="T1145" i="33"/>
  <c r="G933" i="33"/>
  <c r="S226" i="33"/>
  <c r="G752" i="33"/>
  <c r="S45" i="33"/>
  <c r="Q334" i="33"/>
  <c r="Q1041" i="33" s="1"/>
  <c r="R265" i="33"/>
  <c r="R972" i="33" s="1"/>
  <c r="T1025" i="33"/>
  <c r="U1035" i="33"/>
  <c r="G913" i="33"/>
  <c r="S206" i="33"/>
  <c r="K234" i="33"/>
  <c r="K941" i="33" s="1"/>
  <c r="Q153" i="33"/>
  <c r="Q860" i="33" s="1"/>
  <c r="G754" i="33"/>
  <c r="S47" i="33"/>
  <c r="N13" i="33"/>
  <c r="N720" i="33" s="1"/>
  <c r="G995" i="33"/>
  <c r="S288" i="33"/>
  <c r="N42" i="33"/>
  <c r="N749" i="33" s="1"/>
  <c r="R579" i="33"/>
  <c r="R1286" i="33" s="1"/>
  <c r="U897" i="33"/>
  <c r="T915" i="33"/>
  <c r="H404" i="33"/>
  <c r="H1111" i="33" s="1"/>
  <c r="T1272" i="33"/>
  <c r="T1060" i="33"/>
  <c r="Q414" i="33"/>
  <c r="Q1121" i="33" s="1"/>
  <c r="R135" i="33"/>
  <c r="R842" i="33" s="1"/>
  <c r="J570" i="33"/>
  <c r="J1277" i="33" s="1"/>
  <c r="T779" i="33"/>
  <c r="T1012" i="33"/>
  <c r="M289" i="33"/>
  <c r="M996" i="33" s="1"/>
  <c r="P273" i="33"/>
  <c r="P980" i="33" s="1"/>
  <c r="N154" i="33"/>
  <c r="N861" i="33" s="1"/>
  <c r="L38" i="33"/>
  <c r="L745" i="33" s="1"/>
  <c r="R591" i="33"/>
  <c r="R1298" i="33" s="1"/>
  <c r="Q468" i="33"/>
  <c r="Q1175" i="33" s="1"/>
  <c r="R323" i="33"/>
  <c r="R1030" i="33" s="1"/>
  <c r="M579" i="33"/>
  <c r="M1286" i="33" s="1"/>
  <c r="L629" i="33"/>
  <c r="L1336" i="33" s="1"/>
  <c r="L242" i="33"/>
  <c r="L949" i="33" s="1"/>
  <c r="K129" i="33"/>
  <c r="K836" i="33" s="1"/>
  <c r="Q321" i="33"/>
  <c r="Q1028" i="33" s="1"/>
  <c r="L541" i="33"/>
  <c r="L1248" i="33" s="1"/>
  <c r="O392" i="33"/>
  <c r="O1099" i="33" s="1"/>
  <c r="I324" i="33"/>
  <c r="I1031" i="33" s="1"/>
  <c r="N461" i="33"/>
  <c r="N1168" i="33" s="1"/>
  <c r="G588" i="33"/>
  <c r="L224" i="33"/>
  <c r="L931" i="33" s="1"/>
  <c r="O239" i="33"/>
  <c r="O946" i="33" s="1"/>
  <c r="O232" i="33"/>
  <c r="O939" i="33" s="1"/>
  <c r="G135" i="33"/>
  <c r="Q12" i="33"/>
  <c r="Q719" i="33" s="1"/>
  <c r="I157" i="33"/>
  <c r="I864" i="33" s="1"/>
  <c r="K23" i="33"/>
  <c r="K730" i="33" s="1"/>
  <c r="N26" i="33"/>
  <c r="N733" i="33" s="1"/>
  <c r="M35" i="33"/>
  <c r="M742" i="33" s="1"/>
  <c r="Q357" i="33"/>
  <c r="Q1064" i="33" s="1"/>
  <c r="G551" i="33"/>
  <c r="P76" i="33"/>
  <c r="P783" i="33" s="1"/>
  <c r="N329" i="33"/>
  <c r="N1036" i="33" s="1"/>
  <c r="M456" i="33"/>
  <c r="M1163" i="33" s="1"/>
  <c r="J458" i="33"/>
  <c r="J1165" i="33" s="1"/>
  <c r="J551" i="33"/>
  <c r="J1258" i="33" s="1"/>
  <c r="L131" i="33"/>
  <c r="L838" i="33" s="1"/>
  <c r="R392" i="33"/>
  <c r="R1099" i="33" s="1"/>
  <c r="P324" i="33"/>
  <c r="P1031" i="33" s="1"/>
  <c r="P374" i="33"/>
  <c r="P1081" i="33" s="1"/>
  <c r="L271" i="33"/>
  <c r="L978" i="33" s="1"/>
  <c r="M357" i="33"/>
  <c r="M1064" i="33" s="1"/>
  <c r="R167" i="33"/>
  <c r="R874" i="33" s="1"/>
  <c r="J428" i="33"/>
  <c r="J1135" i="33" s="1"/>
  <c r="Q380" i="33"/>
  <c r="Q1087" i="33" s="1"/>
  <c r="M321" i="33"/>
  <c r="M1028" i="33" s="1"/>
  <c r="J172" i="33"/>
  <c r="J879" i="33" s="1"/>
  <c r="O234" i="33"/>
  <c r="O941" i="33" s="1"/>
  <c r="L588" i="33"/>
  <c r="L1295" i="33" s="1"/>
  <c r="I458" i="33"/>
  <c r="I1165" i="33" s="1"/>
  <c r="N280" i="33"/>
  <c r="N987" i="33" s="1"/>
  <c r="I551" i="33"/>
  <c r="I1258" i="33" s="1"/>
  <c r="P131" i="33"/>
  <c r="P838" i="33" s="1"/>
  <c r="G534" i="33"/>
  <c r="G237" i="33"/>
  <c r="N520" i="33"/>
  <c r="N1227" i="33" s="1"/>
  <c r="I487" i="33"/>
  <c r="I1194" i="33" s="1"/>
  <c r="L114" i="33"/>
  <c r="L821" i="33" s="1"/>
  <c r="J358" i="33"/>
  <c r="J1065" i="33" s="1"/>
  <c r="N555" i="33"/>
  <c r="N1262" i="33" s="1"/>
  <c r="G537" i="33"/>
  <c r="K519" i="33"/>
  <c r="K1226" i="33" s="1"/>
  <c r="R246" i="33"/>
  <c r="R953" i="33" s="1"/>
  <c r="O104" i="33"/>
  <c r="O811" i="33" s="1"/>
  <c r="I164" i="33"/>
  <c r="I871" i="33" s="1"/>
  <c r="K502" i="33"/>
  <c r="K1209" i="33" s="1"/>
  <c r="P615" i="33"/>
  <c r="P1322" i="33" s="1"/>
  <c r="M67" i="33"/>
  <c r="M774" i="33" s="1"/>
  <c r="J286" i="33"/>
  <c r="J993" i="33" s="1"/>
  <c r="Q270" i="33"/>
  <c r="Q977" i="33" s="1"/>
  <c r="I215" i="33"/>
  <c r="I922" i="33" s="1"/>
  <c r="Q523" i="33"/>
  <c r="Q1230" i="33" s="1"/>
  <c r="H566" i="33"/>
  <c r="H1273" i="33" s="1"/>
  <c r="G232" i="33"/>
  <c r="J537" i="33"/>
  <c r="J1244" i="33" s="1"/>
  <c r="J621" i="33"/>
  <c r="J1328" i="33" s="1"/>
  <c r="R380" i="33"/>
  <c r="R1087" i="33" s="1"/>
  <c r="N213" i="33"/>
  <c r="N920" i="33" s="1"/>
  <c r="O541" i="33"/>
  <c r="O1248" i="33" s="1"/>
  <c r="I505" i="33"/>
  <c r="I1212" i="33" s="1"/>
  <c r="I286" i="33"/>
  <c r="I993" i="33" s="1"/>
  <c r="L419" i="33"/>
  <c r="L1126" i="33" s="1"/>
  <c r="G310" i="33"/>
  <c r="I537" i="33"/>
  <c r="I1244" i="33" s="1"/>
  <c r="M142" i="33"/>
  <c r="M849" i="33" s="1"/>
  <c r="L237" i="33"/>
  <c r="L944" i="33" s="1"/>
  <c r="I79" i="33"/>
  <c r="I786" i="33" s="1"/>
  <c r="H84" i="33"/>
  <c r="H791" i="33" s="1"/>
  <c r="O467" i="33"/>
  <c r="O1174" i="33" s="1"/>
  <c r="P46" i="33"/>
  <c r="P753" i="33" s="1"/>
  <c r="Q374" i="33"/>
  <c r="Q1081" i="33" s="1"/>
  <c r="H227" i="33"/>
  <c r="H934" i="33" s="1"/>
  <c r="I425" i="33"/>
  <c r="I1132" i="33" s="1"/>
  <c r="P13" i="33"/>
  <c r="P720" i="33" s="1"/>
  <c r="O121" i="33"/>
  <c r="O828" i="33" s="1"/>
  <c r="J291" i="33"/>
  <c r="J998" i="33" s="1"/>
  <c r="R143" i="33"/>
  <c r="R850" i="33" s="1"/>
  <c r="P237" i="33"/>
  <c r="P944" i="33" s="1"/>
  <c r="P372" i="33"/>
  <c r="P1079" i="33" s="1"/>
  <c r="H319" i="33"/>
  <c r="H1026" i="33" s="1"/>
  <c r="P456" i="33"/>
  <c r="P1163" i="33" s="1"/>
  <c r="J67" i="33"/>
  <c r="J774" i="33" s="1"/>
  <c r="L139" i="33"/>
  <c r="L846" i="33" s="1"/>
  <c r="O384" i="33"/>
  <c r="O1091" i="33" s="1"/>
  <c r="G35" i="33"/>
  <c r="K167" i="33"/>
  <c r="K874" i="33" s="1"/>
  <c r="P537" i="33"/>
  <c r="P1244" i="33" s="1"/>
  <c r="G518" i="33"/>
  <c r="K464" i="33"/>
  <c r="K1171" i="33" s="1"/>
  <c r="P219" i="33"/>
  <c r="P926" i="33" s="1"/>
  <c r="O570" i="33"/>
  <c r="O1277" i="33" s="1"/>
  <c r="L390" i="33"/>
  <c r="L1097" i="33" s="1"/>
  <c r="Q509" i="33"/>
  <c r="Q1216" i="33" s="1"/>
  <c r="Q31" i="33"/>
  <c r="Q738" i="33" s="1"/>
  <c r="K453" i="33"/>
  <c r="K1160" i="33" s="1"/>
  <c r="R441" i="33"/>
  <c r="R1148" i="33" s="1"/>
  <c r="L257" i="33"/>
  <c r="L964" i="33" s="1"/>
  <c r="M371" i="33"/>
  <c r="M1078" i="33" s="1"/>
  <c r="O594" i="33"/>
  <c r="O1301" i="33" s="1"/>
  <c r="N433" i="33"/>
  <c r="N1140" i="33" s="1"/>
  <c r="H79" i="33"/>
  <c r="H786" i="33" s="1"/>
  <c r="N557" i="33"/>
  <c r="N1264" i="33" s="1"/>
  <c r="J21" i="33"/>
  <c r="J728" i="33" s="1"/>
  <c r="Q473" i="33"/>
  <c r="Q1180" i="33" s="1"/>
  <c r="L52" i="33"/>
  <c r="L759" i="33" s="1"/>
  <c r="R354" i="33"/>
  <c r="R1061" i="33" s="1"/>
  <c r="O215" i="33"/>
  <c r="O922" i="33" s="1"/>
  <c r="G371" i="33"/>
  <c r="P65" i="33"/>
  <c r="P772" i="33" s="1"/>
  <c r="R611" i="33"/>
  <c r="R1318" i="33" s="1"/>
  <c r="K449" i="33"/>
  <c r="K1156" i="33" s="1"/>
  <c r="I112" i="33"/>
  <c r="I819" i="33" s="1"/>
  <c r="Q184" i="33"/>
  <c r="Q891" i="33" s="1"/>
  <c r="P151" i="33"/>
  <c r="P858" i="33" s="1"/>
  <c r="P380" i="33"/>
  <c r="P1087" i="33" s="1"/>
  <c r="N505" i="33"/>
  <c r="N1212" i="33" s="1"/>
  <c r="O68" i="33"/>
  <c r="O775" i="33" s="1"/>
  <c r="N270" i="33"/>
  <c r="N977" i="33" s="1"/>
  <c r="J371" i="33"/>
  <c r="J1078" i="33" s="1"/>
  <c r="I616" i="33"/>
  <c r="I1323" i="33" s="1"/>
  <c r="R183" i="33"/>
  <c r="R890" i="33" s="1"/>
  <c r="R449" i="33"/>
  <c r="R1156" i="33" s="1"/>
  <c r="Q428" i="33"/>
  <c r="Q1135" i="33" s="1"/>
  <c r="P89" i="33"/>
  <c r="P796" i="33" s="1"/>
  <c r="N482" i="33"/>
  <c r="N1189" i="33" s="1"/>
  <c r="K417" i="33"/>
  <c r="K1124" i="33" s="1"/>
  <c r="P230" i="33"/>
  <c r="P937" i="33" s="1"/>
  <c r="K505" i="33"/>
  <c r="K1212" i="33" s="1"/>
  <c r="P469" i="33"/>
  <c r="P1176" i="33" s="1"/>
  <c r="H23" i="33"/>
  <c r="H730" i="33" s="1"/>
  <c r="J354" i="33"/>
  <c r="J1061" i="33" s="1"/>
  <c r="K215" i="33"/>
  <c r="K922" i="33" s="1"/>
  <c r="M19" i="33"/>
  <c r="M726" i="33" s="1"/>
  <c r="G629" i="33"/>
  <c r="P212" i="33"/>
  <c r="P919" i="33" s="1"/>
  <c r="P313" i="33"/>
  <c r="P1020" i="33" s="1"/>
  <c r="M219" i="33"/>
  <c r="M926" i="33" s="1"/>
  <c r="H259" i="33"/>
  <c r="H966" i="33" s="1"/>
  <c r="I31" i="33"/>
  <c r="I738" i="33" s="1"/>
  <c r="H280" i="33"/>
  <c r="H987" i="33" s="1"/>
  <c r="R442" i="33"/>
  <c r="R1149" i="33" s="1"/>
  <c r="L530" i="33"/>
  <c r="L1237" i="33" s="1"/>
  <c r="R534" i="33"/>
  <c r="R1241" i="33" s="1"/>
  <c r="L145" i="33"/>
  <c r="L852" i="33" s="1"/>
  <c r="H518" i="33"/>
  <c r="H1225" i="33" s="1"/>
  <c r="I275" i="33"/>
  <c r="I982" i="33" s="1"/>
  <c r="O319" i="33"/>
  <c r="O1026" i="33" s="1"/>
  <c r="I189" i="33"/>
  <c r="I896" i="33" s="1"/>
  <c r="K139" i="33"/>
  <c r="K846" i="33" s="1"/>
  <c r="G384" i="33"/>
  <c r="I287" i="33"/>
  <c r="I994" i="33" s="1"/>
  <c r="O453" i="33"/>
  <c r="O1160" i="33" s="1"/>
  <c r="K516" i="33"/>
  <c r="K1223" i="33" s="1"/>
  <c r="G109" i="33"/>
  <c r="O556" i="33"/>
  <c r="O1263" i="33" s="1"/>
  <c r="P357" i="33"/>
  <c r="P1064" i="33" s="1"/>
  <c r="O566" i="33"/>
  <c r="O1273" i="33" s="1"/>
  <c r="M143" i="33"/>
  <c r="M850" i="33" s="1"/>
  <c r="M351" i="33"/>
  <c r="M1058" i="33" s="1"/>
  <c r="P99" i="33"/>
  <c r="P806" i="33" s="1"/>
  <c r="N334" i="33"/>
  <c r="N1041" i="33" s="1"/>
  <c r="K198" i="33"/>
  <c r="K905" i="33" s="1"/>
  <c r="U867" i="33"/>
  <c r="Q588" i="33"/>
  <c r="Q1295" i="33" s="1"/>
  <c r="T847" i="33"/>
  <c r="P627" i="33"/>
  <c r="P1334" i="33" s="1"/>
  <c r="L290" i="33"/>
  <c r="L997" i="33" s="1"/>
  <c r="M13" i="33"/>
  <c r="M720" i="33" s="1"/>
  <c r="G131" i="33"/>
  <c r="U779" i="33"/>
  <c r="T1232" i="33"/>
  <c r="G990" i="33"/>
  <c r="S283" i="33"/>
  <c r="T1308" i="33"/>
  <c r="I552" i="33"/>
  <c r="I1259" i="33" s="1"/>
  <c r="N362" i="33"/>
  <c r="N1069" i="33" s="1"/>
  <c r="M89" i="33"/>
  <c r="M796" i="33" s="1"/>
  <c r="U900" i="33"/>
  <c r="R17" i="33"/>
  <c r="R724" i="33" s="1"/>
  <c r="G1177" i="33"/>
  <c r="S470" i="33"/>
  <c r="U1276" i="33"/>
  <c r="R250" i="33"/>
  <c r="R957" i="33" s="1"/>
  <c r="G930" i="33"/>
  <c r="S223" i="33"/>
  <c r="U1231" i="33"/>
  <c r="G1022" i="33"/>
  <c r="S315" i="33"/>
  <c r="R125" i="33"/>
  <c r="R832" i="33" s="1"/>
  <c r="U1043" i="33"/>
  <c r="R516" i="33"/>
  <c r="R1223" i="33" s="1"/>
  <c r="P38" i="33"/>
  <c r="P745" i="33" s="1"/>
  <c r="T876" i="33"/>
  <c r="G1307" i="33"/>
  <c r="S600" i="33"/>
  <c r="Q122" i="33"/>
  <c r="Q829" i="33" s="1"/>
  <c r="J131" i="33"/>
  <c r="J838" i="33" s="1"/>
  <c r="H167" i="33"/>
  <c r="H874" i="33" s="1"/>
  <c r="T1142" i="33"/>
  <c r="G761" i="33"/>
  <c r="S54" i="33"/>
  <c r="M78" i="33"/>
  <c r="M785" i="33" s="1"/>
  <c r="J618" i="33"/>
  <c r="J1325" i="33" s="1"/>
  <c r="O502" i="33"/>
  <c r="O1209" i="33" s="1"/>
  <c r="G1052" i="33"/>
  <c r="S345" i="33"/>
  <c r="G1294" i="33"/>
  <c r="S587" i="33"/>
  <c r="P541" i="33"/>
  <c r="P1248" i="33" s="1"/>
  <c r="T1139" i="33"/>
  <c r="U824" i="33"/>
  <c r="K522" i="33"/>
  <c r="K1229" i="33" s="1"/>
  <c r="U748" i="33"/>
  <c r="J566" i="33"/>
  <c r="J1273" i="33" s="1"/>
  <c r="M475" i="33"/>
  <c r="M1182" i="33" s="1"/>
  <c r="H535" i="33"/>
  <c r="H1242" i="33" s="1"/>
  <c r="R105" i="33"/>
  <c r="R812" i="33" s="1"/>
  <c r="G1306" i="33"/>
  <c r="S599" i="33"/>
  <c r="P606" i="33"/>
  <c r="P1313" i="33" s="1"/>
  <c r="O621" i="33"/>
  <c r="O1328" i="33" s="1"/>
  <c r="U1109" i="33"/>
  <c r="M520" i="33"/>
  <c r="M1227" i="33" s="1"/>
  <c r="J135" i="33"/>
  <c r="J842" i="33" s="1"/>
  <c r="U1154" i="33"/>
  <c r="G1012" i="33"/>
  <c r="S305" i="33"/>
  <c r="K219" i="33"/>
  <c r="K926" i="33" s="1"/>
  <c r="N139" i="33"/>
  <c r="N846" i="33" s="1"/>
  <c r="L473" i="33"/>
  <c r="L1180" i="33" s="1"/>
  <c r="G927" i="33"/>
  <c r="S220" i="33"/>
  <c r="R273" i="33"/>
  <c r="R980" i="33" s="1"/>
  <c r="G352" i="33"/>
  <c r="P15" i="33"/>
  <c r="P722" i="33" s="1"/>
  <c r="I566" i="33"/>
  <c r="I1273" i="33" s="1"/>
  <c r="P464" i="33"/>
  <c r="P1171" i="33" s="1"/>
  <c r="U1049" i="33"/>
  <c r="U1108" i="33"/>
  <c r="K418" i="33"/>
  <c r="K1125" i="33" s="1"/>
  <c r="G981" i="33"/>
  <c r="S274" i="33"/>
  <c r="T752" i="33"/>
  <c r="K273" i="33"/>
  <c r="K980" i="33" s="1"/>
  <c r="P271" i="33"/>
  <c r="P978" i="33" s="1"/>
  <c r="T1224" i="33"/>
  <c r="U762" i="33"/>
  <c r="T1141" i="33"/>
  <c r="U863" i="33"/>
  <c r="U1034" i="33"/>
  <c r="G915" i="33"/>
  <c r="S208" i="33"/>
  <c r="T1309" i="33"/>
  <c r="O167" i="33"/>
  <c r="O874" i="33" s="1"/>
  <c r="U1161" i="33"/>
  <c r="T947" i="33"/>
  <c r="U780" i="33"/>
  <c r="N78" i="33"/>
  <c r="N785" i="33" s="1"/>
  <c r="T732" i="33"/>
  <c r="G1009" i="33"/>
  <c r="S302" i="33"/>
  <c r="K162" i="33"/>
  <c r="K869" i="33" s="1"/>
  <c r="J113" i="33"/>
  <c r="J820" i="33" s="1"/>
  <c r="Q189" i="33"/>
  <c r="Q896" i="33" s="1"/>
  <c r="G1055" i="33"/>
  <c r="S348" i="33"/>
  <c r="P509" i="33"/>
  <c r="P1216" i="33" s="1"/>
  <c r="U1300" i="33"/>
  <c r="P453" i="33"/>
  <c r="P1160" i="33" s="1"/>
  <c r="Q23" i="33"/>
  <c r="Q730" i="33" s="1"/>
  <c r="T1329" i="33"/>
  <c r="K310" i="33"/>
  <c r="K1017" i="33" s="1"/>
  <c r="U932" i="33"/>
  <c r="U1208" i="33"/>
  <c r="N357" i="33"/>
  <c r="N1064" i="33" s="1"/>
  <c r="J260" i="33"/>
  <c r="J967" i="33" s="1"/>
  <c r="L611" i="33"/>
  <c r="L1318" i="33" s="1"/>
  <c r="T862" i="33"/>
  <c r="Q167" i="33"/>
  <c r="Q874" i="33" s="1"/>
  <c r="T1253" i="33"/>
  <c r="T851" i="33"/>
  <c r="T794" i="33"/>
  <c r="L487" i="33"/>
  <c r="L1194" i="33" s="1"/>
  <c r="N230" i="33"/>
  <c r="N937" i="33" s="1"/>
  <c r="U1282" i="33"/>
  <c r="J334" i="33"/>
  <c r="J1041" i="33" s="1"/>
  <c r="H295" i="33"/>
  <c r="H1002" i="33" s="1"/>
  <c r="O390" i="33"/>
  <c r="O1097" i="33" s="1"/>
  <c r="Q418" i="33"/>
  <c r="Q1125" i="33" s="1"/>
  <c r="P243" i="33"/>
  <c r="P950" i="33" s="1"/>
  <c r="U959" i="33"/>
  <c r="O273" i="33"/>
  <c r="O980" i="33" s="1"/>
  <c r="P153" i="33"/>
  <c r="P860" i="33" s="1"/>
  <c r="G813" i="33"/>
  <c r="S106" i="33"/>
  <c r="M389" i="33"/>
  <c r="M1096" i="33" s="1"/>
  <c r="L26" i="33"/>
  <c r="L733" i="33" s="1"/>
  <c r="N211" i="33"/>
  <c r="N918" i="33" s="1"/>
  <c r="G1342" i="33"/>
  <c r="S635" i="33"/>
  <c r="G747" i="33"/>
  <c r="S40" i="33"/>
  <c r="K222" i="33"/>
  <c r="K929" i="33" s="1"/>
  <c r="M361" i="33"/>
  <c r="M1068" i="33" s="1"/>
  <c r="N394" i="33"/>
  <c r="N1101" i="33" s="1"/>
  <c r="I329" i="33"/>
  <c r="I1036" i="33" s="1"/>
  <c r="M606" i="33"/>
  <c r="M1313" i="33" s="1"/>
  <c r="G351" i="33"/>
  <c r="T754" i="33"/>
  <c r="U764" i="33"/>
  <c r="K520" i="33"/>
  <c r="K1227" i="33" s="1"/>
  <c r="R275" i="33"/>
  <c r="R982" i="33" s="1"/>
  <c r="L319" i="33"/>
  <c r="L1026" i="33" s="1"/>
  <c r="T859" i="33"/>
  <c r="J561" i="33"/>
  <c r="J1268" i="33" s="1"/>
  <c r="N189" i="33"/>
  <c r="N896" i="33" s="1"/>
  <c r="L265" i="33"/>
  <c r="L972" i="33" s="1"/>
  <c r="U865" i="33"/>
  <c r="G1293" i="33"/>
  <c r="S586" i="33"/>
  <c r="R376" i="33"/>
  <c r="R1083" i="33" s="1"/>
  <c r="G1154" i="33"/>
  <c r="S447" i="33"/>
  <c r="G952" i="33"/>
  <c r="S245" i="33"/>
  <c r="T928" i="33"/>
  <c r="P413" i="33"/>
  <c r="P1120" i="33" s="1"/>
  <c r="G1037" i="33"/>
  <c r="S330" i="33"/>
  <c r="L174" i="33"/>
  <c r="L881" i="33" s="1"/>
  <c r="U1284" i="33"/>
  <c r="M433" i="33"/>
  <c r="M1140" i="33" s="1"/>
  <c r="P496" i="33"/>
  <c r="P1203" i="33" s="1"/>
  <c r="U1075" i="33"/>
  <c r="J625" i="33"/>
  <c r="J1332" i="33" s="1"/>
  <c r="M230" i="33"/>
  <c r="M937" i="33" s="1"/>
  <c r="G1215" i="33"/>
  <c r="S508" i="33"/>
  <c r="U797" i="33"/>
  <c r="P485" i="33"/>
  <c r="P1192" i="33" s="1"/>
  <c r="N340" i="33"/>
  <c r="N1047" i="33" s="1"/>
  <c r="M636" i="33"/>
  <c r="M1343" i="33" s="1"/>
  <c r="U1330" i="33"/>
  <c r="H386" i="33"/>
  <c r="H1093" i="33" s="1"/>
  <c r="G23" i="33"/>
  <c r="T1010" i="33"/>
  <c r="U925" i="33"/>
  <c r="J556" i="33"/>
  <c r="J1263" i="33" s="1"/>
  <c r="G897" i="33"/>
  <c r="S190" i="33"/>
  <c r="G1232" i="33"/>
  <c r="S525" i="33"/>
  <c r="U1085" i="33"/>
  <c r="G523" i="33"/>
  <c r="Q559" i="33"/>
  <c r="Q1266" i="33" s="1"/>
  <c r="R18" i="33"/>
  <c r="R725" i="33" s="1"/>
  <c r="U1007" i="33"/>
  <c r="G877" i="33"/>
  <c r="S170" i="33"/>
  <c r="Q145" i="33"/>
  <c r="Q852" i="33" s="1"/>
  <c r="U1335" i="33"/>
  <c r="H164" i="33"/>
  <c r="H871" i="33" s="1"/>
  <c r="G1321" i="33"/>
  <c r="S614" i="33"/>
  <c r="T1040" i="33"/>
  <c r="L219" i="33"/>
  <c r="L926" i="33" s="1"/>
  <c r="I390" i="33"/>
  <c r="I1097" i="33" s="1"/>
  <c r="G975" i="33"/>
  <c r="S268" i="33"/>
  <c r="U1195" i="33"/>
  <c r="G847" i="33"/>
  <c r="S140" i="33"/>
  <c r="P286" i="33"/>
  <c r="P993" i="33" s="1"/>
  <c r="G875" i="33"/>
  <c r="S168" i="33"/>
  <c r="Q453" i="33"/>
  <c r="Q1160" i="33" s="1"/>
  <c r="G292" i="33"/>
  <c r="H419" i="33"/>
  <c r="H1126" i="33" s="1"/>
  <c r="O360" i="33"/>
  <c r="O1067" i="33" s="1"/>
  <c r="U894" i="33"/>
  <c r="U1012" i="33"/>
  <c r="N290" i="33"/>
  <c r="N997" i="33" s="1"/>
  <c r="G1191" i="33"/>
  <c r="S484" i="33"/>
  <c r="T913" i="33"/>
  <c r="H174" i="33"/>
  <c r="H881" i="33" s="1"/>
  <c r="R512" i="33"/>
  <c r="R1219" i="33" s="1"/>
  <c r="G212" i="33"/>
  <c r="T1306" i="33"/>
  <c r="U747" i="33"/>
  <c r="U882" i="33"/>
  <c r="H334" i="33"/>
  <c r="H1041" i="33" s="1"/>
  <c r="M541" i="33"/>
  <c r="M1248" i="33" s="1"/>
  <c r="T910" i="33"/>
  <c r="K384" i="33"/>
  <c r="K1091" i="33" s="1"/>
  <c r="G1143" i="33"/>
  <c r="S436" i="33"/>
  <c r="T1170" i="33"/>
  <c r="O153" i="33"/>
  <c r="O860" i="33" s="1"/>
  <c r="U908" i="33"/>
  <c r="U841" i="33"/>
  <c r="P20" i="33"/>
  <c r="P727" i="33" s="1"/>
  <c r="T1022" i="33"/>
  <c r="R357" i="33"/>
  <c r="R1064" i="33" s="1"/>
  <c r="Q566" i="33"/>
  <c r="Q1273" i="33" s="1"/>
  <c r="U1324" i="33"/>
  <c r="U1238" i="33"/>
  <c r="T1048" i="33"/>
  <c r="O145" i="33"/>
  <c r="O852" i="33" s="1"/>
  <c r="P547" i="33"/>
  <c r="P1254" i="33" s="1"/>
  <c r="U1234" i="33"/>
  <c r="U735" i="33"/>
  <c r="H219" i="33"/>
  <c r="H926" i="33" s="1"/>
  <c r="K265" i="33"/>
  <c r="K972" i="33" s="1"/>
  <c r="U933" i="33"/>
  <c r="I469" i="33"/>
  <c r="I1176" i="33" s="1"/>
  <c r="G1144" i="33"/>
  <c r="S437" i="33"/>
  <c r="G901" i="33"/>
  <c r="S194" i="33"/>
  <c r="M453" i="33"/>
  <c r="M1160" i="33" s="1"/>
  <c r="P567" i="33"/>
  <c r="P1274" i="33" s="1"/>
  <c r="G389" i="33"/>
  <c r="R26" i="33"/>
  <c r="R733" i="33" s="1"/>
  <c r="J211" i="33"/>
  <c r="J918" i="33" s="1"/>
  <c r="T825" i="33"/>
  <c r="T736" i="33"/>
  <c r="G1084" i="33"/>
  <c r="S377" i="33"/>
  <c r="T1088" i="33"/>
  <c r="Q161" i="33"/>
  <c r="Q868" i="33" s="1"/>
  <c r="L579" i="33"/>
  <c r="L1286" i="33" s="1"/>
  <c r="H362" i="33"/>
  <c r="H1069" i="33" s="1"/>
  <c r="H351" i="33"/>
  <c r="H1058" i="33" s="1"/>
  <c r="G99" i="33"/>
  <c r="G824" i="33"/>
  <c r="S117" i="33"/>
  <c r="U974" i="33"/>
  <c r="M189" i="33"/>
  <c r="M896" i="33" s="1"/>
  <c r="K374" i="33"/>
  <c r="K1081" i="33" s="1"/>
  <c r="G770" i="33"/>
  <c r="S63" i="33"/>
  <c r="G928" i="33"/>
  <c r="S221" i="33"/>
  <c r="M529" i="33"/>
  <c r="M1236" i="33" s="1"/>
  <c r="H522" i="33"/>
  <c r="H1229" i="33" s="1"/>
  <c r="N15" i="33"/>
  <c r="N722" i="33" s="1"/>
  <c r="G834" i="33"/>
  <c r="S127" i="33"/>
  <c r="U1239" i="33"/>
  <c r="M26" i="33"/>
  <c r="M733" i="33" s="1"/>
  <c r="U954" i="33"/>
  <c r="L280" i="33"/>
  <c r="L987" i="33" s="1"/>
  <c r="P579" i="33"/>
  <c r="P1286" i="33" s="1"/>
  <c r="H151" i="33"/>
  <c r="H858" i="33" s="1"/>
  <c r="U851" i="33"/>
  <c r="G1054" i="33"/>
  <c r="S347" i="33"/>
  <c r="M242" i="33"/>
  <c r="M949" i="33" s="1"/>
  <c r="M129" i="33"/>
  <c r="M836" i="33" s="1"/>
  <c r="K557" i="33"/>
  <c r="K1264" i="33" s="1"/>
  <c r="T1151" i="33"/>
  <c r="R113" i="33"/>
  <c r="R820" i="33" s="1"/>
  <c r="K541" i="33"/>
  <c r="K1248" i="33" s="1"/>
  <c r="T1159" i="33"/>
  <c r="M509" i="33"/>
  <c r="M1216" i="33" s="1"/>
  <c r="T1095" i="33"/>
  <c r="T1205" i="33"/>
  <c r="U1130" i="33"/>
  <c r="T1292" i="33"/>
  <c r="I389" i="33"/>
  <c r="I1096" i="33" s="1"/>
  <c r="O26" i="33"/>
  <c r="O733" i="33" s="1"/>
  <c r="G1006" i="33"/>
  <c r="S299" i="33"/>
  <c r="O611" i="33"/>
  <c r="O1318" i="33" s="1"/>
  <c r="G755" i="33"/>
  <c r="S48" i="33"/>
  <c r="H89" i="33"/>
  <c r="H796" i="33" s="1"/>
  <c r="U859" i="33"/>
  <c r="G1200" i="33"/>
  <c r="S493" i="33"/>
  <c r="L520" i="33"/>
  <c r="L1227" i="33" s="1"/>
  <c r="Q282" i="33"/>
  <c r="Q989" i="33" s="1"/>
  <c r="O297" i="33"/>
  <c r="O1004" i="33" s="1"/>
  <c r="U767" i="33"/>
  <c r="G1050" i="33"/>
  <c r="S343" i="33"/>
  <c r="O71" i="33"/>
  <c r="O778" i="33" s="1"/>
  <c r="T735" i="33"/>
  <c r="T1106" i="33"/>
  <c r="Q46" i="33"/>
  <c r="Q753" i="33" s="1"/>
  <c r="P360" i="33"/>
  <c r="P1067" i="33" s="1"/>
  <c r="Q425" i="33"/>
  <c r="Q1132" i="33" s="1"/>
  <c r="R413" i="33"/>
  <c r="R1120" i="33" s="1"/>
  <c r="J460" i="33"/>
  <c r="J1167" i="33" s="1"/>
  <c r="P258" i="33"/>
  <c r="P965" i="33" s="1"/>
  <c r="I167" i="33"/>
  <c r="I874" i="33" s="1"/>
  <c r="R537" i="33"/>
  <c r="R1244" i="33" s="1"/>
  <c r="T1084" i="33"/>
  <c r="T761" i="33"/>
  <c r="U1288" i="33"/>
  <c r="T995" i="33"/>
  <c r="L99" i="33"/>
  <c r="L806" i="33" s="1"/>
  <c r="G1000" i="33"/>
  <c r="S293" i="33"/>
  <c r="R172" i="33"/>
  <c r="R879" i="33" s="1"/>
  <c r="U1292" i="33"/>
  <c r="G769" i="33"/>
  <c r="S62" i="33"/>
  <c r="U800" i="33"/>
  <c r="K545" i="33"/>
  <c r="K1252" i="33" s="1"/>
  <c r="R243" i="33"/>
  <c r="R950" i="33" s="1"/>
  <c r="U1166" i="33"/>
  <c r="K461" i="33"/>
  <c r="K1168" i="33" s="1"/>
  <c r="U1233" i="33"/>
  <c r="Q276" i="33"/>
  <c r="Q983" i="33" s="1"/>
  <c r="Q591" i="33"/>
  <c r="Q1298" i="33" s="1"/>
  <c r="U1339" i="33"/>
  <c r="G1197" i="33"/>
  <c r="S490" i="33"/>
  <c r="H616" i="33"/>
  <c r="H1323" i="33" s="1"/>
  <c r="M183" i="33"/>
  <c r="M890" i="33" s="1"/>
  <c r="N420" i="33"/>
  <c r="N1127" i="33" s="1"/>
  <c r="I629" i="33"/>
  <c r="I1336" i="33" s="1"/>
  <c r="Q151" i="33"/>
  <c r="Q858" i="33" s="1"/>
  <c r="N79" i="33"/>
  <c r="N786" i="33" s="1"/>
  <c r="G1016" i="33"/>
  <c r="S309" i="33"/>
  <c r="T1178" i="33"/>
  <c r="T888" i="33"/>
  <c r="K78" i="33"/>
  <c r="K785" i="33" s="1"/>
  <c r="H12" i="33"/>
  <c r="H719" i="33" s="1"/>
  <c r="U862" i="33"/>
  <c r="G1239" i="33"/>
  <c r="S532" i="33"/>
  <c r="I541" i="33"/>
  <c r="I1248" i="33" s="1"/>
  <c r="M505" i="33"/>
  <c r="M1212" i="33" s="1"/>
  <c r="U1151" i="33"/>
  <c r="U807" i="33"/>
  <c r="T1166" i="33"/>
  <c r="P418" i="33"/>
  <c r="P1125" i="33" s="1"/>
  <c r="Q68" i="33"/>
  <c r="Q775" i="33" s="1"/>
  <c r="G630" i="33"/>
  <c r="H81" i="33"/>
  <c r="H788" i="33" s="1"/>
  <c r="N215" i="33"/>
  <c r="N922" i="33" s="1"/>
  <c r="H530" i="33"/>
  <c r="H1237" i="33" s="1"/>
  <c r="G420" i="33"/>
  <c r="P613" i="33"/>
  <c r="P1320" i="33" s="1"/>
  <c r="J464" i="33"/>
  <c r="J1171" i="33" s="1"/>
  <c r="K113" i="33"/>
  <c r="K820" i="33" s="1"/>
  <c r="P189" i="33"/>
  <c r="P896" i="33" s="1"/>
  <c r="Q139" i="33"/>
  <c r="Q846" i="33" s="1"/>
  <c r="J473" i="33"/>
  <c r="J1180" i="33" s="1"/>
  <c r="P529" i="33"/>
  <c r="P1236" i="33" s="1"/>
  <c r="J271" i="33"/>
  <c r="J978" i="33" s="1"/>
  <c r="L594" i="33"/>
  <c r="L1301" i="33" s="1"/>
  <c r="Q475" i="33"/>
  <c r="Q1182" i="33" s="1"/>
  <c r="N537" i="33"/>
  <c r="N1244" i="33" s="1"/>
  <c r="P184" i="33"/>
  <c r="P891" i="33" s="1"/>
  <c r="R237" i="33"/>
  <c r="R944" i="33" s="1"/>
  <c r="R321" i="33"/>
  <c r="R1028" i="33" s="1"/>
  <c r="Q172" i="33"/>
  <c r="Q879" i="33" s="1"/>
  <c r="R545" i="33"/>
  <c r="R1252" i="33" s="1"/>
  <c r="L384" i="33"/>
  <c r="L1091" i="33" s="1"/>
  <c r="H287" i="33"/>
  <c r="H994" i="33" s="1"/>
  <c r="L91" i="33"/>
  <c r="L798" i="33" s="1"/>
  <c r="G153" i="33"/>
  <c r="G458" i="33"/>
  <c r="O582" i="33"/>
  <c r="O1289" i="33" s="1"/>
  <c r="M523" i="33"/>
  <c r="M1230" i="33" s="1"/>
  <c r="J183" i="33"/>
  <c r="J890" i="33" s="1"/>
  <c r="N12" i="33"/>
  <c r="N719" i="33" s="1"/>
  <c r="I295" i="33"/>
  <c r="I1002" i="33" s="1"/>
  <c r="T1235" i="33"/>
  <c r="K174" i="33"/>
  <c r="K881" i="33" s="1"/>
  <c r="K394" i="33"/>
  <c r="K1101" i="33" s="1"/>
  <c r="G746" i="33"/>
  <c r="S39" i="33"/>
  <c r="G1105" i="33"/>
  <c r="S398" i="33"/>
  <c r="H552" i="33"/>
  <c r="H1259" i="33" s="1"/>
  <c r="G1159" i="33"/>
  <c r="S452" i="33"/>
  <c r="G113" i="33"/>
  <c r="G932" i="33"/>
  <c r="S225" i="33"/>
  <c r="O31" i="33"/>
  <c r="O738" i="33" s="1"/>
  <c r="J250" i="33"/>
  <c r="J957" i="33" s="1"/>
  <c r="I202" i="33"/>
  <c r="I909" i="33" s="1"/>
  <c r="R425" i="33"/>
  <c r="R1132" i="33" s="1"/>
  <c r="K616" i="33"/>
  <c r="K1323" i="33" s="1"/>
  <c r="I183" i="33"/>
  <c r="I890" i="33" s="1"/>
  <c r="I479" i="33"/>
  <c r="I1186" i="33" s="1"/>
  <c r="Q621" i="33"/>
  <c r="Q1328" i="33" s="1"/>
  <c r="K351" i="33"/>
  <c r="K1058" i="33" s="1"/>
  <c r="G17" i="33"/>
  <c r="K188" i="33"/>
  <c r="K895" i="33" s="1"/>
  <c r="N162" i="33"/>
  <c r="N869" i="33" s="1"/>
  <c r="K189" i="33"/>
  <c r="K896" i="33" s="1"/>
  <c r="J545" i="33"/>
  <c r="J1252" i="33" s="1"/>
  <c r="H384" i="33"/>
  <c r="H1091" i="33" s="1"/>
  <c r="G125" i="33"/>
  <c r="Q257" i="33"/>
  <c r="Q964" i="33" s="1"/>
  <c r="L202" i="33"/>
  <c r="L909" i="33" s="1"/>
  <c r="L183" i="33"/>
  <c r="L890" i="33" s="1"/>
  <c r="L566" i="33"/>
  <c r="L1273" i="33" s="1"/>
  <c r="R475" i="33"/>
  <c r="R1182" i="33" s="1"/>
  <c r="R184" i="33"/>
  <c r="R891" i="33" s="1"/>
  <c r="J496" i="33"/>
  <c r="J1203" i="33" s="1"/>
  <c r="L135" i="33"/>
  <c r="L842" i="33" s="1"/>
  <c r="G505" i="33"/>
  <c r="N53" i="33"/>
  <c r="N760" i="33" s="1"/>
  <c r="I441" i="33"/>
  <c r="I1148" i="33" s="1"/>
  <c r="L458" i="33"/>
  <c r="L1165" i="33" s="1"/>
  <c r="R232" i="33"/>
  <c r="R939" i="33" s="1"/>
  <c r="J329" i="33"/>
  <c r="J1036" i="33" s="1"/>
  <c r="M151" i="33"/>
  <c r="M858" i="33" s="1"/>
  <c r="K313" i="33"/>
  <c r="K1020" i="33" s="1"/>
  <c r="R414" i="33"/>
  <c r="R1121" i="33" s="1"/>
  <c r="I46" i="33"/>
  <c r="I753" i="33" s="1"/>
  <c r="G234" i="33"/>
  <c r="H183" i="33"/>
  <c r="H890" i="33" s="1"/>
  <c r="J475" i="33"/>
  <c r="J1182" i="33" s="1"/>
  <c r="I237" i="33"/>
  <c r="I944" i="33" s="1"/>
  <c r="I372" i="33"/>
  <c r="I1079" i="33" s="1"/>
  <c r="M418" i="33"/>
  <c r="M1125" i="33" s="1"/>
  <c r="L46" i="33"/>
  <c r="L753" i="33" s="1"/>
  <c r="H243" i="33"/>
  <c r="H950" i="33" s="1"/>
  <c r="G567" i="33"/>
  <c r="P227" i="33"/>
  <c r="P934" i="33" s="1"/>
  <c r="I516" i="33"/>
  <c r="I1223" i="33" s="1"/>
  <c r="N224" i="33"/>
  <c r="N931" i="33" s="1"/>
  <c r="J425" i="33"/>
  <c r="J1132" i="33" s="1"/>
  <c r="J481" i="33"/>
  <c r="J1188" i="33" s="1"/>
  <c r="L329" i="33"/>
  <c r="L1036" i="33" s="1"/>
  <c r="M282" i="33"/>
  <c r="M989" i="33" s="1"/>
  <c r="G67" i="33"/>
  <c r="H545" i="33"/>
  <c r="H1252" i="33" s="1"/>
  <c r="P358" i="33"/>
  <c r="P1065" i="33" s="1"/>
  <c r="G497" i="33"/>
  <c r="N202" i="33"/>
  <c r="N909" i="33" s="1"/>
  <c r="I115" i="33"/>
  <c r="I822" i="33" s="1"/>
  <c r="H496" i="33"/>
  <c r="H1203" i="33" s="1"/>
  <c r="L79" i="33"/>
  <c r="L786" i="33" s="1"/>
  <c r="Q104" i="33"/>
  <c r="Q811" i="33" s="1"/>
  <c r="M12" i="33"/>
  <c r="M719" i="33" s="1"/>
  <c r="O295" i="33"/>
  <c r="O1002" i="33" s="1"/>
  <c r="Q243" i="33"/>
  <c r="Q950" i="33" s="1"/>
  <c r="N458" i="33"/>
  <c r="N1165" i="33" s="1"/>
  <c r="J582" i="33"/>
  <c r="J1289" i="33" s="1"/>
  <c r="I65" i="33"/>
  <c r="I772" i="33" s="1"/>
  <c r="Q611" i="33"/>
  <c r="Q1318" i="33" s="1"/>
  <c r="H329" i="33"/>
  <c r="H1036" i="33" s="1"/>
  <c r="J246" i="33"/>
  <c r="J953" i="33" s="1"/>
  <c r="H129" i="33"/>
  <c r="H836" i="33" s="1"/>
  <c r="M96" i="33"/>
  <c r="M803" i="33" s="1"/>
  <c r="H188" i="33"/>
  <c r="H895" i="33" s="1"/>
  <c r="P198" i="33"/>
  <c r="P905" i="33" s="1"/>
  <c r="J469" i="33"/>
  <c r="J1176" i="33" s="1"/>
  <c r="I52" i="33"/>
  <c r="I759" i="33" s="1"/>
  <c r="G211" i="33"/>
  <c r="H468" i="33"/>
  <c r="H1175" i="33" s="1"/>
  <c r="O530" i="33"/>
  <c r="O1237" i="33" s="1"/>
  <c r="M42" i="33"/>
  <c r="M749" i="33" s="1"/>
  <c r="L291" i="33"/>
  <c r="L998" i="33" s="1"/>
  <c r="O482" i="33"/>
  <c r="O1189" i="33" s="1"/>
  <c r="P625" i="33"/>
  <c r="P1332" i="33" s="1"/>
  <c r="R96" i="33"/>
  <c r="R803" i="33" s="1"/>
  <c r="H27" i="33"/>
  <c r="H734" i="33" s="1"/>
  <c r="O189" i="33"/>
  <c r="O896" i="33" s="1"/>
  <c r="K250" i="33"/>
  <c r="K957" i="33" s="1"/>
  <c r="Q233" i="33"/>
  <c r="Q940" i="33" s="1"/>
  <c r="M441" i="33"/>
  <c r="M1148" i="33" s="1"/>
  <c r="Q66" i="33"/>
  <c r="Q773" i="33" s="1"/>
  <c r="H122" i="33"/>
  <c r="H829" i="33" s="1"/>
  <c r="M323" i="33"/>
  <c r="M1030" i="33" s="1"/>
  <c r="G530" i="33"/>
  <c r="N606" i="33"/>
  <c r="N1313" i="33" s="1"/>
  <c r="O613" i="33"/>
  <c r="O1320" i="33" s="1"/>
  <c r="Q164" i="33"/>
  <c r="Q871" i="33" s="1"/>
  <c r="J130" i="33"/>
  <c r="J837" i="33" s="1"/>
  <c r="K580" i="33"/>
  <c r="K1287" i="33" s="1"/>
  <c r="I360" i="33"/>
  <c r="I1067" i="33" s="1"/>
  <c r="I211" i="33"/>
  <c r="I918" i="33" s="1"/>
  <c r="N413" i="33"/>
  <c r="N1120" i="33" s="1"/>
  <c r="G559" i="33"/>
  <c r="K161" i="33"/>
  <c r="K868" i="33" s="1"/>
  <c r="R479" i="33"/>
  <c r="R1186" i="33" s="1"/>
  <c r="Q552" i="33"/>
  <c r="Q1259" i="33" s="1"/>
  <c r="H380" i="33"/>
  <c r="H1087" i="33" s="1"/>
  <c r="H521" i="33"/>
  <c r="H1228" i="33" s="1"/>
  <c r="O265" i="33"/>
  <c r="O972" i="33" s="1"/>
  <c r="H53" i="33"/>
  <c r="H760" i="33" s="1"/>
  <c r="G287" i="33"/>
  <c r="R270" i="33"/>
  <c r="R977" i="33" s="1"/>
  <c r="O15" i="33"/>
  <c r="O722" i="33" s="1"/>
  <c r="L211" i="33"/>
  <c r="L918" i="33" s="1"/>
  <c r="R468" i="33"/>
  <c r="R1175" i="33" s="1"/>
  <c r="I530" i="33"/>
  <c r="I1237" i="33" s="1"/>
  <c r="G535" i="33"/>
  <c r="M534" i="33"/>
  <c r="M1241" i="33" s="1"/>
  <c r="N552" i="33"/>
  <c r="N1259" i="33" s="1"/>
  <c r="H519" i="33"/>
  <c r="H1226" i="33" s="1"/>
  <c r="K334" i="33"/>
  <c r="K1041" i="33" s="1"/>
  <c r="N390" i="33"/>
  <c r="N1097" i="33" s="1"/>
  <c r="N51" i="33"/>
  <c r="N758" i="33" s="1"/>
  <c r="Q114" i="33"/>
  <c r="Q821" i="33" s="1"/>
  <c r="Q567" i="33"/>
  <c r="Q1274" i="33" s="1"/>
  <c r="R588" i="33"/>
  <c r="R1295" i="33" s="1"/>
  <c r="Q222" i="33"/>
  <c r="Q929" i="33" s="1"/>
  <c r="P404" i="33"/>
  <c r="P1111" i="33" s="1"/>
  <c r="H313" i="33"/>
  <c r="H1020" i="33" s="1"/>
  <c r="N129" i="33"/>
  <c r="N836" i="33" s="1"/>
  <c r="L448" i="33"/>
  <c r="L1155" i="33" s="1"/>
  <c r="L31" i="33"/>
  <c r="L738" i="33" s="1"/>
  <c r="G91" i="33"/>
  <c r="J224" i="33"/>
  <c r="J931" i="33" s="1"/>
  <c r="M294" i="33"/>
  <c r="M1001" i="33" s="1"/>
  <c r="P530" i="33"/>
  <c r="P1237" i="33" s="1"/>
  <c r="Q291" i="33"/>
  <c r="Q998" i="33" s="1"/>
  <c r="K561" i="33"/>
  <c r="K1268" i="33" s="1"/>
  <c r="H130" i="33"/>
  <c r="H837" i="33" s="1"/>
  <c r="G580" i="33"/>
  <c r="U1302" i="33"/>
  <c r="M114" i="33"/>
  <c r="M821" i="33" s="1"/>
  <c r="K292" i="33"/>
  <c r="K999" i="33" s="1"/>
  <c r="P354" i="33"/>
  <c r="P1061" i="33" s="1"/>
  <c r="Q26" i="33"/>
  <c r="Q733" i="33" s="1"/>
  <c r="U1309" i="33"/>
  <c r="P66" i="33"/>
  <c r="P773" i="33" s="1"/>
  <c r="N566" i="33"/>
  <c r="N1273" i="33" s="1"/>
  <c r="J228" i="33"/>
  <c r="J935" i="33" s="1"/>
  <c r="R329" i="33"/>
  <c r="R1036" i="33" s="1"/>
  <c r="L184" i="33"/>
  <c r="L891" i="33" s="1"/>
  <c r="U943" i="33"/>
  <c r="H213" i="33"/>
  <c r="H920" i="33" s="1"/>
  <c r="I96" i="33"/>
  <c r="I803" i="33" s="1"/>
  <c r="U1147" i="33"/>
  <c r="M162" i="33"/>
  <c r="M869" i="33" s="1"/>
  <c r="U1311" i="33"/>
  <c r="U784" i="33"/>
  <c r="M286" i="33"/>
  <c r="M993" i="33" s="1"/>
  <c r="G509" i="33"/>
  <c r="U1055" i="33"/>
  <c r="H273" i="33"/>
  <c r="H980" i="33" s="1"/>
  <c r="I15" i="33"/>
  <c r="I722" i="33" s="1"/>
  <c r="T1190" i="33"/>
  <c r="L606" i="33"/>
  <c r="L1313" i="33" s="1"/>
  <c r="I282" i="33"/>
  <c r="I989" i="33" s="1"/>
  <c r="U1131" i="33"/>
  <c r="G748" i="33"/>
  <c r="S41" i="33"/>
  <c r="G1329" i="33"/>
  <c r="S622" i="33"/>
  <c r="H189" i="33"/>
  <c r="H896" i="33" s="1"/>
  <c r="G289" i="33"/>
  <c r="G243" i="33"/>
  <c r="U951" i="33"/>
  <c r="P270" i="33"/>
  <c r="P977" i="33" s="1"/>
  <c r="J588" i="33"/>
  <c r="J1295" i="33" s="1"/>
  <c r="U985" i="33"/>
  <c r="U958" i="33"/>
  <c r="N222" i="33"/>
  <c r="N929" i="33" s="1"/>
  <c r="M394" i="33"/>
  <c r="M1101" i="33" s="1"/>
  <c r="G428" i="33"/>
  <c r="T848" i="33"/>
  <c r="G1042" i="33"/>
  <c r="S335" i="33"/>
  <c r="N547" i="33"/>
  <c r="N1254" i="33" s="1"/>
  <c r="T885" i="33"/>
  <c r="R334" i="33"/>
  <c r="R1041" i="33" s="1"/>
  <c r="L71" i="33"/>
  <c r="L778" i="33" s="1"/>
  <c r="G1062" i="33"/>
  <c r="S355" i="33"/>
  <c r="T1261" i="33"/>
  <c r="G1071" i="33"/>
  <c r="S364" i="33"/>
  <c r="T1197" i="33"/>
  <c r="P618" i="33"/>
  <c r="P1325" i="33" s="1"/>
  <c r="T873" i="33"/>
  <c r="G883" i="33"/>
  <c r="S176" i="33"/>
  <c r="U971" i="33"/>
  <c r="G286" i="33"/>
  <c r="T903" i="33"/>
  <c r="H376" i="33"/>
  <c r="H1083" i="33" s="1"/>
  <c r="L153" i="33"/>
  <c r="L860" i="33" s="1"/>
  <c r="U1215" i="33"/>
  <c r="U1316" i="33"/>
  <c r="G876" i="33"/>
  <c r="S169" i="33"/>
  <c r="R257" i="33"/>
  <c r="R964" i="33" s="1"/>
  <c r="P202" i="33"/>
  <c r="P909" i="33" s="1"/>
  <c r="N425" i="33"/>
  <c r="N1132" i="33" s="1"/>
  <c r="U1207" i="33"/>
  <c r="G1086" i="33"/>
  <c r="S379" i="33"/>
  <c r="M280" i="33"/>
  <c r="M987" i="33" s="1"/>
  <c r="H13" i="33"/>
  <c r="H720" i="33" s="1"/>
  <c r="P323" i="33"/>
  <c r="P1030" i="33" s="1"/>
  <c r="U904" i="33"/>
  <c r="G475" i="33"/>
  <c r="I105" i="33"/>
  <c r="I812" i="33" s="1"/>
  <c r="M629" i="33"/>
  <c r="M1336" i="33" s="1"/>
  <c r="M362" i="33"/>
  <c r="M1069" i="33" s="1"/>
  <c r="Q89" i="33"/>
  <c r="Q796" i="33" s="1"/>
  <c r="G960" i="33"/>
  <c r="S253" i="33"/>
  <c r="N297" i="33"/>
  <c r="N1004" i="33" s="1"/>
  <c r="U1122" i="33"/>
  <c r="T1033" i="33"/>
  <c r="G1085" i="33"/>
  <c r="S378" i="33"/>
  <c r="H51" i="33"/>
  <c r="H758" i="33" s="1"/>
  <c r="U844" i="33"/>
  <c r="G942" i="33"/>
  <c r="S235" i="33"/>
  <c r="Q81" i="33"/>
  <c r="Q788" i="33" s="1"/>
  <c r="J461" i="33"/>
  <c r="J1168" i="33" s="1"/>
  <c r="H588" i="33"/>
  <c r="H1295" i="33" s="1"/>
  <c r="P458" i="33"/>
  <c r="P1165" i="33" s="1"/>
  <c r="Q35" i="33"/>
  <c r="Q742" i="33" s="1"/>
  <c r="G481" i="33"/>
  <c r="P442" i="33"/>
  <c r="P1149" i="33" s="1"/>
  <c r="K121" i="33"/>
  <c r="K828" i="33" s="1"/>
  <c r="K512" i="33"/>
  <c r="K1219" i="33" s="1"/>
  <c r="L105" i="33"/>
  <c r="L812" i="33" s="1"/>
  <c r="T780" i="33"/>
  <c r="U1060" i="33"/>
  <c r="K142" i="33"/>
  <c r="K849" i="33" s="1"/>
  <c r="L496" i="33"/>
  <c r="L1203" i="33" s="1"/>
  <c r="J79" i="33"/>
  <c r="J786" i="33" s="1"/>
  <c r="U805" i="33"/>
  <c r="U1066" i="33"/>
  <c r="L164" i="33"/>
  <c r="L871" i="33" s="1"/>
  <c r="U1326" i="33"/>
  <c r="T1265" i="33"/>
  <c r="O448" i="33"/>
  <c r="O1155" i="33" s="1"/>
  <c r="U1106" i="33"/>
  <c r="P545" i="33"/>
  <c r="P1252" i="33" s="1"/>
  <c r="Q91" i="33"/>
  <c r="Q798" i="33" s="1"/>
  <c r="L358" i="33"/>
  <c r="L1065" i="33" s="1"/>
  <c r="T1056" i="33"/>
  <c r="L276" i="33"/>
  <c r="L983" i="33" s="1"/>
  <c r="T1077" i="33"/>
  <c r="U792" i="33"/>
  <c r="G65" i="33"/>
  <c r="H624" i="33"/>
  <c r="H1331" i="33" s="1"/>
  <c r="P105" i="33"/>
  <c r="P812" i="33" s="1"/>
  <c r="U1029" i="33"/>
  <c r="M404" i="33"/>
  <c r="M1111" i="33" s="1"/>
  <c r="J547" i="33"/>
  <c r="J1254" i="33" s="1"/>
  <c r="U1340" i="33"/>
  <c r="U1255" i="33"/>
  <c r="I417" i="33"/>
  <c r="I1124" i="33" s="1"/>
  <c r="T1117" i="33"/>
  <c r="G959" i="33"/>
  <c r="S252" i="33"/>
  <c r="T1053" i="33"/>
  <c r="J390" i="33"/>
  <c r="J1097" i="33" s="1"/>
  <c r="T802" i="33"/>
  <c r="G1088" i="33"/>
  <c r="S381" i="33"/>
  <c r="J257" i="33"/>
  <c r="J964" i="33" s="1"/>
  <c r="T756" i="33"/>
  <c r="U1040" i="33"/>
  <c r="M228" i="33"/>
  <c r="M935" i="33" s="1"/>
  <c r="L19" i="33"/>
  <c r="L726" i="33" s="1"/>
  <c r="T814" i="33"/>
  <c r="I547" i="33"/>
  <c r="I1254" i="33" s="1"/>
  <c r="T789" i="33"/>
  <c r="T1072" i="33"/>
  <c r="G414" i="33"/>
  <c r="Q502" i="33"/>
  <c r="Q1209" i="33" s="1"/>
  <c r="T743" i="33"/>
  <c r="U1139" i="33"/>
  <c r="P334" i="33"/>
  <c r="P1041" i="33" s="1"/>
  <c r="M71" i="33"/>
  <c r="M778" i="33" s="1"/>
  <c r="L198" i="33"/>
  <c r="L905" i="33" s="1"/>
  <c r="T1215" i="33"/>
  <c r="G1214" i="33"/>
  <c r="S507" i="33"/>
  <c r="T1089" i="33"/>
  <c r="H46" i="33"/>
  <c r="H753" i="33" s="1"/>
  <c r="K51" i="33"/>
  <c r="K758" i="33" s="1"/>
  <c r="G1260" i="33"/>
  <c r="S553" i="33"/>
  <c r="J52" i="33"/>
  <c r="J759" i="33" s="1"/>
  <c r="T933" i="33"/>
  <c r="T1015" i="33"/>
  <c r="T1045" i="33"/>
  <c r="G1129" i="33"/>
  <c r="S422" i="33"/>
  <c r="O323" i="33"/>
  <c r="O1030" i="33" s="1"/>
  <c r="T1116" i="33"/>
  <c r="U1210" i="33"/>
  <c r="G112" i="33"/>
  <c r="U810" i="33"/>
  <c r="U746" i="33"/>
  <c r="M482" i="33"/>
  <c r="M1189" i="33" s="1"/>
  <c r="G800" i="33"/>
  <c r="S93" i="33"/>
  <c r="P561" i="33"/>
  <c r="P1268" i="33" s="1"/>
  <c r="G1205" i="33"/>
  <c r="S498" i="33"/>
  <c r="L567" i="33"/>
  <c r="L1274" i="33" s="1"/>
  <c r="O588" i="33"/>
  <c r="O1295" i="33" s="1"/>
  <c r="U1137" i="33"/>
  <c r="H516" i="33"/>
  <c r="H1223" i="33" s="1"/>
  <c r="G721" i="33"/>
  <c r="S14" i="33"/>
  <c r="G616" i="33"/>
  <c r="N294" i="33"/>
  <c r="N1001" i="33" s="1"/>
  <c r="G258" i="33"/>
  <c r="J518" i="33"/>
  <c r="J1225" i="33" s="1"/>
  <c r="T1070" i="33"/>
  <c r="H417" i="33"/>
  <c r="H1124" i="33" s="1"/>
  <c r="U1253" i="33"/>
  <c r="M172" i="33"/>
  <c r="M879" i="33" s="1"/>
  <c r="R636" i="33"/>
  <c r="R1343" i="33" s="1"/>
  <c r="Q376" i="33"/>
  <c r="Q1083" i="33" s="1"/>
  <c r="L23" i="33"/>
  <c r="L730" i="33" s="1"/>
  <c r="R153" i="33"/>
  <c r="R860" i="33" s="1"/>
  <c r="G831" i="33"/>
  <c r="S124" i="33"/>
  <c r="G357" i="33"/>
  <c r="T878" i="33"/>
  <c r="J258" i="33"/>
  <c r="J965" i="33" s="1"/>
  <c r="P291" i="33"/>
  <c r="P998" i="33" s="1"/>
  <c r="U956" i="33"/>
  <c r="G1261" i="33"/>
  <c r="S554" i="33"/>
  <c r="G945" i="33"/>
  <c r="S238" i="33"/>
  <c r="J12" i="33"/>
  <c r="J719" i="33" s="1"/>
  <c r="T1158" i="33"/>
  <c r="T799" i="33"/>
  <c r="H450" i="33"/>
  <c r="H1157" i="33" s="1"/>
  <c r="O172" i="33"/>
  <c r="O879" i="33" s="1"/>
  <c r="U856" i="33"/>
  <c r="Q324" i="33"/>
  <c r="Q1031" i="33" s="1"/>
  <c r="G273" i="33"/>
  <c r="Q461" i="33"/>
  <c r="Q1168" i="33" s="1"/>
  <c r="G756" i="33"/>
  <c r="S49" i="33"/>
  <c r="T768" i="33"/>
  <c r="U917" i="33"/>
  <c r="L555" i="33"/>
  <c r="L1262" i="33" s="1"/>
  <c r="T959" i="33"/>
  <c r="U782" i="33"/>
  <c r="K624" i="33"/>
  <c r="K1331" i="33" s="1"/>
  <c r="T1195" i="33"/>
  <c r="T1018" i="33"/>
  <c r="G1173" i="33"/>
  <c r="S466" i="33"/>
  <c r="R228" i="33"/>
  <c r="R935" i="33" s="1"/>
  <c r="H291" i="33"/>
  <c r="H998" i="33" s="1"/>
  <c r="U886" i="33"/>
  <c r="O184" i="33"/>
  <c r="O891" i="33" s="1"/>
  <c r="N621" i="33"/>
  <c r="N1328" i="33" s="1"/>
  <c r="G887" i="33"/>
  <c r="S180" i="33"/>
  <c r="O17" i="33"/>
  <c r="O724" i="33" s="1"/>
  <c r="N96" i="33"/>
  <c r="N803" i="33" s="1"/>
  <c r="K27" i="33"/>
  <c r="K734" i="33" s="1"/>
  <c r="T834" i="33"/>
  <c r="U843" i="33"/>
  <c r="G189" i="33"/>
  <c r="T823" i="33"/>
  <c r="U1033" i="33"/>
  <c r="T840" i="33"/>
  <c r="T948" i="33"/>
  <c r="J31" i="33"/>
  <c r="J738" i="33" s="1"/>
  <c r="U873" i="33"/>
  <c r="T1005" i="33"/>
  <c r="L360" i="33"/>
  <c r="L1067" i="33" s="1"/>
  <c r="O202" i="33"/>
  <c r="O909" i="33" s="1"/>
  <c r="U1199" i="33"/>
  <c r="O260" i="33"/>
  <c r="O967" i="33" s="1"/>
  <c r="Q323" i="33"/>
  <c r="Q1030" i="33" s="1"/>
  <c r="L258" i="33"/>
  <c r="L965" i="33" s="1"/>
  <c r="J167" i="33"/>
  <c r="J874" i="33" s="1"/>
  <c r="K537" i="33"/>
  <c r="K1244" i="33" s="1"/>
  <c r="G184" i="33"/>
  <c r="U801" i="33"/>
  <c r="U799" i="33"/>
  <c r="U781" i="33"/>
  <c r="G894" i="33"/>
  <c r="S187" i="33"/>
  <c r="O545" i="33"/>
  <c r="O1252" i="33" s="1"/>
  <c r="K630" i="33"/>
  <c r="K1337" i="33" s="1"/>
  <c r="T1319" i="33"/>
  <c r="G938" i="33"/>
  <c r="S231" i="33"/>
  <c r="T1090" i="33"/>
  <c r="R556" i="33"/>
  <c r="R1263" i="33" s="1"/>
  <c r="T897" i="33"/>
  <c r="L394" i="33"/>
  <c r="L1101" i="33" s="1"/>
  <c r="G1166" i="33"/>
  <c r="S459" i="33"/>
  <c r="J629" i="33"/>
  <c r="J1336" i="33" s="1"/>
  <c r="T776" i="33"/>
  <c r="N487" i="33"/>
  <c r="N1194" i="33" s="1"/>
  <c r="U1211" i="33"/>
  <c r="O113" i="33"/>
  <c r="O820" i="33" s="1"/>
  <c r="P80" i="33"/>
  <c r="P787" i="33" s="1"/>
  <c r="J270" i="33"/>
  <c r="J977" i="33" s="1"/>
  <c r="O125" i="33"/>
  <c r="O832" i="33" s="1"/>
  <c r="G15" i="33"/>
  <c r="L354" i="33"/>
  <c r="L1061" i="33" s="1"/>
  <c r="K239" i="33"/>
  <c r="K946" i="33" s="1"/>
  <c r="G735" i="33"/>
  <c r="S28" i="33"/>
  <c r="U1005" i="33"/>
  <c r="O222" i="33"/>
  <c r="O929" i="33" s="1"/>
  <c r="O442" i="33"/>
  <c r="O1149" i="33" s="1"/>
  <c r="G361" i="33"/>
  <c r="G1138" i="33"/>
  <c r="S431" i="33"/>
  <c r="T804" i="33"/>
  <c r="M115" i="33"/>
  <c r="M822" i="33" s="1"/>
  <c r="T1044" i="33"/>
  <c r="J552" i="33"/>
  <c r="J1259" i="33" s="1"/>
  <c r="U795" i="33"/>
  <c r="G991" i="33"/>
  <c r="S284" i="33"/>
  <c r="O625" i="33"/>
  <c r="O1332" i="33" s="1"/>
  <c r="T962" i="33"/>
  <c r="U729" i="33"/>
  <c r="T1290" i="33"/>
  <c r="J374" i="33"/>
  <c r="J1081" i="33" s="1"/>
  <c r="G271" i="33"/>
  <c r="H371" i="33"/>
  <c r="H1078" i="33" s="1"/>
  <c r="Q551" i="33"/>
  <c r="Q1258" i="33" s="1"/>
  <c r="K277" i="33"/>
  <c r="K984" i="33" s="1"/>
  <c r="R621" i="33"/>
  <c r="R1328" i="33" s="1"/>
  <c r="R351" i="33"/>
  <c r="R1058" i="33" s="1"/>
  <c r="O372" i="33"/>
  <c r="O1079" i="33" s="1"/>
  <c r="H448" i="33"/>
  <c r="H1155" i="33" s="1"/>
  <c r="I233" i="33"/>
  <c r="I940" i="33" s="1"/>
  <c r="N352" i="33"/>
  <c r="N1059" i="33" s="1"/>
  <c r="O154" i="33"/>
  <c r="O861" i="33" s="1"/>
  <c r="H627" i="33"/>
  <c r="H1334" i="33" s="1"/>
  <c r="P290" i="33"/>
  <c r="P997" i="33" s="1"/>
  <c r="O468" i="33"/>
  <c r="O1175" i="33" s="1"/>
  <c r="G566" i="33"/>
  <c r="M449" i="33"/>
  <c r="M1156" i="33" s="1"/>
  <c r="M512" i="33"/>
  <c r="M1219" i="33" s="1"/>
  <c r="Q329" i="33"/>
  <c r="Q1036" i="33" s="1"/>
  <c r="M518" i="33"/>
  <c r="M1225" i="33" s="1"/>
  <c r="K625" i="33"/>
  <c r="K1332" i="33" s="1"/>
  <c r="Q230" i="33"/>
  <c r="Q937" i="33" s="1"/>
  <c r="Q450" i="33"/>
  <c r="Q1157" i="33" s="1"/>
  <c r="Q113" i="33"/>
  <c r="Q820" i="33" s="1"/>
  <c r="J202" i="33"/>
  <c r="J909" i="33" s="1"/>
  <c r="G442" i="33"/>
  <c r="I294" i="33"/>
  <c r="I1001" i="33" s="1"/>
  <c r="Q174" i="33"/>
  <c r="Q881" i="33" s="1"/>
  <c r="H142" i="33"/>
  <c r="H849" i="33" s="1"/>
  <c r="M414" i="33"/>
  <c r="M1121" i="33" s="1"/>
  <c r="I618" i="33"/>
  <c r="I1325" i="33" s="1"/>
  <c r="R521" i="33"/>
  <c r="R1228" i="33" s="1"/>
  <c r="Q265" i="33"/>
  <c r="Q972" i="33" s="1"/>
  <c r="P233" i="33"/>
  <c r="P940" i="33" s="1"/>
  <c r="G1039" i="33"/>
  <c r="S332" i="33"/>
  <c r="U963" i="33"/>
  <c r="N292" i="33"/>
  <c r="N999" i="33" s="1"/>
  <c r="R419" i="33"/>
  <c r="R1126" i="33" s="1"/>
  <c r="N497" i="33"/>
  <c r="N1204" i="33" s="1"/>
  <c r="L294" i="33"/>
  <c r="L1001" i="33" s="1"/>
  <c r="L143" i="33"/>
  <c r="L850" i="33" s="1"/>
  <c r="U1333" i="33"/>
  <c r="T1094" i="33"/>
  <c r="U833" i="33"/>
  <c r="M237" i="33"/>
  <c r="M944" i="33" s="1"/>
  <c r="G319" i="33"/>
  <c r="O37" i="33"/>
  <c r="O744" i="33" s="1"/>
  <c r="J84" i="33"/>
  <c r="J791" i="33" s="1"/>
  <c r="T1193" i="33"/>
  <c r="Q130" i="33"/>
  <c r="Q837" i="33" s="1"/>
  <c r="I243" i="33"/>
  <c r="I950" i="33" s="1"/>
  <c r="T854" i="33"/>
  <c r="T1107" i="33"/>
  <c r="N81" i="33"/>
  <c r="N788" i="33" s="1"/>
  <c r="H15" i="33"/>
  <c r="H722" i="33" s="1"/>
  <c r="T904" i="33"/>
  <c r="P445" i="33"/>
  <c r="P1152" i="33" s="1"/>
  <c r="T1206" i="33"/>
  <c r="T1000" i="33"/>
  <c r="O481" i="33"/>
  <c r="O1188" i="33" s="1"/>
  <c r="P294" i="33"/>
  <c r="P1001" i="33" s="1"/>
  <c r="T1074" i="33"/>
  <c r="R394" i="33"/>
  <c r="R1101" i="33" s="1"/>
  <c r="G329" i="33"/>
  <c r="R286" i="33"/>
  <c r="R993" i="33" s="1"/>
  <c r="I509" i="33"/>
  <c r="I1216" i="33" s="1"/>
  <c r="L445" i="33"/>
  <c r="L1152" i="33" s="1"/>
  <c r="M556" i="33"/>
  <c r="M1263" i="33" s="1"/>
  <c r="N523" i="33"/>
  <c r="N1230" i="33" s="1"/>
  <c r="J442" i="33"/>
  <c r="J1149" i="33" s="1"/>
  <c r="M530" i="33"/>
  <c r="M1237" i="33" s="1"/>
  <c r="G449" i="33"/>
  <c r="Q112" i="33"/>
  <c r="Q819" i="33" s="1"/>
  <c r="H606" i="33"/>
  <c r="H1313" i="33" s="1"/>
  <c r="M79" i="33"/>
  <c r="M786" i="33" s="1"/>
  <c r="H482" i="33"/>
  <c r="H1189" i="33" s="1"/>
  <c r="H96" i="33"/>
  <c r="H803" i="33" s="1"/>
  <c r="I289" i="33"/>
  <c r="I996" i="33" s="1"/>
  <c r="J352" i="33"/>
  <c r="J1059" i="33" s="1"/>
  <c r="N20" i="33"/>
  <c r="N727" i="33" s="1"/>
  <c r="I442" i="33"/>
  <c r="I1149" i="33" s="1"/>
  <c r="G174" i="33"/>
  <c r="R145" i="33"/>
  <c r="R852" i="33" s="1"/>
  <c r="M625" i="33"/>
  <c r="M1332" i="33" s="1"/>
  <c r="O230" i="33"/>
  <c r="O937" i="33" s="1"/>
  <c r="G37" i="33"/>
  <c r="I84" i="33"/>
  <c r="I791" i="33" s="1"/>
  <c r="R448" i="33"/>
  <c r="R1155" i="33" s="1"/>
  <c r="J265" i="33"/>
  <c r="J972" i="33" s="1"/>
  <c r="H157" i="33"/>
  <c r="H864" i="33" s="1"/>
  <c r="N522" i="33"/>
  <c r="N1229" i="33" s="1"/>
  <c r="O394" i="33"/>
  <c r="O1101" i="33" s="1"/>
  <c r="Q78" i="33"/>
  <c r="Q785" i="33" s="1"/>
  <c r="P135" i="33"/>
  <c r="P842" i="33" s="1"/>
  <c r="G561" i="33"/>
  <c r="M570" i="33"/>
  <c r="M1277" i="33" s="1"/>
  <c r="G198" i="33"/>
  <c r="N130" i="33"/>
  <c r="N837" i="33" s="1"/>
  <c r="L545" i="33"/>
  <c r="L1252" i="33" s="1"/>
  <c r="R497" i="33"/>
  <c r="R1204" i="33" s="1"/>
  <c r="M594" i="33"/>
  <c r="M1301" i="33" s="1"/>
  <c r="I174" i="33"/>
  <c r="I881" i="33" s="1"/>
  <c r="N104" i="33"/>
  <c r="N811" i="33" s="1"/>
  <c r="M99" i="33"/>
  <c r="M806" i="33" s="1"/>
  <c r="G450" i="33"/>
  <c r="I321" i="33"/>
  <c r="I1028" i="33" s="1"/>
  <c r="P172" i="33"/>
  <c r="P879" i="33" s="1"/>
  <c r="R130" i="33"/>
  <c r="R837" i="33" s="1"/>
  <c r="R630" i="33"/>
  <c r="R1337" i="33" s="1"/>
  <c r="N23" i="33"/>
  <c r="N730" i="33" s="1"/>
  <c r="N354" i="33"/>
  <c r="N1061" i="33" s="1"/>
  <c r="R38" i="33"/>
  <c r="R745" i="33" s="1"/>
  <c r="G556" i="33"/>
  <c r="P449" i="33"/>
  <c r="P1156" i="33" s="1"/>
  <c r="O512" i="33"/>
  <c r="O1219" i="33" s="1"/>
  <c r="R482" i="33"/>
  <c r="R1189" i="33" s="1"/>
  <c r="Q557" i="33"/>
  <c r="Q1264" i="33" s="1"/>
  <c r="G521" i="33"/>
  <c r="L456" i="33"/>
  <c r="L1163" i="33" s="1"/>
  <c r="M295" i="33"/>
  <c r="M1002" i="33" s="1"/>
  <c r="R21" i="33"/>
  <c r="R728" i="33" s="1"/>
  <c r="M287" i="33"/>
  <c r="M994" i="33" s="1"/>
  <c r="M376" i="33"/>
  <c r="M1083" i="33" s="1"/>
  <c r="J522" i="33"/>
  <c r="J1229" i="33" s="1"/>
  <c r="H441" i="33"/>
  <c r="H1148" i="33" s="1"/>
  <c r="Q224" i="33"/>
  <c r="Q931" i="33" s="1"/>
  <c r="I591" i="33"/>
  <c r="I1298" i="33" s="1"/>
  <c r="J222" i="33"/>
  <c r="J929" i="33" s="1"/>
  <c r="H413" i="33"/>
  <c r="H1120" i="33" s="1"/>
  <c r="G277" i="33"/>
  <c r="Q618" i="33"/>
  <c r="Q1325" i="33" s="1"/>
  <c r="O418" i="33"/>
  <c r="O1125" i="33" s="1"/>
  <c r="O376" i="33"/>
  <c r="O1083" i="33" s="1"/>
  <c r="H358" i="33"/>
  <c r="H1065" i="33" s="1"/>
  <c r="G555" i="33"/>
  <c r="O445" i="33"/>
  <c r="O1152" i="33" s="1"/>
  <c r="I310" i="33"/>
  <c r="I1017" i="33" s="1"/>
  <c r="M66" i="33"/>
  <c r="M773" i="33" s="1"/>
  <c r="L122" i="33"/>
  <c r="L829" i="33" s="1"/>
  <c r="R530" i="33"/>
  <c r="R1237" i="33" s="1"/>
  <c r="R161" i="33"/>
  <c r="R868" i="33" s="1"/>
  <c r="J519" i="33"/>
  <c r="J1226" i="33" s="1"/>
  <c r="G313" i="33"/>
  <c r="H372" i="33"/>
  <c r="H1079" i="33" s="1"/>
  <c r="K515" i="33"/>
  <c r="K1222" i="33" s="1"/>
  <c r="H505" i="33"/>
  <c r="H1212" i="33" s="1"/>
  <c r="I53" i="33"/>
  <c r="I760" i="33" s="1"/>
  <c r="K243" i="33"/>
  <c r="K950" i="33" s="1"/>
  <c r="M91" i="33"/>
  <c r="M798" i="33" s="1"/>
  <c r="J35" i="33"/>
  <c r="J742" i="33" s="1"/>
  <c r="M551" i="33"/>
  <c r="M1258" i="33" s="1"/>
  <c r="M420" i="33"/>
  <c r="M1127" i="33" s="1"/>
  <c r="P115" i="33"/>
  <c r="P822" i="33" s="1"/>
  <c r="G404" i="33"/>
  <c r="K242" i="33"/>
  <c r="K949" i="33" s="1"/>
  <c r="O515" i="33"/>
  <c r="O1222" i="33" s="1"/>
  <c r="N319" i="33"/>
  <c r="N1026" i="33" s="1"/>
  <c r="H561" i="33"/>
  <c r="H1268" i="33" s="1"/>
  <c r="L53" i="33"/>
  <c r="L760" i="33" s="1"/>
  <c r="J360" i="33"/>
  <c r="J1067" i="33" s="1"/>
  <c r="I35" i="33"/>
  <c r="I742" i="33" s="1"/>
  <c r="K260" i="33"/>
  <c r="K967" i="33" s="1"/>
  <c r="M566" i="33"/>
  <c r="M1273" i="33" s="1"/>
  <c r="N142" i="33"/>
  <c r="N849" i="33" s="1"/>
  <c r="R496" i="33"/>
  <c r="R1203" i="33" s="1"/>
  <c r="G213" i="33"/>
  <c r="O487" i="33"/>
  <c r="O1194" i="33" s="1"/>
  <c r="G448" i="33"/>
  <c r="I21" i="33"/>
  <c r="I728" i="33" s="1"/>
  <c r="N233" i="33"/>
  <c r="N940" i="33" s="1"/>
  <c r="Q458" i="33"/>
  <c r="Q1165" i="33" s="1"/>
  <c r="L35" i="33"/>
  <c r="L742" i="33" s="1"/>
  <c r="P523" i="33"/>
  <c r="P1230" i="33" s="1"/>
  <c r="J530" i="33"/>
  <c r="J1237" i="33" s="1"/>
  <c r="O143" i="33"/>
  <c r="O850" i="33" s="1"/>
  <c r="G613" i="33"/>
  <c r="N172" i="33"/>
  <c r="N879" i="33" s="1"/>
  <c r="K286" i="33"/>
  <c r="K993" i="33" s="1"/>
  <c r="N384" i="33"/>
  <c r="N1091" i="33" s="1"/>
  <c r="G529" i="33"/>
  <c r="Q125" i="33"/>
  <c r="Q832" i="33" s="1"/>
  <c r="P35" i="33"/>
  <c r="P742" i="33" s="1"/>
  <c r="Q594" i="33"/>
  <c r="Q1301" i="33" s="1"/>
  <c r="R362" i="33"/>
  <c r="R1069" i="33" s="1"/>
  <c r="P104" i="33"/>
  <c r="P811" i="33" s="1"/>
  <c r="O464" i="33"/>
  <c r="O1171" i="33" s="1"/>
  <c r="M27" i="33"/>
  <c r="M734" i="33" s="1"/>
  <c r="N321" i="33"/>
  <c r="N1028" i="33" s="1"/>
  <c r="Q570" i="33"/>
  <c r="Q1277" i="33" s="1"/>
  <c r="O198" i="33"/>
  <c r="O905" i="33" s="1"/>
  <c r="I418" i="33"/>
  <c r="I1125" i="33" s="1"/>
  <c r="R522" i="33"/>
  <c r="R1229" i="33" s="1"/>
  <c r="M271" i="33"/>
  <c r="M978" i="33" s="1"/>
  <c r="H555" i="33"/>
  <c r="H1262" i="33" s="1"/>
  <c r="O109" i="33"/>
  <c r="O816" i="33" s="1"/>
  <c r="K481" i="33"/>
  <c r="K1188" i="33" s="1"/>
  <c r="I559" i="33"/>
  <c r="I1266" i="33" s="1"/>
  <c r="H18" i="33"/>
  <c r="H725" i="33" s="1"/>
  <c r="M329" i="33"/>
  <c r="M1036" i="33" s="1"/>
  <c r="H212" i="33"/>
  <c r="H919" i="33" s="1"/>
  <c r="K380" i="33"/>
  <c r="K1087" i="33" s="1"/>
  <c r="G482" i="33"/>
  <c r="P12" i="33"/>
  <c r="P719" i="33" s="1"/>
  <c r="O450" i="33"/>
  <c r="O1157" i="33" s="1"/>
  <c r="Q289" i="33"/>
  <c r="Q996" i="33" s="1"/>
  <c r="M51" i="33"/>
  <c r="M758" i="33" s="1"/>
  <c r="R154" i="33"/>
  <c r="R861" i="33" s="1"/>
  <c r="I38" i="33"/>
  <c r="I745" i="33" s="1"/>
  <c r="H258" i="33"/>
  <c r="H965" i="33" s="1"/>
  <c r="G228" i="33"/>
  <c r="Q362" i="33"/>
  <c r="Q1069" i="33" s="1"/>
  <c r="G282" i="33"/>
  <c r="L189" i="33"/>
  <c r="L896" i="33" s="1"/>
  <c r="K172" i="33"/>
  <c r="K879" i="33" s="1"/>
  <c r="J324" i="33"/>
  <c r="J1031" i="33" s="1"/>
  <c r="T1113" i="33"/>
  <c r="R453" i="33"/>
  <c r="R1160" i="33" s="1"/>
  <c r="U1224" i="33"/>
  <c r="K458" i="33"/>
  <c r="K1165" i="33" s="1"/>
  <c r="G878" i="33"/>
  <c r="S171" i="33"/>
  <c r="U1290" i="33"/>
  <c r="H357" i="33"/>
  <c r="H1064" i="33" s="1"/>
  <c r="N568" i="33"/>
  <c r="N1275" i="33" s="1"/>
  <c r="T1256" i="33"/>
  <c r="R104" i="33"/>
  <c r="R811" i="33" s="1"/>
  <c r="U1150" i="33"/>
  <c r="U906" i="33"/>
  <c r="O67" i="33"/>
  <c r="O774" i="33" s="1"/>
  <c r="U815" i="33"/>
  <c r="T1009" i="33"/>
  <c r="M46" i="33"/>
  <c r="M753" i="33" s="1"/>
  <c r="K386" i="33"/>
  <c r="K1093" i="33" s="1"/>
  <c r="T1310" i="33"/>
  <c r="Q215" i="33"/>
  <c r="Q922" i="33" s="1"/>
  <c r="T985" i="33"/>
  <c r="H66" i="33"/>
  <c r="H773" i="33" s="1"/>
  <c r="N260" i="33"/>
  <c r="N967" i="33" s="1"/>
  <c r="J294" i="33"/>
  <c r="J1001" i="33" s="1"/>
  <c r="N112" i="33"/>
  <c r="N819" i="33" s="1"/>
  <c r="T747" i="33"/>
  <c r="T841" i="33"/>
  <c r="O246" i="33"/>
  <c r="O953" i="33" s="1"/>
  <c r="M521" i="33"/>
  <c r="M1228" i="33" s="1"/>
  <c r="U990" i="33"/>
  <c r="O162" i="33"/>
  <c r="O869" i="33" s="1"/>
  <c r="G1339" i="33"/>
  <c r="S632" i="33"/>
  <c r="J68" i="33"/>
  <c r="J775" i="33" s="1"/>
  <c r="T1092" i="33"/>
  <c r="T1250" i="33"/>
  <c r="Q389" i="33"/>
  <c r="Q1096" i="33" s="1"/>
  <c r="I445" i="33"/>
  <c r="I1152" i="33" s="1"/>
  <c r="K425" i="33"/>
  <c r="K1132" i="33" s="1"/>
  <c r="T1217" i="33"/>
  <c r="U973" i="33"/>
  <c r="Q481" i="33"/>
  <c r="Q1188" i="33" s="1"/>
  <c r="J479" i="33"/>
  <c r="J1186" i="33" s="1"/>
  <c r="N145" i="33"/>
  <c r="N852" i="33" s="1"/>
  <c r="G807" i="33"/>
  <c r="S100" i="33"/>
  <c r="T1311" i="33"/>
  <c r="R625" i="33"/>
  <c r="R1332" i="33" s="1"/>
  <c r="L282" i="33"/>
  <c r="L989" i="33" s="1"/>
  <c r="O561" i="33"/>
  <c r="O1268" i="33" s="1"/>
  <c r="G172" i="33"/>
  <c r="G737" i="33"/>
  <c r="S30" i="33"/>
  <c r="G992" i="33"/>
  <c r="S285" i="33"/>
  <c r="G413" i="33"/>
  <c r="T1114" i="33"/>
  <c r="G496" i="33"/>
  <c r="T781" i="33"/>
  <c r="I596" i="33"/>
  <c r="I1303" i="33" s="1"/>
  <c r="N259" i="33"/>
  <c r="N966" i="33" s="1"/>
  <c r="G1034" i="33"/>
  <c r="S327" i="33"/>
  <c r="L68" i="33"/>
  <c r="L775" i="33" s="1"/>
  <c r="L51" i="33"/>
  <c r="L758" i="33" s="1"/>
  <c r="U1000" i="33"/>
  <c r="G1251" i="33"/>
  <c r="S544" i="33"/>
  <c r="J386" i="33"/>
  <c r="J1093" i="33" s="1"/>
  <c r="H109" i="33"/>
  <c r="H816" i="33" s="1"/>
  <c r="T1294" i="33"/>
  <c r="T1027" i="33"/>
  <c r="J413" i="33"/>
  <c r="J1120" i="33" s="1"/>
  <c r="T870" i="33"/>
  <c r="T1039" i="33"/>
  <c r="Q512" i="33"/>
  <c r="Q1219" i="33" s="1"/>
  <c r="N404" i="33"/>
  <c r="N1111" i="33" s="1"/>
  <c r="T1164" i="33"/>
  <c r="T1003" i="33"/>
  <c r="H282" i="33"/>
  <c r="H989" i="33" s="1"/>
  <c r="I172" i="33"/>
  <c r="I879" i="33" s="1"/>
  <c r="G1118" i="33"/>
  <c r="S411" i="33"/>
  <c r="L243" i="33"/>
  <c r="L950" i="33" s="1"/>
  <c r="G1170" i="33"/>
  <c r="S463" i="33"/>
  <c r="G461" i="33"/>
  <c r="U1202" i="33"/>
  <c r="K20" i="33"/>
  <c r="K727" i="33" s="1"/>
  <c r="T1245" i="33"/>
  <c r="K523" i="33"/>
  <c r="K1230" i="33" s="1"/>
  <c r="L551" i="33"/>
  <c r="L1258" i="33" s="1"/>
  <c r="K579" i="33"/>
  <c r="K1286" i="33" s="1"/>
  <c r="U741" i="33"/>
  <c r="G777" i="33"/>
  <c r="S70" i="33"/>
  <c r="G986" i="33"/>
  <c r="S279" i="33"/>
  <c r="G621" i="33"/>
  <c r="K450" i="33"/>
  <c r="K1157" i="33" s="1"/>
  <c r="O21" i="33"/>
  <c r="O728" i="33" s="1"/>
  <c r="P289" i="33"/>
  <c r="P996" i="33" s="1"/>
  <c r="O374" i="33"/>
  <c r="O1081" i="33" s="1"/>
  <c r="U1304" i="33"/>
  <c r="R15" i="33"/>
  <c r="R722" i="33" s="1"/>
  <c r="R582" i="33"/>
  <c r="R1289" i="33" s="1"/>
  <c r="K460" i="33"/>
  <c r="K1167" i="33" s="1"/>
  <c r="G1218" i="33"/>
  <c r="S511" i="33"/>
  <c r="U740" i="33"/>
  <c r="L449" i="33"/>
  <c r="L1156" i="33" s="1"/>
  <c r="R112" i="33"/>
  <c r="R819" i="33" s="1"/>
  <c r="P428" i="33"/>
  <c r="P1135" i="33" s="1"/>
  <c r="U1279" i="33"/>
  <c r="T893" i="33"/>
  <c r="K433" i="33"/>
  <c r="K1140" i="33" s="1"/>
  <c r="T827" i="33"/>
  <c r="T1321" i="33"/>
  <c r="L113" i="33"/>
  <c r="L820" i="33" s="1"/>
  <c r="G1161" i="33"/>
  <c r="S454" i="33"/>
  <c r="G1076" i="33"/>
  <c r="S369" i="33"/>
  <c r="Q21" i="33"/>
  <c r="Q728" i="33" s="1"/>
  <c r="M473" i="33"/>
  <c r="M1180" i="33" s="1"/>
  <c r="G522" i="33"/>
  <c r="P441" i="33"/>
  <c r="P1148" i="33" s="1"/>
  <c r="U1009" i="33"/>
  <c r="J591" i="33"/>
  <c r="J1298" i="33" s="1"/>
  <c r="G885" i="33"/>
  <c r="S178" i="33"/>
  <c r="G729" i="33"/>
  <c r="S22" i="33"/>
  <c r="J122" i="33"/>
  <c r="J829" i="33" s="1"/>
  <c r="H611" i="33"/>
  <c r="H1318" i="33" s="1"/>
  <c r="G818" i="33"/>
  <c r="S111" i="33"/>
  <c r="G854" i="33"/>
  <c r="S147" i="33"/>
  <c r="U1144" i="33"/>
  <c r="G739" i="33"/>
  <c r="S32" i="33"/>
  <c r="H161" i="33"/>
  <c r="H868" i="33" s="1"/>
  <c r="O112" i="33"/>
  <c r="O819" i="33" s="1"/>
  <c r="G1136" i="33"/>
  <c r="S429" i="33"/>
  <c r="T1098" i="33"/>
  <c r="L129" i="33"/>
  <c r="L836" i="33" s="1"/>
  <c r="J297" i="33"/>
  <c r="J1004" i="33" s="1"/>
  <c r="T1023" i="33"/>
  <c r="T1296" i="33"/>
  <c r="I198" i="33"/>
  <c r="I905" i="33" s="1"/>
  <c r="G1141" i="33"/>
  <c r="S434" i="33"/>
  <c r="G1278" i="33"/>
  <c r="S571" i="33"/>
  <c r="Q529" i="33"/>
  <c r="Q1236" i="33" s="1"/>
  <c r="I234" i="33"/>
  <c r="I941" i="33" s="1"/>
  <c r="Q271" i="33"/>
  <c r="Q978" i="33" s="1"/>
  <c r="U789" i="33"/>
  <c r="G740" i="33"/>
  <c r="S33" i="33"/>
  <c r="G912" i="33"/>
  <c r="S205" i="33"/>
  <c r="I20" i="33"/>
  <c r="I727" i="33" s="1"/>
  <c r="M38" i="33"/>
  <c r="M745" i="33" s="1"/>
  <c r="L239" i="33"/>
  <c r="L946" i="33" s="1"/>
  <c r="U1285" i="33"/>
  <c r="R128" i="33"/>
  <c r="R835" i="33" s="1"/>
  <c r="J568" i="33"/>
  <c r="J1275" i="33" s="1"/>
  <c r="P534" i="33"/>
  <c r="P1241" i="33" s="1"/>
  <c r="G1308" i="33"/>
  <c r="S601" i="33"/>
  <c r="M212" i="33"/>
  <c r="M919" i="33" s="1"/>
  <c r="Q518" i="33"/>
  <c r="Q1225" i="33" s="1"/>
  <c r="T968" i="33"/>
  <c r="J78" i="33"/>
  <c r="J785" i="33" s="1"/>
  <c r="K282" i="33"/>
  <c r="K989" i="33" s="1"/>
  <c r="L561" i="33"/>
  <c r="L1268" i="33" s="1"/>
  <c r="K570" i="33"/>
  <c r="K1277" i="33" s="1"/>
  <c r="M130" i="33"/>
  <c r="M837" i="33" s="1"/>
  <c r="R289" i="33"/>
  <c r="R996" i="33" s="1"/>
  <c r="O630" i="33"/>
  <c r="O1337" i="33" s="1"/>
  <c r="R91" i="33"/>
  <c r="R798" i="33" s="1"/>
  <c r="I567" i="33"/>
  <c r="I1274" i="33" s="1"/>
  <c r="K109" i="33"/>
  <c r="K816" i="33" s="1"/>
  <c r="L425" i="33"/>
  <c r="L1132" i="33" s="1"/>
  <c r="U794" i="33"/>
  <c r="U750" i="33"/>
  <c r="U1053" i="33"/>
  <c r="P468" i="33"/>
  <c r="P1175" i="33" s="1"/>
  <c r="M131" i="33"/>
  <c r="M838" i="33" s="1"/>
  <c r="N258" i="33"/>
  <c r="N965" i="33" s="1"/>
  <c r="Q143" i="33"/>
  <c r="Q850" i="33" s="1"/>
  <c r="T921" i="33"/>
  <c r="T923" i="33"/>
  <c r="R487" i="33"/>
  <c r="R1194" i="33" s="1"/>
  <c r="M275" i="33"/>
  <c r="M982" i="33" s="1"/>
  <c r="U1054" i="33"/>
  <c r="T1011" i="33"/>
  <c r="L392" i="33"/>
  <c r="L1099" i="33" s="1"/>
  <c r="U1221" i="33"/>
  <c r="I23" i="33"/>
  <c r="I730" i="33" s="1"/>
  <c r="O271" i="33"/>
  <c r="O978" i="33" s="1"/>
  <c r="U766" i="33"/>
  <c r="K354" i="33"/>
  <c r="K1061" i="33" s="1"/>
  <c r="J280" i="33"/>
  <c r="J987" i="33" s="1"/>
  <c r="K183" i="33"/>
  <c r="K890" i="33" s="1"/>
  <c r="K361" i="33"/>
  <c r="K1068" i="33" s="1"/>
  <c r="G799" i="33"/>
  <c r="S92" i="33"/>
  <c r="J18" i="33"/>
  <c r="J725" i="33" s="1"/>
  <c r="G1113" i="33"/>
  <c r="S406" i="33"/>
  <c r="G979" i="33"/>
  <c r="S272" i="33"/>
  <c r="R613" i="33"/>
  <c r="R1320" i="33" s="1"/>
  <c r="Q17" i="33"/>
  <c r="Q724" i="33" s="1"/>
  <c r="G784" i="33"/>
  <c r="S77" i="33"/>
  <c r="T1054" i="33"/>
  <c r="O287" i="33"/>
  <c r="O994" i="33" s="1"/>
  <c r="T1246" i="33"/>
  <c r="T1108" i="33"/>
  <c r="G1314" i="33"/>
  <c r="S607" i="33"/>
  <c r="T1221" i="33"/>
  <c r="I555" i="33"/>
  <c r="I1262" i="33" s="1"/>
  <c r="M202" i="33"/>
  <c r="M909" i="33" s="1"/>
  <c r="U1103" i="33"/>
  <c r="I18" i="33"/>
  <c r="I725" i="33" s="1"/>
  <c r="R420" i="33"/>
  <c r="R1127" i="33" s="1"/>
  <c r="H115" i="33"/>
  <c r="H822" i="33" s="1"/>
  <c r="T1297" i="33"/>
  <c r="T1233" i="33"/>
  <c r="U1088" i="33"/>
  <c r="H547" i="33"/>
  <c r="H1254" i="33" s="1"/>
  <c r="G1172" i="33"/>
  <c r="S465" i="33"/>
  <c r="T956" i="33"/>
  <c r="J520" i="33"/>
  <c r="J1227" i="33" s="1"/>
  <c r="I502" i="33"/>
  <c r="I1209" i="33" s="1"/>
  <c r="U1044" i="33"/>
  <c r="U1257" i="33"/>
  <c r="L469" i="33"/>
  <c r="L1176" i="33" s="1"/>
  <c r="G848" i="33"/>
  <c r="S141" i="33"/>
  <c r="U1338" i="33"/>
  <c r="P497" i="33"/>
  <c r="P1204" i="33" s="1"/>
  <c r="P582" i="33"/>
  <c r="P1289" i="33" s="1"/>
  <c r="G943" i="33"/>
  <c r="S236" i="33"/>
  <c r="I258" i="33"/>
  <c r="I965" i="33" s="1"/>
  <c r="N76" i="33"/>
  <c r="N783" i="33" s="1"/>
  <c r="N19" i="33"/>
  <c r="N726" i="33" s="1"/>
  <c r="O142" i="33"/>
  <c r="O849" i="33" s="1"/>
  <c r="O237" i="33"/>
  <c r="O944" i="33" s="1"/>
  <c r="T817" i="33"/>
  <c r="M515" i="33"/>
  <c r="M1222" i="33" s="1"/>
  <c r="R188" i="33"/>
  <c r="R895" i="33" s="1"/>
  <c r="M596" i="33"/>
  <c r="M1303" i="33" s="1"/>
  <c r="U1308" i="33"/>
  <c r="O46" i="33"/>
  <c r="O753" i="33" s="1"/>
  <c r="T1046" i="33"/>
  <c r="T1162" i="33"/>
  <c r="T1150" i="33"/>
  <c r="Q445" i="33"/>
  <c r="Q1152" i="33" s="1"/>
  <c r="H582" i="33"/>
  <c r="H1289" i="33" s="1"/>
  <c r="T1304" i="33"/>
  <c r="G290" i="33"/>
  <c r="O131" i="33"/>
  <c r="O838" i="33" s="1"/>
  <c r="P18" i="33"/>
  <c r="P725" i="33" s="1"/>
  <c r="T813" i="33"/>
  <c r="Q237" i="33"/>
  <c r="Q944" i="33" s="1"/>
  <c r="U793" i="33"/>
  <c r="T767" i="33"/>
  <c r="U1327" i="33"/>
  <c r="M113" i="33"/>
  <c r="M820" i="33" s="1"/>
  <c r="L130" i="33"/>
  <c r="L837" i="33" s="1"/>
  <c r="T924" i="33"/>
  <c r="G1312" i="33"/>
  <c r="S605" i="33"/>
  <c r="G594" i="33"/>
  <c r="R65" i="33"/>
  <c r="R772" i="33" s="1"/>
  <c r="K611" i="33"/>
  <c r="K1318" i="33" s="1"/>
  <c r="T1110" i="33"/>
  <c r="T1057" i="33"/>
  <c r="M174" i="33"/>
  <c r="M881" i="33" s="1"/>
  <c r="K105" i="33"/>
  <c r="K812" i="33" s="1"/>
  <c r="T1173" i="33"/>
  <c r="U1082" i="33"/>
  <c r="G1311" i="33"/>
  <c r="S604" i="33"/>
  <c r="G552" i="33"/>
  <c r="K362" i="33"/>
  <c r="K1069" i="33" s="1"/>
  <c r="G910" i="33"/>
  <c r="S203" i="33"/>
  <c r="U1025" i="33"/>
  <c r="G902" i="33"/>
  <c r="S195" i="33"/>
  <c r="T1333" i="33"/>
  <c r="T932" i="33"/>
  <c r="N68" i="33"/>
  <c r="N775" i="33" s="1"/>
  <c r="U883" i="33"/>
  <c r="G1094" i="33"/>
  <c r="S387" i="33"/>
  <c r="G1014" i="33"/>
  <c r="S307" i="33"/>
  <c r="P389" i="33"/>
  <c r="P1096" i="33" s="1"/>
  <c r="U1104" i="33"/>
  <c r="N481" i="33"/>
  <c r="N1188" i="33" s="1"/>
  <c r="K413" i="33"/>
  <c r="K1120" i="33" s="1"/>
  <c r="U743" i="33"/>
  <c r="G1335" i="33"/>
  <c r="S628" i="33"/>
  <c r="G1257" i="33"/>
  <c r="S550" i="33"/>
  <c r="T979" i="33"/>
  <c r="T1147" i="33"/>
  <c r="J482" i="33"/>
  <c r="J1189" i="33" s="1"/>
  <c r="N521" i="33"/>
  <c r="N1228" i="33" s="1"/>
  <c r="T1191" i="33"/>
  <c r="K53" i="33"/>
  <c r="K760" i="33" s="1"/>
  <c r="G473" i="33"/>
  <c r="Q52" i="33"/>
  <c r="Q759" i="33" s="1"/>
  <c r="J15" i="33"/>
  <c r="J722" i="33" s="1"/>
  <c r="H389" i="33"/>
  <c r="H1096" i="33" s="1"/>
  <c r="Q442" i="33"/>
  <c r="Q1149" i="33" s="1"/>
  <c r="G294" i="33"/>
  <c r="I76" i="33"/>
  <c r="I783" i="33" s="1"/>
  <c r="I606" i="33"/>
  <c r="I1313" i="33" s="1"/>
  <c r="R79" i="33"/>
  <c r="R786" i="33" s="1"/>
  <c r="K164" i="33"/>
  <c r="K871" i="33" s="1"/>
  <c r="L515" i="33"/>
  <c r="L1222" i="33" s="1"/>
  <c r="R37" i="33"/>
  <c r="R744" i="33" s="1"/>
  <c r="G340" i="33"/>
  <c r="J157" i="33"/>
  <c r="J864" i="33" s="1"/>
  <c r="L636" i="33"/>
  <c r="L1343" i="33" s="1"/>
  <c r="R292" i="33"/>
  <c r="R999" i="33" s="1"/>
  <c r="O419" i="33"/>
  <c r="O1126" i="33" s="1"/>
  <c r="M211" i="33"/>
  <c r="M918" i="33" s="1"/>
  <c r="M161" i="33"/>
  <c r="M868" i="33" s="1"/>
  <c r="Q105" i="33"/>
  <c r="Q812" i="33" s="1"/>
  <c r="P142" i="33"/>
  <c r="P849" i="33" s="1"/>
  <c r="Q417" i="33"/>
  <c r="Q1124" i="33" s="1"/>
  <c r="L557" i="33"/>
  <c r="L1264" i="33" s="1"/>
  <c r="G596" i="33"/>
  <c r="O80" i="33"/>
  <c r="O787" i="33" s="1"/>
  <c r="M21" i="33"/>
  <c r="M728" i="33" s="1"/>
  <c r="J51" i="33"/>
  <c r="J758" i="33" s="1"/>
  <c r="H529" i="33"/>
  <c r="H1236" i="33" s="1"/>
  <c r="O461" i="33"/>
  <c r="O1168" i="33" s="1"/>
  <c r="I271" i="33"/>
  <c r="I978" i="33" s="1"/>
  <c r="M413" i="33"/>
  <c r="M1120" i="33" s="1"/>
  <c r="L361" i="33"/>
  <c r="L1068" i="33" s="1"/>
  <c r="Q313" i="33"/>
  <c r="Q1020" i="33" s="1"/>
  <c r="K297" i="33"/>
  <c r="K1004" i="33" s="1"/>
  <c r="P570" i="33"/>
  <c r="P1277" i="33" s="1"/>
  <c r="L157" i="33"/>
  <c r="L864" i="33" s="1"/>
  <c r="H636" i="33"/>
  <c r="H1343" i="33" s="1"/>
  <c r="G227" i="33"/>
  <c r="T1085" i="33"/>
  <c r="K46" i="33"/>
  <c r="K753" i="33" s="1"/>
  <c r="G386" i="33"/>
  <c r="P109" i="33"/>
  <c r="P816" i="33" s="1"/>
  <c r="Q239" i="33"/>
  <c r="Q946" i="33" s="1"/>
  <c r="P361" i="33"/>
  <c r="P1068" i="33" s="1"/>
  <c r="K258" i="33"/>
  <c r="K965" i="33" s="1"/>
  <c r="J161" i="33"/>
  <c r="J868" i="33" s="1"/>
  <c r="R291" i="33"/>
  <c r="R998" i="33" s="1"/>
  <c r="R433" i="33"/>
  <c r="R1140" i="33" s="1"/>
  <c r="K613" i="33"/>
  <c r="K1320" i="33" s="1"/>
  <c r="G164" i="33"/>
  <c r="O99" i="33"/>
  <c r="O806" i="33" s="1"/>
  <c r="G485" i="33"/>
  <c r="G419" i="33"/>
  <c r="H361" i="33"/>
  <c r="H1068" i="33" s="1"/>
  <c r="J449" i="33"/>
  <c r="J1156" i="33" s="1"/>
  <c r="J105" i="33"/>
  <c r="J812" i="33" s="1"/>
  <c r="K246" i="33"/>
  <c r="K953" i="33" s="1"/>
  <c r="M417" i="33"/>
  <c r="M1124" i="33" s="1"/>
  <c r="Q521" i="33"/>
  <c r="Q1228" i="33" s="1"/>
  <c r="J485" i="33"/>
  <c r="J1192" i="33" s="1"/>
  <c r="L596" i="33"/>
  <c r="L1303" i="33" s="1"/>
  <c r="K80" i="33"/>
  <c r="K787" i="33" s="1"/>
  <c r="J46" i="33"/>
  <c r="J753" i="33" s="1"/>
  <c r="K270" i="33"/>
  <c r="K977" i="33" s="1"/>
  <c r="P588" i="33"/>
  <c r="P1295" i="33" s="1"/>
  <c r="H445" i="33"/>
  <c r="H1152" i="33" s="1"/>
  <c r="K556" i="33"/>
  <c r="K1263" i="33" s="1"/>
  <c r="H131" i="33"/>
  <c r="H838" i="33" s="1"/>
  <c r="J174" i="33"/>
  <c r="J881" i="33" s="1"/>
  <c r="L428" i="33"/>
  <c r="L1135" i="33" s="1"/>
  <c r="K184" i="33"/>
  <c r="K891" i="33" s="1"/>
  <c r="Q625" i="33"/>
  <c r="Q1332" i="33" s="1"/>
  <c r="H618" i="33"/>
  <c r="H1325" i="33" s="1"/>
  <c r="G27" i="33"/>
  <c r="J321" i="33"/>
  <c r="J1028" i="33" s="1"/>
  <c r="R541" i="33"/>
  <c r="R1248" i="33" s="1"/>
  <c r="J505" i="33"/>
  <c r="J1212" i="33" s="1"/>
  <c r="M564" i="33"/>
  <c r="M1271" i="33" s="1"/>
  <c r="I125" i="33"/>
  <c r="I832" i="33" s="1"/>
  <c r="K257" i="33"/>
  <c r="K964" i="33" s="1"/>
  <c r="H202" i="33"/>
  <c r="H909" i="33" s="1"/>
  <c r="O290" i="33"/>
  <c r="O997" i="33" s="1"/>
  <c r="N65" i="33"/>
  <c r="N772" i="33" s="1"/>
  <c r="L413" i="33"/>
  <c r="L1120" i="33" s="1"/>
  <c r="K530" i="33"/>
  <c r="K1237" i="33" s="1"/>
  <c r="G547" i="33"/>
  <c r="O414" i="33"/>
  <c r="O1121" i="33" s="1"/>
  <c r="P487" i="33"/>
  <c r="P1194" i="33" s="1"/>
  <c r="O12" i="33"/>
  <c r="O719" i="33" s="1"/>
  <c r="J162" i="33"/>
  <c r="J869" i="33" s="1"/>
  <c r="R467" i="33"/>
  <c r="R1174" i="33" s="1"/>
  <c r="H289" i="33"/>
  <c r="H996" i="33" s="1"/>
  <c r="K389" i="33"/>
  <c r="K1096" i="33" s="1"/>
  <c r="P154" i="33"/>
  <c r="P861" i="33" s="1"/>
  <c r="K627" i="33"/>
  <c r="K1334" i="33" s="1"/>
  <c r="K594" i="33"/>
  <c r="K1301" i="33" s="1"/>
  <c r="H428" i="33"/>
  <c r="H1135" i="33" s="1"/>
  <c r="R212" i="33"/>
  <c r="R919" i="33" s="1"/>
  <c r="O242" i="33"/>
  <c r="O949" i="33" s="1"/>
  <c r="I219" i="33"/>
  <c r="I926" i="33" s="1"/>
  <c r="Q71" i="33"/>
  <c r="Q778" i="33" s="1"/>
  <c r="N469" i="33"/>
  <c r="N1176" i="33" s="1"/>
  <c r="R580" i="33"/>
  <c r="R1287" i="33" s="1"/>
  <c r="I481" i="33"/>
  <c r="I1188" i="33" s="1"/>
  <c r="R76" i="33"/>
  <c r="R783" i="33" s="1"/>
  <c r="G230" i="33"/>
  <c r="P505" i="33"/>
  <c r="P1212" i="33" s="1"/>
  <c r="J497" i="33"/>
  <c r="J1204" i="33" s="1"/>
  <c r="O42" i="33"/>
  <c r="O749" i="33" s="1"/>
  <c r="J579" i="33"/>
  <c r="J1286" i="33" s="1"/>
  <c r="I151" i="33"/>
  <c r="I858" i="33" s="1"/>
  <c r="J89" i="33"/>
  <c r="J796" i="33" s="1"/>
  <c r="R520" i="33"/>
  <c r="R1227" i="33" s="1"/>
  <c r="H321" i="33"/>
  <c r="H1028" i="33" s="1"/>
  <c r="M448" i="33"/>
  <c r="M1155" i="33" s="1"/>
  <c r="N374" i="33"/>
  <c r="N1081" i="33" s="1"/>
  <c r="M270" i="33"/>
  <c r="M977" i="33" s="1"/>
  <c r="Q154" i="33"/>
  <c r="Q861" i="33" s="1"/>
  <c r="I582" i="33"/>
  <c r="I1289" i="33" s="1"/>
  <c r="H19" i="33"/>
  <c r="H726" i="33" s="1"/>
  <c r="J212" i="33"/>
  <c r="J919" i="33" s="1"/>
  <c r="I246" i="33"/>
  <c r="I953" i="33" s="1"/>
  <c r="N275" i="33"/>
  <c r="N982" i="33" s="1"/>
  <c r="N113" i="33"/>
  <c r="N820" i="33" s="1"/>
  <c r="G80" i="33"/>
  <c r="P392" i="33"/>
  <c r="P1099" i="33" s="1"/>
  <c r="R157" i="33"/>
  <c r="R864" i="33" s="1"/>
  <c r="K91" i="33"/>
  <c r="K798" i="33" s="1"/>
  <c r="P522" i="33"/>
  <c r="P1229" i="33" s="1"/>
  <c r="M588" i="33"/>
  <c r="M1295" i="33" s="1"/>
  <c r="L582" i="33"/>
  <c r="L1289" i="33" s="1"/>
  <c r="J616" i="33"/>
  <c r="J1323" i="33" s="1"/>
  <c r="K13" i="33"/>
  <c r="K720" i="33" s="1"/>
  <c r="Q361" i="33"/>
  <c r="Q1068" i="33" s="1"/>
  <c r="R485" i="33"/>
  <c r="R1192" i="33" s="1"/>
  <c r="J80" i="33"/>
  <c r="J787" i="33" s="1"/>
  <c r="M250" i="33"/>
  <c r="M957" i="33" s="1"/>
  <c r="R287" i="33"/>
  <c r="R994" i="33" s="1"/>
  <c r="J81" i="33"/>
  <c r="J788" i="33" s="1"/>
  <c r="N125" i="33"/>
  <c r="N832" i="33" s="1"/>
  <c r="K202" i="33"/>
  <c r="K909" i="33" s="1"/>
  <c r="H222" i="33"/>
  <c r="H929" i="33" s="1"/>
  <c r="O128" i="33"/>
  <c r="O835" i="33" s="1"/>
  <c r="J213" i="33"/>
  <c r="J920" i="33" s="1"/>
  <c r="N372" i="33"/>
  <c r="N1079" i="33" s="1"/>
  <c r="J448" i="33"/>
  <c r="J1155" i="33" s="1"/>
  <c r="M243" i="33"/>
  <c r="M950" i="33" s="1"/>
  <c r="J273" i="33"/>
  <c r="J980" i="33" s="1"/>
  <c r="O352" i="33"/>
  <c r="O1059" i="33" s="1"/>
  <c r="P555" i="33"/>
  <c r="P1262" i="33" s="1"/>
  <c r="O13" i="33"/>
  <c r="O720" i="33" s="1"/>
  <c r="I394" i="33"/>
  <c r="I1101" i="33" s="1"/>
  <c r="O428" i="33"/>
  <c r="O1135" i="33" s="1"/>
  <c r="O606" i="33"/>
  <c r="O1313" i="33" s="1"/>
  <c r="H414" i="33"/>
  <c r="H1121" i="33" s="1"/>
  <c r="G515" i="33"/>
  <c r="N188" i="33"/>
  <c r="N895" i="33" s="1"/>
  <c r="G541" i="33"/>
  <c r="O505" i="33"/>
  <c r="O1212" i="33" s="1"/>
  <c r="G270" i="33"/>
  <c r="Q234" i="33"/>
  <c r="Q941" i="33" s="1"/>
  <c r="N257" i="33"/>
  <c r="N964" i="33" s="1"/>
  <c r="G224" i="33"/>
  <c r="P512" i="33"/>
  <c r="P1219" i="33" s="1"/>
  <c r="J242" i="33"/>
  <c r="J949" i="33" s="1"/>
  <c r="H502" i="33"/>
  <c r="H1209" i="33" s="1"/>
  <c r="R84" i="33"/>
  <c r="R791" i="33" s="1"/>
  <c r="H467" i="33"/>
  <c r="H1174" i="33" s="1"/>
  <c r="I529" i="33"/>
  <c r="I1236" i="33" s="1"/>
  <c r="M352" i="33"/>
  <c r="M1059" i="33" s="1"/>
  <c r="R215" i="33"/>
  <c r="R922" i="33" s="1"/>
  <c r="L627" i="33"/>
  <c r="L1334" i="33" s="1"/>
  <c r="J121" i="33"/>
  <c r="J828" i="33" s="1"/>
  <c r="J76" i="33"/>
  <c r="J783" i="33" s="1"/>
  <c r="K19" i="33"/>
  <c r="K726" i="33" s="1"/>
  <c r="I184" i="33"/>
  <c r="I891" i="33" s="1"/>
  <c r="M621" i="33"/>
  <c r="M1328" i="33" s="1"/>
  <c r="O417" i="33"/>
  <c r="O1124" i="33" s="1"/>
  <c r="J557" i="33"/>
  <c r="J1264" i="33" s="1"/>
  <c r="M84" i="33"/>
  <c r="M791" i="33" s="1"/>
  <c r="P448" i="33"/>
  <c r="P1155" i="33" s="1"/>
  <c r="G841" i="33"/>
  <c r="S134" i="33"/>
  <c r="U1305" i="33"/>
  <c r="R555" i="33"/>
  <c r="R1262" i="33" s="1"/>
  <c r="U1115" i="33"/>
  <c r="T1314" i="33"/>
  <c r="U1038" i="33"/>
  <c r="T1109" i="33"/>
  <c r="G823" i="33"/>
  <c r="S116" i="33"/>
  <c r="L535" i="33"/>
  <c r="L1242" i="33" s="1"/>
  <c r="T990" i="33"/>
  <c r="T906" i="33"/>
  <c r="T1103" i="33"/>
  <c r="G1280" i="33"/>
  <c r="S573" i="33"/>
  <c r="L142" i="33"/>
  <c r="L849" i="33" s="1"/>
  <c r="T765" i="33"/>
  <c r="P275" i="33"/>
  <c r="P982" i="33" s="1"/>
  <c r="U751" i="33"/>
  <c r="U1310" i="33"/>
  <c r="U962" i="33"/>
  <c r="T866" i="33"/>
  <c r="G1220" i="33"/>
  <c r="S513" i="33"/>
  <c r="T739" i="33"/>
  <c r="I384" i="33"/>
  <c r="I1091" i="33" s="1"/>
  <c r="M52" i="33"/>
  <c r="M759" i="33" s="1"/>
  <c r="G1102" i="33"/>
  <c r="S395" i="33"/>
  <c r="G851" i="33"/>
  <c r="S144" i="33"/>
  <c r="M458" i="33"/>
  <c r="M1165" i="33" s="1"/>
  <c r="G1053" i="33"/>
  <c r="S346" i="33"/>
  <c r="T1050" i="33"/>
  <c r="N616" i="33"/>
  <c r="N1323" i="33" s="1"/>
  <c r="G1049" i="33"/>
  <c r="S342" i="33"/>
  <c r="U737" i="33"/>
  <c r="U1011" i="33"/>
  <c r="G42" i="33"/>
  <c r="O579" i="33"/>
  <c r="O1286" i="33" s="1"/>
  <c r="U1119" i="33"/>
  <c r="H433" i="33"/>
  <c r="H1140" i="33" s="1"/>
  <c r="L482" i="33"/>
  <c r="L1189" i="33" s="1"/>
  <c r="R129" i="33"/>
  <c r="R836" i="33" s="1"/>
  <c r="M297" i="33"/>
  <c r="M1004" i="33" s="1"/>
  <c r="M467" i="33"/>
  <c r="M1174" i="33" s="1"/>
  <c r="T843" i="33"/>
  <c r="I630" i="33"/>
  <c r="I1337" i="33" s="1"/>
  <c r="U777" i="33"/>
  <c r="G830" i="33"/>
  <c r="S123" i="33"/>
  <c r="M81" i="33"/>
  <c r="M788" i="33" s="1"/>
  <c r="L15" i="33"/>
  <c r="L722" i="33" s="1"/>
  <c r="T1270" i="33"/>
  <c r="R360" i="33"/>
  <c r="R1067" i="33" s="1"/>
  <c r="L109" i="33"/>
  <c r="L816" i="33" s="1"/>
  <c r="U1269" i="33"/>
  <c r="T1008" i="33"/>
  <c r="G624" i="33"/>
  <c r="G1333" i="33"/>
  <c r="S626" i="33"/>
  <c r="U776" i="33"/>
  <c r="Q258" i="33"/>
  <c r="Q965" i="33" s="1"/>
  <c r="I143" i="33"/>
  <c r="I850" i="33" s="1"/>
  <c r="G840" i="33"/>
  <c r="S133" i="33"/>
  <c r="N89" i="33"/>
  <c r="N796" i="33" s="1"/>
  <c r="P557" i="33"/>
  <c r="P1264" i="33" s="1"/>
  <c r="G970" i="33"/>
  <c r="S263" i="33"/>
  <c r="T1181" i="33"/>
  <c r="U827" i="33"/>
  <c r="G768" i="33"/>
  <c r="S61" i="33"/>
  <c r="T853" i="33"/>
  <c r="T1136" i="33"/>
  <c r="T887" i="33"/>
  <c r="J114" i="33"/>
  <c r="J821" i="33" s="1"/>
  <c r="U880" i="33"/>
  <c r="M516" i="33"/>
  <c r="M1223" i="33" s="1"/>
  <c r="U1321" i="33"/>
  <c r="K65" i="33"/>
  <c r="K772" i="33" s="1"/>
  <c r="G843" i="33"/>
  <c r="S136" i="33"/>
  <c r="G1247" i="33"/>
  <c r="S540" i="33"/>
  <c r="G1341" i="33"/>
  <c r="S634" i="33"/>
  <c r="G889" i="33"/>
  <c r="S182" i="33"/>
  <c r="M145" i="33"/>
  <c r="M852" i="33" s="1"/>
  <c r="Q547" i="33"/>
  <c r="Q1254" i="33" s="1"/>
  <c r="R12" i="33"/>
  <c r="R719" i="33" s="1"/>
  <c r="O456" i="33"/>
  <c r="O1163" i="33" s="1"/>
  <c r="T1115" i="33"/>
  <c r="U761" i="33"/>
  <c r="G1179" i="33"/>
  <c r="S472" i="33"/>
  <c r="T741" i="33"/>
  <c r="I114" i="33"/>
  <c r="I821" i="33" s="1"/>
  <c r="G276" i="33"/>
  <c r="G1048" i="33"/>
  <c r="S341" i="33"/>
  <c r="G839" i="33"/>
  <c r="S132" i="33"/>
  <c r="G1164" i="33"/>
  <c r="S457" i="33"/>
  <c r="U814" i="33"/>
  <c r="U1098" i="33"/>
  <c r="T1278" i="33"/>
  <c r="I428" i="33"/>
  <c r="I1135" i="33" s="1"/>
  <c r="N212" i="33"/>
  <c r="N919" i="33" s="1"/>
  <c r="T1201" i="33"/>
  <c r="G1240" i="33"/>
  <c r="S533" i="33"/>
  <c r="U915" i="33"/>
  <c r="H464" i="33"/>
  <c r="H1171" i="33" s="1"/>
  <c r="K467" i="33"/>
  <c r="K1174" i="33" s="1"/>
  <c r="U723" i="33"/>
  <c r="P51" i="33"/>
  <c r="P758" i="33" s="1"/>
  <c r="O529" i="33"/>
  <c r="O1236" i="33" s="1"/>
  <c r="J125" i="33"/>
  <c r="J832" i="33" s="1"/>
  <c r="G914" i="33"/>
  <c r="S207" i="33"/>
  <c r="U1169" i="33"/>
  <c r="G1011" i="33"/>
  <c r="S304" i="33"/>
  <c r="G516" i="33"/>
  <c r="O224" i="33"/>
  <c r="O931" i="33" s="1"/>
  <c r="N591" i="33"/>
  <c r="N1298" i="33" s="1"/>
  <c r="P566" i="33"/>
  <c r="P1273" i="33" s="1"/>
  <c r="U1187" i="33"/>
  <c r="I449" i="33"/>
  <c r="I1156" i="33" s="1"/>
  <c r="G907" i="33"/>
  <c r="S200" i="33"/>
  <c r="J237" i="33"/>
  <c r="J944" i="33" s="1"/>
  <c r="N351" i="33"/>
  <c r="N1058" i="33" s="1"/>
  <c r="G1211" i="33"/>
  <c r="S504" i="33"/>
  <c r="J188" i="33"/>
  <c r="J895" i="33" s="1"/>
  <c r="U924" i="33"/>
  <c r="I265" i="33"/>
  <c r="I972" i="33" s="1"/>
  <c r="U1172" i="33"/>
  <c r="L386" i="33"/>
  <c r="L1093" i="33" s="1"/>
  <c r="L352" i="33"/>
  <c r="L1059" i="33" s="1"/>
  <c r="U902" i="33"/>
  <c r="G792" i="33"/>
  <c r="S85" i="33"/>
  <c r="G1100" i="33"/>
  <c r="S393" i="33"/>
  <c r="G20" i="33"/>
  <c r="R310" i="33"/>
  <c r="R1017" i="33" s="1"/>
  <c r="T1071" i="33"/>
  <c r="R258" i="33"/>
  <c r="R965" i="33" s="1"/>
  <c r="P161" i="33"/>
  <c r="P868" i="33" s="1"/>
  <c r="U818" i="33"/>
  <c r="U1022" i="33"/>
  <c r="G1021" i="33"/>
  <c r="S314" i="33"/>
  <c r="O78" i="33"/>
  <c r="O785" i="33" s="1"/>
  <c r="H135" i="33"/>
  <c r="H842" i="33" s="1"/>
  <c r="G988" i="33"/>
  <c r="S281" i="33"/>
  <c r="G845" i="33"/>
  <c r="S138" i="33"/>
  <c r="P84" i="33"/>
  <c r="P791" i="33" s="1"/>
  <c r="T1049" i="33"/>
  <c r="T1239" i="33"/>
  <c r="R233" i="33"/>
  <c r="R940" i="33" s="1"/>
  <c r="U802" i="33"/>
  <c r="K360" i="33"/>
  <c r="K1067" i="33" s="1"/>
  <c r="O66" i="33"/>
  <c r="O773" i="33" s="1"/>
  <c r="G1253" i="33"/>
  <c r="S546" i="33"/>
  <c r="G1082" i="33"/>
  <c r="S375" i="33"/>
  <c r="Q18" i="33"/>
  <c r="Q725" i="33" s="1"/>
  <c r="O420" i="33"/>
  <c r="O1127" i="33" s="1"/>
  <c r="T792" i="33"/>
  <c r="T912" i="33"/>
  <c r="U763" i="33"/>
  <c r="M613" i="33"/>
  <c r="M1320" i="33" s="1"/>
  <c r="P17" i="33"/>
  <c r="P724" i="33" s="1"/>
  <c r="I27" i="33"/>
  <c r="I734" i="33" s="1"/>
  <c r="G1106" i="33"/>
  <c r="S399" i="33"/>
  <c r="G1206" i="33"/>
  <c r="S499" i="33"/>
  <c r="L334" i="33"/>
  <c r="L1041" i="33" s="1"/>
  <c r="L505" i="33"/>
  <c r="L1212" i="33" s="1"/>
  <c r="M324" i="33"/>
  <c r="M1031" i="33" s="1"/>
  <c r="U1089" i="33"/>
  <c r="O81" i="33"/>
  <c r="O788" i="33" s="1"/>
  <c r="L461" i="33"/>
  <c r="L1168" i="33" s="1"/>
  <c r="Q15" i="33"/>
  <c r="Q722" i="33" s="1"/>
  <c r="G1018" i="33"/>
  <c r="S311" i="33"/>
  <c r="T916" i="33"/>
  <c r="U1145" i="33"/>
  <c r="R594" i="33"/>
  <c r="R1301" i="33" s="1"/>
  <c r="T839" i="33"/>
  <c r="I232" i="33"/>
  <c r="I939" i="33" s="1"/>
  <c r="M535" i="33"/>
  <c r="M1242" i="33" s="1"/>
  <c r="T1037" i="33"/>
  <c r="U968" i="33"/>
  <c r="R629" i="33"/>
  <c r="R1336" i="33" s="1"/>
  <c r="G764" i="33"/>
  <c r="S57" i="33"/>
  <c r="I625" i="33"/>
  <c r="I1332" i="33" s="1"/>
  <c r="J521" i="33"/>
  <c r="J1228" i="33" s="1"/>
  <c r="Q541" i="33"/>
  <c r="Q1248" i="33" s="1"/>
  <c r="H265" i="33"/>
  <c r="H972" i="33" s="1"/>
  <c r="N473" i="33"/>
  <c r="N1180" i="33" s="1"/>
  <c r="T1220" i="33"/>
  <c r="T1284" i="33"/>
  <c r="G1133" i="33"/>
  <c r="S426" i="33"/>
  <c r="M224" i="33"/>
  <c r="M931" i="33" s="1"/>
  <c r="T1208" i="33"/>
  <c r="U975" i="33"/>
  <c r="U1344" i="33"/>
  <c r="R616" i="33"/>
  <c r="R1323" i="33" s="1"/>
  <c r="O294" i="33"/>
  <c r="O1001" i="33" s="1"/>
  <c r="G18" i="33"/>
  <c r="Q420" i="33"/>
  <c r="Q1127" i="33" s="1"/>
  <c r="U1270" i="33"/>
  <c r="I380" i="33"/>
  <c r="I1087" i="33" s="1"/>
  <c r="U1247" i="33"/>
  <c r="T1102" i="33"/>
  <c r="T1013" i="33"/>
  <c r="N135" i="33"/>
  <c r="N842" i="33" s="1"/>
  <c r="G502" i="33"/>
  <c r="T755" i="33"/>
  <c r="L450" i="33"/>
  <c r="L1157" i="33" s="1"/>
  <c r="O84" i="33"/>
  <c r="O791" i="33" s="1"/>
  <c r="N80" i="33"/>
  <c r="N787" i="33" s="1"/>
  <c r="G750" i="33"/>
  <c r="S43" i="33"/>
  <c r="T865" i="33"/>
  <c r="K473" i="33"/>
  <c r="K1180" i="33" s="1"/>
  <c r="U1267" i="33"/>
  <c r="L522" i="33"/>
  <c r="L1229" i="33" s="1"/>
  <c r="O389" i="33"/>
  <c r="O1096" i="33" s="1"/>
  <c r="L310" i="33"/>
  <c r="L1017" i="33" s="1"/>
  <c r="G1109" i="33"/>
  <c r="S402" i="33"/>
  <c r="U826" i="33"/>
  <c r="U1178" i="33"/>
  <c r="H537" i="33"/>
  <c r="H1244" i="33" s="1"/>
  <c r="G793" i="33"/>
  <c r="S86" i="33"/>
  <c r="T892" i="33"/>
  <c r="O629" i="33"/>
  <c r="O1336" i="33" s="1"/>
  <c r="G1131" i="33"/>
  <c r="S424" i="33"/>
  <c r="R213" i="33"/>
  <c r="R920" i="33" s="1"/>
  <c r="G12" i="33"/>
  <c r="G1344" i="33"/>
  <c r="S637" i="33"/>
  <c r="Q84" i="33"/>
  <c r="Q791" i="33" s="1"/>
  <c r="J467" i="33"/>
  <c r="J1174" i="33" s="1"/>
  <c r="T1062" i="33"/>
  <c r="H139" i="33"/>
  <c r="H846" i="33" s="1"/>
  <c r="M384" i="33"/>
  <c r="M1091" i="33" s="1"/>
  <c r="R31" i="33"/>
  <c r="R738" i="33" s="1"/>
  <c r="U1070" i="33"/>
  <c r="K445" i="33"/>
  <c r="K1152" i="33" s="1"/>
  <c r="U834" i="33"/>
  <c r="U1184" i="33"/>
  <c r="I280" i="33"/>
  <c r="I987" i="33" s="1"/>
  <c r="U1170" i="33"/>
  <c r="G903" i="33"/>
  <c r="S196" i="33"/>
  <c r="U961" i="33"/>
  <c r="U848" i="33"/>
  <c r="I518" i="33"/>
  <c r="I1225" i="33" s="1"/>
  <c r="I104" i="33"/>
  <c r="I811" i="33" s="1"/>
  <c r="I467" i="33"/>
  <c r="I1174" i="33" s="1"/>
  <c r="G955" i="33"/>
  <c r="S248" i="33"/>
  <c r="P53" i="33"/>
  <c r="P760" i="33" s="1"/>
  <c r="U1265" i="33"/>
  <c r="U1092" i="33"/>
  <c r="R352" i="33"/>
  <c r="R1059" i="33" s="1"/>
  <c r="T1080" i="33"/>
  <c r="N445" i="33"/>
  <c r="N1152" i="33" s="1"/>
  <c r="H310" i="33"/>
  <c r="H1017" i="33" s="1"/>
  <c r="G1023" i="33"/>
  <c r="S316" i="33"/>
  <c r="T1249" i="33"/>
  <c r="G1315" i="33"/>
  <c r="S608" i="33"/>
  <c r="H65" i="33"/>
  <c r="H772" i="33" s="1"/>
  <c r="K323" i="33"/>
  <c r="K1030" i="33" s="1"/>
  <c r="U1014" i="33"/>
  <c r="U736" i="33"/>
  <c r="G433" i="33"/>
  <c r="Q496" i="33"/>
  <c r="Q1203" i="33" s="1"/>
  <c r="G1292" i="33"/>
  <c r="S585" i="33"/>
  <c r="M164" i="33"/>
  <c r="M871" i="33" s="1"/>
  <c r="G275" i="33"/>
  <c r="G971" i="33"/>
  <c r="S264" i="33"/>
  <c r="G1040" i="33"/>
  <c r="S333" i="33"/>
  <c r="Q162" i="33"/>
  <c r="Q869" i="33" s="1"/>
  <c r="Q340" i="33"/>
  <c r="Q1047" i="33" s="1"/>
  <c r="U1280" i="33"/>
  <c r="T988" i="33"/>
  <c r="O51" i="33"/>
  <c r="O758" i="33" s="1"/>
  <c r="T867" i="33"/>
  <c r="T1330" i="33"/>
  <c r="H497" i="33"/>
  <c r="H1204" i="33" s="1"/>
  <c r="M591" i="33"/>
  <c r="M1298" i="33" s="1"/>
  <c r="U845" i="33"/>
  <c r="U938" i="33"/>
  <c r="J66" i="33"/>
  <c r="J773" i="33" s="1"/>
  <c r="K566" i="33"/>
  <c r="K1273" i="33" s="1"/>
  <c r="H277" i="33"/>
  <c r="H984" i="33" s="1"/>
  <c r="G1256" i="33"/>
  <c r="S549" i="33"/>
  <c r="U823" i="33"/>
  <c r="O496" i="33"/>
  <c r="O1203" i="33" s="1"/>
  <c r="U927" i="33"/>
  <c r="G1265" i="33"/>
  <c r="S558" i="33"/>
  <c r="U884" i="33"/>
  <c r="N417" i="33"/>
  <c r="N1124" i="33" s="1"/>
  <c r="T1032" i="33"/>
  <c r="G963" i="33"/>
  <c r="S256" i="33"/>
  <c r="T1200" i="33"/>
  <c r="J189" i="33"/>
  <c r="J896" i="33" s="1"/>
  <c r="U1032" i="33"/>
  <c r="P21" i="33"/>
  <c r="P728" i="33" s="1"/>
  <c r="K324" i="33"/>
  <c r="K1031" i="33" s="1"/>
  <c r="T815" i="33"/>
  <c r="U1249" i="33"/>
  <c r="J529" i="33"/>
  <c r="J1236" i="33" s="1"/>
  <c r="M461" i="33"/>
  <c r="M1168" i="33" s="1"/>
  <c r="U921" i="33"/>
  <c r="U1205" i="33"/>
  <c r="U1008" i="33"/>
  <c r="J38" i="33"/>
  <c r="J745" i="33" s="1"/>
  <c r="N239" i="33"/>
  <c r="N946" i="33" s="1"/>
  <c r="U916" i="33"/>
  <c r="J290" i="33"/>
  <c r="J997" i="33" s="1"/>
  <c r="T1007" i="33"/>
  <c r="H112" i="33"/>
  <c r="H819" i="33" s="1"/>
  <c r="U885" i="33"/>
  <c r="J184" i="33"/>
  <c r="J891" i="33" s="1"/>
  <c r="T1183" i="33"/>
  <c r="I613" i="33"/>
  <c r="I1320" i="33" s="1"/>
  <c r="G557" i="33"/>
  <c r="Q37" i="33"/>
  <c r="Q744" i="33" s="1"/>
  <c r="G1010" i="33"/>
  <c r="S303" i="33"/>
  <c r="L418" i="33"/>
  <c r="L1125" i="33" s="1"/>
  <c r="Q580" i="33"/>
  <c r="Q1287" i="33" s="1"/>
  <c r="T807" i="33"/>
  <c r="G736" i="33"/>
  <c r="S29" i="33"/>
  <c r="H360" i="33"/>
  <c r="H1067" i="33" s="1"/>
  <c r="P371" i="33"/>
  <c r="P1078" i="33" s="1"/>
  <c r="O65" i="33"/>
  <c r="O772" i="33" s="1"/>
  <c r="T1104" i="33"/>
  <c r="Q232" i="33"/>
  <c r="Q939" i="33" s="1"/>
  <c r="Q534" i="33"/>
  <c r="Q1241" i="33" s="1"/>
  <c r="G924" i="33"/>
  <c r="S217" i="33"/>
  <c r="G464" i="33"/>
  <c r="M188" i="33"/>
  <c r="M895" i="33" s="1"/>
  <c r="U1021" i="33"/>
  <c r="N450" i="33"/>
  <c r="N1157" i="33" s="1"/>
  <c r="Q596" i="33"/>
  <c r="Q1303" i="33" s="1"/>
  <c r="H80" i="33"/>
  <c r="H787" i="33" s="1"/>
  <c r="U889" i="33"/>
  <c r="G1134" i="33"/>
  <c r="S427" i="33"/>
  <c r="G1090" i="33"/>
  <c r="S383" i="33"/>
  <c r="N392" i="33"/>
  <c r="N1099" i="33" s="1"/>
  <c r="O250" i="33"/>
  <c r="O957" i="33" s="1"/>
  <c r="J233" i="33"/>
  <c r="J940" i="33" s="1"/>
  <c r="G376" i="33"/>
  <c r="M522" i="33"/>
  <c r="M1229" i="33" s="1"/>
  <c r="Q202" i="33"/>
  <c r="Q909" i="33" s="1"/>
  <c r="N582" i="33"/>
  <c r="N1289" i="33" s="1"/>
  <c r="Q280" i="33"/>
  <c r="Q987" i="33" s="1"/>
  <c r="O413" i="33"/>
  <c r="O1120" i="33" s="1"/>
  <c r="J361" i="33"/>
  <c r="J1068" i="33" s="1"/>
  <c r="R428" i="33"/>
  <c r="R1135" i="33" s="1"/>
  <c r="K496" i="33"/>
  <c r="K1203" i="33" s="1"/>
  <c r="K414" i="33"/>
  <c r="K1121" i="33" s="1"/>
  <c r="K485" i="33"/>
  <c r="K1192" i="33" s="1"/>
  <c r="R615" i="33"/>
  <c r="R1322" i="33" s="1"/>
  <c r="R198" i="33"/>
  <c r="R905" i="33" s="1"/>
  <c r="P287" i="33"/>
  <c r="P994" i="33" s="1"/>
  <c r="R227" i="33"/>
  <c r="R934" i="33" s="1"/>
  <c r="H354" i="33"/>
  <c r="H1061" i="33" s="1"/>
  <c r="N35" i="33"/>
  <c r="N742" i="33" s="1"/>
  <c r="G183" i="33"/>
  <c r="I361" i="33"/>
  <c r="I1068" i="33" s="1"/>
  <c r="N428" i="33"/>
  <c r="N1135" i="33" s="1"/>
  <c r="N380" i="33"/>
  <c r="N1087" i="33" s="1"/>
  <c r="I464" i="33"/>
  <c r="I1171" i="33" s="1"/>
  <c r="J340" i="33"/>
  <c r="J1047" i="33" s="1"/>
  <c r="O53" i="33"/>
  <c r="O760" i="33" s="1"/>
  <c r="I580" i="33"/>
  <c r="I1287" i="33" s="1"/>
  <c r="Q556" i="33"/>
  <c r="Q1263" i="33" s="1"/>
  <c r="P121" i="33"/>
  <c r="P828" i="33" s="1"/>
  <c r="G161" i="33"/>
  <c r="M112" i="33"/>
  <c r="M819" i="33" s="1"/>
  <c r="K404" i="33"/>
  <c r="K1111" i="33" s="1"/>
  <c r="Q129" i="33"/>
  <c r="Q836" i="33" s="1"/>
  <c r="K321" i="33"/>
  <c r="K1028" i="33" s="1"/>
  <c r="H541" i="33"/>
  <c r="H1248" i="33" s="1"/>
  <c r="N31" i="33"/>
  <c r="N738" i="33" s="1"/>
  <c r="G545" i="33"/>
  <c r="P384" i="33"/>
  <c r="P1091" i="33" s="1"/>
  <c r="O23" i="33"/>
  <c r="O730" i="33" s="1"/>
  <c r="R358" i="33"/>
  <c r="R1065" i="33" s="1"/>
  <c r="H224" i="33"/>
  <c r="H931" i="33" s="1"/>
  <c r="J624" i="33"/>
  <c r="J1331" i="33" s="1"/>
  <c r="H121" i="33"/>
  <c r="H828" i="33" s="1"/>
  <c r="I42" i="33"/>
  <c r="I749" i="33" s="1"/>
  <c r="M213" i="33"/>
  <c r="M920" i="33" s="1"/>
  <c r="J487" i="33"/>
  <c r="J1194" i="33" s="1"/>
  <c r="L340" i="33"/>
  <c r="L1047" i="33" s="1"/>
  <c r="P580" i="33"/>
  <c r="P1287" i="33" s="1"/>
  <c r="P630" i="33"/>
  <c r="P1337" i="33" s="1"/>
  <c r="M292" i="33"/>
  <c r="M999" i="33" s="1"/>
  <c r="J227" i="33"/>
  <c r="J934" i="33" s="1"/>
  <c r="O627" i="33"/>
  <c r="O1334" i="33" s="1"/>
  <c r="O122" i="33"/>
  <c r="O829" i="33" s="1"/>
  <c r="I624" i="33"/>
  <c r="I1331" i="33" s="1"/>
  <c r="R460" i="33"/>
  <c r="R1167" i="33" s="1"/>
  <c r="Q530" i="33"/>
  <c r="Q1237" i="33" s="1"/>
  <c r="I161" i="33"/>
  <c r="I868" i="33" s="1"/>
  <c r="N313" i="33"/>
  <c r="N1020" i="33" s="1"/>
  <c r="G129" i="33"/>
  <c r="R297" i="33"/>
  <c r="R1004" i="33" s="1"/>
  <c r="G456" i="33"/>
  <c r="P340" i="33"/>
  <c r="P1047" i="33" s="1"/>
  <c r="I545" i="33"/>
  <c r="I1252" i="33" s="1"/>
  <c r="H271" i="33"/>
  <c r="H978" i="33" s="1"/>
  <c r="R222" i="33"/>
  <c r="R929" i="33" s="1"/>
  <c r="P183" i="33"/>
  <c r="P890" i="33" s="1"/>
  <c r="M291" i="33"/>
  <c r="M998" i="33" s="1"/>
  <c r="P479" i="33"/>
  <c r="P1186" i="33" s="1"/>
  <c r="Q606" i="33"/>
  <c r="Q1313" i="33" s="1"/>
  <c r="G417" i="33"/>
  <c r="Q96" i="33"/>
  <c r="Q803" i="33" s="1"/>
  <c r="G162" i="33"/>
  <c r="I113" i="33"/>
  <c r="I820" i="33" s="1"/>
  <c r="R189" i="33"/>
  <c r="R896" i="33" s="1"/>
  <c r="Q469" i="33"/>
  <c r="Q1176" i="33" s="1"/>
  <c r="H68" i="33"/>
  <c r="H775" i="33" s="1"/>
  <c r="K233" i="33"/>
  <c r="K940" i="33" s="1"/>
  <c r="O292" i="33"/>
  <c r="O999" i="33" s="1"/>
  <c r="Q109" i="33"/>
  <c r="Q816" i="33" s="1"/>
  <c r="N66" i="33"/>
  <c r="N773" i="33" s="1"/>
  <c r="G122" i="33"/>
  <c r="P624" i="33"/>
  <c r="P1331" i="33" s="1"/>
  <c r="N579" i="33"/>
  <c r="N1286" i="33" s="1"/>
  <c r="H479" i="33"/>
  <c r="H1186" i="33" s="1"/>
  <c r="K145" i="33"/>
  <c r="K852" i="33" s="1"/>
  <c r="R518" i="33"/>
  <c r="R1225" i="33" s="1"/>
  <c r="M502" i="33"/>
  <c r="M1209" i="33" s="1"/>
  <c r="I37" i="33"/>
  <c r="I744" i="33" s="1"/>
  <c r="K259" i="33"/>
  <c r="K966" i="33" s="1"/>
  <c r="K469" i="33"/>
  <c r="K1176" i="33" s="1"/>
  <c r="N580" i="33"/>
  <c r="N1287" i="33" s="1"/>
  <c r="K529" i="33"/>
  <c r="K1236" i="33" s="1"/>
  <c r="J234" i="33"/>
  <c r="J941" i="33" s="1"/>
  <c r="H153" i="33"/>
  <c r="H860" i="33" s="1"/>
  <c r="L215" i="33"/>
  <c r="L922" i="33" s="1"/>
  <c r="I239" i="33"/>
  <c r="I946" i="33" s="1"/>
  <c r="I468" i="33"/>
  <c r="I1175" i="33" s="1"/>
  <c r="R131" i="33"/>
  <c r="R838" i="33" s="1"/>
  <c r="G291" i="33"/>
  <c r="N143" i="33"/>
  <c r="N850" i="33" s="1"/>
  <c r="O96" i="33"/>
  <c r="O803" i="33" s="1"/>
  <c r="G53" i="33"/>
  <c r="L516" i="33"/>
  <c r="L1223" i="33" s="1"/>
  <c r="J65" i="33"/>
  <c r="J772" i="33" s="1"/>
  <c r="N323" i="33"/>
  <c r="N1030" i="33" s="1"/>
  <c r="L537" i="33"/>
  <c r="L1244" i="33" s="1"/>
  <c r="G519" i="33"/>
  <c r="G246" i="33"/>
  <c r="K482" i="33"/>
  <c r="K1189" i="33" s="1"/>
  <c r="M557" i="33"/>
  <c r="M1264" i="33" s="1"/>
  <c r="I450" i="33"/>
  <c r="I1157" i="33" s="1"/>
  <c r="P321" i="33"/>
  <c r="P1028" i="33" s="1"/>
  <c r="O270" i="33"/>
  <c r="O977" i="33" s="1"/>
  <c r="J23" i="33"/>
  <c r="J730" i="33" s="1"/>
  <c r="K588" i="33"/>
  <c r="K1295" i="33" s="1"/>
  <c r="I257" i="33"/>
  <c r="I964" i="33" s="1"/>
  <c r="I556" i="33"/>
  <c r="I1263" i="33" s="1"/>
  <c r="H260" i="33"/>
  <c r="H967" i="33" s="1"/>
  <c r="I291" i="33"/>
  <c r="I998" i="33" s="1"/>
  <c r="L362" i="33"/>
  <c r="L1069" i="33" s="1"/>
  <c r="G104" i="33"/>
  <c r="P139" i="33"/>
  <c r="P846" i="33" s="1"/>
  <c r="R529" i="33"/>
  <c r="R1236" i="33" s="1"/>
  <c r="K26" i="33"/>
  <c r="K733" i="33" s="1"/>
  <c r="I523" i="33"/>
  <c r="I1230" i="33" s="1"/>
  <c r="N442" i="33"/>
  <c r="N1149" i="33" s="1"/>
  <c r="N121" i="33"/>
  <c r="N828" i="33" s="1"/>
  <c r="I277" i="33"/>
  <c r="I984" i="33" s="1"/>
  <c r="R535" i="33"/>
  <c r="R1242" i="33" s="1"/>
  <c r="I519" i="33"/>
  <c r="I1226" i="33" s="1"/>
  <c r="J313" i="33"/>
  <c r="J1020" i="33" s="1"/>
  <c r="M273" i="33"/>
  <c r="M980" i="33" s="1"/>
  <c r="H234" i="33"/>
  <c r="H941" i="33" s="1"/>
  <c r="M15" i="33"/>
  <c r="M722" i="33" s="1"/>
  <c r="L497" i="33"/>
  <c r="L1204" i="33" s="1"/>
  <c r="P310" i="33"/>
  <c r="P1017" i="33" s="1"/>
  <c r="N551" i="33"/>
  <c r="N1258" i="33" s="1"/>
  <c r="Q121" i="33"/>
  <c r="Q828" i="33" s="1"/>
  <c r="L277" i="33"/>
  <c r="L984" i="33" s="1"/>
  <c r="M76" i="33"/>
  <c r="M783" i="33" s="1"/>
  <c r="G145" i="33"/>
  <c r="O618" i="33"/>
  <c r="O1325" i="33" s="1"/>
  <c r="L230" i="33"/>
  <c r="L937" i="33" s="1"/>
  <c r="R509" i="33"/>
  <c r="R1216" i="33" s="1"/>
  <c r="G31" i="33"/>
  <c r="I564" i="33"/>
  <c r="I1271" i="33" s="1"/>
  <c r="H257" i="33"/>
  <c r="H964" i="33" s="1"/>
  <c r="L18" i="33"/>
  <c r="L725" i="33" s="1"/>
  <c r="O534" i="33"/>
  <c r="O1241" i="33" s="1"/>
  <c r="I520" i="33"/>
  <c r="I1227" i="33" s="1"/>
  <c r="M319" i="33"/>
  <c r="M1026" i="33" s="1"/>
  <c r="I80" i="33"/>
  <c r="I787" i="33" s="1"/>
  <c r="K289" i="33"/>
  <c r="K996" i="33" s="1"/>
  <c r="I81" i="33"/>
  <c r="I788" i="33" s="1"/>
  <c r="M419" i="33"/>
  <c r="M1126" i="33" s="1"/>
  <c r="O551" i="33"/>
  <c r="O1258" i="33" s="1"/>
  <c r="L512" i="33"/>
  <c r="L1219" i="33" s="1"/>
  <c r="M479" i="33"/>
  <c r="M1186" i="33" s="1"/>
  <c r="G142" i="33"/>
  <c r="J275" i="33"/>
  <c r="J982" i="33" s="1"/>
  <c r="R319" i="33"/>
  <c r="R1026" i="33" s="1"/>
  <c r="N84" i="33"/>
  <c r="N791" i="33" s="1"/>
  <c r="M265" i="33"/>
  <c r="M972" i="33" s="1"/>
  <c r="R473" i="33"/>
  <c r="R1180" i="33" s="1"/>
  <c r="R20" i="33"/>
  <c r="R727" i="33" s="1"/>
  <c r="N131" i="33"/>
  <c r="N838" i="33" s="1"/>
  <c r="O449" i="33"/>
  <c r="O1156" i="33" s="1"/>
  <c r="K479" i="33"/>
  <c r="K1186" i="33" s="1"/>
  <c r="K621" i="33"/>
  <c r="K1328" i="33" s="1"/>
  <c r="K521" i="33"/>
  <c r="K1228" i="33" s="1"/>
  <c r="Q295" i="33"/>
  <c r="Q1002" i="33" s="1"/>
  <c r="R67" i="33"/>
  <c r="R774" i="33" s="1"/>
  <c r="G374" i="33"/>
  <c r="L273" i="33"/>
  <c r="L980" i="33" s="1"/>
  <c r="N419" i="33"/>
  <c r="N1126" i="33" s="1"/>
  <c r="O624" i="33"/>
  <c r="O1331" i="33" s="1"/>
  <c r="I460" i="33"/>
  <c r="I1167" i="33" s="1"/>
  <c r="I535" i="33"/>
  <c r="I1242" i="33" s="1"/>
  <c r="J606" i="33"/>
  <c r="J1313" i="33" s="1"/>
  <c r="N237" i="33"/>
  <c r="N944" i="33" s="1"/>
  <c r="I242" i="33"/>
  <c r="I949" i="33" s="1"/>
  <c r="G157" i="33"/>
  <c r="I636" i="33"/>
  <c r="I1343" i="33" s="1"/>
  <c r="G741" i="33"/>
  <c r="S34" i="33"/>
  <c r="J91" i="33"/>
  <c r="J798" i="33" s="1"/>
  <c r="G900" i="33"/>
  <c r="S193" i="33"/>
  <c r="O257" i="33"/>
  <c r="O964" i="33" s="1"/>
  <c r="G445" i="33"/>
  <c r="O310" i="33"/>
  <c r="O1017" i="33" s="1"/>
  <c r="U1217" i="33"/>
  <c r="Q624" i="33"/>
  <c r="Q1331" i="33" s="1"/>
  <c r="G898" i="33"/>
  <c r="S191" i="33"/>
  <c r="U1018" i="33"/>
  <c r="P167" i="33"/>
  <c r="P874" i="33" s="1"/>
  <c r="P433" i="33"/>
  <c r="P1140" i="33" s="1"/>
  <c r="R78" i="33"/>
  <c r="R785" i="33" s="1"/>
  <c r="H99" i="33"/>
  <c r="H806" i="33" s="1"/>
  <c r="Q505" i="33"/>
  <c r="Q1212" i="33" s="1"/>
  <c r="U1317" i="33"/>
  <c r="G916" i="33"/>
  <c r="S209" i="33"/>
  <c r="H418" i="33"/>
  <c r="H1125" i="33" s="1"/>
  <c r="O289" i="33"/>
  <c r="O996" i="33" s="1"/>
  <c r="H31" i="33"/>
  <c r="H738" i="33" s="1"/>
  <c r="G453" i="33"/>
  <c r="R567" i="33"/>
  <c r="R1274" i="33" s="1"/>
  <c r="U1090" i="33"/>
  <c r="G1217" i="33"/>
  <c r="S510" i="33"/>
  <c r="M360" i="33"/>
  <c r="M1067" i="33" s="1"/>
  <c r="L121" i="33"/>
  <c r="L828" i="33" s="1"/>
  <c r="T1063" i="33"/>
  <c r="J420" i="33"/>
  <c r="J1127" i="33" s="1"/>
  <c r="G479" i="33"/>
  <c r="G1282" i="33"/>
  <c r="S575" i="33"/>
  <c r="Q79" i="33"/>
  <c r="Q786" i="33" s="1"/>
  <c r="P242" i="33"/>
  <c r="P949" i="33" s="1"/>
  <c r="K17" i="33"/>
  <c r="K724" i="33" s="1"/>
  <c r="G1210" i="33"/>
  <c r="S503" i="33"/>
  <c r="T751" i="33"/>
  <c r="Q392" i="33"/>
  <c r="Q1099" i="33" s="1"/>
  <c r="U1196" i="33"/>
  <c r="U1134" i="33"/>
  <c r="G1027" i="33"/>
  <c r="S320" i="33"/>
  <c r="T971" i="33"/>
  <c r="O386" i="33"/>
  <c r="O1093" i="33" s="1"/>
  <c r="K555" i="33"/>
  <c r="K1262" i="33" s="1"/>
  <c r="K591" i="33"/>
  <c r="K1298" i="33" s="1"/>
  <c r="U1080" i="33"/>
  <c r="U928" i="33"/>
  <c r="G817" i="33"/>
  <c r="S110" i="33"/>
  <c r="T1043" i="33"/>
  <c r="H460" i="33"/>
  <c r="H1167" i="33" s="1"/>
  <c r="K18" i="33"/>
  <c r="K725" i="33" s="1"/>
  <c r="J42" i="33"/>
  <c r="J749" i="33" s="1"/>
  <c r="G1142" i="33"/>
  <c r="S435" i="33"/>
  <c r="U731" i="33"/>
  <c r="O212" i="33"/>
  <c r="O919" i="33" s="1"/>
  <c r="O351" i="33"/>
  <c r="O1058" i="33" s="1"/>
  <c r="U1136" i="33"/>
  <c r="G84" i="33"/>
  <c r="Q448" i="33"/>
  <c r="Q1155" i="33" s="1"/>
  <c r="U1123" i="33"/>
  <c r="J243" i="33"/>
  <c r="J950" i="33" s="1"/>
  <c r="G1284" i="33"/>
  <c r="S577" i="33"/>
  <c r="O522" i="33"/>
  <c r="O1229" i="33" s="1"/>
  <c r="Q277" i="33"/>
  <c r="Q984" i="33" s="1"/>
  <c r="R52" i="33"/>
  <c r="R759" i="33" s="1"/>
  <c r="G358" i="33"/>
  <c r="U1102" i="33"/>
  <c r="L479" i="33"/>
  <c r="L1186" i="33" s="1"/>
  <c r="G1153" i="33"/>
  <c r="S446" i="33"/>
  <c r="L289" i="33"/>
  <c r="L996" i="33" s="1"/>
  <c r="U947" i="33"/>
  <c r="J276" i="33"/>
  <c r="J983" i="33" s="1"/>
  <c r="G239" i="33"/>
  <c r="Q115" i="33"/>
  <c r="Q822" i="33" s="1"/>
  <c r="R242" i="33"/>
  <c r="R949" i="33" s="1"/>
  <c r="U1023" i="33"/>
  <c r="J37" i="33"/>
  <c r="J744" i="33" s="1"/>
  <c r="L84" i="33"/>
  <c r="L791" i="33" s="1"/>
  <c r="N448" i="33"/>
  <c r="N1155" i="33" s="1"/>
  <c r="L172" i="33"/>
  <c r="L879" i="33" s="1"/>
  <c r="U1117" i="33"/>
  <c r="O636" i="33"/>
  <c r="O1343" i="33" s="1"/>
  <c r="P114" i="33"/>
  <c r="P821" i="33" s="1"/>
  <c r="I419" i="33"/>
  <c r="I1126" i="33" s="1"/>
  <c r="G825" i="33"/>
  <c r="S118" i="33"/>
  <c r="J516" i="33"/>
  <c r="J1223" i="33" s="1"/>
  <c r="G765" i="33"/>
  <c r="S58" i="33"/>
  <c r="K357" i="33"/>
  <c r="K1064" i="33" s="1"/>
  <c r="J468" i="33"/>
  <c r="J1175" i="33" s="1"/>
  <c r="H128" i="33"/>
  <c r="H835" i="33" s="1"/>
  <c r="G893" i="33"/>
  <c r="S186" i="33"/>
  <c r="M18" i="33"/>
  <c r="M725" i="33" s="1"/>
  <c r="H42" i="33"/>
  <c r="H749" i="33" s="1"/>
  <c r="G1302" i="33"/>
  <c r="S595" i="33"/>
  <c r="T1112" i="33"/>
  <c r="G781" i="33"/>
  <c r="S74" i="33"/>
  <c r="Q404" i="33"/>
  <c r="Q1111" i="33" s="1"/>
  <c r="M246" i="33"/>
  <c r="M953" i="33" s="1"/>
  <c r="U1201" i="33"/>
  <c r="T899" i="33"/>
  <c r="K230" i="33"/>
  <c r="K937" i="33" s="1"/>
  <c r="T961" i="33"/>
  <c r="U1162" i="33"/>
  <c r="L485" i="33"/>
  <c r="L1192" i="33" s="1"/>
  <c r="H596" i="33"/>
  <c r="H1303" i="33" s="1"/>
  <c r="R53" i="33"/>
  <c r="R760" i="33" s="1"/>
  <c r="T1300" i="33"/>
  <c r="T763" i="33"/>
  <c r="P26" i="33"/>
  <c r="P733" i="33" s="1"/>
  <c r="Q211" i="33"/>
  <c r="Q918" i="33" s="1"/>
  <c r="G870" i="33"/>
  <c r="S163" i="33"/>
  <c r="O616" i="33"/>
  <c r="O1323" i="33" s="1"/>
  <c r="L260" i="33"/>
  <c r="L967" i="33" s="1"/>
  <c r="R294" i="33"/>
  <c r="R1001" i="33" s="1"/>
  <c r="K228" i="33"/>
  <c r="K935" i="33" s="1"/>
  <c r="J115" i="33"/>
  <c r="J822" i="33" s="1"/>
  <c r="T1326" i="33"/>
  <c r="T875" i="33"/>
  <c r="K629" i="33"/>
  <c r="K1336" i="33" s="1"/>
  <c r="G151" i="33"/>
  <c r="U825" i="33"/>
  <c r="O520" i="33"/>
  <c r="O1227" i="33" s="1"/>
  <c r="O275" i="33"/>
  <c r="O982" i="33" s="1"/>
  <c r="L188" i="33"/>
  <c r="L895" i="33" s="1"/>
  <c r="T882" i="33"/>
  <c r="T945" i="33"/>
  <c r="G1115" i="33"/>
  <c r="S408" i="33"/>
  <c r="I561" i="33"/>
  <c r="I1268" i="33" s="1"/>
  <c r="G904" i="33"/>
  <c r="S197" i="33"/>
  <c r="J392" i="33"/>
  <c r="J1099" i="33" s="1"/>
  <c r="K509" i="33"/>
  <c r="K1216" i="33" s="1"/>
  <c r="G1269" i="33"/>
  <c r="S562" i="33"/>
  <c r="T1177" i="33"/>
  <c r="G1044" i="33"/>
  <c r="S337" i="33"/>
  <c r="M290" i="33"/>
  <c r="M997" i="33" s="1"/>
  <c r="K131" i="33"/>
  <c r="K838" i="33" s="1"/>
  <c r="T1340" i="33"/>
  <c r="Q394" i="33"/>
  <c r="Q1101" i="33" s="1"/>
  <c r="G1070" i="33"/>
  <c r="S363" i="33"/>
  <c r="J151" i="33"/>
  <c r="J858" i="33" s="1"/>
  <c r="N242" i="33"/>
  <c r="N949" i="33" s="1"/>
  <c r="L417" i="33"/>
  <c r="L1124" i="33" s="1"/>
  <c r="R464" i="33"/>
  <c r="R1171" i="33" s="1"/>
  <c r="U1072" i="33"/>
  <c r="U866" i="33"/>
  <c r="G469" i="33"/>
  <c r="K636" i="33"/>
  <c r="K1343" i="33" s="1"/>
  <c r="T917" i="33"/>
  <c r="U1261" i="33"/>
  <c r="N529" i="33"/>
  <c r="N1236" i="33" s="1"/>
  <c r="I522" i="33"/>
  <c r="I1229" i="33" s="1"/>
  <c r="K271" i="33"/>
  <c r="K978" i="33" s="1"/>
  <c r="U1015" i="33"/>
  <c r="G1235" i="33"/>
  <c r="S528" i="33"/>
  <c r="L20" i="33"/>
  <c r="L727" i="33" s="1"/>
  <c r="N38" i="33"/>
  <c r="N745" i="33" s="1"/>
  <c r="G968" i="33"/>
  <c r="S261" i="33"/>
  <c r="U1039" i="33"/>
  <c r="U912" i="33"/>
  <c r="R361" i="33"/>
  <c r="R1068" i="33" s="1"/>
  <c r="P621" i="33"/>
  <c r="P1328" i="33" s="1"/>
  <c r="J414" i="33"/>
  <c r="J1121" i="33" s="1"/>
  <c r="J230" i="33"/>
  <c r="J937" i="33" s="1"/>
  <c r="U831" i="33"/>
  <c r="T805" i="33"/>
  <c r="H286" i="33"/>
  <c r="H993" i="33" s="1"/>
  <c r="P234" i="33"/>
  <c r="P941" i="33" s="1"/>
  <c r="T1257" i="33"/>
  <c r="T1021" i="33"/>
  <c r="G360" i="33"/>
  <c r="R445" i="33"/>
  <c r="R1152" i="33" s="1"/>
  <c r="P425" i="33"/>
  <c r="P1132" i="33" s="1"/>
  <c r="T1269" i="33"/>
  <c r="U1159" i="33"/>
  <c r="T970" i="33"/>
  <c r="T992" i="33"/>
  <c r="G815" i="33"/>
  <c r="S108" i="33"/>
  <c r="L151" i="33"/>
  <c r="L858" i="33" s="1"/>
  <c r="I89" i="33"/>
  <c r="I796" i="33" s="1"/>
  <c r="G1310" i="33"/>
  <c r="S603" i="33"/>
  <c r="G520" i="33"/>
  <c r="J502" i="33"/>
  <c r="J1209" i="33" s="1"/>
  <c r="T856" i="33"/>
  <c r="G1221" i="33"/>
  <c r="S514" i="33"/>
  <c r="I259" i="33"/>
  <c r="I966" i="33" s="1"/>
  <c r="T1055" i="33"/>
  <c r="R51" i="33"/>
  <c r="R758" i="33" s="1"/>
  <c r="T1051" i="33"/>
  <c r="T1024" i="33"/>
  <c r="H425" i="33"/>
  <c r="H1132" i="33" s="1"/>
  <c r="L523" i="33"/>
  <c r="L1230" i="33" s="1"/>
  <c r="T1288" i="33"/>
  <c r="N167" i="33"/>
  <c r="N874" i="33" s="1"/>
  <c r="G1193" i="33"/>
  <c r="S486" i="33"/>
  <c r="J404" i="33"/>
  <c r="J1111" i="33" s="1"/>
  <c r="G1231" i="33"/>
  <c r="S524" i="33"/>
  <c r="T880" i="33"/>
  <c r="P521" i="33"/>
  <c r="P1228" i="33" s="1"/>
  <c r="G954" i="33"/>
  <c r="S247" i="33"/>
  <c r="H392" i="33"/>
  <c r="H1099" i="33" s="1"/>
  <c r="N157" i="33"/>
  <c r="N864" i="33" s="1"/>
  <c r="T1335" i="33"/>
  <c r="L292" i="33"/>
  <c r="L999" i="33" s="1"/>
  <c r="Q419" i="33"/>
  <c r="Q1126" i="33" s="1"/>
  <c r="T1255" i="33"/>
  <c r="U1046" i="33"/>
  <c r="K290" i="33"/>
  <c r="K997" i="33" s="1"/>
  <c r="G1296" i="33"/>
  <c r="S589" i="33"/>
  <c r="P277" i="33"/>
  <c r="P984" i="33" s="1"/>
  <c r="G167" i="33"/>
  <c r="U1246" i="33"/>
  <c r="U1312" i="33"/>
  <c r="M487" i="33"/>
  <c r="M1194" i="33" s="1"/>
  <c r="J99" i="33"/>
  <c r="J806" i="33" s="1"/>
  <c r="U979" i="33"/>
  <c r="M615" i="33"/>
  <c r="M1322" i="33" s="1"/>
  <c r="M68" i="33"/>
  <c r="M775" i="33" s="1"/>
  <c r="R374" i="33"/>
  <c r="R1081" i="33" s="1"/>
  <c r="G1104" i="33"/>
  <c r="S397" i="33"/>
  <c r="G814" i="33"/>
  <c r="S107" i="33"/>
  <c r="U1094" i="33"/>
  <c r="G872" i="33"/>
  <c r="S165" i="33"/>
  <c r="O183" i="33"/>
  <c r="O890" i="33" s="1"/>
  <c r="U754" i="33"/>
  <c r="U913" i="33"/>
  <c r="G827" i="33"/>
  <c r="S120" i="33"/>
  <c r="J433" i="33"/>
  <c r="J1140" i="33" s="1"/>
  <c r="O129" i="33"/>
  <c r="O836" i="33" s="1"/>
  <c r="T1238" i="33"/>
  <c r="K37" i="33"/>
  <c r="K744" i="33" s="1"/>
  <c r="N596" i="33"/>
  <c r="N1303" i="33" s="1"/>
  <c r="I448" i="33"/>
  <c r="I1155" i="33" s="1"/>
  <c r="H469" i="33"/>
  <c r="H1176" i="33" s="1"/>
  <c r="N250" i="33"/>
  <c r="N957" i="33" s="1"/>
  <c r="I273" i="33"/>
  <c r="I980" i="33" s="1"/>
  <c r="Q516" i="33"/>
  <c r="Q1223" i="33" s="1"/>
  <c r="T857" i="33"/>
  <c r="Q42" i="33"/>
  <c r="Q749" i="33" s="1"/>
  <c r="K237" i="33"/>
  <c r="K944" i="33" s="1"/>
  <c r="G1033" i="33"/>
  <c r="S326" i="33"/>
  <c r="U995" i="33"/>
  <c r="T1202" i="33"/>
  <c r="T1105" i="33"/>
  <c r="N464" i="33"/>
  <c r="N1171" i="33" s="1"/>
  <c r="P130" i="33"/>
  <c r="P837" i="33" s="1"/>
  <c r="G324" i="33"/>
  <c r="T1146" i="33"/>
  <c r="U840" i="33"/>
  <c r="O458" i="33"/>
  <c r="O1165" i="33" s="1"/>
  <c r="U1235" i="33"/>
  <c r="T1285" i="33"/>
  <c r="R122" i="33"/>
  <c r="R829" i="33" s="1"/>
  <c r="L559" i="33"/>
  <c r="L1266" i="33" s="1"/>
  <c r="Q537" i="33"/>
  <c r="Q1244" i="33" s="1"/>
  <c r="G882" i="33"/>
  <c r="S175" i="33"/>
  <c r="G1066" i="33"/>
  <c r="S359" i="33"/>
  <c r="G1151" i="33"/>
  <c r="S444" i="33"/>
  <c r="G1150" i="33"/>
  <c r="S443" i="33"/>
  <c r="G1245" i="33"/>
  <c r="S538" i="33"/>
  <c r="M17" i="33"/>
  <c r="M724" i="33" s="1"/>
  <c r="J96" i="33"/>
  <c r="J803" i="33" s="1"/>
  <c r="N37" i="33"/>
  <c r="N744" i="33" s="1"/>
  <c r="Q259" i="33"/>
  <c r="Q966" i="33" s="1"/>
  <c r="M139" i="33"/>
  <c r="M846" i="33" s="1"/>
  <c r="N234" i="33"/>
  <c r="N941" i="33" s="1"/>
  <c r="O523" i="33"/>
  <c r="O1230" i="33" s="1"/>
  <c r="I121" i="33"/>
  <c r="I828" i="33" s="1"/>
  <c r="R174" i="33"/>
  <c r="R881" i="33" s="1"/>
  <c r="Q479" i="33"/>
  <c r="Q1186" i="33" s="1"/>
  <c r="M547" i="33"/>
  <c r="M1254" i="33" s="1"/>
  <c r="Q135" i="33"/>
  <c r="Q842" i="33" s="1"/>
  <c r="G295" i="33"/>
  <c r="O243" i="33"/>
  <c r="O950" i="33" s="1"/>
  <c r="N358" i="33"/>
  <c r="N1065" i="33" s="1"/>
  <c r="G202" i="33"/>
  <c r="M624" i="33"/>
  <c r="M1331" i="33" s="1"/>
  <c r="K291" i="33"/>
  <c r="K998" i="33" s="1"/>
  <c r="L96" i="33"/>
  <c r="L803" i="33" s="1"/>
  <c r="N27" i="33"/>
  <c r="N734" i="33" s="1"/>
  <c r="R456" i="33"/>
  <c r="R1163" i="33" s="1"/>
  <c r="G615" i="33"/>
  <c r="O259" i="33"/>
  <c r="O966" i="33" s="1"/>
  <c r="L324" i="33"/>
  <c r="L1031" i="33" s="1"/>
  <c r="L374" i="33"/>
  <c r="L1081" i="33" s="1"/>
  <c r="Q564" i="33"/>
  <c r="Q1271" i="33" s="1"/>
  <c r="K419" i="33"/>
  <c r="K1126" i="33" s="1"/>
  <c r="P224" i="33"/>
  <c r="P931" i="33" s="1"/>
  <c r="M468" i="33"/>
  <c r="M1175" i="33" s="1"/>
  <c r="J128" i="33"/>
  <c r="J835" i="33" s="1"/>
  <c r="L464" i="33"/>
  <c r="L1171" i="33" s="1"/>
  <c r="K319" i="33"/>
  <c r="K1026" i="33" s="1"/>
  <c r="R418" i="33"/>
  <c r="R1125" i="33" s="1"/>
  <c r="I453" i="33"/>
  <c r="I1160" i="33" s="1"/>
  <c r="G859" i="33"/>
  <c r="S152" i="33"/>
  <c r="U1143" i="33"/>
  <c r="M276" i="33"/>
  <c r="M983" i="33" s="1"/>
  <c r="M122" i="33"/>
  <c r="M829" i="33" s="1"/>
  <c r="I128" i="33"/>
  <c r="I835" i="33" s="1"/>
  <c r="M559" i="33"/>
  <c r="M1266" i="33" s="1"/>
  <c r="O19" i="33"/>
  <c r="O726" i="33" s="1"/>
  <c r="G911" i="33"/>
  <c r="S204" i="33"/>
  <c r="U1003" i="33"/>
  <c r="U855" i="33"/>
  <c r="R404" i="33"/>
  <c r="R1111" i="33" s="1"/>
  <c r="G844" i="33"/>
  <c r="S137" i="33"/>
  <c r="G1146" i="33"/>
  <c r="S439" i="33"/>
  <c r="K104" i="33"/>
  <c r="K811" i="33" s="1"/>
  <c r="I135" i="33"/>
  <c r="I842" i="33" s="1"/>
  <c r="R502" i="33"/>
  <c r="R1209" i="33" s="1"/>
  <c r="T1247" i="33"/>
  <c r="I615" i="33"/>
  <c r="I1322" i="33" s="1"/>
  <c r="Q390" i="33"/>
  <c r="Q1097" i="33" s="1"/>
  <c r="G925" i="33"/>
  <c r="S218" i="33"/>
  <c r="K392" i="33"/>
  <c r="K1099" i="33" s="1"/>
  <c r="H374" i="33"/>
  <c r="H1081" i="33" s="1"/>
  <c r="U1118" i="33"/>
  <c r="G1234" i="33"/>
  <c r="S527" i="33"/>
  <c r="Q290" i="33"/>
  <c r="Q997" i="33" s="1"/>
  <c r="N468" i="33"/>
  <c r="N1175" i="33" s="1"/>
  <c r="L128" i="33"/>
  <c r="L835" i="33" s="1"/>
  <c r="K559" i="33"/>
  <c r="K1266" i="33" s="1"/>
  <c r="U1019" i="33"/>
  <c r="U1281" i="33"/>
  <c r="R519" i="33"/>
  <c r="R1226" i="33" s="1"/>
  <c r="U1016" i="33"/>
  <c r="J17" i="33"/>
  <c r="J724" i="33" s="1"/>
  <c r="U960" i="33"/>
  <c r="I352" i="33"/>
  <c r="I1059" i="33" s="1"/>
  <c r="K38" i="33"/>
  <c r="K745" i="33" s="1"/>
  <c r="T1119" i="33"/>
  <c r="U1251" i="33"/>
  <c r="R142" i="33"/>
  <c r="R849" i="33" s="1"/>
  <c r="J289" i="33"/>
  <c r="J996" i="33" s="1"/>
  <c r="G441" i="33"/>
  <c r="R627" i="33"/>
  <c r="R1334" i="33" s="1"/>
  <c r="L420" i="33"/>
  <c r="L1127" i="33" s="1"/>
  <c r="K518" i="33"/>
  <c r="K1225" i="33" s="1"/>
  <c r="N219" i="33"/>
  <c r="N926" i="33" s="1"/>
  <c r="H324" i="33"/>
  <c r="H1031" i="33" s="1"/>
  <c r="L453" i="33"/>
  <c r="L1160" i="33" s="1"/>
  <c r="J154" i="33"/>
  <c r="J861" i="33" s="1"/>
  <c r="N371" i="33"/>
  <c r="N1078" i="33" s="1"/>
  <c r="N18" i="33"/>
  <c r="N725" i="33" s="1"/>
  <c r="L42" i="33"/>
  <c r="L749" i="33" s="1"/>
  <c r="Q579" i="33"/>
  <c r="Q1286" i="33" s="1"/>
  <c r="O89" i="33"/>
  <c r="O796" i="33" s="1"/>
  <c r="R515" i="33"/>
  <c r="R1222" i="33" s="1"/>
  <c r="Q27" i="33"/>
  <c r="Q734" i="33" s="1"/>
  <c r="Q219" i="33"/>
  <c r="Q926" i="33" s="1"/>
  <c r="L615" i="33"/>
  <c r="L1322" i="33" s="1"/>
  <c r="H630" i="33"/>
  <c r="H1337" i="33" s="1"/>
  <c r="R481" i="33"/>
  <c r="R1188" i="33" s="1"/>
  <c r="L442" i="33"/>
  <c r="L1149" i="33" s="1"/>
  <c r="H294" i="33"/>
  <c r="H1001" i="33" s="1"/>
  <c r="L161" i="33"/>
  <c r="L868" i="33" s="1"/>
  <c r="H143" i="33"/>
  <c r="H850" i="33" s="1"/>
  <c r="I496" i="33"/>
  <c r="I1203" i="33" s="1"/>
  <c r="G79" i="33"/>
  <c r="J129" i="33"/>
  <c r="J836" i="33" s="1"/>
  <c r="I319" i="33"/>
  <c r="I1026" i="33" s="1"/>
  <c r="M53" i="33"/>
  <c r="M760" i="33" s="1"/>
  <c r="O324" i="33"/>
  <c r="O1031" i="33" s="1"/>
  <c r="K224" i="33"/>
  <c r="K931" i="33" s="1"/>
  <c r="G425" i="33"/>
  <c r="G115" i="33"/>
  <c r="G625" i="33"/>
  <c r="Q67" i="33"/>
  <c r="Q774" i="33" s="1"/>
  <c r="N636" i="33"/>
  <c r="N1343" i="33" s="1"/>
  <c r="N273" i="33"/>
  <c r="N980" i="33" s="1"/>
  <c r="I461" i="33"/>
  <c r="I1168" i="33" s="1"/>
  <c r="N271" i="33"/>
  <c r="N978" i="33" s="1"/>
  <c r="K89" i="33"/>
  <c r="K796" i="33" s="1"/>
  <c r="L372" i="33"/>
  <c r="L1079" i="33" s="1"/>
  <c r="N541" i="33"/>
  <c r="N1248" i="33" s="1"/>
  <c r="P265" i="33"/>
  <c r="P972" i="33" s="1"/>
  <c r="O564" i="33"/>
  <c r="O1271" i="33" s="1"/>
  <c r="P125" i="33"/>
  <c r="P832" i="33" s="1"/>
  <c r="P276" i="33"/>
  <c r="P983" i="33" s="1"/>
  <c r="K35" i="33"/>
  <c r="K742" i="33" s="1"/>
  <c r="I122" i="33"/>
  <c r="I829" i="33" s="1"/>
  <c r="L475" i="33"/>
  <c r="L1182" i="33" s="1"/>
  <c r="P329" i="33"/>
  <c r="P1036" i="33" s="1"/>
  <c r="M313" i="33"/>
  <c r="M1020" i="33" s="1"/>
  <c r="I297" i="33"/>
  <c r="I1004" i="33" s="1"/>
  <c r="L162" i="33"/>
  <c r="L869" i="33" s="1"/>
  <c r="H113" i="33"/>
  <c r="H820" i="33" s="1"/>
  <c r="Q80" i="33"/>
  <c r="Q787" i="33" s="1"/>
  <c r="R324" i="33"/>
  <c r="R1031" i="33" s="1"/>
  <c r="L591" i="33"/>
  <c r="L1298" i="33" s="1"/>
  <c r="G280" i="33"/>
  <c r="R551" i="33"/>
  <c r="R1258" i="33" s="1"/>
  <c r="J277" i="33"/>
  <c r="J984" i="33" s="1"/>
  <c r="O228" i="33"/>
  <c r="O935" i="33" s="1"/>
  <c r="L115" i="33"/>
  <c r="L822" i="33" s="1"/>
  <c r="M552" i="33"/>
  <c r="M1259" i="33" s="1"/>
  <c r="L351" i="33"/>
  <c r="L1058" i="33" s="1"/>
  <c r="R618" i="33"/>
  <c r="R1325" i="33" s="1"/>
  <c r="P162" i="33"/>
  <c r="P869" i="33" s="1"/>
  <c r="K596" i="33"/>
  <c r="K1303" i="33" s="1"/>
  <c r="G467" i="33"/>
  <c r="M233" i="33"/>
  <c r="M940" i="33" s="1"/>
  <c r="L222" i="33"/>
  <c r="L929" i="33" s="1"/>
  <c r="Q413" i="33"/>
  <c r="Q1120" i="33" s="1"/>
  <c r="L568" i="33"/>
  <c r="L1275" i="33" s="1"/>
  <c r="N105" i="33"/>
  <c r="N812" i="33" s="1"/>
  <c r="K552" i="33"/>
  <c r="K1259" i="33" s="1"/>
  <c r="K487" i="33"/>
  <c r="K1194" i="33" s="1"/>
  <c r="R596" i="33"/>
  <c r="R1303" i="33" s="1"/>
  <c r="M545" i="33"/>
  <c r="M1252" i="33" s="1"/>
  <c r="G81" i="33"/>
  <c r="P257" i="33"/>
  <c r="P964" i="33" s="1"/>
  <c r="M109" i="33"/>
  <c r="M816" i="33" s="1"/>
  <c r="O460" i="33"/>
  <c r="O1167" i="33" s="1"/>
  <c r="P568" i="33"/>
  <c r="P1275" i="33" s="1"/>
  <c r="L246" i="33"/>
  <c r="L953" i="33" s="1"/>
  <c r="L414" i="33"/>
  <c r="L1121" i="33" s="1"/>
  <c r="N282" i="33"/>
  <c r="N989" i="33" s="1"/>
  <c r="K84" i="33"/>
  <c r="K791" i="33" s="1"/>
  <c r="L259" i="33"/>
  <c r="L966" i="33" s="1"/>
  <c r="N453" i="33"/>
  <c r="N1160" i="33" s="1"/>
  <c r="N516" i="33"/>
  <c r="N1223" i="33" s="1"/>
  <c r="N109" i="33"/>
  <c r="N816" i="33" s="1"/>
  <c r="H556" i="33"/>
  <c r="H1263" i="33" s="1"/>
  <c r="Q260" i="33"/>
  <c r="Q967" i="33" s="1"/>
  <c r="R566" i="33"/>
  <c r="R1273" i="33" s="1"/>
  <c r="O537" i="33"/>
  <c r="O1244" i="33" s="1"/>
  <c r="J145" i="33"/>
  <c r="J852" i="33" s="1"/>
  <c r="L518" i="33"/>
  <c r="L1225" i="33" s="1"/>
  <c r="L104" i="33"/>
  <c r="L811" i="33" s="1"/>
  <c r="M37" i="33"/>
  <c r="M744" i="33" s="1"/>
  <c r="L467" i="33"/>
  <c r="L1174" i="33" s="1"/>
  <c r="J418" i="33"/>
  <c r="J1125" i="33" s="1"/>
  <c r="R386" i="33"/>
  <c r="R1093" i="33" s="1"/>
  <c r="L564" i="33"/>
  <c r="L1271" i="33" s="1"/>
  <c r="M20" i="33"/>
  <c r="M727" i="33" s="1"/>
  <c r="R224" i="33"/>
  <c r="R931" i="33" s="1"/>
  <c r="I357" i="33"/>
  <c r="I1064" i="33" s="1"/>
  <c r="N475" i="33"/>
  <c r="N1182" i="33" s="1"/>
  <c r="P112" i="33"/>
  <c r="P819" i="33" s="1"/>
  <c r="K547" i="33"/>
  <c r="K1254" i="33" s="1"/>
  <c r="Q482" i="33"/>
  <c r="Q1189" i="33" s="1"/>
  <c r="I99" i="33"/>
  <c r="I806" i="33" s="1"/>
  <c r="O233" i="33"/>
  <c r="O940" i="33" s="1"/>
  <c r="I627" i="33"/>
  <c r="I1334" i="33" s="1"/>
  <c r="I66" i="33"/>
  <c r="I773" i="33" s="1"/>
  <c r="O291" i="33"/>
  <c r="O998" i="33" s="1"/>
  <c r="G606" i="33"/>
  <c r="L213" i="33"/>
  <c r="L920" i="33" s="1"/>
  <c r="N71" i="33"/>
  <c r="N778" i="33" s="1"/>
  <c r="P81" i="33"/>
  <c r="P788" i="33" s="1"/>
  <c r="Q227" i="33"/>
  <c r="Q934" i="33" s="1"/>
  <c r="O497" i="33"/>
  <c r="O1204" i="33" s="1"/>
  <c r="H211" i="33"/>
  <c r="H918" i="33" s="1"/>
  <c r="J594" i="33"/>
  <c r="J1301" i="33" s="1"/>
  <c r="M128" i="33"/>
  <c r="M835" i="33" s="1"/>
  <c r="O475" i="33"/>
  <c r="O1182" i="33" s="1"/>
  <c r="L167" i="33"/>
  <c r="L874" i="33" s="1"/>
  <c r="I142" i="33"/>
  <c r="I849" i="33" s="1"/>
  <c r="N496" i="33"/>
  <c r="N1203" i="33" s="1"/>
  <c r="L613" i="33"/>
  <c r="L1320" i="33" s="1"/>
  <c r="Q615" i="33"/>
  <c r="Q1322" i="33" s="1"/>
  <c r="L287" i="33"/>
  <c r="L994" i="33" s="1"/>
  <c r="U877" i="33"/>
  <c r="G1338" i="33"/>
  <c r="S631" i="33"/>
  <c r="T1038" i="33"/>
  <c r="J109" i="33"/>
  <c r="J816" i="33" s="1"/>
  <c r="U1057" i="33"/>
  <c r="M222" i="33"/>
  <c r="M929" i="33" s="1"/>
  <c r="K128" i="33"/>
  <c r="K835" i="33" s="1"/>
  <c r="T902" i="33"/>
  <c r="T808" i="33"/>
  <c r="H394" i="33"/>
  <c r="H1101" i="33" s="1"/>
  <c r="H145" i="33"/>
  <c r="H852" i="33" s="1"/>
  <c r="N518" i="33"/>
  <c r="N1225" i="33" s="1"/>
  <c r="O521" i="33"/>
  <c r="O1228" i="33" s="1"/>
  <c r="G1270" i="33"/>
  <c r="S563" i="33"/>
  <c r="U1050" i="33"/>
  <c r="K21" i="33"/>
  <c r="K728" i="33" s="1"/>
  <c r="G68" i="33"/>
  <c r="G51" i="33"/>
  <c r="G1199" i="33"/>
  <c r="S492" i="33"/>
  <c r="O441" i="33"/>
  <c r="O1148" i="33" s="1"/>
  <c r="U1220" i="33"/>
  <c r="O555" i="33"/>
  <c r="O1262" i="33" s="1"/>
  <c r="M310" i="33"/>
  <c r="M1017" i="33" s="1"/>
  <c r="P460" i="33"/>
  <c r="P1167" i="33" s="1"/>
  <c r="G1029" i="33"/>
  <c r="S322" i="33"/>
  <c r="T1130" i="33"/>
  <c r="U1100" i="33"/>
  <c r="R115" i="33"/>
  <c r="R822" i="33" s="1"/>
  <c r="U1158" i="33"/>
  <c r="P515" i="33"/>
  <c r="P1222" i="33" s="1"/>
  <c r="G1309" i="33"/>
  <c r="S602" i="33"/>
  <c r="T1210" i="33"/>
  <c r="G250" i="33"/>
  <c r="G114" i="33"/>
  <c r="H38" i="33"/>
  <c r="H745" i="33" s="1"/>
  <c r="R239" i="33"/>
  <c r="R946" i="33" s="1"/>
  <c r="P594" i="33"/>
  <c r="P1301" i="33" s="1"/>
  <c r="R260" i="33"/>
  <c r="R967" i="33" s="1"/>
  <c r="G1112" i="33"/>
  <c r="S405" i="33"/>
  <c r="U768" i="33"/>
  <c r="I420" i="33"/>
  <c r="I1127" i="33" s="1"/>
  <c r="O519" i="33"/>
  <c r="O1226" i="33" s="1"/>
  <c r="K79" i="33"/>
  <c r="K786" i="33" s="1"/>
  <c r="T737" i="33"/>
  <c r="P482" i="33"/>
  <c r="P1189" i="33" s="1"/>
  <c r="P96" i="33"/>
  <c r="P803" i="33" s="1"/>
  <c r="M450" i="33"/>
  <c r="M1157" i="33" s="1"/>
  <c r="T1129" i="33"/>
  <c r="T1134" i="33"/>
  <c r="G947" i="33"/>
  <c r="S240" i="33"/>
  <c r="I68" i="33"/>
  <c r="I775" i="33" s="1"/>
  <c r="I51" i="33"/>
  <c r="I758" i="33" s="1"/>
  <c r="U1177" i="33"/>
  <c r="M234" i="33"/>
  <c r="M941" i="33" s="1"/>
  <c r="J153" i="33"/>
  <c r="J860" i="33" s="1"/>
  <c r="U942" i="33"/>
  <c r="H594" i="33"/>
  <c r="H1301" i="33" s="1"/>
  <c r="T973" i="33"/>
  <c r="N534" i="33"/>
  <c r="N1241" i="33" s="1"/>
  <c r="Q212" i="33"/>
  <c r="Q919" i="33" s="1"/>
  <c r="N246" i="33"/>
  <c r="N953" i="33" s="1"/>
  <c r="U1314" i="33"/>
  <c r="U1037" i="33"/>
  <c r="R230" i="33"/>
  <c r="R937" i="33" s="1"/>
  <c r="M334" i="33"/>
  <c r="M1041" i="33" s="1"/>
  <c r="L295" i="33"/>
  <c r="L1002" i="33" s="1"/>
  <c r="M198" i="33"/>
  <c r="M905" i="33" s="1"/>
  <c r="T976" i="33"/>
  <c r="I250" i="33"/>
  <c r="I957" i="33" s="1"/>
  <c r="P473" i="33"/>
  <c r="P1180" i="33" s="1"/>
  <c r="U1153" i="33"/>
  <c r="T1179" i="33"/>
  <c r="G855" i="33"/>
  <c r="S148" i="33"/>
  <c r="J441" i="33"/>
  <c r="J1148" i="33" s="1"/>
  <c r="G1057" i="33"/>
  <c r="S350" i="33"/>
  <c r="T930" i="33"/>
  <c r="G215" i="33"/>
  <c r="M582" i="33"/>
  <c r="M1289" i="33" s="1"/>
  <c r="G260" i="33"/>
  <c r="I611" i="33"/>
  <c r="I1318" i="33" s="1"/>
  <c r="T925" i="33"/>
  <c r="T809" i="33"/>
  <c r="P420" i="33"/>
  <c r="P1127" i="33" s="1"/>
  <c r="K115" i="33"/>
  <c r="K822" i="33" s="1"/>
  <c r="P143" i="33"/>
  <c r="P850" i="33" s="1"/>
  <c r="U765" i="33"/>
  <c r="G334" i="33"/>
  <c r="P295" i="33"/>
  <c r="P1002" i="33" s="1"/>
  <c r="N67" i="33"/>
  <c r="N774" i="33" s="1"/>
  <c r="G917" i="33"/>
  <c r="S210" i="33"/>
  <c r="T889" i="33"/>
  <c r="U752" i="33"/>
  <c r="H473" i="33"/>
  <c r="H1180" i="33" s="1"/>
  <c r="T800" i="33"/>
  <c r="N564" i="33"/>
  <c r="N1271" i="33" s="1"/>
  <c r="J419" i="33"/>
  <c r="J1126" i="33" s="1"/>
  <c r="M627" i="33"/>
  <c r="M1334" i="33" s="1"/>
  <c r="T886" i="33"/>
  <c r="T766" i="33"/>
  <c r="M65" i="33"/>
  <c r="M772" i="33" s="1"/>
  <c r="I413" i="33"/>
  <c r="I1120" i="33" s="1"/>
  <c r="T1338" i="33"/>
  <c r="G961" i="33"/>
  <c r="S254" i="33"/>
  <c r="U755" i="33"/>
  <c r="P42" i="33"/>
  <c r="P749" i="33" s="1"/>
  <c r="G19" i="33"/>
  <c r="U839" i="33"/>
  <c r="R547" i="33"/>
  <c r="R1254" i="33" s="1"/>
  <c r="U1062" i="33"/>
  <c r="U1283" i="33"/>
  <c r="U1105" i="33"/>
  <c r="P596" i="33"/>
  <c r="P1303" i="33" s="1"/>
  <c r="U1113" i="33"/>
  <c r="T943" i="33"/>
  <c r="G1190" i="33"/>
  <c r="S483" i="33"/>
  <c r="G1285" i="33"/>
  <c r="S578" i="33"/>
  <c r="U887" i="33"/>
  <c r="H453" i="33"/>
  <c r="H1160" i="33" s="1"/>
  <c r="K567" i="33"/>
  <c r="K1274" i="33" s="1"/>
  <c r="G1183" i="33"/>
  <c r="S476" i="33"/>
  <c r="I276" i="33"/>
  <c r="I983" i="33" s="1"/>
  <c r="O38" i="33"/>
  <c r="O745" i="33" s="1"/>
  <c r="G591" i="33"/>
  <c r="P611" i="33"/>
  <c r="P1318" i="33" s="1"/>
  <c r="T1339" i="33"/>
  <c r="T1293" i="33"/>
  <c r="N277" i="33"/>
  <c r="N984" i="33" s="1"/>
  <c r="N228" i="33"/>
  <c r="N935" i="33" s="1"/>
  <c r="G936" i="33"/>
  <c r="S229" i="33"/>
  <c r="T900" i="33"/>
  <c r="M519" i="33"/>
  <c r="M1226" i="33" s="1"/>
  <c r="O313" i="33"/>
  <c r="O1020" i="33" s="1"/>
  <c r="J417" i="33"/>
  <c r="J1124" i="33" s="1"/>
  <c r="G1077" i="33"/>
  <c r="S370" i="33"/>
  <c r="I456" i="33"/>
  <c r="I1163" i="33" s="1"/>
  <c r="H615" i="33"/>
  <c r="H1322" i="33" s="1"/>
  <c r="U988" i="33"/>
  <c r="T1344" i="33"/>
  <c r="H250" i="33"/>
  <c r="H957" i="33" s="1"/>
  <c r="K31" i="33"/>
  <c r="K738" i="33" s="1"/>
  <c r="U1190" i="33"/>
  <c r="T1131" i="33"/>
  <c r="U991" i="33"/>
  <c r="L125" i="33"/>
  <c r="L832" i="33" s="1"/>
  <c r="T1305" i="33"/>
  <c r="G1063" i="33"/>
  <c r="S356" i="33"/>
  <c r="T844" i="33"/>
  <c r="H458" i="33"/>
  <c r="H1165" i="33" s="1"/>
  <c r="O35" i="33"/>
  <c r="O742" i="33" s="1"/>
  <c r="K280" i="33"/>
  <c r="K987" i="33" s="1"/>
  <c r="L13" i="33"/>
  <c r="L720" i="33" s="1"/>
  <c r="G1117" i="33"/>
  <c r="S410" i="33"/>
  <c r="T831" i="33"/>
  <c r="G568" i="33"/>
  <c r="K76" i="33"/>
  <c r="K783" i="33" s="1"/>
  <c r="T1324" i="33"/>
  <c r="U1086" i="33"/>
  <c r="N184" i="33"/>
  <c r="N891" i="33" s="1"/>
  <c r="G380" i="33"/>
  <c r="P164" i="33"/>
  <c r="P871" i="33" s="1"/>
  <c r="Q99" i="33"/>
  <c r="Q806" i="33" s="1"/>
  <c r="P319" i="33"/>
  <c r="P1026" i="33" s="1"/>
  <c r="T740" i="33"/>
  <c r="U969" i="33"/>
  <c r="U907" i="33"/>
  <c r="L321" i="33"/>
  <c r="L1028" i="33" s="1"/>
  <c r="K448" i="33"/>
  <c r="K1155" i="33" s="1"/>
  <c r="T1291" i="33"/>
  <c r="I139" i="33"/>
  <c r="I846" i="33" s="1"/>
  <c r="O157" i="33"/>
  <c r="O864" i="33" s="1"/>
  <c r="G782" i="33"/>
  <c r="S75" i="33"/>
  <c r="T826" i="33"/>
  <c r="M354" i="33"/>
  <c r="M1061" i="33" s="1"/>
  <c r="H154" i="33"/>
  <c r="H861" i="33" s="1"/>
  <c r="G582" i="33"/>
  <c r="T750" i="33"/>
  <c r="G1003" i="33"/>
  <c r="S296" i="33"/>
  <c r="T955" i="33"/>
  <c r="P174" i="33"/>
  <c r="P881" i="33" s="1"/>
  <c r="H105" i="33"/>
  <c r="H812" i="33" s="1"/>
  <c r="T1234" i="33"/>
  <c r="G89" i="33"/>
  <c r="G974" i="33"/>
  <c r="S267" i="33"/>
  <c r="U1185" i="33"/>
  <c r="P129" i="33"/>
  <c r="P836" i="33" s="1"/>
  <c r="K96" i="33"/>
  <c r="K803" i="33" s="1"/>
  <c r="L27" i="33"/>
  <c r="L734" i="33" s="1"/>
  <c r="U1243" i="33"/>
  <c r="T872" i="33"/>
  <c r="P37" i="33"/>
  <c r="P744" i="33" s="1"/>
  <c r="O596" i="33"/>
  <c r="O1303" i="33" s="1"/>
  <c r="N467" i="33"/>
  <c r="N1174" i="33" s="1"/>
  <c r="T884" i="33"/>
  <c r="Q250" i="33"/>
  <c r="Q957" i="33" s="1"/>
  <c r="K287" i="33"/>
  <c r="K994" i="33" s="1"/>
  <c r="Q273" i="33"/>
  <c r="Q980" i="33" s="1"/>
  <c r="L234" i="33"/>
  <c r="L941" i="33" s="1"/>
  <c r="G795" i="33"/>
  <c r="S88" i="33"/>
  <c r="U970" i="33"/>
  <c r="U1052" i="33"/>
  <c r="T1019" i="33"/>
  <c r="K371" i="33"/>
  <c r="K1078" i="33" s="1"/>
  <c r="P239" i="33"/>
  <c r="P946" i="33" s="1"/>
  <c r="T963" i="33"/>
  <c r="J523" i="33"/>
  <c r="J1230" i="33" s="1"/>
  <c r="R121" i="33"/>
  <c r="R828" i="33" s="1"/>
  <c r="T1307" i="33"/>
  <c r="T938" i="33"/>
  <c r="I568" i="33"/>
  <c r="I1275" i="33" s="1"/>
  <c r="Q76" i="33"/>
  <c r="Q783" i="33" s="1"/>
  <c r="P19" i="33"/>
  <c r="P726" i="33" s="1"/>
  <c r="T855" i="33"/>
  <c r="H237" i="33"/>
  <c r="H944" i="33" s="1"/>
  <c r="U914" i="33"/>
  <c r="T1014" i="33"/>
  <c r="I78" i="33"/>
  <c r="I785" i="33" s="1"/>
  <c r="R282" i="33"/>
  <c r="R989" i="33" s="1"/>
  <c r="I521" i="33"/>
  <c r="I1228" i="33" s="1"/>
  <c r="G866" i="33"/>
  <c r="S159" i="33"/>
  <c r="H37" i="33"/>
  <c r="H744" i="33" s="1"/>
  <c r="J259" i="33"/>
  <c r="J966" i="33" s="1"/>
  <c r="U1138" i="33"/>
  <c r="Q545" i="33"/>
  <c r="Q1252" i="33" s="1"/>
  <c r="T1143" i="33"/>
  <c r="R81" i="33"/>
  <c r="R788" i="33" s="1"/>
  <c r="J555" i="33"/>
  <c r="J1262" i="33" s="1"/>
  <c r="U1315" i="33"/>
  <c r="P232" i="33"/>
  <c r="P939" i="33" s="1"/>
  <c r="G512" i="33"/>
  <c r="M428" i="33"/>
  <c r="M1135" i="33" s="1"/>
  <c r="U1218" i="33"/>
  <c r="U952" i="33"/>
  <c r="U1341" i="33"/>
  <c r="J104" i="33"/>
  <c r="J811" i="33" s="1"/>
  <c r="O135" i="33"/>
  <c r="O842" i="33" s="1"/>
  <c r="K340" i="33"/>
  <c r="K1047" i="33" s="1"/>
  <c r="L67" i="33"/>
  <c r="L774" i="33" s="1"/>
  <c r="G1038" i="33"/>
  <c r="S331" i="33"/>
  <c r="T1282" i="33"/>
  <c r="N630" i="33"/>
  <c r="N1337" i="33" s="1"/>
  <c r="T911" i="33"/>
  <c r="J564" i="33"/>
  <c r="J1271" i="33" s="1"/>
  <c r="G1008" i="33"/>
  <c r="S301" i="33"/>
  <c r="T1187" i="33"/>
  <c r="H20" i="33"/>
  <c r="H727" i="33" s="1"/>
  <c r="Q38" i="33"/>
  <c r="Q745" i="33" s="1"/>
  <c r="P556" i="33"/>
  <c r="P1263" i="33" s="1"/>
  <c r="T1144" i="33"/>
  <c r="P222" i="33"/>
  <c r="P929" i="33" s="1"/>
  <c r="N624" i="33"/>
  <c r="N1331" i="33" s="1"/>
  <c r="T1034" i="33"/>
  <c r="T729" i="33"/>
  <c r="G1032" i="33"/>
  <c r="S325" i="33"/>
  <c r="G906" i="33"/>
  <c r="S199" i="33"/>
  <c r="H232" i="33"/>
  <c r="H939" i="33" s="1"/>
  <c r="G394" i="33"/>
  <c r="K428" i="33"/>
  <c r="K1135" i="33" s="1"/>
  <c r="T981" i="33"/>
  <c r="G1108" i="33"/>
  <c r="S401" i="33"/>
  <c r="I212" i="33"/>
  <c r="I919" i="33" s="1"/>
  <c r="G880" i="33"/>
  <c r="S173" i="33"/>
  <c r="G1092" i="33"/>
  <c r="S385" i="33"/>
  <c r="U1048" i="33"/>
  <c r="U1232" i="33"/>
  <c r="R340" i="33"/>
  <c r="R1047" i="33" s="1"/>
  <c r="T1052" i="33"/>
  <c r="U1214" i="33"/>
  <c r="G1279" i="33"/>
  <c r="S572" i="33"/>
  <c r="G804" i="33"/>
  <c r="S97" i="33"/>
  <c r="U757" i="33"/>
  <c r="U1095" i="33"/>
  <c r="G826" i="33"/>
  <c r="S119" i="33"/>
  <c r="G1007" i="33"/>
  <c r="S300" i="33"/>
  <c r="G66" i="33"/>
  <c r="Q13" i="33"/>
  <c r="Q720" i="33" s="1"/>
  <c r="G1072" i="33"/>
  <c r="S365" i="33"/>
  <c r="T1213" i="33"/>
  <c r="H568" i="33"/>
  <c r="H1275" i="33" s="1"/>
  <c r="G1056" i="33"/>
  <c r="S349" i="33"/>
  <c r="P246" i="33"/>
  <c r="P953" i="33" s="1"/>
  <c r="T1086" i="33"/>
  <c r="P414" i="33"/>
  <c r="P1121" i="33" s="1"/>
  <c r="K135" i="33"/>
  <c r="K842" i="33" s="1"/>
  <c r="I12" i="33"/>
  <c r="I719" i="33" s="1"/>
  <c r="G1300" i="33"/>
  <c r="S593" i="33"/>
  <c r="O485" i="33"/>
  <c r="O1192" i="33" s="1"/>
  <c r="N295" i="33"/>
  <c r="N1002" i="33" s="1"/>
  <c r="P259" i="33"/>
  <c r="P966" i="33" s="1"/>
  <c r="O473" i="33"/>
  <c r="O1180" i="33" s="1"/>
  <c r="O114" i="33"/>
  <c r="O821" i="33" s="1"/>
  <c r="P292" i="33"/>
  <c r="P999" i="33" s="1"/>
  <c r="M153" i="33"/>
  <c r="M860" i="33" s="1"/>
  <c r="G1288" i="33"/>
  <c r="S581" i="33"/>
  <c r="U1240" i="33"/>
  <c r="O516" i="33"/>
  <c r="O1223" i="33" s="1"/>
  <c r="U1128" i="33"/>
  <c r="M442" i="33"/>
  <c r="M1149" i="33" s="1"/>
  <c r="G1122" i="33"/>
  <c r="S415" i="33"/>
  <c r="G1139" i="33"/>
  <c r="S432" i="33"/>
  <c r="U1272" i="33"/>
  <c r="T986" i="33"/>
  <c r="G1089" i="33"/>
  <c r="S382" i="33"/>
  <c r="G958" i="33"/>
  <c r="S251" i="33"/>
  <c r="O340" i="33"/>
  <c r="O1047" i="33" s="1"/>
  <c r="L80" i="33"/>
  <c r="L787" i="33" s="1"/>
  <c r="U1051" i="33"/>
  <c r="G1110" i="33"/>
  <c r="S403" i="33"/>
  <c r="K358" i="33"/>
  <c r="K1065" i="33" s="1"/>
  <c r="T1123" i="33"/>
  <c r="T991" i="33"/>
  <c r="L371" i="33"/>
  <c r="L1078" i="33" s="1"/>
  <c r="L357" i="33"/>
  <c r="L1064" i="33" s="1"/>
  <c r="K551" i="33"/>
  <c r="K1258" i="33" s="1"/>
  <c r="K294" i="33"/>
  <c r="K1001" i="33" s="1"/>
  <c r="T1327" i="33"/>
  <c r="Q228" i="33"/>
  <c r="Q935" i="33" s="1"/>
  <c r="U1164" i="33"/>
  <c r="G856" i="33"/>
  <c r="S149" i="33"/>
  <c r="J142" i="33"/>
  <c r="J849" i="33" s="1"/>
  <c r="U771" i="33"/>
  <c r="T797" i="33"/>
  <c r="P520" i="33"/>
  <c r="P1227" i="33" s="1"/>
  <c r="R27" i="33"/>
  <c r="R734" i="33" s="1"/>
  <c r="T1281" i="33"/>
  <c r="T1082" i="33"/>
  <c r="G570" i="33"/>
  <c r="N198" i="33"/>
  <c r="N905" i="33" s="1"/>
  <c r="U872" i="33"/>
  <c r="G1187" i="33"/>
  <c r="S480" i="33"/>
  <c r="G808" i="33"/>
  <c r="S101" i="33"/>
  <c r="H21" i="33"/>
  <c r="H728" i="33" s="1"/>
  <c r="G233" i="33"/>
  <c r="G1250" i="33"/>
  <c r="S543" i="33"/>
  <c r="M386" i="33"/>
  <c r="M1093" i="33" s="1"/>
  <c r="G1340" i="33"/>
  <c r="S633" i="33"/>
  <c r="T1231" i="33"/>
  <c r="T769" i="33"/>
  <c r="R202" i="33"/>
  <c r="R909" i="33" s="1"/>
  <c r="I290" i="33"/>
  <c r="I997" i="33" s="1"/>
  <c r="K468" i="33"/>
  <c r="K1175" i="33" s="1"/>
  <c r="U830" i="33"/>
  <c r="U1006" i="33"/>
  <c r="K329" i="33"/>
  <c r="K1036" i="33" s="1"/>
  <c r="G1317" i="33"/>
  <c r="S610" i="33"/>
  <c r="U1296" i="33"/>
  <c r="L433" i="33"/>
  <c r="L1140" i="33" s="1"/>
  <c r="O547" i="33"/>
  <c r="O1254" i="33" s="1"/>
  <c r="T746" i="33"/>
  <c r="M372" i="33"/>
  <c r="M1079" i="33" s="1"/>
  <c r="I515" i="33"/>
  <c r="I1222" i="33" s="1"/>
  <c r="T1006" i="33"/>
  <c r="U1013" i="33"/>
  <c r="T1240" i="33"/>
  <c r="G1024" i="33"/>
  <c r="S317" i="33"/>
  <c r="J384" i="33"/>
  <c r="J1091" i="33" s="1"/>
  <c r="I270" i="33"/>
  <c r="I977" i="33" s="1"/>
  <c r="K125" i="33"/>
  <c r="K832" i="33" s="1"/>
  <c r="O20" i="33"/>
  <c r="O727" i="33" s="1"/>
  <c r="O425" i="33"/>
  <c r="O1132" i="33" s="1"/>
  <c r="L460" i="33"/>
  <c r="L1167" i="33" s="1"/>
  <c r="N449" i="33"/>
  <c r="N1156" i="33" s="1"/>
  <c r="G143" i="33"/>
  <c r="G618" i="33"/>
  <c r="J71" i="33"/>
  <c r="J778" i="33" s="1"/>
  <c r="J376" i="33"/>
  <c r="J1083" i="33" s="1"/>
  <c r="R23" i="33"/>
  <c r="R730" i="33" s="1"/>
  <c r="J445" i="33"/>
  <c r="J1152" i="33" s="1"/>
  <c r="G128" i="33"/>
  <c r="O18" i="33"/>
  <c r="O725" i="33" s="1"/>
  <c r="I228" i="33"/>
  <c r="I935" i="33" s="1"/>
  <c r="J143" i="33"/>
  <c r="J850" i="33" s="1"/>
  <c r="N519" i="33"/>
  <c r="N1226" i="33" s="1"/>
  <c r="H613" i="33"/>
  <c r="H1320" i="33" s="1"/>
  <c r="K372" i="33"/>
  <c r="K1079" i="33" s="1"/>
  <c r="J295" i="33"/>
  <c r="J1002" i="33" s="1"/>
  <c r="K390" i="33"/>
  <c r="K1097" i="33" s="1"/>
  <c r="R139" i="33"/>
  <c r="R846" i="33" s="1"/>
  <c r="I473" i="33"/>
  <c r="I1180" i="33" s="1"/>
  <c r="K52" i="33"/>
  <c r="K759" i="33" s="1"/>
  <c r="O227" i="33"/>
  <c r="O934" i="33" s="1"/>
  <c r="N276" i="33"/>
  <c r="N983" i="33" s="1"/>
  <c r="G611" i="33"/>
  <c r="R277" i="33"/>
  <c r="R984" i="33" s="1"/>
  <c r="N291" i="33"/>
  <c r="N998" i="33" s="1"/>
  <c r="H629" i="33"/>
  <c r="H1336" i="33" s="1"/>
  <c r="R372" i="33"/>
  <c r="R1079" i="33" s="1"/>
  <c r="J596" i="33"/>
  <c r="J1303" i="33" s="1"/>
  <c r="M80" i="33"/>
  <c r="M787" i="33" s="1"/>
  <c r="U633" i="33" l="1"/>
  <c r="T633" i="33"/>
  <c r="U251" i="33"/>
  <c r="T251" i="33"/>
  <c r="U1002" i="33"/>
  <c r="T267" i="33"/>
  <c r="U267" i="33"/>
  <c r="U1271" i="33"/>
  <c r="G1041" i="33"/>
  <c r="S334" i="33"/>
  <c r="T602" i="33"/>
  <c r="U602" i="33"/>
  <c r="U1203" i="33"/>
  <c r="T742" i="33"/>
  <c r="T931" i="33"/>
  <c r="T524" i="33"/>
  <c r="U524" i="33"/>
  <c r="T996" i="33"/>
  <c r="G738" i="33"/>
  <c r="S31" i="33"/>
  <c r="U1258" i="33"/>
  <c r="G811" i="33"/>
  <c r="S104" i="33"/>
  <c r="G829" i="33"/>
  <c r="S122" i="33"/>
  <c r="T1180" i="33"/>
  <c r="T499" i="33"/>
  <c r="U499" i="33"/>
  <c r="U346" i="33"/>
  <c r="T346" i="33"/>
  <c r="T628" i="33"/>
  <c r="U628" i="33"/>
  <c r="T406" i="33"/>
  <c r="U406" i="33"/>
  <c r="T1277" i="33"/>
  <c r="U411" i="33"/>
  <c r="T411" i="33"/>
  <c r="U100" i="33"/>
  <c r="T100" i="33"/>
  <c r="G935" i="33"/>
  <c r="S228" i="33"/>
  <c r="G1189" i="33"/>
  <c r="S482" i="33"/>
  <c r="T967" i="33"/>
  <c r="U1059" i="33"/>
  <c r="G1182" i="33"/>
  <c r="S475" i="33"/>
  <c r="G993" i="33"/>
  <c r="S286" i="33"/>
  <c r="G996" i="33"/>
  <c r="S289" i="33"/>
  <c r="U758" i="33"/>
  <c r="T1287" i="33"/>
  <c r="T1020" i="33"/>
  <c r="G832" i="33"/>
  <c r="S125" i="33"/>
  <c r="S1239" i="33"/>
  <c r="S1200" i="33"/>
  <c r="S928" i="33"/>
  <c r="S897" i="33"/>
  <c r="S981" i="33"/>
  <c r="S1307" i="33"/>
  <c r="S930" i="33"/>
  <c r="T730" i="33"/>
  <c r="U1168" i="33"/>
  <c r="T941" i="33"/>
  <c r="T249" i="33"/>
  <c r="U249" i="33"/>
  <c r="T308" i="33"/>
  <c r="U308" i="33"/>
  <c r="T592" i="33"/>
  <c r="U592" i="33"/>
  <c r="G1125" i="33"/>
  <c r="S418" i="33"/>
  <c r="T1271" i="33"/>
  <c r="T1325" i="33"/>
  <c r="U620" i="33"/>
  <c r="T620" i="33"/>
  <c r="G1175" i="33"/>
  <c r="S468" i="33"/>
  <c r="G753" i="33"/>
  <c r="S46" i="33"/>
  <c r="T491" i="33"/>
  <c r="U491" i="33"/>
  <c r="T56" i="33"/>
  <c r="U56" i="33"/>
  <c r="U560" i="33"/>
  <c r="T560" i="33"/>
  <c r="U619" i="33"/>
  <c r="T619" i="33"/>
  <c r="U1148" i="33"/>
  <c r="U1322" i="33"/>
  <c r="U344" i="33"/>
  <c r="T344" i="33"/>
  <c r="U1263" i="33"/>
  <c r="T298" i="33"/>
  <c r="U298" i="33"/>
  <c r="G783" i="33"/>
  <c r="S76" i="33"/>
  <c r="U278" i="33"/>
  <c r="T278" i="33"/>
  <c r="U1295" i="33"/>
  <c r="U1325" i="33"/>
  <c r="U155" i="33"/>
  <c r="T155" i="33"/>
  <c r="T87" i="33"/>
  <c r="U87" i="33"/>
  <c r="U542" i="33"/>
  <c r="T542" i="33"/>
  <c r="U179" i="33"/>
  <c r="T179" i="33"/>
  <c r="T471" i="33"/>
  <c r="U471" i="33"/>
  <c r="U241" i="33"/>
  <c r="T241" i="33"/>
  <c r="T477" i="33"/>
  <c r="U477" i="33"/>
  <c r="T126" i="33"/>
  <c r="U126" i="33"/>
  <c r="U73" i="33"/>
  <c r="T73" i="33"/>
  <c r="G803" i="33"/>
  <c r="S96" i="33"/>
  <c r="U1336" i="33"/>
  <c r="U835" i="33"/>
  <c r="T1313" i="33"/>
  <c r="U1219" i="33"/>
  <c r="T349" i="33"/>
  <c r="U349" i="33"/>
  <c r="G1289" i="33"/>
  <c r="S582" i="33"/>
  <c r="U984" i="33"/>
  <c r="T1274" i="33"/>
  <c r="G1318" i="33"/>
  <c r="S611" i="33"/>
  <c r="G1277" i="33"/>
  <c r="S570" i="33"/>
  <c r="T385" i="33"/>
  <c r="U385" i="33"/>
  <c r="T331" i="33"/>
  <c r="U331" i="33"/>
  <c r="U88" i="33"/>
  <c r="T88" i="33"/>
  <c r="G796" i="33"/>
  <c r="S89" i="33"/>
  <c r="T563" i="33"/>
  <c r="U563" i="33"/>
  <c r="G1132" i="33"/>
  <c r="S425" i="33"/>
  <c r="U983" i="33"/>
  <c r="T832" i="33"/>
  <c r="T543" i="33"/>
  <c r="U543" i="33"/>
  <c r="U581" i="33"/>
  <c r="T581" i="33"/>
  <c r="T593" i="33"/>
  <c r="U593" i="33"/>
  <c r="U97" i="33"/>
  <c r="T97" i="33"/>
  <c r="U173" i="33"/>
  <c r="T173" i="33"/>
  <c r="U325" i="33"/>
  <c r="T325" i="33"/>
  <c r="G1219" i="33"/>
  <c r="S512" i="33"/>
  <c r="G922" i="33"/>
  <c r="S215" i="33"/>
  <c r="U953" i="33"/>
  <c r="U978" i="33"/>
  <c r="U1171" i="33"/>
  <c r="U107" i="33"/>
  <c r="T107" i="33"/>
  <c r="U603" i="33"/>
  <c r="T603" i="33"/>
  <c r="U745" i="33"/>
  <c r="U562" i="33"/>
  <c r="T562" i="33"/>
  <c r="T1262" i="33"/>
  <c r="T503" i="33"/>
  <c r="U503" i="33"/>
  <c r="T1328" i="33"/>
  <c r="U1030" i="33"/>
  <c r="T966" i="33"/>
  <c r="U738" i="33"/>
  <c r="G890" i="33"/>
  <c r="S183" i="33"/>
  <c r="T1121" i="33"/>
  <c r="U1152" i="33"/>
  <c r="U842" i="33"/>
  <c r="U311" i="33"/>
  <c r="T311" i="33"/>
  <c r="U85" i="33"/>
  <c r="T85" i="33"/>
  <c r="U504" i="33"/>
  <c r="T504" i="33"/>
  <c r="T182" i="33"/>
  <c r="U182" i="33"/>
  <c r="U1079" i="33"/>
  <c r="T953" i="33"/>
  <c r="T1320" i="33"/>
  <c r="G1093" i="33"/>
  <c r="S386" i="33"/>
  <c r="G1180" i="33"/>
  <c r="S473" i="33"/>
  <c r="G1259" i="33"/>
  <c r="S552" i="33"/>
  <c r="T1318" i="33"/>
  <c r="T236" i="33"/>
  <c r="U236" i="33"/>
  <c r="T33" i="33"/>
  <c r="U33" i="33"/>
  <c r="T32" i="33"/>
  <c r="U32" i="33"/>
  <c r="G1120" i="33"/>
  <c r="S413" i="33"/>
  <c r="T993" i="33"/>
  <c r="U940" i="33"/>
  <c r="G1111" i="33"/>
  <c r="S404" i="33"/>
  <c r="G984" i="33"/>
  <c r="S277" i="33"/>
  <c r="U837" i="33"/>
  <c r="G881" i="33"/>
  <c r="S174" i="33"/>
  <c r="U332" i="33"/>
  <c r="T332" i="33"/>
  <c r="T49" i="33"/>
  <c r="U49" i="33"/>
  <c r="G1064" i="33"/>
  <c r="S357" i="33"/>
  <c r="T381" i="33"/>
  <c r="U381" i="33"/>
  <c r="T355" i="33"/>
  <c r="U355" i="33"/>
  <c r="S1250" i="33"/>
  <c r="S1288" i="33"/>
  <c r="S1300" i="33"/>
  <c r="S804" i="33"/>
  <c r="S880" i="33"/>
  <c r="S1032" i="33"/>
  <c r="S814" i="33"/>
  <c r="S1231" i="33"/>
  <c r="S1310" i="33"/>
  <c r="S1269" i="33"/>
  <c r="S1210" i="33"/>
  <c r="S1018" i="33"/>
  <c r="S1206" i="33"/>
  <c r="S792" i="33"/>
  <c r="S1211" i="33"/>
  <c r="S889" i="33"/>
  <c r="S1053" i="33"/>
  <c r="S1335" i="33"/>
  <c r="S943" i="33"/>
  <c r="S1113" i="33"/>
  <c r="S740" i="33"/>
  <c r="S739" i="33"/>
  <c r="S1118" i="33"/>
  <c r="S807" i="33"/>
  <c r="S1039" i="33"/>
  <c r="S756" i="33"/>
  <c r="S1088" i="33"/>
  <c r="S1062" i="33"/>
  <c r="U225" i="33"/>
  <c r="T225" i="33"/>
  <c r="U1244" i="33"/>
  <c r="T820" i="33"/>
  <c r="T1264" i="33"/>
  <c r="T63" i="33"/>
  <c r="U63" i="33"/>
  <c r="G1096" i="33"/>
  <c r="S389" i="33"/>
  <c r="U436" i="33"/>
  <c r="T436" i="33"/>
  <c r="G919" i="33"/>
  <c r="S212" i="33"/>
  <c r="T268" i="33"/>
  <c r="U268" i="33"/>
  <c r="U170" i="33"/>
  <c r="T170" i="33"/>
  <c r="U586" i="33"/>
  <c r="T586" i="33"/>
  <c r="T1227" i="33"/>
  <c r="T929" i="33"/>
  <c r="U937" i="33"/>
  <c r="U785" i="33"/>
  <c r="T1125" i="33"/>
  <c r="U220" i="33"/>
  <c r="T220" i="33"/>
  <c r="T846" i="33"/>
  <c r="U1189" i="33"/>
  <c r="G742" i="33"/>
  <c r="S35" i="33"/>
  <c r="S956" i="33"/>
  <c r="S1015" i="33"/>
  <c r="S1299" i="33"/>
  <c r="S1327" i="33"/>
  <c r="S1198" i="33"/>
  <c r="S763" i="33"/>
  <c r="S1267" i="33"/>
  <c r="S1326" i="33"/>
  <c r="S1051" i="33"/>
  <c r="S1005" i="33"/>
  <c r="S985" i="33"/>
  <c r="S862" i="33"/>
  <c r="S794" i="33"/>
  <c r="S1249" i="33"/>
  <c r="S886" i="33"/>
  <c r="S1178" i="33"/>
  <c r="S948" i="33"/>
  <c r="S1184" i="33"/>
  <c r="S833" i="33"/>
  <c r="S780" i="33"/>
  <c r="T1097" i="33"/>
  <c r="U1226" i="33"/>
  <c r="G940" i="33"/>
  <c r="S233" i="33"/>
  <c r="T365" i="33"/>
  <c r="U365" i="33"/>
  <c r="T738" i="33"/>
  <c r="U578" i="33"/>
  <c r="T578" i="33"/>
  <c r="T822" i="33"/>
  <c r="T791" i="33"/>
  <c r="G788" i="33"/>
  <c r="S81" i="33"/>
  <c r="U926" i="33"/>
  <c r="U773" i="33"/>
  <c r="U1180" i="33"/>
  <c r="T399" i="33"/>
  <c r="U399" i="33"/>
  <c r="U1058" i="33"/>
  <c r="G1223" i="33"/>
  <c r="S516" i="33"/>
  <c r="T1174" i="33"/>
  <c r="U472" i="33"/>
  <c r="T472" i="33"/>
  <c r="T798" i="33"/>
  <c r="T977" i="33"/>
  <c r="G1303" i="33"/>
  <c r="S596" i="33"/>
  <c r="T760" i="33"/>
  <c r="U775" i="33"/>
  <c r="G1149" i="33"/>
  <c r="S442" i="33"/>
  <c r="G978" i="33"/>
  <c r="S271" i="33"/>
  <c r="U180" i="33"/>
  <c r="T180" i="33"/>
  <c r="U124" i="33"/>
  <c r="T124" i="33"/>
  <c r="G819" i="33"/>
  <c r="S112" i="33"/>
  <c r="U929" i="33"/>
  <c r="T1268" i="33"/>
  <c r="U836" i="33"/>
  <c r="U1097" i="33"/>
  <c r="U1165" i="33"/>
  <c r="U909" i="33"/>
  <c r="S932" i="33"/>
  <c r="S770" i="33"/>
  <c r="S1143" i="33"/>
  <c r="S975" i="33"/>
  <c r="S877" i="33"/>
  <c r="S1293" i="33"/>
  <c r="S927" i="33"/>
  <c r="U206" i="33"/>
  <c r="T206" i="33"/>
  <c r="T860" i="33"/>
  <c r="T366" i="33"/>
  <c r="U366" i="33"/>
  <c r="U1192" i="33"/>
  <c r="T850" i="33"/>
  <c r="U821" i="33"/>
  <c r="U462" i="33"/>
  <c r="T462" i="33"/>
  <c r="T494" i="33"/>
  <c r="U494" i="33"/>
  <c r="G785" i="33"/>
  <c r="S78" i="33"/>
  <c r="U759" i="33"/>
  <c r="U1222" i="33"/>
  <c r="G926" i="33"/>
  <c r="S219" i="33"/>
  <c r="T773" i="33"/>
  <c r="U1242" i="33"/>
  <c r="U407" i="33"/>
  <c r="T407" i="33"/>
  <c r="T388" i="33"/>
  <c r="U388" i="33"/>
  <c r="T1148" i="33"/>
  <c r="U871" i="33"/>
  <c r="U994" i="33"/>
  <c r="T1149" i="33"/>
  <c r="T488" i="33"/>
  <c r="U488" i="33"/>
  <c r="U565" i="33"/>
  <c r="T565" i="33"/>
  <c r="T44" i="33"/>
  <c r="U44" i="33"/>
  <c r="U536" i="33"/>
  <c r="T536" i="33"/>
  <c r="G1286" i="33"/>
  <c r="S579" i="33"/>
  <c r="U339" i="33"/>
  <c r="T339" i="33"/>
  <c r="T185" i="33"/>
  <c r="U185" i="33"/>
  <c r="U860" i="33"/>
  <c r="U98" i="33"/>
  <c r="T98" i="33"/>
  <c r="U526" i="33"/>
  <c r="T526" i="33"/>
  <c r="U881" i="33"/>
  <c r="G949" i="33"/>
  <c r="S242" i="33"/>
  <c r="T1083" i="33"/>
  <c r="U1167" i="33"/>
  <c r="T1175" i="33"/>
  <c r="T1065" i="33"/>
  <c r="T572" i="33"/>
  <c r="U572" i="33"/>
  <c r="T1047" i="33"/>
  <c r="U1225" i="33"/>
  <c r="T811" i="33"/>
  <c r="T1026" i="33"/>
  <c r="G909" i="33"/>
  <c r="S202" i="33"/>
  <c r="T538" i="33"/>
  <c r="U538" i="33"/>
  <c r="U397" i="33"/>
  <c r="T397" i="33"/>
  <c r="T1343" i="33"/>
  <c r="U363" i="33"/>
  <c r="T363" i="33"/>
  <c r="T1216" i="33"/>
  <c r="T935" i="33"/>
  <c r="T186" i="33"/>
  <c r="U186" i="33"/>
  <c r="T725" i="33"/>
  <c r="T724" i="33"/>
  <c r="T209" i="33"/>
  <c r="U209" i="33"/>
  <c r="U191" i="33"/>
  <c r="T191" i="33"/>
  <c r="T34" i="33"/>
  <c r="U34" i="33"/>
  <c r="T1186" i="33"/>
  <c r="G869" i="33"/>
  <c r="S162" i="33"/>
  <c r="U742" i="33"/>
  <c r="T1203" i="33"/>
  <c r="G1083" i="33"/>
  <c r="S376" i="33"/>
  <c r="T303" i="33"/>
  <c r="U303" i="33"/>
  <c r="T333" i="33"/>
  <c r="U333" i="33"/>
  <c r="T1152" i="33"/>
  <c r="T637" i="33"/>
  <c r="U637" i="33"/>
  <c r="U634" i="33"/>
  <c r="T634" i="33"/>
  <c r="U796" i="33"/>
  <c r="G977" i="33"/>
  <c r="S270" i="33"/>
  <c r="T1301" i="33"/>
  <c r="T964" i="33"/>
  <c r="T753" i="33"/>
  <c r="T604" i="33"/>
  <c r="U604" i="33"/>
  <c r="T1230" i="33"/>
  <c r="U285" i="33"/>
  <c r="T285" i="33"/>
  <c r="U852" i="33"/>
  <c r="T1087" i="33"/>
  <c r="U879" i="33"/>
  <c r="T1222" i="33"/>
  <c r="G1263" i="33"/>
  <c r="S556" i="33"/>
  <c r="G1157" i="33"/>
  <c r="S450" i="33"/>
  <c r="G905" i="33"/>
  <c r="S198" i="33"/>
  <c r="S1072" i="33"/>
  <c r="S1279" i="33"/>
  <c r="S1285" i="33"/>
  <c r="S1245" i="33"/>
  <c r="S1104" i="33"/>
  <c r="S1070" i="33"/>
  <c r="S893" i="33"/>
  <c r="S916" i="33"/>
  <c r="S898" i="33"/>
  <c r="S741" i="33"/>
  <c r="S1010" i="33"/>
  <c r="S1040" i="33"/>
  <c r="S1344" i="33"/>
  <c r="S1106" i="33"/>
  <c r="S1179" i="33"/>
  <c r="S1341" i="33"/>
  <c r="S1311" i="33"/>
  <c r="S992" i="33"/>
  <c r="S887" i="33"/>
  <c r="S831" i="33"/>
  <c r="G820" i="33"/>
  <c r="S113" i="33"/>
  <c r="U1127" i="33"/>
  <c r="T1168" i="33"/>
  <c r="U293" i="33"/>
  <c r="T293" i="33"/>
  <c r="T1081" i="33"/>
  <c r="T1091" i="33"/>
  <c r="U40" i="33"/>
  <c r="T40" i="33"/>
  <c r="U1064" i="33"/>
  <c r="T1229" i="33"/>
  <c r="T283" i="33"/>
  <c r="U283" i="33"/>
  <c r="T922" i="33"/>
  <c r="U1212" i="33"/>
  <c r="G1078" i="33"/>
  <c r="S371" i="33"/>
  <c r="U1140" i="33"/>
  <c r="U1227" i="33"/>
  <c r="S913" i="33"/>
  <c r="S1073" i="33"/>
  <c r="S1169" i="33"/>
  <c r="S1201" i="33"/>
  <c r="S1114" i="33"/>
  <c r="S1095" i="33"/>
  <c r="S1195" i="33"/>
  <c r="S1272" i="33"/>
  <c r="S751" i="33"/>
  <c r="S1243" i="33"/>
  <c r="S1046" i="33"/>
  <c r="S892" i="33"/>
  <c r="S805" i="33"/>
  <c r="S1233" i="33"/>
  <c r="T480" i="33"/>
  <c r="U480" i="33"/>
  <c r="G1325" i="33"/>
  <c r="S618" i="33"/>
  <c r="T403" i="33"/>
  <c r="U403" i="33"/>
  <c r="T842" i="33"/>
  <c r="U301" i="33"/>
  <c r="T301" i="33"/>
  <c r="T994" i="33"/>
  <c r="T783" i="33"/>
  <c r="U483" i="33"/>
  <c r="T483" i="33"/>
  <c r="T350" i="33"/>
  <c r="U350" i="33"/>
  <c r="T786" i="33"/>
  <c r="U980" i="33"/>
  <c r="T1225" i="33"/>
  <c r="T1099" i="33"/>
  <c r="T439" i="33"/>
  <c r="U439" i="33"/>
  <c r="U1065" i="33"/>
  <c r="T443" i="33"/>
  <c r="U443" i="33"/>
  <c r="U957" i="33"/>
  <c r="U120" i="33"/>
  <c r="T120" i="33"/>
  <c r="G874" i="33"/>
  <c r="S167" i="33"/>
  <c r="U486" i="33"/>
  <c r="T486" i="33"/>
  <c r="G1067" i="33"/>
  <c r="S360" i="33"/>
  <c r="U528" i="33"/>
  <c r="T528" i="33"/>
  <c r="G1176" i="33"/>
  <c r="S469" i="33"/>
  <c r="G1065" i="33"/>
  <c r="S358" i="33"/>
  <c r="G791" i="33"/>
  <c r="S84" i="33"/>
  <c r="U510" i="33"/>
  <c r="T510" i="33"/>
  <c r="U1126" i="33"/>
  <c r="G849" i="33"/>
  <c r="S142" i="33"/>
  <c r="U828" i="33"/>
  <c r="U256" i="33"/>
  <c r="T256" i="33"/>
  <c r="T1030" i="33"/>
  <c r="U375" i="33"/>
  <c r="T375" i="33"/>
  <c r="T540" i="33"/>
  <c r="U540" i="33"/>
  <c r="T133" i="33"/>
  <c r="U133" i="33"/>
  <c r="G749" i="33"/>
  <c r="S42" i="33"/>
  <c r="T1334" i="33"/>
  <c r="T891" i="33"/>
  <c r="U92" i="33"/>
  <c r="T92" i="33"/>
  <c r="T816" i="33"/>
  <c r="T989" i="33"/>
  <c r="T147" i="33"/>
  <c r="U147" i="33"/>
  <c r="T511" i="33"/>
  <c r="U511" i="33"/>
  <c r="T1157" i="33"/>
  <c r="U30" i="33"/>
  <c r="T30" i="33"/>
  <c r="T1093" i="33"/>
  <c r="G1320" i="33"/>
  <c r="S613" i="33"/>
  <c r="G1155" i="33"/>
  <c r="S448" i="33"/>
  <c r="U727" i="33"/>
  <c r="G1156" i="33"/>
  <c r="S449" i="33"/>
  <c r="U28" i="33"/>
  <c r="T28" i="33"/>
  <c r="U1328" i="33"/>
  <c r="T1331" i="33"/>
  <c r="G980" i="33"/>
  <c r="S273" i="33"/>
  <c r="T238" i="33"/>
  <c r="U238" i="33"/>
  <c r="T553" i="33"/>
  <c r="U553" i="33"/>
  <c r="U1004" i="33"/>
  <c r="T169" i="33"/>
  <c r="U169" i="33"/>
  <c r="T176" i="33"/>
  <c r="U176" i="33"/>
  <c r="T622" i="33"/>
  <c r="U622" i="33"/>
  <c r="T1041" i="33"/>
  <c r="G1204" i="33"/>
  <c r="S497" i="33"/>
  <c r="U931" i="33"/>
  <c r="S1000" i="33"/>
  <c r="S747" i="33"/>
  <c r="S990" i="33"/>
  <c r="U1036" i="33"/>
  <c r="G828" i="33"/>
  <c r="S121" i="33"/>
  <c r="T83" i="33"/>
  <c r="U83" i="33"/>
  <c r="U423" i="33"/>
  <c r="T423" i="33"/>
  <c r="U1301" i="33"/>
  <c r="G1028" i="33"/>
  <c r="S321" i="33"/>
  <c r="U939" i="33"/>
  <c r="T775" i="33"/>
  <c r="U1096" i="33"/>
  <c r="T829" i="33"/>
  <c r="U728" i="33"/>
  <c r="T1059" i="33"/>
  <c r="T90" i="33"/>
  <c r="U90" i="33"/>
  <c r="U1083" i="33"/>
  <c r="T82" i="33"/>
  <c r="U82" i="33"/>
  <c r="T412" i="33"/>
  <c r="U412" i="33"/>
  <c r="U1237" i="33"/>
  <c r="G759" i="33"/>
  <c r="S52" i="33"/>
  <c r="T495" i="33"/>
  <c r="U495" i="33"/>
  <c r="T177" i="33"/>
  <c r="U177" i="33"/>
  <c r="T455" i="33"/>
  <c r="U455" i="33"/>
  <c r="U1017" i="33"/>
  <c r="U996" i="33"/>
  <c r="T858" i="33"/>
  <c r="T401" i="33"/>
  <c r="U401" i="33"/>
  <c r="T75" i="33"/>
  <c r="U75" i="33"/>
  <c r="G1298" i="33"/>
  <c r="S591" i="33"/>
  <c r="U1241" i="33"/>
  <c r="U492" i="33"/>
  <c r="T492" i="33"/>
  <c r="U778" i="33"/>
  <c r="U989" i="33"/>
  <c r="T1028" i="33"/>
  <c r="U1157" i="33"/>
  <c r="U549" i="33"/>
  <c r="T549" i="33"/>
  <c r="U264" i="33"/>
  <c r="T264" i="33"/>
  <c r="G719" i="33"/>
  <c r="S12" i="33"/>
  <c r="U43" i="33"/>
  <c r="T43" i="33"/>
  <c r="T304" i="33"/>
  <c r="U304" i="33"/>
  <c r="U144" i="33"/>
  <c r="T144" i="33"/>
  <c r="T726" i="33"/>
  <c r="T1120" i="33"/>
  <c r="G1301" i="33"/>
  <c r="S594" i="33"/>
  <c r="T327" i="33"/>
  <c r="U327" i="33"/>
  <c r="S1110" i="33"/>
  <c r="S1139" i="33"/>
  <c r="S1108" i="33"/>
  <c r="S1008" i="33"/>
  <c r="S866" i="33"/>
  <c r="S782" i="33"/>
  <c r="S1190" i="33"/>
  <c r="S1057" i="33"/>
  <c r="S1199" i="33"/>
  <c r="S1146" i="33"/>
  <c r="S1150" i="33"/>
  <c r="S827" i="33"/>
  <c r="S1193" i="33"/>
  <c r="S1235" i="33"/>
  <c r="S1217" i="33"/>
  <c r="S963" i="33"/>
  <c r="S1256" i="33"/>
  <c r="S971" i="33"/>
  <c r="S750" i="33"/>
  <c r="S1082" i="33"/>
  <c r="S1011" i="33"/>
  <c r="S1247" i="33"/>
  <c r="S840" i="33"/>
  <c r="S851" i="33"/>
  <c r="S799" i="33"/>
  <c r="S854" i="33"/>
  <c r="S1218" i="33"/>
  <c r="S1034" i="33"/>
  <c r="S737" i="33"/>
  <c r="S735" i="33"/>
  <c r="S945" i="33"/>
  <c r="S1260" i="33"/>
  <c r="S876" i="33"/>
  <c r="S883" i="33"/>
  <c r="S1329" i="33"/>
  <c r="T452" i="33"/>
  <c r="U452" i="33"/>
  <c r="U719" i="33"/>
  <c r="T785" i="33"/>
  <c r="U343" i="33"/>
  <c r="T343" i="33"/>
  <c r="U48" i="33"/>
  <c r="T48" i="33"/>
  <c r="G999" i="33"/>
  <c r="S292" i="33"/>
  <c r="T508" i="33"/>
  <c r="U508" i="33"/>
  <c r="T330" i="33"/>
  <c r="U330" i="33"/>
  <c r="U635" i="33"/>
  <c r="T635" i="33"/>
  <c r="T348" i="33"/>
  <c r="U348" i="33"/>
  <c r="U846" i="33"/>
  <c r="T54" i="33"/>
  <c r="U54" i="33"/>
  <c r="T470" i="33"/>
  <c r="U470" i="33"/>
  <c r="G944" i="33"/>
  <c r="S237" i="33"/>
  <c r="S790" i="33"/>
  <c r="S1130" i="33"/>
  <c r="S797" i="33"/>
  <c r="S789" i="33"/>
  <c r="S1119" i="33"/>
  <c r="S1202" i="33"/>
  <c r="S884" i="33"/>
  <c r="S1162" i="33"/>
  <c r="T759" i="33"/>
  <c r="G850" i="33"/>
  <c r="S143" i="33"/>
  <c r="T1078" i="33"/>
  <c r="T803" i="33"/>
  <c r="G726" i="33"/>
  <c r="S19" i="33"/>
  <c r="U210" i="33"/>
  <c r="T210" i="33"/>
  <c r="U240" i="33"/>
  <c r="T240" i="33"/>
  <c r="T1266" i="33"/>
  <c r="U137" i="33"/>
  <c r="T137" i="33"/>
  <c r="T444" i="33"/>
  <c r="U444" i="33"/>
  <c r="T108" i="33"/>
  <c r="U108" i="33"/>
  <c r="G864" i="33"/>
  <c r="S157" i="33"/>
  <c r="U838" i="33"/>
  <c r="G760" i="33"/>
  <c r="S53" i="33"/>
  <c r="G1124" i="33"/>
  <c r="S417" i="33"/>
  <c r="G1264" i="33"/>
  <c r="S557" i="33"/>
  <c r="T402" i="33"/>
  <c r="U402" i="33"/>
  <c r="U787" i="33"/>
  <c r="U138" i="33"/>
  <c r="T138" i="33"/>
  <c r="U200" i="33"/>
  <c r="T200" i="33"/>
  <c r="G1248" i="33"/>
  <c r="S541" i="33"/>
  <c r="U465" i="33"/>
  <c r="T465" i="33"/>
  <c r="U1061" i="33"/>
  <c r="U811" i="33"/>
  <c r="G1273" i="33"/>
  <c r="S566" i="33"/>
  <c r="T41" i="33"/>
  <c r="U41" i="33"/>
  <c r="T868" i="33"/>
  <c r="T957" i="33"/>
  <c r="T896" i="33"/>
  <c r="T1323" i="33"/>
  <c r="S1159" i="33"/>
  <c r="S1050" i="33"/>
  <c r="S755" i="33"/>
  <c r="S1215" i="33"/>
  <c r="S1037" i="33"/>
  <c r="S1342" i="33"/>
  <c r="S1055" i="33"/>
  <c r="S761" i="33"/>
  <c r="S1177" i="33"/>
  <c r="G842" i="33"/>
  <c r="S135" i="33"/>
  <c r="U749" i="33"/>
  <c r="U102" i="33"/>
  <c r="T102" i="33"/>
  <c r="U506" i="33"/>
  <c r="T506" i="33"/>
  <c r="U724" i="33"/>
  <c r="T181" i="33"/>
  <c r="U181" i="33"/>
  <c r="U373" i="33"/>
  <c r="T373" i="33"/>
  <c r="G728" i="33"/>
  <c r="S21" i="33"/>
  <c r="T623" i="33"/>
  <c r="U623" i="33"/>
  <c r="T158" i="33"/>
  <c r="U158" i="33"/>
  <c r="T609" i="33"/>
  <c r="U609" i="33"/>
  <c r="U396" i="33"/>
  <c r="T396" i="33"/>
  <c r="T548" i="33"/>
  <c r="U548" i="33"/>
  <c r="T864" i="33"/>
  <c r="T1182" i="33"/>
  <c r="T719" i="33"/>
  <c r="U400" i="33"/>
  <c r="T400" i="33"/>
  <c r="T1275" i="33"/>
  <c r="U858" i="33"/>
  <c r="U950" i="33"/>
  <c r="T312" i="33"/>
  <c r="U312" i="33"/>
  <c r="U890" i="33"/>
  <c r="T489" i="33"/>
  <c r="U489" i="33"/>
  <c r="U822" i="33"/>
  <c r="U1031" i="33"/>
  <c r="T156" i="33"/>
  <c r="U156" i="33"/>
  <c r="T1242" i="33"/>
  <c r="U574" i="33"/>
  <c r="T574" i="33"/>
  <c r="U214" i="33"/>
  <c r="T214" i="33"/>
  <c r="U1121" i="33"/>
  <c r="G964" i="33"/>
  <c r="S257" i="33"/>
  <c r="G812" i="33"/>
  <c r="S105" i="33"/>
  <c r="T918" i="33"/>
  <c r="T919" i="33"/>
  <c r="U1252" i="33"/>
  <c r="T722" i="33"/>
  <c r="T300" i="33"/>
  <c r="U300" i="33"/>
  <c r="U432" i="33"/>
  <c r="T432" i="33"/>
  <c r="T159" i="33"/>
  <c r="U159" i="33"/>
  <c r="U317" i="33"/>
  <c r="T317" i="33"/>
  <c r="U101" i="33"/>
  <c r="T101" i="33"/>
  <c r="T1001" i="33"/>
  <c r="U415" i="33"/>
  <c r="T415" i="33"/>
  <c r="G773" i="33"/>
  <c r="S66" i="33"/>
  <c r="U1331" i="33"/>
  <c r="G1275" i="33"/>
  <c r="S568" i="33"/>
  <c r="T356" i="33"/>
  <c r="U356" i="33"/>
  <c r="G821" i="33"/>
  <c r="S114" i="33"/>
  <c r="G758" i="33"/>
  <c r="S51" i="33"/>
  <c r="T631" i="33"/>
  <c r="U631" i="33"/>
  <c r="T1254" i="33"/>
  <c r="G1174" i="33"/>
  <c r="S467" i="33"/>
  <c r="U1343" i="33"/>
  <c r="T745" i="33"/>
  <c r="U218" i="33"/>
  <c r="T218" i="33"/>
  <c r="G1322" i="33"/>
  <c r="S615" i="33"/>
  <c r="U941" i="33"/>
  <c r="U864" i="33"/>
  <c r="U874" i="33"/>
  <c r="T197" i="33"/>
  <c r="U197" i="33"/>
  <c r="G946" i="33"/>
  <c r="S239" i="33"/>
  <c r="U320" i="33"/>
  <c r="T320" i="33"/>
  <c r="U1149" i="33"/>
  <c r="G982" i="33"/>
  <c r="S275" i="33"/>
  <c r="U546" i="33"/>
  <c r="T546" i="33"/>
  <c r="T457" i="33"/>
  <c r="U457" i="33"/>
  <c r="T136" i="33"/>
  <c r="U136" i="33"/>
  <c r="U395" i="33"/>
  <c r="T395" i="33"/>
  <c r="T134" i="33"/>
  <c r="U134" i="33"/>
  <c r="U1176" i="33"/>
  <c r="G1254" i="33"/>
  <c r="S547" i="33"/>
  <c r="T787" i="33"/>
  <c r="G934" i="33"/>
  <c r="S227" i="33"/>
  <c r="G1001" i="33"/>
  <c r="S294" i="33"/>
  <c r="U1228" i="33"/>
  <c r="U1188" i="33"/>
  <c r="U605" i="33"/>
  <c r="T605" i="33"/>
  <c r="T1068" i="33"/>
  <c r="U965" i="33"/>
  <c r="U111" i="33"/>
  <c r="T111" i="33"/>
  <c r="G1229" i="33"/>
  <c r="S522" i="33"/>
  <c r="T1140" i="33"/>
  <c r="T1167" i="33"/>
  <c r="G1328" i="33"/>
  <c r="S621" i="33"/>
  <c r="T727" i="33"/>
  <c r="U966" i="33"/>
  <c r="G879" i="33"/>
  <c r="S172" i="33"/>
  <c r="U819" i="33"/>
  <c r="U1275" i="33"/>
  <c r="G1020" i="33"/>
  <c r="S313" i="33"/>
  <c r="G1262" i="33"/>
  <c r="S555" i="33"/>
  <c r="G1268" i="33"/>
  <c r="S561" i="33"/>
  <c r="G1036" i="33"/>
  <c r="S329" i="33"/>
  <c r="T946" i="33"/>
  <c r="U1194" i="33"/>
  <c r="U231" i="33"/>
  <c r="T231" i="33"/>
  <c r="G891" i="33"/>
  <c r="S184" i="33"/>
  <c r="G896" i="33"/>
  <c r="S189" i="33"/>
  <c r="T554" i="33"/>
  <c r="U554" i="33"/>
  <c r="G965" i="33"/>
  <c r="S258" i="33"/>
  <c r="T498" i="33"/>
  <c r="U498" i="33"/>
  <c r="T758" i="33"/>
  <c r="T1219" i="33"/>
  <c r="U253" i="33"/>
  <c r="T253" i="33"/>
  <c r="G1216" i="33"/>
  <c r="S509" i="33"/>
  <c r="S1024" i="33"/>
  <c r="S808" i="33"/>
  <c r="S1122" i="33"/>
  <c r="S1063" i="33"/>
  <c r="S917" i="33"/>
  <c r="S947" i="33"/>
  <c r="S1338" i="33"/>
  <c r="S925" i="33"/>
  <c r="S844" i="33"/>
  <c r="S1151" i="33"/>
  <c r="S815" i="33"/>
  <c r="S904" i="33"/>
  <c r="S1027" i="33"/>
  <c r="S1109" i="33"/>
  <c r="S1253" i="33"/>
  <c r="S845" i="33"/>
  <c r="S907" i="33"/>
  <c r="S1164" i="33"/>
  <c r="S843" i="33"/>
  <c r="S1102" i="33"/>
  <c r="S841" i="33"/>
  <c r="S1312" i="33"/>
  <c r="S1172" i="33"/>
  <c r="S818" i="33"/>
  <c r="S938" i="33"/>
  <c r="S1261" i="33"/>
  <c r="S1205" i="33"/>
  <c r="S960" i="33"/>
  <c r="S748" i="33"/>
  <c r="G1127" i="33"/>
  <c r="S420" i="33"/>
  <c r="U347" i="33"/>
  <c r="T347" i="33"/>
  <c r="U127" i="33"/>
  <c r="T127" i="33"/>
  <c r="T377" i="33"/>
  <c r="U377" i="33"/>
  <c r="T194" i="33"/>
  <c r="U194" i="33"/>
  <c r="G730" i="33"/>
  <c r="S23" i="33"/>
  <c r="U896" i="33"/>
  <c r="G1058" i="33"/>
  <c r="S351" i="33"/>
  <c r="U918" i="33"/>
  <c r="T926" i="33"/>
  <c r="U599" i="33"/>
  <c r="T599" i="33"/>
  <c r="T905" i="33"/>
  <c r="G816" i="33"/>
  <c r="S109" i="33"/>
  <c r="U920" i="33"/>
  <c r="T1226" i="33"/>
  <c r="G1241" i="33"/>
  <c r="S534" i="33"/>
  <c r="S809" i="33"/>
  <c r="S1213" i="33"/>
  <c r="S888" i="33"/>
  <c r="S1080" i="33"/>
  <c r="S1330" i="33"/>
  <c r="S865" i="33"/>
  <c r="S1316" i="33"/>
  <c r="S1103" i="33"/>
  <c r="S1255" i="33"/>
  <c r="S1107" i="33"/>
  <c r="S1019" i="33"/>
  <c r="S1196" i="33"/>
  <c r="S863" i="33"/>
  <c r="S1281" i="33"/>
  <c r="S921" i="33"/>
  <c r="U296" i="33"/>
  <c r="T296" i="33"/>
  <c r="U229" i="33"/>
  <c r="T229" i="33"/>
  <c r="U322" i="33"/>
  <c r="T322" i="33"/>
  <c r="G775" i="33"/>
  <c r="S68" i="33"/>
  <c r="G1313" i="33"/>
  <c r="S606" i="33"/>
  <c r="T1194" i="33"/>
  <c r="U725" i="33"/>
  <c r="T359" i="33"/>
  <c r="U359" i="33"/>
  <c r="T589" i="33"/>
  <c r="U589" i="33"/>
  <c r="T514" i="33"/>
  <c r="U514" i="33"/>
  <c r="T978" i="33"/>
  <c r="T838" i="33"/>
  <c r="G858" i="33"/>
  <c r="S151" i="33"/>
  <c r="T74" i="33"/>
  <c r="U74" i="33"/>
  <c r="T1064" i="33"/>
  <c r="G1081" i="33"/>
  <c r="S374" i="33"/>
  <c r="T940" i="33"/>
  <c r="G1252" i="33"/>
  <c r="S545" i="33"/>
  <c r="U946" i="33"/>
  <c r="U1124" i="33"/>
  <c r="T1273" i="33"/>
  <c r="U608" i="33"/>
  <c r="T608" i="33"/>
  <c r="U207" i="33"/>
  <c r="T207" i="33"/>
  <c r="T533" i="33"/>
  <c r="U533" i="33"/>
  <c r="U132" i="33"/>
  <c r="T132" i="33"/>
  <c r="T772" i="33"/>
  <c r="T116" i="33"/>
  <c r="U116" i="33"/>
  <c r="T909" i="33"/>
  <c r="T720" i="33"/>
  <c r="G787" i="33"/>
  <c r="S80" i="33"/>
  <c r="T1096" i="33"/>
  <c r="T1237" i="33"/>
  <c r="G1047" i="33"/>
  <c r="S340" i="33"/>
  <c r="T279" i="33"/>
  <c r="U279" i="33"/>
  <c r="U632" i="33"/>
  <c r="T632" i="33"/>
  <c r="G920" i="33"/>
  <c r="S213" i="33"/>
  <c r="G1228" i="33"/>
  <c r="S521" i="33"/>
  <c r="U730" i="33"/>
  <c r="G744" i="33"/>
  <c r="S37" i="33"/>
  <c r="T1244" i="33"/>
  <c r="U1001" i="33"/>
  <c r="T828" i="33"/>
  <c r="T235" i="33"/>
  <c r="U235" i="33"/>
  <c r="U1254" i="33"/>
  <c r="T999" i="33"/>
  <c r="U1259" i="33"/>
  <c r="G994" i="33"/>
  <c r="S287" i="33"/>
  <c r="G1266" i="33"/>
  <c r="S559" i="33"/>
  <c r="U1313" i="33"/>
  <c r="U869" i="33"/>
  <c r="S1054" i="33"/>
  <c r="S834" i="33"/>
  <c r="S1084" i="33"/>
  <c r="S901" i="33"/>
  <c r="S1306" i="33"/>
  <c r="G1258" i="33"/>
  <c r="S551" i="33"/>
  <c r="T288" i="33"/>
  <c r="U288" i="33"/>
  <c r="U478" i="33"/>
  <c r="T478" i="33"/>
  <c r="T430" i="33"/>
  <c r="U430" i="33"/>
  <c r="U160" i="33"/>
  <c r="T160" i="33"/>
  <c r="U50" i="33"/>
  <c r="T50" i="33"/>
  <c r="T36" i="33"/>
  <c r="U36" i="33"/>
  <c r="G929" i="33"/>
  <c r="S222" i="33"/>
  <c r="T255" i="33"/>
  <c r="U255" i="33"/>
  <c r="T421" i="33"/>
  <c r="U421" i="33"/>
  <c r="T939" i="33"/>
  <c r="U753" i="33"/>
  <c r="T1241" i="33"/>
  <c r="T336" i="33"/>
  <c r="U336" i="33"/>
  <c r="U306" i="33"/>
  <c r="T306" i="33"/>
  <c r="T861" i="33"/>
  <c r="U1186" i="33"/>
  <c r="T778" i="33"/>
  <c r="T788" i="33"/>
  <c r="G1069" i="33"/>
  <c r="S362" i="33"/>
  <c r="G846" i="33"/>
  <c r="S139" i="33"/>
  <c r="G972" i="33"/>
  <c r="S265" i="33"/>
  <c r="U1318" i="33"/>
  <c r="T821" i="33"/>
  <c r="U72" i="33"/>
  <c r="T72" i="33"/>
  <c r="T1322" i="33"/>
  <c r="T216" i="33"/>
  <c r="U216" i="33"/>
  <c r="U597" i="33"/>
  <c r="T597" i="33"/>
  <c r="T569" i="33"/>
  <c r="U569" i="33"/>
  <c r="U416" i="33"/>
  <c r="T416" i="33"/>
  <c r="T150" i="33"/>
  <c r="U150" i="33"/>
  <c r="T192" i="33"/>
  <c r="U192" i="33"/>
  <c r="T774" i="33"/>
  <c r="G1343" i="33"/>
  <c r="S636" i="33"/>
  <c r="U1093" i="33"/>
  <c r="G1099" i="33"/>
  <c r="S392" i="33"/>
  <c r="U774" i="33"/>
  <c r="U148" i="33"/>
  <c r="T148" i="33"/>
  <c r="G957" i="33"/>
  <c r="S250" i="33"/>
  <c r="T1303" i="33"/>
  <c r="G1002" i="33"/>
  <c r="S295" i="33"/>
  <c r="U326" i="33"/>
  <c r="T326" i="33"/>
  <c r="U110" i="33"/>
  <c r="T110" i="33"/>
  <c r="T575" i="33"/>
  <c r="U575" i="33"/>
  <c r="G852" i="33"/>
  <c r="S145" i="33"/>
  <c r="T1189" i="33"/>
  <c r="T852" i="33"/>
  <c r="G1163" i="33"/>
  <c r="S456" i="33"/>
  <c r="T1111" i="33"/>
  <c r="U1099" i="33"/>
  <c r="U196" i="33"/>
  <c r="T196" i="33"/>
  <c r="T424" i="33"/>
  <c r="U424" i="33"/>
  <c r="U281" i="33"/>
  <c r="T281" i="33"/>
  <c r="T61" i="33"/>
  <c r="U61" i="33"/>
  <c r="U895" i="33"/>
  <c r="G1126" i="33"/>
  <c r="S419" i="33"/>
  <c r="T965" i="33"/>
  <c r="T195" i="33"/>
  <c r="U195" i="33"/>
  <c r="T812" i="33"/>
  <c r="T141" i="33"/>
  <c r="U141" i="33"/>
  <c r="T77" i="33"/>
  <c r="U77" i="33"/>
  <c r="T890" i="33"/>
  <c r="T879" i="33"/>
  <c r="U1204" i="33"/>
  <c r="T252" i="33"/>
  <c r="U252" i="33"/>
  <c r="S1187" i="33"/>
  <c r="S1007" i="33"/>
  <c r="S1003" i="33"/>
  <c r="S936" i="33"/>
  <c r="S855" i="33"/>
  <c r="S1029" i="33"/>
  <c r="S1066" i="33"/>
  <c r="S1033" i="33"/>
  <c r="S1296" i="33"/>
  <c r="S1221" i="33"/>
  <c r="S781" i="33"/>
  <c r="S817" i="33"/>
  <c r="S1282" i="33"/>
  <c r="S1315" i="33"/>
  <c r="S903" i="33"/>
  <c r="S1131" i="33"/>
  <c r="S988" i="33"/>
  <c r="S914" i="33"/>
  <c r="S1240" i="33"/>
  <c r="S839" i="33"/>
  <c r="S768" i="33"/>
  <c r="S823" i="33"/>
  <c r="S902" i="33"/>
  <c r="S848" i="33"/>
  <c r="S784" i="33"/>
  <c r="S986" i="33"/>
  <c r="S1339" i="33"/>
  <c r="S959" i="33"/>
  <c r="S942" i="33"/>
  <c r="T398" i="33"/>
  <c r="U398" i="33"/>
  <c r="U490" i="33"/>
  <c r="T490" i="33"/>
  <c r="T1252" i="33"/>
  <c r="U299" i="33"/>
  <c r="T299" i="33"/>
  <c r="U722" i="33"/>
  <c r="U117" i="33"/>
  <c r="T117" i="33"/>
  <c r="T437" i="33"/>
  <c r="U437" i="33"/>
  <c r="T484" i="33"/>
  <c r="U484" i="33"/>
  <c r="U168" i="33"/>
  <c r="T168" i="33"/>
  <c r="U614" i="33"/>
  <c r="T614" i="33"/>
  <c r="G1230" i="33"/>
  <c r="S523" i="33"/>
  <c r="T1017" i="33"/>
  <c r="T305" i="33"/>
  <c r="U305" i="33"/>
  <c r="G838" i="33"/>
  <c r="S131" i="33"/>
  <c r="U1041" i="33"/>
  <c r="T1223" i="33"/>
  <c r="T1171" i="33"/>
  <c r="G1244" i="33"/>
  <c r="S537" i="33"/>
  <c r="S995" i="33"/>
  <c r="S1185" i="33"/>
  <c r="S1137" i="33"/>
  <c r="S867" i="33"/>
  <c r="S757" i="33"/>
  <c r="S743" i="33"/>
  <c r="S962" i="33"/>
  <c r="S1128" i="33"/>
  <c r="S1043" i="33"/>
  <c r="S1013" i="33"/>
  <c r="S779" i="33"/>
  <c r="S923" i="33"/>
  <c r="S1304" i="33"/>
  <c r="S1276" i="33"/>
  <c r="S1123" i="33"/>
  <c r="S857" i="33"/>
  <c r="S899" i="33"/>
  <c r="U1156" i="33"/>
  <c r="U998" i="33"/>
  <c r="U610" i="33"/>
  <c r="T610" i="33"/>
  <c r="U1182" i="33"/>
  <c r="U816" i="33"/>
  <c r="T1259" i="33"/>
  <c r="G987" i="33"/>
  <c r="S280" i="33"/>
  <c r="U1248" i="33"/>
  <c r="G1332" i="33"/>
  <c r="S625" i="33"/>
  <c r="G786" i="33"/>
  <c r="S79" i="33"/>
  <c r="U1078" i="33"/>
  <c r="G1148" i="33"/>
  <c r="S441" i="33"/>
  <c r="U734" i="33"/>
  <c r="U408" i="33"/>
  <c r="T408" i="33"/>
  <c r="U163" i="33"/>
  <c r="T163" i="33"/>
  <c r="U58" i="33"/>
  <c r="T58" i="33"/>
  <c r="U1155" i="33"/>
  <c r="G1186" i="33"/>
  <c r="S479" i="33"/>
  <c r="G1160" i="33"/>
  <c r="S453" i="33"/>
  <c r="G1152" i="33"/>
  <c r="S445" i="33"/>
  <c r="U944" i="33"/>
  <c r="T733" i="33"/>
  <c r="U850" i="33"/>
  <c r="U1087" i="33"/>
  <c r="G1171" i="33"/>
  <c r="S464" i="33"/>
  <c r="T1031" i="33"/>
  <c r="G1222" i="33"/>
  <c r="S515" i="33"/>
  <c r="U832" i="33"/>
  <c r="U820" i="33"/>
  <c r="U1081" i="33"/>
  <c r="U726" i="33"/>
  <c r="U429" i="33"/>
  <c r="T429" i="33"/>
  <c r="U1230" i="33"/>
  <c r="U788" i="33"/>
  <c r="G1026" i="33"/>
  <c r="S319" i="33"/>
  <c r="T431" i="33"/>
  <c r="U431" i="33"/>
  <c r="G722" i="33"/>
  <c r="S15" i="33"/>
  <c r="T1337" i="33"/>
  <c r="G1323" i="33"/>
  <c r="S616" i="33"/>
  <c r="U93" i="33"/>
  <c r="T93" i="33"/>
  <c r="U422" i="33"/>
  <c r="T422" i="33"/>
  <c r="U379" i="33"/>
  <c r="T379" i="33"/>
  <c r="T335" i="33"/>
  <c r="U335" i="33"/>
  <c r="U1120" i="33"/>
  <c r="G1237" i="33"/>
  <c r="S530" i="33"/>
  <c r="G918" i="33"/>
  <c r="S211" i="33"/>
  <c r="G774" i="33"/>
  <c r="S67" i="33"/>
  <c r="G1274" i="33"/>
  <c r="S567" i="33"/>
  <c r="G941" i="33"/>
  <c r="S234" i="33"/>
  <c r="T895" i="33"/>
  <c r="S1105" i="33"/>
  <c r="S1197" i="33"/>
  <c r="S1006" i="33"/>
  <c r="S824" i="33"/>
  <c r="S1144" i="33"/>
  <c r="S1191" i="33"/>
  <c r="S875" i="33"/>
  <c r="S1321" i="33"/>
  <c r="S1012" i="33"/>
  <c r="T836" i="33"/>
  <c r="U861" i="33"/>
  <c r="U720" i="33"/>
  <c r="U60" i="33"/>
  <c r="T60" i="33"/>
  <c r="T269" i="33"/>
  <c r="U269" i="33"/>
  <c r="U24" i="33"/>
  <c r="T24" i="33"/>
  <c r="U266" i="33"/>
  <c r="T266" i="33"/>
  <c r="T201" i="33"/>
  <c r="U201" i="33"/>
  <c r="U94" i="33"/>
  <c r="T94" i="33"/>
  <c r="T409" i="33"/>
  <c r="U409" i="33"/>
  <c r="T353" i="33"/>
  <c r="U353" i="33"/>
  <c r="U95" i="33"/>
  <c r="T95" i="33"/>
  <c r="U166" i="33"/>
  <c r="T166" i="33"/>
  <c r="T367" i="33"/>
  <c r="U367" i="33"/>
  <c r="U59" i="33"/>
  <c r="T59" i="33"/>
  <c r="T451" i="33"/>
  <c r="U451" i="33"/>
  <c r="U972" i="33"/>
  <c r="U103" i="33"/>
  <c r="T103" i="33"/>
  <c r="T16" i="33"/>
  <c r="U16" i="33"/>
  <c r="G1334" i="33"/>
  <c r="S627" i="33"/>
  <c r="U1334" i="33"/>
  <c r="G966" i="33"/>
  <c r="S259" i="33"/>
  <c r="U1067" i="33"/>
  <c r="T819" i="33"/>
  <c r="U598" i="33"/>
  <c r="T598" i="33"/>
  <c r="U584" i="33"/>
  <c r="T584" i="33"/>
  <c r="U1163" i="33"/>
  <c r="U244" i="33"/>
  <c r="T244" i="33"/>
  <c r="G837" i="33"/>
  <c r="S130" i="33"/>
  <c r="U318" i="33"/>
  <c r="T318" i="33"/>
  <c r="T368" i="33"/>
  <c r="U368" i="33"/>
  <c r="T328" i="33"/>
  <c r="U328" i="33"/>
  <c r="U1268" i="33"/>
  <c r="U438" i="33"/>
  <c r="T438" i="33"/>
  <c r="T1002" i="33"/>
  <c r="U1216" i="33"/>
  <c r="G1167" i="33"/>
  <c r="S460" i="33"/>
  <c r="U1320" i="33"/>
  <c r="G1097" i="33"/>
  <c r="S390" i="33"/>
  <c r="G895" i="33"/>
  <c r="S188" i="33"/>
  <c r="G861" i="33"/>
  <c r="S154" i="33"/>
  <c r="U119" i="33"/>
  <c r="T119" i="33"/>
  <c r="G1101" i="33"/>
  <c r="S394" i="33"/>
  <c r="U1337" i="33"/>
  <c r="U1174" i="33"/>
  <c r="T410" i="33"/>
  <c r="U410" i="33"/>
  <c r="U935" i="33"/>
  <c r="U476" i="33"/>
  <c r="T476" i="33"/>
  <c r="T728" i="33"/>
  <c r="U1175" i="33"/>
  <c r="U175" i="33"/>
  <c r="T175" i="33"/>
  <c r="T944" i="33"/>
  <c r="U1303" i="33"/>
  <c r="T997" i="33"/>
  <c r="T247" i="33"/>
  <c r="U247" i="33"/>
  <c r="T1336" i="33"/>
  <c r="G953" i="33"/>
  <c r="S246" i="33"/>
  <c r="T1236" i="33"/>
  <c r="T383" i="33"/>
  <c r="U383" i="33"/>
  <c r="U29" i="33"/>
  <c r="T29" i="33"/>
  <c r="U585" i="33"/>
  <c r="T585" i="33"/>
  <c r="T1067" i="33"/>
  <c r="U341" i="33"/>
  <c r="T341" i="33"/>
  <c r="U342" i="33"/>
  <c r="T342" i="33"/>
  <c r="G1192" i="33"/>
  <c r="S485" i="33"/>
  <c r="T571" i="33"/>
  <c r="U571" i="33"/>
  <c r="T70" i="33"/>
  <c r="U70" i="33"/>
  <c r="G1168" i="33"/>
  <c r="S461" i="33"/>
  <c r="U1111" i="33"/>
  <c r="U967" i="33"/>
  <c r="U1026" i="33"/>
  <c r="S1317" i="33"/>
  <c r="S826" i="33"/>
  <c r="S1117" i="33"/>
  <c r="S1183" i="33"/>
  <c r="S882" i="33"/>
  <c r="S954" i="33"/>
  <c r="S1115" i="33"/>
  <c r="S870" i="33"/>
  <c r="S765" i="33"/>
  <c r="S1090" i="33"/>
  <c r="S736" i="33"/>
  <c r="S1292" i="33"/>
  <c r="S1048" i="33"/>
  <c r="S1049" i="33"/>
  <c r="S1278" i="33"/>
  <c r="S1136" i="33"/>
  <c r="S777" i="33"/>
  <c r="S1138" i="33"/>
  <c r="S800" i="33"/>
  <c r="S1129" i="33"/>
  <c r="S1086" i="33"/>
  <c r="S1042" i="33"/>
  <c r="T39" i="33"/>
  <c r="U39" i="33"/>
  <c r="U922" i="33"/>
  <c r="U309" i="33"/>
  <c r="T309" i="33"/>
  <c r="T1248" i="33"/>
  <c r="G806" i="33"/>
  <c r="S99" i="33"/>
  <c r="U997" i="33"/>
  <c r="T245" i="33"/>
  <c r="U245" i="33"/>
  <c r="T869" i="33"/>
  <c r="T980" i="33"/>
  <c r="T587" i="33"/>
  <c r="U587" i="33"/>
  <c r="T315" i="33"/>
  <c r="U315" i="33"/>
  <c r="T1212" i="33"/>
  <c r="G1225" i="33"/>
  <c r="S518" i="33"/>
  <c r="U1262" i="33"/>
  <c r="S767" i="33"/>
  <c r="S976" i="33"/>
  <c r="S731" i="33"/>
  <c r="S973" i="33"/>
  <c r="S908" i="33"/>
  <c r="S801" i="33"/>
  <c r="S1116" i="33"/>
  <c r="S1060" i="33"/>
  <c r="S802" i="33"/>
  <c r="S873" i="33"/>
  <c r="S1074" i="33"/>
  <c r="S766" i="33"/>
  <c r="S1158" i="33"/>
  <c r="S810" i="33"/>
  <c r="S723" i="33"/>
  <c r="S1305" i="33"/>
  <c r="S1291" i="33"/>
  <c r="S951" i="33"/>
  <c r="S1025" i="33"/>
  <c r="S1075" i="33"/>
  <c r="S1035" i="33"/>
  <c r="S1145" i="33"/>
  <c r="T1135" i="33"/>
  <c r="G835" i="33"/>
  <c r="S128" i="33"/>
  <c r="T1036" i="33"/>
  <c r="U905" i="33"/>
  <c r="G1087" i="33"/>
  <c r="S380" i="33"/>
  <c r="T835" i="33"/>
  <c r="U744" i="33"/>
  <c r="T744" i="33"/>
  <c r="U165" i="33"/>
  <c r="T165" i="33"/>
  <c r="U1236" i="33"/>
  <c r="U337" i="33"/>
  <c r="T337" i="33"/>
  <c r="T595" i="33"/>
  <c r="U595" i="33"/>
  <c r="U577" i="33"/>
  <c r="T577" i="33"/>
  <c r="G868" i="33"/>
  <c r="S161" i="33"/>
  <c r="U1135" i="33"/>
  <c r="U1289" i="33"/>
  <c r="U427" i="33"/>
  <c r="T427" i="33"/>
  <c r="T217" i="33"/>
  <c r="U217" i="33"/>
  <c r="T558" i="33"/>
  <c r="U558" i="33"/>
  <c r="T248" i="33"/>
  <c r="U248" i="33"/>
  <c r="T426" i="33"/>
  <c r="U426" i="33"/>
  <c r="T57" i="33"/>
  <c r="U57" i="33"/>
  <c r="G727" i="33"/>
  <c r="S20" i="33"/>
  <c r="U919" i="33"/>
  <c r="G983" i="33"/>
  <c r="S276" i="33"/>
  <c r="U772" i="33"/>
  <c r="T1263" i="33"/>
  <c r="T203" i="33"/>
  <c r="U203" i="33"/>
  <c r="U783" i="33"/>
  <c r="U171" i="33"/>
  <c r="T171" i="33"/>
  <c r="G989" i="33"/>
  <c r="S282" i="33"/>
  <c r="U849" i="33"/>
  <c r="U999" i="33"/>
  <c r="T1332" i="33"/>
  <c r="T984" i="33"/>
  <c r="S1016" i="33"/>
  <c r="S1294" i="33"/>
  <c r="U47" i="33"/>
  <c r="T47" i="33"/>
  <c r="U45" i="33"/>
  <c r="T45" i="33"/>
  <c r="T1127" i="33"/>
  <c r="U1277" i="33"/>
  <c r="U1332" i="33"/>
  <c r="T806" i="33"/>
  <c r="U798" i="33"/>
  <c r="U64" i="33"/>
  <c r="T64" i="33"/>
  <c r="T338" i="33"/>
  <c r="U338" i="33"/>
  <c r="U1274" i="33"/>
  <c r="T612" i="33"/>
  <c r="U612" i="33"/>
  <c r="T1163" i="33"/>
  <c r="T590" i="33"/>
  <c r="U590" i="33"/>
  <c r="U806" i="33"/>
  <c r="U531" i="33"/>
  <c r="T531" i="33"/>
  <c r="G733" i="33"/>
  <c r="S26" i="33"/>
  <c r="U868" i="33"/>
  <c r="U1125" i="33"/>
  <c r="G1004" i="33"/>
  <c r="S297" i="33"/>
  <c r="T1258" i="33"/>
  <c r="U1223" i="33"/>
  <c r="U812" i="33"/>
  <c r="G822" i="33"/>
  <c r="S115" i="33"/>
  <c r="T152" i="33"/>
  <c r="U152" i="33"/>
  <c r="T1126" i="33"/>
  <c r="G1031" i="33"/>
  <c r="S324" i="33"/>
  <c r="T1295" i="33"/>
  <c r="G1226" i="33"/>
  <c r="S519" i="33"/>
  <c r="G998" i="33"/>
  <c r="S291" i="33"/>
  <c r="U1287" i="33"/>
  <c r="U1286" i="33"/>
  <c r="G836" i="33"/>
  <c r="S129" i="33"/>
  <c r="U316" i="33"/>
  <c r="T316" i="33"/>
  <c r="U626" i="33"/>
  <c r="T626" i="33"/>
  <c r="U1323" i="33"/>
  <c r="G931" i="33"/>
  <c r="S224" i="33"/>
  <c r="U982" i="33"/>
  <c r="U307" i="33"/>
  <c r="T307" i="33"/>
  <c r="G997" i="33"/>
  <c r="S290" i="33"/>
  <c r="T1061" i="33"/>
  <c r="T434" i="33"/>
  <c r="U434" i="33"/>
  <c r="T22" i="33"/>
  <c r="U22" i="33"/>
  <c r="T369" i="33"/>
  <c r="U369" i="33"/>
  <c r="U463" i="33"/>
  <c r="T463" i="33"/>
  <c r="T544" i="33"/>
  <c r="U544" i="33"/>
  <c r="G1203" i="33"/>
  <c r="S496" i="33"/>
  <c r="T1132" i="33"/>
  <c r="T1188" i="33"/>
  <c r="U1028" i="33"/>
  <c r="G1236" i="33"/>
  <c r="S529" i="33"/>
  <c r="T950" i="33"/>
  <c r="G1068" i="33"/>
  <c r="S361" i="33"/>
  <c r="U459" i="33"/>
  <c r="T459" i="33"/>
  <c r="T734" i="33"/>
  <c r="U14" i="33"/>
  <c r="T14" i="33"/>
  <c r="T507" i="33"/>
  <c r="U507" i="33"/>
  <c r="G1121" i="33"/>
  <c r="S414" i="33"/>
  <c r="G772" i="33"/>
  <c r="S65" i="33"/>
  <c r="G1188" i="33"/>
  <c r="S481" i="33"/>
  <c r="U364" i="33"/>
  <c r="T364" i="33"/>
  <c r="G798" i="33"/>
  <c r="S91" i="33"/>
  <c r="G1242" i="33"/>
  <c r="S535" i="33"/>
  <c r="U760" i="33"/>
  <c r="G724" i="33"/>
  <c r="S17" i="33"/>
  <c r="S746" i="33"/>
  <c r="S952" i="33"/>
  <c r="S1022" i="33"/>
  <c r="S1340" i="33"/>
  <c r="S958" i="33"/>
  <c r="S1056" i="33"/>
  <c r="S974" i="33"/>
  <c r="S961" i="33"/>
  <c r="S1112" i="33"/>
  <c r="S1309" i="33"/>
  <c r="S859" i="33"/>
  <c r="S872" i="33"/>
  <c r="S1044" i="33"/>
  <c r="S1302" i="33"/>
  <c r="S1284" i="33"/>
  <c r="S1134" i="33"/>
  <c r="S924" i="33"/>
  <c r="S1265" i="33"/>
  <c r="S1023" i="33"/>
  <c r="S955" i="33"/>
  <c r="S1133" i="33"/>
  <c r="S764" i="33"/>
  <c r="S1333" i="33"/>
  <c r="S1014" i="33"/>
  <c r="S910" i="33"/>
  <c r="S1141" i="33"/>
  <c r="S729" i="33"/>
  <c r="S1076" i="33"/>
  <c r="S1170" i="33"/>
  <c r="S1251" i="33"/>
  <c r="S878" i="33"/>
  <c r="S1166" i="33"/>
  <c r="S721" i="33"/>
  <c r="S1214" i="33"/>
  <c r="S1071" i="33"/>
  <c r="T1101" i="33"/>
  <c r="G1165" i="33"/>
  <c r="S458" i="33"/>
  <c r="U786" i="33"/>
  <c r="U62" i="33"/>
  <c r="T62" i="33"/>
  <c r="T140" i="33"/>
  <c r="U140" i="33"/>
  <c r="T525" i="33"/>
  <c r="U525" i="33"/>
  <c r="U447" i="33"/>
  <c r="T447" i="33"/>
  <c r="U1101" i="33"/>
  <c r="U106" i="33"/>
  <c r="T106" i="33"/>
  <c r="T302" i="33"/>
  <c r="U302" i="33"/>
  <c r="U208" i="33"/>
  <c r="T208" i="33"/>
  <c r="G1059" i="33"/>
  <c r="S352" i="33"/>
  <c r="T345" i="33"/>
  <c r="U345" i="33"/>
  <c r="U1069" i="33"/>
  <c r="T1156" i="33"/>
  <c r="T1160" i="33"/>
  <c r="G1017" i="33"/>
  <c r="S310" i="33"/>
  <c r="U987" i="33"/>
  <c r="S754" i="33"/>
  <c r="S752" i="33"/>
  <c r="S771" i="33"/>
  <c r="S1045" i="33"/>
  <c r="S1319" i="33"/>
  <c r="S1297" i="33"/>
  <c r="S1238" i="33"/>
  <c r="G967" i="33"/>
  <c r="S260" i="33"/>
  <c r="T199" i="33"/>
  <c r="U199" i="33"/>
  <c r="U891" i="33"/>
  <c r="T987" i="33"/>
  <c r="T370" i="33"/>
  <c r="U370" i="33"/>
  <c r="U1160" i="33"/>
  <c r="T204" i="33"/>
  <c r="U204" i="33"/>
  <c r="T998" i="33"/>
  <c r="G1227" i="33"/>
  <c r="S520" i="33"/>
  <c r="U193" i="33"/>
  <c r="T193" i="33"/>
  <c r="T1228" i="33"/>
  <c r="U791" i="33"/>
  <c r="T1192" i="33"/>
  <c r="G1140" i="33"/>
  <c r="S433" i="33"/>
  <c r="U86" i="33"/>
  <c r="T86" i="33"/>
  <c r="G725" i="33"/>
  <c r="S18" i="33"/>
  <c r="U513" i="33"/>
  <c r="T513" i="33"/>
  <c r="U964" i="33"/>
  <c r="G937" i="33"/>
  <c r="S230" i="33"/>
  <c r="G734" i="33"/>
  <c r="S27" i="33"/>
  <c r="T272" i="33"/>
  <c r="U272" i="33"/>
  <c r="T601" i="33"/>
  <c r="U601" i="33"/>
  <c r="T949" i="33"/>
  <c r="U1229" i="33"/>
  <c r="T466" i="33"/>
  <c r="U466" i="33"/>
  <c r="T849" i="33"/>
  <c r="T378" i="33"/>
  <c r="U378" i="33"/>
  <c r="U1132" i="33"/>
  <c r="G1135" i="33"/>
  <c r="S428" i="33"/>
  <c r="G950" i="33"/>
  <c r="S243" i="33"/>
  <c r="U1273" i="33"/>
  <c r="G1287" i="33"/>
  <c r="S580" i="33"/>
  <c r="G1212" i="33"/>
  <c r="S505" i="33"/>
  <c r="T1058" i="33"/>
  <c r="S769" i="33"/>
  <c r="S847" i="33"/>
  <c r="S1232" i="33"/>
  <c r="S1154" i="33"/>
  <c r="S813" i="33"/>
  <c r="S1009" i="33"/>
  <c r="S915" i="33"/>
  <c r="S1052" i="33"/>
  <c r="U733" i="33"/>
  <c r="G1295" i="33"/>
  <c r="S588" i="33"/>
  <c r="T226" i="33"/>
  <c r="U226" i="33"/>
  <c r="U500" i="33"/>
  <c r="T500" i="33"/>
  <c r="T583" i="33"/>
  <c r="U583" i="33"/>
  <c r="U25" i="33"/>
  <c r="T25" i="33"/>
  <c r="T55" i="33"/>
  <c r="U55" i="33"/>
  <c r="U1209" i="33"/>
  <c r="T391" i="33"/>
  <c r="U391" i="33"/>
  <c r="T539" i="33"/>
  <c r="U539" i="33"/>
  <c r="T146" i="33"/>
  <c r="U146" i="33"/>
  <c r="G1194" i="33"/>
  <c r="S487" i="33"/>
  <c r="G1030" i="33"/>
  <c r="S323" i="33"/>
  <c r="T749" i="33"/>
  <c r="U934" i="33"/>
  <c r="G1271" i="33"/>
  <c r="S564" i="33"/>
  <c r="U1068" i="33"/>
  <c r="T1289" i="33"/>
  <c r="G720" i="33"/>
  <c r="S13" i="33"/>
  <c r="T517" i="33"/>
  <c r="U517" i="33"/>
  <c r="U262" i="33"/>
  <c r="T262" i="33"/>
  <c r="U829" i="33"/>
  <c r="G778" i="33"/>
  <c r="S71" i="33"/>
  <c r="T617" i="33"/>
  <c r="U617" i="33"/>
  <c r="G1061" i="33"/>
  <c r="S354" i="33"/>
  <c r="U576" i="33"/>
  <c r="T576" i="33"/>
  <c r="T983" i="33"/>
  <c r="U69" i="33"/>
  <c r="T69" i="33"/>
  <c r="T920" i="33"/>
  <c r="U993" i="33"/>
  <c r="U474" i="33"/>
  <c r="T474" i="33"/>
  <c r="T1204" i="33"/>
  <c r="U440" i="33"/>
  <c r="T440" i="33"/>
  <c r="T501" i="33"/>
  <c r="U501" i="33"/>
  <c r="G745" i="33"/>
  <c r="S38" i="33"/>
  <c r="T934" i="33"/>
  <c r="U1266" i="33"/>
  <c r="T982" i="33"/>
  <c r="G1079" i="33"/>
  <c r="S372" i="33"/>
  <c r="T837" i="33"/>
  <c r="T1155" i="33"/>
  <c r="T254" i="33"/>
  <c r="U254" i="33"/>
  <c r="T405" i="33"/>
  <c r="U405" i="33"/>
  <c r="T1079" i="33"/>
  <c r="U149" i="33"/>
  <c r="T149" i="33"/>
  <c r="U382" i="33"/>
  <c r="T382" i="33"/>
  <c r="T796" i="33"/>
  <c r="T527" i="33"/>
  <c r="U527" i="33"/>
  <c r="U261" i="33"/>
  <c r="T261" i="33"/>
  <c r="U949" i="33"/>
  <c r="T937" i="33"/>
  <c r="U118" i="33"/>
  <c r="T118" i="33"/>
  <c r="U446" i="33"/>
  <c r="T446" i="33"/>
  <c r="T435" i="33"/>
  <c r="U435" i="33"/>
  <c r="T1298" i="33"/>
  <c r="T1176" i="33"/>
  <c r="U1020" i="33"/>
  <c r="G1209" i="33"/>
  <c r="S502" i="33"/>
  <c r="T314" i="33"/>
  <c r="U314" i="33"/>
  <c r="U393" i="33"/>
  <c r="T393" i="33"/>
  <c r="U1298" i="33"/>
  <c r="T263" i="33"/>
  <c r="U263" i="33"/>
  <c r="G1331" i="33"/>
  <c r="S624" i="33"/>
  <c r="T123" i="33"/>
  <c r="U123" i="33"/>
  <c r="T573" i="33"/>
  <c r="U573" i="33"/>
  <c r="G871" i="33"/>
  <c r="S164" i="33"/>
  <c r="T1004" i="33"/>
  <c r="T871" i="33"/>
  <c r="U550" i="33"/>
  <c r="T550" i="33"/>
  <c r="T387" i="33"/>
  <c r="U387" i="33"/>
  <c r="T1069" i="33"/>
  <c r="U607" i="33"/>
  <c r="T607" i="33"/>
  <c r="T205" i="33"/>
  <c r="U205" i="33"/>
  <c r="T178" i="33"/>
  <c r="U178" i="33"/>
  <c r="U454" i="33"/>
  <c r="T454" i="33"/>
  <c r="T1286" i="33"/>
  <c r="T1165" i="33"/>
  <c r="U1091" i="33"/>
  <c r="T284" i="33"/>
  <c r="U284" i="33"/>
  <c r="U187" i="33"/>
  <c r="T187" i="33"/>
  <c r="U803" i="33"/>
  <c r="S856" i="33"/>
  <c r="S1089" i="33"/>
  <c r="S1092" i="33"/>
  <c r="S906" i="33"/>
  <c r="S1038" i="33"/>
  <c r="S795" i="33"/>
  <c r="S1077" i="33"/>
  <c r="S1270" i="33"/>
  <c r="S1234" i="33"/>
  <c r="S911" i="33"/>
  <c r="S968" i="33"/>
  <c r="S825" i="33"/>
  <c r="S1153" i="33"/>
  <c r="S1142" i="33"/>
  <c r="S900" i="33"/>
  <c r="S793" i="33"/>
  <c r="S1021" i="33"/>
  <c r="S1100" i="33"/>
  <c r="S970" i="33"/>
  <c r="S830" i="33"/>
  <c r="S1220" i="33"/>
  <c r="S1280" i="33"/>
  <c r="S1257" i="33"/>
  <c r="S1094" i="33"/>
  <c r="S1314" i="33"/>
  <c r="S979" i="33"/>
  <c r="S1308" i="33"/>
  <c r="S912" i="33"/>
  <c r="S885" i="33"/>
  <c r="S1161" i="33"/>
  <c r="S991" i="33"/>
  <c r="S894" i="33"/>
  <c r="S1173" i="33"/>
  <c r="S1085" i="33"/>
  <c r="T881" i="33"/>
  <c r="G860" i="33"/>
  <c r="S153" i="33"/>
  <c r="G1337" i="33"/>
  <c r="S630" i="33"/>
  <c r="U532" i="33"/>
  <c r="T532" i="33"/>
  <c r="T493" i="33"/>
  <c r="U493" i="33"/>
  <c r="T221" i="33"/>
  <c r="U221" i="33"/>
  <c r="T972" i="33"/>
  <c r="U190" i="33"/>
  <c r="T190" i="33"/>
  <c r="U1047" i="33"/>
  <c r="T274" i="33"/>
  <c r="U274" i="33"/>
  <c r="U600" i="33"/>
  <c r="T600" i="33"/>
  <c r="T223" i="33"/>
  <c r="U223" i="33"/>
  <c r="G1091" i="33"/>
  <c r="S384" i="33"/>
  <c r="G1336" i="33"/>
  <c r="S629" i="33"/>
  <c r="T1124" i="33"/>
  <c r="U977" i="33"/>
  <c r="U1264" i="33"/>
  <c r="T874" i="33"/>
  <c r="G939" i="33"/>
  <c r="S232" i="33"/>
  <c r="T1209" i="33"/>
  <c r="S933" i="33"/>
  <c r="S1207" i="33"/>
  <c r="S1290" i="33"/>
  <c r="S732" i="33"/>
  <c r="S762" i="33"/>
  <c r="S1098" i="33"/>
  <c r="S1246" i="33"/>
  <c r="S853" i="33"/>
  <c r="S1224" i="33"/>
  <c r="S969" i="33"/>
  <c r="S1324" i="33"/>
  <c r="S1283" i="33"/>
  <c r="S776" i="33"/>
  <c r="S1181" i="33"/>
  <c r="S1147" i="33"/>
  <c r="S1208" i="33"/>
  <c r="V1324" i="33" l="1"/>
  <c r="T588" i="33"/>
  <c r="U588" i="33"/>
  <c r="V961" i="33"/>
  <c r="V1025" i="33"/>
  <c r="V1074" i="33"/>
  <c r="V1115" i="33"/>
  <c r="S406" i="34"/>
  <c r="V410" i="33"/>
  <c r="U259" i="33"/>
  <c r="T259" i="33"/>
  <c r="S363" i="34"/>
  <c r="V367" i="33"/>
  <c r="V875" i="33"/>
  <c r="T234" i="33"/>
  <c r="U234" i="33"/>
  <c r="T464" i="33"/>
  <c r="U464" i="33"/>
  <c r="T625" i="33"/>
  <c r="U625" i="33"/>
  <c r="V1013" i="33"/>
  <c r="V1185" i="33"/>
  <c r="V784" i="33"/>
  <c r="V988" i="33"/>
  <c r="V1296" i="33"/>
  <c r="V1187" i="33"/>
  <c r="V195" i="33"/>
  <c r="S191" i="34"/>
  <c r="U636" i="33"/>
  <c r="T636" i="33"/>
  <c r="V421" i="33"/>
  <c r="S417" i="34"/>
  <c r="V288" i="33"/>
  <c r="S284" i="34"/>
  <c r="T340" i="33"/>
  <c r="U340" i="33"/>
  <c r="S585" i="34"/>
  <c r="V589" i="33"/>
  <c r="V1103" i="33"/>
  <c r="U534" i="33"/>
  <c r="T534" i="33"/>
  <c r="U351" i="33"/>
  <c r="T351" i="33"/>
  <c r="V748" i="33"/>
  <c r="V841" i="33"/>
  <c r="V1027" i="33"/>
  <c r="V917" i="33"/>
  <c r="U568" i="33"/>
  <c r="T568" i="33"/>
  <c r="V181" i="33"/>
  <c r="S177" i="34"/>
  <c r="V1055" i="33"/>
  <c r="U541" i="33"/>
  <c r="T541" i="33"/>
  <c r="T19" i="33"/>
  <c r="U19" i="33"/>
  <c r="V1119" i="33"/>
  <c r="V735" i="33"/>
  <c r="V1247" i="33"/>
  <c r="V1235" i="33"/>
  <c r="V782" i="33"/>
  <c r="S397" i="34"/>
  <c r="V401" i="33"/>
  <c r="V176" i="33"/>
  <c r="S172" i="34"/>
  <c r="V511" i="33"/>
  <c r="S507" i="34"/>
  <c r="S129" i="34"/>
  <c r="V133" i="33"/>
  <c r="U618" i="33"/>
  <c r="T618" i="33"/>
  <c r="V1272" i="33"/>
  <c r="V887" i="33"/>
  <c r="V1010" i="33"/>
  <c r="V1285" i="33"/>
  <c r="T270" i="33"/>
  <c r="U270" i="33"/>
  <c r="U202" i="33"/>
  <c r="T202" i="33"/>
  <c r="V932" i="33"/>
  <c r="V1249" i="33"/>
  <c r="V763" i="33"/>
  <c r="V739" i="33"/>
  <c r="V792" i="33"/>
  <c r="V1032" i="33"/>
  <c r="T357" i="33"/>
  <c r="U357" i="33"/>
  <c r="T386" i="33"/>
  <c r="U386" i="33"/>
  <c r="S499" i="34"/>
  <c r="V503" i="33"/>
  <c r="S539" i="34"/>
  <c r="V543" i="33"/>
  <c r="S381" i="34"/>
  <c r="V385" i="33"/>
  <c r="V471" i="33"/>
  <c r="S467" i="34"/>
  <c r="T76" i="33"/>
  <c r="U76" i="33"/>
  <c r="V56" i="33"/>
  <c r="S52" i="34"/>
  <c r="V592" i="33"/>
  <c r="S588" i="34"/>
  <c r="V981" i="33"/>
  <c r="U122" i="33"/>
  <c r="T122" i="33"/>
  <c r="V539" i="33"/>
  <c r="S535" i="34"/>
  <c r="V1134" i="33"/>
  <c r="V731" i="33"/>
  <c r="S871" i="33"/>
  <c r="S1209" i="33"/>
  <c r="V576" i="33"/>
  <c r="S572" i="34"/>
  <c r="S1295" i="33"/>
  <c r="S734" i="33"/>
  <c r="S724" i="33"/>
  <c r="S836" i="33"/>
  <c r="S733" i="33"/>
  <c r="V64" i="33"/>
  <c r="S60" i="34"/>
  <c r="S573" i="34"/>
  <c r="V577" i="33"/>
  <c r="S1087" i="33"/>
  <c r="S314" i="34"/>
  <c r="V318" i="33"/>
  <c r="S966" i="33"/>
  <c r="S20" i="34"/>
  <c r="V24" i="33"/>
  <c r="S941" i="33"/>
  <c r="S418" i="34"/>
  <c r="V422" i="33"/>
  <c r="S1171" i="33"/>
  <c r="S1332" i="33"/>
  <c r="V299" i="33"/>
  <c r="S295" i="34"/>
  <c r="V326" i="33"/>
  <c r="S322" i="34"/>
  <c r="S1343" i="33"/>
  <c r="S1047" i="33"/>
  <c r="V132" i="33"/>
  <c r="S128" i="34"/>
  <c r="V296" i="33"/>
  <c r="S292" i="34"/>
  <c r="S1241" i="33"/>
  <c r="S1058" i="33"/>
  <c r="S316" i="34"/>
  <c r="V320" i="33"/>
  <c r="S1275" i="33"/>
  <c r="V432" i="33"/>
  <c r="S428" i="34"/>
  <c r="S1248" i="33"/>
  <c r="S726" i="33"/>
  <c r="V28" i="33"/>
  <c r="S24" i="34"/>
  <c r="V510" i="33"/>
  <c r="S506" i="34"/>
  <c r="S116" i="34"/>
  <c r="V120" i="33"/>
  <c r="S1325" i="33"/>
  <c r="V40" i="33"/>
  <c r="S36" i="34"/>
  <c r="S977" i="33"/>
  <c r="S909" i="33"/>
  <c r="V339" i="33"/>
  <c r="S335" i="34"/>
  <c r="S120" i="34"/>
  <c r="V124" i="33"/>
  <c r="S166" i="34"/>
  <c r="V170" i="33"/>
  <c r="S1064" i="33"/>
  <c r="S1093" i="33"/>
  <c r="S783" i="33"/>
  <c r="S96" i="34"/>
  <c r="V100" i="33"/>
  <c r="S829" i="33"/>
  <c r="V1207" i="33"/>
  <c r="S217" i="34"/>
  <c r="V221" i="33"/>
  <c r="V1094" i="33"/>
  <c r="V793" i="33"/>
  <c r="V1270" i="33"/>
  <c r="S201" i="34"/>
  <c r="V205" i="33"/>
  <c r="U354" i="33"/>
  <c r="T354" i="33"/>
  <c r="V878" i="33"/>
  <c r="T290" i="33"/>
  <c r="U290" i="33"/>
  <c r="V951" i="33"/>
  <c r="V899" i="33"/>
  <c r="V1043" i="33"/>
  <c r="V995" i="33"/>
  <c r="T523" i="33"/>
  <c r="U523" i="33"/>
  <c r="V848" i="33"/>
  <c r="V1131" i="33"/>
  <c r="V1033" i="33"/>
  <c r="S248" i="34"/>
  <c r="V252" i="33"/>
  <c r="U295" i="33"/>
  <c r="T295" i="33"/>
  <c r="V255" i="33"/>
  <c r="S251" i="34"/>
  <c r="T551" i="33"/>
  <c r="U551" i="33"/>
  <c r="U559" i="33"/>
  <c r="T559" i="33"/>
  <c r="V533" i="33"/>
  <c r="S529" i="34"/>
  <c r="T374" i="33"/>
  <c r="U374" i="33"/>
  <c r="S355" i="34"/>
  <c r="V359" i="33"/>
  <c r="V921" i="33"/>
  <c r="V1316" i="33"/>
  <c r="V960" i="33"/>
  <c r="V1102" i="33"/>
  <c r="V904" i="33"/>
  <c r="V1063" i="33"/>
  <c r="S494" i="34"/>
  <c r="V498" i="33"/>
  <c r="U329" i="33"/>
  <c r="T329" i="33"/>
  <c r="V134" i="33"/>
  <c r="S130" i="34"/>
  <c r="T239" i="33"/>
  <c r="U239" i="33"/>
  <c r="S296" i="34"/>
  <c r="V300" i="33"/>
  <c r="S308" i="34"/>
  <c r="V312" i="33"/>
  <c r="S544" i="34"/>
  <c r="V548" i="33"/>
  <c r="V1342" i="33"/>
  <c r="U157" i="33"/>
  <c r="T157" i="33"/>
  <c r="V789" i="33"/>
  <c r="V348" i="33"/>
  <c r="S344" i="34"/>
  <c r="V737" i="33"/>
  <c r="V1011" i="33"/>
  <c r="V1193" i="33"/>
  <c r="V866" i="33"/>
  <c r="V412" i="33"/>
  <c r="S408" i="34"/>
  <c r="V990" i="33"/>
  <c r="V169" i="33"/>
  <c r="S165" i="34"/>
  <c r="T449" i="33"/>
  <c r="U449" i="33"/>
  <c r="V147" i="33"/>
  <c r="S143" i="34"/>
  <c r="V540" i="33"/>
  <c r="S536" i="34"/>
  <c r="U84" i="33"/>
  <c r="T84" i="33"/>
  <c r="S346" i="34"/>
  <c r="V350" i="33"/>
  <c r="V480" i="33"/>
  <c r="S476" i="34"/>
  <c r="V1195" i="33"/>
  <c r="V992" i="33"/>
  <c r="V741" i="33"/>
  <c r="V1279" i="33"/>
  <c r="V186" i="33"/>
  <c r="S182" i="34"/>
  <c r="T579" i="33"/>
  <c r="U579" i="33"/>
  <c r="T78" i="33"/>
  <c r="U78" i="33"/>
  <c r="T81" i="33"/>
  <c r="U81" i="33"/>
  <c r="V794" i="33"/>
  <c r="V1198" i="33"/>
  <c r="S264" i="34"/>
  <c r="V268" i="33"/>
  <c r="V740" i="33"/>
  <c r="V1206" i="33"/>
  <c r="V880" i="33"/>
  <c r="S45" i="34"/>
  <c r="V49" i="33"/>
  <c r="T413" i="33"/>
  <c r="U413" i="33"/>
  <c r="U215" i="33"/>
  <c r="T215" i="33"/>
  <c r="T570" i="33"/>
  <c r="U570" i="33"/>
  <c r="V298" i="33"/>
  <c r="S294" i="34"/>
  <c r="S487" i="34"/>
  <c r="V491" i="33"/>
  <c r="S304" i="34"/>
  <c r="V308" i="33"/>
  <c r="V897" i="33"/>
  <c r="U289" i="33"/>
  <c r="T289" i="33"/>
  <c r="T104" i="33"/>
  <c r="U104" i="33"/>
  <c r="S598" i="34"/>
  <c r="V602" i="33"/>
  <c r="T502" i="33"/>
  <c r="U502" i="33"/>
  <c r="U380" i="33"/>
  <c r="T380" i="33"/>
  <c r="V769" i="33"/>
  <c r="V1333" i="33"/>
  <c r="V974" i="33"/>
  <c r="T115" i="33"/>
  <c r="U115" i="33"/>
  <c r="V203" i="33"/>
  <c r="S199" i="34"/>
  <c r="S244" i="34"/>
  <c r="V248" i="33"/>
  <c r="S591" i="34"/>
  <c r="V595" i="33"/>
  <c r="V873" i="33"/>
  <c r="V1042" i="33"/>
  <c r="V1049" i="33"/>
  <c r="V954" i="33"/>
  <c r="T460" i="33"/>
  <c r="U460" i="33"/>
  <c r="S265" i="34"/>
  <c r="V269" i="33"/>
  <c r="V1191" i="33"/>
  <c r="U567" i="33"/>
  <c r="T567" i="33"/>
  <c r="S1336" i="33"/>
  <c r="S257" i="34"/>
  <c r="V261" i="33"/>
  <c r="V440" i="33"/>
  <c r="S436" i="34"/>
  <c r="S1061" i="33"/>
  <c r="S937" i="33"/>
  <c r="S1059" i="33"/>
  <c r="V62" i="33"/>
  <c r="S58" i="34"/>
  <c r="V14" i="33"/>
  <c r="S10" i="34"/>
  <c r="S997" i="33"/>
  <c r="S822" i="33"/>
  <c r="V531" i="33"/>
  <c r="S527" i="34"/>
  <c r="S581" i="34"/>
  <c r="V585" i="33"/>
  <c r="S1167" i="33"/>
  <c r="S837" i="33"/>
  <c r="S162" i="34"/>
  <c r="V166" i="33"/>
  <c r="S1274" i="33"/>
  <c r="S89" i="34"/>
  <c r="V93" i="33"/>
  <c r="V429" i="33"/>
  <c r="S425" i="34"/>
  <c r="S54" i="34"/>
  <c r="V58" i="33"/>
  <c r="S1230" i="33"/>
  <c r="S1002" i="33"/>
  <c r="V72" i="33"/>
  <c r="S68" i="34"/>
  <c r="S1258" i="33"/>
  <c r="S1266" i="33"/>
  <c r="S1081" i="33"/>
  <c r="S1036" i="33"/>
  <c r="V605" i="33"/>
  <c r="S601" i="34"/>
  <c r="S946" i="33"/>
  <c r="S210" i="34"/>
  <c r="V214" i="33"/>
  <c r="S196" i="34"/>
  <c r="V200" i="33"/>
  <c r="S864" i="33"/>
  <c r="S1156" i="33"/>
  <c r="S791" i="33"/>
  <c r="S1286" i="33"/>
  <c r="S785" i="33"/>
  <c r="S202" i="34"/>
  <c r="V206" i="33"/>
  <c r="S176" i="34"/>
  <c r="V180" i="33"/>
  <c r="V472" i="33"/>
  <c r="S468" i="34"/>
  <c r="S788" i="33"/>
  <c r="S216" i="34"/>
  <c r="V220" i="33"/>
  <c r="V225" i="33"/>
  <c r="S221" i="34"/>
  <c r="S1120" i="33"/>
  <c r="S922" i="33"/>
  <c r="S1277" i="33"/>
  <c r="S175" i="34"/>
  <c r="V179" i="33"/>
  <c r="S996" i="33"/>
  <c r="S407" i="34"/>
  <c r="V411" i="33"/>
  <c r="S811" i="33"/>
  <c r="V1290" i="33"/>
  <c r="V1234" i="33"/>
  <c r="V847" i="33"/>
  <c r="V1224" i="33"/>
  <c r="V933" i="33"/>
  <c r="T384" i="33"/>
  <c r="U384" i="33"/>
  <c r="S489" i="34"/>
  <c r="V493" i="33"/>
  <c r="V991" i="33"/>
  <c r="V1257" i="33"/>
  <c r="V900" i="33"/>
  <c r="V1077" i="33"/>
  <c r="V123" i="33"/>
  <c r="S119" i="34"/>
  <c r="V527" i="33"/>
  <c r="S523" i="34"/>
  <c r="V617" i="33"/>
  <c r="S613" i="34"/>
  <c r="U564" i="33"/>
  <c r="T564" i="33"/>
  <c r="V1052" i="33"/>
  <c r="S195" i="34"/>
  <c r="V199" i="33"/>
  <c r="V754" i="33"/>
  <c r="V1251" i="33"/>
  <c r="V764" i="33"/>
  <c r="V1302" i="33"/>
  <c r="V1056" i="33"/>
  <c r="U535" i="33"/>
  <c r="T535" i="33"/>
  <c r="T496" i="33"/>
  <c r="U496" i="33"/>
  <c r="S554" i="34"/>
  <c r="V558" i="33"/>
  <c r="V1291" i="33"/>
  <c r="V802" i="33"/>
  <c r="V767" i="33"/>
  <c r="V245" i="33"/>
  <c r="S241" i="34"/>
  <c r="V1086" i="33"/>
  <c r="V1048" i="33"/>
  <c r="V882" i="33"/>
  <c r="U461" i="33"/>
  <c r="T461" i="33"/>
  <c r="T627" i="33"/>
  <c r="U627" i="33"/>
  <c r="V1144" i="33"/>
  <c r="T67" i="33"/>
  <c r="U67" i="33"/>
  <c r="U616" i="33"/>
  <c r="T616" i="33"/>
  <c r="U280" i="33"/>
  <c r="T280" i="33"/>
  <c r="V857" i="33"/>
  <c r="V1128" i="33"/>
  <c r="U537" i="33"/>
  <c r="T537" i="33"/>
  <c r="V902" i="33"/>
  <c r="V903" i="33"/>
  <c r="V1066" i="33"/>
  <c r="U419" i="33"/>
  <c r="T419" i="33"/>
  <c r="T456" i="33"/>
  <c r="U456" i="33"/>
  <c r="S188" i="34"/>
  <c r="V192" i="33"/>
  <c r="T222" i="33"/>
  <c r="U222" i="33"/>
  <c r="V1306" i="33"/>
  <c r="T287" i="33"/>
  <c r="U287" i="33"/>
  <c r="U37" i="33"/>
  <c r="T37" i="33"/>
  <c r="V1281" i="33"/>
  <c r="V865" i="33"/>
  <c r="U23" i="33"/>
  <c r="T23" i="33"/>
  <c r="V1205" i="33"/>
  <c r="V843" i="33"/>
  <c r="V815" i="33"/>
  <c r="V1122" i="33"/>
  <c r="T258" i="33"/>
  <c r="U258" i="33"/>
  <c r="T561" i="33"/>
  <c r="U561" i="33"/>
  <c r="T621" i="33"/>
  <c r="U621" i="33"/>
  <c r="S193" i="34"/>
  <c r="V197" i="33"/>
  <c r="T467" i="33"/>
  <c r="U467" i="33"/>
  <c r="U66" i="33"/>
  <c r="T66" i="33"/>
  <c r="V1037" i="33"/>
  <c r="V108" i="33"/>
  <c r="S104" i="34"/>
  <c r="V797" i="33"/>
  <c r="V452" i="33"/>
  <c r="S448" i="34"/>
  <c r="V1034" i="33"/>
  <c r="V1082" i="33"/>
  <c r="V827" i="33"/>
  <c r="V1008" i="33"/>
  <c r="V82" i="33"/>
  <c r="S78" i="34"/>
  <c r="V747" i="33"/>
  <c r="T358" i="33"/>
  <c r="U358" i="33"/>
  <c r="V443" i="33"/>
  <c r="S439" i="34"/>
  <c r="V1233" i="33"/>
  <c r="V1095" i="33"/>
  <c r="U371" i="33"/>
  <c r="T371" i="33"/>
  <c r="V1311" i="33"/>
  <c r="V898" i="33"/>
  <c r="V1072" i="33"/>
  <c r="T162" i="33"/>
  <c r="U162" i="33"/>
  <c r="T242" i="33"/>
  <c r="U242" i="33"/>
  <c r="V388" i="33"/>
  <c r="S384" i="34"/>
  <c r="V494" i="33"/>
  <c r="S490" i="34"/>
  <c r="V927" i="33"/>
  <c r="T271" i="33"/>
  <c r="U271" i="33"/>
  <c r="V780" i="33"/>
  <c r="V862" i="33"/>
  <c r="V1327" i="33"/>
  <c r="U212" i="33"/>
  <c r="T212" i="33"/>
  <c r="V1062" i="33"/>
  <c r="V1113" i="33"/>
  <c r="V1018" i="33"/>
  <c r="V804" i="33"/>
  <c r="S28" i="34"/>
  <c r="V32" i="33"/>
  <c r="T512" i="33"/>
  <c r="U512" i="33"/>
  <c r="U611" i="33"/>
  <c r="T611" i="33"/>
  <c r="U46" i="33"/>
  <c r="T46" i="33"/>
  <c r="V249" i="33"/>
  <c r="S245" i="34"/>
  <c r="V928" i="33"/>
  <c r="T286" i="33"/>
  <c r="U286" i="33"/>
  <c r="U334" i="33"/>
  <c r="T334" i="33"/>
  <c r="V1173" i="33"/>
  <c r="V856" i="33"/>
  <c r="S174" i="34"/>
  <c r="V178" i="33"/>
  <c r="V501" i="33"/>
  <c r="S497" i="34"/>
  <c r="S503" i="34"/>
  <c r="V507" i="33"/>
  <c r="V378" i="33"/>
  <c r="S374" i="34"/>
  <c r="U352" i="33"/>
  <c r="T352" i="33"/>
  <c r="V1016" i="33"/>
  <c r="V976" i="33"/>
  <c r="U130" i="33"/>
  <c r="T130" i="33"/>
  <c r="S1091" i="33"/>
  <c r="S183" i="34"/>
  <c r="V187" i="33"/>
  <c r="V607" i="33"/>
  <c r="S603" i="34"/>
  <c r="S1271" i="33"/>
  <c r="S189" i="34"/>
  <c r="V193" i="33"/>
  <c r="V208" i="33"/>
  <c r="S204" i="34"/>
  <c r="S1242" i="33"/>
  <c r="S1203" i="33"/>
  <c r="V307" i="33"/>
  <c r="S303" i="34"/>
  <c r="S333" i="34"/>
  <c r="V337" i="33"/>
  <c r="S1168" i="33"/>
  <c r="V29" i="33"/>
  <c r="S25" i="34"/>
  <c r="V244" i="33"/>
  <c r="S240" i="34"/>
  <c r="S1334" i="33"/>
  <c r="V95" i="33"/>
  <c r="S91" i="34"/>
  <c r="S56" i="34"/>
  <c r="V60" i="33"/>
  <c r="S774" i="33"/>
  <c r="S1323" i="33"/>
  <c r="V163" i="33"/>
  <c r="S159" i="34"/>
  <c r="S987" i="33"/>
  <c r="S1244" i="33"/>
  <c r="V614" i="33"/>
  <c r="S610" i="34"/>
  <c r="S486" i="34"/>
  <c r="V490" i="33"/>
  <c r="S1126" i="33"/>
  <c r="S1163" i="33"/>
  <c r="S929" i="33"/>
  <c r="S994" i="33"/>
  <c r="S744" i="33"/>
  <c r="S203" i="34"/>
  <c r="V207" i="33"/>
  <c r="S730" i="33"/>
  <c r="S965" i="33"/>
  <c r="S1268" i="33"/>
  <c r="S1328" i="33"/>
  <c r="S391" i="34"/>
  <c r="V395" i="33"/>
  <c r="S1174" i="33"/>
  <c r="S773" i="33"/>
  <c r="S570" i="34"/>
  <c r="V574" i="33"/>
  <c r="S392" i="34"/>
  <c r="V396" i="33"/>
  <c r="S502" i="34"/>
  <c r="V506" i="33"/>
  <c r="V138" i="33"/>
  <c r="S134" i="34"/>
  <c r="V635" i="33"/>
  <c r="S631" i="34"/>
  <c r="V144" i="33"/>
  <c r="S140" i="34"/>
  <c r="S371" i="34"/>
  <c r="V375" i="33"/>
  <c r="S1065" i="33"/>
  <c r="V483" i="33"/>
  <c r="S479" i="34"/>
  <c r="S1078" i="33"/>
  <c r="V285" i="33"/>
  <c r="S281" i="34"/>
  <c r="S630" i="34"/>
  <c r="V634" i="33"/>
  <c r="S869" i="33"/>
  <c r="S949" i="33"/>
  <c r="S532" i="34"/>
  <c r="V536" i="33"/>
  <c r="S978" i="33"/>
  <c r="S919" i="33"/>
  <c r="S328" i="34"/>
  <c r="V332" i="33"/>
  <c r="V562" i="33"/>
  <c r="S558" i="34"/>
  <c r="S1219" i="33"/>
  <c r="S1318" i="33"/>
  <c r="V542" i="33"/>
  <c r="S538" i="34"/>
  <c r="S753" i="33"/>
  <c r="S993" i="33"/>
  <c r="S1041" i="33"/>
  <c r="V1208" i="33"/>
  <c r="V853" i="33"/>
  <c r="S219" i="34"/>
  <c r="V223" i="33"/>
  <c r="V1161" i="33"/>
  <c r="V1280" i="33"/>
  <c r="V1142" i="33"/>
  <c r="V795" i="33"/>
  <c r="S280" i="34"/>
  <c r="V284" i="33"/>
  <c r="U624" i="33"/>
  <c r="T624" i="33"/>
  <c r="V55" i="33"/>
  <c r="S51" i="34"/>
  <c r="V915" i="33"/>
  <c r="U505" i="33"/>
  <c r="T505" i="33"/>
  <c r="S462" i="34"/>
  <c r="V466" i="33"/>
  <c r="T520" i="33"/>
  <c r="U520" i="33"/>
  <c r="T260" i="33"/>
  <c r="U260" i="33"/>
  <c r="V302" i="33"/>
  <c r="S298" i="34"/>
  <c r="U458" i="33"/>
  <c r="T458" i="33"/>
  <c r="V1170" i="33"/>
  <c r="V1133" i="33"/>
  <c r="V1044" i="33"/>
  <c r="V958" i="33"/>
  <c r="U91" i="33"/>
  <c r="T91" i="33"/>
  <c r="U291" i="33"/>
  <c r="T291" i="33"/>
  <c r="V590" i="33"/>
  <c r="S586" i="34"/>
  <c r="V1305" i="33"/>
  <c r="V1060" i="33"/>
  <c r="S349" i="34"/>
  <c r="V353" i="33"/>
  <c r="U211" i="33"/>
  <c r="T211" i="33"/>
  <c r="V823" i="33"/>
  <c r="V1315" i="33"/>
  <c r="V1029" i="33"/>
  <c r="V901" i="33"/>
  <c r="T80" i="33"/>
  <c r="U80" i="33"/>
  <c r="V863" i="33"/>
  <c r="V1330" i="33"/>
  <c r="T109" i="33"/>
  <c r="U109" i="33"/>
  <c r="S190" i="34"/>
  <c r="V194" i="33"/>
  <c r="V1261" i="33"/>
  <c r="V1164" i="33"/>
  <c r="V1151" i="33"/>
  <c r="V808" i="33"/>
  <c r="V554" i="33"/>
  <c r="S550" i="34"/>
  <c r="U555" i="33"/>
  <c r="T555" i="33"/>
  <c r="V136" i="33"/>
  <c r="S132" i="34"/>
  <c r="S605" i="34"/>
  <c r="V609" i="33"/>
  <c r="V1215" i="33"/>
  <c r="S37" i="34"/>
  <c r="V41" i="33"/>
  <c r="V444" i="33"/>
  <c r="S440" i="34"/>
  <c r="T143" i="33"/>
  <c r="U143" i="33"/>
  <c r="V1130" i="33"/>
  <c r="S326" i="34"/>
  <c r="V330" i="33"/>
  <c r="V1329" i="33"/>
  <c r="V1218" i="33"/>
  <c r="V750" i="33"/>
  <c r="V1150" i="33"/>
  <c r="V1108" i="33"/>
  <c r="S300" i="34"/>
  <c r="V304" i="33"/>
  <c r="U321" i="33"/>
  <c r="T321" i="33"/>
  <c r="V1000" i="33"/>
  <c r="V553" i="33"/>
  <c r="S549" i="34"/>
  <c r="T448" i="33"/>
  <c r="U448" i="33"/>
  <c r="U469" i="33"/>
  <c r="T469" i="33"/>
  <c r="V805" i="33"/>
  <c r="V1114" i="33"/>
  <c r="V1341" i="33"/>
  <c r="V916" i="33"/>
  <c r="T198" i="33"/>
  <c r="U198" i="33"/>
  <c r="S633" i="34"/>
  <c r="V637" i="33"/>
  <c r="V44" i="33"/>
  <c r="S40" i="34"/>
  <c r="V1293" i="33"/>
  <c r="U442" i="33"/>
  <c r="T442" i="33"/>
  <c r="T516" i="33"/>
  <c r="U516" i="33"/>
  <c r="V833" i="33"/>
  <c r="V985" i="33"/>
  <c r="V1299" i="33"/>
  <c r="V1088" i="33"/>
  <c r="V943" i="33"/>
  <c r="V1210" i="33"/>
  <c r="V1300" i="33"/>
  <c r="U174" i="33"/>
  <c r="T174" i="33"/>
  <c r="S29" i="34"/>
  <c r="V33" i="33"/>
  <c r="T183" i="33"/>
  <c r="U183" i="33"/>
  <c r="U425" i="33"/>
  <c r="T425" i="33"/>
  <c r="T96" i="33"/>
  <c r="U96" i="33"/>
  <c r="V87" i="33"/>
  <c r="S83" i="34"/>
  <c r="T468" i="33"/>
  <c r="U468" i="33"/>
  <c r="V1200" i="33"/>
  <c r="T475" i="33"/>
  <c r="U475" i="33"/>
  <c r="V406" i="33"/>
  <c r="S402" i="34"/>
  <c r="U31" i="33"/>
  <c r="T31" i="33"/>
  <c r="V1314" i="33"/>
  <c r="T164" i="33"/>
  <c r="U164" i="33"/>
  <c r="S250" i="34"/>
  <c r="V254" i="33"/>
  <c r="U27" i="33"/>
  <c r="T27" i="33"/>
  <c r="V771" i="33"/>
  <c r="V345" i="33"/>
  <c r="S341" i="34"/>
  <c r="V1014" i="33"/>
  <c r="U17" i="33"/>
  <c r="T17" i="33"/>
  <c r="S148" i="34"/>
  <c r="V152" i="33"/>
  <c r="V1278" i="33"/>
  <c r="T372" i="33"/>
  <c r="U372" i="33"/>
  <c r="T71" i="33"/>
  <c r="U71" i="33"/>
  <c r="S540" i="34"/>
  <c r="V544" i="33"/>
  <c r="S213" i="34"/>
  <c r="V217" i="33"/>
  <c r="T128" i="33"/>
  <c r="U128" i="33"/>
  <c r="V1129" i="33"/>
  <c r="V1292" i="33"/>
  <c r="V1183" i="33"/>
  <c r="V70" i="33"/>
  <c r="S66" i="34"/>
  <c r="S379" i="34"/>
  <c r="V383" i="33"/>
  <c r="U394" i="33"/>
  <c r="T394" i="33"/>
  <c r="S12" i="34"/>
  <c r="V16" i="33"/>
  <c r="V824" i="33"/>
  <c r="V1123" i="33"/>
  <c r="V962" i="33"/>
  <c r="S394" i="34"/>
  <c r="V398" i="33"/>
  <c r="U250" i="33"/>
  <c r="T250" i="33"/>
  <c r="S146" i="34"/>
  <c r="V150" i="33"/>
  <c r="V36" i="33"/>
  <c r="S32" i="34"/>
  <c r="S70" i="34"/>
  <c r="V74" i="33"/>
  <c r="V532" i="33"/>
  <c r="S528" i="34"/>
  <c r="S1331" i="33"/>
  <c r="S1079" i="33"/>
  <c r="S470" i="34"/>
  <c r="V474" i="33"/>
  <c r="S778" i="33"/>
  <c r="S1212" i="33"/>
  <c r="S509" i="34"/>
  <c r="V513" i="33"/>
  <c r="S1227" i="33"/>
  <c r="S967" i="33"/>
  <c r="S1165" i="33"/>
  <c r="S798" i="33"/>
  <c r="V459" i="33"/>
  <c r="S455" i="34"/>
  <c r="S998" i="33"/>
  <c r="S835" i="33"/>
  <c r="S171" i="34"/>
  <c r="V175" i="33"/>
  <c r="S1101" i="33"/>
  <c r="S918" i="33"/>
  <c r="S404" i="34"/>
  <c r="V408" i="33"/>
  <c r="S164" i="34"/>
  <c r="V168" i="33"/>
  <c r="S957" i="33"/>
  <c r="S302" i="34"/>
  <c r="V306" i="33"/>
  <c r="S787" i="33"/>
  <c r="V608" i="33"/>
  <c r="S604" i="34"/>
  <c r="S816" i="33"/>
  <c r="S1262" i="33"/>
  <c r="V415" i="33"/>
  <c r="S411" i="34"/>
  <c r="S98" i="34"/>
  <c r="V102" i="33"/>
  <c r="S850" i="33"/>
  <c r="S1028" i="33"/>
  <c r="S1155" i="33"/>
  <c r="S1176" i="33"/>
  <c r="S289" i="34"/>
  <c r="V293" i="33"/>
  <c r="S905" i="33"/>
  <c r="V407" i="33"/>
  <c r="S403" i="34"/>
  <c r="S458" i="34"/>
  <c r="V462" i="33"/>
  <c r="S1149" i="33"/>
  <c r="S1223" i="33"/>
  <c r="S432" i="34"/>
  <c r="V436" i="33"/>
  <c r="S881" i="33"/>
  <c r="S890" i="33"/>
  <c r="V325" i="33"/>
  <c r="S321" i="34"/>
  <c r="S1132" i="33"/>
  <c r="S803" i="33"/>
  <c r="V344" i="33"/>
  <c r="S340" i="34"/>
  <c r="S1175" i="33"/>
  <c r="S1182" i="33"/>
  <c r="S738" i="33"/>
  <c r="V1021" i="33"/>
  <c r="V140" i="33"/>
  <c r="S136" i="34"/>
  <c r="U26" i="33"/>
  <c r="T26" i="33"/>
  <c r="V1294" i="33"/>
  <c r="V426" i="33"/>
  <c r="S422" i="34"/>
  <c r="V39" i="33"/>
  <c r="S35" i="34"/>
  <c r="V969" i="33"/>
  <c r="V894" i="33"/>
  <c r="V391" i="33"/>
  <c r="S387" i="34"/>
  <c r="T230" i="33"/>
  <c r="U230" i="33"/>
  <c r="V752" i="33"/>
  <c r="V1284" i="33"/>
  <c r="V955" i="33"/>
  <c r="V872" i="33"/>
  <c r="V1340" i="33"/>
  <c r="T361" i="33"/>
  <c r="U361" i="33"/>
  <c r="T224" i="33"/>
  <c r="U224" i="33"/>
  <c r="U519" i="33"/>
  <c r="T519" i="33"/>
  <c r="T276" i="33"/>
  <c r="U276" i="33"/>
  <c r="V723" i="33"/>
  <c r="V1116" i="33"/>
  <c r="U518" i="33"/>
  <c r="T518" i="33"/>
  <c r="T99" i="33"/>
  <c r="U99" i="33"/>
  <c r="V800" i="33"/>
  <c r="V736" i="33"/>
  <c r="V1117" i="33"/>
  <c r="S567" i="34"/>
  <c r="V571" i="33"/>
  <c r="S405" i="34"/>
  <c r="V409" i="33"/>
  <c r="V1006" i="33"/>
  <c r="T530" i="33"/>
  <c r="U530" i="33"/>
  <c r="U15" i="33"/>
  <c r="T15" i="33"/>
  <c r="V1276" i="33"/>
  <c r="V743" i="33"/>
  <c r="S480" i="34"/>
  <c r="V484" i="33"/>
  <c r="V942" i="33"/>
  <c r="V768" i="33"/>
  <c r="V1282" i="33"/>
  <c r="V855" i="33"/>
  <c r="V61" i="33"/>
  <c r="S57" i="34"/>
  <c r="U265" i="33"/>
  <c r="T265" i="33"/>
  <c r="V336" i="33"/>
  <c r="S332" i="34"/>
  <c r="V1084" i="33"/>
  <c r="U521" i="33"/>
  <c r="T521" i="33"/>
  <c r="U151" i="33"/>
  <c r="T151" i="33"/>
  <c r="T606" i="33"/>
  <c r="U606" i="33"/>
  <c r="V1196" i="33"/>
  <c r="V1080" i="33"/>
  <c r="S373" i="34"/>
  <c r="V377" i="33"/>
  <c r="V938" i="33"/>
  <c r="V907" i="33"/>
  <c r="V844" i="33"/>
  <c r="V1024" i="33"/>
  <c r="U189" i="33"/>
  <c r="T189" i="33"/>
  <c r="T313" i="33"/>
  <c r="U313" i="33"/>
  <c r="T294" i="33"/>
  <c r="U294" i="33"/>
  <c r="S453" i="34"/>
  <c r="V457" i="33"/>
  <c r="S627" i="34"/>
  <c r="V631" i="33"/>
  <c r="V156" i="33"/>
  <c r="S152" i="34"/>
  <c r="S154" i="34"/>
  <c r="V158" i="33"/>
  <c r="V755" i="33"/>
  <c r="T566" i="33"/>
  <c r="U566" i="33"/>
  <c r="S398" i="34"/>
  <c r="V402" i="33"/>
  <c r="V790" i="33"/>
  <c r="S504" i="34"/>
  <c r="V508" i="33"/>
  <c r="V883" i="33"/>
  <c r="V854" i="33"/>
  <c r="V971" i="33"/>
  <c r="V1146" i="33"/>
  <c r="V1139" i="33"/>
  <c r="S451" i="34"/>
  <c r="V455" i="33"/>
  <c r="V90" i="33"/>
  <c r="S86" i="34"/>
  <c r="V238" i="33"/>
  <c r="S234" i="34"/>
  <c r="U613" i="33"/>
  <c r="T613" i="33"/>
  <c r="S435" i="34"/>
  <c r="V439" i="33"/>
  <c r="V892" i="33"/>
  <c r="V1201" i="33"/>
  <c r="V1179" i="33"/>
  <c r="V893" i="33"/>
  <c r="T450" i="33"/>
  <c r="U450" i="33"/>
  <c r="V604" i="33"/>
  <c r="S600" i="34"/>
  <c r="S30" i="34"/>
  <c r="V34" i="33"/>
  <c r="V877" i="33"/>
  <c r="V1184" i="33"/>
  <c r="V1005" i="33"/>
  <c r="V1015" i="33"/>
  <c r="U389" i="33"/>
  <c r="T389" i="33"/>
  <c r="V756" i="33"/>
  <c r="V1335" i="33"/>
  <c r="V1269" i="33"/>
  <c r="V1288" i="33"/>
  <c r="S232" i="34"/>
  <c r="V236" i="33"/>
  <c r="S178" i="34"/>
  <c r="V182" i="33"/>
  <c r="V563" i="33"/>
  <c r="S559" i="34"/>
  <c r="V1239" i="33"/>
  <c r="V628" i="33"/>
  <c r="S624" i="34"/>
  <c r="S263" i="34"/>
  <c r="V267" i="33"/>
  <c r="V1166" i="33"/>
  <c r="U129" i="33"/>
  <c r="T129" i="33"/>
  <c r="U629" i="33"/>
  <c r="T629" i="33"/>
  <c r="V573" i="33"/>
  <c r="S569" i="34"/>
  <c r="V1147" i="33"/>
  <c r="V1246" i="33"/>
  <c r="U232" i="33"/>
  <c r="T232" i="33"/>
  <c r="T630" i="33"/>
  <c r="U630" i="33"/>
  <c r="V885" i="33"/>
  <c r="V1220" i="33"/>
  <c r="V1153" i="33"/>
  <c r="V1038" i="33"/>
  <c r="V387" i="33"/>
  <c r="S383" i="34"/>
  <c r="S259" i="34"/>
  <c r="V263" i="33"/>
  <c r="S431" i="34"/>
  <c r="V435" i="33"/>
  <c r="V1009" i="33"/>
  <c r="U580" i="33"/>
  <c r="T580" i="33"/>
  <c r="T18" i="33"/>
  <c r="U18" i="33"/>
  <c r="V1238" i="33"/>
  <c r="U310" i="33"/>
  <c r="T310" i="33"/>
  <c r="V1076" i="33"/>
  <c r="S939" i="33"/>
  <c r="S596" i="34"/>
  <c r="V600" i="33"/>
  <c r="S1337" i="33"/>
  <c r="S378" i="34"/>
  <c r="V382" i="33"/>
  <c r="S21" i="34"/>
  <c r="V25" i="33"/>
  <c r="S1287" i="33"/>
  <c r="S725" i="33"/>
  <c r="S1017" i="33"/>
  <c r="V106" i="33"/>
  <c r="S102" i="34"/>
  <c r="V364" i="33"/>
  <c r="S360" i="34"/>
  <c r="S1068" i="33"/>
  <c r="S459" i="34"/>
  <c r="V463" i="33"/>
  <c r="S931" i="33"/>
  <c r="S1226" i="33"/>
  <c r="S983" i="33"/>
  <c r="V427" i="33"/>
  <c r="S423" i="34"/>
  <c r="S161" i="34"/>
  <c r="V165" i="33"/>
  <c r="S1225" i="33"/>
  <c r="S806" i="33"/>
  <c r="S115" i="34"/>
  <c r="V119" i="33"/>
  <c r="V438" i="33"/>
  <c r="S434" i="34"/>
  <c r="S580" i="34"/>
  <c r="V584" i="33"/>
  <c r="S99" i="34"/>
  <c r="V103" i="33"/>
  <c r="S1237" i="33"/>
  <c r="S722" i="33"/>
  <c r="S144" i="34"/>
  <c r="V148" i="33"/>
  <c r="V416" i="33"/>
  <c r="S412" i="34"/>
  <c r="S972" i="33"/>
  <c r="V50" i="33"/>
  <c r="S46" i="34"/>
  <c r="S1228" i="33"/>
  <c r="S858" i="33"/>
  <c r="S1313" i="33"/>
  <c r="S896" i="33"/>
  <c r="S1020" i="33"/>
  <c r="S1001" i="33"/>
  <c r="S1273" i="33"/>
  <c r="S133" i="34"/>
  <c r="V137" i="33"/>
  <c r="S39" i="34"/>
  <c r="V43" i="33"/>
  <c r="V492" i="33"/>
  <c r="S488" i="34"/>
  <c r="S1320" i="33"/>
  <c r="S88" i="34"/>
  <c r="V92" i="33"/>
  <c r="S252" i="34"/>
  <c r="V256" i="33"/>
  <c r="S524" i="34"/>
  <c r="V528" i="33"/>
  <c r="S1157" i="33"/>
  <c r="V363" i="33"/>
  <c r="S359" i="34"/>
  <c r="S522" i="34"/>
  <c r="V526" i="33"/>
  <c r="S561" i="34"/>
  <c r="V565" i="33"/>
  <c r="V578" i="33"/>
  <c r="S574" i="34"/>
  <c r="S1096" i="33"/>
  <c r="V603" i="33"/>
  <c r="S599" i="34"/>
  <c r="S169" i="34"/>
  <c r="V173" i="33"/>
  <c r="V73" i="33"/>
  <c r="S69" i="34"/>
  <c r="V155" i="33"/>
  <c r="S151" i="34"/>
  <c r="S616" i="34"/>
  <c r="V620" i="33"/>
  <c r="V1181" i="33"/>
  <c r="V274" i="33"/>
  <c r="S270" i="34"/>
  <c r="U153" i="33"/>
  <c r="T153" i="33"/>
  <c r="V912" i="33"/>
  <c r="V830" i="33"/>
  <c r="V906" i="33"/>
  <c r="U323" i="33"/>
  <c r="T323" i="33"/>
  <c r="S579" i="34"/>
  <c r="V583" i="33"/>
  <c r="V813" i="33"/>
  <c r="S200" i="34"/>
  <c r="V204" i="33"/>
  <c r="V1297" i="33"/>
  <c r="V1071" i="33"/>
  <c r="V729" i="33"/>
  <c r="V1023" i="33"/>
  <c r="V859" i="33"/>
  <c r="V1022" i="33"/>
  <c r="T481" i="33"/>
  <c r="U481" i="33"/>
  <c r="V612" i="33"/>
  <c r="S608" i="34"/>
  <c r="V1145" i="33"/>
  <c r="V810" i="33"/>
  <c r="V801" i="33"/>
  <c r="V1138" i="33"/>
  <c r="V1090" i="33"/>
  <c r="V826" i="33"/>
  <c r="U485" i="33"/>
  <c r="T485" i="33"/>
  <c r="T246" i="33"/>
  <c r="U246" i="33"/>
  <c r="T154" i="33"/>
  <c r="U154" i="33"/>
  <c r="V1197" i="33"/>
  <c r="S427" i="34"/>
  <c r="V431" i="33"/>
  <c r="U445" i="33"/>
  <c r="T445" i="33"/>
  <c r="U441" i="33"/>
  <c r="T441" i="33"/>
  <c r="V1304" i="33"/>
  <c r="V757" i="33"/>
  <c r="S433" i="34"/>
  <c r="V437" i="33"/>
  <c r="V959" i="33"/>
  <c r="V839" i="33"/>
  <c r="V817" i="33"/>
  <c r="V936" i="33"/>
  <c r="V77" i="33"/>
  <c r="S73" i="34"/>
  <c r="T145" i="33"/>
  <c r="U145" i="33"/>
  <c r="S565" i="34"/>
  <c r="V569" i="33"/>
  <c r="U139" i="33"/>
  <c r="T139" i="33"/>
  <c r="V834" i="33"/>
  <c r="U213" i="33"/>
  <c r="T213" i="33"/>
  <c r="T68" i="33"/>
  <c r="U68" i="33"/>
  <c r="V1019" i="33"/>
  <c r="V888" i="33"/>
  <c r="V818" i="33"/>
  <c r="V845" i="33"/>
  <c r="V925" i="33"/>
  <c r="T509" i="33"/>
  <c r="U509" i="33"/>
  <c r="T184" i="33"/>
  <c r="U184" i="33"/>
  <c r="T522" i="33"/>
  <c r="U522" i="33"/>
  <c r="U227" i="33"/>
  <c r="T227" i="33"/>
  <c r="T51" i="33"/>
  <c r="U51" i="33"/>
  <c r="V623" i="33"/>
  <c r="S619" i="34"/>
  <c r="T135" i="33"/>
  <c r="U135" i="33"/>
  <c r="V1050" i="33"/>
  <c r="T557" i="33"/>
  <c r="U557" i="33"/>
  <c r="V1162" i="33"/>
  <c r="T237" i="33"/>
  <c r="U237" i="33"/>
  <c r="U292" i="33"/>
  <c r="T292" i="33"/>
  <c r="V876" i="33"/>
  <c r="V799" i="33"/>
  <c r="V1256" i="33"/>
  <c r="V1199" i="33"/>
  <c r="V1110" i="33"/>
  <c r="U12" i="33"/>
  <c r="T12" i="33"/>
  <c r="V177" i="33"/>
  <c r="S173" i="34"/>
  <c r="U497" i="33"/>
  <c r="T497" i="33"/>
  <c r="U273" i="33"/>
  <c r="T273" i="33"/>
  <c r="T360" i="33"/>
  <c r="U360" i="33"/>
  <c r="V1046" i="33"/>
  <c r="V1169" i="33"/>
  <c r="V283" i="33"/>
  <c r="S279" i="34"/>
  <c r="V1106" i="33"/>
  <c r="V1070" i="33"/>
  <c r="U556" i="33"/>
  <c r="T556" i="33"/>
  <c r="V333" i="33"/>
  <c r="S329" i="34"/>
  <c r="V572" i="33"/>
  <c r="S568" i="34"/>
  <c r="S484" i="34"/>
  <c r="V488" i="33"/>
  <c r="V975" i="33"/>
  <c r="S395" i="34"/>
  <c r="V399" i="33"/>
  <c r="V948" i="33"/>
  <c r="V1051" i="33"/>
  <c r="V956" i="33"/>
  <c r="V63" i="33"/>
  <c r="S59" i="34"/>
  <c r="V1039" i="33"/>
  <c r="V1053" i="33"/>
  <c r="V1310" i="33"/>
  <c r="V1250" i="33"/>
  <c r="U277" i="33"/>
  <c r="T277" i="33"/>
  <c r="U89" i="33"/>
  <c r="T89" i="33"/>
  <c r="U582" i="33"/>
  <c r="T582" i="33"/>
  <c r="S122" i="34"/>
  <c r="V126" i="33"/>
  <c r="U125" i="33"/>
  <c r="T125" i="33"/>
  <c r="S520" i="34"/>
  <c r="V524" i="33"/>
  <c r="V369" i="33"/>
  <c r="S365" i="34"/>
  <c r="U297" i="33"/>
  <c r="T297" i="33"/>
  <c r="S860" i="33"/>
  <c r="V550" i="33"/>
  <c r="S546" i="34"/>
  <c r="V446" i="33"/>
  <c r="S442" i="34"/>
  <c r="S145" i="34"/>
  <c r="V149" i="33"/>
  <c r="V262" i="33"/>
  <c r="S258" i="34"/>
  <c r="S1030" i="33"/>
  <c r="S82" i="34"/>
  <c r="V86" i="33"/>
  <c r="S1188" i="33"/>
  <c r="S1004" i="33"/>
  <c r="S1192" i="33"/>
  <c r="S953" i="33"/>
  <c r="S861" i="33"/>
  <c r="S594" i="34"/>
  <c r="V598" i="33"/>
  <c r="V94" i="33"/>
  <c r="S90" i="34"/>
  <c r="S1152" i="33"/>
  <c r="S1148" i="33"/>
  <c r="V281" i="33"/>
  <c r="S277" i="34"/>
  <c r="S852" i="33"/>
  <c r="S846" i="33"/>
  <c r="S156" i="34"/>
  <c r="V160" i="33"/>
  <c r="S920" i="33"/>
  <c r="S775" i="33"/>
  <c r="S595" i="34"/>
  <c r="V599" i="33"/>
  <c r="S123" i="34"/>
  <c r="V127" i="33"/>
  <c r="S1216" i="33"/>
  <c r="S891" i="33"/>
  <c r="S1229" i="33"/>
  <c r="S934" i="33"/>
  <c r="S542" i="34"/>
  <c r="V546" i="33"/>
  <c r="S758" i="33"/>
  <c r="V101" i="33"/>
  <c r="S97" i="34"/>
  <c r="S396" i="34"/>
  <c r="V400" i="33"/>
  <c r="S842" i="33"/>
  <c r="S1264" i="33"/>
  <c r="S944" i="33"/>
  <c r="S999" i="33"/>
  <c r="S719" i="33"/>
  <c r="S419" i="34"/>
  <c r="V423" i="33"/>
  <c r="S1204" i="33"/>
  <c r="S980" i="33"/>
  <c r="S1067" i="33"/>
  <c r="S297" i="34"/>
  <c r="V301" i="33"/>
  <c r="S1263" i="33"/>
  <c r="S187" i="34"/>
  <c r="V191" i="33"/>
  <c r="V98" i="33"/>
  <c r="S94" i="34"/>
  <c r="S984" i="33"/>
  <c r="V504" i="33"/>
  <c r="S500" i="34"/>
  <c r="S103" i="34"/>
  <c r="V107" i="33"/>
  <c r="V97" i="33"/>
  <c r="S93" i="34"/>
  <c r="S796" i="33"/>
  <c r="S1289" i="33"/>
  <c r="S832" i="33"/>
  <c r="S342" i="34"/>
  <c r="V346" i="33"/>
  <c r="V1098" i="33"/>
  <c r="V825" i="33"/>
  <c r="V776" i="33"/>
  <c r="V762" i="33"/>
  <c r="V1308" i="33"/>
  <c r="V970" i="33"/>
  <c r="V968" i="33"/>
  <c r="V1092" i="33"/>
  <c r="V517" i="33"/>
  <c r="S513" i="34"/>
  <c r="U487" i="33"/>
  <c r="T487" i="33"/>
  <c r="V1154" i="33"/>
  <c r="U243" i="33"/>
  <c r="T243" i="33"/>
  <c r="V601" i="33"/>
  <c r="S597" i="34"/>
  <c r="U433" i="33"/>
  <c r="T433" i="33"/>
  <c r="V1319" i="33"/>
  <c r="V1214" i="33"/>
  <c r="V1141" i="33"/>
  <c r="V1265" i="33"/>
  <c r="V1309" i="33"/>
  <c r="V952" i="33"/>
  <c r="T65" i="33"/>
  <c r="U65" i="33"/>
  <c r="T529" i="33"/>
  <c r="U529" i="33"/>
  <c r="S18" i="34"/>
  <c r="V22" i="33"/>
  <c r="U324" i="33"/>
  <c r="T324" i="33"/>
  <c r="T282" i="33"/>
  <c r="U282" i="33"/>
  <c r="T20" i="33"/>
  <c r="U20" i="33"/>
  <c r="V1035" i="33"/>
  <c r="V1158" i="33"/>
  <c r="V908" i="33"/>
  <c r="S311" i="34"/>
  <c r="V315" i="33"/>
  <c r="V777" i="33"/>
  <c r="V765" i="33"/>
  <c r="V1317" i="33"/>
  <c r="U188" i="33"/>
  <c r="T188" i="33"/>
  <c r="S324" i="34"/>
  <c r="V328" i="33"/>
  <c r="S447" i="34"/>
  <c r="V451" i="33"/>
  <c r="V201" i="33"/>
  <c r="S197" i="34"/>
  <c r="V1012" i="33"/>
  <c r="V1105" i="33"/>
  <c r="V335" i="33"/>
  <c r="S331" i="34"/>
  <c r="T319" i="33"/>
  <c r="U319" i="33"/>
  <c r="T515" i="33"/>
  <c r="U515" i="33"/>
  <c r="U453" i="33"/>
  <c r="T453" i="33"/>
  <c r="V923" i="33"/>
  <c r="V867" i="33"/>
  <c r="U131" i="33"/>
  <c r="T131" i="33"/>
  <c r="V1339" i="33"/>
  <c r="V1240" i="33"/>
  <c r="V781" i="33"/>
  <c r="V1003" i="33"/>
  <c r="S137" i="34"/>
  <c r="V141" i="33"/>
  <c r="S420" i="34"/>
  <c r="V424" i="33"/>
  <c r="S571" i="34"/>
  <c r="V575" i="33"/>
  <c r="T392" i="33"/>
  <c r="U392" i="33"/>
  <c r="T362" i="33"/>
  <c r="U362" i="33"/>
  <c r="V430" i="33"/>
  <c r="S426" i="34"/>
  <c r="V1054" i="33"/>
  <c r="S231" i="34"/>
  <c r="V235" i="33"/>
  <c r="S112" i="34"/>
  <c r="V116" i="33"/>
  <c r="V1107" i="33"/>
  <c r="V1213" i="33"/>
  <c r="V1172" i="33"/>
  <c r="V1253" i="33"/>
  <c r="V1338" i="33"/>
  <c r="T275" i="33"/>
  <c r="U275" i="33"/>
  <c r="U615" i="33"/>
  <c r="T615" i="33"/>
  <c r="T114" i="33"/>
  <c r="U114" i="33"/>
  <c r="T105" i="33"/>
  <c r="U105" i="33"/>
  <c r="U21" i="33"/>
  <c r="T21" i="33"/>
  <c r="V1177" i="33"/>
  <c r="V1159" i="33"/>
  <c r="U417" i="33"/>
  <c r="T417" i="33"/>
  <c r="V884" i="33"/>
  <c r="S466" i="34"/>
  <c r="V470" i="33"/>
  <c r="V1260" i="33"/>
  <c r="V851" i="33"/>
  <c r="V963" i="33"/>
  <c r="V1057" i="33"/>
  <c r="S323" i="34"/>
  <c r="V327" i="33"/>
  <c r="T591" i="33"/>
  <c r="U591" i="33"/>
  <c r="S491" i="34"/>
  <c r="V495" i="33"/>
  <c r="S79" i="34"/>
  <c r="V83" i="33"/>
  <c r="U142" i="33"/>
  <c r="T142" i="33"/>
  <c r="V1243" i="33"/>
  <c r="V1073" i="33"/>
  <c r="T113" i="33"/>
  <c r="U113" i="33"/>
  <c r="V1344" i="33"/>
  <c r="V1104" i="33"/>
  <c r="S299" i="34"/>
  <c r="V303" i="33"/>
  <c r="V209" i="33"/>
  <c r="S205" i="34"/>
  <c r="U219" i="33"/>
  <c r="T219" i="33"/>
  <c r="V1143" i="33"/>
  <c r="U596" i="33"/>
  <c r="T596" i="33"/>
  <c r="S361" i="34"/>
  <c r="V365" i="33"/>
  <c r="V1178" i="33"/>
  <c r="V1326" i="33"/>
  <c r="U35" i="33"/>
  <c r="T35" i="33"/>
  <c r="V807" i="33"/>
  <c r="V889" i="33"/>
  <c r="V1231" i="33"/>
  <c r="S351" i="34"/>
  <c r="V355" i="33"/>
  <c r="T404" i="33"/>
  <c r="U404" i="33"/>
  <c r="U552" i="33"/>
  <c r="T552" i="33"/>
  <c r="S589" i="34"/>
  <c r="V593" i="33"/>
  <c r="S345" i="34"/>
  <c r="V349" i="33"/>
  <c r="S473" i="34"/>
  <c r="V477" i="33"/>
  <c r="V930" i="33"/>
  <c r="T482" i="33"/>
  <c r="U482" i="33"/>
  <c r="V499" i="33"/>
  <c r="S495" i="34"/>
  <c r="V393" i="33"/>
  <c r="S389" i="34"/>
  <c r="S114" i="34"/>
  <c r="V118" i="33"/>
  <c r="V69" i="33"/>
  <c r="S65" i="34"/>
  <c r="S1194" i="33"/>
  <c r="V500" i="33"/>
  <c r="S496" i="34"/>
  <c r="S950" i="33"/>
  <c r="S1140" i="33"/>
  <c r="V447" i="33"/>
  <c r="S443" i="34"/>
  <c r="S772" i="33"/>
  <c r="S1236" i="33"/>
  <c r="S622" i="34"/>
  <c r="V626" i="33"/>
  <c r="S1031" i="33"/>
  <c r="S41" i="34"/>
  <c r="V45" i="33"/>
  <c r="S989" i="33"/>
  <c r="S727" i="33"/>
  <c r="S305" i="34"/>
  <c r="V309" i="33"/>
  <c r="V342" i="33"/>
  <c r="S338" i="34"/>
  <c r="V476" i="33"/>
  <c r="S472" i="34"/>
  <c r="S895" i="33"/>
  <c r="S1026" i="33"/>
  <c r="S1222" i="33"/>
  <c r="S1160" i="33"/>
  <c r="V610" i="33"/>
  <c r="S606" i="34"/>
  <c r="S838" i="33"/>
  <c r="V117" i="33"/>
  <c r="S113" i="34"/>
  <c r="S1099" i="33"/>
  <c r="V597" i="33"/>
  <c r="S593" i="34"/>
  <c r="S1069" i="33"/>
  <c r="V632" i="33"/>
  <c r="S628" i="34"/>
  <c r="S318" i="34"/>
  <c r="V322" i="33"/>
  <c r="V347" i="33"/>
  <c r="S343" i="34"/>
  <c r="S249" i="34"/>
  <c r="V253" i="33"/>
  <c r="V231" i="33"/>
  <c r="S227" i="34"/>
  <c r="S107" i="34"/>
  <c r="V111" i="33"/>
  <c r="S982" i="33"/>
  <c r="S1322" i="33"/>
  <c r="S821" i="33"/>
  <c r="V317" i="33"/>
  <c r="S313" i="34"/>
  <c r="S812" i="33"/>
  <c r="S728" i="33"/>
  <c r="S1124" i="33"/>
  <c r="V240" i="33"/>
  <c r="S236" i="34"/>
  <c r="V48" i="33"/>
  <c r="S44" i="34"/>
  <c r="S260" i="34"/>
  <c r="V264" i="33"/>
  <c r="S1298" i="33"/>
  <c r="V30" i="33"/>
  <c r="S26" i="34"/>
  <c r="S849" i="33"/>
  <c r="S482" i="34"/>
  <c r="V486" i="33"/>
  <c r="S820" i="33"/>
  <c r="S393" i="34"/>
  <c r="V397" i="33"/>
  <c r="S926" i="33"/>
  <c r="S1303" i="33"/>
  <c r="S742" i="33"/>
  <c r="S1111" i="33"/>
  <c r="S1259" i="33"/>
  <c r="V85" i="33"/>
  <c r="S81" i="34"/>
  <c r="S84" i="34"/>
  <c r="V88" i="33"/>
  <c r="V619" i="33"/>
  <c r="S615" i="34"/>
  <c r="S1189" i="33"/>
  <c r="S247" i="34"/>
  <c r="V251" i="33"/>
  <c r="V732" i="33"/>
  <c r="S310" i="34"/>
  <c r="V314" i="33"/>
  <c r="S401" i="34"/>
  <c r="V405" i="33"/>
  <c r="V370" i="33"/>
  <c r="S366" i="34"/>
  <c r="V1045" i="33"/>
  <c r="V525" i="33"/>
  <c r="S521" i="34"/>
  <c r="V721" i="33"/>
  <c r="V910" i="33"/>
  <c r="V924" i="33"/>
  <c r="V1112" i="33"/>
  <c r="V746" i="33"/>
  <c r="V1075" i="33"/>
  <c r="V766" i="33"/>
  <c r="V973" i="33"/>
  <c r="V587" i="33"/>
  <c r="S583" i="34"/>
  <c r="V1136" i="33"/>
  <c r="V870" i="33"/>
  <c r="S243" i="34"/>
  <c r="V247" i="33"/>
  <c r="U390" i="33"/>
  <c r="T390" i="33"/>
  <c r="S364" i="34"/>
  <c r="V368" i="33"/>
  <c r="V1321" i="33"/>
  <c r="U479" i="33"/>
  <c r="T479" i="33"/>
  <c r="U79" i="33"/>
  <c r="T79" i="33"/>
  <c r="V779" i="33"/>
  <c r="V1137" i="33"/>
  <c r="V305" i="33"/>
  <c r="S301" i="34"/>
  <c r="V986" i="33"/>
  <c r="V914" i="33"/>
  <c r="V1221" i="33"/>
  <c r="V279" i="33"/>
  <c r="S275" i="34"/>
  <c r="U172" i="33"/>
  <c r="T172" i="33"/>
  <c r="U547" i="33"/>
  <c r="T547" i="33"/>
  <c r="S352" i="34"/>
  <c r="V356" i="33"/>
  <c r="V159" i="33"/>
  <c r="S155" i="34"/>
  <c r="T257" i="33"/>
  <c r="U257" i="33"/>
  <c r="S485" i="34"/>
  <c r="V489" i="33"/>
  <c r="V761" i="33"/>
  <c r="T53" i="33"/>
  <c r="U53" i="33"/>
  <c r="V1202" i="33"/>
  <c r="S50" i="34"/>
  <c r="V54" i="33"/>
  <c r="V945" i="33"/>
  <c r="V840" i="33"/>
  <c r="V1217" i="33"/>
  <c r="V1190" i="33"/>
  <c r="T594" i="33"/>
  <c r="U594" i="33"/>
  <c r="S71" i="34"/>
  <c r="V75" i="33"/>
  <c r="T52" i="33"/>
  <c r="U52" i="33"/>
  <c r="U121" i="33"/>
  <c r="T121" i="33"/>
  <c r="V622" i="33"/>
  <c r="S618" i="34"/>
  <c r="U42" i="33"/>
  <c r="T42" i="33"/>
  <c r="U167" i="33"/>
  <c r="T167" i="33"/>
  <c r="S399" i="34"/>
  <c r="V403" i="33"/>
  <c r="V751" i="33"/>
  <c r="V913" i="33"/>
  <c r="V831" i="33"/>
  <c r="V1040" i="33"/>
  <c r="V1245" i="33"/>
  <c r="U376" i="33"/>
  <c r="T376" i="33"/>
  <c r="S534" i="34"/>
  <c r="V538" i="33"/>
  <c r="S181" i="34"/>
  <c r="V185" i="33"/>
  <c r="S362" i="34"/>
  <c r="V366" i="33"/>
  <c r="V770" i="33"/>
  <c r="U112" i="33"/>
  <c r="T112" i="33"/>
  <c r="U233" i="33"/>
  <c r="T233" i="33"/>
  <c r="V886" i="33"/>
  <c r="V1267" i="33"/>
  <c r="V1118" i="33"/>
  <c r="V1211" i="33"/>
  <c r="V814" i="33"/>
  <c r="S377" i="34"/>
  <c r="V381" i="33"/>
  <c r="U473" i="33"/>
  <c r="T473" i="33"/>
  <c r="V331" i="33"/>
  <c r="S327" i="34"/>
  <c r="U418" i="33"/>
  <c r="T418" i="33"/>
  <c r="V1307" i="33"/>
  <c r="T228" i="33"/>
  <c r="U228" i="33"/>
  <c r="V1283" i="33"/>
  <c r="V1085" i="33"/>
  <c r="V979" i="33"/>
  <c r="V1100" i="33"/>
  <c r="V911" i="33"/>
  <c r="V1089" i="33"/>
  <c r="T38" i="33"/>
  <c r="U38" i="33"/>
  <c r="U13" i="33"/>
  <c r="T13" i="33"/>
  <c r="S142" i="34"/>
  <c r="V146" i="33"/>
  <c r="S222" i="34"/>
  <c r="V226" i="33"/>
  <c r="V1232" i="33"/>
  <c r="T428" i="33"/>
  <c r="U428" i="33"/>
  <c r="V272" i="33"/>
  <c r="S268" i="34"/>
  <c r="T414" i="33"/>
  <c r="U414" i="33"/>
  <c r="S430" i="34"/>
  <c r="V434" i="33"/>
  <c r="S334" i="34"/>
  <c r="V338" i="33"/>
  <c r="V57" i="33"/>
  <c r="S53" i="34"/>
  <c r="U161" i="33"/>
  <c r="T161" i="33"/>
  <c r="V1007" i="33"/>
  <c r="S212" i="34"/>
  <c r="V216" i="33"/>
  <c r="T545" i="33"/>
  <c r="U545" i="33"/>
  <c r="V514" i="33"/>
  <c r="S510" i="34"/>
  <c r="V1255" i="33"/>
  <c r="V809" i="33"/>
  <c r="T420" i="33"/>
  <c r="U420" i="33"/>
  <c r="V1312" i="33"/>
  <c r="V1109" i="33"/>
  <c r="V947" i="33"/>
  <c r="V190" i="33"/>
  <c r="S186" i="34"/>
  <c r="S450" i="34"/>
  <c r="V454" i="33"/>
  <c r="S745" i="33"/>
  <c r="S720" i="33"/>
  <c r="S1135" i="33"/>
  <c r="S1121" i="33"/>
  <c r="S312" i="34"/>
  <c r="V316" i="33"/>
  <c r="V47" i="33"/>
  <c r="S43" i="34"/>
  <c r="V171" i="33"/>
  <c r="S167" i="34"/>
  <c r="S868" i="33"/>
  <c r="S337" i="34"/>
  <c r="V341" i="33"/>
  <c r="S1097" i="33"/>
  <c r="S55" i="34"/>
  <c r="V59" i="33"/>
  <c r="S262" i="34"/>
  <c r="V266" i="33"/>
  <c r="V379" i="33"/>
  <c r="S375" i="34"/>
  <c r="S1186" i="33"/>
  <c r="S786" i="33"/>
  <c r="V196" i="33"/>
  <c r="S192" i="34"/>
  <c r="V110" i="33"/>
  <c r="S106" i="34"/>
  <c r="S474" i="34"/>
  <c r="V478" i="33"/>
  <c r="S1252" i="33"/>
  <c r="V229" i="33"/>
  <c r="S225" i="34"/>
  <c r="S1127" i="33"/>
  <c r="S879" i="33"/>
  <c r="S1254" i="33"/>
  <c r="V218" i="33"/>
  <c r="S214" i="34"/>
  <c r="S964" i="33"/>
  <c r="V373" i="33"/>
  <c r="S369" i="34"/>
  <c r="S461" i="34"/>
  <c r="V465" i="33"/>
  <c r="S760" i="33"/>
  <c r="S206" i="34"/>
  <c r="V210" i="33"/>
  <c r="S339" i="34"/>
  <c r="V343" i="33"/>
  <c r="S1301" i="33"/>
  <c r="S545" i="34"/>
  <c r="V549" i="33"/>
  <c r="S759" i="33"/>
  <c r="S828" i="33"/>
  <c r="S749" i="33"/>
  <c r="S874" i="33"/>
  <c r="S1083" i="33"/>
  <c r="S819" i="33"/>
  <c r="S940" i="33"/>
  <c r="S582" i="34"/>
  <c r="V586" i="33"/>
  <c r="S1180" i="33"/>
  <c r="S307" i="34"/>
  <c r="V311" i="33"/>
  <c r="S577" i="34"/>
  <c r="V581" i="33"/>
  <c r="S237" i="34"/>
  <c r="V241" i="33"/>
  <c r="S274" i="34"/>
  <c r="V278" i="33"/>
  <c r="S556" i="34"/>
  <c r="V560" i="33"/>
  <c r="S1125" i="33"/>
  <c r="S935" i="33"/>
  <c r="S629" i="34"/>
  <c r="V633" i="33"/>
  <c r="V984" i="33" l="1"/>
  <c r="V858" i="33"/>
  <c r="S49" i="34"/>
  <c r="V53" i="33"/>
  <c r="U236" i="34"/>
  <c r="T236" i="34"/>
  <c r="V1099" i="33"/>
  <c r="U472" i="34"/>
  <c r="T472" i="34"/>
  <c r="V1236" i="33"/>
  <c r="V362" i="33"/>
  <c r="S358" i="34"/>
  <c r="V832" i="33"/>
  <c r="V999" i="33"/>
  <c r="V934" i="33"/>
  <c r="V861" i="33"/>
  <c r="T59" i="34"/>
  <c r="U59" i="34"/>
  <c r="U329" i="34"/>
  <c r="T329" i="34"/>
  <c r="S47" i="34"/>
  <c r="V51" i="33"/>
  <c r="U73" i="34"/>
  <c r="T73" i="34"/>
  <c r="U151" i="34"/>
  <c r="T151" i="34"/>
  <c r="U359" i="34"/>
  <c r="T359" i="34"/>
  <c r="U46" i="34"/>
  <c r="T46" i="34"/>
  <c r="U434" i="34"/>
  <c r="T434" i="34"/>
  <c r="V931" i="33"/>
  <c r="V18" i="33"/>
  <c r="S14" i="34"/>
  <c r="T152" i="34"/>
  <c r="U152" i="34"/>
  <c r="S226" i="34"/>
  <c r="V230" i="33"/>
  <c r="T136" i="34"/>
  <c r="U136" i="34"/>
  <c r="T321" i="34"/>
  <c r="U321" i="34"/>
  <c r="V905" i="33"/>
  <c r="V1262" i="33"/>
  <c r="V918" i="33"/>
  <c r="V967" i="33"/>
  <c r="T528" i="34"/>
  <c r="U528" i="34"/>
  <c r="V128" i="33"/>
  <c r="S124" i="34"/>
  <c r="U402" i="34"/>
  <c r="T402" i="34"/>
  <c r="S139" i="34"/>
  <c r="V143" i="33"/>
  <c r="S76" i="34"/>
  <c r="V80" i="33"/>
  <c r="V1078" i="33"/>
  <c r="V730" i="33"/>
  <c r="U610" i="34"/>
  <c r="T610" i="34"/>
  <c r="V1334" i="33"/>
  <c r="U204" i="34"/>
  <c r="T204" i="34"/>
  <c r="V271" i="33"/>
  <c r="S267" i="34"/>
  <c r="S218" i="34"/>
  <c r="V222" i="33"/>
  <c r="S492" i="34"/>
  <c r="V496" i="33"/>
  <c r="V811" i="33"/>
  <c r="V1156" i="33"/>
  <c r="V1266" i="33"/>
  <c r="V1274" i="33"/>
  <c r="T10" i="34"/>
  <c r="U10" i="34"/>
  <c r="V502" i="33"/>
  <c r="S498" i="34"/>
  <c r="V570" i="33"/>
  <c r="S566" i="34"/>
  <c r="U165" i="34"/>
  <c r="T165" i="34"/>
  <c r="V290" i="33"/>
  <c r="S286" i="34"/>
  <c r="T335" i="34"/>
  <c r="U335" i="34"/>
  <c r="V726" i="33"/>
  <c r="T128" i="34"/>
  <c r="U128" i="34"/>
  <c r="V941" i="33"/>
  <c r="V836" i="33"/>
  <c r="V340" i="33"/>
  <c r="S336" i="34"/>
  <c r="U545" i="34"/>
  <c r="T545" i="34"/>
  <c r="S611" i="34"/>
  <c r="V615" i="33"/>
  <c r="V786" i="33"/>
  <c r="V282" i="33"/>
  <c r="S278" i="34"/>
  <c r="U43" i="34"/>
  <c r="T43" i="34"/>
  <c r="V1189" i="33"/>
  <c r="U556" i="34"/>
  <c r="T556" i="34"/>
  <c r="T622" i="34"/>
  <c r="U622" i="34"/>
  <c r="V324" i="33"/>
  <c r="S320" i="34"/>
  <c r="S121" i="34"/>
  <c r="V125" i="33"/>
  <c r="U274" i="34"/>
  <c r="T274" i="34"/>
  <c r="S475" i="34"/>
  <c r="V479" i="33"/>
  <c r="S548" i="34"/>
  <c r="V552" i="33"/>
  <c r="S437" i="34"/>
  <c r="V441" i="33"/>
  <c r="S319" i="34"/>
  <c r="V323" i="33"/>
  <c r="T133" i="34"/>
  <c r="U133" i="34"/>
  <c r="T21" i="34"/>
  <c r="U21" i="34"/>
  <c r="S125" i="34"/>
  <c r="V129" i="33"/>
  <c r="U435" i="34"/>
  <c r="T435" i="34"/>
  <c r="T480" i="34"/>
  <c r="U480" i="34"/>
  <c r="V519" i="33"/>
  <c r="S515" i="34"/>
  <c r="U29" i="34"/>
  <c r="T29" i="34"/>
  <c r="U300" i="34"/>
  <c r="T300" i="34"/>
  <c r="S454" i="34"/>
  <c r="V458" i="33"/>
  <c r="V624" i="33"/>
  <c r="S620" i="34"/>
  <c r="U328" i="34"/>
  <c r="T328" i="34"/>
  <c r="U392" i="34"/>
  <c r="T392" i="34"/>
  <c r="V334" i="33"/>
  <c r="S330" i="34"/>
  <c r="S62" i="34"/>
  <c r="V66" i="33"/>
  <c r="T216" i="34"/>
  <c r="U216" i="34"/>
  <c r="S563" i="34"/>
  <c r="V567" i="33"/>
  <c r="T591" i="34"/>
  <c r="U591" i="34"/>
  <c r="S325" i="34"/>
  <c r="V329" i="33"/>
  <c r="T355" i="34"/>
  <c r="U355" i="34"/>
  <c r="T381" i="34"/>
  <c r="U381" i="34"/>
  <c r="V259" i="33"/>
  <c r="S255" i="34"/>
  <c r="T79" i="34"/>
  <c r="U79" i="34"/>
  <c r="V487" i="33"/>
  <c r="S483" i="34"/>
  <c r="T513" i="34"/>
  <c r="U513" i="34"/>
  <c r="U586" i="34"/>
  <c r="T586" i="34"/>
  <c r="T298" i="34"/>
  <c r="U298" i="34"/>
  <c r="V1041" i="33"/>
  <c r="V919" i="33"/>
  <c r="T479" i="34"/>
  <c r="U479" i="34"/>
  <c r="V1244" i="33"/>
  <c r="U240" i="34"/>
  <c r="T240" i="34"/>
  <c r="V286" i="33"/>
  <c r="S282" i="34"/>
  <c r="V467" i="33"/>
  <c r="S463" i="34"/>
  <c r="V788" i="33"/>
  <c r="V864" i="33"/>
  <c r="V1258" i="33"/>
  <c r="U58" i="34"/>
  <c r="T58" i="34"/>
  <c r="S370" i="34"/>
  <c r="V374" i="33"/>
  <c r="V829" i="33"/>
  <c r="V909" i="33"/>
  <c r="V1248" i="33"/>
  <c r="V1047" i="33"/>
  <c r="V724" i="33"/>
  <c r="T535" i="34"/>
  <c r="U535" i="34"/>
  <c r="T284" i="34"/>
  <c r="U284" i="34"/>
  <c r="T473" i="34"/>
  <c r="U473" i="34"/>
  <c r="U186" i="34"/>
  <c r="T186" i="34"/>
  <c r="V1069" i="33"/>
  <c r="V1194" i="33"/>
  <c r="S543" i="34"/>
  <c r="V547" i="33"/>
  <c r="T299" i="34"/>
  <c r="U299" i="34"/>
  <c r="T99" i="34"/>
  <c r="U99" i="34"/>
  <c r="U178" i="34"/>
  <c r="T178" i="34"/>
  <c r="T405" i="34"/>
  <c r="U405" i="34"/>
  <c r="V895" i="33"/>
  <c r="V591" i="33"/>
  <c r="S587" i="34"/>
  <c r="U212" i="34"/>
  <c r="T212" i="34"/>
  <c r="V473" i="33"/>
  <c r="S469" i="34"/>
  <c r="U521" i="34"/>
  <c r="T521" i="34"/>
  <c r="T377" i="34"/>
  <c r="U377" i="34"/>
  <c r="V874" i="33"/>
  <c r="U225" i="34"/>
  <c r="T225" i="34"/>
  <c r="V594" i="33"/>
  <c r="S590" i="34"/>
  <c r="V820" i="33"/>
  <c r="V113" i="33"/>
  <c r="S109" i="34"/>
  <c r="S388" i="34"/>
  <c r="V392" i="33"/>
  <c r="V529" i="33"/>
  <c r="S525" i="34"/>
  <c r="V1263" i="33"/>
  <c r="T442" i="34"/>
  <c r="U442" i="34"/>
  <c r="T69" i="34"/>
  <c r="U69" i="34"/>
  <c r="V1157" i="33"/>
  <c r="V972" i="33"/>
  <c r="T387" i="34"/>
  <c r="U387" i="34"/>
  <c r="V816" i="33"/>
  <c r="V1227" i="33"/>
  <c r="T237" i="34"/>
  <c r="U237" i="34"/>
  <c r="U262" i="34"/>
  <c r="T262" i="34"/>
  <c r="S157" i="34"/>
  <c r="V161" i="33"/>
  <c r="U222" i="34"/>
  <c r="T222" i="34"/>
  <c r="U362" i="34"/>
  <c r="T362" i="34"/>
  <c r="U84" i="34"/>
  <c r="T84" i="34"/>
  <c r="T361" i="34"/>
  <c r="U361" i="34"/>
  <c r="S127" i="34"/>
  <c r="V131" i="33"/>
  <c r="U311" i="34"/>
  <c r="T311" i="34"/>
  <c r="S429" i="34"/>
  <c r="V433" i="33"/>
  <c r="V582" i="33"/>
  <c r="S578" i="34"/>
  <c r="S552" i="34"/>
  <c r="V556" i="33"/>
  <c r="S493" i="34"/>
  <c r="V497" i="33"/>
  <c r="V292" i="33"/>
  <c r="S288" i="34"/>
  <c r="S223" i="34"/>
  <c r="V227" i="33"/>
  <c r="V445" i="33"/>
  <c r="S441" i="34"/>
  <c r="U115" i="34"/>
  <c r="T115" i="34"/>
  <c r="T459" i="34"/>
  <c r="U459" i="34"/>
  <c r="T378" i="34"/>
  <c r="U378" i="34"/>
  <c r="S576" i="34"/>
  <c r="V580" i="33"/>
  <c r="U30" i="34"/>
  <c r="T30" i="34"/>
  <c r="V613" i="33"/>
  <c r="S609" i="34"/>
  <c r="T627" i="34"/>
  <c r="U627" i="34"/>
  <c r="U289" i="34"/>
  <c r="T289" i="34"/>
  <c r="T70" i="34"/>
  <c r="U70" i="34"/>
  <c r="U12" i="34"/>
  <c r="T12" i="34"/>
  <c r="U213" i="34"/>
  <c r="T213" i="34"/>
  <c r="S170" i="34"/>
  <c r="V174" i="33"/>
  <c r="T280" i="34"/>
  <c r="U280" i="34"/>
  <c r="U570" i="34"/>
  <c r="T570" i="34"/>
  <c r="U203" i="34"/>
  <c r="T203" i="34"/>
  <c r="U189" i="34"/>
  <c r="T189" i="34"/>
  <c r="V352" i="33"/>
  <c r="S348" i="34"/>
  <c r="V371" i="33"/>
  <c r="S367" i="34"/>
  <c r="U188" i="34"/>
  <c r="T188" i="34"/>
  <c r="V535" i="33"/>
  <c r="S531" i="34"/>
  <c r="S560" i="34"/>
  <c r="V564" i="33"/>
  <c r="T489" i="34"/>
  <c r="U489" i="34"/>
  <c r="T407" i="34"/>
  <c r="U407" i="34"/>
  <c r="U162" i="34"/>
  <c r="T162" i="34"/>
  <c r="U244" i="34"/>
  <c r="T244" i="34"/>
  <c r="U598" i="34"/>
  <c r="T598" i="34"/>
  <c r="S211" i="34"/>
  <c r="V215" i="33"/>
  <c r="V157" i="33"/>
  <c r="S153" i="34"/>
  <c r="T494" i="34"/>
  <c r="U494" i="34"/>
  <c r="U20" i="34"/>
  <c r="T20" i="34"/>
  <c r="T539" i="34"/>
  <c r="U539" i="34"/>
  <c r="V618" i="33"/>
  <c r="S614" i="34"/>
  <c r="U406" i="34"/>
  <c r="T406" i="34"/>
  <c r="S147" i="34"/>
  <c r="V151" i="33"/>
  <c r="V428" i="33"/>
  <c r="S424" i="34"/>
  <c r="T339" i="34"/>
  <c r="U339" i="34"/>
  <c r="V79" i="33"/>
  <c r="S75" i="34"/>
  <c r="U312" i="34"/>
  <c r="T312" i="34"/>
  <c r="V760" i="33"/>
  <c r="V1289" i="33"/>
  <c r="V944" i="33"/>
  <c r="V846" i="33"/>
  <c r="V953" i="33"/>
  <c r="V1273" i="33"/>
  <c r="T332" i="34"/>
  <c r="U332" i="34"/>
  <c r="U341" i="34"/>
  <c r="T341" i="34"/>
  <c r="S471" i="34"/>
  <c r="V475" i="33"/>
  <c r="V516" i="33"/>
  <c r="S512" i="34"/>
  <c r="U440" i="34"/>
  <c r="T440" i="34"/>
  <c r="V749" i="33"/>
  <c r="V1252" i="33"/>
  <c r="V1135" i="33"/>
  <c r="S416" i="34"/>
  <c r="V420" i="33"/>
  <c r="T53" i="34"/>
  <c r="U53" i="34"/>
  <c r="U366" i="34"/>
  <c r="T366" i="34"/>
  <c r="T81" i="34"/>
  <c r="U81" i="34"/>
  <c r="V728" i="33"/>
  <c r="V838" i="33"/>
  <c r="U443" i="34"/>
  <c r="T443" i="34"/>
  <c r="T495" i="34"/>
  <c r="U495" i="34"/>
  <c r="U197" i="34"/>
  <c r="T197" i="34"/>
  <c r="V65" i="33"/>
  <c r="S61" i="34"/>
  <c r="T597" i="34"/>
  <c r="U597" i="34"/>
  <c r="V796" i="33"/>
  <c r="V1264" i="33"/>
  <c r="V891" i="33"/>
  <c r="V852" i="33"/>
  <c r="V1192" i="33"/>
  <c r="U546" i="34"/>
  <c r="T546" i="34"/>
  <c r="U173" i="34"/>
  <c r="T173" i="34"/>
  <c r="V237" i="33"/>
  <c r="S233" i="34"/>
  <c r="S518" i="34"/>
  <c r="V522" i="33"/>
  <c r="S64" i="34"/>
  <c r="V68" i="33"/>
  <c r="V1001" i="33"/>
  <c r="T412" i="34"/>
  <c r="U412" i="34"/>
  <c r="V806" i="33"/>
  <c r="V1068" i="33"/>
  <c r="V1337" i="33"/>
  <c r="V630" i="33"/>
  <c r="S626" i="34"/>
  <c r="U600" i="34"/>
  <c r="T600" i="34"/>
  <c r="U234" i="34"/>
  <c r="T234" i="34"/>
  <c r="V361" i="33"/>
  <c r="S357" i="34"/>
  <c r="V738" i="33"/>
  <c r="V881" i="33"/>
  <c r="V1176" i="33"/>
  <c r="U604" i="34"/>
  <c r="T604" i="34"/>
  <c r="T32" i="34"/>
  <c r="U32" i="34"/>
  <c r="S256" i="34"/>
  <c r="V260" i="33"/>
  <c r="V993" i="33"/>
  <c r="V978" i="33"/>
  <c r="V1065" i="33"/>
  <c r="V773" i="33"/>
  <c r="V744" i="33"/>
  <c r="V987" i="33"/>
  <c r="U25" i="34"/>
  <c r="T25" i="34"/>
  <c r="V1271" i="33"/>
  <c r="T374" i="34"/>
  <c r="U374" i="34"/>
  <c r="U490" i="34"/>
  <c r="T490" i="34"/>
  <c r="S452" i="34"/>
  <c r="V456" i="33"/>
  <c r="T613" i="34"/>
  <c r="U613" i="34"/>
  <c r="V384" i="33"/>
  <c r="S380" i="34"/>
  <c r="V996" i="33"/>
  <c r="U468" i="34"/>
  <c r="T468" i="34"/>
  <c r="T68" i="34"/>
  <c r="U68" i="34"/>
  <c r="V837" i="33"/>
  <c r="V1059" i="33"/>
  <c r="T199" i="34"/>
  <c r="U199" i="34"/>
  <c r="S100" i="34"/>
  <c r="V104" i="33"/>
  <c r="S409" i="34"/>
  <c r="V413" i="33"/>
  <c r="V81" i="33"/>
  <c r="S77" i="34"/>
  <c r="U476" i="34"/>
  <c r="T476" i="34"/>
  <c r="T408" i="34"/>
  <c r="U408" i="34"/>
  <c r="U529" i="34"/>
  <c r="T529" i="34"/>
  <c r="V977" i="33"/>
  <c r="U428" i="34"/>
  <c r="T428" i="34"/>
  <c r="V1343" i="33"/>
  <c r="V966" i="33"/>
  <c r="V734" i="33"/>
  <c r="U417" i="34"/>
  <c r="T417" i="34"/>
  <c r="T582" i="34"/>
  <c r="U582" i="34"/>
  <c r="U352" i="34"/>
  <c r="T352" i="34"/>
  <c r="V940" i="33"/>
  <c r="S541" i="34"/>
  <c r="V545" i="33"/>
  <c r="V758" i="33"/>
  <c r="U90" i="34"/>
  <c r="T90" i="34"/>
  <c r="S131" i="34"/>
  <c r="V135" i="33"/>
  <c r="V983" i="33"/>
  <c r="V121" i="33"/>
  <c r="S117" i="34"/>
  <c r="T484" i="34"/>
  <c r="U484" i="34"/>
  <c r="T565" i="34"/>
  <c r="U565" i="34"/>
  <c r="T561" i="34"/>
  <c r="U561" i="34"/>
  <c r="T458" i="34"/>
  <c r="U458" i="34"/>
  <c r="V1186" i="33"/>
  <c r="S48" i="34"/>
  <c r="V52" i="33"/>
  <c r="V982" i="33"/>
  <c r="S108" i="34"/>
  <c r="V112" i="33"/>
  <c r="T594" i="34"/>
  <c r="U594" i="34"/>
  <c r="U275" i="34"/>
  <c r="T275" i="34"/>
  <c r="T206" i="34"/>
  <c r="U206" i="34"/>
  <c r="U114" i="34"/>
  <c r="T114" i="34"/>
  <c r="U156" i="34"/>
  <c r="T156" i="34"/>
  <c r="S220" i="34"/>
  <c r="V224" i="33"/>
  <c r="V890" i="33"/>
  <c r="V1101" i="33"/>
  <c r="T577" i="34"/>
  <c r="U577" i="34"/>
  <c r="U461" i="34"/>
  <c r="T461" i="34"/>
  <c r="T55" i="34"/>
  <c r="U55" i="34"/>
  <c r="T142" i="34"/>
  <c r="U142" i="34"/>
  <c r="T181" i="34"/>
  <c r="U181" i="34"/>
  <c r="T399" i="34"/>
  <c r="U399" i="34"/>
  <c r="U485" i="34"/>
  <c r="T485" i="34"/>
  <c r="U364" i="34"/>
  <c r="T364" i="34"/>
  <c r="U482" i="34"/>
  <c r="T482" i="34"/>
  <c r="U249" i="34"/>
  <c r="T249" i="34"/>
  <c r="T305" i="34"/>
  <c r="U305" i="34"/>
  <c r="T351" i="34"/>
  <c r="U351" i="34"/>
  <c r="V596" i="33"/>
  <c r="S592" i="34"/>
  <c r="V21" i="33"/>
  <c r="S17" i="34"/>
  <c r="U571" i="34"/>
  <c r="T571" i="34"/>
  <c r="U297" i="34"/>
  <c r="T297" i="34"/>
  <c r="S85" i="34"/>
  <c r="V89" i="33"/>
  <c r="T427" i="34"/>
  <c r="U427" i="34"/>
  <c r="T169" i="34"/>
  <c r="U169" i="34"/>
  <c r="T524" i="34"/>
  <c r="U524" i="34"/>
  <c r="T263" i="34"/>
  <c r="U263" i="34"/>
  <c r="T504" i="34"/>
  <c r="U504" i="34"/>
  <c r="U453" i="34"/>
  <c r="T453" i="34"/>
  <c r="T373" i="34"/>
  <c r="U373" i="34"/>
  <c r="S261" i="34"/>
  <c r="V265" i="33"/>
  <c r="T171" i="34"/>
  <c r="U171" i="34"/>
  <c r="T509" i="34"/>
  <c r="U509" i="34"/>
  <c r="V394" i="33"/>
  <c r="S390" i="34"/>
  <c r="U540" i="34"/>
  <c r="T540" i="34"/>
  <c r="S438" i="34"/>
  <c r="V442" i="33"/>
  <c r="T37" i="34"/>
  <c r="U37" i="34"/>
  <c r="S287" i="34"/>
  <c r="V291" i="33"/>
  <c r="U193" i="34"/>
  <c r="T193" i="34"/>
  <c r="S19" i="34"/>
  <c r="V23" i="33"/>
  <c r="V280" i="33"/>
  <c r="S276" i="34"/>
  <c r="T196" i="34"/>
  <c r="U196" i="34"/>
  <c r="T265" i="34"/>
  <c r="U265" i="34"/>
  <c r="V354" i="33"/>
  <c r="S350" i="34"/>
  <c r="T96" i="34"/>
  <c r="U96" i="34"/>
  <c r="V122" i="33"/>
  <c r="S118" i="34"/>
  <c r="U499" i="34"/>
  <c r="T499" i="34"/>
  <c r="T129" i="34"/>
  <c r="U129" i="34"/>
  <c r="V1254" i="33"/>
  <c r="T268" i="34"/>
  <c r="U268" i="34"/>
  <c r="V1322" i="33"/>
  <c r="V1031" i="33"/>
  <c r="S271" i="34"/>
  <c r="V275" i="33"/>
  <c r="V1030" i="33"/>
  <c r="S477" i="34"/>
  <c r="V481" i="33"/>
  <c r="T542" i="34"/>
  <c r="U542" i="34"/>
  <c r="V1083" i="33"/>
  <c r="T375" i="34"/>
  <c r="U375" i="34"/>
  <c r="U393" i="34"/>
  <c r="T393" i="34"/>
  <c r="U107" i="34"/>
  <c r="T107" i="34"/>
  <c r="T323" i="34"/>
  <c r="U323" i="34"/>
  <c r="U145" i="34"/>
  <c r="T145" i="34"/>
  <c r="V1121" i="33"/>
  <c r="V1124" i="33"/>
  <c r="T338" i="34"/>
  <c r="U338" i="34"/>
  <c r="V772" i="33"/>
  <c r="V404" i="33"/>
  <c r="S400" i="34"/>
  <c r="U93" i="34"/>
  <c r="T93" i="34"/>
  <c r="V1067" i="33"/>
  <c r="V842" i="33"/>
  <c r="V1216" i="33"/>
  <c r="U277" i="34"/>
  <c r="T277" i="34"/>
  <c r="V1004" i="33"/>
  <c r="V860" i="33"/>
  <c r="S180" i="34"/>
  <c r="V184" i="33"/>
  <c r="T599" i="34"/>
  <c r="U599" i="34"/>
  <c r="V1020" i="33"/>
  <c r="V1225" i="33"/>
  <c r="T360" i="34"/>
  <c r="U360" i="34"/>
  <c r="U624" i="34"/>
  <c r="T624" i="34"/>
  <c r="V450" i="33"/>
  <c r="S446" i="34"/>
  <c r="U86" i="34"/>
  <c r="T86" i="34"/>
  <c r="V294" i="33"/>
  <c r="S290" i="34"/>
  <c r="U57" i="34"/>
  <c r="T57" i="34"/>
  <c r="S95" i="34"/>
  <c r="V99" i="33"/>
  <c r="V1182" i="33"/>
  <c r="V1155" i="33"/>
  <c r="V787" i="33"/>
  <c r="V835" i="33"/>
  <c r="V1212" i="33"/>
  <c r="S67" i="34"/>
  <c r="V71" i="33"/>
  <c r="S464" i="34"/>
  <c r="V468" i="33"/>
  <c r="S516" i="34"/>
  <c r="V520" i="33"/>
  <c r="V753" i="33"/>
  <c r="V1174" i="33"/>
  <c r="V994" i="33"/>
  <c r="U159" i="34"/>
  <c r="T159" i="34"/>
  <c r="V1168" i="33"/>
  <c r="U603" i="34"/>
  <c r="T603" i="34"/>
  <c r="T245" i="34"/>
  <c r="U245" i="34"/>
  <c r="U384" i="34"/>
  <c r="T384" i="34"/>
  <c r="S617" i="34"/>
  <c r="V621" i="33"/>
  <c r="U241" i="34"/>
  <c r="T241" i="34"/>
  <c r="T523" i="34"/>
  <c r="U523" i="34"/>
  <c r="V1002" i="33"/>
  <c r="V1167" i="33"/>
  <c r="V937" i="33"/>
  <c r="S456" i="34"/>
  <c r="V460" i="33"/>
  <c r="S111" i="34"/>
  <c r="V115" i="33"/>
  <c r="V78" i="33"/>
  <c r="S74" i="34"/>
  <c r="V523" i="33"/>
  <c r="S519" i="34"/>
  <c r="V783" i="33"/>
  <c r="U36" i="34"/>
  <c r="T36" i="34"/>
  <c r="V1275" i="33"/>
  <c r="T322" i="34"/>
  <c r="U322" i="34"/>
  <c r="V1295" i="33"/>
  <c r="S382" i="34"/>
  <c r="V386" i="33"/>
  <c r="U507" i="34"/>
  <c r="T507" i="34"/>
  <c r="V19" i="33"/>
  <c r="S15" i="34"/>
  <c r="S621" i="34"/>
  <c r="V625" i="33"/>
  <c r="S414" i="34"/>
  <c r="V418" i="33"/>
  <c r="U41" i="34"/>
  <c r="T41" i="34"/>
  <c r="V188" i="33"/>
  <c r="S184" i="34"/>
  <c r="V1301" i="33"/>
  <c r="T345" i="34"/>
  <c r="U345" i="34"/>
  <c r="T419" i="34"/>
  <c r="U419" i="34"/>
  <c r="V485" i="33"/>
  <c r="S481" i="34"/>
  <c r="V310" i="33"/>
  <c r="S306" i="34"/>
  <c r="U98" i="34"/>
  <c r="T98" i="34"/>
  <c r="S421" i="34"/>
  <c r="V425" i="33"/>
  <c r="V819" i="33"/>
  <c r="V926" i="33"/>
  <c r="U65" i="34"/>
  <c r="T65" i="34"/>
  <c r="V417" i="33"/>
  <c r="S413" i="34"/>
  <c r="T342" i="34"/>
  <c r="U342" i="34"/>
  <c r="V1127" i="33"/>
  <c r="U18" i="34"/>
  <c r="T18" i="34"/>
  <c r="T122" i="34"/>
  <c r="U122" i="34"/>
  <c r="T227" i="34"/>
  <c r="U227" i="34"/>
  <c r="T113" i="34"/>
  <c r="U113" i="34"/>
  <c r="T389" i="34"/>
  <c r="U389" i="34"/>
  <c r="V1229" i="33"/>
  <c r="V828" i="33"/>
  <c r="T369" i="34"/>
  <c r="U369" i="34"/>
  <c r="V1097" i="33"/>
  <c r="V720" i="33"/>
  <c r="V257" i="33"/>
  <c r="S253" i="34"/>
  <c r="V1259" i="33"/>
  <c r="V849" i="33"/>
  <c r="V812" i="33"/>
  <c r="U343" i="34"/>
  <c r="T343" i="34"/>
  <c r="T606" i="34"/>
  <c r="U606" i="34"/>
  <c r="V727" i="33"/>
  <c r="V1140" i="33"/>
  <c r="V482" i="33"/>
  <c r="S478" i="34"/>
  <c r="S101" i="34"/>
  <c r="V105" i="33"/>
  <c r="T474" i="34"/>
  <c r="U474" i="34"/>
  <c r="T334" i="34"/>
  <c r="U334" i="34"/>
  <c r="S9" i="34"/>
  <c r="V13" i="33"/>
  <c r="T534" i="34"/>
  <c r="U534" i="34"/>
  <c r="S163" i="34"/>
  <c r="V167" i="33"/>
  <c r="S386" i="34"/>
  <c r="V390" i="33"/>
  <c r="T401" i="34"/>
  <c r="U401" i="34"/>
  <c r="U420" i="34"/>
  <c r="T420" i="34"/>
  <c r="U447" i="34"/>
  <c r="T447" i="34"/>
  <c r="S239" i="34"/>
  <c r="V243" i="33"/>
  <c r="S273" i="34"/>
  <c r="V277" i="33"/>
  <c r="V12" i="33"/>
  <c r="S8" i="34"/>
  <c r="S209" i="34"/>
  <c r="V213" i="33"/>
  <c r="T252" i="34"/>
  <c r="U252" i="34"/>
  <c r="U144" i="34"/>
  <c r="T144" i="34"/>
  <c r="T596" i="34"/>
  <c r="U596" i="34"/>
  <c r="T431" i="34"/>
  <c r="U431" i="34"/>
  <c r="V232" i="33"/>
  <c r="S228" i="34"/>
  <c r="V15" i="33"/>
  <c r="S11" i="34"/>
  <c r="U432" i="34"/>
  <c r="T432" i="34"/>
  <c r="T146" i="34"/>
  <c r="U146" i="34"/>
  <c r="U379" i="34"/>
  <c r="T379" i="34"/>
  <c r="V27" i="33"/>
  <c r="S23" i="34"/>
  <c r="V469" i="33"/>
  <c r="S465" i="34"/>
  <c r="S87" i="34"/>
  <c r="V91" i="33"/>
  <c r="U532" i="34"/>
  <c r="T532" i="34"/>
  <c r="U371" i="34"/>
  <c r="T371" i="34"/>
  <c r="T503" i="34"/>
  <c r="U503" i="34"/>
  <c r="V419" i="33"/>
  <c r="S415" i="34"/>
  <c r="V616" i="33"/>
  <c r="S612" i="34"/>
  <c r="T175" i="34"/>
  <c r="U175" i="34"/>
  <c r="U176" i="34"/>
  <c r="T176" i="34"/>
  <c r="T210" i="34"/>
  <c r="U210" i="34"/>
  <c r="S285" i="34"/>
  <c r="V289" i="33"/>
  <c r="U45" i="34"/>
  <c r="T45" i="34"/>
  <c r="T346" i="34"/>
  <c r="U346" i="34"/>
  <c r="U544" i="34"/>
  <c r="T544" i="34"/>
  <c r="V559" i="33"/>
  <c r="S555" i="34"/>
  <c r="U201" i="34"/>
  <c r="T201" i="34"/>
  <c r="U314" i="34"/>
  <c r="T314" i="34"/>
  <c r="V202" i="33"/>
  <c r="S198" i="34"/>
  <c r="V636" i="33"/>
  <c r="S632" i="34"/>
  <c r="T231" i="34"/>
  <c r="U231" i="34"/>
  <c r="T488" i="34"/>
  <c r="U488" i="34"/>
  <c r="S229" i="34"/>
  <c r="V233" i="33"/>
  <c r="U260" i="34"/>
  <c r="T260" i="34"/>
  <c r="T491" i="34"/>
  <c r="U491" i="34"/>
  <c r="U148" i="34"/>
  <c r="T148" i="34"/>
  <c r="T583" i="34"/>
  <c r="U583" i="34"/>
  <c r="U615" i="34"/>
  <c r="T615" i="34"/>
  <c r="U71" i="34"/>
  <c r="T71" i="34"/>
  <c r="U187" i="34"/>
  <c r="T187" i="34"/>
  <c r="V273" i="33"/>
  <c r="S269" i="34"/>
  <c r="S224" i="34"/>
  <c r="V228" i="33"/>
  <c r="T307" i="34"/>
  <c r="U307" i="34"/>
  <c r="V1180" i="33"/>
  <c r="V759" i="33"/>
  <c r="V964" i="33"/>
  <c r="U106" i="34"/>
  <c r="T106" i="34"/>
  <c r="V745" i="33"/>
  <c r="V38" i="33"/>
  <c r="S34" i="34"/>
  <c r="U155" i="34"/>
  <c r="T155" i="34"/>
  <c r="T301" i="34"/>
  <c r="U301" i="34"/>
  <c r="V1111" i="33"/>
  <c r="T26" i="34"/>
  <c r="U26" i="34"/>
  <c r="T313" i="34"/>
  <c r="U313" i="34"/>
  <c r="V1160" i="33"/>
  <c r="V989" i="33"/>
  <c r="V950" i="33"/>
  <c r="S110" i="34"/>
  <c r="V114" i="33"/>
  <c r="V980" i="33"/>
  <c r="V1148" i="33"/>
  <c r="V1188" i="33"/>
  <c r="T279" i="34"/>
  <c r="U279" i="34"/>
  <c r="S553" i="34"/>
  <c r="V557" i="33"/>
  <c r="S505" i="34"/>
  <c r="V509" i="33"/>
  <c r="V154" i="33"/>
  <c r="S150" i="34"/>
  <c r="V1096" i="33"/>
  <c r="V896" i="33"/>
  <c r="V722" i="33"/>
  <c r="U102" i="34"/>
  <c r="T102" i="34"/>
  <c r="V939" i="33"/>
  <c r="S309" i="34"/>
  <c r="V313" i="33"/>
  <c r="V530" i="33"/>
  <c r="S526" i="34"/>
  <c r="U35" i="34"/>
  <c r="T35" i="34"/>
  <c r="V1175" i="33"/>
  <c r="V1223" i="33"/>
  <c r="V1028" i="33"/>
  <c r="V998" i="33"/>
  <c r="V778" i="33"/>
  <c r="U66" i="34"/>
  <c r="T66" i="34"/>
  <c r="V372" i="33"/>
  <c r="S368" i="34"/>
  <c r="U83" i="34"/>
  <c r="T83" i="34"/>
  <c r="U40" i="34"/>
  <c r="T40" i="34"/>
  <c r="S444" i="34"/>
  <c r="V448" i="33"/>
  <c r="U538" i="34"/>
  <c r="T538" i="34"/>
  <c r="V949" i="33"/>
  <c r="U140" i="34"/>
  <c r="T140" i="34"/>
  <c r="V929" i="33"/>
  <c r="V1323" i="33"/>
  <c r="U497" i="34"/>
  <c r="T497" i="34"/>
  <c r="S238" i="34"/>
  <c r="V242" i="33"/>
  <c r="T439" i="34"/>
  <c r="U439" i="34"/>
  <c r="U448" i="34"/>
  <c r="T448" i="34"/>
  <c r="V561" i="33"/>
  <c r="S557" i="34"/>
  <c r="V67" i="33"/>
  <c r="S63" i="34"/>
  <c r="U119" i="34"/>
  <c r="T119" i="34"/>
  <c r="V1277" i="33"/>
  <c r="V946" i="33"/>
  <c r="V1230" i="33"/>
  <c r="V1061" i="33"/>
  <c r="S575" i="34"/>
  <c r="V579" i="33"/>
  <c r="S547" i="34"/>
  <c r="V551" i="33"/>
  <c r="V1093" i="33"/>
  <c r="V1325" i="33"/>
  <c r="T295" i="34"/>
  <c r="U295" i="34"/>
  <c r="V1087" i="33"/>
  <c r="T572" i="34"/>
  <c r="U572" i="34"/>
  <c r="U588" i="34"/>
  <c r="T588" i="34"/>
  <c r="V357" i="33"/>
  <c r="S353" i="34"/>
  <c r="S266" i="34"/>
  <c r="V270" i="33"/>
  <c r="T172" i="34"/>
  <c r="U172" i="34"/>
  <c r="T191" i="34"/>
  <c r="U191" i="34"/>
  <c r="V464" i="33"/>
  <c r="S460" i="34"/>
  <c r="T395" i="34"/>
  <c r="U395" i="34"/>
  <c r="S149" i="34"/>
  <c r="V153" i="33"/>
  <c r="U88" i="34"/>
  <c r="T88" i="34"/>
  <c r="U161" i="34"/>
  <c r="T161" i="34"/>
  <c r="U259" i="34"/>
  <c r="T259" i="34"/>
  <c r="V389" i="33"/>
  <c r="S385" i="34"/>
  <c r="T451" i="34"/>
  <c r="U451" i="34"/>
  <c r="U398" i="34"/>
  <c r="T398" i="34"/>
  <c r="S514" i="34"/>
  <c r="V518" i="33"/>
  <c r="U302" i="34"/>
  <c r="T302" i="34"/>
  <c r="V250" i="33"/>
  <c r="S246" i="34"/>
  <c r="U250" i="34"/>
  <c r="T250" i="34"/>
  <c r="U605" i="34"/>
  <c r="T605" i="34"/>
  <c r="T190" i="34"/>
  <c r="U190" i="34"/>
  <c r="T462" i="34"/>
  <c r="U462" i="34"/>
  <c r="T391" i="34"/>
  <c r="U391" i="34"/>
  <c r="U333" i="34"/>
  <c r="T333" i="34"/>
  <c r="T183" i="34"/>
  <c r="U183" i="34"/>
  <c r="V46" i="33"/>
  <c r="S42" i="34"/>
  <c r="S208" i="34"/>
  <c r="V212" i="33"/>
  <c r="U202" i="34"/>
  <c r="T202" i="34"/>
  <c r="U581" i="34"/>
  <c r="T581" i="34"/>
  <c r="S80" i="34"/>
  <c r="V84" i="33"/>
  <c r="T308" i="34"/>
  <c r="U308" i="34"/>
  <c r="T316" i="34"/>
  <c r="U316" i="34"/>
  <c r="V541" i="33"/>
  <c r="S537" i="34"/>
  <c r="S347" i="34"/>
  <c r="V351" i="33"/>
  <c r="T450" i="34"/>
  <c r="U450" i="34"/>
  <c r="V1125" i="33"/>
  <c r="U167" i="34"/>
  <c r="T167" i="34"/>
  <c r="U327" i="34"/>
  <c r="T327" i="34"/>
  <c r="V1026" i="33"/>
  <c r="V775" i="33"/>
  <c r="T247" i="34"/>
  <c r="U247" i="34"/>
  <c r="S31" i="34"/>
  <c r="V35" i="33"/>
  <c r="T164" i="34"/>
  <c r="U164" i="34"/>
  <c r="V879" i="33"/>
  <c r="U593" i="34"/>
  <c r="T593" i="34"/>
  <c r="S168" i="34"/>
  <c r="V172" i="33"/>
  <c r="T589" i="34"/>
  <c r="U589" i="34"/>
  <c r="U629" i="34"/>
  <c r="T629" i="34"/>
  <c r="T337" i="34"/>
  <c r="U337" i="34"/>
  <c r="T430" i="34"/>
  <c r="U430" i="34"/>
  <c r="S372" i="34"/>
  <c r="V376" i="33"/>
  <c r="S38" i="34"/>
  <c r="V42" i="33"/>
  <c r="U243" i="34"/>
  <c r="T243" i="34"/>
  <c r="T310" i="34"/>
  <c r="U310" i="34"/>
  <c r="U318" i="34"/>
  <c r="T318" i="34"/>
  <c r="V219" i="33"/>
  <c r="S215" i="34"/>
  <c r="V142" i="33"/>
  <c r="S138" i="34"/>
  <c r="U112" i="34"/>
  <c r="T112" i="34"/>
  <c r="T137" i="34"/>
  <c r="U137" i="34"/>
  <c r="S449" i="34"/>
  <c r="V453" i="33"/>
  <c r="U324" i="34"/>
  <c r="T324" i="34"/>
  <c r="T103" i="34"/>
  <c r="U103" i="34"/>
  <c r="U396" i="34"/>
  <c r="T396" i="34"/>
  <c r="T123" i="34"/>
  <c r="U123" i="34"/>
  <c r="S293" i="34"/>
  <c r="V297" i="33"/>
  <c r="V935" i="33"/>
  <c r="T214" i="34"/>
  <c r="U214" i="34"/>
  <c r="T192" i="34"/>
  <c r="U192" i="34"/>
  <c r="V868" i="33"/>
  <c r="T510" i="34"/>
  <c r="U510" i="34"/>
  <c r="V414" i="33"/>
  <c r="S410" i="34"/>
  <c r="U618" i="34"/>
  <c r="T618" i="34"/>
  <c r="V742" i="33"/>
  <c r="V1298" i="33"/>
  <c r="V821" i="33"/>
  <c r="T628" i="34"/>
  <c r="U628" i="34"/>
  <c r="V1222" i="33"/>
  <c r="U496" i="34"/>
  <c r="T496" i="34"/>
  <c r="T205" i="34"/>
  <c r="U205" i="34"/>
  <c r="S511" i="34"/>
  <c r="V515" i="33"/>
  <c r="S16" i="34"/>
  <c r="V20" i="33"/>
  <c r="U500" i="34"/>
  <c r="T500" i="34"/>
  <c r="V1204" i="33"/>
  <c r="U97" i="34"/>
  <c r="T97" i="34"/>
  <c r="V1152" i="33"/>
  <c r="U365" i="34"/>
  <c r="T365" i="34"/>
  <c r="V246" i="33"/>
  <c r="S242" i="34"/>
  <c r="U608" i="34"/>
  <c r="T608" i="34"/>
  <c r="T270" i="34"/>
  <c r="U270" i="34"/>
  <c r="T574" i="34"/>
  <c r="U574" i="34"/>
  <c r="V1320" i="33"/>
  <c r="V1313" i="33"/>
  <c r="V1237" i="33"/>
  <c r="T423" i="34"/>
  <c r="U423" i="34"/>
  <c r="V1017" i="33"/>
  <c r="T383" i="34"/>
  <c r="U383" i="34"/>
  <c r="U559" i="34"/>
  <c r="T559" i="34"/>
  <c r="V566" i="33"/>
  <c r="S562" i="34"/>
  <c r="S602" i="34"/>
  <c r="V606" i="33"/>
  <c r="U422" i="34"/>
  <c r="T422" i="34"/>
  <c r="T340" i="34"/>
  <c r="U340" i="34"/>
  <c r="V1149" i="33"/>
  <c r="V850" i="33"/>
  <c r="V957" i="33"/>
  <c r="U455" i="34"/>
  <c r="T455" i="34"/>
  <c r="V164" i="33"/>
  <c r="S160" i="34"/>
  <c r="S92" i="34"/>
  <c r="V96" i="33"/>
  <c r="T549" i="34"/>
  <c r="U549" i="34"/>
  <c r="U132" i="34"/>
  <c r="T132" i="34"/>
  <c r="V109" i="33"/>
  <c r="S105" i="34"/>
  <c r="V1318" i="33"/>
  <c r="V869" i="33"/>
  <c r="U631" i="34"/>
  <c r="T631" i="34"/>
  <c r="V1328" i="33"/>
  <c r="V1163" i="33"/>
  <c r="V774" i="33"/>
  <c r="U303" i="34"/>
  <c r="T303" i="34"/>
  <c r="V1091" i="33"/>
  <c r="S158" i="34"/>
  <c r="V162" i="33"/>
  <c r="S354" i="34"/>
  <c r="V358" i="33"/>
  <c r="S254" i="34"/>
  <c r="V258" i="33"/>
  <c r="V922" i="33"/>
  <c r="V785" i="33"/>
  <c r="T601" i="34"/>
  <c r="U601" i="34"/>
  <c r="T527" i="34"/>
  <c r="U527" i="34"/>
  <c r="T436" i="34"/>
  <c r="U436" i="34"/>
  <c r="U182" i="34"/>
  <c r="T182" i="34"/>
  <c r="U536" i="34"/>
  <c r="T536" i="34"/>
  <c r="U251" i="34"/>
  <c r="T251" i="34"/>
  <c r="V1064" i="33"/>
  <c r="V1058" i="33"/>
  <c r="V1332" i="33"/>
  <c r="V1209" i="33"/>
  <c r="U52" i="34"/>
  <c r="T52" i="34"/>
  <c r="S230" i="34"/>
  <c r="V234" i="33"/>
  <c r="T466" i="34"/>
  <c r="U466" i="34"/>
  <c r="T595" i="34"/>
  <c r="U595" i="34"/>
  <c r="U82" i="34"/>
  <c r="T82" i="34"/>
  <c r="V139" i="33"/>
  <c r="S135" i="34"/>
  <c r="U433" i="34"/>
  <c r="T433" i="34"/>
  <c r="T200" i="34"/>
  <c r="U200" i="34"/>
  <c r="S185" i="34"/>
  <c r="V189" i="33"/>
  <c r="T470" i="34"/>
  <c r="U470" i="34"/>
  <c r="U394" i="34"/>
  <c r="T394" i="34"/>
  <c r="T633" i="34"/>
  <c r="U633" i="34"/>
  <c r="S207" i="34"/>
  <c r="V211" i="33"/>
  <c r="V505" i="33"/>
  <c r="S501" i="34"/>
  <c r="U174" i="34"/>
  <c r="T174" i="34"/>
  <c r="S607" i="34"/>
  <c r="V611" i="33"/>
  <c r="V37" i="33"/>
  <c r="S33" i="34"/>
  <c r="U54" i="34"/>
  <c r="T54" i="34"/>
  <c r="U304" i="34"/>
  <c r="T304" i="34"/>
  <c r="U296" i="34"/>
  <c r="T296" i="34"/>
  <c r="T116" i="34"/>
  <c r="U116" i="34"/>
  <c r="T573" i="34"/>
  <c r="U573" i="34"/>
  <c r="T397" i="34"/>
  <c r="U397" i="34"/>
  <c r="S530" i="34"/>
  <c r="V534" i="33"/>
  <c r="V725" i="33"/>
  <c r="U569" i="34"/>
  <c r="T569" i="34"/>
  <c r="V803" i="33"/>
  <c r="V798" i="33"/>
  <c r="V1079" i="33"/>
  <c r="S194" i="34"/>
  <c r="V198" i="33"/>
  <c r="V1219" i="33"/>
  <c r="T134" i="34"/>
  <c r="U134" i="34"/>
  <c r="V1268" i="33"/>
  <c r="V1126" i="33"/>
  <c r="V1203" i="33"/>
  <c r="V512" i="33"/>
  <c r="S508" i="34"/>
  <c r="T104" i="34"/>
  <c r="U104" i="34"/>
  <c r="S283" i="34"/>
  <c r="V287" i="33"/>
  <c r="S623" i="34"/>
  <c r="V627" i="33"/>
  <c r="V1120" i="33"/>
  <c r="V1286" i="33"/>
  <c r="V1036" i="33"/>
  <c r="U425" i="34"/>
  <c r="T425" i="34"/>
  <c r="V822" i="33"/>
  <c r="U143" i="34"/>
  <c r="T143" i="34"/>
  <c r="S235" i="34"/>
  <c r="V239" i="33"/>
  <c r="U506" i="34"/>
  <c r="T506" i="34"/>
  <c r="V1241" i="33"/>
  <c r="V1171" i="33"/>
  <c r="U60" i="34"/>
  <c r="T60" i="34"/>
  <c r="V871" i="33"/>
  <c r="S72" i="34"/>
  <c r="V76" i="33"/>
  <c r="T177" i="34"/>
  <c r="U177" i="34"/>
  <c r="V588" i="33"/>
  <c r="S584" i="34"/>
  <c r="S315" i="34"/>
  <c r="V319" i="33"/>
  <c r="T326" i="34"/>
  <c r="U326" i="34"/>
  <c r="S551" i="34"/>
  <c r="V555" i="33"/>
  <c r="U349" i="34"/>
  <c r="T349" i="34"/>
  <c r="T219" i="34"/>
  <c r="U219" i="34"/>
  <c r="T630" i="34"/>
  <c r="U630" i="34"/>
  <c r="T56" i="34"/>
  <c r="U56" i="34"/>
  <c r="V130" i="33"/>
  <c r="S126" i="34"/>
  <c r="U257" i="34"/>
  <c r="T257" i="34"/>
  <c r="U487" i="34"/>
  <c r="T487" i="34"/>
  <c r="V295" i="33"/>
  <c r="S291" i="34"/>
  <c r="U166" i="34"/>
  <c r="T166" i="34"/>
  <c r="V1303" i="33"/>
  <c r="T50" i="34"/>
  <c r="U50" i="34"/>
  <c r="U520" i="34"/>
  <c r="T520" i="34"/>
  <c r="T44" i="34"/>
  <c r="U44" i="34"/>
  <c r="U426" i="34"/>
  <c r="T426" i="34"/>
  <c r="T331" i="34"/>
  <c r="U331" i="34"/>
  <c r="T94" i="34"/>
  <c r="U94" i="34"/>
  <c r="V719" i="33"/>
  <c r="V920" i="33"/>
  <c r="U258" i="34"/>
  <c r="T258" i="34"/>
  <c r="T568" i="34"/>
  <c r="U568" i="34"/>
  <c r="V360" i="33"/>
  <c r="S356" i="34"/>
  <c r="T619" i="34"/>
  <c r="U619" i="34"/>
  <c r="V145" i="33"/>
  <c r="S141" i="34"/>
  <c r="V1228" i="33"/>
  <c r="V1226" i="33"/>
  <c r="V1287" i="33"/>
  <c r="S272" i="34"/>
  <c r="V276" i="33"/>
  <c r="V1132" i="33"/>
  <c r="T403" i="34"/>
  <c r="U403" i="34"/>
  <c r="T411" i="34"/>
  <c r="U411" i="34"/>
  <c r="V1165" i="33"/>
  <c r="V1331" i="33"/>
  <c r="V183" i="33"/>
  <c r="S179" i="34"/>
  <c r="T550" i="34"/>
  <c r="U550" i="34"/>
  <c r="U51" i="34"/>
  <c r="T51" i="34"/>
  <c r="T558" i="34"/>
  <c r="U558" i="34"/>
  <c r="T281" i="34"/>
  <c r="U281" i="34"/>
  <c r="V965" i="33"/>
  <c r="T91" i="34"/>
  <c r="U91" i="34"/>
  <c r="V1242" i="33"/>
  <c r="T78" i="34"/>
  <c r="U78" i="34"/>
  <c r="T221" i="34"/>
  <c r="U221" i="34"/>
  <c r="V791" i="33"/>
  <c r="V1081" i="33"/>
  <c r="V997" i="33"/>
  <c r="V1336" i="33"/>
  <c r="U294" i="34"/>
  <c r="T294" i="34"/>
  <c r="V449" i="33"/>
  <c r="S445" i="34"/>
  <c r="U344" i="34"/>
  <c r="T344" i="34"/>
  <c r="U130" i="34"/>
  <c r="T130" i="34"/>
  <c r="U24" i="34"/>
  <c r="T24" i="34"/>
  <c r="T292" i="34"/>
  <c r="U292" i="34"/>
  <c r="V733" i="33"/>
  <c r="T467" i="34"/>
  <c r="U467" i="34"/>
  <c r="T579" i="34"/>
  <c r="U579" i="34"/>
  <c r="T616" i="34"/>
  <c r="U616" i="34"/>
  <c r="T522" i="34"/>
  <c r="U522" i="34"/>
  <c r="U39" i="34"/>
  <c r="T39" i="34"/>
  <c r="U580" i="34"/>
  <c r="T580" i="34"/>
  <c r="S625" i="34"/>
  <c r="V629" i="33"/>
  <c r="U232" i="34"/>
  <c r="T232" i="34"/>
  <c r="T154" i="34"/>
  <c r="U154" i="34"/>
  <c r="S517" i="34"/>
  <c r="V521" i="33"/>
  <c r="T567" i="34"/>
  <c r="U567" i="34"/>
  <c r="V26" i="33"/>
  <c r="S22" i="34"/>
  <c r="U404" i="34"/>
  <c r="T404" i="34"/>
  <c r="V17" i="33"/>
  <c r="S13" i="34"/>
  <c r="S27" i="34"/>
  <c r="V31" i="33"/>
  <c r="V321" i="33"/>
  <c r="S317" i="34"/>
  <c r="U502" i="34"/>
  <c r="T502" i="34"/>
  <c r="U486" i="34"/>
  <c r="T486" i="34"/>
  <c r="T28" i="34"/>
  <c r="U28" i="34"/>
  <c r="S533" i="34"/>
  <c r="V537" i="33"/>
  <c r="V461" i="33"/>
  <c r="S457" i="34"/>
  <c r="U554" i="34"/>
  <c r="T554" i="34"/>
  <c r="U195" i="34"/>
  <c r="T195" i="34"/>
  <c r="U89" i="34"/>
  <c r="T89" i="34"/>
  <c r="S376" i="34"/>
  <c r="V380" i="33"/>
  <c r="T264" i="34"/>
  <c r="U264" i="34"/>
  <c r="U248" i="34"/>
  <c r="T248" i="34"/>
  <c r="U217" i="34"/>
  <c r="T217" i="34"/>
  <c r="U120" i="34"/>
  <c r="T120" i="34"/>
  <c r="U418" i="34"/>
  <c r="T418" i="34"/>
  <c r="S564" i="34"/>
  <c r="V568" i="33"/>
  <c r="U585" i="34"/>
  <c r="T585" i="34"/>
  <c r="T363" i="34"/>
  <c r="U363" i="34"/>
  <c r="U315" i="34" l="1"/>
  <c r="T315" i="34"/>
  <c r="U501" i="34"/>
  <c r="T501" i="34"/>
  <c r="U138" i="34"/>
  <c r="T138" i="34"/>
  <c r="U372" i="34"/>
  <c r="T372" i="34"/>
  <c r="T368" i="34"/>
  <c r="U368" i="34"/>
  <c r="T229" i="34"/>
  <c r="U229" i="34"/>
  <c r="U74" i="34"/>
  <c r="T74" i="34"/>
  <c r="T64" i="34"/>
  <c r="U64" i="34"/>
  <c r="T614" i="34"/>
  <c r="U614" i="34"/>
  <c r="U531" i="34"/>
  <c r="T531" i="34"/>
  <c r="U578" i="34"/>
  <c r="T578" i="34"/>
  <c r="U525" i="34"/>
  <c r="T525" i="34"/>
  <c r="U564" i="34"/>
  <c r="T564" i="34"/>
  <c r="T376" i="34"/>
  <c r="U376" i="34"/>
  <c r="U230" i="34"/>
  <c r="T230" i="34"/>
  <c r="U575" i="34"/>
  <c r="T575" i="34"/>
  <c r="T150" i="34"/>
  <c r="U150" i="34"/>
  <c r="T110" i="34"/>
  <c r="U110" i="34"/>
  <c r="T555" i="34"/>
  <c r="U555" i="34"/>
  <c r="T382" i="34"/>
  <c r="U382" i="34"/>
  <c r="U438" i="34"/>
  <c r="T438" i="34"/>
  <c r="T416" i="34"/>
  <c r="U416" i="34"/>
  <c r="T463" i="34"/>
  <c r="U463" i="34"/>
  <c r="T121" i="34"/>
  <c r="U121" i="34"/>
  <c r="T457" i="34"/>
  <c r="U457" i="34"/>
  <c r="U215" i="34"/>
  <c r="T215" i="34"/>
  <c r="U526" i="34"/>
  <c r="T526" i="34"/>
  <c r="U421" i="34"/>
  <c r="T421" i="34"/>
  <c r="T184" i="34"/>
  <c r="U184" i="34"/>
  <c r="T446" i="34"/>
  <c r="U446" i="34"/>
  <c r="T180" i="34"/>
  <c r="U180" i="34"/>
  <c r="T131" i="34"/>
  <c r="U131" i="34"/>
  <c r="U626" i="34"/>
  <c r="T626" i="34"/>
  <c r="U518" i="34"/>
  <c r="T518" i="34"/>
  <c r="T62" i="34"/>
  <c r="U62" i="34"/>
  <c r="U320" i="34"/>
  <c r="T320" i="34"/>
  <c r="T533" i="34"/>
  <c r="U533" i="34"/>
  <c r="U356" i="34"/>
  <c r="T356" i="34"/>
  <c r="T207" i="34"/>
  <c r="U207" i="34"/>
  <c r="T385" i="34"/>
  <c r="U385" i="34"/>
  <c r="U460" i="34"/>
  <c r="T460" i="34"/>
  <c r="T11" i="34"/>
  <c r="U11" i="34"/>
  <c r="T111" i="34"/>
  <c r="U111" i="34"/>
  <c r="U617" i="34"/>
  <c r="T617" i="34"/>
  <c r="U400" i="34"/>
  <c r="T400" i="34"/>
  <c r="U477" i="34"/>
  <c r="T477" i="34"/>
  <c r="U233" i="34"/>
  <c r="T233" i="34"/>
  <c r="T429" i="34"/>
  <c r="U429" i="34"/>
  <c r="T388" i="34"/>
  <c r="U388" i="34"/>
  <c r="U282" i="34"/>
  <c r="T282" i="34"/>
  <c r="U330" i="34"/>
  <c r="T330" i="34"/>
  <c r="U124" i="34"/>
  <c r="T124" i="34"/>
  <c r="U584" i="34"/>
  <c r="T584" i="34"/>
  <c r="T254" i="34"/>
  <c r="U254" i="34"/>
  <c r="T242" i="34"/>
  <c r="U242" i="34"/>
  <c r="T16" i="34"/>
  <c r="U16" i="34"/>
  <c r="T505" i="34"/>
  <c r="U505" i="34"/>
  <c r="T209" i="34"/>
  <c r="U209" i="34"/>
  <c r="T101" i="34"/>
  <c r="U101" i="34"/>
  <c r="T276" i="34"/>
  <c r="U276" i="34"/>
  <c r="T452" i="34"/>
  <c r="U452" i="34"/>
  <c r="T75" i="34"/>
  <c r="U75" i="34"/>
  <c r="T109" i="34"/>
  <c r="U109" i="34"/>
  <c r="U611" i="34"/>
  <c r="T611" i="34"/>
  <c r="U22" i="34"/>
  <c r="T22" i="34"/>
  <c r="U291" i="34"/>
  <c r="T291" i="34"/>
  <c r="T92" i="34"/>
  <c r="U92" i="34"/>
  <c r="U272" i="34"/>
  <c r="T272" i="34"/>
  <c r="U235" i="34"/>
  <c r="T235" i="34"/>
  <c r="T623" i="34"/>
  <c r="U623" i="34"/>
  <c r="U135" i="34"/>
  <c r="T135" i="34"/>
  <c r="T160" i="34"/>
  <c r="U160" i="34"/>
  <c r="U309" i="34"/>
  <c r="T309" i="34"/>
  <c r="U87" i="34"/>
  <c r="T87" i="34"/>
  <c r="T228" i="34"/>
  <c r="U228" i="34"/>
  <c r="T8" i="34"/>
  <c r="U8" i="34"/>
  <c r="U386" i="34"/>
  <c r="T386" i="34"/>
  <c r="U478" i="34"/>
  <c r="T478" i="34"/>
  <c r="U456" i="34"/>
  <c r="T456" i="34"/>
  <c r="U390" i="34"/>
  <c r="T390" i="34"/>
  <c r="U85" i="34"/>
  <c r="T85" i="34"/>
  <c r="U367" i="34"/>
  <c r="T367" i="34"/>
  <c r="T469" i="34"/>
  <c r="U469" i="34"/>
  <c r="T515" i="34"/>
  <c r="U515" i="34"/>
  <c r="U354" i="34"/>
  <c r="T354" i="34"/>
  <c r="T511" i="34"/>
  <c r="U511" i="34"/>
  <c r="T80" i="34"/>
  <c r="U80" i="34"/>
  <c r="T246" i="34"/>
  <c r="U246" i="34"/>
  <c r="U553" i="34"/>
  <c r="T553" i="34"/>
  <c r="T34" i="34"/>
  <c r="U34" i="34"/>
  <c r="T465" i="34"/>
  <c r="U465" i="34"/>
  <c r="T306" i="34"/>
  <c r="U306" i="34"/>
  <c r="U170" i="34"/>
  <c r="T170" i="34"/>
  <c r="U609" i="34"/>
  <c r="T609" i="34"/>
  <c r="U441" i="34"/>
  <c r="T441" i="34"/>
  <c r="T157" i="34"/>
  <c r="U157" i="34"/>
  <c r="T319" i="34"/>
  <c r="U319" i="34"/>
  <c r="U286" i="34"/>
  <c r="T286" i="34"/>
  <c r="T27" i="34"/>
  <c r="U27" i="34"/>
  <c r="T445" i="34"/>
  <c r="U445" i="34"/>
  <c r="T179" i="34"/>
  <c r="U179" i="34"/>
  <c r="U530" i="34"/>
  <c r="T530" i="34"/>
  <c r="T517" i="34"/>
  <c r="U517" i="34"/>
  <c r="T72" i="34"/>
  <c r="U72" i="34"/>
  <c r="T283" i="34"/>
  <c r="U283" i="34"/>
  <c r="T602" i="34"/>
  <c r="U602" i="34"/>
  <c r="T224" i="34"/>
  <c r="U224" i="34"/>
  <c r="U632" i="34"/>
  <c r="T632" i="34"/>
  <c r="T612" i="34"/>
  <c r="U612" i="34"/>
  <c r="T163" i="34"/>
  <c r="U163" i="34"/>
  <c r="T253" i="34"/>
  <c r="U253" i="34"/>
  <c r="U271" i="34"/>
  <c r="T271" i="34"/>
  <c r="U118" i="34"/>
  <c r="T118" i="34"/>
  <c r="U19" i="34"/>
  <c r="T19" i="34"/>
  <c r="U348" i="34"/>
  <c r="T348" i="34"/>
  <c r="U370" i="34"/>
  <c r="T370" i="34"/>
  <c r="T226" i="34"/>
  <c r="U226" i="34"/>
  <c r="U158" i="34"/>
  <c r="T158" i="34"/>
  <c r="T562" i="34"/>
  <c r="U562" i="34"/>
  <c r="U31" i="34"/>
  <c r="T31" i="34"/>
  <c r="U238" i="34"/>
  <c r="T238" i="34"/>
  <c r="U269" i="34"/>
  <c r="T269" i="34"/>
  <c r="T23" i="34"/>
  <c r="U23" i="34"/>
  <c r="U273" i="34"/>
  <c r="T273" i="34"/>
  <c r="U413" i="34"/>
  <c r="T413" i="34"/>
  <c r="T481" i="34"/>
  <c r="U481" i="34"/>
  <c r="U414" i="34"/>
  <c r="T414" i="34"/>
  <c r="U61" i="34"/>
  <c r="T61" i="34"/>
  <c r="T127" i="34"/>
  <c r="U127" i="34"/>
  <c r="U590" i="34"/>
  <c r="T590" i="34"/>
  <c r="T325" i="34"/>
  <c r="U325" i="34"/>
  <c r="U437" i="34"/>
  <c r="T437" i="34"/>
  <c r="T336" i="34"/>
  <c r="U336" i="34"/>
  <c r="T194" i="34"/>
  <c r="U194" i="34"/>
  <c r="U33" i="34"/>
  <c r="T33" i="34"/>
  <c r="T449" i="34"/>
  <c r="U449" i="34"/>
  <c r="T444" i="34"/>
  <c r="U444" i="34"/>
  <c r="T198" i="34"/>
  <c r="U198" i="34"/>
  <c r="U415" i="34"/>
  <c r="T415" i="34"/>
  <c r="U516" i="34"/>
  <c r="T516" i="34"/>
  <c r="T95" i="34"/>
  <c r="U95" i="34"/>
  <c r="U220" i="34"/>
  <c r="T220" i="34"/>
  <c r="T541" i="34"/>
  <c r="U541" i="34"/>
  <c r="U77" i="34"/>
  <c r="T77" i="34"/>
  <c r="U424" i="34"/>
  <c r="T424" i="34"/>
  <c r="U223" i="34"/>
  <c r="T223" i="34"/>
  <c r="U239" i="34"/>
  <c r="T239" i="34"/>
  <c r="U621" i="34"/>
  <c r="T621" i="34"/>
  <c r="U108" i="34"/>
  <c r="T108" i="34"/>
  <c r="T357" i="34"/>
  <c r="U357" i="34"/>
  <c r="T288" i="34"/>
  <c r="U288" i="34"/>
  <c r="U587" i="34"/>
  <c r="T587" i="34"/>
  <c r="U483" i="34"/>
  <c r="T483" i="34"/>
  <c r="U548" i="34"/>
  <c r="T548" i="34"/>
  <c r="U317" i="34"/>
  <c r="T317" i="34"/>
  <c r="T105" i="34"/>
  <c r="U105" i="34"/>
  <c r="T410" i="34"/>
  <c r="U410" i="34"/>
  <c r="T293" i="34"/>
  <c r="U293" i="34"/>
  <c r="T15" i="34"/>
  <c r="U15" i="34"/>
  <c r="U464" i="34"/>
  <c r="T464" i="34"/>
  <c r="U512" i="34"/>
  <c r="T512" i="34"/>
  <c r="T153" i="34"/>
  <c r="U153" i="34"/>
  <c r="T543" i="34"/>
  <c r="U543" i="34"/>
  <c r="U620" i="34"/>
  <c r="T620" i="34"/>
  <c r="U566" i="34"/>
  <c r="T566" i="34"/>
  <c r="T492" i="34"/>
  <c r="U492" i="34"/>
  <c r="T14" i="34"/>
  <c r="U14" i="34"/>
  <c r="U49" i="34"/>
  <c r="T49" i="34"/>
  <c r="T141" i="34"/>
  <c r="U141" i="34"/>
  <c r="T126" i="34"/>
  <c r="U126" i="34"/>
  <c r="U347" i="34"/>
  <c r="T347" i="34"/>
  <c r="T514" i="34"/>
  <c r="U514" i="34"/>
  <c r="U266" i="34"/>
  <c r="T266" i="34"/>
  <c r="U9" i="34"/>
  <c r="T9" i="34"/>
  <c r="T350" i="34"/>
  <c r="U350" i="34"/>
  <c r="U287" i="34"/>
  <c r="T287" i="34"/>
  <c r="T17" i="34"/>
  <c r="U17" i="34"/>
  <c r="T409" i="34"/>
  <c r="U409" i="34"/>
  <c r="U147" i="34"/>
  <c r="T147" i="34"/>
  <c r="T576" i="34"/>
  <c r="U576" i="34"/>
  <c r="U475" i="34"/>
  <c r="T475" i="34"/>
  <c r="T508" i="34"/>
  <c r="U508" i="34"/>
  <c r="U13" i="34"/>
  <c r="T13" i="34"/>
  <c r="T607" i="34"/>
  <c r="U607" i="34"/>
  <c r="T537" i="34"/>
  <c r="U537" i="34"/>
  <c r="T353" i="34"/>
  <c r="U353" i="34"/>
  <c r="T63" i="34"/>
  <c r="U63" i="34"/>
  <c r="U285" i="34"/>
  <c r="T285" i="34"/>
  <c r="U67" i="34"/>
  <c r="T67" i="34"/>
  <c r="T290" i="34"/>
  <c r="U290" i="34"/>
  <c r="T117" i="34"/>
  <c r="U117" i="34"/>
  <c r="U256" i="34"/>
  <c r="T256" i="34"/>
  <c r="U493" i="34"/>
  <c r="T493" i="34"/>
  <c r="T563" i="34"/>
  <c r="U563" i="34"/>
  <c r="U498" i="34"/>
  <c r="T498" i="34"/>
  <c r="U218" i="34"/>
  <c r="T218" i="34"/>
  <c r="T76" i="34"/>
  <c r="U76" i="34"/>
  <c r="T185" i="34"/>
  <c r="U185" i="34"/>
  <c r="U168" i="34"/>
  <c r="T168" i="34"/>
  <c r="U519" i="34"/>
  <c r="T519" i="34"/>
  <c r="U261" i="34"/>
  <c r="T261" i="34"/>
  <c r="U592" i="34"/>
  <c r="T592" i="34"/>
  <c r="T48" i="34"/>
  <c r="U48" i="34"/>
  <c r="U100" i="34"/>
  <c r="T100" i="34"/>
  <c r="T380" i="34"/>
  <c r="U380" i="34"/>
  <c r="T471" i="34"/>
  <c r="U471" i="34"/>
  <c r="U211" i="34"/>
  <c r="T211" i="34"/>
  <c r="U454" i="34"/>
  <c r="T454" i="34"/>
  <c r="U125" i="34"/>
  <c r="T125" i="34"/>
  <c r="T267" i="34"/>
  <c r="U267" i="34"/>
  <c r="T358" i="34"/>
  <c r="U358" i="34"/>
  <c r="T551" i="34"/>
  <c r="U551" i="34"/>
  <c r="U38" i="34"/>
  <c r="T38" i="34"/>
  <c r="T208" i="34"/>
  <c r="U208" i="34"/>
  <c r="T625" i="34"/>
  <c r="U625" i="34"/>
  <c r="T42" i="34"/>
  <c r="U42" i="34"/>
  <c r="U149" i="34"/>
  <c r="T149" i="34"/>
  <c r="T547" i="34"/>
  <c r="U547" i="34"/>
  <c r="T557" i="34"/>
  <c r="U557" i="34"/>
  <c r="T560" i="34"/>
  <c r="U560" i="34"/>
  <c r="U552" i="34"/>
  <c r="T552" i="34"/>
  <c r="U255" i="34"/>
  <c r="T255" i="34"/>
  <c r="T278" i="34"/>
  <c r="U278" i="34"/>
  <c r="U139" i="34"/>
  <c r="T139" i="34"/>
  <c r="T47" i="34"/>
  <c r="U47" i="34"/>
  <c r="D7" i="14"/>
  <c r="C7" i="14" s="1"/>
  <c r="E7" i="14"/>
  <c r="E11" i="33" l="1"/>
  <c r="E7" i="34"/>
  <c r="U7" i="14"/>
  <c r="D7" i="34"/>
  <c r="W7" i="14"/>
  <c r="D11" i="33"/>
  <c r="D718" i="33" s="1"/>
  <c r="AC7" i="14"/>
  <c r="AA7" i="14"/>
  <c r="O7" i="14"/>
  <c r="S7" i="14"/>
  <c r="G7" i="14"/>
  <c r="M7" i="14"/>
  <c r="Q7" i="14"/>
  <c r="Y7" i="14"/>
  <c r="K7" i="14"/>
  <c r="I7" i="14"/>
  <c r="I7" i="34" l="1"/>
  <c r="L7" i="14"/>
  <c r="Z7" i="14"/>
  <c r="P7" i="34"/>
  <c r="R7" i="14"/>
  <c r="L7" i="34"/>
  <c r="J7" i="34"/>
  <c r="N7" i="14"/>
  <c r="C7" i="34"/>
  <c r="C11" i="33"/>
  <c r="C718" i="33" s="1"/>
  <c r="G7" i="34"/>
  <c r="H7" i="14"/>
  <c r="T7" i="14"/>
  <c r="M7" i="34"/>
  <c r="P7" i="14"/>
  <c r="K7" i="34"/>
  <c r="AB7" i="14"/>
  <c r="Q7" i="34"/>
  <c r="R7" i="34"/>
  <c r="AD7" i="14"/>
  <c r="X7" i="14"/>
  <c r="O7" i="34"/>
  <c r="V7" i="14"/>
  <c r="N7" i="34"/>
  <c r="J7" i="14"/>
  <c r="H7" i="34"/>
  <c r="F7" i="14"/>
  <c r="B7" i="14"/>
  <c r="I6" i="27" l="1"/>
  <c r="M4" i="33" s="1"/>
  <c r="M11" i="33"/>
  <c r="M718" i="33" s="1"/>
  <c r="I5" i="27"/>
  <c r="M3" i="33" s="1"/>
  <c r="K11" i="33"/>
  <c r="K718" i="33" s="1"/>
  <c r="G6" i="27"/>
  <c r="K4" i="33" s="1"/>
  <c r="G5" i="27"/>
  <c r="K3" i="33" s="1"/>
  <c r="G11" i="33"/>
  <c r="C6" i="27"/>
  <c r="G4" i="33" s="1"/>
  <c r="C5" i="27"/>
  <c r="G3" i="33" s="1"/>
  <c r="F5" i="27"/>
  <c r="J3" i="33" s="1"/>
  <c r="F6" i="27"/>
  <c r="J4" i="33" s="1"/>
  <c r="J11" i="33"/>
  <c r="J718" i="33" s="1"/>
  <c r="F11" i="33"/>
  <c r="F718" i="33" s="1"/>
  <c r="F7" i="34"/>
  <c r="O11" i="33"/>
  <c r="O718" i="33" s="1"/>
  <c r="K6" i="27"/>
  <c r="O4" i="33" s="1"/>
  <c r="K5" i="27"/>
  <c r="O3" i="33" s="1"/>
  <c r="H11" i="33"/>
  <c r="H718" i="33" s="1"/>
  <c r="D5" i="27"/>
  <c r="H3" i="33" s="1"/>
  <c r="D6" i="27"/>
  <c r="H4" i="33" s="1"/>
  <c r="J5" i="27"/>
  <c r="N3" i="33" s="1"/>
  <c r="N11" i="33"/>
  <c r="N718" i="33" s="1"/>
  <c r="J6" i="27"/>
  <c r="N4" i="33" s="1"/>
  <c r="N6" i="27"/>
  <c r="R4" i="33" s="1"/>
  <c r="N5" i="27"/>
  <c r="R3" i="33" s="1"/>
  <c r="R11" i="33"/>
  <c r="R718" i="33" s="1"/>
  <c r="H6" i="27"/>
  <c r="L4" i="33" s="1"/>
  <c r="L11" i="33"/>
  <c r="L718" i="33" s="1"/>
  <c r="H5" i="27"/>
  <c r="L3" i="33" s="1"/>
  <c r="E5" i="27"/>
  <c r="I3" i="33" s="1"/>
  <c r="E6" i="27"/>
  <c r="I4" i="33" s="1"/>
  <c r="I11" i="33"/>
  <c r="I718" i="33" s="1"/>
  <c r="P11" i="33"/>
  <c r="P718" i="33" s="1"/>
  <c r="L6" i="27"/>
  <c r="P4" i="33" s="1"/>
  <c r="L5" i="27"/>
  <c r="P3" i="33" s="1"/>
  <c r="M6" i="27"/>
  <c r="Q4" i="33" s="1"/>
  <c r="Q11" i="33"/>
  <c r="Q718" i="33" s="1"/>
  <c r="M5" i="27"/>
  <c r="Q3" i="33" s="1"/>
  <c r="B11" i="33"/>
  <c r="B718" i="33" s="1"/>
  <c r="B7" i="34"/>
  <c r="A7" i="14"/>
  <c r="U718" i="33" l="1"/>
  <c r="G718" i="33"/>
  <c r="S11" i="33"/>
  <c r="T718" i="33"/>
  <c r="A11" i="33"/>
  <c r="A718" i="33" s="1"/>
  <c r="A7" i="34"/>
  <c r="U11" i="33" l="1"/>
  <c r="T11" i="33"/>
  <c r="S718" i="33"/>
  <c r="V718" i="33" l="1"/>
  <c r="V11" i="33"/>
  <c r="S7" i="34"/>
  <c r="U7" i="34" l="1"/>
  <c r="T7" i="34"/>
</calcChain>
</file>

<file path=xl/sharedStrings.xml><?xml version="1.0" encoding="utf-8"?>
<sst xmlns="http://schemas.openxmlformats.org/spreadsheetml/2006/main" count="274" uniqueCount="145">
  <si>
    <t>No.</t>
  </si>
  <si>
    <t>1. NCPR</t>
  </si>
  <si>
    <t>Prioritas 1</t>
  </si>
  <si>
    <t>Prioritas 2</t>
  </si>
  <si>
    <t>Prioritas 3</t>
  </si>
  <si>
    <t>Prioritas 4</t>
  </si>
  <si>
    <t>Prioritas 5</t>
  </si>
  <si>
    <t>Prioritas 6</t>
  </si>
  <si>
    <t>Kode Kab</t>
  </si>
  <si>
    <t>PRIORITAS KOMPOSIT</t>
  </si>
  <si>
    <t>8. FEMALE SCHOOL</t>
  </si>
  <si>
    <t>&lt;=</t>
  </si>
  <si>
    <t>&gt;</t>
  </si>
  <si>
    <t>MIN</t>
  </si>
  <si>
    <t>MAX</t>
  </si>
  <si>
    <t>Data Indikator FSVA</t>
  </si>
  <si>
    <t xml:space="preserve">ASPEK </t>
  </si>
  <si>
    <t>Keterangan Indikator</t>
  </si>
  <si>
    <t>Kecamatan di Seluruh Kab</t>
  </si>
  <si>
    <t>Kecamatan di Seluruh Kota</t>
  </si>
  <si>
    <t>Kecamatan di Seluruh Kab &amp; Kota</t>
  </si>
  <si>
    <t>MEAN</t>
  </si>
  <si>
    <t>STANDAR DEVIASI</t>
  </si>
  <si>
    <r>
      <rPr>
        <b/>
        <i/>
        <sz val="11"/>
        <color theme="1"/>
        <rFont val="Calibri"/>
        <family val="2"/>
        <scheme val="minor"/>
      </rPr>
      <t>CUT OFF</t>
    </r>
    <r>
      <rPr>
        <b/>
        <sz val="11"/>
        <color theme="1"/>
        <rFont val="Calibri"/>
        <family val="2"/>
        <scheme val="minor"/>
      </rPr>
      <t xml:space="preserve"> INDIKATOR INDIVIDU</t>
    </r>
  </si>
  <si>
    <t>PRIORITAS</t>
  </si>
  <si>
    <t xml:space="preserve">PRIORITAS </t>
  </si>
  <si>
    <t>- &lt;</t>
  </si>
  <si>
    <t>BOBOT INDIKATOR</t>
  </si>
  <si>
    <t>2. ENERGY</t>
  </si>
  <si>
    <t>5. POVERTY</t>
  </si>
  <si>
    <t>6. PRICE (CV)</t>
  </si>
  <si>
    <t>7. PoU</t>
  </si>
  <si>
    <t>3.2 Presentase RT Tanpa Akses ke Air Bersih</t>
  </si>
  <si>
    <t>BAGIAN UTAMA</t>
  </si>
  <si>
    <t>Min</t>
  </si>
  <si>
    <t>Max</t>
  </si>
  <si>
    <t>4. FOOD RESERVES</t>
  </si>
  <si>
    <r>
      <rPr>
        <b/>
        <i/>
        <sz val="11"/>
        <color theme="1"/>
        <rFont val="Calibri"/>
        <family val="2"/>
        <scheme val="minor"/>
      </rPr>
      <t xml:space="preserve">CUT OFF </t>
    </r>
    <r>
      <rPr>
        <b/>
        <sz val="11"/>
        <color theme="1"/>
        <rFont val="Calibri"/>
        <family val="2"/>
        <scheme val="minor"/>
      </rPr>
      <t>INDIKATOR INDIVIDU (Min Max)</t>
    </r>
  </si>
  <si>
    <t xml:space="preserve">3. FOOD RESERVES </t>
  </si>
  <si>
    <t>1. NCPR ^</t>
  </si>
  <si>
    <t>5. POVERTY ^</t>
  </si>
  <si>
    <t>6. PRICE (CV) ^</t>
  </si>
  <si>
    <t>7. PoU ^</t>
  </si>
  <si>
    <t>Adjustment</t>
  </si>
  <si>
    <r>
      <rPr>
        <b/>
        <i/>
        <sz val="9"/>
        <color theme="1"/>
        <rFont val="Calibri"/>
        <family val="2"/>
        <scheme val="minor"/>
      </rPr>
      <t>CUT OFF</t>
    </r>
    <r>
      <rPr>
        <b/>
        <sz val="9"/>
        <color theme="1"/>
        <rFont val="Calibri"/>
        <family val="2"/>
        <scheme val="minor"/>
      </rPr>
      <t xml:space="preserve"> SKOR KOMPOSIT (min max)</t>
    </r>
  </si>
  <si>
    <t>KETERJANGKAUAN</t>
  </si>
  <si>
    <t>PEMANFAATAN</t>
  </si>
  <si>
    <t>INDEK KOMPOSIT
Total Aspek</t>
  </si>
  <si>
    <t>INDEKS PEMANFAATAN</t>
  </si>
  <si>
    <t>INDEKS KETERJANGKAUAN</t>
  </si>
  <si>
    <t>INDEKS KETERSEDIAAN</t>
  </si>
  <si>
    <t>6. Skor PRICE (CV)</t>
  </si>
  <si>
    <t>5. Skor POVERTY</t>
  </si>
  <si>
    <t>3. Skor FOOD RESERVES</t>
  </si>
  <si>
    <t>1. Skor NCPR</t>
  </si>
  <si>
    <t>Nama Kecamatan</t>
  </si>
  <si>
    <t>Kode Kec</t>
  </si>
  <si>
    <t>Nama Kabupaten</t>
  </si>
  <si>
    <t>Bobot Aspek</t>
  </si>
  <si>
    <t>Bobot Indikator</t>
  </si>
  <si>
    <t>KETERSEDIAAN</t>
  </si>
  <si>
    <t>Keterangan:</t>
  </si>
  <si>
    <r>
      <rPr>
        <b/>
        <i/>
        <sz val="11"/>
        <color theme="1"/>
        <rFont val="Calibri"/>
        <family val="2"/>
        <scheme val="minor"/>
      </rPr>
      <t>CUT OFF</t>
    </r>
    <r>
      <rPr>
        <b/>
        <sz val="11"/>
        <color theme="1"/>
        <rFont val="Calibri"/>
        <family val="2"/>
        <scheme val="minor"/>
      </rPr>
      <t xml:space="preserve"> SKOR KOMPOSIT min max</t>
    </r>
  </si>
  <si>
    <t>PERINGKAT KP</t>
  </si>
  <si>
    <t>INDEK KP KUMULATIF</t>
  </si>
  <si>
    <t>SKOR KOMPOSIT Min Max</t>
  </si>
  <si>
    <t xml:space="preserve">2. ENERGY </t>
  </si>
  <si>
    <t>Min-Max Scale</t>
  </si>
  <si>
    <t>Standar Deviasi</t>
  </si>
  <si>
    <t>Provinsi :</t>
  </si>
  <si>
    <t>Mean</t>
  </si>
  <si>
    <t>Di Masing-masing Wilayah (Kecamatan)</t>
  </si>
  <si>
    <t>PERHITUNGAN INDEKS KETAHANAN PANGAN</t>
  </si>
  <si>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. Jadi bisa disimpulkan bahwa Faktor Penyebab Kerentanan dan Ketahanan adalah dengan memperhitungan Sebaran Prioritas Indikator Individu dan Bobot Indikator</t>
    </r>
  </si>
  <si>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 Jika Bobot suatu Indikator semakin besar, maka Indikator tersebut diasumsikan memiliki Pengaruh Besar dalam menentukan tingkat Kerentanan dan Ketahanan Pangan</t>
    </r>
  </si>
  <si>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 Selain dari sebaran Prioritas Indikator Individu, Faktor Penyebab Kerentanan juga memperhitungkan Nilai Bobot suatu Indikator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</si>
  <si>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. Semakin banyak sebaran Prioritas Indikator Individu pada kategori rentan, maka Indikator tersebut bisa menjadi Faktor Penyebab Kerentanan 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</si>
  <si>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 Secara umum faktor penyebab masing-masing Prioritas Komposit kategori Rentan (Prioritas 1, 2 dan 3) bisa dilihat dari sebaran Prioritas Indikator Individunya</t>
    </r>
  </si>
  <si>
    <t>Faktor Penyebab</t>
  </si>
  <si>
    <t>INDEKS KP KUMULATIF</t>
  </si>
  <si>
    <r>
      <rPr>
        <i/>
        <sz val="11"/>
        <color theme="1"/>
        <rFont val="Calibri"/>
        <family val="2"/>
        <scheme val="minor"/>
      </rPr>
      <t>CUT OFF</t>
    </r>
    <r>
      <rPr>
        <sz val="11"/>
        <color theme="1"/>
        <rFont val="Calibri"/>
        <family val="2"/>
        <scheme val="minor"/>
      </rPr>
      <t xml:space="preserve"> IKP</t>
    </r>
  </si>
  <si>
    <t>AKSES</t>
  </si>
  <si>
    <t>PERHITUNGAN PRIORITAS INDIKATOR INDIVIDU</t>
  </si>
  <si>
    <t>MIN/MAX</t>
  </si>
  <si>
    <t xml:space="preserve">4. FOOD RESERVES </t>
  </si>
  <si>
    <t>1.1 Rasio konsumsi normatif per kapita thd produksi bersih pangan (padi, jagung, ubi kayu, ubi jalar, sagu, pisang)</t>
  </si>
  <si>
    <t>1.2 Rasio ketersediaan energi per kapita per hari terhadap standar kebutuhan</t>
  </si>
  <si>
    <t>1.3 Rasio ketersediaan protein hewani per kapita per hari terhadap standar kebutuhan</t>
  </si>
  <si>
    <t>11. PPH</t>
  </si>
  <si>
    <t>12. STUNTING</t>
  </si>
  <si>
    <t xml:space="preserve">11. PPH </t>
  </si>
  <si>
    <t>12. STUNTING ^</t>
  </si>
  <si>
    <t xml:space="preserve">12. Skor STUNTING </t>
  </si>
  <si>
    <t>Nama Kabupaten/Kota</t>
  </si>
  <si>
    <t>Kode Kab/Kota</t>
  </si>
  <si>
    <t>Kode Kec BPS</t>
  </si>
  <si>
    <t>Kode Kec Kemendagri</t>
  </si>
  <si>
    <t>Perkalian 100 membuat skala data menjadi 0-100</t>
  </si>
  <si>
    <t>1.4 Rasio cadangan pangan per kapita</t>
  </si>
  <si>
    <t>2.1 Presentase penduduk dengan tingkat kesejahteraan rendah</t>
  </si>
  <si>
    <t>RANGE</t>
  </si>
  <si>
    <t>RANGE SKOR KOMPOSIT (Min Max)</t>
  </si>
  <si>
    <t>3. ANIMAL PROTEIN</t>
  </si>
  <si>
    <t>9. NO WATER</t>
  </si>
  <si>
    <t>10. FOOD SAFETY</t>
  </si>
  <si>
    <t xml:space="preserve">2.2 Koefisien varian (CV) harga (beras medium, daging ayam ras, telur ayam, dan minyak goreng) </t>
  </si>
  <si>
    <r>
      <t xml:space="preserve">2.3 </t>
    </r>
    <r>
      <rPr>
        <i/>
        <sz val="11"/>
        <color theme="1"/>
        <rFont val="Calibri"/>
        <family val="2"/>
        <scheme val="minor"/>
      </rPr>
      <t>Prevalence of Undernourishment</t>
    </r>
    <r>
      <rPr>
        <sz val="11"/>
        <color theme="1"/>
        <rFont val="Calibri"/>
        <family val="2"/>
        <scheme val="minor"/>
      </rPr>
      <t xml:space="preserve"> (PoU)/Prevalensi Ketidakcukupan Konsumsi Pangan</t>
    </r>
  </si>
  <si>
    <t xml:space="preserve">3.1 Rata-rata Lama Sekolah Perempuan Umur 15 Tahun ke Atas </t>
  </si>
  <si>
    <t>4. ANIMAL PROTEIN</t>
  </si>
  <si>
    <t>9. NO WATER ^</t>
  </si>
  <si>
    <t>1. CUT OFF NCPR</t>
  </si>
  <si>
    <t>2. CUT OFF ENERGY</t>
  </si>
  <si>
    <t>3. CUT OFF ANIMAL PROTEIN</t>
  </si>
  <si>
    <t>4. CUT OFF FOOD RESERVES</t>
  </si>
  <si>
    <t>5. CUT OFF POVERTY</t>
  </si>
  <si>
    <t>6. CUT OFF PRICE (CV)</t>
  </si>
  <si>
    <t>7. CUT OFF PoU</t>
  </si>
  <si>
    <t>8. CUT OFF FEMALE SCHOOL</t>
  </si>
  <si>
    <t>9. CUT OFF NO WATER</t>
  </si>
  <si>
    <t>10. CUT OFF FOOD SAFETY</t>
  </si>
  <si>
    <t>11. CUT OFF PPH</t>
  </si>
  <si>
    <t>12. CUT OFF STUNTING</t>
  </si>
  <si>
    <t>CUT OFF SKOR KOMPOSIT MIN MAX (ADJUST ARAH)</t>
  </si>
  <si>
    <t>2. Skor ENERGY</t>
  </si>
  <si>
    <t>4. Skor ANIMAL PROTEIN</t>
  </si>
  <si>
    <t>7. Skor PoU</t>
  </si>
  <si>
    <t>8. Skor FEMALE SCHOOL</t>
  </si>
  <si>
    <t>9. Skor NO WATER</t>
  </si>
  <si>
    <t>10. Skor FOOD SAFETY</t>
  </si>
  <si>
    <t>11. Skor PPH</t>
  </si>
  <si>
    <t>3.3 Persentase keamanan pangan (segar &amp; siap saji) yang memenuhi standar terhadap total sampel</t>
  </si>
  <si>
    <t>3.4 Skor Pola Pangan Harapan (PPH)</t>
  </si>
  <si>
    <r>
      <t>3.5 Presentase balita dengan tinggi badan di bawah standar (</t>
    </r>
    <r>
      <rPr>
        <i/>
        <sz val="11"/>
        <color theme="1"/>
        <rFont val="Calibri"/>
        <family val="2"/>
        <scheme val="minor"/>
      </rPr>
      <t>Stunting</t>
    </r>
    <r>
      <rPr>
        <sz val="11"/>
        <color theme="1"/>
        <rFont val="Calibri"/>
        <family val="2"/>
        <scheme val="minor"/>
      </rPr>
      <t>)</t>
    </r>
  </si>
  <si>
    <t>SEBARAN PRIORITAS KECAMATAN BERDASARKAN INDIKATOR INDIVIDU &amp; KOMPOSIT FSVA PROVINSI 2025</t>
  </si>
  <si>
    <t>Food Security and Vulnerability Atlas 2026</t>
  </si>
  <si>
    <t>1. Sebelum menghitung Skor Komposit masing-masing wilayah, terlebih dahulu dilakukan normalisasi dan penyamaan arah dengan menggunakan min max scale</t>
  </si>
  <si>
    <t>2. Skor Komposit masing-masing wilayah diperoleh dengan cara melakukan penjumlahan terhadap hasil kali Bobot Indikator dengan Nilai Indikator yang sudah dinormalisasikan</t>
  </si>
  <si>
    <t>3. Skor Komposit yang dihasilkan disebut juga Indeks Ketahanan Pangan (IKP)</t>
  </si>
  <si>
    <r>
      <t xml:space="preserve">4. Hasil Skor Komposit Min Max masing-masing wilayah kemudian dikelompokkan ke dalam Prioritas Komposit berdasarkan </t>
    </r>
    <r>
      <rPr>
        <i/>
        <sz val="11"/>
        <color theme="1"/>
        <rFont val="Calibri"/>
        <family val="2"/>
        <scheme val="minor"/>
      </rPr>
      <t>Cut Off Point</t>
    </r>
    <r>
      <rPr>
        <sz val="11"/>
        <color theme="1"/>
        <rFont val="Calibri"/>
        <family val="2"/>
        <scheme val="minor"/>
      </rPr>
      <t xml:space="preserve"> Skor Komposit Min Max</t>
    </r>
  </si>
  <si>
    <t>5. Prioritas Komposit merupakan prioritas suatu wilayah (kabupaten/kota) berdasarkan rangkuman dua belas indikator individu yang digunakan</t>
  </si>
  <si>
    <t xml:space="preserve">6. Hasil prioritas komposit kabupaten/kota jika dipetakan akan menjadi peta yang biasa kita sebut sebagai Peta Ketahanan dan Kerentanan Pangan (FSVA) </t>
  </si>
  <si>
    <t>7. Prioritas komposit kabupaten/kota dibagi menjadi enam Prioritas. Prioritas 1 merupakan prioritas utama yang menggambarkan tingkat kerentanan wilayah yang paling tinggi</t>
  </si>
  <si>
    <t>8. Sedangkan Prioritas 6 menunjukkan tingkat ketahanan pangan wilayah yang paling baik</t>
  </si>
  <si>
    <t>9. Wilayah yang berada pada Prioritas 1 tidak berarti semua penduduknya berada pada kategori rentan terhadap rawan pangan</t>
  </si>
  <si>
    <t>10. Begitu sebaliknya wilayah yang berada di Prioritas 6 tidak berarti semua penduduknya berada pada kategori tahan pangan.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</si>
</sst>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theme="3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30107"/>
        <bgColor indexed="64"/>
      </patternFill>
    </fill>
    <fill>
      <patternFill patternType="solid">
        <fgColor rgb="FFFA1228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98FEA2"/>
        <bgColor indexed="64"/>
      </patternFill>
    </fill>
    <fill>
      <patternFill patternType="solid">
        <fgColor rgb="FF03DF28"/>
        <bgColor indexed="64"/>
      </patternFill>
    </fill>
    <fill>
      <patternFill patternType="solid">
        <fgColor rgb="FF02440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CC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10">
    <xf numFmtId="0" fontId="0" fillId="0" borderId="0"/>
    <xf numFmtId="0" fontId="2" fillId="0" borderId="0"/>
    <xf numFmtId="0" fontId="6" fillId="0" borderId="0"/>
    <xf numFmtId="0" fontId="7" fillId="0" borderId="0"/>
    <xf numFmtId="0" fontId="7" fillId="0" borderId="0"/>
    <xf numFmtId="0" fontId="2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2" fontId="3" fillId="10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/>
    </xf>
    <xf numFmtId="0" fontId="10" fillId="0" borderId="0" xfId="0" applyFont="1"/>
    <xf numFmtId="2" fontId="3" fillId="3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2" fontId="0" fillId="26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7" borderId="0" xfId="0" applyFill="1"/>
    <xf numFmtId="0" fontId="3" fillId="13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28" borderId="0" xfId="0" applyFont="1" applyFill="1" applyAlignment="1">
      <alignment horizontal="center" vertical="center" wrapText="1"/>
    </xf>
    <xf numFmtId="2" fontId="3" fillId="11" borderId="0" xfId="0" applyNumberFormat="1" applyFont="1" applyFill="1" applyAlignment="1">
      <alignment horizontal="center" vertical="center" wrapText="1"/>
    </xf>
    <xf numFmtId="2" fontId="3" fillId="28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0" fillId="27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/>
    <xf numFmtId="0" fontId="0" fillId="28" borderId="0" xfId="0" applyFill="1" applyAlignment="1">
      <alignment horizontal="center"/>
    </xf>
    <xf numFmtId="0" fontId="3" fillId="30" borderId="0" xfId="0" applyFont="1" applyFill="1" applyAlignment="1">
      <alignment horizontal="center"/>
    </xf>
    <xf numFmtId="2" fontId="0" fillId="0" borderId="0" xfId="0" applyNumberFormat="1"/>
    <xf numFmtId="0" fontId="0" fillId="31" borderId="0" xfId="0" applyFill="1"/>
    <xf numFmtId="0" fontId="0" fillId="8" borderId="0" xfId="0" applyFill="1"/>
    <xf numFmtId="0" fontId="0" fillId="31" borderId="2" xfId="0" applyFill="1" applyBorder="1"/>
    <xf numFmtId="0" fontId="5" fillId="0" borderId="0" xfId="0" applyFont="1"/>
    <xf numFmtId="0" fontId="8" fillId="0" borderId="0" xfId="0" applyFont="1"/>
    <xf numFmtId="0" fontId="0" fillId="31" borderId="1" xfId="0" applyFill="1" applyBorder="1"/>
    <xf numFmtId="0" fontId="0" fillId="32" borderId="0" xfId="0" applyFill="1"/>
    <xf numFmtId="2" fontId="3" fillId="7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32" borderId="0" xfId="0" applyFont="1" applyFill="1" applyAlignment="1">
      <alignment horizontal="center" vertical="center" wrapText="1"/>
    </xf>
    <xf numFmtId="2" fontId="3" fillId="28" borderId="0" xfId="0" applyNumberFormat="1" applyFont="1" applyFill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12" borderId="0" xfId="0" applyFill="1"/>
    <xf numFmtId="2" fontId="3" fillId="0" borderId="0" xfId="0" applyNumberFormat="1" applyFont="1" applyAlignment="1">
      <alignment horizontal="left"/>
    </xf>
    <xf numFmtId="0" fontId="3" fillId="0" borderId="0" xfId="0" applyFont="1"/>
    <xf numFmtId="0" fontId="24" fillId="34" borderId="0" xfId="0" applyFont="1" applyFill="1"/>
    <xf numFmtId="0" fontId="25" fillId="34" borderId="0" xfId="0" applyFont="1" applyFill="1"/>
    <xf numFmtId="0" fontId="23" fillId="27" borderId="0" xfId="0" applyFont="1" applyFill="1" applyAlignment="1">
      <alignment horizontal="center" vertical="center"/>
    </xf>
    <xf numFmtId="0" fontId="21" fillId="27" borderId="0" xfId="0" applyFont="1" applyFill="1"/>
    <xf numFmtId="0" fontId="15" fillId="27" borderId="0" xfId="0" applyFont="1" applyFill="1"/>
    <xf numFmtId="2" fontId="3" fillId="27" borderId="0" xfId="0" applyNumberFormat="1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/>
    </xf>
    <xf numFmtId="0" fontId="0" fillId="27" borderId="0" xfId="0" applyFill="1" applyAlignment="1">
      <alignment horizontal="left"/>
    </xf>
    <xf numFmtId="2" fontId="0" fillId="27" borderId="0" xfId="0" applyNumberFormat="1" applyFill="1" applyAlignment="1">
      <alignment horizontal="left"/>
    </xf>
    <xf numFmtId="0" fontId="3" fillId="27" borderId="0" xfId="0" applyFont="1" applyFill="1" applyAlignment="1">
      <alignment horizontal="right"/>
    </xf>
    <xf numFmtId="0" fontId="22" fillId="27" borderId="0" xfId="0" quotePrefix="1" applyFont="1" applyFill="1" applyAlignment="1">
      <alignment horizontal="center"/>
    </xf>
    <xf numFmtId="2" fontId="0" fillId="8" borderId="0" xfId="0" applyNumberFormat="1" applyFill="1"/>
    <xf numFmtId="2" fontId="10" fillId="0" borderId="0" xfId="0" applyNumberFormat="1" applyFont="1"/>
    <xf numFmtId="2" fontId="3" fillId="29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2" fontId="0" fillId="14" borderId="0" xfId="0" applyNumberFormat="1" applyFill="1" applyAlignment="1">
      <alignment horizontal="center" vertical="center" wrapText="1"/>
    </xf>
    <xf numFmtId="2" fontId="3" fillId="13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13" borderId="0" xfId="0" applyNumberFormat="1" applyFont="1" applyFill="1" applyAlignment="1">
      <alignment horizontal="center" vertical="center" wrapText="1"/>
    </xf>
    <xf numFmtId="164" fontId="0" fillId="4" borderId="0" xfId="0" applyNumberFormat="1" applyFill="1" applyAlignment="1">
      <alignment horizontal="center"/>
    </xf>
    <xf numFmtId="164" fontId="3" fillId="11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21" fillId="6" borderId="0" xfId="7" applyFont="1" applyFill="1" applyBorder="1"/>
    <xf numFmtId="0" fontId="3" fillId="3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 wrapText="1"/>
    </xf>
    <xf numFmtId="2" fontId="3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4" fillId="12" borderId="0" xfId="0" applyFont="1" applyFill="1"/>
    <xf numFmtId="0" fontId="5" fillId="12" borderId="0" xfId="0" applyFont="1" applyFill="1"/>
    <xf numFmtId="0" fontId="13" fillId="12" borderId="0" xfId="0" applyFont="1" applyFill="1"/>
    <xf numFmtId="0" fontId="0" fillId="14" borderId="0" xfId="0" applyFill="1"/>
    <xf numFmtId="0" fontId="3" fillId="1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4" fillId="12" borderId="0" xfId="0" applyFont="1" applyFill="1"/>
    <xf numFmtId="0" fontId="0" fillId="15" borderId="0" xfId="0" applyFill="1"/>
    <xf numFmtId="0" fontId="0" fillId="13" borderId="0" xfId="0" applyFill="1"/>
    <xf numFmtId="0" fontId="0" fillId="16" borderId="0" xfId="0" applyFill="1"/>
    <xf numFmtId="0" fontId="3" fillId="1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0" xfId="0" applyFill="1"/>
    <xf numFmtId="0" fontId="3" fillId="2" borderId="0" xfId="0" applyFont="1" applyFill="1" applyAlignment="1">
      <alignment horizontal="center" vertical="center" wrapText="1"/>
    </xf>
    <xf numFmtId="0" fontId="0" fillId="16" borderId="0" xfId="0" applyFill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quotePrefix="1" applyFont="1" applyAlignment="1">
      <alignment horizontal="center"/>
    </xf>
    <xf numFmtId="2" fontId="0" fillId="0" borderId="0" xfId="0" applyNumberFormat="1" applyAlignment="1">
      <alignment horizontal="right"/>
    </xf>
    <xf numFmtId="2" fontId="3" fillId="0" borderId="0" xfId="0" quotePrefix="1" applyNumberFormat="1" applyFont="1" applyAlignment="1">
      <alignment horizontal="center"/>
    </xf>
    <xf numFmtId="2" fontId="3" fillId="18" borderId="0" xfId="0" applyNumberFormat="1" applyFont="1" applyFill="1" applyAlignment="1">
      <alignment horizontal="center" vertical="center"/>
    </xf>
    <xf numFmtId="0" fontId="18" fillId="0" borderId="0" xfId="0" applyFont="1"/>
    <xf numFmtId="2" fontId="15" fillId="19" borderId="0" xfId="0" applyNumberFormat="1" applyFon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0" fillId="21" borderId="0" xfId="0" applyNumberFormat="1" applyFill="1" applyAlignment="1">
      <alignment horizontal="center"/>
    </xf>
    <xf numFmtId="2" fontId="0" fillId="22" borderId="0" xfId="0" applyNumberFormat="1" applyFill="1" applyAlignment="1">
      <alignment horizontal="center"/>
    </xf>
    <xf numFmtId="2" fontId="0" fillId="23" borderId="0" xfId="0" applyNumberFormat="1" applyFill="1" applyAlignment="1">
      <alignment horizontal="center"/>
    </xf>
    <xf numFmtId="2" fontId="15" fillId="24" borderId="0" xfId="0" applyNumberFormat="1" applyFont="1" applyFill="1" applyAlignment="1">
      <alignment horizontal="center"/>
    </xf>
    <xf numFmtId="0" fontId="19" fillId="0" borderId="0" xfId="0" applyFont="1" applyAlignment="1">
      <alignment vertical="top"/>
    </xf>
    <xf numFmtId="0" fontId="3" fillId="17" borderId="0" xfId="0" applyFont="1" applyFill="1" applyAlignment="1">
      <alignment vertical="center"/>
    </xf>
    <xf numFmtId="2" fontId="20" fillId="14" borderId="0" xfId="0" applyNumberFormat="1" applyFont="1" applyFill="1" applyAlignment="1">
      <alignment wrapText="1"/>
    </xf>
    <xf numFmtId="2" fontId="3" fillId="13" borderId="0" xfId="0" applyNumberFormat="1" applyFont="1" applyFill="1" applyAlignment="1">
      <alignment horizontal="center" vertical="center"/>
    </xf>
    <xf numFmtId="2" fontId="8" fillId="13" borderId="0" xfId="0" applyNumberFormat="1" applyFont="1" applyFill="1" applyAlignment="1">
      <alignment horizontal="center" vertical="center" wrapText="1"/>
    </xf>
    <xf numFmtId="2" fontId="3" fillId="26" borderId="0" xfId="0" quotePrefix="1" applyNumberFormat="1" applyFont="1" applyFill="1" applyAlignment="1">
      <alignment horizontal="center" vertical="center" wrapText="1"/>
    </xf>
    <xf numFmtId="2" fontId="3" fillId="26" borderId="0" xfId="0" applyNumberFormat="1" applyFont="1" applyFill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2" fontId="3" fillId="11" borderId="0" xfId="0" applyNumberFormat="1" applyFont="1" applyFill="1" applyAlignment="1">
      <alignment horizontal="center" vertical="center"/>
    </xf>
    <xf numFmtId="0" fontId="3" fillId="26" borderId="0" xfId="0" applyFont="1" applyFill="1" applyAlignment="1">
      <alignment horizontal="center" vertical="center" wrapText="1"/>
    </xf>
    <xf numFmtId="0" fontId="5" fillId="2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2" fontId="0" fillId="25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4" fontId="0" fillId="6" borderId="0" xfId="0" applyNumberFormat="1" applyFill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3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28" borderId="0" xfId="0" applyFont="1" applyFill="1" applyAlignment="1">
      <alignment horizontal="center"/>
    </xf>
    <xf numFmtId="0" fontId="3" fillId="27" borderId="0" xfId="0" quotePrefix="1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 vertical="center"/>
    </xf>
  </cellXfs>
  <cellStyles count="10">
    <cellStyle name="Comma" xfId="7" builtinId="3"/>
    <cellStyle name="Comma 2" xfId="9" xr:uid="{566EC3A1-EE20-4EFA-9C2B-074B44CFA2F0}"/>
    <cellStyle name="Normal" xfId="0" builtinId="0"/>
    <cellStyle name="Normal 2" xfId="1" xr:uid="{00000000-0005-0000-0000-000001000000}"/>
    <cellStyle name="Normal 2 2" xfId="6" xr:uid="{68D705C6-B6F6-4EB3-9059-10CB76E5E6F2}"/>
    <cellStyle name="Normal 3" xfId="2" xr:uid="{00000000-0005-0000-0000-000002000000}"/>
    <cellStyle name="Normal 4 6" xfId="3" xr:uid="{00000000-0005-0000-0000-000003000000}"/>
    <cellStyle name="Normal 4 8" xfId="4" xr:uid="{00000000-0005-0000-0000-000004000000}"/>
    <cellStyle name="Normal 6" xfId="5" xr:uid="{00000000-0005-0000-0000-000005000000}"/>
    <cellStyle name="Normal 6 2" xfId="8" xr:uid="{DAE547B3-B183-4A23-B977-D8A084C6AF7D}"/>
  </cellStyles>
  <dxfs count="21"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530107"/>
        </patternFill>
      </fill>
    </dxf>
    <dxf>
      <fill>
        <patternFill>
          <bgColor rgb="FFFA1228"/>
        </patternFill>
      </fill>
    </dxf>
    <dxf>
      <fill>
        <patternFill>
          <bgColor rgb="FFFC8E98"/>
        </patternFill>
      </fill>
    </dxf>
    <dxf>
      <fill>
        <patternFill>
          <bgColor rgb="FF98FEA2"/>
        </patternFill>
      </fill>
    </dxf>
    <dxf>
      <fill>
        <patternFill>
          <bgColor rgb="FF03DF28"/>
        </patternFill>
      </fill>
    </dxf>
    <dxf>
      <font>
        <color theme="0"/>
      </font>
      <fill>
        <patternFill>
          <bgColor rgb="FF024405"/>
        </patternFill>
      </fill>
    </dxf>
  </dxfs>
  <tableStyles count="0" defaultTableStyle="TableStyleMedium2" defaultPivotStyle="PivotStyleLight16"/>
  <colors>
    <mruColors>
      <color rgb="FF66FF99"/>
      <color rgb="FF00CC99"/>
      <color rgb="FF92F8D1"/>
      <color rgb="FF2DDF7E"/>
      <color rgb="FF1C381F"/>
      <color rgb="FFC70FCB"/>
      <color rgb="FFE40207"/>
      <color rgb="FFFF99CC"/>
      <color rgb="FF00BC00"/>
      <color rgb="FFA1FD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%20Analisis%202026_Provinsi_Ver2/0.%20Form%20Validasi%20Data%20FSVA%20Prov%202026%20ver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%20Analisis%202026_Provinsi_Ver2/1.%20Form%20Hitung%20NCPR%20FSVA%20Prov%202026%20ver.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Produksi Pangan &amp; Penduduk"/>
      <sheetName val="0.2 Konsumsi Energi"/>
      <sheetName val="0.3 Konsumsi Protein Hewani"/>
      <sheetName val="0.4 Stok_Cadangan"/>
      <sheetName val="0.5 Indikator Keterjangkauan"/>
      <sheetName val="0.6 Indikator Pemanfaatan"/>
    </sheetNames>
    <sheetDataSet>
      <sheetData sheetId="0"/>
      <sheetData sheetId="1">
        <row r="5">
          <cell r="D5" t="str">
            <v>Kode Kec Kemendagri</v>
          </cell>
          <cell r="E5" t="str">
            <v>Kode Kec BPS</v>
          </cell>
          <cell r="F5" t="str">
            <v>Nama Kecamatan</v>
          </cell>
          <cell r="G5" t="str">
            <v>Sumber: 
Badan Pangan Nasional (SAE)</v>
          </cell>
          <cell r="H5" t="str">
            <v xml:space="preserve">Sumber: 
BPS </v>
          </cell>
          <cell r="I5" t="str">
            <v>Sumber: 
Validasi Kecamatan</v>
          </cell>
          <cell r="J5" t="str">
            <v>KESEPAKATAN: Data yang Dipakai di FSVA</v>
          </cell>
          <cell r="K5" t="str">
            <v>Keterangan</v>
          </cell>
          <cell r="M5" t="str">
            <v>Sumber: PMK 28 Tahun 2019 tentang Angka Kecukupan Energi</v>
          </cell>
          <cell r="O5" t="str">
            <v>PERHITUNGAN: Data yang Dipakai di FSVA</v>
          </cell>
        </row>
        <row r="6">
          <cell r="D6" t="str">
            <v/>
          </cell>
          <cell r="E6" t="str">
            <v/>
          </cell>
          <cell r="F6" t="str">
            <v/>
          </cell>
          <cell r="M6">
            <v>2100</v>
          </cell>
          <cell r="O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M7">
            <v>2100</v>
          </cell>
          <cell r="O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M8">
            <v>2100</v>
          </cell>
          <cell r="O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M9">
            <v>2100</v>
          </cell>
          <cell r="O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M10">
            <v>2100</v>
          </cell>
          <cell r="O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M11">
            <v>2100</v>
          </cell>
          <cell r="O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M12">
            <v>2100</v>
          </cell>
          <cell r="O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M13">
            <v>2100</v>
          </cell>
          <cell r="O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M14">
            <v>2100</v>
          </cell>
          <cell r="O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M15">
            <v>2100</v>
          </cell>
          <cell r="O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M16">
            <v>2100</v>
          </cell>
          <cell r="O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M17">
            <v>2100</v>
          </cell>
          <cell r="O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M18">
            <v>2100</v>
          </cell>
          <cell r="O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M19">
            <v>2100</v>
          </cell>
          <cell r="O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M20">
            <v>2100</v>
          </cell>
          <cell r="O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M21">
            <v>2100</v>
          </cell>
          <cell r="O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M22">
            <v>2100</v>
          </cell>
          <cell r="O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M23">
            <v>2100</v>
          </cell>
          <cell r="O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M24">
            <v>2100</v>
          </cell>
          <cell r="O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M25">
            <v>2100</v>
          </cell>
          <cell r="O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M26">
            <v>2100</v>
          </cell>
          <cell r="O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M27">
            <v>2100</v>
          </cell>
          <cell r="O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M28">
            <v>2100</v>
          </cell>
          <cell r="O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M29">
            <v>2100</v>
          </cell>
          <cell r="O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M30">
            <v>2100</v>
          </cell>
          <cell r="O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M31">
            <v>2100</v>
          </cell>
          <cell r="O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M32">
            <v>2100</v>
          </cell>
          <cell r="O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M33">
            <v>2100</v>
          </cell>
          <cell r="O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M34">
            <v>2100</v>
          </cell>
          <cell r="O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M35">
            <v>2100</v>
          </cell>
          <cell r="O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M36">
            <v>2100</v>
          </cell>
          <cell r="O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M37">
            <v>2100</v>
          </cell>
          <cell r="O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M38">
            <v>2100</v>
          </cell>
          <cell r="O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M39">
            <v>2100</v>
          </cell>
          <cell r="O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M40">
            <v>2100</v>
          </cell>
          <cell r="O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M41">
            <v>2100</v>
          </cell>
          <cell r="O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M42">
            <v>2100</v>
          </cell>
          <cell r="O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M43">
            <v>2100</v>
          </cell>
          <cell r="O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M44">
            <v>2100</v>
          </cell>
          <cell r="O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M45">
            <v>2100</v>
          </cell>
          <cell r="O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M46">
            <v>2100</v>
          </cell>
          <cell r="O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M47">
            <v>2100</v>
          </cell>
          <cell r="O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M48">
            <v>2100</v>
          </cell>
          <cell r="O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M49">
            <v>2100</v>
          </cell>
          <cell r="O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M50">
            <v>2100</v>
          </cell>
          <cell r="O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M51">
            <v>2100</v>
          </cell>
          <cell r="O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M52">
            <v>2100</v>
          </cell>
          <cell r="O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M53">
            <v>2100</v>
          </cell>
          <cell r="O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M54">
            <v>2100</v>
          </cell>
          <cell r="O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M55">
            <v>2100</v>
          </cell>
          <cell r="O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M56">
            <v>2100</v>
          </cell>
          <cell r="O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M57">
            <v>2100</v>
          </cell>
          <cell r="O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M58">
            <v>2100</v>
          </cell>
          <cell r="O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M59">
            <v>2100</v>
          </cell>
          <cell r="O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M60">
            <v>2100</v>
          </cell>
          <cell r="O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M61">
            <v>2100</v>
          </cell>
          <cell r="O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M62">
            <v>2100</v>
          </cell>
          <cell r="O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M63">
            <v>2100</v>
          </cell>
          <cell r="O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M64">
            <v>2100</v>
          </cell>
          <cell r="O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M65">
            <v>2100</v>
          </cell>
          <cell r="O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M66">
            <v>2100</v>
          </cell>
          <cell r="O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M67">
            <v>2100</v>
          </cell>
          <cell r="O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M68">
            <v>2100</v>
          </cell>
          <cell r="O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M69">
            <v>2100</v>
          </cell>
          <cell r="O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M70">
            <v>2100</v>
          </cell>
          <cell r="O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M71">
            <v>2100</v>
          </cell>
          <cell r="O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M72">
            <v>2100</v>
          </cell>
          <cell r="O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M73">
            <v>2100</v>
          </cell>
          <cell r="O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M74">
            <v>2100</v>
          </cell>
          <cell r="O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M75">
            <v>2100</v>
          </cell>
          <cell r="O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M76">
            <v>2100</v>
          </cell>
          <cell r="O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M77">
            <v>2100</v>
          </cell>
          <cell r="O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M78">
            <v>2100</v>
          </cell>
          <cell r="O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M79">
            <v>2100</v>
          </cell>
          <cell r="O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M80">
            <v>2100</v>
          </cell>
          <cell r="O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M81">
            <v>2100</v>
          </cell>
          <cell r="O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M82">
            <v>2100</v>
          </cell>
          <cell r="O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M83">
            <v>2100</v>
          </cell>
          <cell r="O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M84">
            <v>2100</v>
          </cell>
          <cell r="O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M85">
            <v>2100</v>
          </cell>
          <cell r="O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M86">
            <v>2100</v>
          </cell>
          <cell r="O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M87">
            <v>2100</v>
          </cell>
          <cell r="O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M88">
            <v>2100</v>
          </cell>
          <cell r="O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M89">
            <v>2100</v>
          </cell>
          <cell r="O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M90">
            <v>2100</v>
          </cell>
          <cell r="O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M91">
            <v>2100</v>
          </cell>
          <cell r="O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M92">
            <v>2100</v>
          </cell>
          <cell r="O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M93">
            <v>2100</v>
          </cell>
          <cell r="O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M94">
            <v>2100</v>
          </cell>
          <cell r="O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M95">
            <v>2100</v>
          </cell>
          <cell r="O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M96">
            <v>2100</v>
          </cell>
          <cell r="O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M97">
            <v>2100</v>
          </cell>
          <cell r="O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M98">
            <v>2100</v>
          </cell>
          <cell r="O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M99">
            <v>2100</v>
          </cell>
          <cell r="O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M100">
            <v>2100</v>
          </cell>
          <cell r="O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M101">
            <v>2100</v>
          </cell>
          <cell r="O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M102">
            <v>2100</v>
          </cell>
          <cell r="O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M103">
            <v>2100</v>
          </cell>
          <cell r="O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M104">
            <v>2100</v>
          </cell>
          <cell r="O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M105">
            <v>2100</v>
          </cell>
          <cell r="O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M106">
            <v>2100</v>
          </cell>
          <cell r="O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M107">
            <v>2100</v>
          </cell>
          <cell r="O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M108">
            <v>2100</v>
          </cell>
          <cell r="O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M109">
            <v>2100</v>
          </cell>
          <cell r="O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M110">
            <v>2100</v>
          </cell>
          <cell r="O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M111">
            <v>2100</v>
          </cell>
          <cell r="O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M112">
            <v>2100</v>
          </cell>
          <cell r="O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M113">
            <v>2100</v>
          </cell>
          <cell r="O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M114">
            <v>2100</v>
          </cell>
          <cell r="O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M115">
            <v>2100</v>
          </cell>
          <cell r="O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M116">
            <v>2100</v>
          </cell>
          <cell r="O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M117">
            <v>2100</v>
          </cell>
          <cell r="O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M118">
            <v>2100</v>
          </cell>
          <cell r="O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M119">
            <v>2100</v>
          </cell>
          <cell r="O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M120">
            <v>2100</v>
          </cell>
          <cell r="O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M121">
            <v>2100</v>
          </cell>
          <cell r="O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M122">
            <v>2100</v>
          </cell>
          <cell r="O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M123">
            <v>2100</v>
          </cell>
          <cell r="O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M124">
            <v>2100</v>
          </cell>
          <cell r="O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M125">
            <v>2100</v>
          </cell>
          <cell r="O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M126">
            <v>2100</v>
          </cell>
          <cell r="O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M127">
            <v>2100</v>
          </cell>
          <cell r="O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M128">
            <v>2100</v>
          </cell>
          <cell r="O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M129">
            <v>2100</v>
          </cell>
          <cell r="O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M130">
            <v>2100</v>
          </cell>
          <cell r="O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M131">
            <v>2100</v>
          </cell>
          <cell r="O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M132">
            <v>2100</v>
          </cell>
          <cell r="O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M133">
            <v>2100</v>
          </cell>
          <cell r="O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M134">
            <v>2100</v>
          </cell>
          <cell r="O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M135">
            <v>2100</v>
          </cell>
          <cell r="O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M136">
            <v>2100</v>
          </cell>
          <cell r="O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M137">
            <v>2100</v>
          </cell>
          <cell r="O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M138">
            <v>2100</v>
          </cell>
          <cell r="O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M139">
            <v>2100</v>
          </cell>
          <cell r="O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M140">
            <v>2100</v>
          </cell>
          <cell r="O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M141">
            <v>2100</v>
          </cell>
          <cell r="O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M142">
            <v>2100</v>
          </cell>
          <cell r="O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M143">
            <v>2100</v>
          </cell>
          <cell r="O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M144">
            <v>2100</v>
          </cell>
          <cell r="O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M145">
            <v>2100</v>
          </cell>
          <cell r="O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M146">
            <v>2100</v>
          </cell>
          <cell r="O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M147">
            <v>2100</v>
          </cell>
          <cell r="O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M148">
            <v>2100</v>
          </cell>
          <cell r="O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M149">
            <v>2100</v>
          </cell>
          <cell r="O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M150">
            <v>2100</v>
          </cell>
          <cell r="O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M151">
            <v>2100</v>
          </cell>
          <cell r="O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M152">
            <v>2100</v>
          </cell>
          <cell r="O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M153">
            <v>2100</v>
          </cell>
          <cell r="O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M154">
            <v>2100</v>
          </cell>
          <cell r="O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M155">
            <v>2100</v>
          </cell>
          <cell r="O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M156">
            <v>2100</v>
          </cell>
          <cell r="O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M157">
            <v>2100</v>
          </cell>
          <cell r="O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M158">
            <v>2100</v>
          </cell>
          <cell r="O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M159">
            <v>2100</v>
          </cell>
          <cell r="O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M160">
            <v>2100</v>
          </cell>
          <cell r="O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M161">
            <v>2100</v>
          </cell>
          <cell r="O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M162">
            <v>2100</v>
          </cell>
          <cell r="O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M163">
            <v>2100</v>
          </cell>
          <cell r="O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M164">
            <v>2100</v>
          </cell>
          <cell r="O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M165">
            <v>2100</v>
          </cell>
          <cell r="O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M166">
            <v>2100</v>
          </cell>
          <cell r="O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M167">
            <v>2100</v>
          </cell>
          <cell r="O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M168">
            <v>2100</v>
          </cell>
          <cell r="O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M169">
            <v>2100</v>
          </cell>
          <cell r="O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M170">
            <v>2100</v>
          </cell>
          <cell r="O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M171">
            <v>2100</v>
          </cell>
          <cell r="O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M172">
            <v>2100</v>
          </cell>
          <cell r="O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M173">
            <v>2100</v>
          </cell>
          <cell r="O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M174">
            <v>2100</v>
          </cell>
          <cell r="O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M175">
            <v>2100</v>
          </cell>
          <cell r="O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M176">
            <v>2100</v>
          </cell>
          <cell r="O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M177">
            <v>2100</v>
          </cell>
          <cell r="O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M178">
            <v>2100</v>
          </cell>
          <cell r="O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M179">
            <v>2100</v>
          </cell>
          <cell r="O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M180">
            <v>2100</v>
          </cell>
          <cell r="O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M181">
            <v>2100</v>
          </cell>
          <cell r="O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M182">
            <v>2100</v>
          </cell>
          <cell r="O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M183">
            <v>2100</v>
          </cell>
          <cell r="O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M184">
            <v>2100</v>
          </cell>
          <cell r="O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M185">
            <v>2100</v>
          </cell>
          <cell r="O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M186">
            <v>2100</v>
          </cell>
          <cell r="O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M187">
            <v>2100</v>
          </cell>
          <cell r="O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M188">
            <v>2100</v>
          </cell>
          <cell r="O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M189">
            <v>2100</v>
          </cell>
          <cell r="O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M190">
            <v>2100</v>
          </cell>
          <cell r="O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M191">
            <v>2100</v>
          </cell>
          <cell r="O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M192">
            <v>2100</v>
          </cell>
          <cell r="O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M193">
            <v>2100</v>
          </cell>
          <cell r="O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M194">
            <v>2100</v>
          </cell>
          <cell r="O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M195">
            <v>2100</v>
          </cell>
          <cell r="O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M196">
            <v>2100</v>
          </cell>
          <cell r="O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M197">
            <v>2100</v>
          </cell>
          <cell r="O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M198">
            <v>2100</v>
          </cell>
          <cell r="O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M199">
            <v>2100</v>
          </cell>
          <cell r="O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M200">
            <v>2100</v>
          </cell>
          <cell r="O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M201">
            <v>2100</v>
          </cell>
          <cell r="O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M202">
            <v>2100</v>
          </cell>
          <cell r="O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M203">
            <v>2100</v>
          </cell>
          <cell r="O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M204">
            <v>2100</v>
          </cell>
          <cell r="O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M205">
            <v>2100</v>
          </cell>
          <cell r="O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M206">
            <v>2100</v>
          </cell>
          <cell r="O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M207">
            <v>2100</v>
          </cell>
          <cell r="O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M208">
            <v>2100</v>
          </cell>
          <cell r="O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M209">
            <v>2100</v>
          </cell>
          <cell r="O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M210">
            <v>2100</v>
          </cell>
          <cell r="O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M211">
            <v>2100</v>
          </cell>
          <cell r="O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M212">
            <v>2100</v>
          </cell>
          <cell r="O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M213">
            <v>2100</v>
          </cell>
          <cell r="O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M214">
            <v>2100</v>
          </cell>
          <cell r="O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M215">
            <v>2100</v>
          </cell>
          <cell r="O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M216">
            <v>2100</v>
          </cell>
          <cell r="O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M217">
            <v>2100</v>
          </cell>
          <cell r="O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M218">
            <v>2100</v>
          </cell>
          <cell r="O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M219">
            <v>2100</v>
          </cell>
          <cell r="O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M220">
            <v>2100</v>
          </cell>
          <cell r="O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M221">
            <v>2100</v>
          </cell>
          <cell r="O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M222">
            <v>2100</v>
          </cell>
          <cell r="O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M223">
            <v>2100</v>
          </cell>
          <cell r="O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M224">
            <v>2100</v>
          </cell>
          <cell r="O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M225">
            <v>2100</v>
          </cell>
          <cell r="O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M226">
            <v>2100</v>
          </cell>
          <cell r="O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M227">
            <v>2100</v>
          </cell>
          <cell r="O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M228">
            <v>2100</v>
          </cell>
          <cell r="O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M229">
            <v>2100</v>
          </cell>
          <cell r="O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M230">
            <v>2100</v>
          </cell>
          <cell r="O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M231">
            <v>2100</v>
          </cell>
          <cell r="O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M232">
            <v>2100</v>
          </cell>
          <cell r="O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M233">
            <v>2100</v>
          </cell>
          <cell r="O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M234">
            <v>2100</v>
          </cell>
          <cell r="O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M235">
            <v>2100</v>
          </cell>
          <cell r="O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M236">
            <v>2100</v>
          </cell>
          <cell r="O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M237">
            <v>2100</v>
          </cell>
          <cell r="O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M238">
            <v>2100</v>
          </cell>
          <cell r="O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M239">
            <v>2100</v>
          </cell>
          <cell r="O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M240">
            <v>2100</v>
          </cell>
          <cell r="O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M241">
            <v>2100</v>
          </cell>
          <cell r="O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M242">
            <v>2100</v>
          </cell>
          <cell r="O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M243">
            <v>2100</v>
          </cell>
          <cell r="O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M244">
            <v>2100</v>
          </cell>
          <cell r="O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M245">
            <v>2100</v>
          </cell>
          <cell r="O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M246">
            <v>2100</v>
          </cell>
          <cell r="O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M247">
            <v>2100</v>
          </cell>
          <cell r="O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M248">
            <v>2100</v>
          </cell>
          <cell r="O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M249">
            <v>2100</v>
          </cell>
          <cell r="O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M250">
            <v>2100</v>
          </cell>
          <cell r="O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M251">
            <v>2100</v>
          </cell>
          <cell r="O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M252">
            <v>2100</v>
          </cell>
          <cell r="O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M253">
            <v>2100</v>
          </cell>
          <cell r="O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M254">
            <v>2100</v>
          </cell>
          <cell r="O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M255">
            <v>2100</v>
          </cell>
          <cell r="O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M256">
            <v>2100</v>
          </cell>
          <cell r="O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M257">
            <v>2100</v>
          </cell>
          <cell r="O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M258">
            <v>2100</v>
          </cell>
          <cell r="O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M259">
            <v>2100</v>
          </cell>
          <cell r="O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M260">
            <v>2100</v>
          </cell>
          <cell r="O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M261">
            <v>2100</v>
          </cell>
          <cell r="O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M262">
            <v>2100</v>
          </cell>
          <cell r="O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M263">
            <v>2100</v>
          </cell>
          <cell r="O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M264">
            <v>2100</v>
          </cell>
          <cell r="O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M265">
            <v>2100</v>
          </cell>
          <cell r="O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M266">
            <v>2100</v>
          </cell>
          <cell r="O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M267">
            <v>2100</v>
          </cell>
          <cell r="O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M268">
            <v>2100</v>
          </cell>
          <cell r="O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M269">
            <v>2100</v>
          </cell>
          <cell r="O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M270">
            <v>2100</v>
          </cell>
          <cell r="O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M271">
            <v>2100</v>
          </cell>
          <cell r="O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M272">
            <v>2100</v>
          </cell>
          <cell r="O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M273">
            <v>2100</v>
          </cell>
          <cell r="O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M274">
            <v>2100</v>
          </cell>
          <cell r="O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M275">
            <v>2100</v>
          </cell>
          <cell r="O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M276">
            <v>2100</v>
          </cell>
          <cell r="O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M277">
            <v>2100</v>
          </cell>
          <cell r="O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M278">
            <v>2100</v>
          </cell>
          <cell r="O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M279">
            <v>2100</v>
          </cell>
          <cell r="O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M280">
            <v>2100</v>
          </cell>
          <cell r="O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M281">
            <v>2100</v>
          </cell>
          <cell r="O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M282">
            <v>2100</v>
          </cell>
          <cell r="O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M283">
            <v>2100</v>
          </cell>
          <cell r="O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M284">
            <v>2100</v>
          </cell>
          <cell r="O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M285">
            <v>2100</v>
          </cell>
          <cell r="O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M286">
            <v>2100</v>
          </cell>
          <cell r="O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M287">
            <v>2100</v>
          </cell>
          <cell r="O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M288">
            <v>2100</v>
          </cell>
          <cell r="O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M289">
            <v>2100</v>
          </cell>
          <cell r="O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M290">
            <v>2100</v>
          </cell>
          <cell r="O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M291">
            <v>2100</v>
          </cell>
          <cell r="O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M292">
            <v>2100</v>
          </cell>
          <cell r="O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M293">
            <v>2100</v>
          </cell>
          <cell r="O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M294">
            <v>2100</v>
          </cell>
          <cell r="O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M295">
            <v>2100</v>
          </cell>
          <cell r="O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M296">
            <v>2100</v>
          </cell>
          <cell r="O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M297">
            <v>2100</v>
          </cell>
          <cell r="O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M298">
            <v>2100</v>
          </cell>
          <cell r="O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M299">
            <v>2100</v>
          </cell>
          <cell r="O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M300">
            <v>2100</v>
          </cell>
          <cell r="O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M301">
            <v>2100</v>
          </cell>
          <cell r="O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M302">
            <v>2100</v>
          </cell>
          <cell r="O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M303">
            <v>2100</v>
          </cell>
          <cell r="O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M304">
            <v>2100</v>
          </cell>
          <cell r="O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M305">
            <v>2100</v>
          </cell>
          <cell r="O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M306">
            <v>2100</v>
          </cell>
          <cell r="O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M307">
            <v>2100</v>
          </cell>
          <cell r="O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M308">
            <v>2100</v>
          </cell>
          <cell r="O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M309">
            <v>2100</v>
          </cell>
          <cell r="O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M310">
            <v>2100</v>
          </cell>
          <cell r="O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M311">
            <v>2100</v>
          </cell>
          <cell r="O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M312">
            <v>2100</v>
          </cell>
          <cell r="O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M313">
            <v>2100</v>
          </cell>
          <cell r="O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M314">
            <v>2100</v>
          </cell>
          <cell r="O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M315">
            <v>2100</v>
          </cell>
          <cell r="O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M316">
            <v>2100</v>
          </cell>
          <cell r="O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M317">
            <v>2100</v>
          </cell>
          <cell r="O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M318">
            <v>2100</v>
          </cell>
          <cell r="O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M319">
            <v>2100</v>
          </cell>
          <cell r="O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M320">
            <v>2100</v>
          </cell>
          <cell r="O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M321">
            <v>2100</v>
          </cell>
          <cell r="O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M322">
            <v>2100</v>
          </cell>
          <cell r="O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M323">
            <v>2100</v>
          </cell>
          <cell r="O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M324">
            <v>2100</v>
          </cell>
          <cell r="O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M325">
            <v>2100</v>
          </cell>
          <cell r="O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M326">
            <v>2100</v>
          </cell>
          <cell r="O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M327">
            <v>2100</v>
          </cell>
          <cell r="O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M328">
            <v>2100</v>
          </cell>
          <cell r="O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M329">
            <v>2100</v>
          </cell>
          <cell r="O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M330">
            <v>2100</v>
          </cell>
          <cell r="O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M331">
            <v>2100</v>
          </cell>
          <cell r="O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M332">
            <v>2100</v>
          </cell>
          <cell r="O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M333">
            <v>2100</v>
          </cell>
          <cell r="O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M334">
            <v>2100</v>
          </cell>
          <cell r="O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M335">
            <v>2100</v>
          </cell>
          <cell r="O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M336">
            <v>2100</v>
          </cell>
          <cell r="O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M337">
            <v>2100</v>
          </cell>
          <cell r="O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M338">
            <v>2100</v>
          </cell>
          <cell r="O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M339">
            <v>2100</v>
          </cell>
          <cell r="O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M340">
            <v>2100</v>
          </cell>
          <cell r="O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M341">
            <v>2100</v>
          </cell>
          <cell r="O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M342">
            <v>2100</v>
          </cell>
          <cell r="O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M343">
            <v>2100</v>
          </cell>
          <cell r="O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M344">
            <v>2100</v>
          </cell>
          <cell r="O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M345">
            <v>2100</v>
          </cell>
          <cell r="O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M346">
            <v>2100</v>
          </cell>
          <cell r="O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M347">
            <v>2100</v>
          </cell>
          <cell r="O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M348">
            <v>2100</v>
          </cell>
          <cell r="O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M349">
            <v>2100</v>
          </cell>
          <cell r="O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M350">
            <v>2100</v>
          </cell>
          <cell r="O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M351">
            <v>2100</v>
          </cell>
          <cell r="O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M352">
            <v>2100</v>
          </cell>
          <cell r="O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M353">
            <v>2100</v>
          </cell>
          <cell r="O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M354">
            <v>2100</v>
          </cell>
          <cell r="O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M355">
            <v>2100</v>
          </cell>
          <cell r="O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M356">
            <v>2100</v>
          </cell>
          <cell r="O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M357">
            <v>2100</v>
          </cell>
          <cell r="O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M358">
            <v>2100</v>
          </cell>
          <cell r="O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M359">
            <v>2100</v>
          </cell>
          <cell r="O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M360">
            <v>2100</v>
          </cell>
          <cell r="O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M361">
            <v>2100</v>
          </cell>
          <cell r="O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M362">
            <v>2100</v>
          </cell>
          <cell r="O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M363">
            <v>2100</v>
          </cell>
          <cell r="O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M364">
            <v>2100</v>
          </cell>
          <cell r="O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M365">
            <v>2100</v>
          </cell>
          <cell r="O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M366">
            <v>2100</v>
          </cell>
          <cell r="O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M367">
            <v>2100</v>
          </cell>
          <cell r="O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M368">
            <v>2100</v>
          </cell>
          <cell r="O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M369">
            <v>2100</v>
          </cell>
          <cell r="O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M370">
            <v>2100</v>
          </cell>
          <cell r="O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M371">
            <v>2100</v>
          </cell>
          <cell r="O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M372">
            <v>2100</v>
          </cell>
          <cell r="O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M373">
            <v>2100</v>
          </cell>
          <cell r="O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M374">
            <v>2100</v>
          </cell>
          <cell r="O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M375">
            <v>2100</v>
          </cell>
          <cell r="O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M376">
            <v>2100</v>
          </cell>
          <cell r="O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M377">
            <v>2100</v>
          </cell>
          <cell r="O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M378">
            <v>2100</v>
          </cell>
          <cell r="O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M379">
            <v>2100</v>
          </cell>
          <cell r="O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M380">
            <v>2100</v>
          </cell>
          <cell r="O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M381">
            <v>2100</v>
          </cell>
          <cell r="O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M382">
            <v>2100</v>
          </cell>
          <cell r="O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M383">
            <v>2100</v>
          </cell>
          <cell r="O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M384">
            <v>2100</v>
          </cell>
          <cell r="O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M385">
            <v>2100</v>
          </cell>
          <cell r="O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M386">
            <v>2100</v>
          </cell>
          <cell r="O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M387">
            <v>2100</v>
          </cell>
          <cell r="O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M388">
            <v>2100</v>
          </cell>
          <cell r="O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M389">
            <v>2100</v>
          </cell>
          <cell r="O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M390">
            <v>2100</v>
          </cell>
          <cell r="O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M391">
            <v>2100</v>
          </cell>
          <cell r="O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M392">
            <v>2100</v>
          </cell>
          <cell r="O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M393">
            <v>2100</v>
          </cell>
          <cell r="O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M394">
            <v>2100</v>
          </cell>
          <cell r="O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M395">
            <v>2100</v>
          </cell>
          <cell r="O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M396">
            <v>2100</v>
          </cell>
          <cell r="O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M397">
            <v>2100</v>
          </cell>
          <cell r="O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M398">
            <v>2100</v>
          </cell>
          <cell r="O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M399">
            <v>2100</v>
          </cell>
          <cell r="O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M400">
            <v>2100</v>
          </cell>
          <cell r="O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M401">
            <v>2100</v>
          </cell>
          <cell r="O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M402">
            <v>2100</v>
          </cell>
          <cell r="O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M403">
            <v>2100</v>
          </cell>
          <cell r="O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M404">
            <v>2100</v>
          </cell>
          <cell r="O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M405">
            <v>2100</v>
          </cell>
          <cell r="O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M406">
            <v>2100</v>
          </cell>
          <cell r="O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M407">
            <v>2100</v>
          </cell>
          <cell r="O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M408">
            <v>2100</v>
          </cell>
          <cell r="O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M409">
            <v>2100</v>
          </cell>
          <cell r="O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M410">
            <v>2100</v>
          </cell>
          <cell r="O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M411">
            <v>2100</v>
          </cell>
          <cell r="O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M412">
            <v>2100</v>
          </cell>
          <cell r="O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M413">
            <v>2100</v>
          </cell>
          <cell r="O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M414">
            <v>2100</v>
          </cell>
          <cell r="O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M415">
            <v>2100</v>
          </cell>
          <cell r="O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M416">
            <v>2100</v>
          </cell>
          <cell r="O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M417">
            <v>2100</v>
          </cell>
          <cell r="O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M418">
            <v>2100</v>
          </cell>
          <cell r="O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M419">
            <v>2100</v>
          </cell>
          <cell r="O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M420">
            <v>2100</v>
          </cell>
          <cell r="O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M421">
            <v>2100</v>
          </cell>
          <cell r="O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M422">
            <v>2100</v>
          </cell>
          <cell r="O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M423">
            <v>2100</v>
          </cell>
          <cell r="O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M424">
            <v>2100</v>
          </cell>
          <cell r="O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M425">
            <v>2100</v>
          </cell>
          <cell r="O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M426">
            <v>2100</v>
          </cell>
          <cell r="O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M427">
            <v>2100</v>
          </cell>
          <cell r="O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M428">
            <v>2100</v>
          </cell>
          <cell r="O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M429">
            <v>2100</v>
          </cell>
          <cell r="O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M430">
            <v>2100</v>
          </cell>
          <cell r="O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M431">
            <v>2100</v>
          </cell>
          <cell r="O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M432">
            <v>2100</v>
          </cell>
          <cell r="O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M433">
            <v>2100</v>
          </cell>
          <cell r="O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M434">
            <v>2100</v>
          </cell>
          <cell r="O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M435">
            <v>2100</v>
          </cell>
          <cell r="O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M436">
            <v>2100</v>
          </cell>
          <cell r="O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M437">
            <v>2100</v>
          </cell>
          <cell r="O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M438">
            <v>2100</v>
          </cell>
          <cell r="O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M439">
            <v>2100</v>
          </cell>
          <cell r="O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M440">
            <v>2100</v>
          </cell>
          <cell r="O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M441">
            <v>2100</v>
          </cell>
          <cell r="O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M442">
            <v>2100</v>
          </cell>
          <cell r="O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M443">
            <v>2100</v>
          </cell>
          <cell r="O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M444">
            <v>2100</v>
          </cell>
          <cell r="O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M445">
            <v>2100</v>
          </cell>
          <cell r="O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M446">
            <v>2100</v>
          </cell>
          <cell r="O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M447">
            <v>2100</v>
          </cell>
          <cell r="O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M448">
            <v>2100</v>
          </cell>
          <cell r="O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M449">
            <v>2100</v>
          </cell>
          <cell r="O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M450">
            <v>2100</v>
          </cell>
          <cell r="O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M451">
            <v>2100</v>
          </cell>
          <cell r="O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M452">
            <v>2100</v>
          </cell>
          <cell r="O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M453">
            <v>2100</v>
          </cell>
          <cell r="O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M454">
            <v>2100</v>
          </cell>
          <cell r="O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M455">
            <v>2100</v>
          </cell>
          <cell r="O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M456">
            <v>2100</v>
          </cell>
          <cell r="O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M457">
            <v>2100</v>
          </cell>
          <cell r="O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M458">
            <v>2100</v>
          </cell>
          <cell r="O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M459">
            <v>2100</v>
          </cell>
          <cell r="O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M460">
            <v>2100</v>
          </cell>
          <cell r="O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M461">
            <v>2100</v>
          </cell>
          <cell r="O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M462">
            <v>2100</v>
          </cell>
          <cell r="O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M463">
            <v>2100</v>
          </cell>
          <cell r="O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M464">
            <v>2100</v>
          </cell>
          <cell r="O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M465">
            <v>2100</v>
          </cell>
          <cell r="O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M466">
            <v>2100</v>
          </cell>
          <cell r="O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M467">
            <v>2100</v>
          </cell>
          <cell r="O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M468">
            <v>2100</v>
          </cell>
          <cell r="O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M469">
            <v>2100</v>
          </cell>
          <cell r="O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M470">
            <v>2100</v>
          </cell>
          <cell r="O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M471">
            <v>2100</v>
          </cell>
          <cell r="O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M472">
            <v>2100</v>
          </cell>
          <cell r="O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M473">
            <v>2100</v>
          </cell>
          <cell r="O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M474">
            <v>2100</v>
          </cell>
          <cell r="O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M475">
            <v>2100</v>
          </cell>
          <cell r="O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M476">
            <v>2100</v>
          </cell>
          <cell r="O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M477">
            <v>2100</v>
          </cell>
          <cell r="O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M478">
            <v>2100</v>
          </cell>
          <cell r="O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M479">
            <v>2100</v>
          </cell>
          <cell r="O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M480">
            <v>2100</v>
          </cell>
          <cell r="O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M481">
            <v>2100</v>
          </cell>
          <cell r="O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M482">
            <v>2100</v>
          </cell>
          <cell r="O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M483">
            <v>2100</v>
          </cell>
          <cell r="O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M484">
            <v>2100</v>
          </cell>
          <cell r="O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M485">
            <v>2100</v>
          </cell>
          <cell r="O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M486">
            <v>2100</v>
          </cell>
          <cell r="O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M487">
            <v>2100</v>
          </cell>
          <cell r="O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M488">
            <v>2100</v>
          </cell>
          <cell r="O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M489">
            <v>2100</v>
          </cell>
          <cell r="O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M490">
            <v>2100</v>
          </cell>
          <cell r="O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M491">
            <v>2100</v>
          </cell>
          <cell r="O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M492">
            <v>2100</v>
          </cell>
          <cell r="O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M493">
            <v>2100</v>
          </cell>
          <cell r="O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M494">
            <v>2100</v>
          </cell>
          <cell r="O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M495">
            <v>2100</v>
          </cell>
          <cell r="O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M496">
            <v>2100</v>
          </cell>
          <cell r="O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M497">
            <v>2100</v>
          </cell>
          <cell r="O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M498">
            <v>2100</v>
          </cell>
          <cell r="O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M499">
            <v>2100</v>
          </cell>
          <cell r="O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M500">
            <v>2100</v>
          </cell>
          <cell r="O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M501">
            <v>2100</v>
          </cell>
          <cell r="O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M502">
            <v>2100</v>
          </cell>
          <cell r="O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M503">
            <v>2100</v>
          </cell>
          <cell r="O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M504">
            <v>2100</v>
          </cell>
          <cell r="O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M505">
            <v>2100</v>
          </cell>
          <cell r="O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M506">
            <v>2100</v>
          </cell>
          <cell r="O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M507">
            <v>2100</v>
          </cell>
          <cell r="O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M508">
            <v>2100</v>
          </cell>
          <cell r="O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M509">
            <v>2100</v>
          </cell>
          <cell r="O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M510">
            <v>2100</v>
          </cell>
          <cell r="O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M511">
            <v>2100</v>
          </cell>
          <cell r="O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M512">
            <v>2100</v>
          </cell>
          <cell r="O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M513">
            <v>2100</v>
          </cell>
          <cell r="O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M514">
            <v>2100</v>
          </cell>
          <cell r="O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M515">
            <v>2100</v>
          </cell>
          <cell r="O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M516">
            <v>2100</v>
          </cell>
          <cell r="O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M517">
            <v>2100</v>
          </cell>
          <cell r="O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M518">
            <v>2100</v>
          </cell>
          <cell r="O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M519">
            <v>2100</v>
          </cell>
          <cell r="O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M520">
            <v>2100</v>
          </cell>
          <cell r="O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M521">
            <v>2100</v>
          </cell>
          <cell r="O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M522">
            <v>2100</v>
          </cell>
          <cell r="O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M523">
            <v>2100</v>
          </cell>
          <cell r="O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M524">
            <v>2100</v>
          </cell>
          <cell r="O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M525">
            <v>2100</v>
          </cell>
          <cell r="O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M526">
            <v>2100</v>
          </cell>
          <cell r="O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M527">
            <v>2100</v>
          </cell>
          <cell r="O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M528">
            <v>2100</v>
          </cell>
          <cell r="O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M529">
            <v>2100</v>
          </cell>
          <cell r="O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M530">
            <v>2100</v>
          </cell>
          <cell r="O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M531">
            <v>2100</v>
          </cell>
          <cell r="O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M532">
            <v>2100</v>
          </cell>
          <cell r="O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M533">
            <v>2100</v>
          </cell>
          <cell r="O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M534">
            <v>2100</v>
          </cell>
          <cell r="O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M535">
            <v>2100</v>
          </cell>
          <cell r="O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M536">
            <v>2100</v>
          </cell>
          <cell r="O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M537">
            <v>2100</v>
          </cell>
          <cell r="O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M538">
            <v>2100</v>
          </cell>
          <cell r="O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M539">
            <v>2100</v>
          </cell>
          <cell r="O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M540">
            <v>2100</v>
          </cell>
          <cell r="O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M541">
            <v>2100</v>
          </cell>
          <cell r="O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M542">
            <v>2100</v>
          </cell>
          <cell r="O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M543">
            <v>2100</v>
          </cell>
          <cell r="O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M544">
            <v>2100</v>
          </cell>
          <cell r="O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M545">
            <v>2100</v>
          </cell>
          <cell r="O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M546">
            <v>2100</v>
          </cell>
          <cell r="O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M547">
            <v>2100</v>
          </cell>
          <cell r="O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M548">
            <v>2100</v>
          </cell>
          <cell r="O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M549">
            <v>2100</v>
          </cell>
          <cell r="O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M550">
            <v>2100</v>
          </cell>
          <cell r="O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M551">
            <v>2100</v>
          </cell>
          <cell r="O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M552">
            <v>2100</v>
          </cell>
          <cell r="O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M553">
            <v>2100</v>
          </cell>
          <cell r="O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M554">
            <v>2100</v>
          </cell>
          <cell r="O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M555">
            <v>2100</v>
          </cell>
          <cell r="O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M556">
            <v>2100</v>
          </cell>
          <cell r="O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M557">
            <v>2100</v>
          </cell>
          <cell r="O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M558">
            <v>2100</v>
          </cell>
          <cell r="O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M559">
            <v>2100</v>
          </cell>
          <cell r="O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M560">
            <v>2100</v>
          </cell>
          <cell r="O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M561">
            <v>2100</v>
          </cell>
          <cell r="O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M562">
            <v>2100</v>
          </cell>
          <cell r="O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M563">
            <v>2100</v>
          </cell>
          <cell r="O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M564">
            <v>2100</v>
          </cell>
          <cell r="O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M565">
            <v>2100</v>
          </cell>
          <cell r="O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M566">
            <v>2100</v>
          </cell>
          <cell r="O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M567">
            <v>2100</v>
          </cell>
          <cell r="O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M568">
            <v>2100</v>
          </cell>
          <cell r="O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M569">
            <v>2100</v>
          </cell>
          <cell r="O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M570">
            <v>2100</v>
          </cell>
          <cell r="O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M571">
            <v>2100</v>
          </cell>
          <cell r="O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M572">
            <v>2100</v>
          </cell>
          <cell r="O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M573">
            <v>2100</v>
          </cell>
          <cell r="O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M574">
            <v>2100</v>
          </cell>
          <cell r="O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M575">
            <v>2100</v>
          </cell>
          <cell r="O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M576">
            <v>2100</v>
          </cell>
          <cell r="O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M577">
            <v>2100</v>
          </cell>
          <cell r="O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M578">
            <v>2100</v>
          </cell>
          <cell r="O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M579">
            <v>2100</v>
          </cell>
          <cell r="O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M580">
            <v>2100</v>
          </cell>
          <cell r="O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M581">
            <v>2100</v>
          </cell>
          <cell r="O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M582">
            <v>2100</v>
          </cell>
          <cell r="O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M583">
            <v>2100</v>
          </cell>
          <cell r="O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M584">
            <v>2100</v>
          </cell>
          <cell r="O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M585">
            <v>2100</v>
          </cell>
          <cell r="O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M586">
            <v>2100</v>
          </cell>
          <cell r="O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M587">
            <v>2100</v>
          </cell>
          <cell r="O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M588">
            <v>2100</v>
          </cell>
          <cell r="O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M589">
            <v>2100</v>
          </cell>
          <cell r="O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M590">
            <v>2100</v>
          </cell>
          <cell r="O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M591">
            <v>2100</v>
          </cell>
          <cell r="O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M592">
            <v>2100</v>
          </cell>
          <cell r="O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M593">
            <v>2100</v>
          </cell>
          <cell r="O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M594">
            <v>2100</v>
          </cell>
          <cell r="O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M595">
            <v>2100</v>
          </cell>
          <cell r="O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M596">
            <v>2100</v>
          </cell>
          <cell r="O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M597">
            <v>2100</v>
          </cell>
          <cell r="O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M598">
            <v>2100</v>
          </cell>
          <cell r="O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M599">
            <v>2100</v>
          </cell>
          <cell r="O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M600">
            <v>2100</v>
          </cell>
          <cell r="O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M601">
            <v>2100</v>
          </cell>
          <cell r="O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M602">
            <v>2100</v>
          </cell>
          <cell r="O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M603">
            <v>2100</v>
          </cell>
          <cell r="O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M604">
            <v>2100</v>
          </cell>
          <cell r="O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M605">
            <v>2100</v>
          </cell>
          <cell r="O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M606">
            <v>2100</v>
          </cell>
          <cell r="O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M607">
            <v>2100</v>
          </cell>
          <cell r="O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M608">
            <v>2100</v>
          </cell>
          <cell r="O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M609">
            <v>2100</v>
          </cell>
          <cell r="O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M610">
            <v>2100</v>
          </cell>
          <cell r="O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M611">
            <v>2100</v>
          </cell>
          <cell r="O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M612">
            <v>2100</v>
          </cell>
          <cell r="O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M613">
            <v>2100</v>
          </cell>
          <cell r="O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M614">
            <v>2100</v>
          </cell>
          <cell r="O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M615">
            <v>2100</v>
          </cell>
          <cell r="O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M616">
            <v>2100</v>
          </cell>
          <cell r="O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M617">
            <v>2100</v>
          </cell>
          <cell r="O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M618">
            <v>2100</v>
          </cell>
          <cell r="O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M619">
            <v>2100</v>
          </cell>
          <cell r="O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M620">
            <v>2100</v>
          </cell>
          <cell r="O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M621">
            <v>2100</v>
          </cell>
          <cell r="O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M622">
            <v>2100</v>
          </cell>
          <cell r="O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M623">
            <v>2100</v>
          </cell>
          <cell r="O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M624">
            <v>2100</v>
          </cell>
          <cell r="O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M625">
            <v>2100</v>
          </cell>
          <cell r="O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M626">
            <v>2100</v>
          </cell>
          <cell r="O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M627">
            <v>2100</v>
          </cell>
          <cell r="O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M628">
            <v>2100</v>
          </cell>
          <cell r="O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M629">
            <v>2100</v>
          </cell>
          <cell r="O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M630">
            <v>2100</v>
          </cell>
          <cell r="O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M631">
            <v>2100</v>
          </cell>
          <cell r="O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M632">
            <v>2100</v>
          </cell>
          <cell r="O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M633">
            <v>2100</v>
          </cell>
          <cell r="O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M634">
            <v>2100</v>
          </cell>
          <cell r="O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M635">
            <v>2100</v>
          </cell>
          <cell r="O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M636">
            <v>2100</v>
          </cell>
          <cell r="O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M637">
            <v>2100</v>
          </cell>
          <cell r="O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M638">
            <v>2100</v>
          </cell>
          <cell r="O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M639">
            <v>2100</v>
          </cell>
          <cell r="O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M640">
            <v>2100</v>
          </cell>
          <cell r="O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M641">
            <v>2100</v>
          </cell>
          <cell r="O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M642">
            <v>2100</v>
          </cell>
          <cell r="O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M643">
            <v>2100</v>
          </cell>
          <cell r="O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M644">
            <v>2100</v>
          </cell>
          <cell r="O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M645">
            <v>2100</v>
          </cell>
          <cell r="O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M646">
            <v>2100</v>
          </cell>
          <cell r="O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M647">
            <v>2100</v>
          </cell>
          <cell r="O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M648">
            <v>2100</v>
          </cell>
          <cell r="O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M649">
            <v>2100</v>
          </cell>
          <cell r="O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M650">
            <v>2100</v>
          </cell>
          <cell r="O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M651">
            <v>2100</v>
          </cell>
          <cell r="O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M652">
            <v>2100</v>
          </cell>
          <cell r="O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M653">
            <v>2100</v>
          </cell>
          <cell r="O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M654">
            <v>2100</v>
          </cell>
          <cell r="O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M655">
            <v>2100</v>
          </cell>
          <cell r="O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M656">
            <v>2100</v>
          </cell>
          <cell r="O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M657">
            <v>2100</v>
          </cell>
          <cell r="O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M658">
            <v>2100</v>
          </cell>
          <cell r="O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M659">
            <v>2100</v>
          </cell>
          <cell r="O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M660">
            <v>2100</v>
          </cell>
          <cell r="O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M661">
            <v>2100</v>
          </cell>
          <cell r="O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M662">
            <v>2100</v>
          </cell>
          <cell r="O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M663">
            <v>2100</v>
          </cell>
          <cell r="O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M664">
            <v>2100</v>
          </cell>
          <cell r="O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M665">
            <v>2100</v>
          </cell>
          <cell r="O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M666">
            <v>2100</v>
          </cell>
          <cell r="O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M667">
            <v>2100</v>
          </cell>
          <cell r="O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M668">
            <v>2100</v>
          </cell>
          <cell r="O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M669">
            <v>2100</v>
          </cell>
          <cell r="O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M670">
            <v>2100</v>
          </cell>
          <cell r="O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M671">
            <v>2100</v>
          </cell>
          <cell r="O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M672">
            <v>2100</v>
          </cell>
          <cell r="O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M673">
            <v>2100</v>
          </cell>
          <cell r="O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M674">
            <v>2100</v>
          </cell>
          <cell r="O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M675">
            <v>2100</v>
          </cell>
          <cell r="O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M676">
            <v>2100</v>
          </cell>
          <cell r="O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M677">
            <v>2100</v>
          </cell>
          <cell r="O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M678">
            <v>2100</v>
          </cell>
          <cell r="O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M679">
            <v>2100</v>
          </cell>
          <cell r="O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M680">
            <v>2100</v>
          </cell>
          <cell r="O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M681">
            <v>2100</v>
          </cell>
          <cell r="O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M682">
            <v>2100</v>
          </cell>
          <cell r="O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M683">
            <v>2100</v>
          </cell>
          <cell r="O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M684">
            <v>2100</v>
          </cell>
          <cell r="O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M685">
            <v>2100</v>
          </cell>
          <cell r="O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M686">
            <v>2100</v>
          </cell>
          <cell r="O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M687">
            <v>2100</v>
          </cell>
          <cell r="O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M688">
            <v>2100</v>
          </cell>
          <cell r="O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M689">
            <v>2100</v>
          </cell>
          <cell r="O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M690">
            <v>2100</v>
          </cell>
          <cell r="O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M691">
            <v>2100</v>
          </cell>
          <cell r="O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M692">
            <v>2100</v>
          </cell>
          <cell r="O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M693">
            <v>2100</v>
          </cell>
          <cell r="O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M694">
            <v>2100</v>
          </cell>
          <cell r="O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M695">
            <v>2100</v>
          </cell>
          <cell r="O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M696">
            <v>2100</v>
          </cell>
          <cell r="O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M697">
            <v>2100</v>
          </cell>
          <cell r="O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M698">
            <v>2100</v>
          </cell>
          <cell r="O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M699">
            <v>2100</v>
          </cell>
          <cell r="O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M700">
            <v>2100</v>
          </cell>
          <cell r="O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M701">
            <v>2100</v>
          </cell>
          <cell r="O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M702">
            <v>2100</v>
          </cell>
          <cell r="O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M703">
            <v>2100</v>
          </cell>
          <cell r="O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M704">
            <v>2100</v>
          </cell>
          <cell r="O704" t="str">
            <v/>
          </cell>
        </row>
      </sheetData>
      <sheetData sheetId="2">
        <row r="5">
          <cell r="D5" t="str">
            <v>Kode Kec Kemendagri</v>
          </cell>
          <cell r="E5" t="str">
            <v>Kode Kec BPS</v>
          </cell>
          <cell r="F5" t="str">
            <v>Nama Kecamatan</v>
          </cell>
          <cell r="G5" t="str">
            <v>Sumber: 
Badan Pangan Nasional (SAE)</v>
          </cell>
          <cell r="H5" t="str">
            <v xml:space="preserve">Sumber: 
BPS </v>
          </cell>
          <cell r="I5" t="str">
            <v>Sumber: 
Validasi Kecamatan</v>
          </cell>
          <cell r="J5" t="str">
            <v>KESEPAKATAN: Data yang Dipakai di FSVA</v>
          </cell>
          <cell r="K5" t="str">
            <v>Keterangan</v>
          </cell>
          <cell r="M5" t="str">
            <v>Sumber: Kesepakatan Tim FSVA Nasional</v>
          </cell>
          <cell r="O5" t="str">
            <v>PERHITUNGAN: Data yang Dipakai di FSVA</v>
          </cell>
        </row>
        <row r="6">
          <cell r="D6" t="str">
            <v/>
          </cell>
          <cell r="E6" t="str">
            <v/>
          </cell>
          <cell r="F6" t="str">
            <v/>
          </cell>
          <cell r="M6">
            <v>25</v>
          </cell>
          <cell r="O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M7">
            <v>25</v>
          </cell>
          <cell r="O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M8">
            <v>25</v>
          </cell>
          <cell r="O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M9">
            <v>25</v>
          </cell>
          <cell r="O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M10">
            <v>25</v>
          </cell>
          <cell r="O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M11">
            <v>25</v>
          </cell>
          <cell r="O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M12">
            <v>25</v>
          </cell>
          <cell r="O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M13">
            <v>25</v>
          </cell>
          <cell r="O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M14">
            <v>25</v>
          </cell>
          <cell r="O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M15">
            <v>25</v>
          </cell>
          <cell r="O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M16">
            <v>25</v>
          </cell>
          <cell r="O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M17">
            <v>25</v>
          </cell>
          <cell r="O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M18">
            <v>25</v>
          </cell>
          <cell r="O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M19">
            <v>25</v>
          </cell>
          <cell r="O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M20">
            <v>25</v>
          </cell>
          <cell r="O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M21">
            <v>25</v>
          </cell>
          <cell r="O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M22">
            <v>25</v>
          </cell>
          <cell r="O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M23">
            <v>25</v>
          </cell>
          <cell r="O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M24">
            <v>25</v>
          </cell>
          <cell r="O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M25">
            <v>25</v>
          </cell>
          <cell r="O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M26">
            <v>25</v>
          </cell>
          <cell r="O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M27">
            <v>25</v>
          </cell>
          <cell r="O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M28">
            <v>25</v>
          </cell>
          <cell r="O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M29">
            <v>25</v>
          </cell>
          <cell r="O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M30">
            <v>25</v>
          </cell>
          <cell r="O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M31">
            <v>25</v>
          </cell>
          <cell r="O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M32">
            <v>25</v>
          </cell>
          <cell r="O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M33">
            <v>25</v>
          </cell>
          <cell r="O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M34">
            <v>25</v>
          </cell>
          <cell r="O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M35">
            <v>25</v>
          </cell>
          <cell r="O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M36">
            <v>25</v>
          </cell>
          <cell r="O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M37">
            <v>25</v>
          </cell>
          <cell r="O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M38">
            <v>25</v>
          </cell>
          <cell r="O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M39">
            <v>25</v>
          </cell>
          <cell r="O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M40">
            <v>25</v>
          </cell>
          <cell r="O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M41">
            <v>25</v>
          </cell>
          <cell r="O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M42">
            <v>25</v>
          </cell>
          <cell r="O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M43">
            <v>25</v>
          </cell>
          <cell r="O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M44">
            <v>25</v>
          </cell>
          <cell r="O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M45">
            <v>25</v>
          </cell>
          <cell r="O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M46">
            <v>25</v>
          </cell>
          <cell r="O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M47">
            <v>25</v>
          </cell>
          <cell r="O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M48">
            <v>25</v>
          </cell>
          <cell r="O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M49">
            <v>25</v>
          </cell>
          <cell r="O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M50">
            <v>25</v>
          </cell>
          <cell r="O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M51">
            <v>25</v>
          </cell>
          <cell r="O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M52">
            <v>25</v>
          </cell>
          <cell r="O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M53">
            <v>25</v>
          </cell>
          <cell r="O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M54">
            <v>25</v>
          </cell>
          <cell r="O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M55">
            <v>25</v>
          </cell>
          <cell r="O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M56">
            <v>25</v>
          </cell>
          <cell r="O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M57">
            <v>25</v>
          </cell>
          <cell r="O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M58">
            <v>25</v>
          </cell>
          <cell r="O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M59">
            <v>25</v>
          </cell>
          <cell r="O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M60">
            <v>25</v>
          </cell>
          <cell r="O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M61">
            <v>25</v>
          </cell>
          <cell r="O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M62">
            <v>25</v>
          </cell>
          <cell r="O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M63">
            <v>25</v>
          </cell>
          <cell r="O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M64">
            <v>25</v>
          </cell>
          <cell r="O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M65">
            <v>25</v>
          </cell>
          <cell r="O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M66">
            <v>25</v>
          </cell>
          <cell r="O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M67">
            <v>25</v>
          </cell>
          <cell r="O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M68">
            <v>25</v>
          </cell>
          <cell r="O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M69">
            <v>25</v>
          </cell>
          <cell r="O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M70">
            <v>25</v>
          </cell>
          <cell r="O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M71">
            <v>25</v>
          </cell>
          <cell r="O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M72">
            <v>25</v>
          </cell>
          <cell r="O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M73">
            <v>25</v>
          </cell>
          <cell r="O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M74">
            <v>25</v>
          </cell>
          <cell r="O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M75">
            <v>25</v>
          </cell>
          <cell r="O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M76">
            <v>25</v>
          </cell>
          <cell r="O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M77">
            <v>25</v>
          </cell>
          <cell r="O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M78">
            <v>25</v>
          </cell>
          <cell r="O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M79">
            <v>25</v>
          </cell>
          <cell r="O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M80">
            <v>25</v>
          </cell>
          <cell r="O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M81">
            <v>25</v>
          </cell>
          <cell r="O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M82">
            <v>25</v>
          </cell>
          <cell r="O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M83">
            <v>25</v>
          </cell>
          <cell r="O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M84">
            <v>25</v>
          </cell>
          <cell r="O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M85">
            <v>25</v>
          </cell>
          <cell r="O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M86">
            <v>25</v>
          </cell>
          <cell r="O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M87">
            <v>25</v>
          </cell>
          <cell r="O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M88">
            <v>25</v>
          </cell>
          <cell r="O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M89">
            <v>25</v>
          </cell>
          <cell r="O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M90">
            <v>25</v>
          </cell>
          <cell r="O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M91">
            <v>25</v>
          </cell>
          <cell r="O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M92">
            <v>25</v>
          </cell>
          <cell r="O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M93">
            <v>25</v>
          </cell>
          <cell r="O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M94">
            <v>25</v>
          </cell>
          <cell r="O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M95">
            <v>25</v>
          </cell>
          <cell r="O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M96">
            <v>25</v>
          </cell>
          <cell r="O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M97">
            <v>25</v>
          </cell>
          <cell r="O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M98">
            <v>25</v>
          </cell>
          <cell r="O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M99">
            <v>25</v>
          </cell>
          <cell r="O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M100">
            <v>25</v>
          </cell>
          <cell r="O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M101">
            <v>25</v>
          </cell>
          <cell r="O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M102">
            <v>25</v>
          </cell>
          <cell r="O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M103">
            <v>25</v>
          </cell>
          <cell r="O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M104">
            <v>25</v>
          </cell>
          <cell r="O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M105">
            <v>25</v>
          </cell>
          <cell r="O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M106">
            <v>25</v>
          </cell>
          <cell r="O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M107">
            <v>25</v>
          </cell>
          <cell r="O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M108">
            <v>25</v>
          </cell>
          <cell r="O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M109">
            <v>25</v>
          </cell>
          <cell r="O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M110">
            <v>25</v>
          </cell>
          <cell r="O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M111">
            <v>25</v>
          </cell>
          <cell r="O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M112">
            <v>25</v>
          </cell>
          <cell r="O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M113">
            <v>25</v>
          </cell>
          <cell r="O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M114">
            <v>25</v>
          </cell>
          <cell r="O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M115">
            <v>25</v>
          </cell>
          <cell r="O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M116">
            <v>25</v>
          </cell>
          <cell r="O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M117">
            <v>25</v>
          </cell>
          <cell r="O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M118">
            <v>25</v>
          </cell>
          <cell r="O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M119">
            <v>25</v>
          </cell>
          <cell r="O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M120">
            <v>25</v>
          </cell>
          <cell r="O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M121">
            <v>25</v>
          </cell>
          <cell r="O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M122">
            <v>25</v>
          </cell>
          <cell r="O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M123">
            <v>25</v>
          </cell>
          <cell r="O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M124">
            <v>25</v>
          </cell>
          <cell r="O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M125">
            <v>25</v>
          </cell>
          <cell r="O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M126">
            <v>25</v>
          </cell>
          <cell r="O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M127">
            <v>25</v>
          </cell>
          <cell r="O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M128">
            <v>25</v>
          </cell>
          <cell r="O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M129">
            <v>25</v>
          </cell>
          <cell r="O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M130">
            <v>25</v>
          </cell>
          <cell r="O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M131">
            <v>25</v>
          </cell>
          <cell r="O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M132">
            <v>25</v>
          </cell>
          <cell r="O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M133">
            <v>25</v>
          </cell>
          <cell r="O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M134">
            <v>25</v>
          </cell>
          <cell r="O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M135">
            <v>25</v>
          </cell>
          <cell r="O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M136">
            <v>25</v>
          </cell>
          <cell r="O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M137">
            <v>25</v>
          </cell>
          <cell r="O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M138">
            <v>25</v>
          </cell>
          <cell r="O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M139">
            <v>25</v>
          </cell>
          <cell r="O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M140">
            <v>25</v>
          </cell>
          <cell r="O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M141">
            <v>25</v>
          </cell>
          <cell r="O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M142">
            <v>25</v>
          </cell>
          <cell r="O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M143">
            <v>25</v>
          </cell>
          <cell r="O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M144">
            <v>25</v>
          </cell>
          <cell r="O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M145">
            <v>25</v>
          </cell>
          <cell r="O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M146">
            <v>25</v>
          </cell>
          <cell r="O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M147">
            <v>25</v>
          </cell>
          <cell r="O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M148">
            <v>25</v>
          </cell>
          <cell r="O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M149">
            <v>25</v>
          </cell>
          <cell r="O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M150">
            <v>25</v>
          </cell>
          <cell r="O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M151">
            <v>25</v>
          </cell>
          <cell r="O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M152">
            <v>25</v>
          </cell>
          <cell r="O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M153">
            <v>25</v>
          </cell>
          <cell r="O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M154">
            <v>25</v>
          </cell>
          <cell r="O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M155">
            <v>25</v>
          </cell>
          <cell r="O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M156">
            <v>25</v>
          </cell>
          <cell r="O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M157">
            <v>25</v>
          </cell>
          <cell r="O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M158">
            <v>25</v>
          </cell>
          <cell r="O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M159">
            <v>25</v>
          </cell>
          <cell r="O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M160">
            <v>25</v>
          </cell>
          <cell r="O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M161">
            <v>25</v>
          </cell>
          <cell r="O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M162">
            <v>25</v>
          </cell>
          <cell r="O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M163">
            <v>25</v>
          </cell>
          <cell r="O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M164">
            <v>25</v>
          </cell>
          <cell r="O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M165">
            <v>25</v>
          </cell>
          <cell r="O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M166">
            <v>25</v>
          </cell>
          <cell r="O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M167">
            <v>25</v>
          </cell>
          <cell r="O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M168">
            <v>25</v>
          </cell>
          <cell r="O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M169">
            <v>25</v>
          </cell>
          <cell r="O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M170">
            <v>25</v>
          </cell>
          <cell r="O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M171">
            <v>25</v>
          </cell>
          <cell r="O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M172">
            <v>25</v>
          </cell>
          <cell r="O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M173">
            <v>25</v>
          </cell>
          <cell r="O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M174">
            <v>25</v>
          </cell>
          <cell r="O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M175">
            <v>25</v>
          </cell>
          <cell r="O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M176">
            <v>25</v>
          </cell>
          <cell r="O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M177">
            <v>25</v>
          </cell>
          <cell r="O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M178">
            <v>25</v>
          </cell>
          <cell r="O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M179">
            <v>25</v>
          </cell>
          <cell r="O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M180">
            <v>25</v>
          </cell>
          <cell r="O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M181">
            <v>25</v>
          </cell>
          <cell r="O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M182">
            <v>25</v>
          </cell>
          <cell r="O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M183">
            <v>25</v>
          </cell>
          <cell r="O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M184">
            <v>25</v>
          </cell>
          <cell r="O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M185">
            <v>25</v>
          </cell>
          <cell r="O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M186">
            <v>25</v>
          </cell>
          <cell r="O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M187">
            <v>25</v>
          </cell>
          <cell r="O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M188">
            <v>25</v>
          </cell>
          <cell r="O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M189">
            <v>25</v>
          </cell>
          <cell r="O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M190">
            <v>25</v>
          </cell>
          <cell r="O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M191">
            <v>25</v>
          </cell>
          <cell r="O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M192">
            <v>25</v>
          </cell>
          <cell r="O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M193">
            <v>25</v>
          </cell>
          <cell r="O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M194">
            <v>25</v>
          </cell>
          <cell r="O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M195">
            <v>25</v>
          </cell>
          <cell r="O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M196">
            <v>25</v>
          </cell>
          <cell r="O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M197">
            <v>25</v>
          </cell>
          <cell r="O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M198">
            <v>25</v>
          </cell>
          <cell r="O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M199">
            <v>25</v>
          </cell>
          <cell r="O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M200">
            <v>25</v>
          </cell>
          <cell r="O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M201">
            <v>25</v>
          </cell>
          <cell r="O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M202">
            <v>25</v>
          </cell>
          <cell r="O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M203">
            <v>25</v>
          </cell>
          <cell r="O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M204">
            <v>25</v>
          </cell>
          <cell r="O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M205">
            <v>25</v>
          </cell>
          <cell r="O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M206">
            <v>25</v>
          </cell>
          <cell r="O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M207">
            <v>25</v>
          </cell>
          <cell r="O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M208">
            <v>25</v>
          </cell>
          <cell r="O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M209">
            <v>25</v>
          </cell>
          <cell r="O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M210">
            <v>25</v>
          </cell>
          <cell r="O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M211">
            <v>25</v>
          </cell>
          <cell r="O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M212">
            <v>25</v>
          </cell>
          <cell r="O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M213">
            <v>25</v>
          </cell>
          <cell r="O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M214">
            <v>25</v>
          </cell>
          <cell r="O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M215">
            <v>25</v>
          </cell>
          <cell r="O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M216">
            <v>25</v>
          </cell>
          <cell r="O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M217">
            <v>25</v>
          </cell>
          <cell r="O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M218">
            <v>25</v>
          </cell>
          <cell r="O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M219">
            <v>25</v>
          </cell>
          <cell r="O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M220">
            <v>25</v>
          </cell>
          <cell r="O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M221">
            <v>25</v>
          </cell>
          <cell r="O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M222">
            <v>25</v>
          </cell>
          <cell r="O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M223">
            <v>25</v>
          </cell>
          <cell r="O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M224">
            <v>25</v>
          </cell>
          <cell r="O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M225">
            <v>25</v>
          </cell>
          <cell r="O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M226">
            <v>25</v>
          </cell>
          <cell r="O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M227">
            <v>25</v>
          </cell>
          <cell r="O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M228">
            <v>25</v>
          </cell>
          <cell r="O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M229">
            <v>25</v>
          </cell>
          <cell r="O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M230">
            <v>25</v>
          </cell>
          <cell r="O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M231">
            <v>25</v>
          </cell>
          <cell r="O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M232">
            <v>25</v>
          </cell>
          <cell r="O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M233">
            <v>25</v>
          </cell>
          <cell r="O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M234">
            <v>25</v>
          </cell>
          <cell r="O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M235">
            <v>25</v>
          </cell>
          <cell r="O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M236">
            <v>25</v>
          </cell>
          <cell r="O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M237">
            <v>25</v>
          </cell>
          <cell r="O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M238">
            <v>25</v>
          </cell>
          <cell r="O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M239">
            <v>25</v>
          </cell>
          <cell r="O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M240">
            <v>25</v>
          </cell>
          <cell r="O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M241">
            <v>25</v>
          </cell>
          <cell r="O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M242">
            <v>25</v>
          </cell>
          <cell r="O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M243">
            <v>25</v>
          </cell>
          <cell r="O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M244">
            <v>25</v>
          </cell>
          <cell r="O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M245">
            <v>25</v>
          </cell>
          <cell r="O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M246">
            <v>25</v>
          </cell>
          <cell r="O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M247">
            <v>25</v>
          </cell>
          <cell r="O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M248">
            <v>25</v>
          </cell>
          <cell r="O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M249">
            <v>25</v>
          </cell>
          <cell r="O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M250">
            <v>25</v>
          </cell>
          <cell r="O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M251">
            <v>25</v>
          </cell>
          <cell r="O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M252">
            <v>25</v>
          </cell>
          <cell r="O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M253">
            <v>25</v>
          </cell>
          <cell r="O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M254">
            <v>25</v>
          </cell>
          <cell r="O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M255">
            <v>25</v>
          </cell>
          <cell r="O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M256">
            <v>25</v>
          </cell>
          <cell r="O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M257">
            <v>25</v>
          </cell>
          <cell r="O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M258">
            <v>25</v>
          </cell>
          <cell r="O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M259">
            <v>25</v>
          </cell>
          <cell r="O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M260">
            <v>25</v>
          </cell>
          <cell r="O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M261">
            <v>25</v>
          </cell>
          <cell r="O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M262">
            <v>25</v>
          </cell>
          <cell r="O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M263">
            <v>25</v>
          </cell>
          <cell r="O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M264">
            <v>25</v>
          </cell>
          <cell r="O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M265">
            <v>25</v>
          </cell>
          <cell r="O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M266">
            <v>25</v>
          </cell>
          <cell r="O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M267">
            <v>25</v>
          </cell>
          <cell r="O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M268">
            <v>25</v>
          </cell>
          <cell r="O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M269">
            <v>25</v>
          </cell>
          <cell r="O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M270">
            <v>25</v>
          </cell>
          <cell r="O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M271">
            <v>25</v>
          </cell>
          <cell r="O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M272">
            <v>25</v>
          </cell>
          <cell r="O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M273">
            <v>25</v>
          </cell>
          <cell r="O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M274">
            <v>25</v>
          </cell>
          <cell r="O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M275">
            <v>25</v>
          </cell>
          <cell r="O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M276">
            <v>25</v>
          </cell>
          <cell r="O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M277">
            <v>25</v>
          </cell>
          <cell r="O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M278">
            <v>25</v>
          </cell>
          <cell r="O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M279">
            <v>25</v>
          </cell>
          <cell r="O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M280">
            <v>25</v>
          </cell>
          <cell r="O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M281">
            <v>25</v>
          </cell>
          <cell r="O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M282">
            <v>25</v>
          </cell>
          <cell r="O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M283">
            <v>25</v>
          </cell>
          <cell r="O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M284">
            <v>25</v>
          </cell>
          <cell r="O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M285">
            <v>25</v>
          </cell>
          <cell r="O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M286">
            <v>25</v>
          </cell>
          <cell r="O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M287">
            <v>25</v>
          </cell>
          <cell r="O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M288">
            <v>25</v>
          </cell>
          <cell r="O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M289">
            <v>25</v>
          </cell>
          <cell r="O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M290">
            <v>25</v>
          </cell>
          <cell r="O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M291">
            <v>25</v>
          </cell>
          <cell r="O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M292">
            <v>25</v>
          </cell>
          <cell r="O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M293">
            <v>25</v>
          </cell>
          <cell r="O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M294">
            <v>25</v>
          </cell>
          <cell r="O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M295">
            <v>25</v>
          </cell>
          <cell r="O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M296">
            <v>25</v>
          </cell>
          <cell r="O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M297">
            <v>25</v>
          </cell>
          <cell r="O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M298">
            <v>25</v>
          </cell>
          <cell r="O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M299">
            <v>25</v>
          </cell>
          <cell r="O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M300">
            <v>25</v>
          </cell>
          <cell r="O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M301">
            <v>25</v>
          </cell>
          <cell r="O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M302">
            <v>25</v>
          </cell>
          <cell r="O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M303">
            <v>25</v>
          </cell>
          <cell r="O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M304">
            <v>25</v>
          </cell>
          <cell r="O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M305">
            <v>25</v>
          </cell>
          <cell r="O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M306">
            <v>25</v>
          </cell>
          <cell r="O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M307">
            <v>25</v>
          </cell>
          <cell r="O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M308">
            <v>25</v>
          </cell>
          <cell r="O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M309">
            <v>25</v>
          </cell>
          <cell r="O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M310">
            <v>25</v>
          </cell>
          <cell r="O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M311">
            <v>25</v>
          </cell>
          <cell r="O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M312">
            <v>25</v>
          </cell>
          <cell r="O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M313">
            <v>25</v>
          </cell>
          <cell r="O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M314">
            <v>25</v>
          </cell>
          <cell r="O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M315">
            <v>25</v>
          </cell>
          <cell r="O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M316">
            <v>25</v>
          </cell>
          <cell r="O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M317">
            <v>25</v>
          </cell>
          <cell r="O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M318">
            <v>25</v>
          </cell>
          <cell r="O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M319">
            <v>25</v>
          </cell>
          <cell r="O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M320">
            <v>25</v>
          </cell>
          <cell r="O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M321">
            <v>25</v>
          </cell>
          <cell r="O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M322">
            <v>25</v>
          </cell>
          <cell r="O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M323">
            <v>25</v>
          </cell>
          <cell r="O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M324">
            <v>25</v>
          </cell>
          <cell r="O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M325">
            <v>25</v>
          </cell>
          <cell r="O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M326">
            <v>25</v>
          </cell>
          <cell r="O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M327">
            <v>25</v>
          </cell>
          <cell r="O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M328">
            <v>25</v>
          </cell>
          <cell r="O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M329">
            <v>25</v>
          </cell>
          <cell r="O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M330">
            <v>25</v>
          </cell>
          <cell r="O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M331">
            <v>25</v>
          </cell>
          <cell r="O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M332">
            <v>25</v>
          </cell>
          <cell r="O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M333">
            <v>25</v>
          </cell>
          <cell r="O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M334">
            <v>25</v>
          </cell>
          <cell r="O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M335">
            <v>25</v>
          </cell>
          <cell r="O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M336">
            <v>25</v>
          </cell>
          <cell r="O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M337">
            <v>25</v>
          </cell>
          <cell r="O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M338">
            <v>25</v>
          </cell>
          <cell r="O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M339">
            <v>25</v>
          </cell>
          <cell r="O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M340">
            <v>25</v>
          </cell>
          <cell r="O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M341">
            <v>25</v>
          </cell>
          <cell r="O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M342">
            <v>25</v>
          </cell>
          <cell r="O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M343">
            <v>25</v>
          </cell>
          <cell r="O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M344">
            <v>25</v>
          </cell>
          <cell r="O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M345">
            <v>25</v>
          </cell>
          <cell r="O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M346">
            <v>25</v>
          </cell>
          <cell r="O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M347">
            <v>25</v>
          </cell>
          <cell r="O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M348">
            <v>25</v>
          </cell>
          <cell r="O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M349">
            <v>25</v>
          </cell>
          <cell r="O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M350">
            <v>25</v>
          </cell>
          <cell r="O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M351">
            <v>25</v>
          </cell>
          <cell r="O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M352">
            <v>25</v>
          </cell>
          <cell r="O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M353">
            <v>25</v>
          </cell>
          <cell r="O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M354">
            <v>25</v>
          </cell>
          <cell r="O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M355">
            <v>25</v>
          </cell>
          <cell r="O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M356">
            <v>25</v>
          </cell>
          <cell r="O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M357">
            <v>25</v>
          </cell>
          <cell r="O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M358">
            <v>25</v>
          </cell>
          <cell r="O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M359">
            <v>25</v>
          </cell>
          <cell r="O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M360">
            <v>25</v>
          </cell>
          <cell r="O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M361">
            <v>25</v>
          </cell>
          <cell r="O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M362">
            <v>25</v>
          </cell>
          <cell r="O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M363">
            <v>25</v>
          </cell>
          <cell r="O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M364">
            <v>25</v>
          </cell>
          <cell r="O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M365">
            <v>25</v>
          </cell>
          <cell r="O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M366">
            <v>25</v>
          </cell>
          <cell r="O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M367">
            <v>25</v>
          </cell>
          <cell r="O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M368">
            <v>25</v>
          </cell>
          <cell r="O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M369">
            <v>25</v>
          </cell>
          <cell r="O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M370">
            <v>25</v>
          </cell>
          <cell r="O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M371">
            <v>25</v>
          </cell>
          <cell r="O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M372">
            <v>25</v>
          </cell>
          <cell r="O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M373">
            <v>25</v>
          </cell>
          <cell r="O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M374">
            <v>25</v>
          </cell>
          <cell r="O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M375">
            <v>25</v>
          </cell>
          <cell r="O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M376">
            <v>25</v>
          </cell>
          <cell r="O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M377">
            <v>25</v>
          </cell>
          <cell r="O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M378">
            <v>25</v>
          </cell>
          <cell r="O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M379">
            <v>25</v>
          </cell>
          <cell r="O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M380">
            <v>25</v>
          </cell>
          <cell r="O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M381">
            <v>25</v>
          </cell>
          <cell r="O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M382">
            <v>25</v>
          </cell>
          <cell r="O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M383">
            <v>25</v>
          </cell>
          <cell r="O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M384">
            <v>25</v>
          </cell>
          <cell r="O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M385">
            <v>25</v>
          </cell>
          <cell r="O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M386">
            <v>25</v>
          </cell>
          <cell r="O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M387">
            <v>25</v>
          </cell>
          <cell r="O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M388">
            <v>25</v>
          </cell>
          <cell r="O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M389">
            <v>25</v>
          </cell>
          <cell r="O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M390">
            <v>25</v>
          </cell>
          <cell r="O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M391">
            <v>25</v>
          </cell>
          <cell r="O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M392">
            <v>25</v>
          </cell>
          <cell r="O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M393">
            <v>25</v>
          </cell>
          <cell r="O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M394">
            <v>25</v>
          </cell>
          <cell r="O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M395">
            <v>25</v>
          </cell>
          <cell r="O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M396">
            <v>25</v>
          </cell>
          <cell r="O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M397">
            <v>25</v>
          </cell>
          <cell r="O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M398">
            <v>25</v>
          </cell>
          <cell r="O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M399">
            <v>25</v>
          </cell>
          <cell r="O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M400">
            <v>25</v>
          </cell>
          <cell r="O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M401">
            <v>25</v>
          </cell>
          <cell r="O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M402">
            <v>25</v>
          </cell>
          <cell r="O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M403">
            <v>25</v>
          </cell>
          <cell r="O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M404">
            <v>25</v>
          </cell>
          <cell r="O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M405">
            <v>25</v>
          </cell>
          <cell r="O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M406">
            <v>25</v>
          </cell>
          <cell r="O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M407">
            <v>25</v>
          </cell>
          <cell r="O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M408">
            <v>25</v>
          </cell>
          <cell r="O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M409">
            <v>25</v>
          </cell>
          <cell r="O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M410">
            <v>25</v>
          </cell>
          <cell r="O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M411">
            <v>25</v>
          </cell>
          <cell r="O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M412">
            <v>25</v>
          </cell>
          <cell r="O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M413">
            <v>25</v>
          </cell>
          <cell r="O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M414">
            <v>25</v>
          </cell>
          <cell r="O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M415">
            <v>25</v>
          </cell>
          <cell r="O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M416">
            <v>25</v>
          </cell>
          <cell r="O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M417">
            <v>25</v>
          </cell>
          <cell r="O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M418">
            <v>25</v>
          </cell>
          <cell r="O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M419">
            <v>25</v>
          </cell>
          <cell r="O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M420">
            <v>25</v>
          </cell>
          <cell r="O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M421">
            <v>25</v>
          </cell>
          <cell r="O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M422">
            <v>25</v>
          </cell>
          <cell r="O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M423">
            <v>25</v>
          </cell>
          <cell r="O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M424">
            <v>25</v>
          </cell>
          <cell r="O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M425">
            <v>25</v>
          </cell>
          <cell r="O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M426">
            <v>25</v>
          </cell>
          <cell r="O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M427">
            <v>25</v>
          </cell>
          <cell r="O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M428">
            <v>25</v>
          </cell>
          <cell r="O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M429">
            <v>25</v>
          </cell>
          <cell r="O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M430">
            <v>25</v>
          </cell>
          <cell r="O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M431">
            <v>25</v>
          </cell>
          <cell r="O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M432">
            <v>25</v>
          </cell>
          <cell r="O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M433">
            <v>25</v>
          </cell>
          <cell r="O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M434">
            <v>25</v>
          </cell>
          <cell r="O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M435">
            <v>25</v>
          </cell>
          <cell r="O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M436">
            <v>25</v>
          </cell>
          <cell r="O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M437">
            <v>25</v>
          </cell>
          <cell r="O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M438">
            <v>25</v>
          </cell>
          <cell r="O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M439">
            <v>25</v>
          </cell>
          <cell r="O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M440">
            <v>25</v>
          </cell>
          <cell r="O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M441">
            <v>25</v>
          </cell>
          <cell r="O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M442">
            <v>25</v>
          </cell>
          <cell r="O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M443">
            <v>25</v>
          </cell>
          <cell r="O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M444">
            <v>25</v>
          </cell>
          <cell r="O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M445">
            <v>25</v>
          </cell>
          <cell r="O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M446">
            <v>25</v>
          </cell>
          <cell r="O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M447">
            <v>25</v>
          </cell>
          <cell r="O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M448">
            <v>25</v>
          </cell>
          <cell r="O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M449">
            <v>25</v>
          </cell>
          <cell r="O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M450">
            <v>25</v>
          </cell>
          <cell r="O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M451">
            <v>25</v>
          </cell>
          <cell r="O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M452">
            <v>25</v>
          </cell>
          <cell r="O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M453">
            <v>25</v>
          </cell>
          <cell r="O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M454">
            <v>25</v>
          </cell>
          <cell r="O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M455">
            <v>25</v>
          </cell>
          <cell r="O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M456">
            <v>25</v>
          </cell>
          <cell r="O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M457">
            <v>25</v>
          </cell>
          <cell r="O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M458">
            <v>25</v>
          </cell>
          <cell r="O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M459">
            <v>25</v>
          </cell>
          <cell r="O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M460">
            <v>25</v>
          </cell>
          <cell r="O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M461">
            <v>25</v>
          </cell>
          <cell r="O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M462">
            <v>25</v>
          </cell>
          <cell r="O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M463">
            <v>25</v>
          </cell>
          <cell r="O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M464">
            <v>25</v>
          </cell>
          <cell r="O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M465">
            <v>25</v>
          </cell>
          <cell r="O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M466">
            <v>25</v>
          </cell>
          <cell r="O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M467">
            <v>25</v>
          </cell>
          <cell r="O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M468">
            <v>25</v>
          </cell>
          <cell r="O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M469">
            <v>25</v>
          </cell>
          <cell r="O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M470">
            <v>25</v>
          </cell>
          <cell r="O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M471">
            <v>25</v>
          </cell>
          <cell r="O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M472">
            <v>25</v>
          </cell>
          <cell r="O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M473">
            <v>25</v>
          </cell>
          <cell r="O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M474">
            <v>25</v>
          </cell>
          <cell r="O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M475">
            <v>25</v>
          </cell>
          <cell r="O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M476">
            <v>25</v>
          </cell>
          <cell r="O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M477">
            <v>25</v>
          </cell>
          <cell r="O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M478">
            <v>25</v>
          </cell>
          <cell r="O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M479">
            <v>25</v>
          </cell>
          <cell r="O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M480">
            <v>25</v>
          </cell>
          <cell r="O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M481">
            <v>25</v>
          </cell>
          <cell r="O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M482">
            <v>25</v>
          </cell>
          <cell r="O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M483">
            <v>25</v>
          </cell>
          <cell r="O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M484">
            <v>25</v>
          </cell>
          <cell r="O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M485">
            <v>25</v>
          </cell>
          <cell r="O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M486">
            <v>25</v>
          </cell>
          <cell r="O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M487">
            <v>25</v>
          </cell>
          <cell r="O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M488">
            <v>25</v>
          </cell>
          <cell r="O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M489">
            <v>25</v>
          </cell>
          <cell r="O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M490">
            <v>25</v>
          </cell>
          <cell r="O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M491">
            <v>25</v>
          </cell>
          <cell r="O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M492">
            <v>25</v>
          </cell>
          <cell r="O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M493">
            <v>25</v>
          </cell>
          <cell r="O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M494">
            <v>25</v>
          </cell>
          <cell r="O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M495">
            <v>25</v>
          </cell>
          <cell r="O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M496">
            <v>25</v>
          </cell>
          <cell r="O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M497">
            <v>25</v>
          </cell>
          <cell r="O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M498">
            <v>25</v>
          </cell>
          <cell r="O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M499">
            <v>25</v>
          </cell>
          <cell r="O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M500">
            <v>25</v>
          </cell>
          <cell r="O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M501">
            <v>25</v>
          </cell>
          <cell r="O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M502">
            <v>25</v>
          </cell>
          <cell r="O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M503">
            <v>25</v>
          </cell>
          <cell r="O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M504">
            <v>25</v>
          </cell>
          <cell r="O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M505">
            <v>25</v>
          </cell>
          <cell r="O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M506">
            <v>25</v>
          </cell>
          <cell r="O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M507">
            <v>25</v>
          </cell>
          <cell r="O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M508">
            <v>25</v>
          </cell>
          <cell r="O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M509">
            <v>25</v>
          </cell>
          <cell r="O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M510">
            <v>25</v>
          </cell>
          <cell r="O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M511">
            <v>25</v>
          </cell>
          <cell r="O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M512">
            <v>25</v>
          </cell>
          <cell r="O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M513">
            <v>25</v>
          </cell>
          <cell r="O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M514">
            <v>25</v>
          </cell>
          <cell r="O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M515">
            <v>25</v>
          </cell>
          <cell r="O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M516">
            <v>25</v>
          </cell>
          <cell r="O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M517">
            <v>25</v>
          </cell>
          <cell r="O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M518">
            <v>25</v>
          </cell>
          <cell r="O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M519">
            <v>25</v>
          </cell>
          <cell r="O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M520">
            <v>25</v>
          </cell>
          <cell r="O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M521">
            <v>25</v>
          </cell>
          <cell r="O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M522">
            <v>25</v>
          </cell>
          <cell r="O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M523">
            <v>25</v>
          </cell>
          <cell r="O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M524">
            <v>25</v>
          </cell>
          <cell r="O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M525">
            <v>25</v>
          </cell>
          <cell r="O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M526">
            <v>25</v>
          </cell>
          <cell r="O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M527">
            <v>25</v>
          </cell>
          <cell r="O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M528">
            <v>25</v>
          </cell>
          <cell r="O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M529">
            <v>25</v>
          </cell>
          <cell r="O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M530">
            <v>25</v>
          </cell>
          <cell r="O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M531">
            <v>25</v>
          </cell>
          <cell r="O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M532">
            <v>25</v>
          </cell>
          <cell r="O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M533">
            <v>25</v>
          </cell>
          <cell r="O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M534">
            <v>25</v>
          </cell>
          <cell r="O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M535">
            <v>25</v>
          </cell>
          <cell r="O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M536">
            <v>25</v>
          </cell>
          <cell r="O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M537">
            <v>25</v>
          </cell>
          <cell r="O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M538">
            <v>25</v>
          </cell>
          <cell r="O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M539">
            <v>25</v>
          </cell>
          <cell r="O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M540">
            <v>25</v>
          </cell>
          <cell r="O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M541">
            <v>25</v>
          </cell>
          <cell r="O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M542">
            <v>25</v>
          </cell>
          <cell r="O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M543">
            <v>25</v>
          </cell>
          <cell r="O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M544">
            <v>25</v>
          </cell>
          <cell r="O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M545">
            <v>25</v>
          </cell>
          <cell r="O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M546">
            <v>25</v>
          </cell>
          <cell r="O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M547">
            <v>25</v>
          </cell>
          <cell r="O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M548">
            <v>25</v>
          </cell>
          <cell r="O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M549">
            <v>25</v>
          </cell>
          <cell r="O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M550">
            <v>25</v>
          </cell>
          <cell r="O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M551">
            <v>25</v>
          </cell>
          <cell r="O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M552">
            <v>25</v>
          </cell>
          <cell r="O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M553">
            <v>25</v>
          </cell>
          <cell r="O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M554">
            <v>25</v>
          </cell>
          <cell r="O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M555">
            <v>25</v>
          </cell>
          <cell r="O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M556">
            <v>25</v>
          </cell>
          <cell r="O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M557">
            <v>25</v>
          </cell>
          <cell r="O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M558">
            <v>25</v>
          </cell>
          <cell r="O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M559">
            <v>25</v>
          </cell>
          <cell r="O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M560">
            <v>25</v>
          </cell>
          <cell r="O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M561">
            <v>25</v>
          </cell>
          <cell r="O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M562">
            <v>25</v>
          </cell>
          <cell r="O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M563">
            <v>25</v>
          </cell>
          <cell r="O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M564">
            <v>25</v>
          </cell>
          <cell r="O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M565">
            <v>25</v>
          </cell>
          <cell r="O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M566">
            <v>25</v>
          </cell>
          <cell r="O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M567">
            <v>25</v>
          </cell>
          <cell r="O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M568">
            <v>25</v>
          </cell>
          <cell r="O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M569">
            <v>25</v>
          </cell>
          <cell r="O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M570">
            <v>25</v>
          </cell>
          <cell r="O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M571">
            <v>25</v>
          </cell>
          <cell r="O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M572">
            <v>25</v>
          </cell>
          <cell r="O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M573">
            <v>25</v>
          </cell>
          <cell r="O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M574">
            <v>25</v>
          </cell>
          <cell r="O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M575">
            <v>25</v>
          </cell>
          <cell r="O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M576">
            <v>25</v>
          </cell>
          <cell r="O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M577">
            <v>25</v>
          </cell>
          <cell r="O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M578">
            <v>25</v>
          </cell>
          <cell r="O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M579">
            <v>25</v>
          </cell>
          <cell r="O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M580">
            <v>25</v>
          </cell>
          <cell r="O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M581">
            <v>25</v>
          </cell>
          <cell r="O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M582">
            <v>25</v>
          </cell>
          <cell r="O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M583">
            <v>25</v>
          </cell>
          <cell r="O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M584">
            <v>25</v>
          </cell>
          <cell r="O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M585">
            <v>25</v>
          </cell>
          <cell r="O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M586">
            <v>25</v>
          </cell>
          <cell r="O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M587">
            <v>25</v>
          </cell>
          <cell r="O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M588">
            <v>25</v>
          </cell>
          <cell r="O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M589">
            <v>25</v>
          </cell>
          <cell r="O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M590">
            <v>25</v>
          </cell>
          <cell r="O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M591">
            <v>25</v>
          </cell>
          <cell r="O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M592">
            <v>25</v>
          </cell>
          <cell r="O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M593">
            <v>25</v>
          </cell>
          <cell r="O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M594">
            <v>25</v>
          </cell>
          <cell r="O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M595">
            <v>25</v>
          </cell>
          <cell r="O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M596">
            <v>25</v>
          </cell>
          <cell r="O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M597">
            <v>25</v>
          </cell>
          <cell r="O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M598">
            <v>25</v>
          </cell>
          <cell r="O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M599">
            <v>25</v>
          </cell>
          <cell r="O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M600">
            <v>25</v>
          </cell>
          <cell r="O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M601">
            <v>25</v>
          </cell>
          <cell r="O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M602">
            <v>25</v>
          </cell>
          <cell r="O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M603">
            <v>25</v>
          </cell>
          <cell r="O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M604">
            <v>25</v>
          </cell>
          <cell r="O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M605">
            <v>25</v>
          </cell>
          <cell r="O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M606">
            <v>25</v>
          </cell>
          <cell r="O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M607">
            <v>25</v>
          </cell>
          <cell r="O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M608">
            <v>25</v>
          </cell>
          <cell r="O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M609">
            <v>25</v>
          </cell>
          <cell r="O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M610">
            <v>25</v>
          </cell>
          <cell r="O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M611">
            <v>25</v>
          </cell>
          <cell r="O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M612">
            <v>25</v>
          </cell>
          <cell r="O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M613">
            <v>25</v>
          </cell>
          <cell r="O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M614">
            <v>25</v>
          </cell>
          <cell r="O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M615">
            <v>25</v>
          </cell>
          <cell r="O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M616">
            <v>25</v>
          </cell>
          <cell r="O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M617">
            <v>25</v>
          </cell>
          <cell r="O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M618">
            <v>25</v>
          </cell>
          <cell r="O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M619">
            <v>25</v>
          </cell>
          <cell r="O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M620">
            <v>25</v>
          </cell>
          <cell r="O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M621">
            <v>25</v>
          </cell>
          <cell r="O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M622">
            <v>25</v>
          </cell>
          <cell r="O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M623">
            <v>25</v>
          </cell>
          <cell r="O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M624">
            <v>25</v>
          </cell>
          <cell r="O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M625">
            <v>25</v>
          </cell>
          <cell r="O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M626">
            <v>25</v>
          </cell>
          <cell r="O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M627">
            <v>25</v>
          </cell>
          <cell r="O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M628">
            <v>25</v>
          </cell>
          <cell r="O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M629">
            <v>25</v>
          </cell>
          <cell r="O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M630">
            <v>25</v>
          </cell>
          <cell r="O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M631">
            <v>25</v>
          </cell>
          <cell r="O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M632">
            <v>25</v>
          </cell>
          <cell r="O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M633">
            <v>25</v>
          </cell>
          <cell r="O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M634">
            <v>25</v>
          </cell>
          <cell r="O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M635">
            <v>25</v>
          </cell>
          <cell r="O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M636">
            <v>25</v>
          </cell>
          <cell r="O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M637">
            <v>25</v>
          </cell>
          <cell r="O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M638">
            <v>25</v>
          </cell>
          <cell r="O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M639">
            <v>25</v>
          </cell>
          <cell r="O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M640">
            <v>25</v>
          </cell>
          <cell r="O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M641">
            <v>25</v>
          </cell>
          <cell r="O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M642">
            <v>25</v>
          </cell>
          <cell r="O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M643">
            <v>25</v>
          </cell>
          <cell r="O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M644">
            <v>25</v>
          </cell>
          <cell r="O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M645">
            <v>25</v>
          </cell>
          <cell r="O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M646">
            <v>25</v>
          </cell>
          <cell r="O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M647">
            <v>25</v>
          </cell>
          <cell r="O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M648">
            <v>25</v>
          </cell>
          <cell r="O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M649">
            <v>25</v>
          </cell>
          <cell r="O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M650">
            <v>25</v>
          </cell>
          <cell r="O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M651">
            <v>25</v>
          </cell>
          <cell r="O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M652">
            <v>25</v>
          </cell>
          <cell r="O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M653">
            <v>25</v>
          </cell>
          <cell r="O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M654">
            <v>25</v>
          </cell>
          <cell r="O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M655">
            <v>25</v>
          </cell>
          <cell r="O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M656">
            <v>25</v>
          </cell>
          <cell r="O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M657">
            <v>25</v>
          </cell>
          <cell r="O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M658">
            <v>25</v>
          </cell>
          <cell r="O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M659">
            <v>25</v>
          </cell>
          <cell r="O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M660">
            <v>25</v>
          </cell>
          <cell r="O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M661">
            <v>25</v>
          </cell>
          <cell r="O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M662">
            <v>25</v>
          </cell>
          <cell r="O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M663">
            <v>25</v>
          </cell>
          <cell r="O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M664">
            <v>25</v>
          </cell>
          <cell r="O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M665">
            <v>25</v>
          </cell>
          <cell r="O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M666">
            <v>25</v>
          </cell>
          <cell r="O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M667">
            <v>25</v>
          </cell>
          <cell r="O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M668">
            <v>25</v>
          </cell>
          <cell r="O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M669">
            <v>25</v>
          </cell>
          <cell r="O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M670">
            <v>25</v>
          </cell>
          <cell r="O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M671">
            <v>25</v>
          </cell>
          <cell r="O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M672">
            <v>25</v>
          </cell>
          <cell r="O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M673">
            <v>25</v>
          </cell>
          <cell r="O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M674">
            <v>25</v>
          </cell>
          <cell r="O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M675">
            <v>25</v>
          </cell>
          <cell r="O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M676">
            <v>25</v>
          </cell>
          <cell r="O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M677">
            <v>25</v>
          </cell>
          <cell r="O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M678">
            <v>25</v>
          </cell>
          <cell r="O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M679">
            <v>25</v>
          </cell>
          <cell r="O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M680">
            <v>25</v>
          </cell>
          <cell r="O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M681">
            <v>25</v>
          </cell>
          <cell r="O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M682">
            <v>25</v>
          </cell>
          <cell r="O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M683">
            <v>25</v>
          </cell>
          <cell r="O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M684">
            <v>25</v>
          </cell>
          <cell r="O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M685">
            <v>25</v>
          </cell>
          <cell r="O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M686">
            <v>25</v>
          </cell>
          <cell r="O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M687">
            <v>25</v>
          </cell>
          <cell r="O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M688">
            <v>25</v>
          </cell>
          <cell r="O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M689">
            <v>25</v>
          </cell>
          <cell r="O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M690">
            <v>25</v>
          </cell>
          <cell r="O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M691">
            <v>25</v>
          </cell>
          <cell r="O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M692">
            <v>25</v>
          </cell>
          <cell r="O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M693">
            <v>25</v>
          </cell>
          <cell r="O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M694">
            <v>25</v>
          </cell>
          <cell r="O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M695">
            <v>25</v>
          </cell>
          <cell r="O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M696">
            <v>25</v>
          </cell>
          <cell r="O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M697">
            <v>25</v>
          </cell>
          <cell r="O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M698">
            <v>25</v>
          </cell>
          <cell r="O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M699">
            <v>25</v>
          </cell>
          <cell r="O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M700">
            <v>25</v>
          </cell>
          <cell r="O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M701">
            <v>25</v>
          </cell>
          <cell r="O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M702">
            <v>25</v>
          </cell>
          <cell r="O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M703">
            <v>25</v>
          </cell>
          <cell r="O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M704">
            <v>25</v>
          </cell>
          <cell r="O704" t="str">
            <v/>
          </cell>
        </row>
      </sheetData>
      <sheetData sheetId="3">
        <row r="6">
          <cell r="D6" t="str">
            <v/>
          </cell>
          <cell r="E6" t="str">
            <v/>
          </cell>
          <cell r="F6" t="str">
            <v/>
          </cell>
          <cell r="M6" t="str">
            <v/>
          </cell>
          <cell r="P6" t="str">
            <v/>
          </cell>
          <cell r="W6" t="str">
            <v/>
          </cell>
          <cell r="Z6" t="str">
            <v/>
          </cell>
          <cell r="AI6" t="str">
            <v/>
          </cell>
          <cell r="AL6" t="str">
            <v/>
          </cell>
          <cell r="AN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M7" t="str">
            <v/>
          </cell>
          <cell r="P7" t="str">
            <v/>
          </cell>
          <cell r="W7" t="str">
            <v/>
          </cell>
          <cell r="Z7" t="str">
            <v/>
          </cell>
          <cell r="AI7" t="str">
            <v/>
          </cell>
          <cell r="AL7" t="str">
            <v/>
          </cell>
          <cell r="AN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M8" t="str">
            <v/>
          </cell>
          <cell r="P8" t="str">
            <v/>
          </cell>
          <cell r="W8" t="str">
            <v/>
          </cell>
          <cell r="Z8" t="str">
            <v/>
          </cell>
          <cell r="AI8" t="str">
            <v/>
          </cell>
          <cell r="AL8" t="str">
            <v/>
          </cell>
          <cell r="AN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M9" t="str">
            <v/>
          </cell>
          <cell r="P9" t="str">
            <v/>
          </cell>
          <cell r="W9" t="str">
            <v/>
          </cell>
          <cell r="Z9" t="str">
            <v/>
          </cell>
          <cell r="AI9" t="str">
            <v/>
          </cell>
          <cell r="AL9" t="str">
            <v/>
          </cell>
          <cell r="AN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M10" t="str">
            <v/>
          </cell>
          <cell r="P10" t="str">
            <v/>
          </cell>
          <cell r="W10" t="str">
            <v/>
          </cell>
          <cell r="Z10" t="str">
            <v/>
          </cell>
          <cell r="AI10" t="str">
            <v/>
          </cell>
          <cell r="AL10" t="str">
            <v/>
          </cell>
          <cell r="AN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M11" t="str">
            <v/>
          </cell>
          <cell r="P11" t="str">
            <v/>
          </cell>
          <cell r="W11" t="str">
            <v/>
          </cell>
          <cell r="Z11" t="str">
            <v/>
          </cell>
          <cell r="AI11" t="str">
            <v/>
          </cell>
          <cell r="AL11" t="str">
            <v/>
          </cell>
          <cell r="AN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M12" t="str">
            <v/>
          </cell>
          <cell r="P12" t="str">
            <v/>
          </cell>
          <cell r="W12" t="str">
            <v/>
          </cell>
          <cell r="Z12" t="str">
            <v/>
          </cell>
          <cell r="AI12" t="str">
            <v/>
          </cell>
          <cell r="AL12" t="str">
            <v/>
          </cell>
          <cell r="AN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M13" t="str">
            <v/>
          </cell>
          <cell r="P13" t="str">
            <v/>
          </cell>
          <cell r="W13" t="str">
            <v/>
          </cell>
          <cell r="Z13" t="str">
            <v/>
          </cell>
          <cell r="AI13" t="str">
            <v/>
          </cell>
          <cell r="AL13" t="str">
            <v/>
          </cell>
          <cell r="AN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M14" t="str">
            <v/>
          </cell>
          <cell r="P14" t="str">
            <v/>
          </cell>
          <cell r="W14" t="str">
            <v/>
          </cell>
          <cell r="Z14" t="str">
            <v/>
          </cell>
          <cell r="AI14" t="str">
            <v/>
          </cell>
          <cell r="AL14" t="str">
            <v/>
          </cell>
          <cell r="AN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M15" t="str">
            <v/>
          </cell>
          <cell r="P15" t="str">
            <v/>
          </cell>
          <cell r="W15" t="str">
            <v/>
          </cell>
          <cell r="Z15" t="str">
            <v/>
          </cell>
          <cell r="AI15" t="str">
            <v/>
          </cell>
          <cell r="AL15" t="str">
            <v/>
          </cell>
          <cell r="AN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M16" t="str">
            <v/>
          </cell>
          <cell r="P16" t="str">
            <v/>
          </cell>
          <cell r="W16" t="str">
            <v/>
          </cell>
          <cell r="Z16" t="str">
            <v/>
          </cell>
          <cell r="AI16" t="str">
            <v/>
          </cell>
          <cell r="AL16" t="str">
            <v/>
          </cell>
          <cell r="AN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M17" t="str">
            <v/>
          </cell>
          <cell r="P17" t="str">
            <v/>
          </cell>
          <cell r="W17" t="str">
            <v/>
          </cell>
          <cell r="Z17" t="str">
            <v/>
          </cell>
          <cell r="AI17" t="str">
            <v/>
          </cell>
          <cell r="AL17" t="str">
            <v/>
          </cell>
          <cell r="AN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M18" t="str">
            <v/>
          </cell>
          <cell r="P18" t="str">
            <v/>
          </cell>
          <cell r="W18" t="str">
            <v/>
          </cell>
          <cell r="Z18" t="str">
            <v/>
          </cell>
          <cell r="AI18" t="str">
            <v/>
          </cell>
          <cell r="AL18" t="str">
            <v/>
          </cell>
          <cell r="AN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M19" t="str">
            <v/>
          </cell>
          <cell r="P19" t="str">
            <v/>
          </cell>
          <cell r="W19" t="str">
            <v/>
          </cell>
          <cell r="Z19" t="str">
            <v/>
          </cell>
          <cell r="AI19" t="str">
            <v/>
          </cell>
          <cell r="AL19" t="str">
            <v/>
          </cell>
          <cell r="AN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M20" t="str">
            <v/>
          </cell>
          <cell r="P20" t="str">
            <v/>
          </cell>
          <cell r="W20" t="str">
            <v/>
          </cell>
          <cell r="Z20" t="str">
            <v/>
          </cell>
          <cell r="AI20" t="str">
            <v/>
          </cell>
          <cell r="AL20" t="str">
            <v/>
          </cell>
          <cell r="AN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M21" t="str">
            <v/>
          </cell>
          <cell r="P21" t="str">
            <v/>
          </cell>
          <cell r="W21" t="str">
            <v/>
          </cell>
          <cell r="Z21" t="str">
            <v/>
          </cell>
          <cell r="AI21" t="str">
            <v/>
          </cell>
          <cell r="AL21" t="str">
            <v/>
          </cell>
          <cell r="AN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M22" t="str">
            <v/>
          </cell>
          <cell r="P22" t="str">
            <v/>
          </cell>
          <cell r="W22" t="str">
            <v/>
          </cell>
          <cell r="Z22" t="str">
            <v/>
          </cell>
          <cell r="AI22" t="str">
            <v/>
          </cell>
          <cell r="AL22" t="str">
            <v/>
          </cell>
          <cell r="AN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M23" t="str">
            <v/>
          </cell>
          <cell r="P23" t="str">
            <v/>
          </cell>
          <cell r="W23" t="str">
            <v/>
          </cell>
          <cell r="Z23" t="str">
            <v/>
          </cell>
          <cell r="AI23" t="str">
            <v/>
          </cell>
          <cell r="AL23" t="str">
            <v/>
          </cell>
          <cell r="AN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M24" t="str">
            <v/>
          </cell>
          <cell r="P24" t="str">
            <v/>
          </cell>
          <cell r="W24" t="str">
            <v/>
          </cell>
          <cell r="Z24" t="str">
            <v/>
          </cell>
          <cell r="AI24" t="str">
            <v/>
          </cell>
          <cell r="AL24" t="str">
            <v/>
          </cell>
          <cell r="AN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M25" t="str">
            <v/>
          </cell>
          <cell r="P25" t="str">
            <v/>
          </cell>
          <cell r="W25" t="str">
            <v/>
          </cell>
          <cell r="Z25" t="str">
            <v/>
          </cell>
          <cell r="AI25" t="str">
            <v/>
          </cell>
          <cell r="AL25" t="str">
            <v/>
          </cell>
          <cell r="AN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M26" t="str">
            <v/>
          </cell>
          <cell r="P26" t="str">
            <v/>
          </cell>
          <cell r="W26" t="str">
            <v/>
          </cell>
          <cell r="Z26" t="str">
            <v/>
          </cell>
          <cell r="AI26" t="str">
            <v/>
          </cell>
          <cell r="AL26" t="str">
            <v/>
          </cell>
          <cell r="AN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M27" t="str">
            <v/>
          </cell>
          <cell r="P27" t="str">
            <v/>
          </cell>
          <cell r="W27" t="str">
            <v/>
          </cell>
          <cell r="Z27" t="str">
            <v/>
          </cell>
          <cell r="AI27" t="str">
            <v/>
          </cell>
          <cell r="AL27" t="str">
            <v/>
          </cell>
          <cell r="AN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M28" t="str">
            <v/>
          </cell>
          <cell r="P28" t="str">
            <v/>
          </cell>
          <cell r="W28" t="str">
            <v/>
          </cell>
          <cell r="Z28" t="str">
            <v/>
          </cell>
          <cell r="AI28" t="str">
            <v/>
          </cell>
          <cell r="AL28" t="str">
            <v/>
          </cell>
          <cell r="AN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M29" t="str">
            <v/>
          </cell>
          <cell r="P29" t="str">
            <v/>
          </cell>
          <cell r="W29" t="str">
            <v/>
          </cell>
          <cell r="Z29" t="str">
            <v/>
          </cell>
          <cell r="AI29" t="str">
            <v/>
          </cell>
          <cell r="AL29" t="str">
            <v/>
          </cell>
          <cell r="AN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M30" t="str">
            <v/>
          </cell>
          <cell r="P30" t="str">
            <v/>
          </cell>
          <cell r="W30" t="str">
            <v/>
          </cell>
          <cell r="Z30" t="str">
            <v/>
          </cell>
          <cell r="AI30" t="str">
            <v/>
          </cell>
          <cell r="AL30" t="str">
            <v/>
          </cell>
          <cell r="AN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M31" t="str">
            <v/>
          </cell>
          <cell r="P31" t="str">
            <v/>
          </cell>
          <cell r="W31" t="str">
            <v/>
          </cell>
          <cell r="Z31" t="str">
            <v/>
          </cell>
          <cell r="AI31" t="str">
            <v/>
          </cell>
          <cell r="AL31" t="str">
            <v/>
          </cell>
          <cell r="AN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M32" t="str">
            <v/>
          </cell>
          <cell r="P32" t="str">
            <v/>
          </cell>
          <cell r="W32" t="str">
            <v/>
          </cell>
          <cell r="Z32" t="str">
            <v/>
          </cell>
          <cell r="AI32" t="str">
            <v/>
          </cell>
          <cell r="AL32" t="str">
            <v/>
          </cell>
          <cell r="AN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M33" t="str">
            <v/>
          </cell>
          <cell r="P33" t="str">
            <v/>
          </cell>
          <cell r="W33" t="str">
            <v/>
          </cell>
          <cell r="Z33" t="str">
            <v/>
          </cell>
          <cell r="AI33" t="str">
            <v/>
          </cell>
          <cell r="AL33" t="str">
            <v/>
          </cell>
          <cell r="AN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M34" t="str">
            <v/>
          </cell>
          <cell r="P34" t="str">
            <v/>
          </cell>
          <cell r="W34" t="str">
            <v/>
          </cell>
          <cell r="Z34" t="str">
            <v/>
          </cell>
          <cell r="AI34" t="str">
            <v/>
          </cell>
          <cell r="AL34" t="str">
            <v/>
          </cell>
          <cell r="AN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M35" t="str">
            <v/>
          </cell>
          <cell r="P35" t="str">
            <v/>
          </cell>
          <cell r="W35" t="str">
            <v/>
          </cell>
          <cell r="Z35" t="str">
            <v/>
          </cell>
          <cell r="AI35" t="str">
            <v/>
          </cell>
          <cell r="AL35" t="str">
            <v/>
          </cell>
          <cell r="AN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M36" t="str">
            <v/>
          </cell>
          <cell r="P36" t="str">
            <v/>
          </cell>
          <cell r="W36" t="str">
            <v/>
          </cell>
          <cell r="Z36" t="str">
            <v/>
          </cell>
          <cell r="AI36" t="str">
            <v/>
          </cell>
          <cell r="AL36" t="str">
            <v/>
          </cell>
          <cell r="AN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M37" t="str">
            <v/>
          </cell>
          <cell r="P37" t="str">
            <v/>
          </cell>
          <cell r="W37" t="str">
            <v/>
          </cell>
          <cell r="Z37" t="str">
            <v/>
          </cell>
          <cell r="AI37" t="str">
            <v/>
          </cell>
          <cell r="AL37" t="str">
            <v/>
          </cell>
          <cell r="AN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M38" t="str">
            <v/>
          </cell>
          <cell r="P38" t="str">
            <v/>
          </cell>
          <cell r="W38" t="str">
            <v/>
          </cell>
          <cell r="Z38" t="str">
            <v/>
          </cell>
          <cell r="AI38" t="str">
            <v/>
          </cell>
          <cell r="AL38" t="str">
            <v/>
          </cell>
          <cell r="AN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M39" t="str">
            <v/>
          </cell>
          <cell r="P39" t="str">
            <v/>
          </cell>
          <cell r="W39" t="str">
            <v/>
          </cell>
          <cell r="Z39" t="str">
            <v/>
          </cell>
          <cell r="AI39" t="str">
            <v/>
          </cell>
          <cell r="AL39" t="str">
            <v/>
          </cell>
          <cell r="AN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M40" t="str">
            <v/>
          </cell>
          <cell r="P40" t="str">
            <v/>
          </cell>
          <cell r="W40" t="str">
            <v/>
          </cell>
          <cell r="Z40" t="str">
            <v/>
          </cell>
          <cell r="AI40" t="str">
            <v/>
          </cell>
          <cell r="AL40" t="str">
            <v/>
          </cell>
          <cell r="AN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M41" t="str">
            <v/>
          </cell>
          <cell r="P41" t="str">
            <v/>
          </cell>
          <cell r="W41" t="str">
            <v/>
          </cell>
          <cell r="Z41" t="str">
            <v/>
          </cell>
          <cell r="AI41" t="str">
            <v/>
          </cell>
          <cell r="AL41" t="str">
            <v/>
          </cell>
          <cell r="AN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M42" t="str">
            <v/>
          </cell>
          <cell r="P42" t="str">
            <v/>
          </cell>
          <cell r="W42" t="str">
            <v/>
          </cell>
          <cell r="Z42" t="str">
            <v/>
          </cell>
          <cell r="AI42" t="str">
            <v/>
          </cell>
          <cell r="AL42" t="str">
            <v/>
          </cell>
          <cell r="AN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M43" t="str">
            <v/>
          </cell>
          <cell r="P43" t="str">
            <v/>
          </cell>
          <cell r="W43" t="str">
            <v/>
          </cell>
          <cell r="Z43" t="str">
            <v/>
          </cell>
          <cell r="AI43" t="str">
            <v/>
          </cell>
          <cell r="AL43" t="str">
            <v/>
          </cell>
          <cell r="AN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M44" t="str">
            <v/>
          </cell>
          <cell r="P44" t="str">
            <v/>
          </cell>
          <cell r="W44" t="str">
            <v/>
          </cell>
          <cell r="Z44" t="str">
            <v/>
          </cell>
          <cell r="AI44" t="str">
            <v/>
          </cell>
          <cell r="AL44" t="str">
            <v/>
          </cell>
          <cell r="AN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M45" t="str">
            <v/>
          </cell>
          <cell r="P45" t="str">
            <v/>
          </cell>
          <cell r="W45" t="str">
            <v/>
          </cell>
          <cell r="Z45" t="str">
            <v/>
          </cell>
          <cell r="AI45" t="str">
            <v/>
          </cell>
          <cell r="AL45" t="str">
            <v/>
          </cell>
          <cell r="AN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M46" t="str">
            <v/>
          </cell>
          <cell r="P46" t="str">
            <v/>
          </cell>
          <cell r="W46" t="str">
            <v/>
          </cell>
          <cell r="Z46" t="str">
            <v/>
          </cell>
          <cell r="AI46" t="str">
            <v/>
          </cell>
          <cell r="AL46" t="str">
            <v/>
          </cell>
          <cell r="AN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M47" t="str">
            <v/>
          </cell>
          <cell r="P47" t="str">
            <v/>
          </cell>
          <cell r="W47" t="str">
            <v/>
          </cell>
          <cell r="Z47" t="str">
            <v/>
          </cell>
          <cell r="AI47" t="str">
            <v/>
          </cell>
          <cell r="AL47" t="str">
            <v/>
          </cell>
          <cell r="AN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M48" t="str">
            <v/>
          </cell>
          <cell r="P48" t="str">
            <v/>
          </cell>
          <cell r="W48" t="str">
            <v/>
          </cell>
          <cell r="Z48" t="str">
            <v/>
          </cell>
          <cell r="AI48" t="str">
            <v/>
          </cell>
          <cell r="AL48" t="str">
            <v/>
          </cell>
          <cell r="AN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M49" t="str">
            <v/>
          </cell>
          <cell r="P49" t="str">
            <v/>
          </cell>
          <cell r="W49" t="str">
            <v/>
          </cell>
          <cell r="Z49" t="str">
            <v/>
          </cell>
          <cell r="AI49" t="str">
            <v/>
          </cell>
          <cell r="AL49" t="str">
            <v/>
          </cell>
          <cell r="AN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M50" t="str">
            <v/>
          </cell>
          <cell r="P50" t="str">
            <v/>
          </cell>
          <cell r="W50" t="str">
            <v/>
          </cell>
          <cell r="Z50" t="str">
            <v/>
          </cell>
          <cell r="AI50" t="str">
            <v/>
          </cell>
          <cell r="AL50" t="str">
            <v/>
          </cell>
          <cell r="AN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M51" t="str">
            <v/>
          </cell>
          <cell r="P51" t="str">
            <v/>
          </cell>
          <cell r="W51" t="str">
            <v/>
          </cell>
          <cell r="Z51" t="str">
            <v/>
          </cell>
          <cell r="AI51" t="str">
            <v/>
          </cell>
          <cell r="AL51" t="str">
            <v/>
          </cell>
          <cell r="AN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M52" t="str">
            <v/>
          </cell>
          <cell r="P52" t="str">
            <v/>
          </cell>
          <cell r="W52" t="str">
            <v/>
          </cell>
          <cell r="Z52" t="str">
            <v/>
          </cell>
          <cell r="AI52" t="str">
            <v/>
          </cell>
          <cell r="AL52" t="str">
            <v/>
          </cell>
          <cell r="AN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M53" t="str">
            <v/>
          </cell>
          <cell r="P53" t="str">
            <v/>
          </cell>
          <cell r="W53" t="str">
            <v/>
          </cell>
          <cell r="Z53" t="str">
            <v/>
          </cell>
          <cell r="AI53" t="str">
            <v/>
          </cell>
          <cell r="AL53" t="str">
            <v/>
          </cell>
          <cell r="AN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M54" t="str">
            <v/>
          </cell>
          <cell r="P54" t="str">
            <v/>
          </cell>
          <cell r="W54" t="str">
            <v/>
          </cell>
          <cell r="Z54" t="str">
            <v/>
          </cell>
          <cell r="AI54" t="str">
            <v/>
          </cell>
          <cell r="AL54" t="str">
            <v/>
          </cell>
          <cell r="AN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M55" t="str">
            <v/>
          </cell>
          <cell r="P55" t="str">
            <v/>
          </cell>
          <cell r="W55" t="str">
            <v/>
          </cell>
          <cell r="Z55" t="str">
            <v/>
          </cell>
          <cell r="AI55" t="str">
            <v/>
          </cell>
          <cell r="AL55" t="str">
            <v/>
          </cell>
          <cell r="AN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M56" t="str">
            <v/>
          </cell>
          <cell r="P56" t="str">
            <v/>
          </cell>
          <cell r="W56" t="str">
            <v/>
          </cell>
          <cell r="Z56" t="str">
            <v/>
          </cell>
          <cell r="AI56" t="str">
            <v/>
          </cell>
          <cell r="AL56" t="str">
            <v/>
          </cell>
          <cell r="AN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M57" t="str">
            <v/>
          </cell>
          <cell r="P57" t="str">
            <v/>
          </cell>
          <cell r="W57" t="str">
            <v/>
          </cell>
          <cell r="Z57" t="str">
            <v/>
          </cell>
          <cell r="AI57" t="str">
            <v/>
          </cell>
          <cell r="AL57" t="str">
            <v/>
          </cell>
          <cell r="AN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M58" t="str">
            <v/>
          </cell>
          <cell r="P58" t="str">
            <v/>
          </cell>
          <cell r="W58" t="str">
            <v/>
          </cell>
          <cell r="Z58" t="str">
            <v/>
          </cell>
          <cell r="AI58" t="str">
            <v/>
          </cell>
          <cell r="AL58" t="str">
            <v/>
          </cell>
          <cell r="AN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M59" t="str">
            <v/>
          </cell>
          <cell r="P59" t="str">
            <v/>
          </cell>
          <cell r="W59" t="str">
            <v/>
          </cell>
          <cell r="Z59" t="str">
            <v/>
          </cell>
          <cell r="AI59" t="str">
            <v/>
          </cell>
          <cell r="AL59" t="str">
            <v/>
          </cell>
          <cell r="AN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M60" t="str">
            <v/>
          </cell>
          <cell r="P60" t="str">
            <v/>
          </cell>
          <cell r="W60" t="str">
            <v/>
          </cell>
          <cell r="Z60" t="str">
            <v/>
          </cell>
          <cell r="AI60" t="str">
            <v/>
          </cell>
          <cell r="AL60" t="str">
            <v/>
          </cell>
          <cell r="AN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M61" t="str">
            <v/>
          </cell>
          <cell r="P61" t="str">
            <v/>
          </cell>
          <cell r="W61" t="str">
            <v/>
          </cell>
          <cell r="Z61" t="str">
            <v/>
          </cell>
          <cell r="AI61" t="str">
            <v/>
          </cell>
          <cell r="AL61" t="str">
            <v/>
          </cell>
          <cell r="AN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M62" t="str">
            <v/>
          </cell>
          <cell r="P62" t="str">
            <v/>
          </cell>
          <cell r="W62" t="str">
            <v/>
          </cell>
          <cell r="Z62" t="str">
            <v/>
          </cell>
          <cell r="AI62" t="str">
            <v/>
          </cell>
          <cell r="AL62" t="str">
            <v/>
          </cell>
          <cell r="AN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M63" t="str">
            <v/>
          </cell>
          <cell r="P63" t="str">
            <v/>
          </cell>
          <cell r="W63" t="str">
            <v/>
          </cell>
          <cell r="Z63" t="str">
            <v/>
          </cell>
          <cell r="AI63" t="str">
            <v/>
          </cell>
          <cell r="AL63" t="str">
            <v/>
          </cell>
          <cell r="AN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M64" t="str">
            <v/>
          </cell>
          <cell r="P64" t="str">
            <v/>
          </cell>
          <cell r="W64" t="str">
            <v/>
          </cell>
          <cell r="Z64" t="str">
            <v/>
          </cell>
          <cell r="AI64" t="str">
            <v/>
          </cell>
          <cell r="AL64" t="str">
            <v/>
          </cell>
          <cell r="AN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M65" t="str">
            <v/>
          </cell>
          <cell r="P65" t="str">
            <v/>
          </cell>
          <cell r="W65" t="str">
            <v/>
          </cell>
          <cell r="Z65" t="str">
            <v/>
          </cell>
          <cell r="AI65" t="str">
            <v/>
          </cell>
          <cell r="AL65" t="str">
            <v/>
          </cell>
          <cell r="AN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M66" t="str">
            <v/>
          </cell>
          <cell r="P66" t="str">
            <v/>
          </cell>
          <cell r="W66" t="str">
            <v/>
          </cell>
          <cell r="Z66" t="str">
            <v/>
          </cell>
          <cell r="AI66" t="str">
            <v/>
          </cell>
          <cell r="AL66" t="str">
            <v/>
          </cell>
          <cell r="AN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M67" t="str">
            <v/>
          </cell>
          <cell r="P67" t="str">
            <v/>
          </cell>
          <cell r="W67" t="str">
            <v/>
          </cell>
          <cell r="Z67" t="str">
            <v/>
          </cell>
          <cell r="AI67" t="str">
            <v/>
          </cell>
          <cell r="AL67" t="str">
            <v/>
          </cell>
          <cell r="AN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M68" t="str">
            <v/>
          </cell>
          <cell r="P68" t="str">
            <v/>
          </cell>
          <cell r="W68" t="str">
            <v/>
          </cell>
          <cell r="Z68" t="str">
            <v/>
          </cell>
          <cell r="AI68" t="str">
            <v/>
          </cell>
          <cell r="AL68" t="str">
            <v/>
          </cell>
          <cell r="AN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M69" t="str">
            <v/>
          </cell>
          <cell r="P69" t="str">
            <v/>
          </cell>
          <cell r="W69" t="str">
            <v/>
          </cell>
          <cell r="Z69" t="str">
            <v/>
          </cell>
          <cell r="AI69" t="str">
            <v/>
          </cell>
          <cell r="AL69" t="str">
            <v/>
          </cell>
          <cell r="AN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M70" t="str">
            <v/>
          </cell>
          <cell r="P70" t="str">
            <v/>
          </cell>
          <cell r="W70" t="str">
            <v/>
          </cell>
          <cell r="Z70" t="str">
            <v/>
          </cell>
          <cell r="AI70" t="str">
            <v/>
          </cell>
          <cell r="AL70" t="str">
            <v/>
          </cell>
          <cell r="AN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M71" t="str">
            <v/>
          </cell>
          <cell r="P71" t="str">
            <v/>
          </cell>
          <cell r="W71" t="str">
            <v/>
          </cell>
          <cell r="Z71" t="str">
            <v/>
          </cell>
          <cell r="AI71" t="str">
            <v/>
          </cell>
          <cell r="AL71" t="str">
            <v/>
          </cell>
          <cell r="AN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M72" t="str">
            <v/>
          </cell>
          <cell r="P72" t="str">
            <v/>
          </cell>
          <cell r="W72" t="str">
            <v/>
          </cell>
          <cell r="Z72" t="str">
            <v/>
          </cell>
          <cell r="AI72" t="str">
            <v/>
          </cell>
          <cell r="AL72" t="str">
            <v/>
          </cell>
          <cell r="AN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M73" t="str">
            <v/>
          </cell>
          <cell r="P73" t="str">
            <v/>
          </cell>
          <cell r="W73" t="str">
            <v/>
          </cell>
          <cell r="Z73" t="str">
            <v/>
          </cell>
          <cell r="AI73" t="str">
            <v/>
          </cell>
          <cell r="AL73" t="str">
            <v/>
          </cell>
          <cell r="AN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M74" t="str">
            <v/>
          </cell>
          <cell r="P74" t="str">
            <v/>
          </cell>
          <cell r="W74" t="str">
            <v/>
          </cell>
          <cell r="Z74" t="str">
            <v/>
          </cell>
          <cell r="AI74" t="str">
            <v/>
          </cell>
          <cell r="AL74" t="str">
            <v/>
          </cell>
          <cell r="AN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M75" t="str">
            <v/>
          </cell>
          <cell r="P75" t="str">
            <v/>
          </cell>
          <cell r="W75" t="str">
            <v/>
          </cell>
          <cell r="Z75" t="str">
            <v/>
          </cell>
          <cell r="AI75" t="str">
            <v/>
          </cell>
          <cell r="AL75" t="str">
            <v/>
          </cell>
          <cell r="AN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M76" t="str">
            <v/>
          </cell>
          <cell r="P76" t="str">
            <v/>
          </cell>
          <cell r="W76" t="str">
            <v/>
          </cell>
          <cell r="Z76" t="str">
            <v/>
          </cell>
          <cell r="AI76" t="str">
            <v/>
          </cell>
          <cell r="AL76" t="str">
            <v/>
          </cell>
          <cell r="AN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M77" t="str">
            <v/>
          </cell>
          <cell r="P77" t="str">
            <v/>
          </cell>
          <cell r="W77" t="str">
            <v/>
          </cell>
          <cell r="Z77" t="str">
            <v/>
          </cell>
          <cell r="AI77" t="str">
            <v/>
          </cell>
          <cell r="AL77" t="str">
            <v/>
          </cell>
          <cell r="AN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M78" t="str">
            <v/>
          </cell>
          <cell r="P78" t="str">
            <v/>
          </cell>
          <cell r="W78" t="str">
            <v/>
          </cell>
          <cell r="Z78" t="str">
            <v/>
          </cell>
          <cell r="AI78" t="str">
            <v/>
          </cell>
          <cell r="AL78" t="str">
            <v/>
          </cell>
          <cell r="AN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M79" t="str">
            <v/>
          </cell>
          <cell r="P79" t="str">
            <v/>
          </cell>
          <cell r="W79" t="str">
            <v/>
          </cell>
          <cell r="Z79" t="str">
            <v/>
          </cell>
          <cell r="AI79" t="str">
            <v/>
          </cell>
          <cell r="AL79" t="str">
            <v/>
          </cell>
          <cell r="AN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M80" t="str">
            <v/>
          </cell>
          <cell r="P80" t="str">
            <v/>
          </cell>
          <cell r="W80" t="str">
            <v/>
          </cell>
          <cell r="Z80" t="str">
            <v/>
          </cell>
          <cell r="AI80" t="str">
            <v/>
          </cell>
          <cell r="AL80" t="str">
            <v/>
          </cell>
          <cell r="AN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M81" t="str">
            <v/>
          </cell>
          <cell r="P81" t="str">
            <v/>
          </cell>
          <cell r="W81" t="str">
            <v/>
          </cell>
          <cell r="Z81" t="str">
            <v/>
          </cell>
          <cell r="AI81" t="str">
            <v/>
          </cell>
          <cell r="AL81" t="str">
            <v/>
          </cell>
          <cell r="AN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M82" t="str">
            <v/>
          </cell>
          <cell r="P82" t="str">
            <v/>
          </cell>
          <cell r="W82" t="str">
            <v/>
          </cell>
          <cell r="Z82" t="str">
            <v/>
          </cell>
          <cell r="AI82" t="str">
            <v/>
          </cell>
          <cell r="AL82" t="str">
            <v/>
          </cell>
          <cell r="AN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M83" t="str">
            <v/>
          </cell>
          <cell r="P83" t="str">
            <v/>
          </cell>
          <cell r="W83" t="str">
            <v/>
          </cell>
          <cell r="Z83" t="str">
            <v/>
          </cell>
          <cell r="AI83" t="str">
            <v/>
          </cell>
          <cell r="AL83" t="str">
            <v/>
          </cell>
          <cell r="AN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M84" t="str">
            <v/>
          </cell>
          <cell r="P84" t="str">
            <v/>
          </cell>
          <cell r="W84" t="str">
            <v/>
          </cell>
          <cell r="Z84" t="str">
            <v/>
          </cell>
          <cell r="AI84" t="str">
            <v/>
          </cell>
          <cell r="AL84" t="str">
            <v/>
          </cell>
          <cell r="AN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M85" t="str">
            <v/>
          </cell>
          <cell r="P85" t="str">
            <v/>
          </cell>
          <cell r="W85" t="str">
            <v/>
          </cell>
          <cell r="Z85" t="str">
            <v/>
          </cell>
          <cell r="AI85" t="str">
            <v/>
          </cell>
          <cell r="AL85" t="str">
            <v/>
          </cell>
          <cell r="AN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M86" t="str">
            <v/>
          </cell>
          <cell r="P86" t="str">
            <v/>
          </cell>
          <cell r="W86" t="str">
            <v/>
          </cell>
          <cell r="Z86" t="str">
            <v/>
          </cell>
          <cell r="AI86" t="str">
            <v/>
          </cell>
          <cell r="AL86" t="str">
            <v/>
          </cell>
          <cell r="AN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M87" t="str">
            <v/>
          </cell>
          <cell r="P87" t="str">
            <v/>
          </cell>
          <cell r="W87" t="str">
            <v/>
          </cell>
          <cell r="Z87" t="str">
            <v/>
          </cell>
          <cell r="AI87" t="str">
            <v/>
          </cell>
          <cell r="AL87" t="str">
            <v/>
          </cell>
          <cell r="AN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M88" t="str">
            <v/>
          </cell>
          <cell r="P88" t="str">
            <v/>
          </cell>
          <cell r="W88" t="str">
            <v/>
          </cell>
          <cell r="Z88" t="str">
            <v/>
          </cell>
          <cell r="AI88" t="str">
            <v/>
          </cell>
          <cell r="AL88" t="str">
            <v/>
          </cell>
          <cell r="AN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M89" t="str">
            <v/>
          </cell>
          <cell r="P89" t="str">
            <v/>
          </cell>
          <cell r="W89" t="str">
            <v/>
          </cell>
          <cell r="Z89" t="str">
            <v/>
          </cell>
          <cell r="AI89" t="str">
            <v/>
          </cell>
          <cell r="AL89" t="str">
            <v/>
          </cell>
          <cell r="AN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M90" t="str">
            <v/>
          </cell>
          <cell r="P90" t="str">
            <v/>
          </cell>
          <cell r="W90" t="str">
            <v/>
          </cell>
          <cell r="Z90" t="str">
            <v/>
          </cell>
          <cell r="AI90" t="str">
            <v/>
          </cell>
          <cell r="AL90" t="str">
            <v/>
          </cell>
          <cell r="AN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M91" t="str">
            <v/>
          </cell>
          <cell r="P91" t="str">
            <v/>
          </cell>
          <cell r="W91" t="str">
            <v/>
          </cell>
          <cell r="Z91" t="str">
            <v/>
          </cell>
          <cell r="AI91" t="str">
            <v/>
          </cell>
          <cell r="AL91" t="str">
            <v/>
          </cell>
          <cell r="AN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M92" t="str">
            <v/>
          </cell>
          <cell r="P92" t="str">
            <v/>
          </cell>
          <cell r="W92" t="str">
            <v/>
          </cell>
          <cell r="Z92" t="str">
            <v/>
          </cell>
          <cell r="AI92" t="str">
            <v/>
          </cell>
          <cell r="AL92" t="str">
            <v/>
          </cell>
          <cell r="AN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M93" t="str">
            <v/>
          </cell>
          <cell r="P93" t="str">
            <v/>
          </cell>
          <cell r="W93" t="str">
            <v/>
          </cell>
          <cell r="Z93" t="str">
            <v/>
          </cell>
          <cell r="AI93" t="str">
            <v/>
          </cell>
          <cell r="AL93" t="str">
            <v/>
          </cell>
          <cell r="AN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M94" t="str">
            <v/>
          </cell>
          <cell r="P94" t="str">
            <v/>
          </cell>
          <cell r="W94" t="str">
            <v/>
          </cell>
          <cell r="Z94" t="str">
            <v/>
          </cell>
          <cell r="AI94" t="str">
            <v/>
          </cell>
          <cell r="AL94" t="str">
            <v/>
          </cell>
          <cell r="AN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M95" t="str">
            <v/>
          </cell>
          <cell r="P95" t="str">
            <v/>
          </cell>
          <cell r="W95" t="str">
            <v/>
          </cell>
          <cell r="Z95" t="str">
            <v/>
          </cell>
          <cell r="AI95" t="str">
            <v/>
          </cell>
          <cell r="AL95" t="str">
            <v/>
          </cell>
          <cell r="AN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M96" t="str">
            <v/>
          </cell>
          <cell r="P96" t="str">
            <v/>
          </cell>
          <cell r="W96" t="str">
            <v/>
          </cell>
          <cell r="Z96" t="str">
            <v/>
          </cell>
          <cell r="AI96" t="str">
            <v/>
          </cell>
          <cell r="AL96" t="str">
            <v/>
          </cell>
          <cell r="AN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M97" t="str">
            <v/>
          </cell>
          <cell r="P97" t="str">
            <v/>
          </cell>
          <cell r="W97" t="str">
            <v/>
          </cell>
          <cell r="Z97" t="str">
            <v/>
          </cell>
          <cell r="AI97" t="str">
            <v/>
          </cell>
          <cell r="AL97" t="str">
            <v/>
          </cell>
          <cell r="AN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M98" t="str">
            <v/>
          </cell>
          <cell r="P98" t="str">
            <v/>
          </cell>
          <cell r="W98" t="str">
            <v/>
          </cell>
          <cell r="Z98" t="str">
            <v/>
          </cell>
          <cell r="AI98" t="str">
            <v/>
          </cell>
          <cell r="AL98" t="str">
            <v/>
          </cell>
          <cell r="AN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M99" t="str">
            <v/>
          </cell>
          <cell r="P99" t="str">
            <v/>
          </cell>
          <cell r="W99" t="str">
            <v/>
          </cell>
          <cell r="Z99" t="str">
            <v/>
          </cell>
          <cell r="AI99" t="str">
            <v/>
          </cell>
          <cell r="AL99" t="str">
            <v/>
          </cell>
          <cell r="AN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M100" t="str">
            <v/>
          </cell>
          <cell r="P100" t="str">
            <v/>
          </cell>
          <cell r="W100" t="str">
            <v/>
          </cell>
          <cell r="Z100" t="str">
            <v/>
          </cell>
          <cell r="AI100" t="str">
            <v/>
          </cell>
          <cell r="AL100" t="str">
            <v/>
          </cell>
          <cell r="AN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M101" t="str">
            <v/>
          </cell>
          <cell r="P101" t="str">
            <v/>
          </cell>
          <cell r="W101" t="str">
            <v/>
          </cell>
          <cell r="Z101" t="str">
            <v/>
          </cell>
          <cell r="AI101" t="str">
            <v/>
          </cell>
          <cell r="AL101" t="str">
            <v/>
          </cell>
          <cell r="AN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M102" t="str">
            <v/>
          </cell>
          <cell r="P102" t="str">
            <v/>
          </cell>
          <cell r="W102" t="str">
            <v/>
          </cell>
          <cell r="Z102" t="str">
            <v/>
          </cell>
          <cell r="AI102" t="str">
            <v/>
          </cell>
          <cell r="AL102" t="str">
            <v/>
          </cell>
          <cell r="AN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M103" t="str">
            <v/>
          </cell>
          <cell r="P103" t="str">
            <v/>
          </cell>
          <cell r="W103" t="str">
            <v/>
          </cell>
          <cell r="Z103" t="str">
            <v/>
          </cell>
          <cell r="AI103" t="str">
            <v/>
          </cell>
          <cell r="AL103" t="str">
            <v/>
          </cell>
          <cell r="AN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M104" t="str">
            <v/>
          </cell>
          <cell r="P104" t="str">
            <v/>
          </cell>
          <cell r="W104" t="str">
            <v/>
          </cell>
          <cell r="Z104" t="str">
            <v/>
          </cell>
          <cell r="AI104" t="str">
            <v/>
          </cell>
          <cell r="AL104" t="str">
            <v/>
          </cell>
          <cell r="AN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M105" t="str">
            <v/>
          </cell>
          <cell r="P105" t="str">
            <v/>
          </cell>
          <cell r="W105" t="str">
            <v/>
          </cell>
          <cell r="Z105" t="str">
            <v/>
          </cell>
          <cell r="AI105" t="str">
            <v/>
          </cell>
          <cell r="AL105" t="str">
            <v/>
          </cell>
          <cell r="AN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M106" t="str">
            <v/>
          </cell>
          <cell r="P106" t="str">
            <v/>
          </cell>
          <cell r="W106" t="str">
            <v/>
          </cell>
          <cell r="Z106" t="str">
            <v/>
          </cell>
          <cell r="AI106" t="str">
            <v/>
          </cell>
          <cell r="AL106" t="str">
            <v/>
          </cell>
          <cell r="AN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M107" t="str">
            <v/>
          </cell>
          <cell r="P107" t="str">
            <v/>
          </cell>
          <cell r="W107" t="str">
            <v/>
          </cell>
          <cell r="Z107" t="str">
            <v/>
          </cell>
          <cell r="AI107" t="str">
            <v/>
          </cell>
          <cell r="AL107" t="str">
            <v/>
          </cell>
          <cell r="AN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M108" t="str">
            <v/>
          </cell>
          <cell r="P108" t="str">
            <v/>
          </cell>
          <cell r="W108" t="str">
            <v/>
          </cell>
          <cell r="Z108" t="str">
            <v/>
          </cell>
          <cell r="AI108" t="str">
            <v/>
          </cell>
          <cell r="AL108" t="str">
            <v/>
          </cell>
          <cell r="AN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M109" t="str">
            <v/>
          </cell>
          <cell r="P109" t="str">
            <v/>
          </cell>
          <cell r="W109" t="str">
            <v/>
          </cell>
          <cell r="Z109" t="str">
            <v/>
          </cell>
          <cell r="AI109" t="str">
            <v/>
          </cell>
          <cell r="AL109" t="str">
            <v/>
          </cell>
          <cell r="AN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M110" t="str">
            <v/>
          </cell>
          <cell r="P110" t="str">
            <v/>
          </cell>
          <cell r="W110" t="str">
            <v/>
          </cell>
          <cell r="Z110" t="str">
            <v/>
          </cell>
          <cell r="AI110" t="str">
            <v/>
          </cell>
          <cell r="AL110" t="str">
            <v/>
          </cell>
          <cell r="AN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M111" t="str">
            <v/>
          </cell>
          <cell r="P111" t="str">
            <v/>
          </cell>
          <cell r="W111" t="str">
            <v/>
          </cell>
          <cell r="Z111" t="str">
            <v/>
          </cell>
          <cell r="AI111" t="str">
            <v/>
          </cell>
          <cell r="AL111" t="str">
            <v/>
          </cell>
          <cell r="AN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M112" t="str">
            <v/>
          </cell>
          <cell r="P112" t="str">
            <v/>
          </cell>
          <cell r="W112" t="str">
            <v/>
          </cell>
          <cell r="Z112" t="str">
            <v/>
          </cell>
          <cell r="AI112" t="str">
            <v/>
          </cell>
          <cell r="AL112" t="str">
            <v/>
          </cell>
          <cell r="AN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M113" t="str">
            <v/>
          </cell>
          <cell r="P113" t="str">
            <v/>
          </cell>
          <cell r="W113" t="str">
            <v/>
          </cell>
          <cell r="Z113" t="str">
            <v/>
          </cell>
          <cell r="AI113" t="str">
            <v/>
          </cell>
          <cell r="AL113" t="str">
            <v/>
          </cell>
          <cell r="AN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M114" t="str">
            <v/>
          </cell>
          <cell r="P114" t="str">
            <v/>
          </cell>
          <cell r="W114" t="str">
            <v/>
          </cell>
          <cell r="Z114" t="str">
            <v/>
          </cell>
          <cell r="AI114" t="str">
            <v/>
          </cell>
          <cell r="AL114" t="str">
            <v/>
          </cell>
          <cell r="AN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M115" t="str">
            <v/>
          </cell>
          <cell r="P115" t="str">
            <v/>
          </cell>
          <cell r="W115" t="str">
            <v/>
          </cell>
          <cell r="Z115" t="str">
            <v/>
          </cell>
          <cell r="AI115" t="str">
            <v/>
          </cell>
          <cell r="AL115" t="str">
            <v/>
          </cell>
          <cell r="AN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M116" t="str">
            <v/>
          </cell>
          <cell r="P116" t="str">
            <v/>
          </cell>
          <cell r="W116" t="str">
            <v/>
          </cell>
          <cell r="Z116" t="str">
            <v/>
          </cell>
          <cell r="AI116" t="str">
            <v/>
          </cell>
          <cell r="AL116" t="str">
            <v/>
          </cell>
          <cell r="AN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M117" t="str">
            <v/>
          </cell>
          <cell r="P117" t="str">
            <v/>
          </cell>
          <cell r="W117" t="str">
            <v/>
          </cell>
          <cell r="Z117" t="str">
            <v/>
          </cell>
          <cell r="AI117" t="str">
            <v/>
          </cell>
          <cell r="AL117" t="str">
            <v/>
          </cell>
          <cell r="AN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M118" t="str">
            <v/>
          </cell>
          <cell r="P118" t="str">
            <v/>
          </cell>
          <cell r="W118" t="str">
            <v/>
          </cell>
          <cell r="Z118" t="str">
            <v/>
          </cell>
          <cell r="AI118" t="str">
            <v/>
          </cell>
          <cell r="AL118" t="str">
            <v/>
          </cell>
          <cell r="AN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M119" t="str">
            <v/>
          </cell>
          <cell r="P119" t="str">
            <v/>
          </cell>
          <cell r="W119" t="str">
            <v/>
          </cell>
          <cell r="Z119" t="str">
            <v/>
          </cell>
          <cell r="AI119" t="str">
            <v/>
          </cell>
          <cell r="AL119" t="str">
            <v/>
          </cell>
          <cell r="AN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M120" t="str">
            <v/>
          </cell>
          <cell r="P120" t="str">
            <v/>
          </cell>
          <cell r="W120" t="str">
            <v/>
          </cell>
          <cell r="Z120" t="str">
            <v/>
          </cell>
          <cell r="AI120" t="str">
            <v/>
          </cell>
          <cell r="AL120" t="str">
            <v/>
          </cell>
          <cell r="AN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M121" t="str">
            <v/>
          </cell>
          <cell r="P121" t="str">
            <v/>
          </cell>
          <cell r="W121" t="str">
            <v/>
          </cell>
          <cell r="Z121" t="str">
            <v/>
          </cell>
          <cell r="AI121" t="str">
            <v/>
          </cell>
          <cell r="AL121" t="str">
            <v/>
          </cell>
          <cell r="AN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M122" t="str">
            <v/>
          </cell>
          <cell r="P122" t="str">
            <v/>
          </cell>
          <cell r="W122" t="str">
            <v/>
          </cell>
          <cell r="Z122" t="str">
            <v/>
          </cell>
          <cell r="AI122" t="str">
            <v/>
          </cell>
          <cell r="AL122" t="str">
            <v/>
          </cell>
          <cell r="AN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M123" t="str">
            <v/>
          </cell>
          <cell r="P123" t="str">
            <v/>
          </cell>
          <cell r="W123" t="str">
            <v/>
          </cell>
          <cell r="Z123" t="str">
            <v/>
          </cell>
          <cell r="AI123" t="str">
            <v/>
          </cell>
          <cell r="AL123" t="str">
            <v/>
          </cell>
          <cell r="AN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M124" t="str">
            <v/>
          </cell>
          <cell r="P124" t="str">
            <v/>
          </cell>
          <cell r="W124" t="str">
            <v/>
          </cell>
          <cell r="Z124" t="str">
            <v/>
          </cell>
          <cell r="AI124" t="str">
            <v/>
          </cell>
          <cell r="AL124" t="str">
            <v/>
          </cell>
          <cell r="AN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M125" t="str">
            <v/>
          </cell>
          <cell r="P125" t="str">
            <v/>
          </cell>
          <cell r="W125" t="str">
            <v/>
          </cell>
          <cell r="Z125" t="str">
            <v/>
          </cell>
          <cell r="AI125" t="str">
            <v/>
          </cell>
          <cell r="AL125" t="str">
            <v/>
          </cell>
          <cell r="AN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M126" t="str">
            <v/>
          </cell>
          <cell r="P126" t="str">
            <v/>
          </cell>
          <cell r="W126" t="str">
            <v/>
          </cell>
          <cell r="Z126" t="str">
            <v/>
          </cell>
          <cell r="AI126" t="str">
            <v/>
          </cell>
          <cell r="AL126" t="str">
            <v/>
          </cell>
          <cell r="AN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M127" t="str">
            <v/>
          </cell>
          <cell r="P127" t="str">
            <v/>
          </cell>
          <cell r="W127" t="str">
            <v/>
          </cell>
          <cell r="Z127" t="str">
            <v/>
          </cell>
          <cell r="AI127" t="str">
            <v/>
          </cell>
          <cell r="AL127" t="str">
            <v/>
          </cell>
          <cell r="AN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M128" t="str">
            <v/>
          </cell>
          <cell r="P128" t="str">
            <v/>
          </cell>
          <cell r="W128" t="str">
            <v/>
          </cell>
          <cell r="Z128" t="str">
            <v/>
          </cell>
          <cell r="AI128" t="str">
            <v/>
          </cell>
          <cell r="AL128" t="str">
            <v/>
          </cell>
          <cell r="AN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M129" t="str">
            <v/>
          </cell>
          <cell r="P129" t="str">
            <v/>
          </cell>
          <cell r="W129" t="str">
            <v/>
          </cell>
          <cell r="Z129" t="str">
            <v/>
          </cell>
          <cell r="AI129" t="str">
            <v/>
          </cell>
          <cell r="AL129" t="str">
            <v/>
          </cell>
          <cell r="AN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M130" t="str">
            <v/>
          </cell>
          <cell r="P130" t="str">
            <v/>
          </cell>
          <cell r="W130" t="str">
            <v/>
          </cell>
          <cell r="Z130" t="str">
            <v/>
          </cell>
          <cell r="AI130" t="str">
            <v/>
          </cell>
          <cell r="AL130" t="str">
            <v/>
          </cell>
          <cell r="AN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M131" t="str">
            <v/>
          </cell>
          <cell r="P131" t="str">
            <v/>
          </cell>
          <cell r="W131" t="str">
            <v/>
          </cell>
          <cell r="Z131" t="str">
            <v/>
          </cell>
          <cell r="AI131" t="str">
            <v/>
          </cell>
          <cell r="AL131" t="str">
            <v/>
          </cell>
          <cell r="AN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M132" t="str">
            <v/>
          </cell>
          <cell r="P132" t="str">
            <v/>
          </cell>
          <cell r="W132" t="str">
            <v/>
          </cell>
          <cell r="Z132" t="str">
            <v/>
          </cell>
          <cell r="AI132" t="str">
            <v/>
          </cell>
          <cell r="AL132" t="str">
            <v/>
          </cell>
          <cell r="AN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M133" t="str">
            <v/>
          </cell>
          <cell r="P133" t="str">
            <v/>
          </cell>
          <cell r="W133" t="str">
            <v/>
          </cell>
          <cell r="Z133" t="str">
            <v/>
          </cell>
          <cell r="AI133" t="str">
            <v/>
          </cell>
          <cell r="AL133" t="str">
            <v/>
          </cell>
          <cell r="AN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M134" t="str">
            <v/>
          </cell>
          <cell r="P134" t="str">
            <v/>
          </cell>
          <cell r="W134" t="str">
            <v/>
          </cell>
          <cell r="Z134" t="str">
            <v/>
          </cell>
          <cell r="AI134" t="str">
            <v/>
          </cell>
          <cell r="AL134" t="str">
            <v/>
          </cell>
          <cell r="AN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M135" t="str">
            <v/>
          </cell>
          <cell r="P135" t="str">
            <v/>
          </cell>
          <cell r="W135" t="str">
            <v/>
          </cell>
          <cell r="Z135" t="str">
            <v/>
          </cell>
          <cell r="AI135" t="str">
            <v/>
          </cell>
          <cell r="AL135" t="str">
            <v/>
          </cell>
          <cell r="AN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M136" t="str">
            <v/>
          </cell>
          <cell r="P136" t="str">
            <v/>
          </cell>
          <cell r="W136" t="str">
            <v/>
          </cell>
          <cell r="Z136" t="str">
            <v/>
          </cell>
          <cell r="AI136" t="str">
            <v/>
          </cell>
          <cell r="AL136" t="str">
            <v/>
          </cell>
          <cell r="AN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M137" t="str">
            <v/>
          </cell>
          <cell r="P137" t="str">
            <v/>
          </cell>
          <cell r="W137" t="str">
            <v/>
          </cell>
          <cell r="Z137" t="str">
            <v/>
          </cell>
          <cell r="AI137" t="str">
            <v/>
          </cell>
          <cell r="AL137" t="str">
            <v/>
          </cell>
          <cell r="AN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M138" t="str">
            <v/>
          </cell>
          <cell r="P138" t="str">
            <v/>
          </cell>
          <cell r="W138" t="str">
            <v/>
          </cell>
          <cell r="Z138" t="str">
            <v/>
          </cell>
          <cell r="AI138" t="str">
            <v/>
          </cell>
          <cell r="AL138" t="str">
            <v/>
          </cell>
          <cell r="AN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M139" t="str">
            <v/>
          </cell>
          <cell r="P139" t="str">
            <v/>
          </cell>
          <cell r="W139" t="str">
            <v/>
          </cell>
          <cell r="Z139" t="str">
            <v/>
          </cell>
          <cell r="AI139" t="str">
            <v/>
          </cell>
          <cell r="AL139" t="str">
            <v/>
          </cell>
          <cell r="AN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M140" t="str">
            <v/>
          </cell>
          <cell r="P140" t="str">
            <v/>
          </cell>
          <cell r="W140" t="str">
            <v/>
          </cell>
          <cell r="Z140" t="str">
            <v/>
          </cell>
          <cell r="AI140" t="str">
            <v/>
          </cell>
          <cell r="AL140" t="str">
            <v/>
          </cell>
          <cell r="AN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M141" t="str">
            <v/>
          </cell>
          <cell r="P141" t="str">
            <v/>
          </cell>
          <cell r="W141" t="str">
            <v/>
          </cell>
          <cell r="Z141" t="str">
            <v/>
          </cell>
          <cell r="AI141" t="str">
            <v/>
          </cell>
          <cell r="AL141" t="str">
            <v/>
          </cell>
          <cell r="AN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M142" t="str">
            <v/>
          </cell>
          <cell r="P142" t="str">
            <v/>
          </cell>
          <cell r="W142" t="str">
            <v/>
          </cell>
          <cell r="Z142" t="str">
            <v/>
          </cell>
          <cell r="AI142" t="str">
            <v/>
          </cell>
          <cell r="AL142" t="str">
            <v/>
          </cell>
          <cell r="AN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M143" t="str">
            <v/>
          </cell>
          <cell r="P143" t="str">
            <v/>
          </cell>
          <cell r="W143" t="str">
            <v/>
          </cell>
          <cell r="Z143" t="str">
            <v/>
          </cell>
          <cell r="AI143" t="str">
            <v/>
          </cell>
          <cell r="AL143" t="str">
            <v/>
          </cell>
          <cell r="AN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M144" t="str">
            <v/>
          </cell>
          <cell r="P144" t="str">
            <v/>
          </cell>
          <cell r="W144" t="str">
            <v/>
          </cell>
          <cell r="Z144" t="str">
            <v/>
          </cell>
          <cell r="AI144" t="str">
            <v/>
          </cell>
          <cell r="AL144" t="str">
            <v/>
          </cell>
          <cell r="AN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M145" t="str">
            <v/>
          </cell>
          <cell r="P145" t="str">
            <v/>
          </cell>
          <cell r="W145" t="str">
            <v/>
          </cell>
          <cell r="Z145" t="str">
            <v/>
          </cell>
          <cell r="AI145" t="str">
            <v/>
          </cell>
          <cell r="AL145" t="str">
            <v/>
          </cell>
          <cell r="AN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M146" t="str">
            <v/>
          </cell>
          <cell r="P146" t="str">
            <v/>
          </cell>
          <cell r="W146" t="str">
            <v/>
          </cell>
          <cell r="Z146" t="str">
            <v/>
          </cell>
          <cell r="AI146" t="str">
            <v/>
          </cell>
          <cell r="AL146" t="str">
            <v/>
          </cell>
          <cell r="AN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M147" t="str">
            <v/>
          </cell>
          <cell r="P147" t="str">
            <v/>
          </cell>
          <cell r="W147" t="str">
            <v/>
          </cell>
          <cell r="Z147" t="str">
            <v/>
          </cell>
          <cell r="AI147" t="str">
            <v/>
          </cell>
          <cell r="AL147" t="str">
            <v/>
          </cell>
          <cell r="AN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M148" t="str">
            <v/>
          </cell>
          <cell r="P148" t="str">
            <v/>
          </cell>
          <cell r="W148" t="str">
            <v/>
          </cell>
          <cell r="Z148" t="str">
            <v/>
          </cell>
          <cell r="AI148" t="str">
            <v/>
          </cell>
          <cell r="AL148" t="str">
            <v/>
          </cell>
          <cell r="AN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M149" t="str">
            <v/>
          </cell>
          <cell r="P149" t="str">
            <v/>
          </cell>
          <cell r="W149" t="str">
            <v/>
          </cell>
          <cell r="Z149" t="str">
            <v/>
          </cell>
          <cell r="AI149" t="str">
            <v/>
          </cell>
          <cell r="AL149" t="str">
            <v/>
          </cell>
          <cell r="AN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M150" t="str">
            <v/>
          </cell>
          <cell r="P150" t="str">
            <v/>
          </cell>
          <cell r="W150" t="str">
            <v/>
          </cell>
          <cell r="Z150" t="str">
            <v/>
          </cell>
          <cell r="AI150" t="str">
            <v/>
          </cell>
          <cell r="AL150" t="str">
            <v/>
          </cell>
          <cell r="AN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M151" t="str">
            <v/>
          </cell>
          <cell r="P151" t="str">
            <v/>
          </cell>
          <cell r="W151" t="str">
            <v/>
          </cell>
          <cell r="Z151" t="str">
            <v/>
          </cell>
          <cell r="AI151" t="str">
            <v/>
          </cell>
          <cell r="AL151" t="str">
            <v/>
          </cell>
          <cell r="AN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M152" t="str">
            <v/>
          </cell>
          <cell r="P152" t="str">
            <v/>
          </cell>
          <cell r="W152" t="str">
            <v/>
          </cell>
          <cell r="Z152" t="str">
            <v/>
          </cell>
          <cell r="AI152" t="str">
            <v/>
          </cell>
          <cell r="AL152" t="str">
            <v/>
          </cell>
          <cell r="AN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M153" t="str">
            <v/>
          </cell>
          <cell r="P153" t="str">
            <v/>
          </cell>
          <cell r="W153" t="str">
            <v/>
          </cell>
          <cell r="Z153" t="str">
            <v/>
          </cell>
          <cell r="AI153" t="str">
            <v/>
          </cell>
          <cell r="AL153" t="str">
            <v/>
          </cell>
          <cell r="AN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M154" t="str">
            <v/>
          </cell>
          <cell r="P154" t="str">
            <v/>
          </cell>
          <cell r="W154" t="str">
            <v/>
          </cell>
          <cell r="Z154" t="str">
            <v/>
          </cell>
          <cell r="AI154" t="str">
            <v/>
          </cell>
          <cell r="AL154" t="str">
            <v/>
          </cell>
          <cell r="AN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M155" t="str">
            <v/>
          </cell>
          <cell r="P155" t="str">
            <v/>
          </cell>
          <cell r="W155" t="str">
            <v/>
          </cell>
          <cell r="Z155" t="str">
            <v/>
          </cell>
          <cell r="AI155" t="str">
            <v/>
          </cell>
          <cell r="AL155" t="str">
            <v/>
          </cell>
          <cell r="AN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M156" t="str">
            <v/>
          </cell>
          <cell r="P156" t="str">
            <v/>
          </cell>
          <cell r="W156" t="str">
            <v/>
          </cell>
          <cell r="Z156" t="str">
            <v/>
          </cell>
          <cell r="AI156" t="str">
            <v/>
          </cell>
          <cell r="AL156" t="str">
            <v/>
          </cell>
          <cell r="AN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M157" t="str">
            <v/>
          </cell>
          <cell r="P157" t="str">
            <v/>
          </cell>
          <cell r="W157" t="str">
            <v/>
          </cell>
          <cell r="Z157" t="str">
            <v/>
          </cell>
          <cell r="AI157" t="str">
            <v/>
          </cell>
          <cell r="AL157" t="str">
            <v/>
          </cell>
          <cell r="AN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M158" t="str">
            <v/>
          </cell>
          <cell r="P158" t="str">
            <v/>
          </cell>
          <cell r="W158" t="str">
            <v/>
          </cell>
          <cell r="Z158" t="str">
            <v/>
          </cell>
          <cell r="AI158" t="str">
            <v/>
          </cell>
          <cell r="AL158" t="str">
            <v/>
          </cell>
          <cell r="AN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M159" t="str">
            <v/>
          </cell>
          <cell r="P159" t="str">
            <v/>
          </cell>
          <cell r="W159" t="str">
            <v/>
          </cell>
          <cell r="Z159" t="str">
            <v/>
          </cell>
          <cell r="AI159" t="str">
            <v/>
          </cell>
          <cell r="AL159" t="str">
            <v/>
          </cell>
          <cell r="AN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M160" t="str">
            <v/>
          </cell>
          <cell r="P160" t="str">
            <v/>
          </cell>
          <cell r="W160" t="str">
            <v/>
          </cell>
          <cell r="Z160" t="str">
            <v/>
          </cell>
          <cell r="AI160" t="str">
            <v/>
          </cell>
          <cell r="AL160" t="str">
            <v/>
          </cell>
          <cell r="AN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M161" t="str">
            <v/>
          </cell>
          <cell r="P161" t="str">
            <v/>
          </cell>
          <cell r="W161" t="str">
            <v/>
          </cell>
          <cell r="Z161" t="str">
            <v/>
          </cell>
          <cell r="AI161" t="str">
            <v/>
          </cell>
          <cell r="AL161" t="str">
            <v/>
          </cell>
          <cell r="AN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M162" t="str">
            <v/>
          </cell>
          <cell r="P162" t="str">
            <v/>
          </cell>
          <cell r="W162" t="str">
            <v/>
          </cell>
          <cell r="Z162" t="str">
            <v/>
          </cell>
          <cell r="AI162" t="str">
            <v/>
          </cell>
          <cell r="AL162" t="str">
            <v/>
          </cell>
          <cell r="AN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M163" t="str">
            <v/>
          </cell>
          <cell r="P163" t="str">
            <v/>
          </cell>
          <cell r="W163" t="str">
            <v/>
          </cell>
          <cell r="Z163" t="str">
            <v/>
          </cell>
          <cell r="AI163" t="str">
            <v/>
          </cell>
          <cell r="AL163" t="str">
            <v/>
          </cell>
          <cell r="AN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M164" t="str">
            <v/>
          </cell>
          <cell r="P164" t="str">
            <v/>
          </cell>
          <cell r="W164" t="str">
            <v/>
          </cell>
          <cell r="Z164" t="str">
            <v/>
          </cell>
          <cell r="AI164" t="str">
            <v/>
          </cell>
          <cell r="AL164" t="str">
            <v/>
          </cell>
          <cell r="AN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M165" t="str">
            <v/>
          </cell>
          <cell r="P165" t="str">
            <v/>
          </cell>
          <cell r="W165" t="str">
            <v/>
          </cell>
          <cell r="Z165" t="str">
            <v/>
          </cell>
          <cell r="AI165" t="str">
            <v/>
          </cell>
          <cell r="AL165" t="str">
            <v/>
          </cell>
          <cell r="AN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M166" t="str">
            <v/>
          </cell>
          <cell r="P166" t="str">
            <v/>
          </cell>
          <cell r="W166" t="str">
            <v/>
          </cell>
          <cell r="Z166" t="str">
            <v/>
          </cell>
          <cell r="AI166" t="str">
            <v/>
          </cell>
          <cell r="AL166" t="str">
            <v/>
          </cell>
          <cell r="AN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M167" t="str">
            <v/>
          </cell>
          <cell r="P167" t="str">
            <v/>
          </cell>
          <cell r="W167" t="str">
            <v/>
          </cell>
          <cell r="Z167" t="str">
            <v/>
          </cell>
          <cell r="AI167" t="str">
            <v/>
          </cell>
          <cell r="AL167" t="str">
            <v/>
          </cell>
          <cell r="AN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M168" t="str">
            <v/>
          </cell>
          <cell r="P168" t="str">
            <v/>
          </cell>
          <cell r="W168" t="str">
            <v/>
          </cell>
          <cell r="Z168" t="str">
            <v/>
          </cell>
          <cell r="AI168" t="str">
            <v/>
          </cell>
          <cell r="AL168" t="str">
            <v/>
          </cell>
          <cell r="AN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M169" t="str">
            <v/>
          </cell>
          <cell r="P169" t="str">
            <v/>
          </cell>
          <cell r="W169" t="str">
            <v/>
          </cell>
          <cell r="Z169" t="str">
            <v/>
          </cell>
          <cell r="AI169" t="str">
            <v/>
          </cell>
          <cell r="AL169" t="str">
            <v/>
          </cell>
          <cell r="AN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M170" t="str">
            <v/>
          </cell>
          <cell r="P170" t="str">
            <v/>
          </cell>
          <cell r="W170" t="str">
            <v/>
          </cell>
          <cell r="Z170" t="str">
            <v/>
          </cell>
          <cell r="AI170" t="str">
            <v/>
          </cell>
          <cell r="AL170" t="str">
            <v/>
          </cell>
          <cell r="AN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M171" t="str">
            <v/>
          </cell>
          <cell r="P171" t="str">
            <v/>
          </cell>
          <cell r="W171" t="str">
            <v/>
          </cell>
          <cell r="Z171" t="str">
            <v/>
          </cell>
          <cell r="AI171" t="str">
            <v/>
          </cell>
          <cell r="AL171" t="str">
            <v/>
          </cell>
          <cell r="AN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M172" t="str">
            <v/>
          </cell>
          <cell r="P172" t="str">
            <v/>
          </cell>
          <cell r="W172" t="str">
            <v/>
          </cell>
          <cell r="Z172" t="str">
            <v/>
          </cell>
          <cell r="AI172" t="str">
            <v/>
          </cell>
          <cell r="AL172" t="str">
            <v/>
          </cell>
          <cell r="AN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M173" t="str">
            <v/>
          </cell>
          <cell r="P173" t="str">
            <v/>
          </cell>
          <cell r="W173" t="str">
            <v/>
          </cell>
          <cell r="Z173" t="str">
            <v/>
          </cell>
          <cell r="AI173" t="str">
            <v/>
          </cell>
          <cell r="AL173" t="str">
            <v/>
          </cell>
          <cell r="AN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M174" t="str">
            <v/>
          </cell>
          <cell r="P174" t="str">
            <v/>
          </cell>
          <cell r="W174" t="str">
            <v/>
          </cell>
          <cell r="Z174" t="str">
            <v/>
          </cell>
          <cell r="AI174" t="str">
            <v/>
          </cell>
          <cell r="AL174" t="str">
            <v/>
          </cell>
          <cell r="AN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M175" t="str">
            <v/>
          </cell>
          <cell r="P175" t="str">
            <v/>
          </cell>
          <cell r="W175" t="str">
            <v/>
          </cell>
          <cell r="Z175" t="str">
            <v/>
          </cell>
          <cell r="AI175" t="str">
            <v/>
          </cell>
          <cell r="AL175" t="str">
            <v/>
          </cell>
          <cell r="AN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M176" t="str">
            <v/>
          </cell>
          <cell r="P176" t="str">
            <v/>
          </cell>
          <cell r="W176" t="str">
            <v/>
          </cell>
          <cell r="Z176" t="str">
            <v/>
          </cell>
          <cell r="AI176" t="str">
            <v/>
          </cell>
          <cell r="AL176" t="str">
            <v/>
          </cell>
          <cell r="AN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M177" t="str">
            <v/>
          </cell>
          <cell r="P177" t="str">
            <v/>
          </cell>
          <cell r="W177" t="str">
            <v/>
          </cell>
          <cell r="Z177" t="str">
            <v/>
          </cell>
          <cell r="AI177" t="str">
            <v/>
          </cell>
          <cell r="AL177" t="str">
            <v/>
          </cell>
          <cell r="AN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M178" t="str">
            <v/>
          </cell>
          <cell r="P178" t="str">
            <v/>
          </cell>
          <cell r="W178" t="str">
            <v/>
          </cell>
          <cell r="Z178" t="str">
            <v/>
          </cell>
          <cell r="AI178" t="str">
            <v/>
          </cell>
          <cell r="AL178" t="str">
            <v/>
          </cell>
          <cell r="AN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M179" t="str">
            <v/>
          </cell>
          <cell r="P179" t="str">
            <v/>
          </cell>
          <cell r="W179" t="str">
            <v/>
          </cell>
          <cell r="Z179" t="str">
            <v/>
          </cell>
          <cell r="AI179" t="str">
            <v/>
          </cell>
          <cell r="AL179" t="str">
            <v/>
          </cell>
          <cell r="AN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M180" t="str">
            <v/>
          </cell>
          <cell r="P180" t="str">
            <v/>
          </cell>
          <cell r="W180" t="str">
            <v/>
          </cell>
          <cell r="Z180" t="str">
            <v/>
          </cell>
          <cell r="AI180" t="str">
            <v/>
          </cell>
          <cell r="AL180" t="str">
            <v/>
          </cell>
          <cell r="AN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M181" t="str">
            <v/>
          </cell>
          <cell r="P181" t="str">
            <v/>
          </cell>
          <cell r="W181" t="str">
            <v/>
          </cell>
          <cell r="Z181" t="str">
            <v/>
          </cell>
          <cell r="AI181" t="str">
            <v/>
          </cell>
          <cell r="AL181" t="str">
            <v/>
          </cell>
          <cell r="AN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M182" t="str">
            <v/>
          </cell>
          <cell r="P182" t="str">
            <v/>
          </cell>
          <cell r="W182" t="str">
            <v/>
          </cell>
          <cell r="Z182" t="str">
            <v/>
          </cell>
          <cell r="AI182" t="str">
            <v/>
          </cell>
          <cell r="AL182" t="str">
            <v/>
          </cell>
          <cell r="AN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M183" t="str">
            <v/>
          </cell>
          <cell r="P183" t="str">
            <v/>
          </cell>
          <cell r="W183" t="str">
            <v/>
          </cell>
          <cell r="Z183" t="str">
            <v/>
          </cell>
          <cell r="AI183" t="str">
            <v/>
          </cell>
          <cell r="AL183" t="str">
            <v/>
          </cell>
          <cell r="AN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M184" t="str">
            <v/>
          </cell>
          <cell r="P184" t="str">
            <v/>
          </cell>
          <cell r="W184" t="str">
            <v/>
          </cell>
          <cell r="Z184" t="str">
            <v/>
          </cell>
          <cell r="AI184" t="str">
            <v/>
          </cell>
          <cell r="AL184" t="str">
            <v/>
          </cell>
          <cell r="AN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M185" t="str">
            <v/>
          </cell>
          <cell r="P185" t="str">
            <v/>
          </cell>
          <cell r="W185" t="str">
            <v/>
          </cell>
          <cell r="Z185" t="str">
            <v/>
          </cell>
          <cell r="AI185" t="str">
            <v/>
          </cell>
          <cell r="AL185" t="str">
            <v/>
          </cell>
          <cell r="AN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M186" t="str">
            <v/>
          </cell>
          <cell r="P186" t="str">
            <v/>
          </cell>
          <cell r="W186" t="str">
            <v/>
          </cell>
          <cell r="Z186" t="str">
            <v/>
          </cell>
          <cell r="AI186" t="str">
            <v/>
          </cell>
          <cell r="AL186" t="str">
            <v/>
          </cell>
          <cell r="AN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M187" t="str">
            <v/>
          </cell>
          <cell r="P187" t="str">
            <v/>
          </cell>
          <cell r="W187" t="str">
            <v/>
          </cell>
          <cell r="Z187" t="str">
            <v/>
          </cell>
          <cell r="AI187" t="str">
            <v/>
          </cell>
          <cell r="AL187" t="str">
            <v/>
          </cell>
          <cell r="AN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M188" t="str">
            <v/>
          </cell>
          <cell r="P188" t="str">
            <v/>
          </cell>
          <cell r="W188" t="str">
            <v/>
          </cell>
          <cell r="Z188" t="str">
            <v/>
          </cell>
          <cell r="AI188" t="str">
            <v/>
          </cell>
          <cell r="AL188" t="str">
            <v/>
          </cell>
          <cell r="AN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M189" t="str">
            <v/>
          </cell>
          <cell r="P189" t="str">
            <v/>
          </cell>
          <cell r="W189" t="str">
            <v/>
          </cell>
          <cell r="Z189" t="str">
            <v/>
          </cell>
          <cell r="AI189" t="str">
            <v/>
          </cell>
          <cell r="AL189" t="str">
            <v/>
          </cell>
          <cell r="AN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M190" t="str">
            <v/>
          </cell>
          <cell r="P190" t="str">
            <v/>
          </cell>
          <cell r="W190" t="str">
            <v/>
          </cell>
          <cell r="Z190" t="str">
            <v/>
          </cell>
          <cell r="AI190" t="str">
            <v/>
          </cell>
          <cell r="AL190" t="str">
            <v/>
          </cell>
          <cell r="AN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M191" t="str">
            <v/>
          </cell>
          <cell r="P191" t="str">
            <v/>
          </cell>
          <cell r="W191" t="str">
            <v/>
          </cell>
          <cell r="Z191" t="str">
            <v/>
          </cell>
          <cell r="AI191" t="str">
            <v/>
          </cell>
          <cell r="AL191" t="str">
            <v/>
          </cell>
          <cell r="AN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M192" t="str">
            <v/>
          </cell>
          <cell r="P192" t="str">
            <v/>
          </cell>
          <cell r="W192" t="str">
            <v/>
          </cell>
          <cell r="Z192" t="str">
            <v/>
          </cell>
          <cell r="AI192" t="str">
            <v/>
          </cell>
          <cell r="AL192" t="str">
            <v/>
          </cell>
          <cell r="AN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M193" t="str">
            <v/>
          </cell>
          <cell r="P193" t="str">
            <v/>
          </cell>
          <cell r="W193" t="str">
            <v/>
          </cell>
          <cell r="Z193" t="str">
            <v/>
          </cell>
          <cell r="AI193" t="str">
            <v/>
          </cell>
          <cell r="AL193" t="str">
            <v/>
          </cell>
          <cell r="AN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M194" t="str">
            <v/>
          </cell>
          <cell r="P194" t="str">
            <v/>
          </cell>
          <cell r="W194" t="str">
            <v/>
          </cell>
          <cell r="Z194" t="str">
            <v/>
          </cell>
          <cell r="AI194" t="str">
            <v/>
          </cell>
          <cell r="AL194" t="str">
            <v/>
          </cell>
          <cell r="AN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M195" t="str">
            <v/>
          </cell>
          <cell r="P195" t="str">
            <v/>
          </cell>
          <cell r="W195" t="str">
            <v/>
          </cell>
          <cell r="Z195" t="str">
            <v/>
          </cell>
          <cell r="AI195" t="str">
            <v/>
          </cell>
          <cell r="AL195" t="str">
            <v/>
          </cell>
          <cell r="AN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M196" t="str">
            <v/>
          </cell>
          <cell r="P196" t="str">
            <v/>
          </cell>
          <cell r="W196" t="str">
            <v/>
          </cell>
          <cell r="Z196" t="str">
            <v/>
          </cell>
          <cell r="AI196" t="str">
            <v/>
          </cell>
          <cell r="AL196" t="str">
            <v/>
          </cell>
          <cell r="AN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M197" t="str">
            <v/>
          </cell>
          <cell r="P197" t="str">
            <v/>
          </cell>
          <cell r="W197" t="str">
            <v/>
          </cell>
          <cell r="Z197" t="str">
            <v/>
          </cell>
          <cell r="AI197" t="str">
            <v/>
          </cell>
          <cell r="AL197" t="str">
            <v/>
          </cell>
          <cell r="AN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M198" t="str">
            <v/>
          </cell>
          <cell r="P198" t="str">
            <v/>
          </cell>
          <cell r="W198" t="str">
            <v/>
          </cell>
          <cell r="Z198" t="str">
            <v/>
          </cell>
          <cell r="AI198" t="str">
            <v/>
          </cell>
          <cell r="AL198" t="str">
            <v/>
          </cell>
          <cell r="AN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M199" t="str">
            <v/>
          </cell>
          <cell r="P199" t="str">
            <v/>
          </cell>
          <cell r="W199" t="str">
            <v/>
          </cell>
          <cell r="Z199" t="str">
            <v/>
          </cell>
          <cell r="AI199" t="str">
            <v/>
          </cell>
          <cell r="AL199" t="str">
            <v/>
          </cell>
          <cell r="AN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M200" t="str">
            <v/>
          </cell>
          <cell r="P200" t="str">
            <v/>
          </cell>
          <cell r="W200" t="str">
            <v/>
          </cell>
          <cell r="Z200" t="str">
            <v/>
          </cell>
          <cell r="AI200" t="str">
            <v/>
          </cell>
          <cell r="AL200" t="str">
            <v/>
          </cell>
          <cell r="AN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M201" t="str">
            <v/>
          </cell>
          <cell r="P201" t="str">
            <v/>
          </cell>
          <cell r="W201" t="str">
            <v/>
          </cell>
          <cell r="Z201" t="str">
            <v/>
          </cell>
          <cell r="AI201" t="str">
            <v/>
          </cell>
          <cell r="AL201" t="str">
            <v/>
          </cell>
          <cell r="AN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M202" t="str">
            <v/>
          </cell>
          <cell r="P202" t="str">
            <v/>
          </cell>
          <cell r="W202" t="str">
            <v/>
          </cell>
          <cell r="Z202" t="str">
            <v/>
          </cell>
          <cell r="AI202" t="str">
            <v/>
          </cell>
          <cell r="AL202" t="str">
            <v/>
          </cell>
          <cell r="AN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M203" t="str">
            <v/>
          </cell>
          <cell r="P203" t="str">
            <v/>
          </cell>
          <cell r="W203" t="str">
            <v/>
          </cell>
          <cell r="Z203" t="str">
            <v/>
          </cell>
          <cell r="AI203" t="str">
            <v/>
          </cell>
          <cell r="AL203" t="str">
            <v/>
          </cell>
          <cell r="AN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M204" t="str">
            <v/>
          </cell>
          <cell r="P204" t="str">
            <v/>
          </cell>
          <cell r="W204" t="str">
            <v/>
          </cell>
          <cell r="Z204" t="str">
            <v/>
          </cell>
          <cell r="AI204" t="str">
            <v/>
          </cell>
          <cell r="AL204" t="str">
            <v/>
          </cell>
          <cell r="AN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M205" t="str">
            <v/>
          </cell>
          <cell r="P205" t="str">
            <v/>
          </cell>
          <cell r="W205" t="str">
            <v/>
          </cell>
          <cell r="Z205" t="str">
            <v/>
          </cell>
          <cell r="AI205" t="str">
            <v/>
          </cell>
          <cell r="AL205" t="str">
            <v/>
          </cell>
          <cell r="AN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M206" t="str">
            <v/>
          </cell>
          <cell r="P206" t="str">
            <v/>
          </cell>
          <cell r="W206" t="str">
            <v/>
          </cell>
          <cell r="Z206" t="str">
            <v/>
          </cell>
          <cell r="AI206" t="str">
            <v/>
          </cell>
          <cell r="AL206" t="str">
            <v/>
          </cell>
          <cell r="AN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M207" t="str">
            <v/>
          </cell>
          <cell r="P207" t="str">
            <v/>
          </cell>
          <cell r="W207" t="str">
            <v/>
          </cell>
          <cell r="Z207" t="str">
            <v/>
          </cell>
          <cell r="AI207" t="str">
            <v/>
          </cell>
          <cell r="AL207" t="str">
            <v/>
          </cell>
          <cell r="AN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M208" t="str">
            <v/>
          </cell>
          <cell r="P208" t="str">
            <v/>
          </cell>
          <cell r="W208" t="str">
            <v/>
          </cell>
          <cell r="Z208" t="str">
            <v/>
          </cell>
          <cell r="AI208" t="str">
            <v/>
          </cell>
          <cell r="AL208" t="str">
            <v/>
          </cell>
          <cell r="AN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M209" t="str">
            <v/>
          </cell>
          <cell r="P209" t="str">
            <v/>
          </cell>
          <cell r="W209" t="str">
            <v/>
          </cell>
          <cell r="Z209" t="str">
            <v/>
          </cell>
          <cell r="AI209" t="str">
            <v/>
          </cell>
          <cell r="AL209" t="str">
            <v/>
          </cell>
          <cell r="AN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M210" t="str">
            <v/>
          </cell>
          <cell r="P210" t="str">
            <v/>
          </cell>
          <cell r="W210" t="str">
            <v/>
          </cell>
          <cell r="Z210" t="str">
            <v/>
          </cell>
          <cell r="AI210" t="str">
            <v/>
          </cell>
          <cell r="AL210" t="str">
            <v/>
          </cell>
          <cell r="AN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M211" t="str">
            <v/>
          </cell>
          <cell r="P211" t="str">
            <v/>
          </cell>
          <cell r="W211" t="str">
            <v/>
          </cell>
          <cell r="Z211" t="str">
            <v/>
          </cell>
          <cell r="AI211" t="str">
            <v/>
          </cell>
          <cell r="AL211" t="str">
            <v/>
          </cell>
          <cell r="AN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M212" t="str">
            <v/>
          </cell>
          <cell r="P212" t="str">
            <v/>
          </cell>
          <cell r="W212" t="str">
            <v/>
          </cell>
          <cell r="Z212" t="str">
            <v/>
          </cell>
          <cell r="AI212" t="str">
            <v/>
          </cell>
          <cell r="AL212" t="str">
            <v/>
          </cell>
          <cell r="AN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M213" t="str">
            <v/>
          </cell>
          <cell r="P213" t="str">
            <v/>
          </cell>
          <cell r="W213" t="str">
            <v/>
          </cell>
          <cell r="Z213" t="str">
            <v/>
          </cell>
          <cell r="AI213" t="str">
            <v/>
          </cell>
          <cell r="AL213" t="str">
            <v/>
          </cell>
          <cell r="AN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M214" t="str">
            <v/>
          </cell>
          <cell r="P214" t="str">
            <v/>
          </cell>
          <cell r="W214" t="str">
            <v/>
          </cell>
          <cell r="Z214" t="str">
            <v/>
          </cell>
          <cell r="AI214" t="str">
            <v/>
          </cell>
          <cell r="AL214" t="str">
            <v/>
          </cell>
          <cell r="AN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M215" t="str">
            <v/>
          </cell>
          <cell r="P215" t="str">
            <v/>
          </cell>
          <cell r="W215" t="str">
            <v/>
          </cell>
          <cell r="Z215" t="str">
            <v/>
          </cell>
          <cell r="AI215" t="str">
            <v/>
          </cell>
          <cell r="AL215" t="str">
            <v/>
          </cell>
          <cell r="AN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M216" t="str">
            <v/>
          </cell>
          <cell r="P216" t="str">
            <v/>
          </cell>
          <cell r="W216" t="str">
            <v/>
          </cell>
          <cell r="Z216" t="str">
            <v/>
          </cell>
          <cell r="AI216" t="str">
            <v/>
          </cell>
          <cell r="AL216" t="str">
            <v/>
          </cell>
          <cell r="AN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M217" t="str">
            <v/>
          </cell>
          <cell r="P217" t="str">
            <v/>
          </cell>
          <cell r="W217" t="str">
            <v/>
          </cell>
          <cell r="Z217" t="str">
            <v/>
          </cell>
          <cell r="AI217" t="str">
            <v/>
          </cell>
          <cell r="AL217" t="str">
            <v/>
          </cell>
          <cell r="AN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M218" t="str">
            <v/>
          </cell>
          <cell r="P218" t="str">
            <v/>
          </cell>
          <cell r="W218" t="str">
            <v/>
          </cell>
          <cell r="Z218" t="str">
            <v/>
          </cell>
          <cell r="AI218" t="str">
            <v/>
          </cell>
          <cell r="AL218" t="str">
            <v/>
          </cell>
          <cell r="AN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M219" t="str">
            <v/>
          </cell>
          <cell r="P219" t="str">
            <v/>
          </cell>
          <cell r="W219" t="str">
            <v/>
          </cell>
          <cell r="Z219" t="str">
            <v/>
          </cell>
          <cell r="AI219" t="str">
            <v/>
          </cell>
          <cell r="AL219" t="str">
            <v/>
          </cell>
          <cell r="AN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M220" t="str">
            <v/>
          </cell>
          <cell r="P220" t="str">
            <v/>
          </cell>
          <cell r="W220" t="str">
            <v/>
          </cell>
          <cell r="Z220" t="str">
            <v/>
          </cell>
          <cell r="AI220" t="str">
            <v/>
          </cell>
          <cell r="AL220" t="str">
            <v/>
          </cell>
          <cell r="AN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M221" t="str">
            <v/>
          </cell>
          <cell r="P221" t="str">
            <v/>
          </cell>
          <cell r="W221" t="str">
            <v/>
          </cell>
          <cell r="Z221" t="str">
            <v/>
          </cell>
          <cell r="AI221" t="str">
            <v/>
          </cell>
          <cell r="AL221" t="str">
            <v/>
          </cell>
          <cell r="AN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M222" t="str">
            <v/>
          </cell>
          <cell r="P222" t="str">
            <v/>
          </cell>
          <cell r="W222" t="str">
            <v/>
          </cell>
          <cell r="Z222" t="str">
            <v/>
          </cell>
          <cell r="AI222" t="str">
            <v/>
          </cell>
          <cell r="AL222" t="str">
            <v/>
          </cell>
          <cell r="AN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M223" t="str">
            <v/>
          </cell>
          <cell r="P223" t="str">
            <v/>
          </cell>
          <cell r="W223" t="str">
            <v/>
          </cell>
          <cell r="Z223" t="str">
            <v/>
          </cell>
          <cell r="AI223" t="str">
            <v/>
          </cell>
          <cell r="AL223" t="str">
            <v/>
          </cell>
          <cell r="AN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M224" t="str">
            <v/>
          </cell>
          <cell r="P224" t="str">
            <v/>
          </cell>
          <cell r="W224" t="str">
            <v/>
          </cell>
          <cell r="Z224" t="str">
            <v/>
          </cell>
          <cell r="AI224" t="str">
            <v/>
          </cell>
          <cell r="AL224" t="str">
            <v/>
          </cell>
          <cell r="AN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M225" t="str">
            <v/>
          </cell>
          <cell r="P225" t="str">
            <v/>
          </cell>
          <cell r="W225" t="str">
            <v/>
          </cell>
          <cell r="Z225" t="str">
            <v/>
          </cell>
          <cell r="AI225" t="str">
            <v/>
          </cell>
          <cell r="AL225" t="str">
            <v/>
          </cell>
          <cell r="AN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M226" t="str">
            <v/>
          </cell>
          <cell r="P226" t="str">
            <v/>
          </cell>
          <cell r="W226" t="str">
            <v/>
          </cell>
          <cell r="Z226" t="str">
            <v/>
          </cell>
          <cell r="AI226" t="str">
            <v/>
          </cell>
          <cell r="AL226" t="str">
            <v/>
          </cell>
          <cell r="AN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M227" t="str">
            <v/>
          </cell>
          <cell r="P227" t="str">
            <v/>
          </cell>
          <cell r="W227" t="str">
            <v/>
          </cell>
          <cell r="Z227" t="str">
            <v/>
          </cell>
          <cell r="AI227" t="str">
            <v/>
          </cell>
          <cell r="AL227" t="str">
            <v/>
          </cell>
          <cell r="AN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M228" t="str">
            <v/>
          </cell>
          <cell r="P228" t="str">
            <v/>
          </cell>
          <cell r="W228" t="str">
            <v/>
          </cell>
          <cell r="Z228" t="str">
            <v/>
          </cell>
          <cell r="AI228" t="str">
            <v/>
          </cell>
          <cell r="AL228" t="str">
            <v/>
          </cell>
          <cell r="AN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M229" t="str">
            <v/>
          </cell>
          <cell r="P229" t="str">
            <v/>
          </cell>
          <cell r="W229" t="str">
            <v/>
          </cell>
          <cell r="Z229" t="str">
            <v/>
          </cell>
          <cell r="AI229" t="str">
            <v/>
          </cell>
          <cell r="AL229" t="str">
            <v/>
          </cell>
          <cell r="AN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M230" t="str">
            <v/>
          </cell>
          <cell r="P230" t="str">
            <v/>
          </cell>
          <cell r="W230" t="str">
            <v/>
          </cell>
          <cell r="Z230" t="str">
            <v/>
          </cell>
          <cell r="AI230" t="str">
            <v/>
          </cell>
          <cell r="AL230" t="str">
            <v/>
          </cell>
          <cell r="AN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M231" t="str">
            <v/>
          </cell>
          <cell r="P231" t="str">
            <v/>
          </cell>
          <cell r="W231" t="str">
            <v/>
          </cell>
          <cell r="Z231" t="str">
            <v/>
          </cell>
          <cell r="AI231" t="str">
            <v/>
          </cell>
          <cell r="AL231" t="str">
            <v/>
          </cell>
          <cell r="AN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M232" t="str">
            <v/>
          </cell>
          <cell r="P232" t="str">
            <v/>
          </cell>
          <cell r="W232" t="str">
            <v/>
          </cell>
          <cell r="Z232" t="str">
            <v/>
          </cell>
          <cell r="AI232" t="str">
            <v/>
          </cell>
          <cell r="AL232" t="str">
            <v/>
          </cell>
          <cell r="AN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M233" t="str">
            <v/>
          </cell>
          <cell r="P233" t="str">
            <v/>
          </cell>
          <cell r="W233" t="str">
            <v/>
          </cell>
          <cell r="Z233" t="str">
            <v/>
          </cell>
          <cell r="AI233" t="str">
            <v/>
          </cell>
          <cell r="AL233" t="str">
            <v/>
          </cell>
          <cell r="AN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M234" t="str">
            <v/>
          </cell>
          <cell r="P234" t="str">
            <v/>
          </cell>
          <cell r="W234" t="str">
            <v/>
          </cell>
          <cell r="Z234" t="str">
            <v/>
          </cell>
          <cell r="AI234" t="str">
            <v/>
          </cell>
          <cell r="AL234" t="str">
            <v/>
          </cell>
          <cell r="AN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M235" t="str">
            <v/>
          </cell>
          <cell r="P235" t="str">
            <v/>
          </cell>
          <cell r="W235" t="str">
            <v/>
          </cell>
          <cell r="Z235" t="str">
            <v/>
          </cell>
          <cell r="AI235" t="str">
            <v/>
          </cell>
          <cell r="AL235" t="str">
            <v/>
          </cell>
          <cell r="AN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M236" t="str">
            <v/>
          </cell>
          <cell r="P236" t="str">
            <v/>
          </cell>
          <cell r="W236" t="str">
            <v/>
          </cell>
          <cell r="Z236" t="str">
            <v/>
          </cell>
          <cell r="AI236" t="str">
            <v/>
          </cell>
          <cell r="AL236" t="str">
            <v/>
          </cell>
          <cell r="AN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M237" t="str">
            <v/>
          </cell>
          <cell r="P237" t="str">
            <v/>
          </cell>
          <cell r="W237" t="str">
            <v/>
          </cell>
          <cell r="Z237" t="str">
            <v/>
          </cell>
          <cell r="AI237" t="str">
            <v/>
          </cell>
          <cell r="AL237" t="str">
            <v/>
          </cell>
          <cell r="AN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M238" t="str">
            <v/>
          </cell>
          <cell r="P238" t="str">
            <v/>
          </cell>
          <cell r="W238" t="str">
            <v/>
          </cell>
          <cell r="Z238" t="str">
            <v/>
          </cell>
          <cell r="AI238" t="str">
            <v/>
          </cell>
          <cell r="AL238" t="str">
            <v/>
          </cell>
          <cell r="AN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M239" t="str">
            <v/>
          </cell>
          <cell r="P239" t="str">
            <v/>
          </cell>
          <cell r="W239" t="str">
            <v/>
          </cell>
          <cell r="Z239" t="str">
            <v/>
          </cell>
          <cell r="AI239" t="str">
            <v/>
          </cell>
          <cell r="AL239" t="str">
            <v/>
          </cell>
          <cell r="AN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M240" t="str">
            <v/>
          </cell>
          <cell r="P240" t="str">
            <v/>
          </cell>
          <cell r="W240" t="str">
            <v/>
          </cell>
          <cell r="Z240" t="str">
            <v/>
          </cell>
          <cell r="AI240" t="str">
            <v/>
          </cell>
          <cell r="AL240" t="str">
            <v/>
          </cell>
          <cell r="AN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M241" t="str">
            <v/>
          </cell>
          <cell r="P241" t="str">
            <v/>
          </cell>
          <cell r="W241" t="str">
            <v/>
          </cell>
          <cell r="Z241" t="str">
            <v/>
          </cell>
          <cell r="AI241" t="str">
            <v/>
          </cell>
          <cell r="AL241" t="str">
            <v/>
          </cell>
          <cell r="AN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M242" t="str">
            <v/>
          </cell>
          <cell r="P242" t="str">
            <v/>
          </cell>
          <cell r="W242" t="str">
            <v/>
          </cell>
          <cell r="Z242" t="str">
            <v/>
          </cell>
          <cell r="AI242" t="str">
            <v/>
          </cell>
          <cell r="AL242" t="str">
            <v/>
          </cell>
          <cell r="AN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M243" t="str">
            <v/>
          </cell>
          <cell r="P243" t="str">
            <v/>
          </cell>
          <cell r="W243" t="str">
            <v/>
          </cell>
          <cell r="Z243" t="str">
            <v/>
          </cell>
          <cell r="AI243" t="str">
            <v/>
          </cell>
          <cell r="AL243" t="str">
            <v/>
          </cell>
          <cell r="AN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M244" t="str">
            <v/>
          </cell>
          <cell r="P244" t="str">
            <v/>
          </cell>
          <cell r="W244" t="str">
            <v/>
          </cell>
          <cell r="Z244" t="str">
            <v/>
          </cell>
          <cell r="AI244" t="str">
            <v/>
          </cell>
          <cell r="AL244" t="str">
            <v/>
          </cell>
          <cell r="AN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M245" t="str">
            <v/>
          </cell>
          <cell r="P245" t="str">
            <v/>
          </cell>
          <cell r="W245" t="str">
            <v/>
          </cell>
          <cell r="Z245" t="str">
            <v/>
          </cell>
          <cell r="AI245" t="str">
            <v/>
          </cell>
          <cell r="AL245" t="str">
            <v/>
          </cell>
          <cell r="AN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M246" t="str">
            <v/>
          </cell>
          <cell r="P246" t="str">
            <v/>
          </cell>
          <cell r="W246" t="str">
            <v/>
          </cell>
          <cell r="Z246" t="str">
            <v/>
          </cell>
          <cell r="AI246" t="str">
            <v/>
          </cell>
          <cell r="AL246" t="str">
            <v/>
          </cell>
          <cell r="AN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M247" t="str">
            <v/>
          </cell>
          <cell r="P247" t="str">
            <v/>
          </cell>
          <cell r="W247" t="str">
            <v/>
          </cell>
          <cell r="Z247" t="str">
            <v/>
          </cell>
          <cell r="AI247" t="str">
            <v/>
          </cell>
          <cell r="AL247" t="str">
            <v/>
          </cell>
          <cell r="AN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M248" t="str">
            <v/>
          </cell>
          <cell r="P248" t="str">
            <v/>
          </cell>
          <cell r="W248" t="str">
            <v/>
          </cell>
          <cell r="Z248" t="str">
            <v/>
          </cell>
          <cell r="AI248" t="str">
            <v/>
          </cell>
          <cell r="AL248" t="str">
            <v/>
          </cell>
          <cell r="AN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M249" t="str">
            <v/>
          </cell>
          <cell r="P249" t="str">
            <v/>
          </cell>
          <cell r="W249" t="str">
            <v/>
          </cell>
          <cell r="Z249" t="str">
            <v/>
          </cell>
          <cell r="AI249" t="str">
            <v/>
          </cell>
          <cell r="AL249" t="str">
            <v/>
          </cell>
          <cell r="AN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M250" t="str">
            <v/>
          </cell>
          <cell r="P250" t="str">
            <v/>
          </cell>
          <cell r="W250" t="str">
            <v/>
          </cell>
          <cell r="Z250" t="str">
            <v/>
          </cell>
          <cell r="AI250" t="str">
            <v/>
          </cell>
          <cell r="AL250" t="str">
            <v/>
          </cell>
          <cell r="AN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M251" t="str">
            <v/>
          </cell>
          <cell r="P251" t="str">
            <v/>
          </cell>
          <cell r="W251" t="str">
            <v/>
          </cell>
          <cell r="Z251" t="str">
            <v/>
          </cell>
          <cell r="AI251" t="str">
            <v/>
          </cell>
          <cell r="AL251" t="str">
            <v/>
          </cell>
          <cell r="AN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M252" t="str">
            <v/>
          </cell>
          <cell r="P252" t="str">
            <v/>
          </cell>
          <cell r="W252" t="str">
            <v/>
          </cell>
          <cell r="Z252" t="str">
            <v/>
          </cell>
          <cell r="AI252" t="str">
            <v/>
          </cell>
          <cell r="AL252" t="str">
            <v/>
          </cell>
          <cell r="AN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M253" t="str">
            <v/>
          </cell>
          <cell r="P253" t="str">
            <v/>
          </cell>
          <cell r="W253" t="str">
            <v/>
          </cell>
          <cell r="Z253" t="str">
            <v/>
          </cell>
          <cell r="AI253" t="str">
            <v/>
          </cell>
          <cell r="AL253" t="str">
            <v/>
          </cell>
          <cell r="AN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M254" t="str">
            <v/>
          </cell>
          <cell r="P254" t="str">
            <v/>
          </cell>
          <cell r="W254" t="str">
            <v/>
          </cell>
          <cell r="Z254" t="str">
            <v/>
          </cell>
          <cell r="AI254" t="str">
            <v/>
          </cell>
          <cell r="AL254" t="str">
            <v/>
          </cell>
          <cell r="AN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M255" t="str">
            <v/>
          </cell>
          <cell r="P255" t="str">
            <v/>
          </cell>
          <cell r="W255" t="str">
            <v/>
          </cell>
          <cell r="Z255" t="str">
            <v/>
          </cell>
          <cell r="AI255" t="str">
            <v/>
          </cell>
          <cell r="AL255" t="str">
            <v/>
          </cell>
          <cell r="AN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M256" t="str">
            <v/>
          </cell>
          <cell r="P256" t="str">
            <v/>
          </cell>
          <cell r="W256" t="str">
            <v/>
          </cell>
          <cell r="Z256" t="str">
            <v/>
          </cell>
          <cell r="AI256" t="str">
            <v/>
          </cell>
          <cell r="AL256" t="str">
            <v/>
          </cell>
          <cell r="AN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M257" t="str">
            <v/>
          </cell>
          <cell r="P257" t="str">
            <v/>
          </cell>
          <cell r="W257" t="str">
            <v/>
          </cell>
          <cell r="Z257" t="str">
            <v/>
          </cell>
          <cell r="AI257" t="str">
            <v/>
          </cell>
          <cell r="AL257" t="str">
            <v/>
          </cell>
          <cell r="AN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M258" t="str">
            <v/>
          </cell>
          <cell r="P258" t="str">
            <v/>
          </cell>
          <cell r="W258" t="str">
            <v/>
          </cell>
          <cell r="Z258" t="str">
            <v/>
          </cell>
          <cell r="AI258" t="str">
            <v/>
          </cell>
          <cell r="AL258" t="str">
            <v/>
          </cell>
          <cell r="AN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M259" t="str">
            <v/>
          </cell>
          <cell r="P259" t="str">
            <v/>
          </cell>
          <cell r="W259" t="str">
            <v/>
          </cell>
          <cell r="Z259" t="str">
            <v/>
          </cell>
          <cell r="AI259" t="str">
            <v/>
          </cell>
          <cell r="AL259" t="str">
            <v/>
          </cell>
          <cell r="AN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M260" t="str">
            <v/>
          </cell>
          <cell r="P260" t="str">
            <v/>
          </cell>
          <cell r="W260" t="str">
            <v/>
          </cell>
          <cell r="Z260" t="str">
            <v/>
          </cell>
          <cell r="AI260" t="str">
            <v/>
          </cell>
          <cell r="AL260" t="str">
            <v/>
          </cell>
          <cell r="AN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M261" t="str">
            <v/>
          </cell>
          <cell r="P261" t="str">
            <v/>
          </cell>
          <cell r="W261" t="str">
            <v/>
          </cell>
          <cell r="Z261" t="str">
            <v/>
          </cell>
          <cell r="AI261" t="str">
            <v/>
          </cell>
          <cell r="AL261" t="str">
            <v/>
          </cell>
          <cell r="AN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M262" t="str">
            <v/>
          </cell>
          <cell r="P262" t="str">
            <v/>
          </cell>
          <cell r="W262" t="str">
            <v/>
          </cell>
          <cell r="Z262" t="str">
            <v/>
          </cell>
          <cell r="AI262" t="str">
            <v/>
          </cell>
          <cell r="AL262" t="str">
            <v/>
          </cell>
          <cell r="AN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M263" t="str">
            <v/>
          </cell>
          <cell r="P263" t="str">
            <v/>
          </cell>
          <cell r="W263" t="str">
            <v/>
          </cell>
          <cell r="Z263" t="str">
            <v/>
          </cell>
          <cell r="AI263" t="str">
            <v/>
          </cell>
          <cell r="AL263" t="str">
            <v/>
          </cell>
          <cell r="AN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M264" t="str">
            <v/>
          </cell>
          <cell r="P264" t="str">
            <v/>
          </cell>
          <cell r="W264" t="str">
            <v/>
          </cell>
          <cell r="Z264" t="str">
            <v/>
          </cell>
          <cell r="AI264" t="str">
            <v/>
          </cell>
          <cell r="AL264" t="str">
            <v/>
          </cell>
          <cell r="AN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M265" t="str">
            <v/>
          </cell>
          <cell r="P265" t="str">
            <v/>
          </cell>
          <cell r="W265" t="str">
            <v/>
          </cell>
          <cell r="Z265" t="str">
            <v/>
          </cell>
          <cell r="AI265" t="str">
            <v/>
          </cell>
          <cell r="AL265" t="str">
            <v/>
          </cell>
          <cell r="AN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M266" t="str">
            <v/>
          </cell>
          <cell r="P266" t="str">
            <v/>
          </cell>
          <cell r="W266" t="str">
            <v/>
          </cell>
          <cell r="Z266" t="str">
            <v/>
          </cell>
          <cell r="AI266" t="str">
            <v/>
          </cell>
          <cell r="AL266" t="str">
            <v/>
          </cell>
          <cell r="AN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M267" t="str">
            <v/>
          </cell>
          <cell r="P267" t="str">
            <v/>
          </cell>
          <cell r="W267" t="str">
            <v/>
          </cell>
          <cell r="Z267" t="str">
            <v/>
          </cell>
          <cell r="AI267" t="str">
            <v/>
          </cell>
          <cell r="AL267" t="str">
            <v/>
          </cell>
          <cell r="AN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M268" t="str">
            <v/>
          </cell>
          <cell r="P268" t="str">
            <v/>
          </cell>
          <cell r="W268" t="str">
            <v/>
          </cell>
          <cell r="Z268" t="str">
            <v/>
          </cell>
          <cell r="AI268" t="str">
            <v/>
          </cell>
          <cell r="AL268" t="str">
            <v/>
          </cell>
          <cell r="AN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M269" t="str">
            <v/>
          </cell>
          <cell r="P269" t="str">
            <v/>
          </cell>
          <cell r="W269" t="str">
            <v/>
          </cell>
          <cell r="Z269" t="str">
            <v/>
          </cell>
          <cell r="AI269" t="str">
            <v/>
          </cell>
          <cell r="AL269" t="str">
            <v/>
          </cell>
          <cell r="AN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M270" t="str">
            <v/>
          </cell>
          <cell r="P270" t="str">
            <v/>
          </cell>
          <cell r="W270" t="str">
            <v/>
          </cell>
          <cell r="Z270" t="str">
            <v/>
          </cell>
          <cell r="AI270" t="str">
            <v/>
          </cell>
          <cell r="AL270" t="str">
            <v/>
          </cell>
          <cell r="AN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M271" t="str">
            <v/>
          </cell>
          <cell r="P271" t="str">
            <v/>
          </cell>
          <cell r="W271" t="str">
            <v/>
          </cell>
          <cell r="Z271" t="str">
            <v/>
          </cell>
          <cell r="AI271" t="str">
            <v/>
          </cell>
          <cell r="AL271" t="str">
            <v/>
          </cell>
          <cell r="AN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M272" t="str">
            <v/>
          </cell>
          <cell r="P272" t="str">
            <v/>
          </cell>
          <cell r="W272" t="str">
            <v/>
          </cell>
          <cell r="Z272" t="str">
            <v/>
          </cell>
          <cell r="AI272" t="str">
            <v/>
          </cell>
          <cell r="AL272" t="str">
            <v/>
          </cell>
          <cell r="AN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M273" t="str">
            <v/>
          </cell>
          <cell r="P273" t="str">
            <v/>
          </cell>
          <cell r="W273" t="str">
            <v/>
          </cell>
          <cell r="Z273" t="str">
            <v/>
          </cell>
          <cell r="AI273" t="str">
            <v/>
          </cell>
          <cell r="AL273" t="str">
            <v/>
          </cell>
          <cell r="AN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M274" t="str">
            <v/>
          </cell>
          <cell r="P274" t="str">
            <v/>
          </cell>
          <cell r="W274" t="str">
            <v/>
          </cell>
          <cell r="Z274" t="str">
            <v/>
          </cell>
          <cell r="AI274" t="str">
            <v/>
          </cell>
          <cell r="AL274" t="str">
            <v/>
          </cell>
          <cell r="AN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M275" t="str">
            <v/>
          </cell>
          <cell r="P275" t="str">
            <v/>
          </cell>
          <cell r="W275" t="str">
            <v/>
          </cell>
          <cell r="Z275" t="str">
            <v/>
          </cell>
          <cell r="AI275" t="str">
            <v/>
          </cell>
          <cell r="AL275" t="str">
            <v/>
          </cell>
          <cell r="AN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M276" t="str">
            <v/>
          </cell>
          <cell r="P276" t="str">
            <v/>
          </cell>
          <cell r="W276" t="str">
            <v/>
          </cell>
          <cell r="Z276" t="str">
            <v/>
          </cell>
          <cell r="AI276" t="str">
            <v/>
          </cell>
          <cell r="AL276" t="str">
            <v/>
          </cell>
          <cell r="AN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M277" t="str">
            <v/>
          </cell>
          <cell r="P277" t="str">
            <v/>
          </cell>
          <cell r="W277" t="str">
            <v/>
          </cell>
          <cell r="Z277" t="str">
            <v/>
          </cell>
          <cell r="AI277" t="str">
            <v/>
          </cell>
          <cell r="AL277" t="str">
            <v/>
          </cell>
          <cell r="AN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M278" t="str">
            <v/>
          </cell>
          <cell r="P278" t="str">
            <v/>
          </cell>
          <cell r="W278" t="str">
            <v/>
          </cell>
          <cell r="Z278" t="str">
            <v/>
          </cell>
          <cell r="AI278" t="str">
            <v/>
          </cell>
          <cell r="AL278" t="str">
            <v/>
          </cell>
          <cell r="AN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M279" t="str">
            <v/>
          </cell>
          <cell r="P279" t="str">
            <v/>
          </cell>
          <cell r="W279" t="str">
            <v/>
          </cell>
          <cell r="Z279" t="str">
            <v/>
          </cell>
          <cell r="AI279" t="str">
            <v/>
          </cell>
          <cell r="AL279" t="str">
            <v/>
          </cell>
          <cell r="AN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M280" t="str">
            <v/>
          </cell>
          <cell r="P280" t="str">
            <v/>
          </cell>
          <cell r="W280" t="str">
            <v/>
          </cell>
          <cell r="Z280" t="str">
            <v/>
          </cell>
          <cell r="AI280" t="str">
            <v/>
          </cell>
          <cell r="AL280" t="str">
            <v/>
          </cell>
          <cell r="AN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M281" t="str">
            <v/>
          </cell>
          <cell r="P281" t="str">
            <v/>
          </cell>
          <cell r="W281" t="str">
            <v/>
          </cell>
          <cell r="Z281" t="str">
            <v/>
          </cell>
          <cell r="AI281" t="str">
            <v/>
          </cell>
          <cell r="AL281" t="str">
            <v/>
          </cell>
          <cell r="AN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M282" t="str">
            <v/>
          </cell>
          <cell r="P282" t="str">
            <v/>
          </cell>
          <cell r="W282" t="str">
            <v/>
          </cell>
          <cell r="Z282" t="str">
            <v/>
          </cell>
          <cell r="AI282" t="str">
            <v/>
          </cell>
          <cell r="AL282" t="str">
            <v/>
          </cell>
          <cell r="AN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M283" t="str">
            <v/>
          </cell>
          <cell r="P283" t="str">
            <v/>
          </cell>
          <cell r="W283" t="str">
            <v/>
          </cell>
          <cell r="Z283" t="str">
            <v/>
          </cell>
          <cell r="AI283" t="str">
            <v/>
          </cell>
          <cell r="AL283" t="str">
            <v/>
          </cell>
          <cell r="AN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M284" t="str">
            <v/>
          </cell>
          <cell r="P284" t="str">
            <v/>
          </cell>
          <cell r="W284" t="str">
            <v/>
          </cell>
          <cell r="Z284" t="str">
            <v/>
          </cell>
          <cell r="AI284" t="str">
            <v/>
          </cell>
          <cell r="AL284" t="str">
            <v/>
          </cell>
          <cell r="AN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M285" t="str">
            <v/>
          </cell>
          <cell r="P285" t="str">
            <v/>
          </cell>
          <cell r="W285" t="str">
            <v/>
          </cell>
          <cell r="Z285" t="str">
            <v/>
          </cell>
          <cell r="AI285" t="str">
            <v/>
          </cell>
          <cell r="AL285" t="str">
            <v/>
          </cell>
          <cell r="AN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M286" t="str">
            <v/>
          </cell>
          <cell r="P286" t="str">
            <v/>
          </cell>
          <cell r="W286" t="str">
            <v/>
          </cell>
          <cell r="Z286" t="str">
            <v/>
          </cell>
          <cell r="AI286" t="str">
            <v/>
          </cell>
          <cell r="AL286" t="str">
            <v/>
          </cell>
          <cell r="AN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M287" t="str">
            <v/>
          </cell>
          <cell r="P287" t="str">
            <v/>
          </cell>
          <cell r="W287" t="str">
            <v/>
          </cell>
          <cell r="Z287" t="str">
            <v/>
          </cell>
          <cell r="AI287" t="str">
            <v/>
          </cell>
          <cell r="AL287" t="str">
            <v/>
          </cell>
          <cell r="AN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M288" t="str">
            <v/>
          </cell>
          <cell r="P288" t="str">
            <v/>
          </cell>
          <cell r="W288" t="str">
            <v/>
          </cell>
          <cell r="Z288" t="str">
            <v/>
          </cell>
          <cell r="AI288" t="str">
            <v/>
          </cell>
          <cell r="AL288" t="str">
            <v/>
          </cell>
          <cell r="AN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M289" t="str">
            <v/>
          </cell>
          <cell r="P289" t="str">
            <v/>
          </cell>
          <cell r="W289" t="str">
            <v/>
          </cell>
          <cell r="Z289" t="str">
            <v/>
          </cell>
          <cell r="AI289" t="str">
            <v/>
          </cell>
          <cell r="AL289" t="str">
            <v/>
          </cell>
          <cell r="AN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M290" t="str">
            <v/>
          </cell>
          <cell r="P290" t="str">
            <v/>
          </cell>
          <cell r="W290" t="str">
            <v/>
          </cell>
          <cell r="Z290" t="str">
            <v/>
          </cell>
          <cell r="AI290" t="str">
            <v/>
          </cell>
          <cell r="AL290" t="str">
            <v/>
          </cell>
          <cell r="AN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M291" t="str">
            <v/>
          </cell>
          <cell r="P291" t="str">
            <v/>
          </cell>
          <cell r="W291" t="str">
            <v/>
          </cell>
          <cell r="Z291" t="str">
            <v/>
          </cell>
          <cell r="AI291" t="str">
            <v/>
          </cell>
          <cell r="AL291" t="str">
            <v/>
          </cell>
          <cell r="AN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M292" t="str">
            <v/>
          </cell>
          <cell r="P292" t="str">
            <v/>
          </cell>
          <cell r="W292" t="str">
            <v/>
          </cell>
          <cell r="Z292" t="str">
            <v/>
          </cell>
          <cell r="AI292" t="str">
            <v/>
          </cell>
          <cell r="AL292" t="str">
            <v/>
          </cell>
          <cell r="AN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M293" t="str">
            <v/>
          </cell>
          <cell r="P293" t="str">
            <v/>
          </cell>
          <cell r="W293" t="str">
            <v/>
          </cell>
          <cell r="Z293" t="str">
            <v/>
          </cell>
          <cell r="AI293" t="str">
            <v/>
          </cell>
          <cell r="AL293" t="str">
            <v/>
          </cell>
          <cell r="AN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M294" t="str">
            <v/>
          </cell>
          <cell r="P294" t="str">
            <v/>
          </cell>
          <cell r="W294" t="str">
            <v/>
          </cell>
          <cell r="Z294" t="str">
            <v/>
          </cell>
          <cell r="AI294" t="str">
            <v/>
          </cell>
          <cell r="AL294" t="str">
            <v/>
          </cell>
          <cell r="AN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M295" t="str">
            <v/>
          </cell>
          <cell r="P295" t="str">
            <v/>
          </cell>
          <cell r="W295" t="str">
            <v/>
          </cell>
          <cell r="Z295" t="str">
            <v/>
          </cell>
          <cell r="AI295" t="str">
            <v/>
          </cell>
          <cell r="AL295" t="str">
            <v/>
          </cell>
          <cell r="AN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M296" t="str">
            <v/>
          </cell>
          <cell r="P296" t="str">
            <v/>
          </cell>
          <cell r="W296" t="str">
            <v/>
          </cell>
          <cell r="Z296" t="str">
            <v/>
          </cell>
          <cell r="AI296" t="str">
            <v/>
          </cell>
          <cell r="AL296" t="str">
            <v/>
          </cell>
          <cell r="AN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M297" t="str">
            <v/>
          </cell>
          <cell r="P297" t="str">
            <v/>
          </cell>
          <cell r="W297" t="str">
            <v/>
          </cell>
          <cell r="Z297" t="str">
            <v/>
          </cell>
          <cell r="AI297" t="str">
            <v/>
          </cell>
          <cell r="AL297" t="str">
            <v/>
          </cell>
          <cell r="AN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M298" t="str">
            <v/>
          </cell>
          <cell r="P298" t="str">
            <v/>
          </cell>
          <cell r="W298" t="str">
            <v/>
          </cell>
          <cell r="Z298" t="str">
            <v/>
          </cell>
          <cell r="AI298" t="str">
            <v/>
          </cell>
          <cell r="AL298" t="str">
            <v/>
          </cell>
          <cell r="AN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M299" t="str">
            <v/>
          </cell>
          <cell r="P299" t="str">
            <v/>
          </cell>
          <cell r="W299" t="str">
            <v/>
          </cell>
          <cell r="Z299" t="str">
            <v/>
          </cell>
          <cell r="AI299" t="str">
            <v/>
          </cell>
          <cell r="AL299" t="str">
            <v/>
          </cell>
          <cell r="AN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M300" t="str">
            <v/>
          </cell>
          <cell r="P300" t="str">
            <v/>
          </cell>
          <cell r="W300" t="str">
            <v/>
          </cell>
          <cell r="Z300" t="str">
            <v/>
          </cell>
          <cell r="AI300" t="str">
            <v/>
          </cell>
          <cell r="AL300" t="str">
            <v/>
          </cell>
          <cell r="AN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M301" t="str">
            <v/>
          </cell>
          <cell r="P301" t="str">
            <v/>
          </cell>
          <cell r="W301" t="str">
            <v/>
          </cell>
          <cell r="Z301" t="str">
            <v/>
          </cell>
          <cell r="AI301" t="str">
            <v/>
          </cell>
          <cell r="AL301" t="str">
            <v/>
          </cell>
          <cell r="AN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M302" t="str">
            <v/>
          </cell>
          <cell r="P302" t="str">
            <v/>
          </cell>
          <cell r="W302" t="str">
            <v/>
          </cell>
          <cell r="Z302" t="str">
            <v/>
          </cell>
          <cell r="AI302" t="str">
            <v/>
          </cell>
          <cell r="AL302" t="str">
            <v/>
          </cell>
          <cell r="AN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M303" t="str">
            <v/>
          </cell>
          <cell r="P303" t="str">
            <v/>
          </cell>
          <cell r="W303" t="str">
            <v/>
          </cell>
          <cell r="Z303" t="str">
            <v/>
          </cell>
          <cell r="AI303" t="str">
            <v/>
          </cell>
          <cell r="AL303" t="str">
            <v/>
          </cell>
          <cell r="AN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M304" t="str">
            <v/>
          </cell>
          <cell r="P304" t="str">
            <v/>
          </cell>
          <cell r="W304" t="str">
            <v/>
          </cell>
          <cell r="Z304" t="str">
            <v/>
          </cell>
          <cell r="AI304" t="str">
            <v/>
          </cell>
          <cell r="AL304" t="str">
            <v/>
          </cell>
          <cell r="AN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M305" t="str">
            <v/>
          </cell>
          <cell r="P305" t="str">
            <v/>
          </cell>
          <cell r="W305" t="str">
            <v/>
          </cell>
          <cell r="Z305" t="str">
            <v/>
          </cell>
          <cell r="AI305" t="str">
            <v/>
          </cell>
          <cell r="AL305" t="str">
            <v/>
          </cell>
          <cell r="AN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M306" t="str">
            <v/>
          </cell>
          <cell r="P306" t="str">
            <v/>
          </cell>
          <cell r="W306" t="str">
            <v/>
          </cell>
          <cell r="Z306" t="str">
            <v/>
          </cell>
          <cell r="AI306" t="str">
            <v/>
          </cell>
          <cell r="AL306" t="str">
            <v/>
          </cell>
          <cell r="AN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M307" t="str">
            <v/>
          </cell>
          <cell r="P307" t="str">
            <v/>
          </cell>
          <cell r="W307" t="str">
            <v/>
          </cell>
          <cell r="Z307" t="str">
            <v/>
          </cell>
          <cell r="AI307" t="str">
            <v/>
          </cell>
          <cell r="AL307" t="str">
            <v/>
          </cell>
          <cell r="AN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M308" t="str">
            <v/>
          </cell>
          <cell r="P308" t="str">
            <v/>
          </cell>
          <cell r="W308" t="str">
            <v/>
          </cell>
          <cell r="Z308" t="str">
            <v/>
          </cell>
          <cell r="AI308" t="str">
            <v/>
          </cell>
          <cell r="AL308" t="str">
            <v/>
          </cell>
          <cell r="AN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M309" t="str">
            <v/>
          </cell>
          <cell r="P309" t="str">
            <v/>
          </cell>
          <cell r="W309" t="str">
            <v/>
          </cell>
          <cell r="Z309" t="str">
            <v/>
          </cell>
          <cell r="AI309" t="str">
            <v/>
          </cell>
          <cell r="AL309" t="str">
            <v/>
          </cell>
          <cell r="AN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M310" t="str">
            <v/>
          </cell>
          <cell r="P310" t="str">
            <v/>
          </cell>
          <cell r="W310" t="str">
            <v/>
          </cell>
          <cell r="Z310" t="str">
            <v/>
          </cell>
          <cell r="AI310" t="str">
            <v/>
          </cell>
          <cell r="AL310" t="str">
            <v/>
          </cell>
          <cell r="AN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M311" t="str">
            <v/>
          </cell>
          <cell r="P311" t="str">
            <v/>
          </cell>
          <cell r="W311" t="str">
            <v/>
          </cell>
          <cell r="Z311" t="str">
            <v/>
          </cell>
          <cell r="AI311" t="str">
            <v/>
          </cell>
          <cell r="AL311" t="str">
            <v/>
          </cell>
          <cell r="AN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M312" t="str">
            <v/>
          </cell>
          <cell r="P312" t="str">
            <v/>
          </cell>
          <cell r="W312" t="str">
            <v/>
          </cell>
          <cell r="Z312" t="str">
            <v/>
          </cell>
          <cell r="AI312" t="str">
            <v/>
          </cell>
          <cell r="AL312" t="str">
            <v/>
          </cell>
          <cell r="AN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M313" t="str">
            <v/>
          </cell>
          <cell r="P313" t="str">
            <v/>
          </cell>
          <cell r="W313" t="str">
            <v/>
          </cell>
          <cell r="Z313" t="str">
            <v/>
          </cell>
          <cell r="AI313" t="str">
            <v/>
          </cell>
          <cell r="AL313" t="str">
            <v/>
          </cell>
          <cell r="AN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M314" t="str">
            <v/>
          </cell>
          <cell r="P314" t="str">
            <v/>
          </cell>
          <cell r="W314" t="str">
            <v/>
          </cell>
          <cell r="Z314" t="str">
            <v/>
          </cell>
          <cell r="AI314" t="str">
            <v/>
          </cell>
          <cell r="AL314" t="str">
            <v/>
          </cell>
          <cell r="AN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M315" t="str">
            <v/>
          </cell>
          <cell r="P315" t="str">
            <v/>
          </cell>
          <cell r="W315" t="str">
            <v/>
          </cell>
          <cell r="Z315" t="str">
            <v/>
          </cell>
          <cell r="AI315" t="str">
            <v/>
          </cell>
          <cell r="AL315" t="str">
            <v/>
          </cell>
          <cell r="AN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M316" t="str">
            <v/>
          </cell>
          <cell r="P316" t="str">
            <v/>
          </cell>
          <cell r="W316" t="str">
            <v/>
          </cell>
          <cell r="Z316" t="str">
            <v/>
          </cell>
          <cell r="AI316" t="str">
            <v/>
          </cell>
          <cell r="AL316" t="str">
            <v/>
          </cell>
          <cell r="AN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M317" t="str">
            <v/>
          </cell>
          <cell r="P317" t="str">
            <v/>
          </cell>
          <cell r="W317" t="str">
            <v/>
          </cell>
          <cell r="Z317" t="str">
            <v/>
          </cell>
          <cell r="AI317" t="str">
            <v/>
          </cell>
          <cell r="AL317" t="str">
            <v/>
          </cell>
          <cell r="AN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M318" t="str">
            <v/>
          </cell>
          <cell r="P318" t="str">
            <v/>
          </cell>
          <cell r="W318" t="str">
            <v/>
          </cell>
          <cell r="Z318" t="str">
            <v/>
          </cell>
          <cell r="AI318" t="str">
            <v/>
          </cell>
          <cell r="AL318" t="str">
            <v/>
          </cell>
          <cell r="AN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M319" t="str">
            <v/>
          </cell>
          <cell r="P319" t="str">
            <v/>
          </cell>
          <cell r="W319" t="str">
            <v/>
          </cell>
          <cell r="Z319" t="str">
            <v/>
          </cell>
          <cell r="AI319" t="str">
            <v/>
          </cell>
          <cell r="AL319" t="str">
            <v/>
          </cell>
          <cell r="AN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M320" t="str">
            <v/>
          </cell>
          <cell r="P320" t="str">
            <v/>
          </cell>
          <cell r="W320" t="str">
            <v/>
          </cell>
          <cell r="Z320" t="str">
            <v/>
          </cell>
          <cell r="AI320" t="str">
            <v/>
          </cell>
          <cell r="AL320" t="str">
            <v/>
          </cell>
          <cell r="AN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M321" t="str">
            <v/>
          </cell>
          <cell r="P321" t="str">
            <v/>
          </cell>
          <cell r="W321" t="str">
            <v/>
          </cell>
          <cell r="Z321" t="str">
            <v/>
          </cell>
          <cell r="AI321" t="str">
            <v/>
          </cell>
          <cell r="AL321" t="str">
            <v/>
          </cell>
          <cell r="AN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M322" t="str">
            <v/>
          </cell>
          <cell r="P322" t="str">
            <v/>
          </cell>
          <cell r="W322" t="str">
            <v/>
          </cell>
          <cell r="Z322" t="str">
            <v/>
          </cell>
          <cell r="AI322" t="str">
            <v/>
          </cell>
          <cell r="AL322" t="str">
            <v/>
          </cell>
          <cell r="AN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M323" t="str">
            <v/>
          </cell>
          <cell r="P323" t="str">
            <v/>
          </cell>
          <cell r="W323" t="str">
            <v/>
          </cell>
          <cell r="Z323" t="str">
            <v/>
          </cell>
          <cell r="AI323" t="str">
            <v/>
          </cell>
          <cell r="AL323" t="str">
            <v/>
          </cell>
          <cell r="AN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M324" t="str">
            <v/>
          </cell>
          <cell r="P324" t="str">
            <v/>
          </cell>
          <cell r="W324" t="str">
            <v/>
          </cell>
          <cell r="Z324" t="str">
            <v/>
          </cell>
          <cell r="AI324" t="str">
            <v/>
          </cell>
          <cell r="AL324" t="str">
            <v/>
          </cell>
          <cell r="AN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M325" t="str">
            <v/>
          </cell>
          <cell r="P325" t="str">
            <v/>
          </cell>
          <cell r="W325" t="str">
            <v/>
          </cell>
          <cell r="Z325" t="str">
            <v/>
          </cell>
          <cell r="AI325" t="str">
            <v/>
          </cell>
          <cell r="AL325" t="str">
            <v/>
          </cell>
          <cell r="AN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M326" t="str">
            <v/>
          </cell>
          <cell r="P326" t="str">
            <v/>
          </cell>
          <cell r="W326" t="str">
            <v/>
          </cell>
          <cell r="Z326" t="str">
            <v/>
          </cell>
          <cell r="AI326" t="str">
            <v/>
          </cell>
          <cell r="AL326" t="str">
            <v/>
          </cell>
          <cell r="AN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M327" t="str">
            <v/>
          </cell>
          <cell r="P327" t="str">
            <v/>
          </cell>
          <cell r="W327" t="str">
            <v/>
          </cell>
          <cell r="Z327" t="str">
            <v/>
          </cell>
          <cell r="AI327" t="str">
            <v/>
          </cell>
          <cell r="AL327" t="str">
            <v/>
          </cell>
          <cell r="AN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M328" t="str">
            <v/>
          </cell>
          <cell r="P328" t="str">
            <v/>
          </cell>
          <cell r="W328" t="str">
            <v/>
          </cell>
          <cell r="Z328" t="str">
            <v/>
          </cell>
          <cell r="AI328" t="str">
            <v/>
          </cell>
          <cell r="AL328" t="str">
            <v/>
          </cell>
          <cell r="AN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M329" t="str">
            <v/>
          </cell>
          <cell r="P329" t="str">
            <v/>
          </cell>
          <cell r="W329" t="str">
            <v/>
          </cell>
          <cell r="Z329" t="str">
            <v/>
          </cell>
          <cell r="AI329" t="str">
            <v/>
          </cell>
          <cell r="AL329" t="str">
            <v/>
          </cell>
          <cell r="AN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M330" t="str">
            <v/>
          </cell>
          <cell r="P330" t="str">
            <v/>
          </cell>
          <cell r="W330" t="str">
            <v/>
          </cell>
          <cell r="Z330" t="str">
            <v/>
          </cell>
          <cell r="AI330" t="str">
            <v/>
          </cell>
          <cell r="AL330" t="str">
            <v/>
          </cell>
          <cell r="AN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M331" t="str">
            <v/>
          </cell>
          <cell r="P331" t="str">
            <v/>
          </cell>
          <cell r="W331" t="str">
            <v/>
          </cell>
          <cell r="Z331" t="str">
            <v/>
          </cell>
          <cell r="AI331" t="str">
            <v/>
          </cell>
          <cell r="AL331" t="str">
            <v/>
          </cell>
          <cell r="AN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M332" t="str">
            <v/>
          </cell>
          <cell r="P332" t="str">
            <v/>
          </cell>
          <cell r="W332" t="str">
            <v/>
          </cell>
          <cell r="Z332" t="str">
            <v/>
          </cell>
          <cell r="AI332" t="str">
            <v/>
          </cell>
          <cell r="AL332" t="str">
            <v/>
          </cell>
          <cell r="AN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M333" t="str">
            <v/>
          </cell>
          <cell r="P333" t="str">
            <v/>
          </cell>
          <cell r="W333" t="str">
            <v/>
          </cell>
          <cell r="Z333" t="str">
            <v/>
          </cell>
          <cell r="AI333" t="str">
            <v/>
          </cell>
          <cell r="AL333" t="str">
            <v/>
          </cell>
          <cell r="AN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M334" t="str">
            <v/>
          </cell>
          <cell r="P334" t="str">
            <v/>
          </cell>
          <cell r="W334" t="str">
            <v/>
          </cell>
          <cell r="Z334" t="str">
            <v/>
          </cell>
          <cell r="AI334" t="str">
            <v/>
          </cell>
          <cell r="AL334" t="str">
            <v/>
          </cell>
          <cell r="AN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M335" t="str">
            <v/>
          </cell>
          <cell r="P335" t="str">
            <v/>
          </cell>
          <cell r="W335" t="str">
            <v/>
          </cell>
          <cell r="Z335" t="str">
            <v/>
          </cell>
          <cell r="AI335" t="str">
            <v/>
          </cell>
          <cell r="AL335" t="str">
            <v/>
          </cell>
          <cell r="AN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M336" t="str">
            <v/>
          </cell>
          <cell r="P336" t="str">
            <v/>
          </cell>
          <cell r="W336" t="str">
            <v/>
          </cell>
          <cell r="Z336" t="str">
            <v/>
          </cell>
          <cell r="AI336" t="str">
            <v/>
          </cell>
          <cell r="AL336" t="str">
            <v/>
          </cell>
          <cell r="AN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M337" t="str">
            <v/>
          </cell>
          <cell r="P337" t="str">
            <v/>
          </cell>
          <cell r="W337" t="str">
            <v/>
          </cell>
          <cell r="Z337" t="str">
            <v/>
          </cell>
          <cell r="AI337" t="str">
            <v/>
          </cell>
          <cell r="AL337" t="str">
            <v/>
          </cell>
          <cell r="AN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M338" t="str">
            <v/>
          </cell>
          <cell r="P338" t="str">
            <v/>
          </cell>
          <cell r="W338" t="str">
            <v/>
          </cell>
          <cell r="Z338" t="str">
            <v/>
          </cell>
          <cell r="AI338" t="str">
            <v/>
          </cell>
          <cell r="AL338" t="str">
            <v/>
          </cell>
          <cell r="AN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M339" t="str">
            <v/>
          </cell>
          <cell r="P339" t="str">
            <v/>
          </cell>
          <cell r="W339" t="str">
            <v/>
          </cell>
          <cell r="Z339" t="str">
            <v/>
          </cell>
          <cell r="AI339" t="str">
            <v/>
          </cell>
          <cell r="AL339" t="str">
            <v/>
          </cell>
          <cell r="AN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M340" t="str">
            <v/>
          </cell>
          <cell r="P340" t="str">
            <v/>
          </cell>
          <cell r="W340" t="str">
            <v/>
          </cell>
          <cell r="Z340" t="str">
            <v/>
          </cell>
          <cell r="AI340" t="str">
            <v/>
          </cell>
          <cell r="AL340" t="str">
            <v/>
          </cell>
          <cell r="AN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M341" t="str">
            <v/>
          </cell>
          <cell r="P341" t="str">
            <v/>
          </cell>
          <cell r="W341" t="str">
            <v/>
          </cell>
          <cell r="Z341" t="str">
            <v/>
          </cell>
          <cell r="AI341" t="str">
            <v/>
          </cell>
          <cell r="AL341" t="str">
            <v/>
          </cell>
          <cell r="AN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M342" t="str">
            <v/>
          </cell>
          <cell r="P342" t="str">
            <v/>
          </cell>
          <cell r="W342" t="str">
            <v/>
          </cell>
          <cell r="Z342" t="str">
            <v/>
          </cell>
          <cell r="AI342" t="str">
            <v/>
          </cell>
          <cell r="AL342" t="str">
            <v/>
          </cell>
          <cell r="AN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M343" t="str">
            <v/>
          </cell>
          <cell r="P343" t="str">
            <v/>
          </cell>
          <cell r="W343" t="str">
            <v/>
          </cell>
          <cell r="Z343" t="str">
            <v/>
          </cell>
          <cell r="AI343" t="str">
            <v/>
          </cell>
          <cell r="AL343" t="str">
            <v/>
          </cell>
          <cell r="AN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M344" t="str">
            <v/>
          </cell>
          <cell r="P344" t="str">
            <v/>
          </cell>
          <cell r="W344" t="str">
            <v/>
          </cell>
          <cell r="Z344" t="str">
            <v/>
          </cell>
          <cell r="AI344" t="str">
            <v/>
          </cell>
          <cell r="AL344" t="str">
            <v/>
          </cell>
          <cell r="AN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M345" t="str">
            <v/>
          </cell>
          <cell r="P345" t="str">
            <v/>
          </cell>
          <cell r="W345" t="str">
            <v/>
          </cell>
          <cell r="Z345" t="str">
            <v/>
          </cell>
          <cell r="AI345" t="str">
            <v/>
          </cell>
          <cell r="AL345" t="str">
            <v/>
          </cell>
          <cell r="AN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M346" t="str">
            <v/>
          </cell>
          <cell r="P346" t="str">
            <v/>
          </cell>
          <cell r="W346" t="str">
            <v/>
          </cell>
          <cell r="Z346" t="str">
            <v/>
          </cell>
          <cell r="AI346" t="str">
            <v/>
          </cell>
          <cell r="AL346" t="str">
            <v/>
          </cell>
          <cell r="AN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M347" t="str">
            <v/>
          </cell>
          <cell r="P347" t="str">
            <v/>
          </cell>
          <cell r="W347" t="str">
            <v/>
          </cell>
          <cell r="Z347" t="str">
            <v/>
          </cell>
          <cell r="AI347" t="str">
            <v/>
          </cell>
          <cell r="AL347" t="str">
            <v/>
          </cell>
          <cell r="AN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M348" t="str">
            <v/>
          </cell>
          <cell r="P348" t="str">
            <v/>
          </cell>
          <cell r="W348" t="str">
            <v/>
          </cell>
          <cell r="Z348" t="str">
            <v/>
          </cell>
          <cell r="AI348" t="str">
            <v/>
          </cell>
          <cell r="AL348" t="str">
            <v/>
          </cell>
          <cell r="AN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M349" t="str">
            <v/>
          </cell>
          <cell r="P349" t="str">
            <v/>
          </cell>
          <cell r="W349" t="str">
            <v/>
          </cell>
          <cell r="Z349" t="str">
            <v/>
          </cell>
          <cell r="AI349" t="str">
            <v/>
          </cell>
          <cell r="AL349" t="str">
            <v/>
          </cell>
          <cell r="AN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M350" t="str">
            <v/>
          </cell>
          <cell r="P350" t="str">
            <v/>
          </cell>
          <cell r="W350" t="str">
            <v/>
          </cell>
          <cell r="Z350" t="str">
            <v/>
          </cell>
          <cell r="AI350" t="str">
            <v/>
          </cell>
          <cell r="AL350" t="str">
            <v/>
          </cell>
          <cell r="AN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M351" t="str">
            <v/>
          </cell>
          <cell r="P351" t="str">
            <v/>
          </cell>
          <cell r="W351" t="str">
            <v/>
          </cell>
          <cell r="Z351" t="str">
            <v/>
          </cell>
          <cell r="AI351" t="str">
            <v/>
          </cell>
          <cell r="AL351" t="str">
            <v/>
          </cell>
          <cell r="AN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M352" t="str">
            <v/>
          </cell>
          <cell r="P352" t="str">
            <v/>
          </cell>
          <cell r="W352" t="str">
            <v/>
          </cell>
          <cell r="Z352" t="str">
            <v/>
          </cell>
          <cell r="AI352" t="str">
            <v/>
          </cell>
          <cell r="AL352" t="str">
            <v/>
          </cell>
          <cell r="AN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M353" t="str">
            <v/>
          </cell>
          <cell r="P353" t="str">
            <v/>
          </cell>
          <cell r="W353" t="str">
            <v/>
          </cell>
          <cell r="Z353" t="str">
            <v/>
          </cell>
          <cell r="AI353" t="str">
            <v/>
          </cell>
          <cell r="AL353" t="str">
            <v/>
          </cell>
          <cell r="AN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M354" t="str">
            <v/>
          </cell>
          <cell r="P354" t="str">
            <v/>
          </cell>
          <cell r="W354" t="str">
            <v/>
          </cell>
          <cell r="Z354" t="str">
            <v/>
          </cell>
          <cell r="AI354" t="str">
            <v/>
          </cell>
          <cell r="AL354" t="str">
            <v/>
          </cell>
          <cell r="AN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M355" t="str">
            <v/>
          </cell>
          <cell r="P355" t="str">
            <v/>
          </cell>
          <cell r="W355" t="str">
            <v/>
          </cell>
          <cell r="Z355" t="str">
            <v/>
          </cell>
          <cell r="AI355" t="str">
            <v/>
          </cell>
          <cell r="AL355" t="str">
            <v/>
          </cell>
          <cell r="AN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M356" t="str">
            <v/>
          </cell>
          <cell r="P356" t="str">
            <v/>
          </cell>
          <cell r="W356" t="str">
            <v/>
          </cell>
          <cell r="Z356" t="str">
            <v/>
          </cell>
          <cell r="AI356" t="str">
            <v/>
          </cell>
          <cell r="AL356" t="str">
            <v/>
          </cell>
          <cell r="AN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M357" t="str">
            <v/>
          </cell>
          <cell r="P357" t="str">
            <v/>
          </cell>
          <cell r="W357" t="str">
            <v/>
          </cell>
          <cell r="Z357" t="str">
            <v/>
          </cell>
          <cell r="AI357" t="str">
            <v/>
          </cell>
          <cell r="AL357" t="str">
            <v/>
          </cell>
          <cell r="AN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M358" t="str">
            <v/>
          </cell>
          <cell r="P358" t="str">
            <v/>
          </cell>
          <cell r="W358" t="str">
            <v/>
          </cell>
          <cell r="Z358" t="str">
            <v/>
          </cell>
          <cell r="AI358" t="str">
            <v/>
          </cell>
          <cell r="AL358" t="str">
            <v/>
          </cell>
          <cell r="AN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M359" t="str">
            <v/>
          </cell>
          <cell r="P359" t="str">
            <v/>
          </cell>
          <cell r="W359" t="str">
            <v/>
          </cell>
          <cell r="Z359" t="str">
            <v/>
          </cell>
          <cell r="AI359" t="str">
            <v/>
          </cell>
          <cell r="AL359" t="str">
            <v/>
          </cell>
          <cell r="AN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M360" t="str">
            <v/>
          </cell>
          <cell r="P360" t="str">
            <v/>
          </cell>
          <cell r="W360" t="str">
            <v/>
          </cell>
          <cell r="Z360" t="str">
            <v/>
          </cell>
          <cell r="AI360" t="str">
            <v/>
          </cell>
          <cell r="AL360" t="str">
            <v/>
          </cell>
          <cell r="AN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M361" t="str">
            <v/>
          </cell>
          <cell r="P361" t="str">
            <v/>
          </cell>
          <cell r="W361" t="str">
            <v/>
          </cell>
          <cell r="Z361" t="str">
            <v/>
          </cell>
          <cell r="AI361" t="str">
            <v/>
          </cell>
          <cell r="AL361" t="str">
            <v/>
          </cell>
          <cell r="AN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M362" t="str">
            <v/>
          </cell>
          <cell r="P362" t="str">
            <v/>
          </cell>
          <cell r="W362" t="str">
            <v/>
          </cell>
          <cell r="Z362" t="str">
            <v/>
          </cell>
          <cell r="AI362" t="str">
            <v/>
          </cell>
          <cell r="AL362" t="str">
            <v/>
          </cell>
          <cell r="AN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M363" t="str">
            <v/>
          </cell>
          <cell r="P363" t="str">
            <v/>
          </cell>
          <cell r="W363" t="str">
            <v/>
          </cell>
          <cell r="Z363" t="str">
            <v/>
          </cell>
          <cell r="AI363" t="str">
            <v/>
          </cell>
          <cell r="AL363" t="str">
            <v/>
          </cell>
          <cell r="AN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M364" t="str">
            <v/>
          </cell>
          <cell r="P364" t="str">
            <v/>
          </cell>
          <cell r="W364" t="str">
            <v/>
          </cell>
          <cell r="Z364" t="str">
            <v/>
          </cell>
          <cell r="AI364" t="str">
            <v/>
          </cell>
          <cell r="AL364" t="str">
            <v/>
          </cell>
          <cell r="AN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M365" t="str">
            <v/>
          </cell>
          <cell r="P365" t="str">
            <v/>
          </cell>
          <cell r="W365" t="str">
            <v/>
          </cell>
          <cell r="Z365" t="str">
            <v/>
          </cell>
          <cell r="AI365" t="str">
            <v/>
          </cell>
          <cell r="AL365" t="str">
            <v/>
          </cell>
          <cell r="AN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M366" t="str">
            <v/>
          </cell>
          <cell r="P366" t="str">
            <v/>
          </cell>
          <cell r="W366" t="str">
            <v/>
          </cell>
          <cell r="Z366" t="str">
            <v/>
          </cell>
          <cell r="AI366" t="str">
            <v/>
          </cell>
          <cell r="AL366" t="str">
            <v/>
          </cell>
          <cell r="AN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M367" t="str">
            <v/>
          </cell>
          <cell r="P367" t="str">
            <v/>
          </cell>
          <cell r="W367" t="str">
            <v/>
          </cell>
          <cell r="Z367" t="str">
            <v/>
          </cell>
          <cell r="AI367" t="str">
            <v/>
          </cell>
          <cell r="AL367" t="str">
            <v/>
          </cell>
          <cell r="AN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M368" t="str">
            <v/>
          </cell>
          <cell r="P368" t="str">
            <v/>
          </cell>
          <cell r="W368" t="str">
            <v/>
          </cell>
          <cell r="Z368" t="str">
            <v/>
          </cell>
          <cell r="AI368" t="str">
            <v/>
          </cell>
          <cell r="AL368" t="str">
            <v/>
          </cell>
          <cell r="AN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M369" t="str">
            <v/>
          </cell>
          <cell r="P369" t="str">
            <v/>
          </cell>
          <cell r="W369" t="str">
            <v/>
          </cell>
          <cell r="Z369" t="str">
            <v/>
          </cell>
          <cell r="AI369" t="str">
            <v/>
          </cell>
          <cell r="AL369" t="str">
            <v/>
          </cell>
          <cell r="AN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M370" t="str">
            <v/>
          </cell>
          <cell r="P370" t="str">
            <v/>
          </cell>
          <cell r="W370" t="str">
            <v/>
          </cell>
          <cell r="Z370" t="str">
            <v/>
          </cell>
          <cell r="AI370" t="str">
            <v/>
          </cell>
          <cell r="AL370" t="str">
            <v/>
          </cell>
          <cell r="AN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M371" t="str">
            <v/>
          </cell>
          <cell r="P371" t="str">
            <v/>
          </cell>
          <cell r="W371" t="str">
            <v/>
          </cell>
          <cell r="Z371" t="str">
            <v/>
          </cell>
          <cell r="AI371" t="str">
            <v/>
          </cell>
          <cell r="AL371" t="str">
            <v/>
          </cell>
          <cell r="AN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M372" t="str">
            <v/>
          </cell>
          <cell r="P372" t="str">
            <v/>
          </cell>
          <cell r="W372" t="str">
            <v/>
          </cell>
          <cell r="Z372" t="str">
            <v/>
          </cell>
          <cell r="AI372" t="str">
            <v/>
          </cell>
          <cell r="AL372" t="str">
            <v/>
          </cell>
          <cell r="AN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M373" t="str">
            <v/>
          </cell>
          <cell r="P373" t="str">
            <v/>
          </cell>
          <cell r="W373" t="str">
            <v/>
          </cell>
          <cell r="Z373" t="str">
            <v/>
          </cell>
          <cell r="AI373" t="str">
            <v/>
          </cell>
          <cell r="AL373" t="str">
            <v/>
          </cell>
          <cell r="AN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M374" t="str">
            <v/>
          </cell>
          <cell r="P374" t="str">
            <v/>
          </cell>
          <cell r="W374" t="str">
            <v/>
          </cell>
          <cell r="Z374" t="str">
            <v/>
          </cell>
          <cell r="AI374" t="str">
            <v/>
          </cell>
          <cell r="AL374" t="str">
            <v/>
          </cell>
          <cell r="AN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M375" t="str">
            <v/>
          </cell>
          <cell r="P375" t="str">
            <v/>
          </cell>
          <cell r="W375" t="str">
            <v/>
          </cell>
          <cell r="Z375" t="str">
            <v/>
          </cell>
          <cell r="AI375" t="str">
            <v/>
          </cell>
          <cell r="AL375" t="str">
            <v/>
          </cell>
          <cell r="AN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M376" t="str">
            <v/>
          </cell>
          <cell r="P376" t="str">
            <v/>
          </cell>
          <cell r="W376" t="str">
            <v/>
          </cell>
          <cell r="Z376" t="str">
            <v/>
          </cell>
          <cell r="AI376" t="str">
            <v/>
          </cell>
          <cell r="AL376" t="str">
            <v/>
          </cell>
          <cell r="AN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M377" t="str">
            <v/>
          </cell>
          <cell r="P377" t="str">
            <v/>
          </cell>
          <cell r="W377" t="str">
            <v/>
          </cell>
          <cell r="Z377" t="str">
            <v/>
          </cell>
          <cell r="AI377" t="str">
            <v/>
          </cell>
          <cell r="AL377" t="str">
            <v/>
          </cell>
          <cell r="AN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M378" t="str">
            <v/>
          </cell>
          <cell r="P378" t="str">
            <v/>
          </cell>
          <cell r="W378" t="str">
            <v/>
          </cell>
          <cell r="Z378" t="str">
            <v/>
          </cell>
          <cell r="AI378" t="str">
            <v/>
          </cell>
          <cell r="AL378" t="str">
            <v/>
          </cell>
          <cell r="AN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M379" t="str">
            <v/>
          </cell>
          <cell r="P379" t="str">
            <v/>
          </cell>
          <cell r="W379" t="str">
            <v/>
          </cell>
          <cell r="Z379" t="str">
            <v/>
          </cell>
          <cell r="AI379" t="str">
            <v/>
          </cell>
          <cell r="AL379" t="str">
            <v/>
          </cell>
          <cell r="AN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M380" t="str">
            <v/>
          </cell>
          <cell r="P380" t="str">
            <v/>
          </cell>
          <cell r="W380" t="str">
            <v/>
          </cell>
          <cell r="Z380" t="str">
            <v/>
          </cell>
          <cell r="AI380" t="str">
            <v/>
          </cell>
          <cell r="AL380" t="str">
            <v/>
          </cell>
          <cell r="AN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M381" t="str">
            <v/>
          </cell>
          <cell r="P381" t="str">
            <v/>
          </cell>
          <cell r="W381" t="str">
            <v/>
          </cell>
          <cell r="Z381" t="str">
            <v/>
          </cell>
          <cell r="AI381" t="str">
            <v/>
          </cell>
          <cell r="AL381" t="str">
            <v/>
          </cell>
          <cell r="AN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M382" t="str">
            <v/>
          </cell>
          <cell r="P382" t="str">
            <v/>
          </cell>
          <cell r="W382" t="str">
            <v/>
          </cell>
          <cell r="Z382" t="str">
            <v/>
          </cell>
          <cell r="AI382" t="str">
            <v/>
          </cell>
          <cell r="AL382" t="str">
            <v/>
          </cell>
          <cell r="AN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M383" t="str">
            <v/>
          </cell>
          <cell r="P383" t="str">
            <v/>
          </cell>
          <cell r="W383" t="str">
            <v/>
          </cell>
          <cell r="Z383" t="str">
            <v/>
          </cell>
          <cell r="AI383" t="str">
            <v/>
          </cell>
          <cell r="AL383" t="str">
            <v/>
          </cell>
          <cell r="AN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M384" t="str">
            <v/>
          </cell>
          <cell r="P384" t="str">
            <v/>
          </cell>
          <cell r="W384" t="str">
            <v/>
          </cell>
          <cell r="Z384" t="str">
            <v/>
          </cell>
          <cell r="AI384" t="str">
            <v/>
          </cell>
          <cell r="AL384" t="str">
            <v/>
          </cell>
          <cell r="AN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M385" t="str">
            <v/>
          </cell>
          <cell r="P385" t="str">
            <v/>
          </cell>
          <cell r="W385" t="str">
            <v/>
          </cell>
          <cell r="Z385" t="str">
            <v/>
          </cell>
          <cell r="AI385" t="str">
            <v/>
          </cell>
          <cell r="AL385" t="str">
            <v/>
          </cell>
          <cell r="AN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M386" t="str">
            <v/>
          </cell>
          <cell r="P386" t="str">
            <v/>
          </cell>
          <cell r="W386" t="str">
            <v/>
          </cell>
          <cell r="Z386" t="str">
            <v/>
          </cell>
          <cell r="AI386" t="str">
            <v/>
          </cell>
          <cell r="AL386" t="str">
            <v/>
          </cell>
          <cell r="AN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M387" t="str">
            <v/>
          </cell>
          <cell r="P387" t="str">
            <v/>
          </cell>
          <cell r="W387" t="str">
            <v/>
          </cell>
          <cell r="Z387" t="str">
            <v/>
          </cell>
          <cell r="AI387" t="str">
            <v/>
          </cell>
          <cell r="AL387" t="str">
            <v/>
          </cell>
          <cell r="AN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M388" t="str">
            <v/>
          </cell>
          <cell r="P388" t="str">
            <v/>
          </cell>
          <cell r="W388" t="str">
            <v/>
          </cell>
          <cell r="Z388" t="str">
            <v/>
          </cell>
          <cell r="AI388" t="str">
            <v/>
          </cell>
          <cell r="AL388" t="str">
            <v/>
          </cell>
          <cell r="AN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M389" t="str">
            <v/>
          </cell>
          <cell r="P389" t="str">
            <v/>
          </cell>
          <cell r="W389" t="str">
            <v/>
          </cell>
          <cell r="Z389" t="str">
            <v/>
          </cell>
          <cell r="AI389" t="str">
            <v/>
          </cell>
          <cell r="AL389" t="str">
            <v/>
          </cell>
          <cell r="AN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M390" t="str">
            <v/>
          </cell>
          <cell r="P390" t="str">
            <v/>
          </cell>
          <cell r="W390" t="str">
            <v/>
          </cell>
          <cell r="Z390" t="str">
            <v/>
          </cell>
          <cell r="AI390" t="str">
            <v/>
          </cell>
          <cell r="AL390" t="str">
            <v/>
          </cell>
          <cell r="AN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M391" t="str">
            <v/>
          </cell>
          <cell r="P391" t="str">
            <v/>
          </cell>
          <cell r="W391" t="str">
            <v/>
          </cell>
          <cell r="Z391" t="str">
            <v/>
          </cell>
          <cell r="AI391" t="str">
            <v/>
          </cell>
          <cell r="AL391" t="str">
            <v/>
          </cell>
          <cell r="AN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M392" t="str">
            <v/>
          </cell>
          <cell r="P392" t="str">
            <v/>
          </cell>
          <cell r="W392" t="str">
            <v/>
          </cell>
          <cell r="Z392" t="str">
            <v/>
          </cell>
          <cell r="AI392" t="str">
            <v/>
          </cell>
          <cell r="AL392" t="str">
            <v/>
          </cell>
          <cell r="AN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M393" t="str">
            <v/>
          </cell>
          <cell r="P393" t="str">
            <v/>
          </cell>
          <cell r="W393" t="str">
            <v/>
          </cell>
          <cell r="Z393" t="str">
            <v/>
          </cell>
          <cell r="AI393" t="str">
            <v/>
          </cell>
          <cell r="AL393" t="str">
            <v/>
          </cell>
          <cell r="AN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M394" t="str">
            <v/>
          </cell>
          <cell r="P394" t="str">
            <v/>
          </cell>
          <cell r="W394" t="str">
            <v/>
          </cell>
          <cell r="Z394" t="str">
            <v/>
          </cell>
          <cell r="AI394" t="str">
            <v/>
          </cell>
          <cell r="AL394" t="str">
            <v/>
          </cell>
          <cell r="AN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M395" t="str">
            <v/>
          </cell>
          <cell r="P395" t="str">
            <v/>
          </cell>
          <cell r="W395" t="str">
            <v/>
          </cell>
          <cell r="Z395" t="str">
            <v/>
          </cell>
          <cell r="AI395" t="str">
            <v/>
          </cell>
          <cell r="AL395" t="str">
            <v/>
          </cell>
          <cell r="AN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M396" t="str">
            <v/>
          </cell>
          <cell r="P396" t="str">
            <v/>
          </cell>
          <cell r="W396" t="str">
            <v/>
          </cell>
          <cell r="Z396" t="str">
            <v/>
          </cell>
          <cell r="AI396" t="str">
            <v/>
          </cell>
          <cell r="AL396" t="str">
            <v/>
          </cell>
          <cell r="AN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M397" t="str">
            <v/>
          </cell>
          <cell r="P397" t="str">
            <v/>
          </cell>
          <cell r="W397" t="str">
            <v/>
          </cell>
          <cell r="Z397" t="str">
            <v/>
          </cell>
          <cell r="AI397" t="str">
            <v/>
          </cell>
          <cell r="AL397" t="str">
            <v/>
          </cell>
          <cell r="AN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M398" t="str">
            <v/>
          </cell>
          <cell r="P398" t="str">
            <v/>
          </cell>
          <cell r="W398" t="str">
            <v/>
          </cell>
          <cell r="Z398" t="str">
            <v/>
          </cell>
          <cell r="AI398" t="str">
            <v/>
          </cell>
          <cell r="AL398" t="str">
            <v/>
          </cell>
          <cell r="AN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M399" t="str">
            <v/>
          </cell>
          <cell r="P399" t="str">
            <v/>
          </cell>
          <cell r="W399" t="str">
            <v/>
          </cell>
          <cell r="Z399" t="str">
            <v/>
          </cell>
          <cell r="AI399" t="str">
            <v/>
          </cell>
          <cell r="AL399" t="str">
            <v/>
          </cell>
          <cell r="AN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M400" t="str">
            <v/>
          </cell>
          <cell r="P400" t="str">
            <v/>
          </cell>
          <cell r="W400" t="str">
            <v/>
          </cell>
          <cell r="Z400" t="str">
            <v/>
          </cell>
          <cell r="AI400" t="str">
            <v/>
          </cell>
          <cell r="AL400" t="str">
            <v/>
          </cell>
          <cell r="AN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M401" t="str">
            <v/>
          </cell>
          <cell r="P401" t="str">
            <v/>
          </cell>
          <cell r="W401" t="str">
            <v/>
          </cell>
          <cell r="Z401" t="str">
            <v/>
          </cell>
          <cell r="AI401" t="str">
            <v/>
          </cell>
          <cell r="AL401" t="str">
            <v/>
          </cell>
          <cell r="AN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M402" t="str">
            <v/>
          </cell>
          <cell r="P402" t="str">
            <v/>
          </cell>
          <cell r="W402" t="str">
            <v/>
          </cell>
          <cell r="Z402" t="str">
            <v/>
          </cell>
          <cell r="AI402" t="str">
            <v/>
          </cell>
          <cell r="AL402" t="str">
            <v/>
          </cell>
          <cell r="AN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M403" t="str">
            <v/>
          </cell>
          <cell r="P403" t="str">
            <v/>
          </cell>
          <cell r="W403" t="str">
            <v/>
          </cell>
          <cell r="Z403" t="str">
            <v/>
          </cell>
          <cell r="AI403" t="str">
            <v/>
          </cell>
          <cell r="AL403" t="str">
            <v/>
          </cell>
          <cell r="AN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M404" t="str">
            <v/>
          </cell>
          <cell r="P404" t="str">
            <v/>
          </cell>
          <cell r="W404" t="str">
            <v/>
          </cell>
          <cell r="Z404" t="str">
            <v/>
          </cell>
          <cell r="AI404" t="str">
            <v/>
          </cell>
          <cell r="AL404" t="str">
            <v/>
          </cell>
          <cell r="AN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M405" t="str">
            <v/>
          </cell>
          <cell r="P405" t="str">
            <v/>
          </cell>
          <cell r="W405" t="str">
            <v/>
          </cell>
          <cell r="Z405" t="str">
            <v/>
          </cell>
          <cell r="AI405" t="str">
            <v/>
          </cell>
          <cell r="AL405" t="str">
            <v/>
          </cell>
          <cell r="AN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M406" t="str">
            <v/>
          </cell>
          <cell r="P406" t="str">
            <v/>
          </cell>
          <cell r="W406" t="str">
            <v/>
          </cell>
          <cell r="Z406" t="str">
            <v/>
          </cell>
          <cell r="AI406" t="str">
            <v/>
          </cell>
          <cell r="AL406" t="str">
            <v/>
          </cell>
          <cell r="AN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M407" t="str">
            <v/>
          </cell>
          <cell r="P407" t="str">
            <v/>
          </cell>
          <cell r="W407" t="str">
            <v/>
          </cell>
          <cell r="Z407" t="str">
            <v/>
          </cell>
          <cell r="AI407" t="str">
            <v/>
          </cell>
          <cell r="AL407" t="str">
            <v/>
          </cell>
          <cell r="AN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M408" t="str">
            <v/>
          </cell>
          <cell r="P408" t="str">
            <v/>
          </cell>
          <cell r="W408" t="str">
            <v/>
          </cell>
          <cell r="Z408" t="str">
            <v/>
          </cell>
          <cell r="AI408" t="str">
            <v/>
          </cell>
          <cell r="AL408" t="str">
            <v/>
          </cell>
          <cell r="AN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M409" t="str">
            <v/>
          </cell>
          <cell r="P409" t="str">
            <v/>
          </cell>
          <cell r="W409" t="str">
            <v/>
          </cell>
          <cell r="Z409" t="str">
            <v/>
          </cell>
          <cell r="AI409" t="str">
            <v/>
          </cell>
          <cell r="AL409" t="str">
            <v/>
          </cell>
          <cell r="AN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M410" t="str">
            <v/>
          </cell>
          <cell r="P410" t="str">
            <v/>
          </cell>
          <cell r="W410" t="str">
            <v/>
          </cell>
          <cell r="Z410" t="str">
            <v/>
          </cell>
          <cell r="AI410" t="str">
            <v/>
          </cell>
          <cell r="AL410" t="str">
            <v/>
          </cell>
          <cell r="AN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M411" t="str">
            <v/>
          </cell>
          <cell r="P411" t="str">
            <v/>
          </cell>
          <cell r="W411" t="str">
            <v/>
          </cell>
          <cell r="Z411" t="str">
            <v/>
          </cell>
          <cell r="AI411" t="str">
            <v/>
          </cell>
          <cell r="AL411" t="str">
            <v/>
          </cell>
          <cell r="AN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M412" t="str">
            <v/>
          </cell>
          <cell r="P412" t="str">
            <v/>
          </cell>
          <cell r="W412" t="str">
            <v/>
          </cell>
          <cell r="Z412" t="str">
            <v/>
          </cell>
          <cell r="AI412" t="str">
            <v/>
          </cell>
          <cell r="AL412" t="str">
            <v/>
          </cell>
          <cell r="AN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M413" t="str">
            <v/>
          </cell>
          <cell r="P413" t="str">
            <v/>
          </cell>
          <cell r="W413" t="str">
            <v/>
          </cell>
          <cell r="Z413" t="str">
            <v/>
          </cell>
          <cell r="AI413" t="str">
            <v/>
          </cell>
          <cell r="AL413" t="str">
            <v/>
          </cell>
          <cell r="AN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M414" t="str">
            <v/>
          </cell>
          <cell r="P414" t="str">
            <v/>
          </cell>
          <cell r="W414" t="str">
            <v/>
          </cell>
          <cell r="Z414" t="str">
            <v/>
          </cell>
          <cell r="AI414" t="str">
            <v/>
          </cell>
          <cell r="AL414" t="str">
            <v/>
          </cell>
          <cell r="AN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M415" t="str">
            <v/>
          </cell>
          <cell r="P415" t="str">
            <v/>
          </cell>
          <cell r="W415" t="str">
            <v/>
          </cell>
          <cell r="Z415" t="str">
            <v/>
          </cell>
          <cell r="AI415" t="str">
            <v/>
          </cell>
          <cell r="AL415" t="str">
            <v/>
          </cell>
          <cell r="AN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M416" t="str">
            <v/>
          </cell>
          <cell r="P416" t="str">
            <v/>
          </cell>
          <cell r="W416" t="str">
            <v/>
          </cell>
          <cell r="Z416" t="str">
            <v/>
          </cell>
          <cell r="AI416" t="str">
            <v/>
          </cell>
          <cell r="AL416" t="str">
            <v/>
          </cell>
          <cell r="AN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M417" t="str">
            <v/>
          </cell>
          <cell r="P417" t="str">
            <v/>
          </cell>
          <cell r="W417" t="str">
            <v/>
          </cell>
          <cell r="Z417" t="str">
            <v/>
          </cell>
          <cell r="AI417" t="str">
            <v/>
          </cell>
          <cell r="AL417" t="str">
            <v/>
          </cell>
          <cell r="AN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M418" t="str">
            <v/>
          </cell>
          <cell r="P418" t="str">
            <v/>
          </cell>
          <cell r="W418" t="str">
            <v/>
          </cell>
          <cell r="Z418" t="str">
            <v/>
          </cell>
          <cell r="AI418" t="str">
            <v/>
          </cell>
          <cell r="AL418" t="str">
            <v/>
          </cell>
          <cell r="AN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M419" t="str">
            <v/>
          </cell>
          <cell r="P419" t="str">
            <v/>
          </cell>
          <cell r="W419" t="str">
            <v/>
          </cell>
          <cell r="Z419" t="str">
            <v/>
          </cell>
          <cell r="AI419" t="str">
            <v/>
          </cell>
          <cell r="AL419" t="str">
            <v/>
          </cell>
          <cell r="AN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M420" t="str">
            <v/>
          </cell>
          <cell r="P420" t="str">
            <v/>
          </cell>
          <cell r="W420" t="str">
            <v/>
          </cell>
          <cell r="Z420" t="str">
            <v/>
          </cell>
          <cell r="AI420" t="str">
            <v/>
          </cell>
          <cell r="AL420" t="str">
            <v/>
          </cell>
          <cell r="AN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M421" t="str">
            <v/>
          </cell>
          <cell r="P421" t="str">
            <v/>
          </cell>
          <cell r="W421" t="str">
            <v/>
          </cell>
          <cell r="Z421" t="str">
            <v/>
          </cell>
          <cell r="AI421" t="str">
            <v/>
          </cell>
          <cell r="AL421" t="str">
            <v/>
          </cell>
          <cell r="AN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M422" t="str">
            <v/>
          </cell>
          <cell r="P422" t="str">
            <v/>
          </cell>
          <cell r="W422" t="str">
            <v/>
          </cell>
          <cell r="Z422" t="str">
            <v/>
          </cell>
          <cell r="AI422" t="str">
            <v/>
          </cell>
          <cell r="AL422" t="str">
            <v/>
          </cell>
          <cell r="AN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M423" t="str">
            <v/>
          </cell>
          <cell r="P423" t="str">
            <v/>
          </cell>
          <cell r="W423" t="str">
            <v/>
          </cell>
          <cell r="Z423" t="str">
            <v/>
          </cell>
          <cell r="AI423" t="str">
            <v/>
          </cell>
          <cell r="AL423" t="str">
            <v/>
          </cell>
          <cell r="AN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M424" t="str">
            <v/>
          </cell>
          <cell r="P424" t="str">
            <v/>
          </cell>
          <cell r="W424" t="str">
            <v/>
          </cell>
          <cell r="Z424" t="str">
            <v/>
          </cell>
          <cell r="AI424" t="str">
            <v/>
          </cell>
          <cell r="AL424" t="str">
            <v/>
          </cell>
          <cell r="AN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M425" t="str">
            <v/>
          </cell>
          <cell r="P425" t="str">
            <v/>
          </cell>
          <cell r="W425" t="str">
            <v/>
          </cell>
          <cell r="Z425" t="str">
            <v/>
          </cell>
          <cell r="AI425" t="str">
            <v/>
          </cell>
          <cell r="AL425" t="str">
            <v/>
          </cell>
          <cell r="AN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M426" t="str">
            <v/>
          </cell>
          <cell r="P426" t="str">
            <v/>
          </cell>
          <cell r="W426" t="str">
            <v/>
          </cell>
          <cell r="Z426" t="str">
            <v/>
          </cell>
          <cell r="AI426" t="str">
            <v/>
          </cell>
          <cell r="AL426" t="str">
            <v/>
          </cell>
          <cell r="AN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M427" t="str">
            <v/>
          </cell>
          <cell r="P427" t="str">
            <v/>
          </cell>
          <cell r="W427" t="str">
            <v/>
          </cell>
          <cell r="Z427" t="str">
            <v/>
          </cell>
          <cell r="AI427" t="str">
            <v/>
          </cell>
          <cell r="AL427" t="str">
            <v/>
          </cell>
          <cell r="AN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M428" t="str">
            <v/>
          </cell>
          <cell r="P428" t="str">
            <v/>
          </cell>
          <cell r="W428" t="str">
            <v/>
          </cell>
          <cell r="Z428" t="str">
            <v/>
          </cell>
          <cell r="AI428" t="str">
            <v/>
          </cell>
          <cell r="AL428" t="str">
            <v/>
          </cell>
          <cell r="AN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M429" t="str">
            <v/>
          </cell>
          <cell r="P429" t="str">
            <v/>
          </cell>
          <cell r="W429" t="str">
            <v/>
          </cell>
          <cell r="Z429" t="str">
            <v/>
          </cell>
          <cell r="AI429" t="str">
            <v/>
          </cell>
          <cell r="AL429" t="str">
            <v/>
          </cell>
          <cell r="AN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M430" t="str">
            <v/>
          </cell>
          <cell r="P430" t="str">
            <v/>
          </cell>
          <cell r="W430" t="str">
            <v/>
          </cell>
          <cell r="Z430" t="str">
            <v/>
          </cell>
          <cell r="AI430" t="str">
            <v/>
          </cell>
          <cell r="AL430" t="str">
            <v/>
          </cell>
          <cell r="AN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M431" t="str">
            <v/>
          </cell>
          <cell r="P431" t="str">
            <v/>
          </cell>
          <cell r="W431" t="str">
            <v/>
          </cell>
          <cell r="Z431" t="str">
            <v/>
          </cell>
          <cell r="AI431" t="str">
            <v/>
          </cell>
          <cell r="AL431" t="str">
            <v/>
          </cell>
          <cell r="AN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M432" t="str">
            <v/>
          </cell>
          <cell r="P432" t="str">
            <v/>
          </cell>
          <cell r="W432" t="str">
            <v/>
          </cell>
          <cell r="Z432" t="str">
            <v/>
          </cell>
          <cell r="AI432" t="str">
            <v/>
          </cell>
          <cell r="AL432" t="str">
            <v/>
          </cell>
          <cell r="AN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M433" t="str">
            <v/>
          </cell>
          <cell r="P433" t="str">
            <v/>
          </cell>
          <cell r="W433" t="str">
            <v/>
          </cell>
          <cell r="Z433" t="str">
            <v/>
          </cell>
          <cell r="AI433" t="str">
            <v/>
          </cell>
          <cell r="AL433" t="str">
            <v/>
          </cell>
          <cell r="AN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M434" t="str">
            <v/>
          </cell>
          <cell r="P434" t="str">
            <v/>
          </cell>
          <cell r="W434" t="str">
            <v/>
          </cell>
          <cell r="Z434" t="str">
            <v/>
          </cell>
          <cell r="AI434" t="str">
            <v/>
          </cell>
          <cell r="AL434" t="str">
            <v/>
          </cell>
          <cell r="AN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M435" t="str">
            <v/>
          </cell>
          <cell r="P435" t="str">
            <v/>
          </cell>
          <cell r="W435" t="str">
            <v/>
          </cell>
          <cell r="Z435" t="str">
            <v/>
          </cell>
          <cell r="AI435" t="str">
            <v/>
          </cell>
          <cell r="AL435" t="str">
            <v/>
          </cell>
          <cell r="AN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M436" t="str">
            <v/>
          </cell>
          <cell r="P436" t="str">
            <v/>
          </cell>
          <cell r="W436" t="str">
            <v/>
          </cell>
          <cell r="Z436" t="str">
            <v/>
          </cell>
          <cell r="AI436" t="str">
            <v/>
          </cell>
          <cell r="AL436" t="str">
            <v/>
          </cell>
          <cell r="AN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M437" t="str">
            <v/>
          </cell>
          <cell r="P437" t="str">
            <v/>
          </cell>
          <cell r="W437" t="str">
            <v/>
          </cell>
          <cell r="Z437" t="str">
            <v/>
          </cell>
          <cell r="AI437" t="str">
            <v/>
          </cell>
          <cell r="AL437" t="str">
            <v/>
          </cell>
          <cell r="AN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M438" t="str">
            <v/>
          </cell>
          <cell r="P438" t="str">
            <v/>
          </cell>
          <cell r="W438" t="str">
            <v/>
          </cell>
          <cell r="Z438" t="str">
            <v/>
          </cell>
          <cell r="AI438" t="str">
            <v/>
          </cell>
          <cell r="AL438" t="str">
            <v/>
          </cell>
          <cell r="AN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M439" t="str">
            <v/>
          </cell>
          <cell r="P439" t="str">
            <v/>
          </cell>
          <cell r="W439" t="str">
            <v/>
          </cell>
          <cell r="Z439" t="str">
            <v/>
          </cell>
          <cell r="AI439" t="str">
            <v/>
          </cell>
          <cell r="AL439" t="str">
            <v/>
          </cell>
          <cell r="AN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M440" t="str">
            <v/>
          </cell>
          <cell r="P440" t="str">
            <v/>
          </cell>
          <cell r="W440" t="str">
            <v/>
          </cell>
          <cell r="Z440" t="str">
            <v/>
          </cell>
          <cell r="AI440" t="str">
            <v/>
          </cell>
          <cell r="AL440" t="str">
            <v/>
          </cell>
          <cell r="AN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M441" t="str">
            <v/>
          </cell>
          <cell r="P441" t="str">
            <v/>
          </cell>
          <cell r="W441" t="str">
            <v/>
          </cell>
          <cell r="Z441" t="str">
            <v/>
          </cell>
          <cell r="AI441" t="str">
            <v/>
          </cell>
          <cell r="AL441" t="str">
            <v/>
          </cell>
          <cell r="AN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M442" t="str">
            <v/>
          </cell>
          <cell r="P442" t="str">
            <v/>
          </cell>
          <cell r="W442" t="str">
            <v/>
          </cell>
          <cell r="Z442" t="str">
            <v/>
          </cell>
          <cell r="AI442" t="str">
            <v/>
          </cell>
          <cell r="AL442" t="str">
            <v/>
          </cell>
          <cell r="AN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M443" t="str">
            <v/>
          </cell>
          <cell r="P443" t="str">
            <v/>
          </cell>
          <cell r="W443" t="str">
            <v/>
          </cell>
          <cell r="Z443" t="str">
            <v/>
          </cell>
          <cell r="AI443" t="str">
            <v/>
          </cell>
          <cell r="AL443" t="str">
            <v/>
          </cell>
          <cell r="AN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M444" t="str">
            <v/>
          </cell>
          <cell r="P444" t="str">
            <v/>
          </cell>
          <cell r="W444" t="str">
            <v/>
          </cell>
          <cell r="Z444" t="str">
            <v/>
          </cell>
          <cell r="AI444" t="str">
            <v/>
          </cell>
          <cell r="AL444" t="str">
            <v/>
          </cell>
          <cell r="AN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M445" t="str">
            <v/>
          </cell>
          <cell r="P445" t="str">
            <v/>
          </cell>
          <cell r="W445" t="str">
            <v/>
          </cell>
          <cell r="Z445" t="str">
            <v/>
          </cell>
          <cell r="AI445" t="str">
            <v/>
          </cell>
          <cell r="AL445" t="str">
            <v/>
          </cell>
          <cell r="AN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M446" t="str">
            <v/>
          </cell>
          <cell r="P446" t="str">
            <v/>
          </cell>
          <cell r="W446" t="str">
            <v/>
          </cell>
          <cell r="Z446" t="str">
            <v/>
          </cell>
          <cell r="AI446" t="str">
            <v/>
          </cell>
          <cell r="AL446" t="str">
            <v/>
          </cell>
          <cell r="AN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M447" t="str">
            <v/>
          </cell>
          <cell r="P447" t="str">
            <v/>
          </cell>
          <cell r="W447" t="str">
            <v/>
          </cell>
          <cell r="Z447" t="str">
            <v/>
          </cell>
          <cell r="AI447" t="str">
            <v/>
          </cell>
          <cell r="AL447" t="str">
            <v/>
          </cell>
          <cell r="AN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M448" t="str">
            <v/>
          </cell>
          <cell r="P448" t="str">
            <v/>
          </cell>
          <cell r="W448" t="str">
            <v/>
          </cell>
          <cell r="Z448" t="str">
            <v/>
          </cell>
          <cell r="AI448" t="str">
            <v/>
          </cell>
          <cell r="AL448" t="str">
            <v/>
          </cell>
          <cell r="AN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M449" t="str">
            <v/>
          </cell>
          <cell r="P449" t="str">
            <v/>
          </cell>
          <cell r="W449" t="str">
            <v/>
          </cell>
          <cell r="Z449" t="str">
            <v/>
          </cell>
          <cell r="AI449" t="str">
            <v/>
          </cell>
          <cell r="AL449" t="str">
            <v/>
          </cell>
          <cell r="AN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M450" t="str">
            <v/>
          </cell>
          <cell r="P450" t="str">
            <v/>
          </cell>
          <cell r="W450" t="str">
            <v/>
          </cell>
          <cell r="Z450" t="str">
            <v/>
          </cell>
          <cell r="AI450" t="str">
            <v/>
          </cell>
          <cell r="AL450" t="str">
            <v/>
          </cell>
          <cell r="AN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M451" t="str">
            <v/>
          </cell>
          <cell r="P451" t="str">
            <v/>
          </cell>
          <cell r="W451" t="str">
            <v/>
          </cell>
          <cell r="Z451" t="str">
            <v/>
          </cell>
          <cell r="AI451" t="str">
            <v/>
          </cell>
          <cell r="AL451" t="str">
            <v/>
          </cell>
          <cell r="AN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M452" t="str">
            <v/>
          </cell>
          <cell r="P452" t="str">
            <v/>
          </cell>
          <cell r="W452" t="str">
            <v/>
          </cell>
          <cell r="Z452" t="str">
            <v/>
          </cell>
          <cell r="AI452" t="str">
            <v/>
          </cell>
          <cell r="AL452" t="str">
            <v/>
          </cell>
          <cell r="AN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M453" t="str">
            <v/>
          </cell>
          <cell r="P453" t="str">
            <v/>
          </cell>
          <cell r="W453" t="str">
            <v/>
          </cell>
          <cell r="Z453" t="str">
            <v/>
          </cell>
          <cell r="AI453" t="str">
            <v/>
          </cell>
          <cell r="AL453" t="str">
            <v/>
          </cell>
          <cell r="AN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M454" t="str">
            <v/>
          </cell>
          <cell r="P454" t="str">
            <v/>
          </cell>
          <cell r="W454" t="str">
            <v/>
          </cell>
          <cell r="Z454" t="str">
            <v/>
          </cell>
          <cell r="AI454" t="str">
            <v/>
          </cell>
          <cell r="AL454" t="str">
            <v/>
          </cell>
          <cell r="AN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M455" t="str">
            <v/>
          </cell>
          <cell r="P455" t="str">
            <v/>
          </cell>
          <cell r="W455" t="str">
            <v/>
          </cell>
          <cell r="Z455" t="str">
            <v/>
          </cell>
          <cell r="AI455" t="str">
            <v/>
          </cell>
          <cell r="AL455" t="str">
            <v/>
          </cell>
          <cell r="AN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M456" t="str">
            <v/>
          </cell>
          <cell r="P456" t="str">
            <v/>
          </cell>
          <cell r="W456" t="str">
            <v/>
          </cell>
          <cell r="Z456" t="str">
            <v/>
          </cell>
          <cell r="AI456" t="str">
            <v/>
          </cell>
          <cell r="AL456" t="str">
            <v/>
          </cell>
          <cell r="AN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M457" t="str">
            <v/>
          </cell>
          <cell r="P457" t="str">
            <v/>
          </cell>
          <cell r="W457" t="str">
            <v/>
          </cell>
          <cell r="Z457" t="str">
            <v/>
          </cell>
          <cell r="AI457" t="str">
            <v/>
          </cell>
          <cell r="AL457" t="str">
            <v/>
          </cell>
          <cell r="AN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M458" t="str">
            <v/>
          </cell>
          <cell r="P458" t="str">
            <v/>
          </cell>
          <cell r="W458" t="str">
            <v/>
          </cell>
          <cell r="Z458" t="str">
            <v/>
          </cell>
          <cell r="AI458" t="str">
            <v/>
          </cell>
          <cell r="AL458" t="str">
            <v/>
          </cell>
          <cell r="AN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M459" t="str">
            <v/>
          </cell>
          <cell r="P459" t="str">
            <v/>
          </cell>
          <cell r="W459" t="str">
            <v/>
          </cell>
          <cell r="Z459" t="str">
            <v/>
          </cell>
          <cell r="AI459" t="str">
            <v/>
          </cell>
          <cell r="AL459" t="str">
            <v/>
          </cell>
          <cell r="AN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M460" t="str">
            <v/>
          </cell>
          <cell r="P460" t="str">
            <v/>
          </cell>
          <cell r="W460" t="str">
            <v/>
          </cell>
          <cell r="Z460" t="str">
            <v/>
          </cell>
          <cell r="AI460" t="str">
            <v/>
          </cell>
          <cell r="AL460" t="str">
            <v/>
          </cell>
          <cell r="AN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M461" t="str">
            <v/>
          </cell>
          <cell r="P461" t="str">
            <v/>
          </cell>
          <cell r="W461" t="str">
            <v/>
          </cell>
          <cell r="Z461" t="str">
            <v/>
          </cell>
          <cell r="AI461" t="str">
            <v/>
          </cell>
          <cell r="AL461" t="str">
            <v/>
          </cell>
          <cell r="AN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M462" t="str">
            <v/>
          </cell>
          <cell r="P462" t="str">
            <v/>
          </cell>
          <cell r="W462" t="str">
            <v/>
          </cell>
          <cell r="Z462" t="str">
            <v/>
          </cell>
          <cell r="AI462" t="str">
            <v/>
          </cell>
          <cell r="AL462" t="str">
            <v/>
          </cell>
          <cell r="AN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M463" t="str">
            <v/>
          </cell>
          <cell r="P463" t="str">
            <v/>
          </cell>
          <cell r="W463" t="str">
            <v/>
          </cell>
          <cell r="Z463" t="str">
            <v/>
          </cell>
          <cell r="AI463" t="str">
            <v/>
          </cell>
          <cell r="AL463" t="str">
            <v/>
          </cell>
          <cell r="AN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M464" t="str">
            <v/>
          </cell>
          <cell r="P464" t="str">
            <v/>
          </cell>
          <cell r="W464" t="str">
            <v/>
          </cell>
          <cell r="Z464" t="str">
            <v/>
          </cell>
          <cell r="AI464" t="str">
            <v/>
          </cell>
          <cell r="AL464" t="str">
            <v/>
          </cell>
          <cell r="AN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M465" t="str">
            <v/>
          </cell>
          <cell r="P465" t="str">
            <v/>
          </cell>
          <cell r="W465" t="str">
            <v/>
          </cell>
          <cell r="Z465" t="str">
            <v/>
          </cell>
          <cell r="AI465" t="str">
            <v/>
          </cell>
          <cell r="AL465" t="str">
            <v/>
          </cell>
          <cell r="AN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M466" t="str">
            <v/>
          </cell>
          <cell r="P466" t="str">
            <v/>
          </cell>
          <cell r="W466" t="str">
            <v/>
          </cell>
          <cell r="Z466" t="str">
            <v/>
          </cell>
          <cell r="AI466" t="str">
            <v/>
          </cell>
          <cell r="AL466" t="str">
            <v/>
          </cell>
          <cell r="AN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M467" t="str">
            <v/>
          </cell>
          <cell r="P467" t="str">
            <v/>
          </cell>
          <cell r="W467" t="str">
            <v/>
          </cell>
          <cell r="Z467" t="str">
            <v/>
          </cell>
          <cell r="AI467" t="str">
            <v/>
          </cell>
          <cell r="AL467" t="str">
            <v/>
          </cell>
          <cell r="AN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M468" t="str">
            <v/>
          </cell>
          <cell r="P468" t="str">
            <v/>
          </cell>
          <cell r="W468" t="str">
            <v/>
          </cell>
          <cell r="Z468" t="str">
            <v/>
          </cell>
          <cell r="AI468" t="str">
            <v/>
          </cell>
          <cell r="AL468" t="str">
            <v/>
          </cell>
          <cell r="AN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M469" t="str">
            <v/>
          </cell>
          <cell r="P469" t="str">
            <v/>
          </cell>
          <cell r="W469" t="str">
            <v/>
          </cell>
          <cell r="Z469" t="str">
            <v/>
          </cell>
          <cell r="AI469" t="str">
            <v/>
          </cell>
          <cell r="AL469" t="str">
            <v/>
          </cell>
          <cell r="AN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M470" t="str">
            <v/>
          </cell>
          <cell r="P470" t="str">
            <v/>
          </cell>
          <cell r="W470" t="str">
            <v/>
          </cell>
          <cell r="Z470" t="str">
            <v/>
          </cell>
          <cell r="AI470" t="str">
            <v/>
          </cell>
          <cell r="AL470" t="str">
            <v/>
          </cell>
          <cell r="AN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M471" t="str">
            <v/>
          </cell>
          <cell r="P471" t="str">
            <v/>
          </cell>
          <cell r="W471" t="str">
            <v/>
          </cell>
          <cell r="Z471" t="str">
            <v/>
          </cell>
          <cell r="AI471" t="str">
            <v/>
          </cell>
          <cell r="AL471" t="str">
            <v/>
          </cell>
          <cell r="AN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M472" t="str">
            <v/>
          </cell>
          <cell r="P472" t="str">
            <v/>
          </cell>
          <cell r="W472" t="str">
            <v/>
          </cell>
          <cell r="Z472" t="str">
            <v/>
          </cell>
          <cell r="AI472" t="str">
            <v/>
          </cell>
          <cell r="AL472" t="str">
            <v/>
          </cell>
          <cell r="AN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M473" t="str">
            <v/>
          </cell>
          <cell r="P473" t="str">
            <v/>
          </cell>
          <cell r="W473" t="str">
            <v/>
          </cell>
          <cell r="Z473" t="str">
            <v/>
          </cell>
          <cell r="AI473" t="str">
            <v/>
          </cell>
          <cell r="AL473" t="str">
            <v/>
          </cell>
          <cell r="AN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M474" t="str">
            <v/>
          </cell>
          <cell r="P474" t="str">
            <v/>
          </cell>
          <cell r="W474" t="str">
            <v/>
          </cell>
          <cell r="Z474" t="str">
            <v/>
          </cell>
          <cell r="AI474" t="str">
            <v/>
          </cell>
          <cell r="AL474" t="str">
            <v/>
          </cell>
          <cell r="AN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M475" t="str">
            <v/>
          </cell>
          <cell r="P475" t="str">
            <v/>
          </cell>
          <cell r="W475" t="str">
            <v/>
          </cell>
          <cell r="Z475" t="str">
            <v/>
          </cell>
          <cell r="AI475" t="str">
            <v/>
          </cell>
          <cell r="AL475" t="str">
            <v/>
          </cell>
          <cell r="AN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M476" t="str">
            <v/>
          </cell>
          <cell r="P476" t="str">
            <v/>
          </cell>
          <cell r="W476" t="str">
            <v/>
          </cell>
          <cell r="Z476" t="str">
            <v/>
          </cell>
          <cell r="AI476" t="str">
            <v/>
          </cell>
          <cell r="AL476" t="str">
            <v/>
          </cell>
          <cell r="AN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M477" t="str">
            <v/>
          </cell>
          <cell r="P477" t="str">
            <v/>
          </cell>
          <cell r="W477" t="str">
            <v/>
          </cell>
          <cell r="Z477" t="str">
            <v/>
          </cell>
          <cell r="AI477" t="str">
            <v/>
          </cell>
          <cell r="AL477" t="str">
            <v/>
          </cell>
          <cell r="AN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M478" t="str">
            <v/>
          </cell>
          <cell r="P478" t="str">
            <v/>
          </cell>
          <cell r="W478" t="str">
            <v/>
          </cell>
          <cell r="Z478" t="str">
            <v/>
          </cell>
          <cell r="AI478" t="str">
            <v/>
          </cell>
          <cell r="AL478" t="str">
            <v/>
          </cell>
          <cell r="AN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M479" t="str">
            <v/>
          </cell>
          <cell r="P479" t="str">
            <v/>
          </cell>
          <cell r="W479" t="str">
            <v/>
          </cell>
          <cell r="Z479" t="str">
            <v/>
          </cell>
          <cell r="AI479" t="str">
            <v/>
          </cell>
          <cell r="AL479" t="str">
            <v/>
          </cell>
          <cell r="AN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M480" t="str">
            <v/>
          </cell>
          <cell r="P480" t="str">
            <v/>
          </cell>
          <cell r="W480" t="str">
            <v/>
          </cell>
          <cell r="Z480" t="str">
            <v/>
          </cell>
          <cell r="AI480" t="str">
            <v/>
          </cell>
          <cell r="AL480" t="str">
            <v/>
          </cell>
          <cell r="AN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M481" t="str">
            <v/>
          </cell>
          <cell r="P481" t="str">
            <v/>
          </cell>
          <cell r="W481" t="str">
            <v/>
          </cell>
          <cell r="Z481" t="str">
            <v/>
          </cell>
          <cell r="AI481" t="str">
            <v/>
          </cell>
          <cell r="AL481" t="str">
            <v/>
          </cell>
          <cell r="AN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M482" t="str">
            <v/>
          </cell>
          <cell r="P482" t="str">
            <v/>
          </cell>
          <cell r="W482" t="str">
            <v/>
          </cell>
          <cell r="Z482" t="str">
            <v/>
          </cell>
          <cell r="AI482" t="str">
            <v/>
          </cell>
          <cell r="AL482" t="str">
            <v/>
          </cell>
          <cell r="AN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M483" t="str">
            <v/>
          </cell>
          <cell r="P483" t="str">
            <v/>
          </cell>
          <cell r="W483" t="str">
            <v/>
          </cell>
          <cell r="Z483" t="str">
            <v/>
          </cell>
          <cell r="AI483" t="str">
            <v/>
          </cell>
          <cell r="AL483" t="str">
            <v/>
          </cell>
          <cell r="AN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M484" t="str">
            <v/>
          </cell>
          <cell r="P484" t="str">
            <v/>
          </cell>
          <cell r="W484" t="str">
            <v/>
          </cell>
          <cell r="Z484" t="str">
            <v/>
          </cell>
          <cell r="AI484" t="str">
            <v/>
          </cell>
          <cell r="AL484" t="str">
            <v/>
          </cell>
          <cell r="AN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M485" t="str">
            <v/>
          </cell>
          <cell r="P485" t="str">
            <v/>
          </cell>
          <cell r="W485" t="str">
            <v/>
          </cell>
          <cell r="Z485" t="str">
            <v/>
          </cell>
          <cell r="AI485" t="str">
            <v/>
          </cell>
          <cell r="AL485" t="str">
            <v/>
          </cell>
          <cell r="AN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M486" t="str">
            <v/>
          </cell>
          <cell r="P486" t="str">
            <v/>
          </cell>
          <cell r="W486" t="str">
            <v/>
          </cell>
          <cell r="Z486" t="str">
            <v/>
          </cell>
          <cell r="AI486" t="str">
            <v/>
          </cell>
          <cell r="AL486" t="str">
            <v/>
          </cell>
          <cell r="AN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M487" t="str">
            <v/>
          </cell>
          <cell r="P487" t="str">
            <v/>
          </cell>
          <cell r="W487" t="str">
            <v/>
          </cell>
          <cell r="Z487" t="str">
            <v/>
          </cell>
          <cell r="AI487" t="str">
            <v/>
          </cell>
          <cell r="AL487" t="str">
            <v/>
          </cell>
          <cell r="AN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M488" t="str">
            <v/>
          </cell>
          <cell r="P488" t="str">
            <v/>
          </cell>
          <cell r="W488" t="str">
            <v/>
          </cell>
          <cell r="Z488" t="str">
            <v/>
          </cell>
          <cell r="AI488" t="str">
            <v/>
          </cell>
          <cell r="AL488" t="str">
            <v/>
          </cell>
          <cell r="AN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M489" t="str">
            <v/>
          </cell>
          <cell r="P489" t="str">
            <v/>
          </cell>
          <cell r="W489" t="str">
            <v/>
          </cell>
          <cell r="Z489" t="str">
            <v/>
          </cell>
          <cell r="AI489" t="str">
            <v/>
          </cell>
          <cell r="AL489" t="str">
            <v/>
          </cell>
          <cell r="AN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M490" t="str">
            <v/>
          </cell>
          <cell r="P490" t="str">
            <v/>
          </cell>
          <cell r="W490" t="str">
            <v/>
          </cell>
          <cell r="Z490" t="str">
            <v/>
          </cell>
          <cell r="AI490" t="str">
            <v/>
          </cell>
          <cell r="AL490" t="str">
            <v/>
          </cell>
          <cell r="AN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M491" t="str">
            <v/>
          </cell>
          <cell r="P491" t="str">
            <v/>
          </cell>
          <cell r="W491" t="str">
            <v/>
          </cell>
          <cell r="Z491" t="str">
            <v/>
          </cell>
          <cell r="AI491" t="str">
            <v/>
          </cell>
          <cell r="AL491" t="str">
            <v/>
          </cell>
          <cell r="AN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M492" t="str">
            <v/>
          </cell>
          <cell r="P492" t="str">
            <v/>
          </cell>
          <cell r="W492" t="str">
            <v/>
          </cell>
          <cell r="Z492" t="str">
            <v/>
          </cell>
          <cell r="AI492" t="str">
            <v/>
          </cell>
          <cell r="AL492" t="str">
            <v/>
          </cell>
          <cell r="AN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M493" t="str">
            <v/>
          </cell>
          <cell r="P493" t="str">
            <v/>
          </cell>
          <cell r="W493" t="str">
            <v/>
          </cell>
          <cell r="Z493" t="str">
            <v/>
          </cell>
          <cell r="AI493" t="str">
            <v/>
          </cell>
          <cell r="AL493" t="str">
            <v/>
          </cell>
          <cell r="AN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M494" t="str">
            <v/>
          </cell>
          <cell r="P494" t="str">
            <v/>
          </cell>
          <cell r="W494" t="str">
            <v/>
          </cell>
          <cell r="Z494" t="str">
            <v/>
          </cell>
          <cell r="AI494" t="str">
            <v/>
          </cell>
          <cell r="AL494" t="str">
            <v/>
          </cell>
          <cell r="AN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M495" t="str">
            <v/>
          </cell>
          <cell r="P495" t="str">
            <v/>
          </cell>
          <cell r="W495" t="str">
            <v/>
          </cell>
          <cell r="Z495" t="str">
            <v/>
          </cell>
          <cell r="AI495" t="str">
            <v/>
          </cell>
          <cell r="AL495" t="str">
            <v/>
          </cell>
          <cell r="AN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M496" t="str">
            <v/>
          </cell>
          <cell r="P496" t="str">
            <v/>
          </cell>
          <cell r="W496" t="str">
            <v/>
          </cell>
          <cell r="Z496" t="str">
            <v/>
          </cell>
          <cell r="AI496" t="str">
            <v/>
          </cell>
          <cell r="AL496" t="str">
            <v/>
          </cell>
          <cell r="AN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M497" t="str">
            <v/>
          </cell>
          <cell r="P497" t="str">
            <v/>
          </cell>
          <cell r="W497" t="str">
            <v/>
          </cell>
          <cell r="Z497" t="str">
            <v/>
          </cell>
          <cell r="AI497" t="str">
            <v/>
          </cell>
          <cell r="AL497" t="str">
            <v/>
          </cell>
          <cell r="AN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M498" t="str">
            <v/>
          </cell>
          <cell r="P498" t="str">
            <v/>
          </cell>
          <cell r="W498" t="str">
            <v/>
          </cell>
          <cell r="Z498" t="str">
            <v/>
          </cell>
          <cell r="AI498" t="str">
            <v/>
          </cell>
          <cell r="AL498" t="str">
            <v/>
          </cell>
          <cell r="AN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M499" t="str">
            <v/>
          </cell>
          <cell r="P499" t="str">
            <v/>
          </cell>
          <cell r="W499" t="str">
            <v/>
          </cell>
          <cell r="Z499" t="str">
            <v/>
          </cell>
          <cell r="AI499" t="str">
            <v/>
          </cell>
          <cell r="AL499" t="str">
            <v/>
          </cell>
          <cell r="AN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M500" t="str">
            <v/>
          </cell>
          <cell r="P500" t="str">
            <v/>
          </cell>
          <cell r="W500" t="str">
            <v/>
          </cell>
          <cell r="Z500" t="str">
            <v/>
          </cell>
          <cell r="AI500" t="str">
            <v/>
          </cell>
          <cell r="AL500" t="str">
            <v/>
          </cell>
          <cell r="AN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M501" t="str">
            <v/>
          </cell>
          <cell r="P501" t="str">
            <v/>
          </cell>
          <cell r="W501" t="str">
            <v/>
          </cell>
          <cell r="Z501" t="str">
            <v/>
          </cell>
          <cell r="AI501" t="str">
            <v/>
          </cell>
          <cell r="AL501" t="str">
            <v/>
          </cell>
          <cell r="AN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M502" t="str">
            <v/>
          </cell>
          <cell r="P502" t="str">
            <v/>
          </cell>
          <cell r="W502" t="str">
            <v/>
          </cell>
          <cell r="Z502" t="str">
            <v/>
          </cell>
          <cell r="AI502" t="str">
            <v/>
          </cell>
          <cell r="AL502" t="str">
            <v/>
          </cell>
          <cell r="AN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M503" t="str">
            <v/>
          </cell>
          <cell r="P503" t="str">
            <v/>
          </cell>
          <cell r="W503" t="str">
            <v/>
          </cell>
          <cell r="Z503" t="str">
            <v/>
          </cell>
          <cell r="AI503" t="str">
            <v/>
          </cell>
          <cell r="AL503" t="str">
            <v/>
          </cell>
          <cell r="AN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M504" t="str">
            <v/>
          </cell>
          <cell r="P504" t="str">
            <v/>
          </cell>
          <cell r="W504" t="str">
            <v/>
          </cell>
          <cell r="Z504" t="str">
            <v/>
          </cell>
          <cell r="AI504" t="str">
            <v/>
          </cell>
          <cell r="AL504" t="str">
            <v/>
          </cell>
          <cell r="AN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M505" t="str">
            <v/>
          </cell>
          <cell r="P505" t="str">
            <v/>
          </cell>
          <cell r="W505" t="str">
            <v/>
          </cell>
          <cell r="Z505" t="str">
            <v/>
          </cell>
          <cell r="AI505" t="str">
            <v/>
          </cell>
          <cell r="AL505" t="str">
            <v/>
          </cell>
          <cell r="AN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M506" t="str">
            <v/>
          </cell>
          <cell r="P506" t="str">
            <v/>
          </cell>
          <cell r="W506" t="str">
            <v/>
          </cell>
          <cell r="Z506" t="str">
            <v/>
          </cell>
          <cell r="AI506" t="str">
            <v/>
          </cell>
          <cell r="AL506" t="str">
            <v/>
          </cell>
          <cell r="AN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M507" t="str">
            <v/>
          </cell>
          <cell r="P507" t="str">
            <v/>
          </cell>
          <cell r="W507" t="str">
            <v/>
          </cell>
          <cell r="Z507" t="str">
            <v/>
          </cell>
          <cell r="AI507" t="str">
            <v/>
          </cell>
          <cell r="AL507" t="str">
            <v/>
          </cell>
          <cell r="AN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M508" t="str">
            <v/>
          </cell>
          <cell r="P508" t="str">
            <v/>
          </cell>
          <cell r="W508" t="str">
            <v/>
          </cell>
          <cell r="Z508" t="str">
            <v/>
          </cell>
          <cell r="AI508" t="str">
            <v/>
          </cell>
          <cell r="AL508" t="str">
            <v/>
          </cell>
          <cell r="AN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M509" t="str">
            <v/>
          </cell>
          <cell r="P509" t="str">
            <v/>
          </cell>
          <cell r="W509" t="str">
            <v/>
          </cell>
          <cell r="Z509" t="str">
            <v/>
          </cell>
          <cell r="AI509" t="str">
            <v/>
          </cell>
          <cell r="AL509" t="str">
            <v/>
          </cell>
          <cell r="AN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M510" t="str">
            <v/>
          </cell>
          <cell r="P510" t="str">
            <v/>
          </cell>
          <cell r="W510" t="str">
            <v/>
          </cell>
          <cell r="Z510" t="str">
            <v/>
          </cell>
          <cell r="AI510" t="str">
            <v/>
          </cell>
          <cell r="AL510" t="str">
            <v/>
          </cell>
          <cell r="AN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M511" t="str">
            <v/>
          </cell>
          <cell r="P511" t="str">
            <v/>
          </cell>
          <cell r="W511" t="str">
            <v/>
          </cell>
          <cell r="Z511" t="str">
            <v/>
          </cell>
          <cell r="AI511" t="str">
            <v/>
          </cell>
          <cell r="AL511" t="str">
            <v/>
          </cell>
          <cell r="AN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M512" t="str">
            <v/>
          </cell>
          <cell r="P512" t="str">
            <v/>
          </cell>
          <cell r="W512" t="str">
            <v/>
          </cell>
          <cell r="Z512" t="str">
            <v/>
          </cell>
          <cell r="AI512" t="str">
            <v/>
          </cell>
          <cell r="AL512" t="str">
            <v/>
          </cell>
          <cell r="AN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M513" t="str">
            <v/>
          </cell>
          <cell r="P513" t="str">
            <v/>
          </cell>
          <cell r="W513" t="str">
            <v/>
          </cell>
          <cell r="Z513" t="str">
            <v/>
          </cell>
          <cell r="AI513" t="str">
            <v/>
          </cell>
          <cell r="AL513" t="str">
            <v/>
          </cell>
          <cell r="AN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M514" t="str">
            <v/>
          </cell>
          <cell r="P514" t="str">
            <v/>
          </cell>
          <cell r="W514" t="str">
            <v/>
          </cell>
          <cell r="Z514" t="str">
            <v/>
          </cell>
          <cell r="AI514" t="str">
            <v/>
          </cell>
          <cell r="AL514" t="str">
            <v/>
          </cell>
          <cell r="AN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M515" t="str">
            <v/>
          </cell>
          <cell r="P515" t="str">
            <v/>
          </cell>
          <cell r="W515" t="str">
            <v/>
          </cell>
          <cell r="Z515" t="str">
            <v/>
          </cell>
          <cell r="AI515" t="str">
            <v/>
          </cell>
          <cell r="AL515" t="str">
            <v/>
          </cell>
          <cell r="AN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M516" t="str">
            <v/>
          </cell>
          <cell r="P516" t="str">
            <v/>
          </cell>
          <cell r="W516" t="str">
            <v/>
          </cell>
          <cell r="Z516" t="str">
            <v/>
          </cell>
          <cell r="AI516" t="str">
            <v/>
          </cell>
          <cell r="AL516" t="str">
            <v/>
          </cell>
          <cell r="AN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M517" t="str">
            <v/>
          </cell>
          <cell r="P517" t="str">
            <v/>
          </cell>
          <cell r="W517" t="str">
            <v/>
          </cell>
          <cell r="Z517" t="str">
            <v/>
          </cell>
          <cell r="AI517" t="str">
            <v/>
          </cell>
          <cell r="AL517" t="str">
            <v/>
          </cell>
          <cell r="AN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M518" t="str">
            <v/>
          </cell>
          <cell r="P518" t="str">
            <v/>
          </cell>
          <cell r="W518" t="str">
            <v/>
          </cell>
          <cell r="Z518" t="str">
            <v/>
          </cell>
          <cell r="AI518" t="str">
            <v/>
          </cell>
          <cell r="AL518" t="str">
            <v/>
          </cell>
          <cell r="AN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M519" t="str">
            <v/>
          </cell>
          <cell r="P519" t="str">
            <v/>
          </cell>
          <cell r="W519" t="str">
            <v/>
          </cell>
          <cell r="Z519" t="str">
            <v/>
          </cell>
          <cell r="AI519" t="str">
            <v/>
          </cell>
          <cell r="AL519" t="str">
            <v/>
          </cell>
          <cell r="AN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M520" t="str">
            <v/>
          </cell>
          <cell r="P520" t="str">
            <v/>
          </cell>
          <cell r="W520" t="str">
            <v/>
          </cell>
          <cell r="Z520" t="str">
            <v/>
          </cell>
          <cell r="AI520" t="str">
            <v/>
          </cell>
          <cell r="AL520" t="str">
            <v/>
          </cell>
          <cell r="AN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M521" t="str">
            <v/>
          </cell>
          <cell r="P521" t="str">
            <v/>
          </cell>
          <cell r="W521" t="str">
            <v/>
          </cell>
          <cell r="Z521" t="str">
            <v/>
          </cell>
          <cell r="AI521" t="str">
            <v/>
          </cell>
          <cell r="AL521" t="str">
            <v/>
          </cell>
          <cell r="AN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M522" t="str">
            <v/>
          </cell>
          <cell r="P522" t="str">
            <v/>
          </cell>
          <cell r="W522" t="str">
            <v/>
          </cell>
          <cell r="Z522" t="str">
            <v/>
          </cell>
          <cell r="AI522" t="str">
            <v/>
          </cell>
          <cell r="AL522" t="str">
            <v/>
          </cell>
          <cell r="AN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M523" t="str">
            <v/>
          </cell>
          <cell r="P523" t="str">
            <v/>
          </cell>
          <cell r="W523" t="str">
            <v/>
          </cell>
          <cell r="Z523" t="str">
            <v/>
          </cell>
          <cell r="AI523" t="str">
            <v/>
          </cell>
          <cell r="AL523" t="str">
            <v/>
          </cell>
          <cell r="AN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M524" t="str">
            <v/>
          </cell>
          <cell r="P524" t="str">
            <v/>
          </cell>
          <cell r="W524" t="str">
            <v/>
          </cell>
          <cell r="Z524" t="str">
            <v/>
          </cell>
          <cell r="AI524" t="str">
            <v/>
          </cell>
          <cell r="AL524" t="str">
            <v/>
          </cell>
          <cell r="AN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M525" t="str">
            <v/>
          </cell>
          <cell r="P525" t="str">
            <v/>
          </cell>
          <cell r="W525" t="str">
            <v/>
          </cell>
          <cell r="Z525" t="str">
            <v/>
          </cell>
          <cell r="AI525" t="str">
            <v/>
          </cell>
          <cell r="AL525" t="str">
            <v/>
          </cell>
          <cell r="AN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M526" t="str">
            <v/>
          </cell>
          <cell r="P526" t="str">
            <v/>
          </cell>
          <cell r="W526" t="str">
            <v/>
          </cell>
          <cell r="Z526" t="str">
            <v/>
          </cell>
          <cell r="AI526" t="str">
            <v/>
          </cell>
          <cell r="AL526" t="str">
            <v/>
          </cell>
          <cell r="AN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M527" t="str">
            <v/>
          </cell>
          <cell r="P527" t="str">
            <v/>
          </cell>
          <cell r="W527" t="str">
            <v/>
          </cell>
          <cell r="Z527" t="str">
            <v/>
          </cell>
          <cell r="AI527" t="str">
            <v/>
          </cell>
          <cell r="AL527" t="str">
            <v/>
          </cell>
          <cell r="AN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M528" t="str">
            <v/>
          </cell>
          <cell r="P528" t="str">
            <v/>
          </cell>
          <cell r="W528" t="str">
            <v/>
          </cell>
          <cell r="Z528" t="str">
            <v/>
          </cell>
          <cell r="AI528" t="str">
            <v/>
          </cell>
          <cell r="AL528" t="str">
            <v/>
          </cell>
          <cell r="AN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M529" t="str">
            <v/>
          </cell>
          <cell r="P529" t="str">
            <v/>
          </cell>
          <cell r="W529" t="str">
            <v/>
          </cell>
          <cell r="Z529" t="str">
            <v/>
          </cell>
          <cell r="AI529" t="str">
            <v/>
          </cell>
          <cell r="AL529" t="str">
            <v/>
          </cell>
          <cell r="AN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M530" t="str">
            <v/>
          </cell>
          <cell r="P530" t="str">
            <v/>
          </cell>
          <cell r="W530" t="str">
            <v/>
          </cell>
          <cell r="Z530" t="str">
            <v/>
          </cell>
          <cell r="AI530" t="str">
            <v/>
          </cell>
          <cell r="AL530" t="str">
            <v/>
          </cell>
          <cell r="AN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M531" t="str">
            <v/>
          </cell>
          <cell r="P531" t="str">
            <v/>
          </cell>
          <cell r="W531" t="str">
            <v/>
          </cell>
          <cell r="Z531" t="str">
            <v/>
          </cell>
          <cell r="AI531" t="str">
            <v/>
          </cell>
          <cell r="AL531" t="str">
            <v/>
          </cell>
          <cell r="AN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M532" t="str">
            <v/>
          </cell>
          <cell r="P532" t="str">
            <v/>
          </cell>
          <cell r="W532" t="str">
            <v/>
          </cell>
          <cell r="Z532" t="str">
            <v/>
          </cell>
          <cell r="AI532" t="str">
            <v/>
          </cell>
          <cell r="AL532" t="str">
            <v/>
          </cell>
          <cell r="AN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M533" t="str">
            <v/>
          </cell>
          <cell r="P533" t="str">
            <v/>
          </cell>
          <cell r="W533" t="str">
            <v/>
          </cell>
          <cell r="Z533" t="str">
            <v/>
          </cell>
          <cell r="AI533" t="str">
            <v/>
          </cell>
          <cell r="AL533" t="str">
            <v/>
          </cell>
          <cell r="AN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M534" t="str">
            <v/>
          </cell>
          <cell r="P534" t="str">
            <v/>
          </cell>
          <cell r="W534" t="str">
            <v/>
          </cell>
          <cell r="Z534" t="str">
            <v/>
          </cell>
          <cell r="AI534" t="str">
            <v/>
          </cell>
          <cell r="AL534" t="str">
            <v/>
          </cell>
          <cell r="AN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M535" t="str">
            <v/>
          </cell>
          <cell r="P535" t="str">
            <v/>
          </cell>
          <cell r="W535" t="str">
            <v/>
          </cell>
          <cell r="Z535" t="str">
            <v/>
          </cell>
          <cell r="AI535" t="str">
            <v/>
          </cell>
          <cell r="AL535" t="str">
            <v/>
          </cell>
          <cell r="AN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M536" t="str">
            <v/>
          </cell>
          <cell r="P536" t="str">
            <v/>
          </cell>
          <cell r="W536" t="str">
            <v/>
          </cell>
          <cell r="Z536" t="str">
            <v/>
          </cell>
          <cell r="AI536" t="str">
            <v/>
          </cell>
          <cell r="AL536" t="str">
            <v/>
          </cell>
          <cell r="AN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M537" t="str">
            <v/>
          </cell>
          <cell r="P537" t="str">
            <v/>
          </cell>
          <cell r="W537" t="str">
            <v/>
          </cell>
          <cell r="Z537" t="str">
            <v/>
          </cell>
          <cell r="AI537" t="str">
            <v/>
          </cell>
          <cell r="AL537" t="str">
            <v/>
          </cell>
          <cell r="AN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M538" t="str">
            <v/>
          </cell>
          <cell r="P538" t="str">
            <v/>
          </cell>
          <cell r="W538" t="str">
            <v/>
          </cell>
          <cell r="Z538" t="str">
            <v/>
          </cell>
          <cell r="AI538" t="str">
            <v/>
          </cell>
          <cell r="AL538" t="str">
            <v/>
          </cell>
          <cell r="AN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M539" t="str">
            <v/>
          </cell>
          <cell r="P539" t="str">
            <v/>
          </cell>
          <cell r="W539" t="str">
            <v/>
          </cell>
          <cell r="Z539" t="str">
            <v/>
          </cell>
          <cell r="AI539" t="str">
            <v/>
          </cell>
          <cell r="AL539" t="str">
            <v/>
          </cell>
          <cell r="AN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M540" t="str">
            <v/>
          </cell>
          <cell r="P540" t="str">
            <v/>
          </cell>
          <cell r="W540" t="str">
            <v/>
          </cell>
          <cell r="Z540" t="str">
            <v/>
          </cell>
          <cell r="AI540" t="str">
            <v/>
          </cell>
          <cell r="AL540" t="str">
            <v/>
          </cell>
          <cell r="AN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M541" t="str">
            <v/>
          </cell>
          <cell r="P541" t="str">
            <v/>
          </cell>
          <cell r="W541" t="str">
            <v/>
          </cell>
          <cell r="Z541" t="str">
            <v/>
          </cell>
          <cell r="AI541" t="str">
            <v/>
          </cell>
          <cell r="AL541" t="str">
            <v/>
          </cell>
          <cell r="AN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M542" t="str">
            <v/>
          </cell>
          <cell r="P542" t="str">
            <v/>
          </cell>
          <cell r="W542" t="str">
            <v/>
          </cell>
          <cell r="Z542" t="str">
            <v/>
          </cell>
          <cell r="AI542" t="str">
            <v/>
          </cell>
          <cell r="AL542" t="str">
            <v/>
          </cell>
          <cell r="AN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M543" t="str">
            <v/>
          </cell>
          <cell r="P543" t="str">
            <v/>
          </cell>
          <cell r="W543" t="str">
            <v/>
          </cell>
          <cell r="Z543" t="str">
            <v/>
          </cell>
          <cell r="AI543" t="str">
            <v/>
          </cell>
          <cell r="AL543" t="str">
            <v/>
          </cell>
          <cell r="AN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M544" t="str">
            <v/>
          </cell>
          <cell r="P544" t="str">
            <v/>
          </cell>
          <cell r="W544" t="str">
            <v/>
          </cell>
          <cell r="Z544" t="str">
            <v/>
          </cell>
          <cell r="AI544" t="str">
            <v/>
          </cell>
          <cell r="AL544" t="str">
            <v/>
          </cell>
          <cell r="AN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M545" t="str">
            <v/>
          </cell>
          <cell r="P545" t="str">
            <v/>
          </cell>
          <cell r="W545" t="str">
            <v/>
          </cell>
          <cell r="Z545" t="str">
            <v/>
          </cell>
          <cell r="AI545" t="str">
            <v/>
          </cell>
          <cell r="AL545" t="str">
            <v/>
          </cell>
          <cell r="AN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M546" t="str">
            <v/>
          </cell>
          <cell r="P546" t="str">
            <v/>
          </cell>
          <cell r="W546" t="str">
            <v/>
          </cell>
          <cell r="Z546" t="str">
            <v/>
          </cell>
          <cell r="AI546" t="str">
            <v/>
          </cell>
          <cell r="AL546" t="str">
            <v/>
          </cell>
          <cell r="AN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M547" t="str">
            <v/>
          </cell>
          <cell r="P547" t="str">
            <v/>
          </cell>
          <cell r="W547" t="str">
            <v/>
          </cell>
          <cell r="Z547" t="str">
            <v/>
          </cell>
          <cell r="AI547" t="str">
            <v/>
          </cell>
          <cell r="AL547" t="str">
            <v/>
          </cell>
          <cell r="AN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M548" t="str">
            <v/>
          </cell>
          <cell r="P548" t="str">
            <v/>
          </cell>
          <cell r="W548" t="str">
            <v/>
          </cell>
          <cell r="Z548" t="str">
            <v/>
          </cell>
          <cell r="AI548" t="str">
            <v/>
          </cell>
          <cell r="AL548" t="str">
            <v/>
          </cell>
          <cell r="AN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M549" t="str">
            <v/>
          </cell>
          <cell r="P549" t="str">
            <v/>
          </cell>
          <cell r="W549" t="str">
            <v/>
          </cell>
          <cell r="Z549" t="str">
            <v/>
          </cell>
          <cell r="AI549" t="str">
            <v/>
          </cell>
          <cell r="AL549" t="str">
            <v/>
          </cell>
          <cell r="AN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M550" t="str">
            <v/>
          </cell>
          <cell r="P550" t="str">
            <v/>
          </cell>
          <cell r="W550" t="str">
            <v/>
          </cell>
          <cell r="Z550" t="str">
            <v/>
          </cell>
          <cell r="AI550" t="str">
            <v/>
          </cell>
          <cell r="AL550" t="str">
            <v/>
          </cell>
          <cell r="AN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M551" t="str">
            <v/>
          </cell>
          <cell r="P551" t="str">
            <v/>
          </cell>
          <cell r="W551" t="str">
            <v/>
          </cell>
          <cell r="Z551" t="str">
            <v/>
          </cell>
          <cell r="AI551" t="str">
            <v/>
          </cell>
          <cell r="AL551" t="str">
            <v/>
          </cell>
          <cell r="AN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M552" t="str">
            <v/>
          </cell>
          <cell r="P552" t="str">
            <v/>
          </cell>
          <cell r="W552" t="str">
            <v/>
          </cell>
          <cell r="Z552" t="str">
            <v/>
          </cell>
          <cell r="AI552" t="str">
            <v/>
          </cell>
          <cell r="AL552" t="str">
            <v/>
          </cell>
          <cell r="AN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M553" t="str">
            <v/>
          </cell>
          <cell r="P553" t="str">
            <v/>
          </cell>
          <cell r="W553" t="str">
            <v/>
          </cell>
          <cell r="Z553" t="str">
            <v/>
          </cell>
          <cell r="AI553" t="str">
            <v/>
          </cell>
          <cell r="AL553" t="str">
            <v/>
          </cell>
          <cell r="AN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M554" t="str">
            <v/>
          </cell>
          <cell r="P554" t="str">
            <v/>
          </cell>
          <cell r="W554" t="str">
            <v/>
          </cell>
          <cell r="Z554" t="str">
            <v/>
          </cell>
          <cell r="AI554" t="str">
            <v/>
          </cell>
          <cell r="AL554" t="str">
            <v/>
          </cell>
          <cell r="AN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M555" t="str">
            <v/>
          </cell>
          <cell r="P555" t="str">
            <v/>
          </cell>
          <cell r="W555" t="str">
            <v/>
          </cell>
          <cell r="Z555" t="str">
            <v/>
          </cell>
          <cell r="AI555" t="str">
            <v/>
          </cell>
          <cell r="AL555" t="str">
            <v/>
          </cell>
          <cell r="AN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M556" t="str">
            <v/>
          </cell>
          <cell r="P556" t="str">
            <v/>
          </cell>
          <cell r="W556" t="str">
            <v/>
          </cell>
          <cell r="Z556" t="str">
            <v/>
          </cell>
          <cell r="AI556" t="str">
            <v/>
          </cell>
          <cell r="AL556" t="str">
            <v/>
          </cell>
          <cell r="AN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M557" t="str">
            <v/>
          </cell>
          <cell r="P557" t="str">
            <v/>
          </cell>
          <cell r="W557" t="str">
            <v/>
          </cell>
          <cell r="Z557" t="str">
            <v/>
          </cell>
          <cell r="AI557" t="str">
            <v/>
          </cell>
          <cell r="AL557" t="str">
            <v/>
          </cell>
          <cell r="AN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M558" t="str">
            <v/>
          </cell>
          <cell r="P558" t="str">
            <v/>
          </cell>
          <cell r="W558" t="str">
            <v/>
          </cell>
          <cell r="Z558" t="str">
            <v/>
          </cell>
          <cell r="AI558" t="str">
            <v/>
          </cell>
          <cell r="AL558" t="str">
            <v/>
          </cell>
          <cell r="AN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M559" t="str">
            <v/>
          </cell>
          <cell r="P559" t="str">
            <v/>
          </cell>
          <cell r="W559" t="str">
            <v/>
          </cell>
          <cell r="Z559" t="str">
            <v/>
          </cell>
          <cell r="AI559" t="str">
            <v/>
          </cell>
          <cell r="AL559" t="str">
            <v/>
          </cell>
          <cell r="AN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M560" t="str">
            <v/>
          </cell>
          <cell r="P560" t="str">
            <v/>
          </cell>
          <cell r="W560" t="str">
            <v/>
          </cell>
          <cell r="Z560" t="str">
            <v/>
          </cell>
          <cell r="AI560" t="str">
            <v/>
          </cell>
          <cell r="AL560" t="str">
            <v/>
          </cell>
          <cell r="AN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M561" t="str">
            <v/>
          </cell>
          <cell r="P561" t="str">
            <v/>
          </cell>
          <cell r="W561" t="str">
            <v/>
          </cell>
          <cell r="Z561" t="str">
            <v/>
          </cell>
          <cell r="AI561" t="str">
            <v/>
          </cell>
          <cell r="AL561" t="str">
            <v/>
          </cell>
          <cell r="AN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M562" t="str">
            <v/>
          </cell>
          <cell r="P562" t="str">
            <v/>
          </cell>
          <cell r="W562" t="str">
            <v/>
          </cell>
          <cell r="Z562" t="str">
            <v/>
          </cell>
          <cell r="AI562" t="str">
            <v/>
          </cell>
          <cell r="AL562" t="str">
            <v/>
          </cell>
          <cell r="AN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M563" t="str">
            <v/>
          </cell>
          <cell r="P563" t="str">
            <v/>
          </cell>
          <cell r="W563" t="str">
            <v/>
          </cell>
          <cell r="Z563" t="str">
            <v/>
          </cell>
          <cell r="AI563" t="str">
            <v/>
          </cell>
          <cell r="AL563" t="str">
            <v/>
          </cell>
          <cell r="AN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M564" t="str">
            <v/>
          </cell>
          <cell r="P564" t="str">
            <v/>
          </cell>
          <cell r="W564" t="str">
            <v/>
          </cell>
          <cell r="Z564" t="str">
            <v/>
          </cell>
          <cell r="AI564" t="str">
            <v/>
          </cell>
          <cell r="AL564" t="str">
            <v/>
          </cell>
          <cell r="AN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M565" t="str">
            <v/>
          </cell>
          <cell r="P565" t="str">
            <v/>
          </cell>
          <cell r="W565" t="str">
            <v/>
          </cell>
          <cell r="Z565" t="str">
            <v/>
          </cell>
          <cell r="AI565" t="str">
            <v/>
          </cell>
          <cell r="AL565" t="str">
            <v/>
          </cell>
          <cell r="AN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M566" t="str">
            <v/>
          </cell>
          <cell r="P566" t="str">
            <v/>
          </cell>
          <cell r="W566" t="str">
            <v/>
          </cell>
          <cell r="Z566" t="str">
            <v/>
          </cell>
          <cell r="AI566" t="str">
            <v/>
          </cell>
          <cell r="AL566" t="str">
            <v/>
          </cell>
          <cell r="AN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M567" t="str">
            <v/>
          </cell>
          <cell r="P567" t="str">
            <v/>
          </cell>
          <cell r="W567" t="str">
            <v/>
          </cell>
          <cell r="Z567" t="str">
            <v/>
          </cell>
          <cell r="AI567" t="str">
            <v/>
          </cell>
          <cell r="AL567" t="str">
            <v/>
          </cell>
          <cell r="AN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M568" t="str">
            <v/>
          </cell>
          <cell r="P568" t="str">
            <v/>
          </cell>
          <cell r="W568" t="str">
            <v/>
          </cell>
          <cell r="Z568" t="str">
            <v/>
          </cell>
          <cell r="AI568" t="str">
            <v/>
          </cell>
          <cell r="AL568" t="str">
            <v/>
          </cell>
          <cell r="AN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M569" t="str">
            <v/>
          </cell>
          <cell r="P569" t="str">
            <v/>
          </cell>
          <cell r="W569" t="str">
            <v/>
          </cell>
          <cell r="Z569" t="str">
            <v/>
          </cell>
          <cell r="AI569" t="str">
            <v/>
          </cell>
          <cell r="AL569" t="str">
            <v/>
          </cell>
          <cell r="AN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M570" t="str">
            <v/>
          </cell>
          <cell r="P570" t="str">
            <v/>
          </cell>
          <cell r="W570" t="str">
            <v/>
          </cell>
          <cell r="Z570" t="str">
            <v/>
          </cell>
          <cell r="AI570" t="str">
            <v/>
          </cell>
          <cell r="AL570" t="str">
            <v/>
          </cell>
          <cell r="AN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M571" t="str">
            <v/>
          </cell>
          <cell r="P571" t="str">
            <v/>
          </cell>
          <cell r="W571" t="str">
            <v/>
          </cell>
          <cell r="Z571" t="str">
            <v/>
          </cell>
          <cell r="AI571" t="str">
            <v/>
          </cell>
          <cell r="AL571" t="str">
            <v/>
          </cell>
          <cell r="AN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M572" t="str">
            <v/>
          </cell>
          <cell r="P572" t="str">
            <v/>
          </cell>
          <cell r="W572" t="str">
            <v/>
          </cell>
          <cell r="Z572" t="str">
            <v/>
          </cell>
          <cell r="AI572" t="str">
            <v/>
          </cell>
          <cell r="AL572" t="str">
            <v/>
          </cell>
          <cell r="AN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M573" t="str">
            <v/>
          </cell>
          <cell r="P573" t="str">
            <v/>
          </cell>
          <cell r="W573" t="str">
            <v/>
          </cell>
          <cell r="Z573" t="str">
            <v/>
          </cell>
          <cell r="AI573" t="str">
            <v/>
          </cell>
          <cell r="AL573" t="str">
            <v/>
          </cell>
          <cell r="AN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M574" t="str">
            <v/>
          </cell>
          <cell r="P574" t="str">
            <v/>
          </cell>
          <cell r="W574" t="str">
            <v/>
          </cell>
          <cell r="Z574" t="str">
            <v/>
          </cell>
          <cell r="AI574" t="str">
            <v/>
          </cell>
          <cell r="AL574" t="str">
            <v/>
          </cell>
          <cell r="AN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M575" t="str">
            <v/>
          </cell>
          <cell r="P575" t="str">
            <v/>
          </cell>
          <cell r="W575" t="str">
            <v/>
          </cell>
          <cell r="Z575" t="str">
            <v/>
          </cell>
          <cell r="AI575" t="str">
            <v/>
          </cell>
          <cell r="AL575" t="str">
            <v/>
          </cell>
          <cell r="AN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M576" t="str">
            <v/>
          </cell>
          <cell r="P576" t="str">
            <v/>
          </cell>
          <cell r="W576" t="str">
            <v/>
          </cell>
          <cell r="Z576" t="str">
            <v/>
          </cell>
          <cell r="AI576" t="str">
            <v/>
          </cell>
          <cell r="AL576" t="str">
            <v/>
          </cell>
          <cell r="AN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M577" t="str">
            <v/>
          </cell>
          <cell r="P577" t="str">
            <v/>
          </cell>
          <cell r="W577" t="str">
            <v/>
          </cell>
          <cell r="Z577" t="str">
            <v/>
          </cell>
          <cell r="AI577" t="str">
            <v/>
          </cell>
          <cell r="AL577" t="str">
            <v/>
          </cell>
          <cell r="AN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M578" t="str">
            <v/>
          </cell>
          <cell r="P578" t="str">
            <v/>
          </cell>
          <cell r="W578" t="str">
            <v/>
          </cell>
          <cell r="Z578" t="str">
            <v/>
          </cell>
          <cell r="AI578" t="str">
            <v/>
          </cell>
          <cell r="AL578" t="str">
            <v/>
          </cell>
          <cell r="AN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M579" t="str">
            <v/>
          </cell>
          <cell r="P579" t="str">
            <v/>
          </cell>
          <cell r="W579" t="str">
            <v/>
          </cell>
          <cell r="Z579" t="str">
            <v/>
          </cell>
          <cell r="AI579" t="str">
            <v/>
          </cell>
          <cell r="AL579" t="str">
            <v/>
          </cell>
          <cell r="AN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M580" t="str">
            <v/>
          </cell>
          <cell r="P580" t="str">
            <v/>
          </cell>
          <cell r="W580" t="str">
            <v/>
          </cell>
          <cell r="Z580" t="str">
            <v/>
          </cell>
          <cell r="AI580" t="str">
            <v/>
          </cell>
          <cell r="AL580" t="str">
            <v/>
          </cell>
          <cell r="AN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M581" t="str">
            <v/>
          </cell>
          <cell r="P581" t="str">
            <v/>
          </cell>
          <cell r="W581" t="str">
            <v/>
          </cell>
          <cell r="Z581" t="str">
            <v/>
          </cell>
          <cell r="AI581" t="str">
            <v/>
          </cell>
          <cell r="AL581" t="str">
            <v/>
          </cell>
          <cell r="AN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M582" t="str">
            <v/>
          </cell>
          <cell r="P582" t="str">
            <v/>
          </cell>
          <cell r="W582" t="str">
            <v/>
          </cell>
          <cell r="Z582" t="str">
            <v/>
          </cell>
          <cell r="AI582" t="str">
            <v/>
          </cell>
          <cell r="AL582" t="str">
            <v/>
          </cell>
          <cell r="AN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M583" t="str">
            <v/>
          </cell>
          <cell r="P583" t="str">
            <v/>
          </cell>
          <cell r="W583" t="str">
            <v/>
          </cell>
          <cell r="Z583" t="str">
            <v/>
          </cell>
          <cell r="AI583" t="str">
            <v/>
          </cell>
          <cell r="AL583" t="str">
            <v/>
          </cell>
          <cell r="AN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M584" t="str">
            <v/>
          </cell>
          <cell r="P584" t="str">
            <v/>
          </cell>
          <cell r="W584" t="str">
            <v/>
          </cell>
          <cell r="Z584" t="str">
            <v/>
          </cell>
          <cell r="AI584" t="str">
            <v/>
          </cell>
          <cell r="AL584" t="str">
            <v/>
          </cell>
          <cell r="AN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M585" t="str">
            <v/>
          </cell>
          <cell r="P585" t="str">
            <v/>
          </cell>
          <cell r="W585" t="str">
            <v/>
          </cell>
          <cell r="Z585" t="str">
            <v/>
          </cell>
          <cell r="AI585" t="str">
            <v/>
          </cell>
          <cell r="AL585" t="str">
            <v/>
          </cell>
          <cell r="AN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M586" t="str">
            <v/>
          </cell>
          <cell r="P586" t="str">
            <v/>
          </cell>
          <cell r="W586" t="str">
            <v/>
          </cell>
          <cell r="Z586" t="str">
            <v/>
          </cell>
          <cell r="AI586" t="str">
            <v/>
          </cell>
          <cell r="AL586" t="str">
            <v/>
          </cell>
          <cell r="AN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M587" t="str">
            <v/>
          </cell>
          <cell r="P587" t="str">
            <v/>
          </cell>
          <cell r="W587" t="str">
            <v/>
          </cell>
          <cell r="Z587" t="str">
            <v/>
          </cell>
          <cell r="AI587" t="str">
            <v/>
          </cell>
          <cell r="AL587" t="str">
            <v/>
          </cell>
          <cell r="AN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M588" t="str">
            <v/>
          </cell>
          <cell r="P588" t="str">
            <v/>
          </cell>
          <cell r="W588" t="str">
            <v/>
          </cell>
          <cell r="Z588" t="str">
            <v/>
          </cell>
          <cell r="AI588" t="str">
            <v/>
          </cell>
          <cell r="AL588" t="str">
            <v/>
          </cell>
          <cell r="AN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M589" t="str">
            <v/>
          </cell>
          <cell r="P589" t="str">
            <v/>
          </cell>
          <cell r="W589" t="str">
            <v/>
          </cell>
          <cell r="Z589" t="str">
            <v/>
          </cell>
          <cell r="AI589" t="str">
            <v/>
          </cell>
          <cell r="AL589" t="str">
            <v/>
          </cell>
          <cell r="AN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M590" t="str">
            <v/>
          </cell>
          <cell r="P590" t="str">
            <v/>
          </cell>
          <cell r="W590" t="str">
            <v/>
          </cell>
          <cell r="Z590" t="str">
            <v/>
          </cell>
          <cell r="AI590" t="str">
            <v/>
          </cell>
          <cell r="AL590" t="str">
            <v/>
          </cell>
          <cell r="AN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M591" t="str">
            <v/>
          </cell>
          <cell r="P591" t="str">
            <v/>
          </cell>
          <cell r="W591" t="str">
            <v/>
          </cell>
          <cell r="Z591" t="str">
            <v/>
          </cell>
          <cell r="AI591" t="str">
            <v/>
          </cell>
          <cell r="AL591" t="str">
            <v/>
          </cell>
          <cell r="AN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M592" t="str">
            <v/>
          </cell>
          <cell r="P592" t="str">
            <v/>
          </cell>
          <cell r="W592" t="str">
            <v/>
          </cell>
          <cell r="Z592" t="str">
            <v/>
          </cell>
          <cell r="AI592" t="str">
            <v/>
          </cell>
          <cell r="AL592" t="str">
            <v/>
          </cell>
          <cell r="AN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M593" t="str">
            <v/>
          </cell>
          <cell r="P593" t="str">
            <v/>
          </cell>
          <cell r="W593" t="str">
            <v/>
          </cell>
          <cell r="Z593" t="str">
            <v/>
          </cell>
          <cell r="AI593" t="str">
            <v/>
          </cell>
          <cell r="AL593" t="str">
            <v/>
          </cell>
          <cell r="AN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M594" t="str">
            <v/>
          </cell>
          <cell r="P594" t="str">
            <v/>
          </cell>
          <cell r="W594" t="str">
            <v/>
          </cell>
          <cell r="Z594" t="str">
            <v/>
          </cell>
          <cell r="AI594" t="str">
            <v/>
          </cell>
          <cell r="AL594" t="str">
            <v/>
          </cell>
          <cell r="AN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M595" t="str">
            <v/>
          </cell>
          <cell r="P595" t="str">
            <v/>
          </cell>
          <cell r="W595" t="str">
            <v/>
          </cell>
          <cell r="Z595" t="str">
            <v/>
          </cell>
          <cell r="AI595" t="str">
            <v/>
          </cell>
          <cell r="AL595" t="str">
            <v/>
          </cell>
          <cell r="AN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M596" t="str">
            <v/>
          </cell>
          <cell r="P596" t="str">
            <v/>
          </cell>
          <cell r="W596" t="str">
            <v/>
          </cell>
          <cell r="Z596" t="str">
            <v/>
          </cell>
          <cell r="AI596" t="str">
            <v/>
          </cell>
          <cell r="AL596" t="str">
            <v/>
          </cell>
          <cell r="AN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M597" t="str">
            <v/>
          </cell>
          <cell r="P597" t="str">
            <v/>
          </cell>
          <cell r="W597" t="str">
            <v/>
          </cell>
          <cell r="Z597" t="str">
            <v/>
          </cell>
          <cell r="AI597" t="str">
            <v/>
          </cell>
          <cell r="AL597" t="str">
            <v/>
          </cell>
          <cell r="AN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M598" t="str">
            <v/>
          </cell>
          <cell r="P598" t="str">
            <v/>
          </cell>
          <cell r="W598" t="str">
            <v/>
          </cell>
          <cell r="Z598" t="str">
            <v/>
          </cell>
          <cell r="AI598" t="str">
            <v/>
          </cell>
          <cell r="AL598" t="str">
            <v/>
          </cell>
          <cell r="AN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M599" t="str">
            <v/>
          </cell>
          <cell r="P599" t="str">
            <v/>
          </cell>
          <cell r="W599" t="str">
            <v/>
          </cell>
          <cell r="Z599" t="str">
            <v/>
          </cell>
          <cell r="AI599" t="str">
            <v/>
          </cell>
          <cell r="AL599" t="str">
            <v/>
          </cell>
          <cell r="AN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M600" t="str">
            <v/>
          </cell>
          <cell r="P600" t="str">
            <v/>
          </cell>
          <cell r="W600" t="str">
            <v/>
          </cell>
          <cell r="Z600" t="str">
            <v/>
          </cell>
          <cell r="AI600" t="str">
            <v/>
          </cell>
          <cell r="AL600" t="str">
            <v/>
          </cell>
          <cell r="AN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M601" t="str">
            <v/>
          </cell>
          <cell r="P601" t="str">
            <v/>
          </cell>
          <cell r="W601" t="str">
            <v/>
          </cell>
          <cell r="Z601" t="str">
            <v/>
          </cell>
          <cell r="AI601" t="str">
            <v/>
          </cell>
          <cell r="AL601" t="str">
            <v/>
          </cell>
          <cell r="AN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M602" t="str">
            <v/>
          </cell>
          <cell r="P602" t="str">
            <v/>
          </cell>
          <cell r="W602" t="str">
            <v/>
          </cell>
          <cell r="Z602" t="str">
            <v/>
          </cell>
          <cell r="AI602" t="str">
            <v/>
          </cell>
          <cell r="AL602" t="str">
            <v/>
          </cell>
          <cell r="AN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M603" t="str">
            <v/>
          </cell>
          <cell r="P603" t="str">
            <v/>
          </cell>
          <cell r="W603" t="str">
            <v/>
          </cell>
          <cell r="Z603" t="str">
            <v/>
          </cell>
          <cell r="AI603" t="str">
            <v/>
          </cell>
          <cell r="AL603" t="str">
            <v/>
          </cell>
          <cell r="AN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M604" t="str">
            <v/>
          </cell>
          <cell r="P604" t="str">
            <v/>
          </cell>
          <cell r="W604" t="str">
            <v/>
          </cell>
          <cell r="Z604" t="str">
            <v/>
          </cell>
          <cell r="AI604" t="str">
            <v/>
          </cell>
          <cell r="AL604" t="str">
            <v/>
          </cell>
          <cell r="AN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M605" t="str">
            <v/>
          </cell>
          <cell r="P605" t="str">
            <v/>
          </cell>
          <cell r="W605" t="str">
            <v/>
          </cell>
          <cell r="Z605" t="str">
            <v/>
          </cell>
          <cell r="AI605" t="str">
            <v/>
          </cell>
          <cell r="AL605" t="str">
            <v/>
          </cell>
          <cell r="AN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M606" t="str">
            <v/>
          </cell>
          <cell r="P606" t="str">
            <v/>
          </cell>
          <cell r="W606" t="str">
            <v/>
          </cell>
          <cell r="Z606" t="str">
            <v/>
          </cell>
          <cell r="AI606" t="str">
            <v/>
          </cell>
          <cell r="AL606" t="str">
            <v/>
          </cell>
          <cell r="AN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M607" t="str">
            <v/>
          </cell>
          <cell r="P607" t="str">
            <v/>
          </cell>
          <cell r="W607" t="str">
            <v/>
          </cell>
          <cell r="Z607" t="str">
            <v/>
          </cell>
          <cell r="AI607" t="str">
            <v/>
          </cell>
          <cell r="AL607" t="str">
            <v/>
          </cell>
          <cell r="AN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M608" t="str">
            <v/>
          </cell>
          <cell r="P608" t="str">
            <v/>
          </cell>
          <cell r="W608" t="str">
            <v/>
          </cell>
          <cell r="Z608" t="str">
            <v/>
          </cell>
          <cell r="AI608" t="str">
            <v/>
          </cell>
          <cell r="AL608" t="str">
            <v/>
          </cell>
          <cell r="AN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M609" t="str">
            <v/>
          </cell>
          <cell r="P609" t="str">
            <v/>
          </cell>
          <cell r="W609" t="str">
            <v/>
          </cell>
          <cell r="Z609" t="str">
            <v/>
          </cell>
          <cell r="AI609" t="str">
            <v/>
          </cell>
          <cell r="AL609" t="str">
            <v/>
          </cell>
          <cell r="AN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M610" t="str">
            <v/>
          </cell>
          <cell r="P610" t="str">
            <v/>
          </cell>
          <cell r="W610" t="str">
            <v/>
          </cell>
          <cell r="Z610" t="str">
            <v/>
          </cell>
          <cell r="AI610" t="str">
            <v/>
          </cell>
          <cell r="AL610" t="str">
            <v/>
          </cell>
          <cell r="AN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M611" t="str">
            <v/>
          </cell>
          <cell r="P611" t="str">
            <v/>
          </cell>
          <cell r="W611" t="str">
            <v/>
          </cell>
          <cell r="Z611" t="str">
            <v/>
          </cell>
          <cell r="AI611" t="str">
            <v/>
          </cell>
          <cell r="AL611" t="str">
            <v/>
          </cell>
          <cell r="AN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M612" t="str">
            <v/>
          </cell>
          <cell r="P612" t="str">
            <v/>
          </cell>
          <cell r="W612" t="str">
            <v/>
          </cell>
          <cell r="Z612" t="str">
            <v/>
          </cell>
          <cell r="AI612" t="str">
            <v/>
          </cell>
          <cell r="AL612" t="str">
            <v/>
          </cell>
          <cell r="AN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M613" t="str">
            <v/>
          </cell>
          <cell r="P613" t="str">
            <v/>
          </cell>
          <cell r="W613" t="str">
            <v/>
          </cell>
          <cell r="Z613" t="str">
            <v/>
          </cell>
          <cell r="AI613" t="str">
            <v/>
          </cell>
          <cell r="AL613" t="str">
            <v/>
          </cell>
          <cell r="AN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M614" t="str">
            <v/>
          </cell>
          <cell r="P614" t="str">
            <v/>
          </cell>
          <cell r="W614" t="str">
            <v/>
          </cell>
          <cell r="Z614" t="str">
            <v/>
          </cell>
          <cell r="AI614" t="str">
            <v/>
          </cell>
          <cell r="AL614" t="str">
            <v/>
          </cell>
          <cell r="AN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M615" t="str">
            <v/>
          </cell>
          <cell r="P615" t="str">
            <v/>
          </cell>
          <cell r="W615" t="str">
            <v/>
          </cell>
          <cell r="Z615" t="str">
            <v/>
          </cell>
          <cell r="AI615" t="str">
            <v/>
          </cell>
          <cell r="AL615" t="str">
            <v/>
          </cell>
          <cell r="AN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M616" t="str">
            <v/>
          </cell>
          <cell r="P616" t="str">
            <v/>
          </cell>
          <cell r="W616" t="str">
            <v/>
          </cell>
          <cell r="Z616" t="str">
            <v/>
          </cell>
          <cell r="AI616" t="str">
            <v/>
          </cell>
          <cell r="AL616" t="str">
            <v/>
          </cell>
          <cell r="AN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M617" t="str">
            <v/>
          </cell>
          <cell r="P617" t="str">
            <v/>
          </cell>
          <cell r="W617" t="str">
            <v/>
          </cell>
          <cell r="Z617" t="str">
            <v/>
          </cell>
          <cell r="AI617" t="str">
            <v/>
          </cell>
          <cell r="AL617" t="str">
            <v/>
          </cell>
          <cell r="AN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M618" t="str">
            <v/>
          </cell>
          <cell r="P618" t="str">
            <v/>
          </cell>
          <cell r="W618" t="str">
            <v/>
          </cell>
          <cell r="Z618" t="str">
            <v/>
          </cell>
          <cell r="AI618" t="str">
            <v/>
          </cell>
          <cell r="AL618" t="str">
            <v/>
          </cell>
          <cell r="AN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M619" t="str">
            <v/>
          </cell>
          <cell r="P619" t="str">
            <v/>
          </cell>
          <cell r="W619" t="str">
            <v/>
          </cell>
          <cell r="Z619" t="str">
            <v/>
          </cell>
          <cell r="AI619" t="str">
            <v/>
          </cell>
          <cell r="AL619" t="str">
            <v/>
          </cell>
          <cell r="AN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M620" t="str">
            <v/>
          </cell>
          <cell r="P620" t="str">
            <v/>
          </cell>
          <cell r="W620" t="str">
            <v/>
          </cell>
          <cell r="Z620" t="str">
            <v/>
          </cell>
          <cell r="AI620" t="str">
            <v/>
          </cell>
          <cell r="AL620" t="str">
            <v/>
          </cell>
          <cell r="AN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M621" t="str">
            <v/>
          </cell>
          <cell r="P621" t="str">
            <v/>
          </cell>
          <cell r="W621" t="str">
            <v/>
          </cell>
          <cell r="Z621" t="str">
            <v/>
          </cell>
          <cell r="AI621" t="str">
            <v/>
          </cell>
          <cell r="AL621" t="str">
            <v/>
          </cell>
          <cell r="AN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M622" t="str">
            <v/>
          </cell>
          <cell r="P622" t="str">
            <v/>
          </cell>
          <cell r="W622" t="str">
            <v/>
          </cell>
          <cell r="Z622" t="str">
            <v/>
          </cell>
          <cell r="AI622" t="str">
            <v/>
          </cell>
          <cell r="AL622" t="str">
            <v/>
          </cell>
          <cell r="AN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M623" t="str">
            <v/>
          </cell>
          <cell r="P623" t="str">
            <v/>
          </cell>
          <cell r="W623" t="str">
            <v/>
          </cell>
          <cell r="Z623" t="str">
            <v/>
          </cell>
          <cell r="AI623" t="str">
            <v/>
          </cell>
          <cell r="AL623" t="str">
            <v/>
          </cell>
          <cell r="AN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M624" t="str">
            <v/>
          </cell>
          <cell r="P624" t="str">
            <v/>
          </cell>
          <cell r="W624" t="str">
            <v/>
          </cell>
          <cell r="Z624" t="str">
            <v/>
          </cell>
          <cell r="AI624" t="str">
            <v/>
          </cell>
          <cell r="AL624" t="str">
            <v/>
          </cell>
          <cell r="AN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M625" t="str">
            <v/>
          </cell>
          <cell r="P625" t="str">
            <v/>
          </cell>
          <cell r="W625" t="str">
            <v/>
          </cell>
          <cell r="Z625" t="str">
            <v/>
          </cell>
          <cell r="AI625" t="str">
            <v/>
          </cell>
          <cell r="AL625" t="str">
            <v/>
          </cell>
          <cell r="AN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M626" t="str">
            <v/>
          </cell>
          <cell r="P626" t="str">
            <v/>
          </cell>
          <cell r="W626" t="str">
            <v/>
          </cell>
          <cell r="Z626" t="str">
            <v/>
          </cell>
          <cell r="AI626" t="str">
            <v/>
          </cell>
          <cell r="AL626" t="str">
            <v/>
          </cell>
          <cell r="AN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M627" t="str">
            <v/>
          </cell>
          <cell r="P627" t="str">
            <v/>
          </cell>
          <cell r="W627" t="str">
            <v/>
          </cell>
          <cell r="Z627" t="str">
            <v/>
          </cell>
          <cell r="AI627" t="str">
            <v/>
          </cell>
          <cell r="AL627" t="str">
            <v/>
          </cell>
          <cell r="AN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M628" t="str">
            <v/>
          </cell>
          <cell r="P628" t="str">
            <v/>
          </cell>
          <cell r="W628" t="str">
            <v/>
          </cell>
          <cell r="Z628" t="str">
            <v/>
          </cell>
          <cell r="AI628" t="str">
            <v/>
          </cell>
          <cell r="AL628" t="str">
            <v/>
          </cell>
          <cell r="AN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M629" t="str">
            <v/>
          </cell>
          <cell r="P629" t="str">
            <v/>
          </cell>
          <cell r="W629" t="str">
            <v/>
          </cell>
          <cell r="Z629" t="str">
            <v/>
          </cell>
          <cell r="AI629" t="str">
            <v/>
          </cell>
          <cell r="AL629" t="str">
            <v/>
          </cell>
          <cell r="AN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M630" t="str">
            <v/>
          </cell>
          <cell r="P630" t="str">
            <v/>
          </cell>
          <cell r="W630" t="str">
            <v/>
          </cell>
          <cell r="Z630" t="str">
            <v/>
          </cell>
          <cell r="AI630" t="str">
            <v/>
          </cell>
          <cell r="AL630" t="str">
            <v/>
          </cell>
          <cell r="AN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M631" t="str">
            <v/>
          </cell>
          <cell r="P631" t="str">
            <v/>
          </cell>
          <cell r="W631" t="str">
            <v/>
          </cell>
          <cell r="Z631" t="str">
            <v/>
          </cell>
          <cell r="AI631" t="str">
            <v/>
          </cell>
          <cell r="AL631" t="str">
            <v/>
          </cell>
          <cell r="AN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M632" t="str">
            <v/>
          </cell>
          <cell r="P632" t="str">
            <v/>
          </cell>
          <cell r="W632" t="str">
            <v/>
          </cell>
          <cell r="Z632" t="str">
            <v/>
          </cell>
          <cell r="AI632" t="str">
            <v/>
          </cell>
          <cell r="AL632" t="str">
            <v/>
          </cell>
          <cell r="AN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M633" t="str">
            <v/>
          </cell>
          <cell r="P633" t="str">
            <v/>
          </cell>
          <cell r="W633" t="str">
            <v/>
          </cell>
          <cell r="Z633" t="str">
            <v/>
          </cell>
          <cell r="AI633" t="str">
            <v/>
          </cell>
          <cell r="AL633" t="str">
            <v/>
          </cell>
          <cell r="AN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M634" t="str">
            <v/>
          </cell>
          <cell r="P634" t="str">
            <v/>
          </cell>
          <cell r="W634" t="str">
            <v/>
          </cell>
          <cell r="Z634" t="str">
            <v/>
          </cell>
          <cell r="AI634" t="str">
            <v/>
          </cell>
          <cell r="AL634" t="str">
            <v/>
          </cell>
          <cell r="AN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M635" t="str">
            <v/>
          </cell>
          <cell r="P635" t="str">
            <v/>
          </cell>
          <cell r="W635" t="str">
            <v/>
          </cell>
          <cell r="Z635" t="str">
            <v/>
          </cell>
          <cell r="AI635" t="str">
            <v/>
          </cell>
          <cell r="AL635" t="str">
            <v/>
          </cell>
          <cell r="AN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M636" t="str">
            <v/>
          </cell>
          <cell r="P636" t="str">
            <v/>
          </cell>
          <cell r="W636" t="str">
            <v/>
          </cell>
          <cell r="Z636" t="str">
            <v/>
          </cell>
          <cell r="AI636" t="str">
            <v/>
          </cell>
          <cell r="AL636" t="str">
            <v/>
          </cell>
          <cell r="AN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M637" t="str">
            <v/>
          </cell>
          <cell r="P637" t="str">
            <v/>
          </cell>
          <cell r="W637" t="str">
            <v/>
          </cell>
          <cell r="Z637" t="str">
            <v/>
          </cell>
          <cell r="AI637" t="str">
            <v/>
          </cell>
          <cell r="AL637" t="str">
            <v/>
          </cell>
          <cell r="AN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M638" t="str">
            <v/>
          </cell>
          <cell r="P638" t="str">
            <v/>
          </cell>
          <cell r="W638" t="str">
            <v/>
          </cell>
          <cell r="Z638" t="str">
            <v/>
          </cell>
          <cell r="AI638" t="str">
            <v/>
          </cell>
          <cell r="AL638" t="str">
            <v/>
          </cell>
          <cell r="AN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M639" t="str">
            <v/>
          </cell>
          <cell r="P639" t="str">
            <v/>
          </cell>
          <cell r="W639" t="str">
            <v/>
          </cell>
          <cell r="Z639" t="str">
            <v/>
          </cell>
          <cell r="AI639" t="str">
            <v/>
          </cell>
          <cell r="AL639" t="str">
            <v/>
          </cell>
          <cell r="AN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M640" t="str">
            <v/>
          </cell>
          <cell r="P640" t="str">
            <v/>
          </cell>
          <cell r="W640" t="str">
            <v/>
          </cell>
          <cell r="Z640" t="str">
            <v/>
          </cell>
          <cell r="AI640" t="str">
            <v/>
          </cell>
          <cell r="AL640" t="str">
            <v/>
          </cell>
          <cell r="AN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M641" t="str">
            <v/>
          </cell>
          <cell r="P641" t="str">
            <v/>
          </cell>
          <cell r="W641" t="str">
            <v/>
          </cell>
          <cell r="Z641" t="str">
            <v/>
          </cell>
          <cell r="AI641" t="str">
            <v/>
          </cell>
          <cell r="AL641" t="str">
            <v/>
          </cell>
          <cell r="AN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M642" t="str">
            <v/>
          </cell>
          <cell r="P642" t="str">
            <v/>
          </cell>
          <cell r="W642" t="str">
            <v/>
          </cell>
          <cell r="Z642" t="str">
            <v/>
          </cell>
          <cell r="AI642" t="str">
            <v/>
          </cell>
          <cell r="AL642" t="str">
            <v/>
          </cell>
          <cell r="AN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M643" t="str">
            <v/>
          </cell>
          <cell r="P643" t="str">
            <v/>
          </cell>
          <cell r="W643" t="str">
            <v/>
          </cell>
          <cell r="Z643" t="str">
            <v/>
          </cell>
          <cell r="AI643" t="str">
            <v/>
          </cell>
          <cell r="AL643" t="str">
            <v/>
          </cell>
          <cell r="AN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M644" t="str">
            <v/>
          </cell>
          <cell r="P644" t="str">
            <v/>
          </cell>
          <cell r="W644" t="str">
            <v/>
          </cell>
          <cell r="Z644" t="str">
            <v/>
          </cell>
          <cell r="AI644" t="str">
            <v/>
          </cell>
          <cell r="AL644" t="str">
            <v/>
          </cell>
          <cell r="AN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M645" t="str">
            <v/>
          </cell>
          <cell r="P645" t="str">
            <v/>
          </cell>
          <cell r="W645" t="str">
            <v/>
          </cell>
          <cell r="Z645" t="str">
            <v/>
          </cell>
          <cell r="AI645" t="str">
            <v/>
          </cell>
          <cell r="AL645" t="str">
            <v/>
          </cell>
          <cell r="AN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M646" t="str">
            <v/>
          </cell>
          <cell r="P646" t="str">
            <v/>
          </cell>
          <cell r="W646" t="str">
            <v/>
          </cell>
          <cell r="Z646" t="str">
            <v/>
          </cell>
          <cell r="AI646" t="str">
            <v/>
          </cell>
          <cell r="AL646" t="str">
            <v/>
          </cell>
          <cell r="AN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M647" t="str">
            <v/>
          </cell>
          <cell r="P647" t="str">
            <v/>
          </cell>
          <cell r="W647" t="str">
            <v/>
          </cell>
          <cell r="Z647" t="str">
            <v/>
          </cell>
          <cell r="AI647" t="str">
            <v/>
          </cell>
          <cell r="AL647" t="str">
            <v/>
          </cell>
          <cell r="AN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M648" t="str">
            <v/>
          </cell>
          <cell r="P648" t="str">
            <v/>
          </cell>
          <cell r="W648" t="str">
            <v/>
          </cell>
          <cell r="Z648" t="str">
            <v/>
          </cell>
          <cell r="AI648" t="str">
            <v/>
          </cell>
          <cell r="AL648" t="str">
            <v/>
          </cell>
          <cell r="AN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M649" t="str">
            <v/>
          </cell>
          <cell r="P649" t="str">
            <v/>
          </cell>
          <cell r="W649" t="str">
            <v/>
          </cell>
          <cell r="Z649" t="str">
            <v/>
          </cell>
          <cell r="AI649" t="str">
            <v/>
          </cell>
          <cell r="AL649" t="str">
            <v/>
          </cell>
          <cell r="AN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M650" t="str">
            <v/>
          </cell>
          <cell r="P650" t="str">
            <v/>
          </cell>
          <cell r="W650" t="str">
            <v/>
          </cell>
          <cell r="Z650" t="str">
            <v/>
          </cell>
          <cell r="AI650" t="str">
            <v/>
          </cell>
          <cell r="AL650" t="str">
            <v/>
          </cell>
          <cell r="AN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M651" t="str">
            <v/>
          </cell>
          <cell r="P651" t="str">
            <v/>
          </cell>
          <cell r="W651" t="str">
            <v/>
          </cell>
          <cell r="Z651" t="str">
            <v/>
          </cell>
          <cell r="AI651" t="str">
            <v/>
          </cell>
          <cell r="AL651" t="str">
            <v/>
          </cell>
          <cell r="AN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M652" t="str">
            <v/>
          </cell>
          <cell r="P652" t="str">
            <v/>
          </cell>
          <cell r="W652" t="str">
            <v/>
          </cell>
          <cell r="Z652" t="str">
            <v/>
          </cell>
          <cell r="AI652" t="str">
            <v/>
          </cell>
          <cell r="AL652" t="str">
            <v/>
          </cell>
          <cell r="AN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M653" t="str">
            <v/>
          </cell>
          <cell r="P653" t="str">
            <v/>
          </cell>
          <cell r="W653" t="str">
            <v/>
          </cell>
          <cell r="Z653" t="str">
            <v/>
          </cell>
          <cell r="AI653" t="str">
            <v/>
          </cell>
          <cell r="AL653" t="str">
            <v/>
          </cell>
          <cell r="AN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M654" t="str">
            <v/>
          </cell>
          <cell r="P654" t="str">
            <v/>
          </cell>
          <cell r="W654" t="str">
            <v/>
          </cell>
          <cell r="Z654" t="str">
            <v/>
          </cell>
          <cell r="AI654" t="str">
            <v/>
          </cell>
          <cell r="AL654" t="str">
            <v/>
          </cell>
          <cell r="AN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M655" t="str">
            <v/>
          </cell>
          <cell r="P655" t="str">
            <v/>
          </cell>
          <cell r="W655" t="str">
            <v/>
          </cell>
          <cell r="Z655" t="str">
            <v/>
          </cell>
          <cell r="AI655" t="str">
            <v/>
          </cell>
          <cell r="AL655" t="str">
            <v/>
          </cell>
          <cell r="AN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M656" t="str">
            <v/>
          </cell>
          <cell r="P656" t="str">
            <v/>
          </cell>
          <cell r="W656" t="str">
            <v/>
          </cell>
          <cell r="Z656" t="str">
            <v/>
          </cell>
          <cell r="AI656" t="str">
            <v/>
          </cell>
          <cell r="AL656" t="str">
            <v/>
          </cell>
          <cell r="AN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M657" t="str">
            <v/>
          </cell>
          <cell r="P657" t="str">
            <v/>
          </cell>
          <cell r="W657" t="str">
            <v/>
          </cell>
          <cell r="Z657" t="str">
            <v/>
          </cell>
          <cell r="AI657" t="str">
            <v/>
          </cell>
          <cell r="AL657" t="str">
            <v/>
          </cell>
          <cell r="AN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M658" t="str">
            <v/>
          </cell>
          <cell r="P658" t="str">
            <v/>
          </cell>
          <cell r="W658" t="str">
            <v/>
          </cell>
          <cell r="Z658" t="str">
            <v/>
          </cell>
          <cell r="AI658" t="str">
            <v/>
          </cell>
          <cell r="AL658" t="str">
            <v/>
          </cell>
          <cell r="AN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M659" t="str">
            <v/>
          </cell>
          <cell r="P659" t="str">
            <v/>
          </cell>
          <cell r="W659" t="str">
            <v/>
          </cell>
          <cell r="Z659" t="str">
            <v/>
          </cell>
          <cell r="AI659" t="str">
            <v/>
          </cell>
          <cell r="AL659" t="str">
            <v/>
          </cell>
          <cell r="AN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M660" t="str">
            <v/>
          </cell>
          <cell r="P660" t="str">
            <v/>
          </cell>
          <cell r="W660" t="str">
            <v/>
          </cell>
          <cell r="Z660" t="str">
            <v/>
          </cell>
          <cell r="AI660" t="str">
            <v/>
          </cell>
          <cell r="AL660" t="str">
            <v/>
          </cell>
          <cell r="AN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M661" t="str">
            <v/>
          </cell>
          <cell r="P661" t="str">
            <v/>
          </cell>
          <cell r="W661" t="str">
            <v/>
          </cell>
          <cell r="Z661" t="str">
            <v/>
          </cell>
          <cell r="AI661" t="str">
            <v/>
          </cell>
          <cell r="AL661" t="str">
            <v/>
          </cell>
          <cell r="AN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M662" t="str">
            <v/>
          </cell>
          <cell r="P662" t="str">
            <v/>
          </cell>
          <cell r="W662" t="str">
            <v/>
          </cell>
          <cell r="Z662" t="str">
            <v/>
          </cell>
          <cell r="AI662" t="str">
            <v/>
          </cell>
          <cell r="AL662" t="str">
            <v/>
          </cell>
          <cell r="AN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M663" t="str">
            <v/>
          </cell>
          <cell r="P663" t="str">
            <v/>
          </cell>
          <cell r="W663" t="str">
            <v/>
          </cell>
          <cell r="Z663" t="str">
            <v/>
          </cell>
          <cell r="AI663" t="str">
            <v/>
          </cell>
          <cell r="AL663" t="str">
            <v/>
          </cell>
          <cell r="AN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M664" t="str">
            <v/>
          </cell>
          <cell r="P664" t="str">
            <v/>
          </cell>
          <cell r="W664" t="str">
            <v/>
          </cell>
          <cell r="Z664" t="str">
            <v/>
          </cell>
          <cell r="AI664" t="str">
            <v/>
          </cell>
          <cell r="AL664" t="str">
            <v/>
          </cell>
          <cell r="AN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M665" t="str">
            <v/>
          </cell>
          <cell r="P665" t="str">
            <v/>
          </cell>
          <cell r="W665" t="str">
            <v/>
          </cell>
          <cell r="Z665" t="str">
            <v/>
          </cell>
          <cell r="AI665" t="str">
            <v/>
          </cell>
          <cell r="AL665" t="str">
            <v/>
          </cell>
          <cell r="AN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M666" t="str">
            <v/>
          </cell>
          <cell r="P666" t="str">
            <v/>
          </cell>
          <cell r="W666" t="str">
            <v/>
          </cell>
          <cell r="Z666" t="str">
            <v/>
          </cell>
          <cell r="AI666" t="str">
            <v/>
          </cell>
          <cell r="AL666" t="str">
            <v/>
          </cell>
          <cell r="AN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M667" t="str">
            <v/>
          </cell>
          <cell r="P667" t="str">
            <v/>
          </cell>
          <cell r="W667" t="str">
            <v/>
          </cell>
          <cell r="Z667" t="str">
            <v/>
          </cell>
          <cell r="AI667" t="str">
            <v/>
          </cell>
          <cell r="AL667" t="str">
            <v/>
          </cell>
          <cell r="AN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M668" t="str">
            <v/>
          </cell>
          <cell r="P668" t="str">
            <v/>
          </cell>
          <cell r="W668" t="str">
            <v/>
          </cell>
          <cell r="Z668" t="str">
            <v/>
          </cell>
          <cell r="AI668" t="str">
            <v/>
          </cell>
          <cell r="AL668" t="str">
            <v/>
          </cell>
          <cell r="AN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M669" t="str">
            <v/>
          </cell>
          <cell r="P669" t="str">
            <v/>
          </cell>
          <cell r="W669" t="str">
            <v/>
          </cell>
          <cell r="Z669" t="str">
            <v/>
          </cell>
          <cell r="AI669" t="str">
            <v/>
          </cell>
          <cell r="AL669" t="str">
            <v/>
          </cell>
          <cell r="AN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M670" t="str">
            <v/>
          </cell>
          <cell r="P670" t="str">
            <v/>
          </cell>
          <cell r="W670" t="str">
            <v/>
          </cell>
          <cell r="Z670" t="str">
            <v/>
          </cell>
          <cell r="AI670" t="str">
            <v/>
          </cell>
          <cell r="AL670" t="str">
            <v/>
          </cell>
          <cell r="AN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M671" t="str">
            <v/>
          </cell>
          <cell r="P671" t="str">
            <v/>
          </cell>
          <cell r="W671" t="str">
            <v/>
          </cell>
          <cell r="Z671" t="str">
            <v/>
          </cell>
          <cell r="AI671" t="str">
            <v/>
          </cell>
          <cell r="AL671" t="str">
            <v/>
          </cell>
          <cell r="AN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M672" t="str">
            <v/>
          </cell>
          <cell r="P672" t="str">
            <v/>
          </cell>
          <cell r="W672" t="str">
            <v/>
          </cell>
          <cell r="Z672" t="str">
            <v/>
          </cell>
          <cell r="AI672" t="str">
            <v/>
          </cell>
          <cell r="AL672" t="str">
            <v/>
          </cell>
          <cell r="AN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M673" t="str">
            <v/>
          </cell>
          <cell r="P673" t="str">
            <v/>
          </cell>
          <cell r="W673" t="str">
            <v/>
          </cell>
          <cell r="Z673" t="str">
            <v/>
          </cell>
          <cell r="AI673" t="str">
            <v/>
          </cell>
          <cell r="AL673" t="str">
            <v/>
          </cell>
          <cell r="AN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M674" t="str">
            <v/>
          </cell>
          <cell r="P674" t="str">
            <v/>
          </cell>
          <cell r="W674" t="str">
            <v/>
          </cell>
          <cell r="Z674" t="str">
            <v/>
          </cell>
          <cell r="AI674" t="str">
            <v/>
          </cell>
          <cell r="AL674" t="str">
            <v/>
          </cell>
          <cell r="AN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M675" t="str">
            <v/>
          </cell>
          <cell r="P675" t="str">
            <v/>
          </cell>
          <cell r="W675" t="str">
            <v/>
          </cell>
          <cell r="Z675" t="str">
            <v/>
          </cell>
          <cell r="AI675" t="str">
            <v/>
          </cell>
          <cell r="AL675" t="str">
            <v/>
          </cell>
          <cell r="AN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M676" t="str">
            <v/>
          </cell>
          <cell r="P676" t="str">
            <v/>
          </cell>
          <cell r="W676" t="str">
            <v/>
          </cell>
          <cell r="Z676" t="str">
            <v/>
          </cell>
          <cell r="AI676" t="str">
            <v/>
          </cell>
          <cell r="AL676" t="str">
            <v/>
          </cell>
          <cell r="AN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M677" t="str">
            <v/>
          </cell>
          <cell r="P677" t="str">
            <v/>
          </cell>
          <cell r="W677" t="str">
            <v/>
          </cell>
          <cell r="Z677" t="str">
            <v/>
          </cell>
          <cell r="AI677" t="str">
            <v/>
          </cell>
          <cell r="AL677" t="str">
            <v/>
          </cell>
          <cell r="AN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M678" t="str">
            <v/>
          </cell>
          <cell r="P678" t="str">
            <v/>
          </cell>
          <cell r="W678" t="str">
            <v/>
          </cell>
          <cell r="Z678" t="str">
            <v/>
          </cell>
          <cell r="AI678" t="str">
            <v/>
          </cell>
          <cell r="AL678" t="str">
            <v/>
          </cell>
          <cell r="AN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M679" t="str">
            <v/>
          </cell>
          <cell r="P679" t="str">
            <v/>
          </cell>
          <cell r="W679" t="str">
            <v/>
          </cell>
          <cell r="Z679" t="str">
            <v/>
          </cell>
          <cell r="AI679" t="str">
            <v/>
          </cell>
          <cell r="AL679" t="str">
            <v/>
          </cell>
          <cell r="AN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M680" t="str">
            <v/>
          </cell>
          <cell r="P680" t="str">
            <v/>
          </cell>
          <cell r="W680" t="str">
            <v/>
          </cell>
          <cell r="Z680" t="str">
            <v/>
          </cell>
          <cell r="AI680" t="str">
            <v/>
          </cell>
          <cell r="AL680" t="str">
            <v/>
          </cell>
          <cell r="AN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M681" t="str">
            <v/>
          </cell>
          <cell r="P681" t="str">
            <v/>
          </cell>
          <cell r="W681" t="str">
            <v/>
          </cell>
          <cell r="Z681" t="str">
            <v/>
          </cell>
          <cell r="AI681" t="str">
            <v/>
          </cell>
          <cell r="AL681" t="str">
            <v/>
          </cell>
          <cell r="AN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M682" t="str">
            <v/>
          </cell>
          <cell r="P682" t="str">
            <v/>
          </cell>
          <cell r="W682" t="str">
            <v/>
          </cell>
          <cell r="Z682" t="str">
            <v/>
          </cell>
          <cell r="AI682" t="str">
            <v/>
          </cell>
          <cell r="AL682" t="str">
            <v/>
          </cell>
          <cell r="AN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M683" t="str">
            <v/>
          </cell>
          <cell r="P683" t="str">
            <v/>
          </cell>
          <cell r="W683" t="str">
            <v/>
          </cell>
          <cell r="Z683" t="str">
            <v/>
          </cell>
          <cell r="AI683" t="str">
            <v/>
          </cell>
          <cell r="AL683" t="str">
            <v/>
          </cell>
          <cell r="AN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M684" t="str">
            <v/>
          </cell>
          <cell r="P684" t="str">
            <v/>
          </cell>
          <cell r="W684" t="str">
            <v/>
          </cell>
          <cell r="Z684" t="str">
            <v/>
          </cell>
          <cell r="AI684" t="str">
            <v/>
          </cell>
          <cell r="AL684" t="str">
            <v/>
          </cell>
          <cell r="AN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M685" t="str">
            <v/>
          </cell>
          <cell r="P685" t="str">
            <v/>
          </cell>
          <cell r="W685" t="str">
            <v/>
          </cell>
          <cell r="Z685" t="str">
            <v/>
          </cell>
          <cell r="AI685" t="str">
            <v/>
          </cell>
          <cell r="AL685" t="str">
            <v/>
          </cell>
          <cell r="AN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M686" t="str">
            <v/>
          </cell>
          <cell r="P686" t="str">
            <v/>
          </cell>
          <cell r="W686" t="str">
            <v/>
          </cell>
          <cell r="Z686" t="str">
            <v/>
          </cell>
          <cell r="AI686" t="str">
            <v/>
          </cell>
          <cell r="AL686" t="str">
            <v/>
          </cell>
          <cell r="AN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M687" t="str">
            <v/>
          </cell>
          <cell r="P687" t="str">
            <v/>
          </cell>
          <cell r="W687" t="str">
            <v/>
          </cell>
          <cell r="Z687" t="str">
            <v/>
          </cell>
          <cell r="AI687" t="str">
            <v/>
          </cell>
          <cell r="AL687" t="str">
            <v/>
          </cell>
          <cell r="AN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M688" t="str">
            <v/>
          </cell>
          <cell r="P688" t="str">
            <v/>
          </cell>
          <cell r="W688" t="str">
            <v/>
          </cell>
          <cell r="Z688" t="str">
            <v/>
          </cell>
          <cell r="AI688" t="str">
            <v/>
          </cell>
          <cell r="AL688" t="str">
            <v/>
          </cell>
          <cell r="AN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M689" t="str">
            <v/>
          </cell>
          <cell r="P689" t="str">
            <v/>
          </cell>
          <cell r="W689" t="str">
            <v/>
          </cell>
          <cell r="Z689" t="str">
            <v/>
          </cell>
          <cell r="AI689" t="str">
            <v/>
          </cell>
          <cell r="AL689" t="str">
            <v/>
          </cell>
          <cell r="AN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M690" t="str">
            <v/>
          </cell>
          <cell r="P690" t="str">
            <v/>
          </cell>
          <cell r="W690" t="str">
            <v/>
          </cell>
          <cell r="Z690" t="str">
            <v/>
          </cell>
          <cell r="AI690" t="str">
            <v/>
          </cell>
          <cell r="AL690" t="str">
            <v/>
          </cell>
          <cell r="AN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M691" t="str">
            <v/>
          </cell>
          <cell r="P691" t="str">
            <v/>
          </cell>
          <cell r="W691" t="str">
            <v/>
          </cell>
          <cell r="Z691" t="str">
            <v/>
          </cell>
          <cell r="AI691" t="str">
            <v/>
          </cell>
          <cell r="AL691" t="str">
            <v/>
          </cell>
          <cell r="AN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M692" t="str">
            <v/>
          </cell>
          <cell r="P692" t="str">
            <v/>
          </cell>
          <cell r="W692" t="str">
            <v/>
          </cell>
          <cell r="Z692" t="str">
            <v/>
          </cell>
          <cell r="AI692" t="str">
            <v/>
          </cell>
          <cell r="AL692" t="str">
            <v/>
          </cell>
          <cell r="AN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M693" t="str">
            <v/>
          </cell>
          <cell r="P693" t="str">
            <v/>
          </cell>
          <cell r="W693" t="str">
            <v/>
          </cell>
          <cell r="Z693" t="str">
            <v/>
          </cell>
          <cell r="AI693" t="str">
            <v/>
          </cell>
          <cell r="AL693" t="str">
            <v/>
          </cell>
          <cell r="AN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M694" t="str">
            <v/>
          </cell>
          <cell r="P694" t="str">
            <v/>
          </cell>
          <cell r="W694" t="str">
            <v/>
          </cell>
          <cell r="Z694" t="str">
            <v/>
          </cell>
          <cell r="AI694" t="str">
            <v/>
          </cell>
          <cell r="AL694" t="str">
            <v/>
          </cell>
          <cell r="AN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M695" t="str">
            <v/>
          </cell>
          <cell r="P695" t="str">
            <v/>
          </cell>
          <cell r="W695" t="str">
            <v/>
          </cell>
          <cell r="Z695" t="str">
            <v/>
          </cell>
          <cell r="AI695" t="str">
            <v/>
          </cell>
          <cell r="AL695" t="str">
            <v/>
          </cell>
          <cell r="AN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M696" t="str">
            <v/>
          </cell>
          <cell r="P696" t="str">
            <v/>
          </cell>
          <cell r="W696" t="str">
            <v/>
          </cell>
          <cell r="Z696" t="str">
            <v/>
          </cell>
          <cell r="AI696" t="str">
            <v/>
          </cell>
          <cell r="AL696" t="str">
            <v/>
          </cell>
          <cell r="AN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M697" t="str">
            <v/>
          </cell>
          <cell r="P697" t="str">
            <v/>
          </cell>
          <cell r="W697" t="str">
            <v/>
          </cell>
          <cell r="Z697" t="str">
            <v/>
          </cell>
          <cell r="AI697" t="str">
            <v/>
          </cell>
          <cell r="AL697" t="str">
            <v/>
          </cell>
          <cell r="AN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M698" t="str">
            <v/>
          </cell>
          <cell r="P698" t="str">
            <v/>
          </cell>
          <cell r="W698" t="str">
            <v/>
          </cell>
          <cell r="Z698" t="str">
            <v/>
          </cell>
          <cell r="AI698" t="str">
            <v/>
          </cell>
          <cell r="AL698" t="str">
            <v/>
          </cell>
          <cell r="AN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M699" t="str">
            <v/>
          </cell>
          <cell r="P699" t="str">
            <v/>
          </cell>
          <cell r="W699" t="str">
            <v/>
          </cell>
          <cell r="Z699" t="str">
            <v/>
          </cell>
          <cell r="AI699" t="str">
            <v/>
          </cell>
          <cell r="AL699" t="str">
            <v/>
          </cell>
          <cell r="AN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M700" t="str">
            <v/>
          </cell>
          <cell r="P700" t="str">
            <v/>
          </cell>
          <cell r="W700" t="str">
            <v/>
          </cell>
          <cell r="Z700" t="str">
            <v/>
          </cell>
          <cell r="AI700" t="str">
            <v/>
          </cell>
          <cell r="AL700" t="str">
            <v/>
          </cell>
          <cell r="AN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M701" t="str">
            <v/>
          </cell>
          <cell r="P701" t="str">
            <v/>
          </cell>
          <cell r="W701" t="str">
            <v/>
          </cell>
          <cell r="Z701" t="str">
            <v/>
          </cell>
          <cell r="AI701" t="str">
            <v/>
          </cell>
          <cell r="AL701" t="str">
            <v/>
          </cell>
          <cell r="AN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M702" t="str">
            <v/>
          </cell>
          <cell r="P702" t="str">
            <v/>
          </cell>
          <cell r="W702" t="str">
            <v/>
          </cell>
          <cell r="Z702" t="str">
            <v/>
          </cell>
          <cell r="AI702" t="str">
            <v/>
          </cell>
          <cell r="AL702" t="str">
            <v/>
          </cell>
          <cell r="AN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M703" t="str">
            <v/>
          </cell>
          <cell r="P703" t="str">
            <v/>
          </cell>
          <cell r="W703" t="str">
            <v/>
          </cell>
          <cell r="Z703" t="str">
            <v/>
          </cell>
          <cell r="AI703" t="str">
            <v/>
          </cell>
          <cell r="AL703" t="str">
            <v/>
          </cell>
          <cell r="AN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M704" t="str">
            <v/>
          </cell>
          <cell r="P704" t="str">
            <v/>
          </cell>
          <cell r="W704" t="str">
            <v/>
          </cell>
          <cell r="Z704" t="str">
            <v/>
          </cell>
          <cell r="AI704" t="str">
            <v/>
          </cell>
          <cell r="AL704" t="str">
            <v/>
          </cell>
          <cell r="AN704" t="str">
            <v/>
          </cell>
        </row>
      </sheetData>
      <sheetData sheetId="4">
        <row r="6">
          <cell r="D6" t="str">
            <v/>
          </cell>
          <cell r="E6" t="str">
            <v/>
          </cell>
          <cell r="F6" t="str">
            <v/>
          </cell>
          <cell r="AC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AC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AC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AC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AC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AC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AC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AC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AC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AC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AC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AC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AC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AC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AC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AC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AC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AC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AC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AC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AC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AC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AC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AC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AC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AC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AC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AC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AC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AC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AC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AC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AC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AC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AC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AC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AC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AC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AC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AC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AC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AC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AC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AC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AC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AC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AC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AC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AC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AC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AC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AC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AC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AC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AC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AC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AC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AC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AC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AC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AC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AC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AC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AC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AC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AC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AC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AC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AC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AC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AC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AC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AC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AC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AC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AC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AC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AC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AC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AC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AC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AC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AC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AC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AC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AC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AC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AC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AC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AC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AC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AC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AC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AC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AC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AC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AC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AC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AC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AC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AC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AC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AC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AC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AC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AC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AC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AC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AC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AC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AC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AC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AC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AC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AC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AC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AC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AC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AC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AC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AC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AC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AC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AC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AC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AC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AC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AC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AC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AC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AC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AC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AC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AC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AC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AC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AC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AC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AC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AC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AC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AC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AC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AC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AC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AC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AC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AC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AC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AC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AC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AC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AC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AC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AC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AC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AC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AC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AC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AC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AC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AC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AC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AC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AC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AC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AC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AC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AC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AC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AC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AC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AC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AC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AC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AC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AC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AC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AC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AC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AC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AC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AC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AC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AC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AC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AC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AC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AC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AC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AC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AC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AC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AC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AC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AC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AC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AC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AC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AC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AC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AC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AC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AC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AC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AC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AC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AC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AC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AC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AC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AC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AC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AC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AC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AC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AC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AC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AC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AC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AC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AC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AC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AC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AC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AC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AC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AC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AC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AC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AC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AC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AC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AC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AC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AC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AC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AC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AC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AC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AC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AC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AC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AC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AC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AC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AC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AC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AC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AC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AC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AC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AC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AC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AC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AC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AC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AC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AC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AC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AC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AC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AC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AC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AC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AC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AC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AC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AC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AC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AC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AC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AC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AC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AC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AC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AC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AC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AC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AC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AC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AC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AC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AC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AC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AC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AC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AC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AC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AC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AC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AC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AC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AC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AC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AC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AC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AC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AC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AC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AC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AC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AC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AC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AC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AC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AC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AC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AC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AC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AC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AC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AC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AC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AC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AC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AC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AC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AC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AC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AC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AC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AC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AC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AC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AC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AC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AC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AC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AC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AC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AC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AC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AC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AC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AC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AC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AC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AC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AC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AC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AC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AC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AC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AC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AC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AC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AC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AC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AC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AC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AC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AC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AC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AC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AC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AC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AC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AC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AC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AC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AC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AC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AC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AC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AC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AC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AC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AC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AC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AC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AC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AC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AC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AC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AC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AC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AC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AC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AC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AC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AC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AC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AC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AC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AC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AC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AC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AC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AC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AC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AC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AC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AC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AC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AC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AC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AC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AC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AC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AC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AC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AC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AC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AC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AC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AC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AC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AC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AC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AC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AC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AC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AC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AC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AC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AC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AC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AC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AC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AC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AC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AC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AC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AC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AC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AC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AC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AC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AC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AC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AC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AC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AC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AC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AC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AC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AC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AC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AC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AC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AC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AC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AC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AC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AC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AC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AC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AC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AC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AC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AC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AC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AC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AC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AC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AC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AC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AC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AC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AC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AC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AC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AC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AC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AC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AC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AC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AC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AC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AC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AC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AC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AC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AC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AC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AC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AC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AC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AC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AC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AC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AC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AC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AC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AC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AC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AC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AC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AC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AC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AC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AC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AC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AC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AC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AC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AC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AC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AC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AC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AC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AC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AC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AC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AC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AC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AC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AC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AC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AC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AC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AC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AC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AC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AC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AC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AC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AC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AC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AC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AC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AC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AC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AC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AC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AC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AC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AC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AC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AC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AC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AC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AC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AC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AC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AC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AC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AC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AC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AC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AC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AC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AC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AC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AC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AC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AC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AC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AC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AC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AC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AC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AC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AC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AC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AC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AC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AC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AC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AC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AC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AC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AC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AC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AC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AC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AC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AC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AC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AC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AC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AC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AC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AC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AC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AC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AC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AC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AC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AC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AC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AC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AC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AC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AC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AC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AC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AC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AC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AC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AC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AC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AC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AC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AC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AC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AC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AC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AC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AC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AC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AC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AC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AC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AC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AC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AC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AC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AC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AC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AC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AC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AC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AC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AC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AC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AC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AC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AC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AC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AC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AC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AC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AC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AC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AC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AC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AC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AC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AC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AC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AC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AC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AC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AC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AC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AC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AC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AC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AC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AC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AC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AC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AC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AC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AC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AC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AC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AC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AC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AC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AC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AC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AC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AC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AC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AC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AC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AC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AC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AC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AC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AC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AC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AC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AC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AC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AC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AC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AC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AC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AC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AC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AC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AC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AC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AC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AC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AC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AC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AC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AC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AC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AC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AC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AC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AC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AC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AC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AC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AC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AC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AC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AC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AC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AC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AC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AC704" t="str">
            <v/>
          </cell>
        </row>
      </sheetData>
      <sheetData sheetId="5">
        <row r="6">
          <cell r="D6" t="str">
            <v/>
          </cell>
          <cell r="E6" t="str">
            <v/>
          </cell>
          <cell r="F6" t="str">
            <v/>
          </cell>
          <cell r="AA6" t="str">
            <v/>
          </cell>
        </row>
        <row r="7">
          <cell r="D7" t="str">
            <v/>
          </cell>
          <cell r="E7" t="str">
            <v/>
          </cell>
          <cell r="F7" t="str">
            <v/>
          </cell>
          <cell r="AA7" t="str">
            <v/>
          </cell>
        </row>
        <row r="8">
          <cell r="D8" t="str">
            <v/>
          </cell>
          <cell r="E8" t="str">
            <v/>
          </cell>
          <cell r="F8" t="str">
            <v/>
          </cell>
          <cell r="AA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AA9" t="str">
            <v/>
          </cell>
        </row>
        <row r="10">
          <cell r="D10" t="str">
            <v/>
          </cell>
          <cell r="E10" t="str">
            <v/>
          </cell>
          <cell r="F10" t="str">
            <v/>
          </cell>
          <cell r="AA10" t="str">
            <v/>
          </cell>
        </row>
        <row r="11">
          <cell r="D11" t="str">
            <v/>
          </cell>
          <cell r="E11" t="str">
            <v/>
          </cell>
          <cell r="F11" t="str">
            <v/>
          </cell>
          <cell r="AA11" t="str">
            <v/>
          </cell>
        </row>
        <row r="12">
          <cell r="D12" t="str">
            <v/>
          </cell>
          <cell r="E12" t="str">
            <v/>
          </cell>
          <cell r="F12" t="str">
            <v/>
          </cell>
          <cell r="AA12" t="str">
            <v/>
          </cell>
        </row>
        <row r="13">
          <cell r="D13" t="str">
            <v/>
          </cell>
          <cell r="E13" t="str">
            <v/>
          </cell>
          <cell r="F13" t="str">
            <v/>
          </cell>
          <cell r="AA13" t="str">
            <v/>
          </cell>
        </row>
        <row r="14">
          <cell r="D14" t="str">
            <v/>
          </cell>
          <cell r="E14" t="str">
            <v/>
          </cell>
          <cell r="F14" t="str">
            <v/>
          </cell>
          <cell r="AA14" t="str">
            <v/>
          </cell>
        </row>
        <row r="15">
          <cell r="D15" t="str">
            <v/>
          </cell>
          <cell r="E15" t="str">
            <v/>
          </cell>
          <cell r="F15" t="str">
            <v/>
          </cell>
          <cell r="AA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AA16" t="str">
            <v/>
          </cell>
        </row>
        <row r="17">
          <cell r="D17" t="str">
            <v/>
          </cell>
          <cell r="E17" t="str">
            <v/>
          </cell>
          <cell r="F17" t="str">
            <v/>
          </cell>
          <cell r="AA17" t="str">
            <v/>
          </cell>
        </row>
        <row r="18">
          <cell r="D18" t="str">
            <v/>
          </cell>
          <cell r="E18" t="str">
            <v/>
          </cell>
          <cell r="F18" t="str">
            <v/>
          </cell>
          <cell r="AA18" t="str">
            <v/>
          </cell>
        </row>
        <row r="19">
          <cell r="D19" t="str">
            <v/>
          </cell>
          <cell r="E19" t="str">
            <v/>
          </cell>
          <cell r="F19" t="str">
            <v/>
          </cell>
          <cell r="AA19" t="str">
            <v/>
          </cell>
        </row>
        <row r="20">
          <cell r="D20" t="str">
            <v/>
          </cell>
          <cell r="E20" t="str">
            <v/>
          </cell>
          <cell r="F20" t="str">
            <v/>
          </cell>
          <cell r="AA20" t="str">
            <v/>
          </cell>
        </row>
        <row r="21">
          <cell r="D21" t="str">
            <v/>
          </cell>
          <cell r="E21" t="str">
            <v/>
          </cell>
          <cell r="F21" t="str">
            <v/>
          </cell>
          <cell r="AA21" t="str">
            <v/>
          </cell>
        </row>
        <row r="22">
          <cell r="D22" t="str">
            <v/>
          </cell>
          <cell r="E22" t="str">
            <v/>
          </cell>
          <cell r="F22" t="str">
            <v/>
          </cell>
          <cell r="AA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AA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AA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AA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AA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AA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AA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AA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AA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AA31" t="str">
            <v/>
          </cell>
        </row>
        <row r="32">
          <cell r="D32" t="str">
            <v/>
          </cell>
          <cell r="E32" t="str">
            <v/>
          </cell>
          <cell r="F32" t="str">
            <v/>
          </cell>
          <cell r="AA32" t="str">
            <v/>
          </cell>
        </row>
        <row r="33">
          <cell r="D33" t="str">
            <v/>
          </cell>
          <cell r="E33" t="str">
            <v/>
          </cell>
          <cell r="F33" t="str">
            <v/>
          </cell>
          <cell r="AA33" t="str">
            <v/>
          </cell>
        </row>
        <row r="34">
          <cell r="D34" t="str">
            <v/>
          </cell>
          <cell r="E34" t="str">
            <v/>
          </cell>
          <cell r="F34" t="str">
            <v/>
          </cell>
          <cell r="AA34" t="str">
            <v/>
          </cell>
        </row>
        <row r="35">
          <cell r="D35" t="str">
            <v/>
          </cell>
          <cell r="E35" t="str">
            <v/>
          </cell>
          <cell r="F35" t="str">
            <v/>
          </cell>
          <cell r="AA35" t="str">
            <v/>
          </cell>
        </row>
        <row r="36">
          <cell r="D36" t="str">
            <v/>
          </cell>
          <cell r="E36" t="str">
            <v/>
          </cell>
          <cell r="F36" t="str">
            <v/>
          </cell>
          <cell r="AA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AA37" t="str">
            <v/>
          </cell>
        </row>
        <row r="38">
          <cell r="D38" t="str">
            <v/>
          </cell>
          <cell r="E38" t="str">
            <v/>
          </cell>
          <cell r="F38" t="str">
            <v/>
          </cell>
          <cell r="AA38" t="str">
            <v/>
          </cell>
        </row>
        <row r="39">
          <cell r="D39" t="str">
            <v/>
          </cell>
          <cell r="E39" t="str">
            <v/>
          </cell>
          <cell r="F39" t="str">
            <v/>
          </cell>
          <cell r="AA39" t="str">
            <v/>
          </cell>
        </row>
        <row r="40">
          <cell r="D40" t="str">
            <v/>
          </cell>
          <cell r="E40" t="str">
            <v/>
          </cell>
          <cell r="F40" t="str">
            <v/>
          </cell>
          <cell r="AA40" t="str">
            <v/>
          </cell>
        </row>
        <row r="41">
          <cell r="D41" t="str">
            <v/>
          </cell>
          <cell r="E41" t="str">
            <v/>
          </cell>
          <cell r="F41" t="str">
            <v/>
          </cell>
          <cell r="AA41" t="str">
            <v/>
          </cell>
        </row>
        <row r="42">
          <cell r="D42" t="str">
            <v/>
          </cell>
          <cell r="E42" t="str">
            <v/>
          </cell>
          <cell r="F42" t="str">
            <v/>
          </cell>
          <cell r="AA42" t="str">
            <v/>
          </cell>
        </row>
        <row r="43">
          <cell r="D43" t="str">
            <v/>
          </cell>
          <cell r="E43" t="str">
            <v/>
          </cell>
          <cell r="F43" t="str">
            <v/>
          </cell>
          <cell r="AA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AA44" t="str">
            <v/>
          </cell>
        </row>
        <row r="45">
          <cell r="D45" t="str">
            <v/>
          </cell>
          <cell r="E45" t="str">
            <v/>
          </cell>
          <cell r="F45" t="str">
            <v/>
          </cell>
          <cell r="AA45" t="str">
            <v/>
          </cell>
        </row>
        <row r="46">
          <cell r="D46" t="str">
            <v/>
          </cell>
          <cell r="E46" t="str">
            <v/>
          </cell>
          <cell r="F46" t="str">
            <v/>
          </cell>
          <cell r="AA46" t="str">
            <v/>
          </cell>
        </row>
        <row r="47">
          <cell r="D47" t="str">
            <v/>
          </cell>
          <cell r="E47" t="str">
            <v/>
          </cell>
          <cell r="F47" t="str">
            <v/>
          </cell>
          <cell r="AA47" t="str">
            <v/>
          </cell>
        </row>
        <row r="48">
          <cell r="D48" t="str">
            <v/>
          </cell>
          <cell r="E48" t="str">
            <v/>
          </cell>
          <cell r="F48" t="str">
            <v/>
          </cell>
          <cell r="AA48" t="str">
            <v/>
          </cell>
        </row>
        <row r="49">
          <cell r="D49" t="str">
            <v/>
          </cell>
          <cell r="E49" t="str">
            <v/>
          </cell>
          <cell r="F49" t="str">
            <v/>
          </cell>
          <cell r="AA49" t="str">
            <v/>
          </cell>
        </row>
        <row r="50">
          <cell r="D50" t="str">
            <v/>
          </cell>
          <cell r="E50" t="str">
            <v/>
          </cell>
          <cell r="F50" t="str">
            <v/>
          </cell>
          <cell r="AA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AA51" t="str">
            <v/>
          </cell>
        </row>
        <row r="52">
          <cell r="D52" t="str">
            <v/>
          </cell>
          <cell r="E52" t="str">
            <v/>
          </cell>
          <cell r="F52" t="str">
            <v/>
          </cell>
          <cell r="AA52" t="str">
            <v/>
          </cell>
        </row>
        <row r="53">
          <cell r="D53" t="str">
            <v/>
          </cell>
          <cell r="E53" t="str">
            <v/>
          </cell>
          <cell r="F53" t="str">
            <v/>
          </cell>
          <cell r="AA53" t="str">
            <v/>
          </cell>
        </row>
        <row r="54">
          <cell r="D54" t="str">
            <v/>
          </cell>
          <cell r="E54" t="str">
            <v/>
          </cell>
          <cell r="F54" t="str">
            <v/>
          </cell>
          <cell r="AA54" t="str">
            <v/>
          </cell>
        </row>
        <row r="55">
          <cell r="D55" t="str">
            <v/>
          </cell>
          <cell r="E55" t="str">
            <v/>
          </cell>
          <cell r="F55" t="str">
            <v/>
          </cell>
          <cell r="AA55" t="str">
            <v/>
          </cell>
        </row>
        <row r="56">
          <cell r="D56" t="str">
            <v/>
          </cell>
          <cell r="E56" t="str">
            <v/>
          </cell>
          <cell r="F56" t="str">
            <v/>
          </cell>
          <cell r="AA56" t="str">
            <v/>
          </cell>
        </row>
        <row r="57">
          <cell r="D57" t="str">
            <v/>
          </cell>
          <cell r="E57" t="str">
            <v/>
          </cell>
          <cell r="F57" t="str">
            <v/>
          </cell>
          <cell r="AA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AA58" t="str">
            <v/>
          </cell>
        </row>
        <row r="59">
          <cell r="D59" t="str">
            <v/>
          </cell>
          <cell r="E59" t="str">
            <v/>
          </cell>
          <cell r="F59" t="str">
            <v/>
          </cell>
          <cell r="AA59" t="str">
            <v/>
          </cell>
        </row>
        <row r="60">
          <cell r="D60" t="str">
            <v/>
          </cell>
          <cell r="E60" t="str">
            <v/>
          </cell>
          <cell r="F60" t="str">
            <v/>
          </cell>
          <cell r="AA60" t="str">
            <v/>
          </cell>
        </row>
        <row r="61">
          <cell r="D61" t="str">
            <v/>
          </cell>
          <cell r="E61" t="str">
            <v/>
          </cell>
          <cell r="F61" t="str">
            <v/>
          </cell>
          <cell r="AA61" t="str">
            <v/>
          </cell>
        </row>
        <row r="62">
          <cell r="D62" t="str">
            <v/>
          </cell>
          <cell r="E62" t="str">
            <v/>
          </cell>
          <cell r="F62" t="str">
            <v/>
          </cell>
          <cell r="AA62" t="str">
            <v/>
          </cell>
        </row>
        <row r="63">
          <cell r="D63" t="str">
            <v/>
          </cell>
          <cell r="E63" t="str">
            <v/>
          </cell>
          <cell r="F63" t="str">
            <v/>
          </cell>
          <cell r="AA63" t="str">
            <v/>
          </cell>
        </row>
        <row r="64">
          <cell r="D64" t="str">
            <v/>
          </cell>
          <cell r="E64" t="str">
            <v/>
          </cell>
          <cell r="F64" t="str">
            <v/>
          </cell>
          <cell r="AA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AA65" t="str">
            <v/>
          </cell>
        </row>
        <row r="66">
          <cell r="D66" t="str">
            <v/>
          </cell>
          <cell r="E66" t="str">
            <v/>
          </cell>
          <cell r="F66" t="str">
            <v/>
          </cell>
          <cell r="AA66" t="str">
            <v/>
          </cell>
        </row>
        <row r="67">
          <cell r="D67" t="str">
            <v/>
          </cell>
          <cell r="E67" t="str">
            <v/>
          </cell>
          <cell r="F67" t="str">
            <v/>
          </cell>
          <cell r="AA67" t="str">
            <v/>
          </cell>
        </row>
        <row r="68">
          <cell r="D68" t="str">
            <v/>
          </cell>
          <cell r="E68" t="str">
            <v/>
          </cell>
          <cell r="F68" t="str">
            <v/>
          </cell>
          <cell r="AA68" t="str">
            <v/>
          </cell>
        </row>
        <row r="69">
          <cell r="D69" t="str">
            <v/>
          </cell>
          <cell r="E69" t="str">
            <v/>
          </cell>
          <cell r="F69" t="str">
            <v/>
          </cell>
          <cell r="AA69" t="str">
            <v/>
          </cell>
        </row>
        <row r="70">
          <cell r="D70" t="str">
            <v/>
          </cell>
          <cell r="E70" t="str">
            <v/>
          </cell>
          <cell r="F70" t="str">
            <v/>
          </cell>
          <cell r="AA70" t="str">
            <v/>
          </cell>
        </row>
        <row r="71">
          <cell r="D71" t="str">
            <v/>
          </cell>
          <cell r="E71" t="str">
            <v/>
          </cell>
          <cell r="F71" t="str">
            <v/>
          </cell>
          <cell r="AA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AA72" t="str">
            <v/>
          </cell>
        </row>
        <row r="73">
          <cell r="D73" t="str">
            <v/>
          </cell>
          <cell r="E73" t="str">
            <v/>
          </cell>
          <cell r="F73" t="str">
            <v/>
          </cell>
          <cell r="AA73" t="str">
            <v/>
          </cell>
        </row>
        <row r="74">
          <cell r="D74" t="str">
            <v/>
          </cell>
          <cell r="E74" t="str">
            <v/>
          </cell>
          <cell r="F74" t="str">
            <v/>
          </cell>
          <cell r="AA74" t="str">
            <v/>
          </cell>
        </row>
        <row r="75">
          <cell r="D75" t="str">
            <v/>
          </cell>
          <cell r="E75" t="str">
            <v/>
          </cell>
          <cell r="F75" t="str">
            <v/>
          </cell>
          <cell r="AA75" t="str">
            <v/>
          </cell>
        </row>
        <row r="76">
          <cell r="D76" t="str">
            <v/>
          </cell>
          <cell r="E76" t="str">
            <v/>
          </cell>
          <cell r="F76" t="str">
            <v/>
          </cell>
          <cell r="AA76" t="str">
            <v/>
          </cell>
        </row>
        <row r="77">
          <cell r="D77" t="str">
            <v/>
          </cell>
          <cell r="E77" t="str">
            <v/>
          </cell>
          <cell r="F77" t="str">
            <v/>
          </cell>
          <cell r="AA77" t="str">
            <v/>
          </cell>
        </row>
        <row r="78">
          <cell r="D78" t="str">
            <v/>
          </cell>
          <cell r="E78" t="str">
            <v/>
          </cell>
          <cell r="F78" t="str">
            <v/>
          </cell>
          <cell r="AA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AA79" t="str">
            <v/>
          </cell>
        </row>
        <row r="80">
          <cell r="D80" t="str">
            <v/>
          </cell>
          <cell r="E80" t="str">
            <v/>
          </cell>
          <cell r="F80" t="str">
            <v/>
          </cell>
          <cell r="AA80" t="str">
            <v/>
          </cell>
        </row>
        <row r="81">
          <cell r="D81" t="str">
            <v/>
          </cell>
          <cell r="E81" t="str">
            <v/>
          </cell>
          <cell r="F81" t="str">
            <v/>
          </cell>
          <cell r="AA81" t="str">
            <v/>
          </cell>
        </row>
        <row r="82">
          <cell r="D82" t="str">
            <v/>
          </cell>
          <cell r="E82" t="str">
            <v/>
          </cell>
          <cell r="F82" t="str">
            <v/>
          </cell>
          <cell r="AA82" t="str">
            <v/>
          </cell>
        </row>
        <row r="83">
          <cell r="D83" t="str">
            <v/>
          </cell>
          <cell r="E83" t="str">
            <v/>
          </cell>
          <cell r="F83" t="str">
            <v/>
          </cell>
          <cell r="AA83" t="str">
            <v/>
          </cell>
        </row>
        <row r="84">
          <cell r="D84" t="str">
            <v/>
          </cell>
          <cell r="E84" t="str">
            <v/>
          </cell>
          <cell r="F84" t="str">
            <v/>
          </cell>
          <cell r="AA84" t="str">
            <v/>
          </cell>
        </row>
        <row r="85">
          <cell r="D85" t="str">
            <v/>
          </cell>
          <cell r="E85" t="str">
            <v/>
          </cell>
          <cell r="F85" t="str">
            <v/>
          </cell>
          <cell r="AA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AA86" t="str">
            <v/>
          </cell>
        </row>
        <row r="87">
          <cell r="D87" t="str">
            <v/>
          </cell>
          <cell r="E87" t="str">
            <v/>
          </cell>
          <cell r="F87" t="str">
            <v/>
          </cell>
          <cell r="AA87" t="str">
            <v/>
          </cell>
        </row>
        <row r="88">
          <cell r="D88" t="str">
            <v/>
          </cell>
          <cell r="E88" t="str">
            <v/>
          </cell>
          <cell r="F88" t="str">
            <v/>
          </cell>
          <cell r="AA88" t="str">
            <v/>
          </cell>
        </row>
        <row r="89">
          <cell r="D89" t="str">
            <v/>
          </cell>
          <cell r="E89" t="str">
            <v/>
          </cell>
          <cell r="F89" t="str">
            <v/>
          </cell>
          <cell r="AA89" t="str">
            <v/>
          </cell>
        </row>
        <row r="90">
          <cell r="D90" t="str">
            <v/>
          </cell>
          <cell r="E90" t="str">
            <v/>
          </cell>
          <cell r="F90" t="str">
            <v/>
          </cell>
          <cell r="AA90" t="str">
            <v/>
          </cell>
        </row>
        <row r="91">
          <cell r="D91" t="str">
            <v/>
          </cell>
          <cell r="E91" t="str">
            <v/>
          </cell>
          <cell r="F91" t="str">
            <v/>
          </cell>
          <cell r="AA91" t="str">
            <v/>
          </cell>
        </row>
        <row r="92">
          <cell r="D92" t="str">
            <v/>
          </cell>
          <cell r="E92" t="str">
            <v/>
          </cell>
          <cell r="F92" t="str">
            <v/>
          </cell>
          <cell r="AA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AA93" t="str">
            <v/>
          </cell>
        </row>
        <row r="94">
          <cell r="D94" t="str">
            <v/>
          </cell>
          <cell r="E94" t="str">
            <v/>
          </cell>
          <cell r="F94" t="str">
            <v/>
          </cell>
          <cell r="AA94" t="str">
            <v/>
          </cell>
        </row>
        <row r="95">
          <cell r="D95" t="str">
            <v/>
          </cell>
          <cell r="E95" t="str">
            <v/>
          </cell>
          <cell r="F95" t="str">
            <v/>
          </cell>
          <cell r="AA95" t="str">
            <v/>
          </cell>
        </row>
        <row r="96">
          <cell r="D96" t="str">
            <v/>
          </cell>
          <cell r="E96" t="str">
            <v/>
          </cell>
          <cell r="F96" t="str">
            <v/>
          </cell>
          <cell r="AA96" t="str">
            <v/>
          </cell>
        </row>
        <row r="97">
          <cell r="D97" t="str">
            <v/>
          </cell>
          <cell r="E97" t="str">
            <v/>
          </cell>
          <cell r="F97" t="str">
            <v/>
          </cell>
          <cell r="AA97" t="str">
            <v/>
          </cell>
        </row>
        <row r="98">
          <cell r="D98" t="str">
            <v/>
          </cell>
          <cell r="E98" t="str">
            <v/>
          </cell>
          <cell r="F98" t="str">
            <v/>
          </cell>
          <cell r="AA98" t="str">
            <v/>
          </cell>
        </row>
        <row r="99">
          <cell r="D99" t="str">
            <v/>
          </cell>
          <cell r="E99" t="str">
            <v/>
          </cell>
          <cell r="F99" t="str">
            <v/>
          </cell>
          <cell r="AA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AA100" t="str">
            <v/>
          </cell>
        </row>
        <row r="101">
          <cell r="D101" t="str">
            <v/>
          </cell>
          <cell r="E101" t="str">
            <v/>
          </cell>
          <cell r="F101" t="str">
            <v/>
          </cell>
          <cell r="AA101" t="str">
            <v/>
          </cell>
        </row>
        <row r="102">
          <cell r="D102" t="str">
            <v/>
          </cell>
          <cell r="E102" t="str">
            <v/>
          </cell>
          <cell r="F102" t="str">
            <v/>
          </cell>
          <cell r="AA102" t="str">
            <v/>
          </cell>
        </row>
        <row r="103">
          <cell r="D103" t="str">
            <v/>
          </cell>
          <cell r="E103" t="str">
            <v/>
          </cell>
          <cell r="F103" t="str">
            <v/>
          </cell>
          <cell r="AA103" t="str">
            <v/>
          </cell>
        </row>
        <row r="104">
          <cell r="D104" t="str">
            <v/>
          </cell>
          <cell r="E104" t="str">
            <v/>
          </cell>
          <cell r="F104" t="str">
            <v/>
          </cell>
          <cell r="AA104" t="str">
            <v/>
          </cell>
        </row>
        <row r="105">
          <cell r="D105" t="str">
            <v/>
          </cell>
          <cell r="E105" t="str">
            <v/>
          </cell>
          <cell r="F105" t="str">
            <v/>
          </cell>
          <cell r="AA105" t="str">
            <v/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AA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AA107" t="str">
            <v/>
          </cell>
        </row>
        <row r="108">
          <cell r="D108" t="str">
            <v/>
          </cell>
          <cell r="E108" t="str">
            <v/>
          </cell>
          <cell r="F108" t="str">
            <v/>
          </cell>
          <cell r="AA108" t="str">
            <v/>
          </cell>
        </row>
        <row r="109">
          <cell r="D109" t="str">
            <v/>
          </cell>
          <cell r="E109" t="str">
            <v/>
          </cell>
          <cell r="F109" t="str">
            <v/>
          </cell>
          <cell r="AA109" t="str">
            <v/>
          </cell>
        </row>
        <row r="110">
          <cell r="D110" t="str">
            <v/>
          </cell>
          <cell r="E110" t="str">
            <v/>
          </cell>
          <cell r="F110" t="str">
            <v/>
          </cell>
          <cell r="AA110" t="str">
            <v/>
          </cell>
        </row>
        <row r="111">
          <cell r="D111" t="str">
            <v/>
          </cell>
          <cell r="E111" t="str">
            <v/>
          </cell>
          <cell r="F111" t="str">
            <v/>
          </cell>
          <cell r="AA111" t="str">
            <v/>
          </cell>
        </row>
        <row r="112">
          <cell r="D112" t="str">
            <v/>
          </cell>
          <cell r="E112" t="str">
            <v/>
          </cell>
          <cell r="F112" t="str">
            <v/>
          </cell>
          <cell r="AA112" t="str">
            <v/>
          </cell>
        </row>
        <row r="113">
          <cell r="D113" t="str">
            <v/>
          </cell>
          <cell r="E113" t="str">
            <v/>
          </cell>
          <cell r="F113" t="str">
            <v/>
          </cell>
          <cell r="AA113" t="str">
            <v/>
          </cell>
        </row>
        <row r="114">
          <cell r="D114" t="str">
            <v/>
          </cell>
          <cell r="E114" t="str">
            <v/>
          </cell>
          <cell r="F114" t="str">
            <v/>
          </cell>
          <cell r="AA114" t="str">
            <v/>
          </cell>
        </row>
        <row r="115">
          <cell r="D115" t="str">
            <v/>
          </cell>
          <cell r="E115" t="str">
            <v/>
          </cell>
          <cell r="F115" t="str">
            <v/>
          </cell>
          <cell r="AA115" t="str">
            <v/>
          </cell>
        </row>
        <row r="116">
          <cell r="D116" t="str">
            <v/>
          </cell>
          <cell r="E116" t="str">
            <v/>
          </cell>
          <cell r="F116" t="str">
            <v/>
          </cell>
          <cell r="AA116" t="str">
            <v/>
          </cell>
        </row>
        <row r="117">
          <cell r="D117" t="str">
            <v/>
          </cell>
          <cell r="E117" t="str">
            <v/>
          </cell>
          <cell r="F117" t="str">
            <v/>
          </cell>
          <cell r="AA117" t="str">
            <v/>
          </cell>
        </row>
        <row r="118">
          <cell r="D118" t="str">
            <v/>
          </cell>
          <cell r="E118" t="str">
            <v/>
          </cell>
          <cell r="F118" t="str">
            <v/>
          </cell>
          <cell r="AA118" t="str">
            <v/>
          </cell>
        </row>
        <row r="119">
          <cell r="D119" t="str">
            <v/>
          </cell>
          <cell r="E119" t="str">
            <v/>
          </cell>
          <cell r="F119" t="str">
            <v/>
          </cell>
          <cell r="AA119" t="str">
            <v/>
          </cell>
        </row>
        <row r="120">
          <cell r="D120" t="str">
            <v/>
          </cell>
          <cell r="E120" t="str">
            <v/>
          </cell>
          <cell r="F120" t="str">
            <v/>
          </cell>
          <cell r="AA120" t="str">
            <v/>
          </cell>
        </row>
        <row r="121">
          <cell r="D121" t="str">
            <v/>
          </cell>
          <cell r="E121" t="str">
            <v/>
          </cell>
          <cell r="F121" t="str">
            <v/>
          </cell>
          <cell r="AA121" t="str">
            <v/>
          </cell>
        </row>
        <row r="122">
          <cell r="D122" t="str">
            <v/>
          </cell>
          <cell r="E122" t="str">
            <v/>
          </cell>
          <cell r="F122" t="str">
            <v/>
          </cell>
          <cell r="AA122" t="str">
            <v/>
          </cell>
        </row>
        <row r="123">
          <cell r="D123" t="str">
            <v/>
          </cell>
          <cell r="E123" t="str">
            <v/>
          </cell>
          <cell r="F123" t="str">
            <v/>
          </cell>
          <cell r="AA123" t="str">
            <v/>
          </cell>
        </row>
        <row r="124">
          <cell r="D124" t="str">
            <v/>
          </cell>
          <cell r="E124" t="str">
            <v/>
          </cell>
          <cell r="F124" t="str">
            <v/>
          </cell>
          <cell r="AA124" t="str">
            <v/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AA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AA126" t="str">
            <v/>
          </cell>
        </row>
        <row r="127">
          <cell r="D127" t="str">
            <v/>
          </cell>
          <cell r="E127" t="str">
            <v/>
          </cell>
          <cell r="F127" t="str">
            <v/>
          </cell>
          <cell r="AA127" t="str">
            <v/>
          </cell>
        </row>
        <row r="128">
          <cell r="D128" t="str">
            <v/>
          </cell>
          <cell r="E128" t="str">
            <v/>
          </cell>
          <cell r="F128" t="str">
            <v/>
          </cell>
          <cell r="AA128" t="str">
            <v/>
          </cell>
        </row>
        <row r="129">
          <cell r="D129" t="str">
            <v/>
          </cell>
          <cell r="E129" t="str">
            <v/>
          </cell>
          <cell r="F129" t="str">
            <v/>
          </cell>
          <cell r="AA129" t="str">
            <v/>
          </cell>
        </row>
        <row r="130">
          <cell r="D130" t="str">
            <v/>
          </cell>
          <cell r="E130" t="str">
            <v/>
          </cell>
          <cell r="F130" t="str">
            <v/>
          </cell>
          <cell r="AA130" t="str">
            <v/>
          </cell>
        </row>
        <row r="131">
          <cell r="D131" t="str">
            <v/>
          </cell>
          <cell r="E131" t="str">
            <v/>
          </cell>
          <cell r="F131" t="str">
            <v/>
          </cell>
          <cell r="AA131" t="str">
            <v/>
          </cell>
        </row>
        <row r="132">
          <cell r="D132" t="str">
            <v/>
          </cell>
          <cell r="E132" t="str">
            <v/>
          </cell>
          <cell r="F132" t="str">
            <v/>
          </cell>
          <cell r="AA132" t="str">
            <v/>
          </cell>
        </row>
        <row r="133">
          <cell r="D133" t="str">
            <v/>
          </cell>
          <cell r="E133" t="str">
            <v/>
          </cell>
          <cell r="F133" t="str">
            <v/>
          </cell>
          <cell r="AA133" t="str">
            <v/>
          </cell>
        </row>
        <row r="134">
          <cell r="D134" t="str">
            <v/>
          </cell>
          <cell r="E134" t="str">
            <v/>
          </cell>
          <cell r="F134" t="str">
            <v/>
          </cell>
          <cell r="AA134" t="str">
            <v/>
          </cell>
        </row>
        <row r="135">
          <cell r="D135" t="str">
            <v/>
          </cell>
          <cell r="E135" t="str">
            <v/>
          </cell>
          <cell r="F135" t="str">
            <v/>
          </cell>
          <cell r="AA135" t="str">
            <v/>
          </cell>
        </row>
        <row r="136">
          <cell r="D136" t="str">
            <v/>
          </cell>
          <cell r="E136" t="str">
            <v/>
          </cell>
          <cell r="F136" t="str">
            <v/>
          </cell>
          <cell r="AA136" t="str">
            <v/>
          </cell>
        </row>
        <row r="137">
          <cell r="D137" t="str">
            <v/>
          </cell>
          <cell r="E137" t="str">
            <v/>
          </cell>
          <cell r="F137" t="str">
            <v/>
          </cell>
          <cell r="AA137" t="str">
            <v/>
          </cell>
        </row>
        <row r="138">
          <cell r="D138" t="str">
            <v/>
          </cell>
          <cell r="E138" t="str">
            <v/>
          </cell>
          <cell r="F138" t="str">
            <v/>
          </cell>
          <cell r="AA138" t="str">
            <v/>
          </cell>
        </row>
        <row r="139">
          <cell r="D139" t="str">
            <v/>
          </cell>
          <cell r="E139" t="str">
            <v/>
          </cell>
          <cell r="F139" t="str">
            <v/>
          </cell>
          <cell r="AA139" t="str">
            <v/>
          </cell>
        </row>
        <row r="140">
          <cell r="D140" t="str">
            <v/>
          </cell>
          <cell r="E140" t="str">
            <v/>
          </cell>
          <cell r="F140" t="str">
            <v/>
          </cell>
          <cell r="AA140" t="str">
            <v/>
          </cell>
        </row>
        <row r="141">
          <cell r="D141" t="str">
            <v/>
          </cell>
          <cell r="E141" t="str">
            <v/>
          </cell>
          <cell r="F141" t="str">
            <v/>
          </cell>
          <cell r="AA141" t="str">
            <v/>
          </cell>
        </row>
        <row r="142">
          <cell r="D142" t="str">
            <v/>
          </cell>
          <cell r="E142" t="str">
            <v/>
          </cell>
          <cell r="F142" t="str">
            <v/>
          </cell>
          <cell r="AA142" t="str">
            <v/>
          </cell>
        </row>
        <row r="143">
          <cell r="D143" t="str">
            <v/>
          </cell>
          <cell r="E143" t="str">
            <v/>
          </cell>
          <cell r="F143" t="str">
            <v/>
          </cell>
          <cell r="AA143" t="str">
            <v/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AA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AA145" t="str">
            <v/>
          </cell>
        </row>
        <row r="146">
          <cell r="D146" t="str">
            <v/>
          </cell>
          <cell r="E146" t="str">
            <v/>
          </cell>
          <cell r="F146" t="str">
            <v/>
          </cell>
          <cell r="AA146" t="str">
            <v/>
          </cell>
        </row>
        <row r="147">
          <cell r="D147" t="str">
            <v/>
          </cell>
          <cell r="E147" t="str">
            <v/>
          </cell>
          <cell r="F147" t="str">
            <v/>
          </cell>
          <cell r="AA147" t="str">
            <v/>
          </cell>
        </row>
        <row r="148">
          <cell r="D148" t="str">
            <v/>
          </cell>
          <cell r="E148" t="str">
            <v/>
          </cell>
          <cell r="F148" t="str">
            <v/>
          </cell>
          <cell r="AA148" t="str">
            <v/>
          </cell>
        </row>
        <row r="149">
          <cell r="D149" t="str">
            <v/>
          </cell>
          <cell r="E149" t="str">
            <v/>
          </cell>
          <cell r="F149" t="str">
            <v/>
          </cell>
          <cell r="AA149" t="str">
            <v/>
          </cell>
        </row>
        <row r="150">
          <cell r="D150" t="str">
            <v/>
          </cell>
          <cell r="E150" t="str">
            <v/>
          </cell>
          <cell r="F150" t="str">
            <v/>
          </cell>
          <cell r="AA150" t="str">
            <v/>
          </cell>
        </row>
        <row r="151">
          <cell r="D151" t="str">
            <v/>
          </cell>
          <cell r="E151" t="str">
            <v/>
          </cell>
          <cell r="F151" t="str">
            <v/>
          </cell>
          <cell r="AA151" t="str">
            <v/>
          </cell>
        </row>
        <row r="152">
          <cell r="D152" t="str">
            <v/>
          </cell>
          <cell r="E152" t="str">
            <v/>
          </cell>
          <cell r="F152" t="str">
            <v/>
          </cell>
          <cell r="AA152" t="str">
            <v/>
          </cell>
        </row>
        <row r="153">
          <cell r="D153" t="str">
            <v/>
          </cell>
          <cell r="E153" t="str">
            <v/>
          </cell>
          <cell r="F153" t="str">
            <v/>
          </cell>
          <cell r="AA153" t="str">
            <v/>
          </cell>
        </row>
        <row r="154">
          <cell r="D154" t="str">
            <v/>
          </cell>
          <cell r="E154" t="str">
            <v/>
          </cell>
          <cell r="F154" t="str">
            <v/>
          </cell>
          <cell r="AA154" t="str">
            <v/>
          </cell>
        </row>
        <row r="155">
          <cell r="D155" t="str">
            <v/>
          </cell>
          <cell r="E155" t="str">
            <v/>
          </cell>
          <cell r="F155" t="str">
            <v/>
          </cell>
          <cell r="AA155" t="str">
            <v/>
          </cell>
        </row>
        <row r="156">
          <cell r="D156" t="str">
            <v/>
          </cell>
          <cell r="E156" t="str">
            <v/>
          </cell>
          <cell r="F156" t="str">
            <v/>
          </cell>
          <cell r="AA156" t="str">
            <v/>
          </cell>
        </row>
        <row r="157">
          <cell r="D157" t="str">
            <v/>
          </cell>
          <cell r="E157" t="str">
            <v/>
          </cell>
          <cell r="F157" t="str">
            <v/>
          </cell>
          <cell r="AA157" t="str">
            <v/>
          </cell>
        </row>
        <row r="158">
          <cell r="D158" t="str">
            <v/>
          </cell>
          <cell r="E158" t="str">
            <v/>
          </cell>
          <cell r="F158" t="str">
            <v/>
          </cell>
          <cell r="AA158" t="str">
            <v/>
          </cell>
        </row>
        <row r="159">
          <cell r="D159" t="str">
            <v/>
          </cell>
          <cell r="E159" t="str">
            <v/>
          </cell>
          <cell r="F159" t="str">
            <v/>
          </cell>
          <cell r="AA159" t="str">
            <v/>
          </cell>
        </row>
        <row r="160">
          <cell r="D160" t="str">
            <v/>
          </cell>
          <cell r="E160" t="str">
            <v/>
          </cell>
          <cell r="F160" t="str">
            <v/>
          </cell>
          <cell r="AA160" t="str">
            <v/>
          </cell>
        </row>
        <row r="161">
          <cell r="D161" t="str">
            <v/>
          </cell>
          <cell r="E161" t="str">
            <v/>
          </cell>
          <cell r="F161" t="str">
            <v/>
          </cell>
          <cell r="AA161" t="str">
            <v/>
          </cell>
        </row>
        <row r="162">
          <cell r="D162" t="str">
            <v/>
          </cell>
          <cell r="E162" t="str">
            <v/>
          </cell>
          <cell r="F162" t="str">
            <v/>
          </cell>
          <cell r="AA162" t="str">
            <v/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AA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AA164" t="str">
            <v/>
          </cell>
        </row>
        <row r="165">
          <cell r="D165" t="str">
            <v/>
          </cell>
          <cell r="E165" t="str">
            <v/>
          </cell>
          <cell r="F165" t="str">
            <v/>
          </cell>
          <cell r="AA165" t="str">
            <v/>
          </cell>
        </row>
        <row r="166">
          <cell r="D166" t="str">
            <v/>
          </cell>
          <cell r="E166" t="str">
            <v/>
          </cell>
          <cell r="F166" t="str">
            <v/>
          </cell>
          <cell r="AA166" t="str">
            <v/>
          </cell>
        </row>
        <row r="167">
          <cell r="D167" t="str">
            <v/>
          </cell>
          <cell r="E167" t="str">
            <v/>
          </cell>
          <cell r="F167" t="str">
            <v/>
          </cell>
          <cell r="AA167" t="str">
            <v/>
          </cell>
        </row>
        <row r="168">
          <cell r="D168" t="str">
            <v/>
          </cell>
          <cell r="E168" t="str">
            <v/>
          </cell>
          <cell r="F168" t="str">
            <v/>
          </cell>
          <cell r="AA168" t="str">
            <v/>
          </cell>
        </row>
        <row r="169">
          <cell r="D169" t="str">
            <v/>
          </cell>
          <cell r="E169" t="str">
            <v/>
          </cell>
          <cell r="F169" t="str">
            <v/>
          </cell>
          <cell r="AA169" t="str">
            <v/>
          </cell>
        </row>
        <row r="170">
          <cell r="D170" t="str">
            <v/>
          </cell>
          <cell r="E170" t="str">
            <v/>
          </cell>
          <cell r="F170" t="str">
            <v/>
          </cell>
          <cell r="AA170" t="str">
            <v/>
          </cell>
        </row>
        <row r="171">
          <cell r="D171" t="str">
            <v/>
          </cell>
          <cell r="E171" t="str">
            <v/>
          </cell>
          <cell r="F171" t="str">
            <v/>
          </cell>
          <cell r="AA171" t="str">
            <v/>
          </cell>
        </row>
        <row r="172">
          <cell r="D172" t="str">
            <v/>
          </cell>
          <cell r="E172" t="str">
            <v/>
          </cell>
          <cell r="F172" t="str">
            <v/>
          </cell>
          <cell r="AA172" t="str">
            <v/>
          </cell>
        </row>
        <row r="173">
          <cell r="D173" t="str">
            <v/>
          </cell>
          <cell r="E173" t="str">
            <v/>
          </cell>
          <cell r="F173" t="str">
            <v/>
          </cell>
          <cell r="AA173" t="str">
            <v/>
          </cell>
        </row>
        <row r="174">
          <cell r="D174" t="str">
            <v/>
          </cell>
          <cell r="E174" t="str">
            <v/>
          </cell>
          <cell r="F174" t="str">
            <v/>
          </cell>
          <cell r="AA174" t="str">
            <v/>
          </cell>
        </row>
        <row r="175">
          <cell r="D175" t="str">
            <v/>
          </cell>
          <cell r="E175" t="str">
            <v/>
          </cell>
          <cell r="F175" t="str">
            <v/>
          </cell>
          <cell r="AA175" t="str">
            <v/>
          </cell>
        </row>
        <row r="176">
          <cell r="D176" t="str">
            <v/>
          </cell>
          <cell r="E176" t="str">
            <v/>
          </cell>
          <cell r="F176" t="str">
            <v/>
          </cell>
          <cell r="AA176" t="str">
            <v/>
          </cell>
        </row>
        <row r="177">
          <cell r="D177" t="str">
            <v/>
          </cell>
          <cell r="E177" t="str">
            <v/>
          </cell>
          <cell r="F177" t="str">
            <v/>
          </cell>
          <cell r="AA177" t="str">
            <v/>
          </cell>
        </row>
        <row r="178">
          <cell r="D178" t="str">
            <v/>
          </cell>
          <cell r="E178" t="str">
            <v/>
          </cell>
          <cell r="F178" t="str">
            <v/>
          </cell>
          <cell r="AA178" t="str">
            <v/>
          </cell>
        </row>
        <row r="179">
          <cell r="D179" t="str">
            <v/>
          </cell>
          <cell r="E179" t="str">
            <v/>
          </cell>
          <cell r="F179" t="str">
            <v/>
          </cell>
          <cell r="AA179" t="str">
            <v/>
          </cell>
        </row>
        <row r="180">
          <cell r="D180" t="str">
            <v/>
          </cell>
          <cell r="E180" t="str">
            <v/>
          </cell>
          <cell r="F180" t="str">
            <v/>
          </cell>
          <cell r="AA180" t="str">
            <v/>
          </cell>
        </row>
        <row r="181">
          <cell r="D181" t="str">
            <v/>
          </cell>
          <cell r="E181" t="str">
            <v/>
          </cell>
          <cell r="F181" t="str">
            <v/>
          </cell>
          <cell r="AA181" t="str">
            <v/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AA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AA183" t="str">
            <v/>
          </cell>
        </row>
        <row r="184">
          <cell r="D184" t="str">
            <v/>
          </cell>
          <cell r="E184" t="str">
            <v/>
          </cell>
          <cell r="F184" t="str">
            <v/>
          </cell>
          <cell r="AA184" t="str">
            <v/>
          </cell>
        </row>
        <row r="185">
          <cell r="D185" t="str">
            <v/>
          </cell>
          <cell r="E185" t="str">
            <v/>
          </cell>
          <cell r="F185" t="str">
            <v/>
          </cell>
          <cell r="AA185" t="str">
            <v/>
          </cell>
        </row>
        <row r="186">
          <cell r="D186" t="str">
            <v/>
          </cell>
          <cell r="E186" t="str">
            <v/>
          </cell>
          <cell r="F186" t="str">
            <v/>
          </cell>
          <cell r="AA186" t="str">
            <v/>
          </cell>
        </row>
        <row r="187">
          <cell r="D187" t="str">
            <v/>
          </cell>
          <cell r="E187" t="str">
            <v/>
          </cell>
          <cell r="F187" t="str">
            <v/>
          </cell>
          <cell r="AA187" t="str">
            <v/>
          </cell>
        </row>
        <row r="188">
          <cell r="D188" t="str">
            <v/>
          </cell>
          <cell r="E188" t="str">
            <v/>
          </cell>
          <cell r="F188" t="str">
            <v/>
          </cell>
          <cell r="AA188" t="str">
            <v/>
          </cell>
        </row>
        <row r="189">
          <cell r="D189" t="str">
            <v/>
          </cell>
          <cell r="E189" t="str">
            <v/>
          </cell>
          <cell r="F189" t="str">
            <v/>
          </cell>
          <cell r="AA189" t="str">
            <v/>
          </cell>
        </row>
        <row r="190">
          <cell r="D190" t="str">
            <v/>
          </cell>
          <cell r="E190" t="str">
            <v/>
          </cell>
          <cell r="F190" t="str">
            <v/>
          </cell>
          <cell r="AA190" t="str">
            <v/>
          </cell>
        </row>
        <row r="191">
          <cell r="D191" t="str">
            <v/>
          </cell>
          <cell r="E191" t="str">
            <v/>
          </cell>
          <cell r="F191" t="str">
            <v/>
          </cell>
          <cell r="AA191" t="str">
            <v/>
          </cell>
        </row>
        <row r="192">
          <cell r="D192" t="str">
            <v/>
          </cell>
          <cell r="E192" t="str">
            <v/>
          </cell>
          <cell r="F192" t="str">
            <v/>
          </cell>
          <cell r="AA192" t="str">
            <v/>
          </cell>
        </row>
        <row r="193">
          <cell r="D193" t="str">
            <v/>
          </cell>
          <cell r="E193" t="str">
            <v/>
          </cell>
          <cell r="F193" t="str">
            <v/>
          </cell>
          <cell r="AA193" t="str">
            <v/>
          </cell>
        </row>
        <row r="194">
          <cell r="D194" t="str">
            <v/>
          </cell>
          <cell r="E194" t="str">
            <v/>
          </cell>
          <cell r="F194" t="str">
            <v/>
          </cell>
          <cell r="AA194" t="str">
            <v/>
          </cell>
        </row>
        <row r="195">
          <cell r="D195" t="str">
            <v/>
          </cell>
          <cell r="E195" t="str">
            <v/>
          </cell>
          <cell r="F195" t="str">
            <v/>
          </cell>
          <cell r="AA195" t="str">
            <v/>
          </cell>
        </row>
        <row r="196">
          <cell r="D196" t="str">
            <v/>
          </cell>
          <cell r="E196" t="str">
            <v/>
          </cell>
          <cell r="F196" t="str">
            <v/>
          </cell>
          <cell r="AA196" t="str">
            <v/>
          </cell>
        </row>
        <row r="197">
          <cell r="D197" t="str">
            <v/>
          </cell>
          <cell r="E197" t="str">
            <v/>
          </cell>
          <cell r="F197" t="str">
            <v/>
          </cell>
          <cell r="AA197" t="str">
            <v/>
          </cell>
        </row>
        <row r="198">
          <cell r="D198" t="str">
            <v/>
          </cell>
          <cell r="E198" t="str">
            <v/>
          </cell>
          <cell r="F198" t="str">
            <v/>
          </cell>
          <cell r="AA198" t="str">
            <v/>
          </cell>
        </row>
        <row r="199">
          <cell r="D199" t="str">
            <v/>
          </cell>
          <cell r="E199" t="str">
            <v/>
          </cell>
          <cell r="F199" t="str">
            <v/>
          </cell>
          <cell r="AA199" t="str">
            <v/>
          </cell>
        </row>
        <row r="200">
          <cell r="D200" t="str">
            <v/>
          </cell>
          <cell r="E200" t="str">
            <v/>
          </cell>
          <cell r="F200" t="str">
            <v/>
          </cell>
          <cell r="AA200" t="str">
            <v/>
          </cell>
        </row>
        <row r="201">
          <cell r="D201" t="str">
            <v/>
          </cell>
          <cell r="E201" t="str">
            <v/>
          </cell>
          <cell r="F201" t="str">
            <v/>
          </cell>
          <cell r="AA201" t="str">
            <v/>
          </cell>
        </row>
        <row r="202">
          <cell r="D202" t="str">
            <v/>
          </cell>
          <cell r="E202" t="str">
            <v/>
          </cell>
          <cell r="F202" t="str">
            <v/>
          </cell>
          <cell r="AA202" t="str">
            <v/>
          </cell>
        </row>
        <row r="203">
          <cell r="D203" t="str">
            <v/>
          </cell>
          <cell r="E203" t="str">
            <v/>
          </cell>
          <cell r="F203" t="str">
            <v/>
          </cell>
          <cell r="AA203" t="str">
            <v/>
          </cell>
        </row>
        <row r="204">
          <cell r="D204" t="str">
            <v/>
          </cell>
          <cell r="E204" t="str">
            <v/>
          </cell>
          <cell r="F204" t="str">
            <v/>
          </cell>
          <cell r="AA204" t="str">
            <v/>
          </cell>
        </row>
        <row r="205">
          <cell r="D205" t="str">
            <v/>
          </cell>
          <cell r="E205" t="str">
            <v/>
          </cell>
          <cell r="F205" t="str">
            <v/>
          </cell>
          <cell r="AA205" t="str">
            <v/>
          </cell>
        </row>
        <row r="206">
          <cell r="D206" t="str">
            <v/>
          </cell>
          <cell r="E206" t="str">
            <v/>
          </cell>
          <cell r="F206" t="str">
            <v/>
          </cell>
          <cell r="AA206" t="str">
            <v/>
          </cell>
        </row>
        <row r="207">
          <cell r="D207" t="str">
            <v/>
          </cell>
          <cell r="E207" t="str">
            <v/>
          </cell>
          <cell r="F207" t="str">
            <v/>
          </cell>
          <cell r="AA207" t="str">
            <v/>
          </cell>
        </row>
        <row r="208">
          <cell r="D208" t="str">
            <v/>
          </cell>
          <cell r="E208" t="str">
            <v/>
          </cell>
          <cell r="F208" t="str">
            <v/>
          </cell>
          <cell r="AA208" t="str">
            <v/>
          </cell>
        </row>
        <row r="209">
          <cell r="D209" t="str">
            <v/>
          </cell>
          <cell r="E209" t="str">
            <v/>
          </cell>
          <cell r="F209" t="str">
            <v/>
          </cell>
          <cell r="AA209" t="str">
            <v/>
          </cell>
        </row>
        <row r="210">
          <cell r="D210" t="str">
            <v/>
          </cell>
          <cell r="E210" t="str">
            <v/>
          </cell>
          <cell r="F210" t="str">
            <v/>
          </cell>
          <cell r="AA210" t="str">
            <v/>
          </cell>
        </row>
        <row r="211">
          <cell r="D211" t="str">
            <v/>
          </cell>
          <cell r="E211" t="str">
            <v/>
          </cell>
          <cell r="F211" t="str">
            <v/>
          </cell>
          <cell r="AA211" t="str">
            <v/>
          </cell>
        </row>
        <row r="212">
          <cell r="D212" t="str">
            <v/>
          </cell>
          <cell r="E212" t="str">
            <v/>
          </cell>
          <cell r="F212" t="str">
            <v/>
          </cell>
          <cell r="AA212" t="str">
            <v/>
          </cell>
        </row>
        <row r="213">
          <cell r="D213" t="str">
            <v/>
          </cell>
          <cell r="E213" t="str">
            <v/>
          </cell>
          <cell r="F213" t="str">
            <v/>
          </cell>
          <cell r="AA213" t="str">
            <v/>
          </cell>
        </row>
        <row r="214">
          <cell r="D214" t="str">
            <v/>
          </cell>
          <cell r="E214" t="str">
            <v/>
          </cell>
          <cell r="F214" t="str">
            <v/>
          </cell>
          <cell r="AA214" t="str">
            <v/>
          </cell>
        </row>
        <row r="215">
          <cell r="D215" t="str">
            <v/>
          </cell>
          <cell r="E215" t="str">
            <v/>
          </cell>
          <cell r="F215" t="str">
            <v/>
          </cell>
          <cell r="AA215" t="str">
            <v/>
          </cell>
        </row>
        <row r="216">
          <cell r="D216" t="str">
            <v/>
          </cell>
          <cell r="E216" t="str">
            <v/>
          </cell>
          <cell r="F216" t="str">
            <v/>
          </cell>
          <cell r="AA216" t="str">
            <v/>
          </cell>
        </row>
        <row r="217">
          <cell r="D217" t="str">
            <v/>
          </cell>
          <cell r="E217" t="str">
            <v/>
          </cell>
          <cell r="F217" t="str">
            <v/>
          </cell>
          <cell r="AA217" t="str">
            <v/>
          </cell>
        </row>
        <row r="218">
          <cell r="D218" t="str">
            <v/>
          </cell>
          <cell r="E218" t="str">
            <v/>
          </cell>
          <cell r="F218" t="str">
            <v/>
          </cell>
          <cell r="AA218" t="str">
            <v/>
          </cell>
        </row>
        <row r="219">
          <cell r="D219" t="str">
            <v/>
          </cell>
          <cell r="E219" t="str">
            <v/>
          </cell>
          <cell r="F219" t="str">
            <v/>
          </cell>
          <cell r="AA219" t="str">
            <v/>
          </cell>
        </row>
        <row r="220">
          <cell r="D220" t="str">
            <v/>
          </cell>
          <cell r="E220" t="str">
            <v/>
          </cell>
          <cell r="F220" t="str">
            <v/>
          </cell>
          <cell r="AA220" t="str">
            <v/>
          </cell>
        </row>
        <row r="221">
          <cell r="D221" t="str">
            <v/>
          </cell>
          <cell r="E221" t="str">
            <v/>
          </cell>
          <cell r="F221" t="str">
            <v/>
          </cell>
          <cell r="AA221" t="str">
            <v/>
          </cell>
        </row>
        <row r="222">
          <cell r="D222" t="str">
            <v/>
          </cell>
          <cell r="E222" t="str">
            <v/>
          </cell>
          <cell r="F222" t="str">
            <v/>
          </cell>
          <cell r="AA222" t="str">
            <v/>
          </cell>
        </row>
        <row r="223">
          <cell r="D223" t="str">
            <v/>
          </cell>
          <cell r="E223" t="str">
            <v/>
          </cell>
          <cell r="F223" t="str">
            <v/>
          </cell>
          <cell r="AA223" t="str">
            <v/>
          </cell>
        </row>
        <row r="224">
          <cell r="D224" t="str">
            <v/>
          </cell>
          <cell r="E224" t="str">
            <v/>
          </cell>
          <cell r="F224" t="str">
            <v/>
          </cell>
          <cell r="AA224" t="str">
            <v/>
          </cell>
        </row>
        <row r="225">
          <cell r="D225" t="str">
            <v/>
          </cell>
          <cell r="E225" t="str">
            <v/>
          </cell>
          <cell r="F225" t="str">
            <v/>
          </cell>
          <cell r="AA225" t="str">
            <v/>
          </cell>
        </row>
        <row r="226">
          <cell r="D226" t="str">
            <v/>
          </cell>
          <cell r="E226" t="str">
            <v/>
          </cell>
          <cell r="F226" t="str">
            <v/>
          </cell>
          <cell r="AA226" t="str">
            <v/>
          </cell>
        </row>
        <row r="227">
          <cell r="D227" t="str">
            <v/>
          </cell>
          <cell r="E227" t="str">
            <v/>
          </cell>
          <cell r="F227" t="str">
            <v/>
          </cell>
          <cell r="AA227" t="str">
            <v/>
          </cell>
        </row>
        <row r="228">
          <cell r="D228" t="str">
            <v/>
          </cell>
          <cell r="E228" t="str">
            <v/>
          </cell>
          <cell r="F228" t="str">
            <v/>
          </cell>
          <cell r="AA228" t="str">
            <v/>
          </cell>
        </row>
        <row r="229">
          <cell r="D229" t="str">
            <v/>
          </cell>
          <cell r="E229" t="str">
            <v/>
          </cell>
          <cell r="F229" t="str">
            <v/>
          </cell>
          <cell r="AA229" t="str">
            <v/>
          </cell>
        </row>
        <row r="230">
          <cell r="D230" t="str">
            <v/>
          </cell>
          <cell r="E230" t="str">
            <v/>
          </cell>
          <cell r="F230" t="str">
            <v/>
          </cell>
          <cell r="AA230" t="str">
            <v/>
          </cell>
        </row>
        <row r="231">
          <cell r="D231" t="str">
            <v/>
          </cell>
          <cell r="E231" t="str">
            <v/>
          </cell>
          <cell r="F231" t="str">
            <v/>
          </cell>
          <cell r="AA231" t="str">
            <v/>
          </cell>
        </row>
        <row r="232">
          <cell r="D232" t="str">
            <v/>
          </cell>
          <cell r="E232" t="str">
            <v/>
          </cell>
          <cell r="F232" t="str">
            <v/>
          </cell>
          <cell r="AA232" t="str">
            <v/>
          </cell>
        </row>
        <row r="233">
          <cell r="D233" t="str">
            <v/>
          </cell>
          <cell r="E233" t="str">
            <v/>
          </cell>
          <cell r="F233" t="str">
            <v/>
          </cell>
          <cell r="AA233" t="str">
            <v/>
          </cell>
        </row>
        <row r="234">
          <cell r="D234" t="str">
            <v/>
          </cell>
          <cell r="E234" t="str">
            <v/>
          </cell>
          <cell r="F234" t="str">
            <v/>
          </cell>
          <cell r="AA234" t="str">
            <v/>
          </cell>
        </row>
        <row r="235">
          <cell r="D235" t="str">
            <v/>
          </cell>
          <cell r="E235" t="str">
            <v/>
          </cell>
          <cell r="F235" t="str">
            <v/>
          </cell>
          <cell r="AA235" t="str">
            <v/>
          </cell>
        </row>
        <row r="236">
          <cell r="D236" t="str">
            <v/>
          </cell>
          <cell r="E236" t="str">
            <v/>
          </cell>
          <cell r="F236" t="str">
            <v/>
          </cell>
          <cell r="AA236" t="str">
            <v/>
          </cell>
        </row>
        <row r="237">
          <cell r="D237" t="str">
            <v/>
          </cell>
          <cell r="E237" t="str">
            <v/>
          </cell>
          <cell r="F237" t="str">
            <v/>
          </cell>
          <cell r="AA237" t="str">
            <v/>
          </cell>
        </row>
        <row r="238">
          <cell r="D238" t="str">
            <v/>
          </cell>
          <cell r="E238" t="str">
            <v/>
          </cell>
          <cell r="F238" t="str">
            <v/>
          </cell>
          <cell r="AA238" t="str">
            <v/>
          </cell>
        </row>
        <row r="239">
          <cell r="D239" t="str">
            <v/>
          </cell>
          <cell r="E239" t="str">
            <v/>
          </cell>
          <cell r="F239" t="str">
            <v/>
          </cell>
          <cell r="AA239" t="str">
            <v/>
          </cell>
        </row>
        <row r="240">
          <cell r="D240" t="str">
            <v/>
          </cell>
          <cell r="E240" t="str">
            <v/>
          </cell>
          <cell r="F240" t="str">
            <v/>
          </cell>
          <cell r="AA240" t="str">
            <v/>
          </cell>
        </row>
        <row r="241">
          <cell r="D241" t="str">
            <v/>
          </cell>
          <cell r="E241" t="str">
            <v/>
          </cell>
          <cell r="F241" t="str">
            <v/>
          </cell>
          <cell r="AA241" t="str">
            <v/>
          </cell>
        </row>
        <row r="242">
          <cell r="D242" t="str">
            <v/>
          </cell>
          <cell r="E242" t="str">
            <v/>
          </cell>
          <cell r="F242" t="str">
            <v/>
          </cell>
          <cell r="AA242" t="str">
            <v/>
          </cell>
        </row>
        <row r="243">
          <cell r="D243" t="str">
            <v/>
          </cell>
          <cell r="E243" t="str">
            <v/>
          </cell>
          <cell r="F243" t="str">
            <v/>
          </cell>
          <cell r="AA243" t="str">
            <v/>
          </cell>
        </row>
        <row r="244">
          <cell r="D244" t="str">
            <v/>
          </cell>
          <cell r="E244" t="str">
            <v/>
          </cell>
          <cell r="F244" t="str">
            <v/>
          </cell>
          <cell r="AA244" t="str">
            <v/>
          </cell>
        </row>
        <row r="245">
          <cell r="D245" t="str">
            <v/>
          </cell>
          <cell r="E245" t="str">
            <v/>
          </cell>
          <cell r="F245" t="str">
            <v/>
          </cell>
          <cell r="AA245" t="str">
            <v/>
          </cell>
        </row>
        <row r="246">
          <cell r="D246" t="str">
            <v/>
          </cell>
          <cell r="E246" t="str">
            <v/>
          </cell>
          <cell r="F246" t="str">
            <v/>
          </cell>
          <cell r="AA246" t="str">
            <v/>
          </cell>
        </row>
        <row r="247">
          <cell r="D247" t="str">
            <v/>
          </cell>
          <cell r="E247" t="str">
            <v/>
          </cell>
          <cell r="F247" t="str">
            <v/>
          </cell>
          <cell r="AA247" t="str">
            <v/>
          </cell>
        </row>
        <row r="248">
          <cell r="D248" t="str">
            <v/>
          </cell>
          <cell r="E248" t="str">
            <v/>
          </cell>
          <cell r="F248" t="str">
            <v/>
          </cell>
          <cell r="AA248" t="str">
            <v/>
          </cell>
        </row>
        <row r="249">
          <cell r="D249" t="str">
            <v/>
          </cell>
          <cell r="E249" t="str">
            <v/>
          </cell>
          <cell r="F249" t="str">
            <v/>
          </cell>
          <cell r="AA249" t="str">
            <v/>
          </cell>
        </row>
        <row r="250">
          <cell r="D250" t="str">
            <v/>
          </cell>
          <cell r="E250" t="str">
            <v/>
          </cell>
          <cell r="F250" t="str">
            <v/>
          </cell>
          <cell r="AA250" t="str">
            <v/>
          </cell>
        </row>
        <row r="251">
          <cell r="D251" t="str">
            <v/>
          </cell>
          <cell r="E251" t="str">
            <v/>
          </cell>
          <cell r="F251" t="str">
            <v/>
          </cell>
          <cell r="AA251" t="str">
            <v/>
          </cell>
        </row>
        <row r="252">
          <cell r="D252" t="str">
            <v/>
          </cell>
          <cell r="E252" t="str">
            <v/>
          </cell>
          <cell r="F252" t="str">
            <v/>
          </cell>
          <cell r="AA252" t="str">
            <v/>
          </cell>
        </row>
        <row r="253">
          <cell r="D253" t="str">
            <v/>
          </cell>
          <cell r="E253" t="str">
            <v/>
          </cell>
          <cell r="F253" t="str">
            <v/>
          </cell>
          <cell r="AA253" t="str">
            <v/>
          </cell>
        </row>
        <row r="254">
          <cell r="D254" t="str">
            <v/>
          </cell>
          <cell r="E254" t="str">
            <v/>
          </cell>
          <cell r="F254" t="str">
            <v/>
          </cell>
          <cell r="AA254" t="str">
            <v/>
          </cell>
        </row>
        <row r="255">
          <cell r="D255" t="str">
            <v/>
          </cell>
          <cell r="E255" t="str">
            <v/>
          </cell>
          <cell r="F255" t="str">
            <v/>
          </cell>
          <cell r="AA255" t="str">
            <v/>
          </cell>
        </row>
        <row r="256">
          <cell r="D256" t="str">
            <v/>
          </cell>
          <cell r="E256" t="str">
            <v/>
          </cell>
          <cell r="F256" t="str">
            <v/>
          </cell>
          <cell r="AA256" t="str">
            <v/>
          </cell>
        </row>
        <row r="257">
          <cell r="D257" t="str">
            <v/>
          </cell>
          <cell r="E257" t="str">
            <v/>
          </cell>
          <cell r="F257" t="str">
            <v/>
          </cell>
          <cell r="AA257" t="str">
            <v/>
          </cell>
        </row>
        <row r="258">
          <cell r="D258" t="str">
            <v/>
          </cell>
          <cell r="E258" t="str">
            <v/>
          </cell>
          <cell r="F258" t="str">
            <v/>
          </cell>
          <cell r="AA258" t="str">
            <v/>
          </cell>
        </row>
        <row r="259">
          <cell r="D259" t="str">
            <v/>
          </cell>
          <cell r="E259" t="str">
            <v/>
          </cell>
          <cell r="F259" t="str">
            <v/>
          </cell>
          <cell r="AA259" t="str">
            <v/>
          </cell>
        </row>
        <row r="260">
          <cell r="D260" t="str">
            <v/>
          </cell>
          <cell r="E260" t="str">
            <v/>
          </cell>
          <cell r="F260" t="str">
            <v/>
          </cell>
          <cell r="AA260" t="str">
            <v/>
          </cell>
        </row>
        <row r="261">
          <cell r="D261" t="str">
            <v/>
          </cell>
          <cell r="E261" t="str">
            <v/>
          </cell>
          <cell r="F261" t="str">
            <v/>
          </cell>
          <cell r="AA261" t="str">
            <v/>
          </cell>
        </row>
        <row r="262">
          <cell r="D262" t="str">
            <v/>
          </cell>
          <cell r="E262" t="str">
            <v/>
          </cell>
          <cell r="F262" t="str">
            <v/>
          </cell>
          <cell r="AA262" t="str">
            <v/>
          </cell>
        </row>
        <row r="263">
          <cell r="D263" t="str">
            <v/>
          </cell>
          <cell r="E263" t="str">
            <v/>
          </cell>
          <cell r="F263" t="str">
            <v/>
          </cell>
          <cell r="AA263" t="str">
            <v/>
          </cell>
        </row>
        <row r="264">
          <cell r="D264" t="str">
            <v/>
          </cell>
          <cell r="E264" t="str">
            <v/>
          </cell>
          <cell r="F264" t="str">
            <v/>
          </cell>
          <cell r="AA264" t="str">
            <v/>
          </cell>
        </row>
        <row r="265">
          <cell r="D265" t="str">
            <v/>
          </cell>
          <cell r="E265" t="str">
            <v/>
          </cell>
          <cell r="F265" t="str">
            <v/>
          </cell>
          <cell r="AA265" t="str">
            <v/>
          </cell>
        </row>
        <row r="266">
          <cell r="D266" t="str">
            <v/>
          </cell>
          <cell r="E266" t="str">
            <v/>
          </cell>
          <cell r="F266" t="str">
            <v/>
          </cell>
          <cell r="AA266" t="str">
            <v/>
          </cell>
        </row>
        <row r="267">
          <cell r="D267" t="str">
            <v/>
          </cell>
          <cell r="E267" t="str">
            <v/>
          </cell>
          <cell r="F267" t="str">
            <v/>
          </cell>
          <cell r="AA267" t="str">
            <v/>
          </cell>
        </row>
        <row r="268">
          <cell r="D268" t="str">
            <v/>
          </cell>
          <cell r="E268" t="str">
            <v/>
          </cell>
          <cell r="F268" t="str">
            <v/>
          </cell>
          <cell r="AA268" t="str">
            <v/>
          </cell>
        </row>
        <row r="269">
          <cell r="D269" t="str">
            <v/>
          </cell>
          <cell r="E269" t="str">
            <v/>
          </cell>
          <cell r="F269" t="str">
            <v/>
          </cell>
          <cell r="AA269" t="str">
            <v/>
          </cell>
        </row>
        <row r="270">
          <cell r="D270" t="str">
            <v/>
          </cell>
          <cell r="E270" t="str">
            <v/>
          </cell>
          <cell r="F270" t="str">
            <v/>
          </cell>
          <cell r="AA270" t="str">
            <v/>
          </cell>
        </row>
        <row r="271">
          <cell r="D271" t="str">
            <v/>
          </cell>
          <cell r="E271" t="str">
            <v/>
          </cell>
          <cell r="F271" t="str">
            <v/>
          </cell>
          <cell r="AA271" t="str">
            <v/>
          </cell>
        </row>
        <row r="272">
          <cell r="D272" t="str">
            <v/>
          </cell>
          <cell r="E272" t="str">
            <v/>
          </cell>
          <cell r="F272" t="str">
            <v/>
          </cell>
          <cell r="AA272" t="str">
            <v/>
          </cell>
        </row>
        <row r="273">
          <cell r="D273" t="str">
            <v/>
          </cell>
          <cell r="E273" t="str">
            <v/>
          </cell>
          <cell r="F273" t="str">
            <v/>
          </cell>
          <cell r="AA273" t="str">
            <v/>
          </cell>
        </row>
        <row r="274">
          <cell r="D274" t="str">
            <v/>
          </cell>
          <cell r="E274" t="str">
            <v/>
          </cell>
          <cell r="F274" t="str">
            <v/>
          </cell>
          <cell r="AA274" t="str">
            <v/>
          </cell>
        </row>
        <row r="275">
          <cell r="D275" t="str">
            <v/>
          </cell>
          <cell r="E275" t="str">
            <v/>
          </cell>
          <cell r="F275" t="str">
            <v/>
          </cell>
          <cell r="AA275" t="str">
            <v/>
          </cell>
        </row>
        <row r="276">
          <cell r="D276" t="str">
            <v/>
          </cell>
          <cell r="E276" t="str">
            <v/>
          </cell>
          <cell r="F276" t="str">
            <v/>
          </cell>
          <cell r="AA276" t="str">
            <v/>
          </cell>
        </row>
        <row r="277">
          <cell r="D277" t="str">
            <v/>
          </cell>
          <cell r="E277" t="str">
            <v/>
          </cell>
          <cell r="F277" t="str">
            <v/>
          </cell>
          <cell r="AA277" t="str">
            <v/>
          </cell>
        </row>
        <row r="278">
          <cell r="D278" t="str">
            <v/>
          </cell>
          <cell r="E278" t="str">
            <v/>
          </cell>
          <cell r="F278" t="str">
            <v/>
          </cell>
          <cell r="AA278" t="str">
            <v/>
          </cell>
        </row>
        <row r="279">
          <cell r="D279" t="str">
            <v/>
          </cell>
          <cell r="E279" t="str">
            <v/>
          </cell>
          <cell r="F279" t="str">
            <v/>
          </cell>
          <cell r="AA279" t="str">
            <v/>
          </cell>
        </row>
        <row r="280">
          <cell r="D280" t="str">
            <v/>
          </cell>
          <cell r="E280" t="str">
            <v/>
          </cell>
          <cell r="F280" t="str">
            <v/>
          </cell>
          <cell r="AA280" t="str">
            <v/>
          </cell>
        </row>
        <row r="281">
          <cell r="D281" t="str">
            <v/>
          </cell>
          <cell r="E281" t="str">
            <v/>
          </cell>
          <cell r="F281" t="str">
            <v/>
          </cell>
          <cell r="AA281" t="str">
            <v/>
          </cell>
        </row>
        <row r="282">
          <cell r="D282" t="str">
            <v/>
          </cell>
          <cell r="E282" t="str">
            <v/>
          </cell>
          <cell r="F282" t="str">
            <v/>
          </cell>
          <cell r="AA282" t="str">
            <v/>
          </cell>
        </row>
        <row r="283">
          <cell r="D283" t="str">
            <v/>
          </cell>
          <cell r="E283" t="str">
            <v/>
          </cell>
          <cell r="F283" t="str">
            <v/>
          </cell>
          <cell r="AA283" t="str">
            <v/>
          </cell>
        </row>
        <row r="284">
          <cell r="D284" t="str">
            <v/>
          </cell>
          <cell r="E284" t="str">
            <v/>
          </cell>
          <cell r="F284" t="str">
            <v/>
          </cell>
          <cell r="AA284" t="str">
            <v/>
          </cell>
        </row>
        <row r="285">
          <cell r="D285" t="str">
            <v/>
          </cell>
          <cell r="E285" t="str">
            <v/>
          </cell>
          <cell r="F285" t="str">
            <v/>
          </cell>
          <cell r="AA285" t="str">
            <v/>
          </cell>
        </row>
        <row r="286">
          <cell r="D286" t="str">
            <v/>
          </cell>
          <cell r="E286" t="str">
            <v/>
          </cell>
          <cell r="F286" t="str">
            <v/>
          </cell>
          <cell r="AA286" t="str">
            <v/>
          </cell>
        </row>
        <row r="287">
          <cell r="D287" t="str">
            <v/>
          </cell>
          <cell r="E287" t="str">
            <v/>
          </cell>
          <cell r="F287" t="str">
            <v/>
          </cell>
          <cell r="AA287" t="str">
            <v/>
          </cell>
        </row>
        <row r="288">
          <cell r="D288" t="str">
            <v/>
          </cell>
          <cell r="E288" t="str">
            <v/>
          </cell>
          <cell r="F288" t="str">
            <v/>
          </cell>
          <cell r="AA288" t="str">
            <v/>
          </cell>
        </row>
        <row r="289">
          <cell r="D289" t="str">
            <v/>
          </cell>
          <cell r="E289" t="str">
            <v/>
          </cell>
          <cell r="F289" t="str">
            <v/>
          </cell>
          <cell r="AA289" t="str">
            <v/>
          </cell>
        </row>
        <row r="290">
          <cell r="D290" t="str">
            <v/>
          </cell>
          <cell r="E290" t="str">
            <v/>
          </cell>
          <cell r="F290" t="str">
            <v/>
          </cell>
          <cell r="AA290" t="str">
            <v/>
          </cell>
        </row>
        <row r="291">
          <cell r="D291" t="str">
            <v/>
          </cell>
          <cell r="E291" t="str">
            <v/>
          </cell>
          <cell r="F291" t="str">
            <v/>
          </cell>
          <cell r="AA291" t="str">
            <v/>
          </cell>
        </row>
        <row r="292">
          <cell r="D292" t="str">
            <v/>
          </cell>
          <cell r="E292" t="str">
            <v/>
          </cell>
          <cell r="F292" t="str">
            <v/>
          </cell>
          <cell r="AA292" t="str">
            <v/>
          </cell>
        </row>
        <row r="293">
          <cell r="D293" t="str">
            <v/>
          </cell>
          <cell r="E293" t="str">
            <v/>
          </cell>
          <cell r="F293" t="str">
            <v/>
          </cell>
          <cell r="AA293" t="str">
            <v/>
          </cell>
        </row>
        <row r="294">
          <cell r="D294" t="str">
            <v/>
          </cell>
          <cell r="E294" t="str">
            <v/>
          </cell>
          <cell r="F294" t="str">
            <v/>
          </cell>
          <cell r="AA294" t="str">
            <v/>
          </cell>
        </row>
        <row r="295">
          <cell r="D295" t="str">
            <v/>
          </cell>
          <cell r="E295" t="str">
            <v/>
          </cell>
          <cell r="F295" t="str">
            <v/>
          </cell>
          <cell r="AA295" t="str">
            <v/>
          </cell>
        </row>
        <row r="296">
          <cell r="D296" t="str">
            <v/>
          </cell>
          <cell r="E296" t="str">
            <v/>
          </cell>
          <cell r="F296" t="str">
            <v/>
          </cell>
          <cell r="AA296" t="str">
            <v/>
          </cell>
        </row>
        <row r="297">
          <cell r="D297" t="str">
            <v/>
          </cell>
          <cell r="E297" t="str">
            <v/>
          </cell>
          <cell r="F297" t="str">
            <v/>
          </cell>
          <cell r="AA297" t="str">
            <v/>
          </cell>
        </row>
        <row r="298">
          <cell r="D298" t="str">
            <v/>
          </cell>
          <cell r="E298" t="str">
            <v/>
          </cell>
          <cell r="F298" t="str">
            <v/>
          </cell>
          <cell r="AA298" t="str">
            <v/>
          </cell>
        </row>
        <row r="299">
          <cell r="D299" t="str">
            <v/>
          </cell>
          <cell r="E299" t="str">
            <v/>
          </cell>
          <cell r="F299" t="str">
            <v/>
          </cell>
          <cell r="AA299" t="str">
            <v/>
          </cell>
        </row>
        <row r="300">
          <cell r="D300" t="str">
            <v/>
          </cell>
          <cell r="E300" t="str">
            <v/>
          </cell>
          <cell r="F300" t="str">
            <v/>
          </cell>
          <cell r="AA300" t="str">
            <v/>
          </cell>
        </row>
        <row r="301">
          <cell r="D301" t="str">
            <v/>
          </cell>
          <cell r="E301" t="str">
            <v/>
          </cell>
          <cell r="F301" t="str">
            <v/>
          </cell>
          <cell r="AA301" t="str">
            <v/>
          </cell>
        </row>
        <row r="302">
          <cell r="D302" t="str">
            <v/>
          </cell>
          <cell r="E302" t="str">
            <v/>
          </cell>
          <cell r="F302" t="str">
            <v/>
          </cell>
          <cell r="AA302" t="str">
            <v/>
          </cell>
        </row>
        <row r="303">
          <cell r="D303" t="str">
            <v/>
          </cell>
          <cell r="E303" t="str">
            <v/>
          </cell>
          <cell r="F303" t="str">
            <v/>
          </cell>
          <cell r="AA303" t="str">
            <v/>
          </cell>
        </row>
        <row r="304">
          <cell r="D304" t="str">
            <v/>
          </cell>
          <cell r="E304" t="str">
            <v/>
          </cell>
          <cell r="F304" t="str">
            <v/>
          </cell>
          <cell r="AA304" t="str">
            <v/>
          </cell>
        </row>
        <row r="305">
          <cell r="D305" t="str">
            <v/>
          </cell>
          <cell r="E305" t="str">
            <v/>
          </cell>
          <cell r="F305" t="str">
            <v/>
          </cell>
          <cell r="AA305" t="str">
            <v/>
          </cell>
        </row>
        <row r="306">
          <cell r="D306" t="str">
            <v/>
          </cell>
          <cell r="E306" t="str">
            <v/>
          </cell>
          <cell r="F306" t="str">
            <v/>
          </cell>
          <cell r="AA306" t="str">
            <v/>
          </cell>
        </row>
        <row r="307">
          <cell r="D307" t="str">
            <v/>
          </cell>
          <cell r="E307" t="str">
            <v/>
          </cell>
          <cell r="F307" t="str">
            <v/>
          </cell>
          <cell r="AA307" t="str">
            <v/>
          </cell>
        </row>
        <row r="308">
          <cell r="D308" t="str">
            <v/>
          </cell>
          <cell r="E308" t="str">
            <v/>
          </cell>
          <cell r="F308" t="str">
            <v/>
          </cell>
          <cell r="AA308" t="str">
            <v/>
          </cell>
        </row>
        <row r="309">
          <cell r="D309" t="str">
            <v/>
          </cell>
          <cell r="E309" t="str">
            <v/>
          </cell>
          <cell r="F309" t="str">
            <v/>
          </cell>
          <cell r="AA309" t="str">
            <v/>
          </cell>
        </row>
        <row r="310">
          <cell r="D310" t="str">
            <v/>
          </cell>
          <cell r="E310" t="str">
            <v/>
          </cell>
          <cell r="F310" t="str">
            <v/>
          </cell>
          <cell r="AA310" t="str">
            <v/>
          </cell>
        </row>
        <row r="311">
          <cell r="D311" t="str">
            <v/>
          </cell>
          <cell r="E311" t="str">
            <v/>
          </cell>
          <cell r="F311" t="str">
            <v/>
          </cell>
          <cell r="AA311" t="str">
            <v/>
          </cell>
        </row>
        <row r="312">
          <cell r="D312" t="str">
            <v/>
          </cell>
          <cell r="E312" t="str">
            <v/>
          </cell>
          <cell r="F312" t="str">
            <v/>
          </cell>
          <cell r="AA312" t="str">
            <v/>
          </cell>
        </row>
        <row r="313">
          <cell r="D313" t="str">
            <v/>
          </cell>
          <cell r="E313" t="str">
            <v/>
          </cell>
          <cell r="F313" t="str">
            <v/>
          </cell>
          <cell r="AA313" t="str">
            <v/>
          </cell>
        </row>
        <row r="314">
          <cell r="D314" t="str">
            <v/>
          </cell>
          <cell r="E314" t="str">
            <v/>
          </cell>
          <cell r="F314" t="str">
            <v/>
          </cell>
          <cell r="AA314" t="str">
            <v/>
          </cell>
        </row>
        <row r="315">
          <cell r="D315" t="str">
            <v/>
          </cell>
          <cell r="E315" t="str">
            <v/>
          </cell>
          <cell r="F315" t="str">
            <v/>
          </cell>
          <cell r="AA315" t="str">
            <v/>
          </cell>
        </row>
        <row r="316">
          <cell r="D316" t="str">
            <v/>
          </cell>
          <cell r="E316" t="str">
            <v/>
          </cell>
          <cell r="F316" t="str">
            <v/>
          </cell>
          <cell r="AA316" t="str">
            <v/>
          </cell>
        </row>
        <row r="317">
          <cell r="D317" t="str">
            <v/>
          </cell>
          <cell r="E317" t="str">
            <v/>
          </cell>
          <cell r="F317" t="str">
            <v/>
          </cell>
          <cell r="AA317" t="str">
            <v/>
          </cell>
        </row>
        <row r="318">
          <cell r="D318" t="str">
            <v/>
          </cell>
          <cell r="E318" t="str">
            <v/>
          </cell>
          <cell r="F318" t="str">
            <v/>
          </cell>
          <cell r="AA318" t="str">
            <v/>
          </cell>
        </row>
        <row r="319">
          <cell r="D319" t="str">
            <v/>
          </cell>
          <cell r="E319" t="str">
            <v/>
          </cell>
          <cell r="F319" t="str">
            <v/>
          </cell>
          <cell r="AA319" t="str">
            <v/>
          </cell>
        </row>
        <row r="320">
          <cell r="D320" t="str">
            <v/>
          </cell>
          <cell r="E320" t="str">
            <v/>
          </cell>
          <cell r="F320" t="str">
            <v/>
          </cell>
          <cell r="AA320" t="str">
            <v/>
          </cell>
        </row>
        <row r="321">
          <cell r="D321" t="str">
            <v/>
          </cell>
          <cell r="E321" t="str">
            <v/>
          </cell>
          <cell r="F321" t="str">
            <v/>
          </cell>
          <cell r="AA321" t="str">
            <v/>
          </cell>
        </row>
        <row r="322">
          <cell r="D322" t="str">
            <v/>
          </cell>
          <cell r="E322" t="str">
            <v/>
          </cell>
          <cell r="F322" t="str">
            <v/>
          </cell>
          <cell r="AA322" t="str">
            <v/>
          </cell>
        </row>
        <row r="323">
          <cell r="D323" t="str">
            <v/>
          </cell>
          <cell r="E323" t="str">
            <v/>
          </cell>
          <cell r="F323" t="str">
            <v/>
          </cell>
          <cell r="AA323" t="str">
            <v/>
          </cell>
        </row>
        <row r="324">
          <cell r="D324" t="str">
            <v/>
          </cell>
          <cell r="E324" t="str">
            <v/>
          </cell>
          <cell r="F324" t="str">
            <v/>
          </cell>
          <cell r="AA324" t="str">
            <v/>
          </cell>
        </row>
        <row r="325">
          <cell r="D325" t="str">
            <v/>
          </cell>
          <cell r="E325" t="str">
            <v/>
          </cell>
          <cell r="F325" t="str">
            <v/>
          </cell>
          <cell r="AA325" t="str">
            <v/>
          </cell>
        </row>
        <row r="326">
          <cell r="D326" t="str">
            <v/>
          </cell>
          <cell r="E326" t="str">
            <v/>
          </cell>
          <cell r="F326" t="str">
            <v/>
          </cell>
          <cell r="AA326" t="str">
            <v/>
          </cell>
        </row>
        <row r="327">
          <cell r="D327" t="str">
            <v/>
          </cell>
          <cell r="E327" t="str">
            <v/>
          </cell>
          <cell r="F327" t="str">
            <v/>
          </cell>
          <cell r="AA327" t="str">
            <v/>
          </cell>
        </row>
        <row r="328">
          <cell r="D328" t="str">
            <v/>
          </cell>
          <cell r="E328" t="str">
            <v/>
          </cell>
          <cell r="F328" t="str">
            <v/>
          </cell>
          <cell r="AA328" t="str">
            <v/>
          </cell>
        </row>
        <row r="329">
          <cell r="D329" t="str">
            <v/>
          </cell>
          <cell r="E329" t="str">
            <v/>
          </cell>
          <cell r="F329" t="str">
            <v/>
          </cell>
          <cell r="AA329" t="str">
            <v/>
          </cell>
        </row>
        <row r="330">
          <cell r="D330" t="str">
            <v/>
          </cell>
          <cell r="E330" t="str">
            <v/>
          </cell>
          <cell r="F330" t="str">
            <v/>
          </cell>
          <cell r="AA330" t="str">
            <v/>
          </cell>
        </row>
        <row r="331">
          <cell r="D331" t="str">
            <v/>
          </cell>
          <cell r="E331" t="str">
            <v/>
          </cell>
          <cell r="F331" t="str">
            <v/>
          </cell>
          <cell r="AA331" t="str">
            <v/>
          </cell>
        </row>
        <row r="332">
          <cell r="D332" t="str">
            <v/>
          </cell>
          <cell r="E332" t="str">
            <v/>
          </cell>
          <cell r="F332" t="str">
            <v/>
          </cell>
          <cell r="AA332" t="str">
            <v/>
          </cell>
        </row>
        <row r="333">
          <cell r="D333" t="str">
            <v/>
          </cell>
          <cell r="E333" t="str">
            <v/>
          </cell>
          <cell r="F333" t="str">
            <v/>
          </cell>
          <cell r="AA333" t="str">
            <v/>
          </cell>
        </row>
        <row r="334">
          <cell r="D334" t="str">
            <v/>
          </cell>
          <cell r="E334" t="str">
            <v/>
          </cell>
          <cell r="F334" t="str">
            <v/>
          </cell>
          <cell r="AA334" t="str">
            <v/>
          </cell>
        </row>
        <row r="335">
          <cell r="D335" t="str">
            <v/>
          </cell>
          <cell r="E335" t="str">
            <v/>
          </cell>
          <cell r="F335" t="str">
            <v/>
          </cell>
          <cell r="AA335" t="str">
            <v/>
          </cell>
        </row>
        <row r="336">
          <cell r="D336" t="str">
            <v/>
          </cell>
          <cell r="E336" t="str">
            <v/>
          </cell>
          <cell r="F336" t="str">
            <v/>
          </cell>
          <cell r="AA336" t="str">
            <v/>
          </cell>
        </row>
        <row r="337">
          <cell r="D337" t="str">
            <v/>
          </cell>
          <cell r="E337" t="str">
            <v/>
          </cell>
          <cell r="F337" t="str">
            <v/>
          </cell>
          <cell r="AA337" t="str">
            <v/>
          </cell>
        </row>
        <row r="338">
          <cell r="D338" t="str">
            <v/>
          </cell>
          <cell r="E338" t="str">
            <v/>
          </cell>
          <cell r="F338" t="str">
            <v/>
          </cell>
          <cell r="AA338" t="str">
            <v/>
          </cell>
        </row>
        <row r="339">
          <cell r="D339" t="str">
            <v/>
          </cell>
          <cell r="E339" t="str">
            <v/>
          </cell>
          <cell r="F339" t="str">
            <v/>
          </cell>
          <cell r="AA339" t="str">
            <v/>
          </cell>
        </row>
        <row r="340">
          <cell r="D340" t="str">
            <v/>
          </cell>
          <cell r="E340" t="str">
            <v/>
          </cell>
          <cell r="F340" t="str">
            <v/>
          </cell>
          <cell r="AA340" t="str">
            <v/>
          </cell>
        </row>
        <row r="341">
          <cell r="D341" t="str">
            <v/>
          </cell>
          <cell r="E341" t="str">
            <v/>
          </cell>
          <cell r="F341" t="str">
            <v/>
          </cell>
          <cell r="AA341" t="str">
            <v/>
          </cell>
        </row>
        <row r="342">
          <cell r="D342" t="str">
            <v/>
          </cell>
          <cell r="E342" t="str">
            <v/>
          </cell>
          <cell r="F342" t="str">
            <v/>
          </cell>
          <cell r="AA342" t="str">
            <v/>
          </cell>
        </row>
        <row r="343">
          <cell r="D343" t="str">
            <v/>
          </cell>
          <cell r="E343" t="str">
            <v/>
          </cell>
          <cell r="F343" t="str">
            <v/>
          </cell>
          <cell r="AA343" t="str">
            <v/>
          </cell>
        </row>
        <row r="344">
          <cell r="D344" t="str">
            <v/>
          </cell>
          <cell r="E344" t="str">
            <v/>
          </cell>
          <cell r="F344" t="str">
            <v/>
          </cell>
          <cell r="AA344" t="str">
            <v/>
          </cell>
        </row>
        <row r="345">
          <cell r="D345" t="str">
            <v/>
          </cell>
          <cell r="E345" t="str">
            <v/>
          </cell>
          <cell r="F345" t="str">
            <v/>
          </cell>
          <cell r="AA345" t="str">
            <v/>
          </cell>
        </row>
        <row r="346">
          <cell r="D346" t="str">
            <v/>
          </cell>
          <cell r="E346" t="str">
            <v/>
          </cell>
          <cell r="F346" t="str">
            <v/>
          </cell>
          <cell r="AA346" t="str">
            <v/>
          </cell>
        </row>
        <row r="347">
          <cell r="D347" t="str">
            <v/>
          </cell>
          <cell r="E347" t="str">
            <v/>
          </cell>
          <cell r="F347" t="str">
            <v/>
          </cell>
          <cell r="AA347" t="str">
            <v/>
          </cell>
        </row>
        <row r="348">
          <cell r="D348" t="str">
            <v/>
          </cell>
          <cell r="E348" t="str">
            <v/>
          </cell>
          <cell r="F348" t="str">
            <v/>
          </cell>
          <cell r="AA348" t="str">
            <v/>
          </cell>
        </row>
        <row r="349">
          <cell r="D349" t="str">
            <v/>
          </cell>
          <cell r="E349" t="str">
            <v/>
          </cell>
          <cell r="F349" t="str">
            <v/>
          </cell>
          <cell r="AA349" t="str">
            <v/>
          </cell>
        </row>
        <row r="350">
          <cell r="D350" t="str">
            <v/>
          </cell>
          <cell r="E350" t="str">
            <v/>
          </cell>
          <cell r="F350" t="str">
            <v/>
          </cell>
          <cell r="AA350" t="str">
            <v/>
          </cell>
        </row>
        <row r="351">
          <cell r="D351" t="str">
            <v/>
          </cell>
          <cell r="E351" t="str">
            <v/>
          </cell>
          <cell r="F351" t="str">
            <v/>
          </cell>
          <cell r="AA351" t="str">
            <v/>
          </cell>
        </row>
        <row r="352">
          <cell r="D352" t="str">
            <v/>
          </cell>
          <cell r="E352" t="str">
            <v/>
          </cell>
          <cell r="F352" t="str">
            <v/>
          </cell>
          <cell r="AA352" t="str">
            <v/>
          </cell>
        </row>
        <row r="353">
          <cell r="D353" t="str">
            <v/>
          </cell>
          <cell r="E353" t="str">
            <v/>
          </cell>
          <cell r="F353" t="str">
            <v/>
          </cell>
          <cell r="AA353" t="str">
            <v/>
          </cell>
        </row>
        <row r="354">
          <cell r="D354" t="str">
            <v/>
          </cell>
          <cell r="E354" t="str">
            <v/>
          </cell>
          <cell r="F354" t="str">
            <v/>
          </cell>
          <cell r="AA354" t="str">
            <v/>
          </cell>
        </row>
        <row r="355">
          <cell r="D355" t="str">
            <v/>
          </cell>
          <cell r="E355" t="str">
            <v/>
          </cell>
          <cell r="F355" t="str">
            <v/>
          </cell>
          <cell r="AA355" t="str">
            <v/>
          </cell>
        </row>
        <row r="356">
          <cell r="D356" t="str">
            <v/>
          </cell>
          <cell r="E356" t="str">
            <v/>
          </cell>
          <cell r="F356" t="str">
            <v/>
          </cell>
          <cell r="AA356" t="str">
            <v/>
          </cell>
        </row>
        <row r="357">
          <cell r="D357" t="str">
            <v/>
          </cell>
          <cell r="E357" t="str">
            <v/>
          </cell>
          <cell r="F357" t="str">
            <v/>
          </cell>
          <cell r="AA357" t="str">
            <v/>
          </cell>
        </row>
        <row r="358">
          <cell r="D358" t="str">
            <v/>
          </cell>
          <cell r="E358" t="str">
            <v/>
          </cell>
          <cell r="F358" t="str">
            <v/>
          </cell>
          <cell r="AA358" t="str">
            <v/>
          </cell>
        </row>
        <row r="359">
          <cell r="D359" t="str">
            <v/>
          </cell>
          <cell r="E359" t="str">
            <v/>
          </cell>
          <cell r="F359" t="str">
            <v/>
          </cell>
          <cell r="AA359" t="str">
            <v/>
          </cell>
        </row>
        <row r="360">
          <cell r="D360" t="str">
            <v/>
          </cell>
          <cell r="E360" t="str">
            <v/>
          </cell>
          <cell r="F360" t="str">
            <v/>
          </cell>
          <cell r="AA360" t="str">
            <v/>
          </cell>
        </row>
        <row r="361">
          <cell r="D361" t="str">
            <v/>
          </cell>
          <cell r="E361" t="str">
            <v/>
          </cell>
          <cell r="F361" t="str">
            <v/>
          </cell>
          <cell r="AA361" t="str">
            <v/>
          </cell>
        </row>
        <row r="362">
          <cell r="D362" t="str">
            <v/>
          </cell>
          <cell r="E362" t="str">
            <v/>
          </cell>
          <cell r="F362" t="str">
            <v/>
          </cell>
          <cell r="AA362" t="str">
            <v/>
          </cell>
        </row>
        <row r="363">
          <cell r="D363" t="str">
            <v/>
          </cell>
          <cell r="E363" t="str">
            <v/>
          </cell>
          <cell r="F363" t="str">
            <v/>
          </cell>
          <cell r="AA363" t="str">
            <v/>
          </cell>
        </row>
        <row r="364">
          <cell r="D364" t="str">
            <v/>
          </cell>
          <cell r="E364" t="str">
            <v/>
          </cell>
          <cell r="F364" t="str">
            <v/>
          </cell>
          <cell r="AA364" t="str">
            <v/>
          </cell>
        </row>
        <row r="365">
          <cell r="D365" t="str">
            <v/>
          </cell>
          <cell r="E365" t="str">
            <v/>
          </cell>
          <cell r="F365" t="str">
            <v/>
          </cell>
          <cell r="AA365" t="str">
            <v/>
          </cell>
        </row>
        <row r="366">
          <cell r="D366" t="str">
            <v/>
          </cell>
          <cell r="E366" t="str">
            <v/>
          </cell>
          <cell r="F366" t="str">
            <v/>
          </cell>
          <cell r="AA366" t="str">
            <v/>
          </cell>
        </row>
        <row r="367">
          <cell r="D367" t="str">
            <v/>
          </cell>
          <cell r="E367" t="str">
            <v/>
          </cell>
          <cell r="F367" t="str">
            <v/>
          </cell>
          <cell r="AA367" t="str">
            <v/>
          </cell>
        </row>
        <row r="368">
          <cell r="D368" t="str">
            <v/>
          </cell>
          <cell r="E368" t="str">
            <v/>
          </cell>
          <cell r="F368" t="str">
            <v/>
          </cell>
          <cell r="AA368" t="str">
            <v/>
          </cell>
        </row>
        <row r="369">
          <cell r="D369" t="str">
            <v/>
          </cell>
          <cell r="E369" t="str">
            <v/>
          </cell>
          <cell r="F369" t="str">
            <v/>
          </cell>
          <cell r="AA369" t="str">
            <v/>
          </cell>
        </row>
        <row r="370">
          <cell r="D370" t="str">
            <v/>
          </cell>
          <cell r="E370" t="str">
            <v/>
          </cell>
          <cell r="F370" t="str">
            <v/>
          </cell>
          <cell r="AA370" t="str">
            <v/>
          </cell>
        </row>
        <row r="371">
          <cell r="D371" t="str">
            <v/>
          </cell>
          <cell r="E371" t="str">
            <v/>
          </cell>
          <cell r="F371" t="str">
            <v/>
          </cell>
          <cell r="AA371" t="str">
            <v/>
          </cell>
        </row>
        <row r="372">
          <cell r="D372" t="str">
            <v/>
          </cell>
          <cell r="E372" t="str">
            <v/>
          </cell>
          <cell r="F372" t="str">
            <v/>
          </cell>
          <cell r="AA372" t="str">
            <v/>
          </cell>
        </row>
        <row r="373">
          <cell r="D373" t="str">
            <v/>
          </cell>
          <cell r="E373" t="str">
            <v/>
          </cell>
          <cell r="F373" t="str">
            <v/>
          </cell>
          <cell r="AA373" t="str">
            <v/>
          </cell>
        </row>
        <row r="374">
          <cell r="D374" t="str">
            <v/>
          </cell>
          <cell r="E374" t="str">
            <v/>
          </cell>
          <cell r="F374" t="str">
            <v/>
          </cell>
          <cell r="AA374" t="str">
            <v/>
          </cell>
        </row>
        <row r="375">
          <cell r="D375" t="str">
            <v/>
          </cell>
          <cell r="E375" t="str">
            <v/>
          </cell>
          <cell r="F375" t="str">
            <v/>
          </cell>
          <cell r="AA375" t="str">
            <v/>
          </cell>
        </row>
        <row r="376">
          <cell r="D376" t="str">
            <v/>
          </cell>
          <cell r="E376" t="str">
            <v/>
          </cell>
          <cell r="F376" t="str">
            <v/>
          </cell>
          <cell r="AA376" t="str">
            <v/>
          </cell>
        </row>
        <row r="377">
          <cell r="D377" t="str">
            <v/>
          </cell>
          <cell r="E377" t="str">
            <v/>
          </cell>
          <cell r="F377" t="str">
            <v/>
          </cell>
          <cell r="AA377" t="str">
            <v/>
          </cell>
        </row>
        <row r="378">
          <cell r="D378" t="str">
            <v/>
          </cell>
          <cell r="E378" t="str">
            <v/>
          </cell>
          <cell r="F378" t="str">
            <v/>
          </cell>
          <cell r="AA378" t="str">
            <v/>
          </cell>
        </row>
        <row r="379">
          <cell r="D379" t="str">
            <v/>
          </cell>
          <cell r="E379" t="str">
            <v/>
          </cell>
          <cell r="F379" t="str">
            <v/>
          </cell>
          <cell r="AA379" t="str">
            <v/>
          </cell>
        </row>
        <row r="380">
          <cell r="D380" t="str">
            <v/>
          </cell>
          <cell r="E380" t="str">
            <v/>
          </cell>
          <cell r="F380" t="str">
            <v/>
          </cell>
          <cell r="AA380" t="str">
            <v/>
          </cell>
        </row>
        <row r="381">
          <cell r="D381" t="str">
            <v/>
          </cell>
          <cell r="E381" t="str">
            <v/>
          </cell>
          <cell r="F381" t="str">
            <v/>
          </cell>
          <cell r="AA381" t="str">
            <v/>
          </cell>
        </row>
        <row r="382">
          <cell r="D382" t="str">
            <v/>
          </cell>
          <cell r="E382" t="str">
            <v/>
          </cell>
          <cell r="F382" t="str">
            <v/>
          </cell>
          <cell r="AA382" t="str">
            <v/>
          </cell>
        </row>
        <row r="383">
          <cell r="D383" t="str">
            <v/>
          </cell>
          <cell r="E383" t="str">
            <v/>
          </cell>
          <cell r="F383" t="str">
            <v/>
          </cell>
          <cell r="AA383" t="str">
            <v/>
          </cell>
        </row>
        <row r="384">
          <cell r="D384" t="str">
            <v/>
          </cell>
          <cell r="E384" t="str">
            <v/>
          </cell>
          <cell r="F384" t="str">
            <v/>
          </cell>
          <cell r="AA384" t="str">
            <v/>
          </cell>
        </row>
        <row r="385">
          <cell r="D385" t="str">
            <v/>
          </cell>
          <cell r="E385" t="str">
            <v/>
          </cell>
          <cell r="F385" t="str">
            <v/>
          </cell>
          <cell r="AA385" t="str">
            <v/>
          </cell>
        </row>
        <row r="386">
          <cell r="D386" t="str">
            <v/>
          </cell>
          <cell r="E386" t="str">
            <v/>
          </cell>
          <cell r="F386" t="str">
            <v/>
          </cell>
          <cell r="AA386" t="str">
            <v/>
          </cell>
        </row>
        <row r="387">
          <cell r="D387" t="str">
            <v/>
          </cell>
          <cell r="E387" t="str">
            <v/>
          </cell>
          <cell r="F387" t="str">
            <v/>
          </cell>
          <cell r="AA387" t="str">
            <v/>
          </cell>
        </row>
        <row r="388">
          <cell r="D388" t="str">
            <v/>
          </cell>
          <cell r="E388" t="str">
            <v/>
          </cell>
          <cell r="F388" t="str">
            <v/>
          </cell>
          <cell r="AA388" t="str">
            <v/>
          </cell>
        </row>
        <row r="389">
          <cell r="D389" t="str">
            <v/>
          </cell>
          <cell r="E389" t="str">
            <v/>
          </cell>
          <cell r="F389" t="str">
            <v/>
          </cell>
          <cell r="AA389" t="str">
            <v/>
          </cell>
        </row>
        <row r="390">
          <cell r="D390" t="str">
            <v/>
          </cell>
          <cell r="E390" t="str">
            <v/>
          </cell>
          <cell r="F390" t="str">
            <v/>
          </cell>
          <cell r="AA390" t="str">
            <v/>
          </cell>
        </row>
        <row r="391">
          <cell r="D391" t="str">
            <v/>
          </cell>
          <cell r="E391" t="str">
            <v/>
          </cell>
          <cell r="F391" t="str">
            <v/>
          </cell>
          <cell r="AA391" t="str">
            <v/>
          </cell>
        </row>
        <row r="392">
          <cell r="D392" t="str">
            <v/>
          </cell>
          <cell r="E392" t="str">
            <v/>
          </cell>
          <cell r="F392" t="str">
            <v/>
          </cell>
          <cell r="AA392" t="str">
            <v/>
          </cell>
        </row>
        <row r="393">
          <cell r="D393" t="str">
            <v/>
          </cell>
          <cell r="E393" t="str">
            <v/>
          </cell>
          <cell r="F393" t="str">
            <v/>
          </cell>
          <cell r="AA393" t="str">
            <v/>
          </cell>
        </row>
        <row r="394">
          <cell r="D394" t="str">
            <v/>
          </cell>
          <cell r="E394" t="str">
            <v/>
          </cell>
          <cell r="F394" t="str">
            <v/>
          </cell>
          <cell r="AA394" t="str">
            <v/>
          </cell>
        </row>
        <row r="395">
          <cell r="D395" t="str">
            <v/>
          </cell>
          <cell r="E395" t="str">
            <v/>
          </cell>
          <cell r="F395" t="str">
            <v/>
          </cell>
          <cell r="AA395" t="str">
            <v/>
          </cell>
        </row>
        <row r="396">
          <cell r="D396" t="str">
            <v/>
          </cell>
          <cell r="E396" t="str">
            <v/>
          </cell>
          <cell r="F396" t="str">
            <v/>
          </cell>
          <cell r="AA396" t="str">
            <v/>
          </cell>
        </row>
        <row r="397">
          <cell r="D397" t="str">
            <v/>
          </cell>
          <cell r="E397" t="str">
            <v/>
          </cell>
          <cell r="F397" t="str">
            <v/>
          </cell>
          <cell r="AA397" t="str">
            <v/>
          </cell>
        </row>
        <row r="398">
          <cell r="D398" t="str">
            <v/>
          </cell>
          <cell r="E398" t="str">
            <v/>
          </cell>
          <cell r="F398" t="str">
            <v/>
          </cell>
          <cell r="AA398" t="str">
            <v/>
          </cell>
        </row>
        <row r="399">
          <cell r="D399" t="str">
            <v/>
          </cell>
          <cell r="E399" t="str">
            <v/>
          </cell>
          <cell r="F399" t="str">
            <v/>
          </cell>
          <cell r="AA399" t="str">
            <v/>
          </cell>
        </row>
        <row r="400">
          <cell r="D400" t="str">
            <v/>
          </cell>
          <cell r="E400" t="str">
            <v/>
          </cell>
          <cell r="F400" t="str">
            <v/>
          </cell>
          <cell r="AA400" t="str">
            <v/>
          </cell>
        </row>
        <row r="401">
          <cell r="D401" t="str">
            <v/>
          </cell>
          <cell r="E401" t="str">
            <v/>
          </cell>
          <cell r="F401" t="str">
            <v/>
          </cell>
          <cell r="AA401" t="str">
            <v/>
          </cell>
        </row>
        <row r="402">
          <cell r="D402" t="str">
            <v/>
          </cell>
          <cell r="E402" t="str">
            <v/>
          </cell>
          <cell r="F402" t="str">
            <v/>
          </cell>
          <cell r="AA402" t="str">
            <v/>
          </cell>
        </row>
        <row r="403">
          <cell r="D403" t="str">
            <v/>
          </cell>
          <cell r="E403" t="str">
            <v/>
          </cell>
          <cell r="F403" t="str">
            <v/>
          </cell>
          <cell r="AA403" t="str">
            <v/>
          </cell>
        </row>
        <row r="404">
          <cell r="D404" t="str">
            <v/>
          </cell>
          <cell r="E404" t="str">
            <v/>
          </cell>
          <cell r="F404" t="str">
            <v/>
          </cell>
          <cell r="AA404" t="str">
            <v/>
          </cell>
        </row>
        <row r="405">
          <cell r="D405" t="str">
            <v/>
          </cell>
          <cell r="E405" t="str">
            <v/>
          </cell>
          <cell r="F405" t="str">
            <v/>
          </cell>
          <cell r="AA405" t="str">
            <v/>
          </cell>
        </row>
        <row r="406">
          <cell r="D406" t="str">
            <v/>
          </cell>
          <cell r="E406" t="str">
            <v/>
          </cell>
          <cell r="F406" t="str">
            <v/>
          </cell>
          <cell r="AA406" t="str">
            <v/>
          </cell>
        </row>
        <row r="407">
          <cell r="D407" t="str">
            <v/>
          </cell>
          <cell r="E407" t="str">
            <v/>
          </cell>
          <cell r="F407" t="str">
            <v/>
          </cell>
          <cell r="AA407" t="str">
            <v/>
          </cell>
        </row>
        <row r="408">
          <cell r="D408" t="str">
            <v/>
          </cell>
          <cell r="E408" t="str">
            <v/>
          </cell>
          <cell r="F408" t="str">
            <v/>
          </cell>
          <cell r="AA408" t="str">
            <v/>
          </cell>
        </row>
        <row r="409">
          <cell r="D409" t="str">
            <v/>
          </cell>
          <cell r="E409" t="str">
            <v/>
          </cell>
          <cell r="F409" t="str">
            <v/>
          </cell>
          <cell r="AA409" t="str">
            <v/>
          </cell>
        </row>
        <row r="410">
          <cell r="D410" t="str">
            <v/>
          </cell>
          <cell r="E410" t="str">
            <v/>
          </cell>
          <cell r="F410" t="str">
            <v/>
          </cell>
          <cell r="AA410" t="str">
            <v/>
          </cell>
        </row>
        <row r="411">
          <cell r="D411" t="str">
            <v/>
          </cell>
          <cell r="E411" t="str">
            <v/>
          </cell>
          <cell r="F411" t="str">
            <v/>
          </cell>
          <cell r="AA411" t="str">
            <v/>
          </cell>
        </row>
        <row r="412">
          <cell r="D412" t="str">
            <v/>
          </cell>
          <cell r="E412" t="str">
            <v/>
          </cell>
          <cell r="F412" t="str">
            <v/>
          </cell>
          <cell r="AA412" t="str">
            <v/>
          </cell>
        </row>
        <row r="413">
          <cell r="D413" t="str">
            <v/>
          </cell>
          <cell r="E413" t="str">
            <v/>
          </cell>
          <cell r="F413" t="str">
            <v/>
          </cell>
          <cell r="AA413" t="str">
            <v/>
          </cell>
        </row>
        <row r="414">
          <cell r="D414" t="str">
            <v/>
          </cell>
          <cell r="E414" t="str">
            <v/>
          </cell>
          <cell r="F414" t="str">
            <v/>
          </cell>
          <cell r="AA414" t="str">
            <v/>
          </cell>
        </row>
        <row r="415">
          <cell r="D415" t="str">
            <v/>
          </cell>
          <cell r="E415" t="str">
            <v/>
          </cell>
          <cell r="F415" t="str">
            <v/>
          </cell>
          <cell r="AA415" t="str">
            <v/>
          </cell>
        </row>
        <row r="416">
          <cell r="D416" t="str">
            <v/>
          </cell>
          <cell r="E416" t="str">
            <v/>
          </cell>
          <cell r="F416" t="str">
            <v/>
          </cell>
          <cell r="AA416" t="str">
            <v/>
          </cell>
        </row>
        <row r="417">
          <cell r="D417" t="str">
            <v/>
          </cell>
          <cell r="E417" t="str">
            <v/>
          </cell>
          <cell r="F417" t="str">
            <v/>
          </cell>
          <cell r="AA417" t="str">
            <v/>
          </cell>
        </row>
        <row r="418">
          <cell r="D418" t="str">
            <v/>
          </cell>
          <cell r="E418" t="str">
            <v/>
          </cell>
          <cell r="F418" t="str">
            <v/>
          </cell>
          <cell r="AA418" t="str">
            <v/>
          </cell>
        </row>
        <row r="419">
          <cell r="D419" t="str">
            <v/>
          </cell>
          <cell r="E419" t="str">
            <v/>
          </cell>
          <cell r="F419" t="str">
            <v/>
          </cell>
          <cell r="AA419" t="str">
            <v/>
          </cell>
        </row>
        <row r="420">
          <cell r="D420" t="str">
            <v/>
          </cell>
          <cell r="E420" t="str">
            <v/>
          </cell>
          <cell r="F420" t="str">
            <v/>
          </cell>
          <cell r="AA420" t="str">
            <v/>
          </cell>
        </row>
        <row r="421">
          <cell r="D421" t="str">
            <v/>
          </cell>
          <cell r="E421" t="str">
            <v/>
          </cell>
          <cell r="F421" t="str">
            <v/>
          </cell>
          <cell r="AA421" t="str">
            <v/>
          </cell>
        </row>
        <row r="422">
          <cell r="D422" t="str">
            <v/>
          </cell>
          <cell r="E422" t="str">
            <v/>
          </cell>
          <cell r="F422" t="str">
            <v/>
          </cell>
          <cell r="AA422" t="str">
            <v/>
          </cell>
        </row>
        <row r="423">
          <cell r="D423" t="str">
            <v/>
          </cell>
          <cell r="E423" t="str">
            <v/>
          </cell>
          <cell r="F423" t="str">
            <v/>
          </cell>
          <cell r="AA423" t="str">
            <v/>
          </cell>
        </row>
        <row r="424">
          <cell r="D424" t="str">
            <v/>
          </cell>
          <cell r="E424" t="str">
            <v/>
          </cell>
          <cell r="F424" t="str">
            <v/>
          </cell>
          <cell r="AA424" t="str">
            <v/>
          </cell>
        </row>
        <row r="425">
          <cell r="D425" t="str">
            <v/>
          </cell>
          <cell r="E425" t="str">
            <v/>
          </cell>
          <cell r="F425" t="str">
            <v/>
          </cell>
          <cell r="AA425" t="str">
            <v/>
          </cell>
        </row>
        <row r="426">
          <cell r="D426" t="str">
            <v/>
          </cell>
          <cell r="E426" t="str">
            <v/>
          </cell>
          <cell r="F426" t="str">
            <v/>
          </cell>
          <cell r="AA426" t="str">
            <v/>
          </cell>
        </row>
        <row r="427">
          <cell r="D427" t="str">
            <v/>
          </cell>
          <cell r="E427" t="str">
            <v/>
          </cell>
          <cell r="F427" t="str">
            <v/>
          </cell>
          <cell r="AA427" t="str">
            <v/>
          </cell>
        </row>
        <row r="428">
          <cell r="D428" t="str">
            <v/>
          </cell>
          <cell r="E428" t="str">
            <v/>
          </cell>
          <cell r="F428" t="str">
            <v/>
          </cell>
          <cell r="AA428" t="str">
            <v/>
          </cell>
        </row>
        <row r="429">
          <cell r="D429" t="str">
            <v/>
          </cell>
          <cell r="E429" t="str">
            <v/>
          </cell>
          <cell r="F429" t="str">
            <v/>
          </cell>
          <cell r="AA429" t="str">
            <v/>
          </cell>
        </row>
        <row r="430">
          <cell r="D430" t="str">
            <v/>
          </cell>
          <cell r="E430" t="str">
            <v/>
          </cell>
          <cell r="F430" t="str">
            <v/>
          </cell>
          <cell r="AA430" t="str">
            <v/>
          </cell>
        </row>
        <row r="431">
          <cell r="D431" t="str">
            <v/>
          </cell>
          <cell r="E431" t="str">
            <v/>
          </cell>
          <cell r="F431" t="str">
            <v/>
          </cell>
          <cell r="AA431" t="str">
            <v/>
          </cell>
        </row>
        <row r="432">
          <cell r="D432" t="str">
            <v/>
          </cell>
          <cell r="E432" t="str">
            <v/>
          </cell>
          <cell r="F432" t="str">
            <v/>
          </cell>
          <cell r="AA432" t="str">
            <v/>
          </cell>
        </row>
        <row r="433">
          <cell r="D433" t="str">
            <v/>
          </cell>
          <cell r="E433" t="str">
            <v/>
          </cell>
          <cell r="F433" t="str">
            <v/>
          </cell>
          <cell r="AA433" t="str">
            <v/>
          </cell>
        </row>
        <row r="434">
          <cell r="D434" t="str">
            <v/>
          </cell>
          <cell r="E434" t="str">
            <v/>
          </cell>
          <cell r="F434" t="str">
            <v/>
          </cell>
          <cell r="AA434" t="str">
            <v/>
          </cell>
        </row>
        <row r="435">
          <cell r="D435" t="str">
            <v/>
          </cell>
          <cell r="E435" t="str">
            <v/>
          </cell>
          <cell r="F435" t="str">
            <v/>
          </cell>
          <cell r="AA435" t="str">
            <v/>
          </cell>
        </row>
        <row r="436">
          <cell r="D436" t="str">
            <v/>
          </cell>
          <cell r="E436" t="str">
            <v/>
          </cell>
          <cell r="F436" t="str">
            <v/>
          </cell>
          <cell r="AA436" t="str">
            <v/>
          </cell>
        </row>
        <row r="437">
          <cell r="D437" t="str">
            <v/>
          </cell>
          <cell r="E437" t="str">
            <v/>
          </cell>
          <cell r="F437" t="str">
            <v/>
          </cell>
          <cell r="AA437" t="str">
            <v/>
          </cell>
        </row>
        <row r="438">
          <cell r="D438" t="str">
            <v/>
          </cell>
          <cell r="E438" t="str">
            <v/>
          </cell>
          <cell r="F438" t="str">
            <v/>
          </cell>
          <cell r="AA438" t="str">
            <v/>
          </cell>
        </row>
        <row r="439">
          <cell r="D439" t="str">
            <v/>
          </cell>
          <cell r="E439" t="str">
            <v/>
          </cell>
          <cell r="F439" t="str">
            <v/>
          </cell>
          <cell r="AA439" t="str">
            <v/>
          </cell>
        </row>
        <row r="440">
          <cell r="D440" t="str">
            <v/>
          </cell>
          <cell r="E440" t="str">
            <v/>
          </cell>
          <cell r="F440" t="str">
            <v/>
          </cell>
          <cell r="AA440" t="str">
            <v/>
          </cell>
        </row>
        <row r="441">
          <cell r="D441" t="str">
            <v/>
          </cell>
          <cell r="E441" t="str">
            <v/>
          </cell>
          <cell r="F441" t="str">
            <v/>
          </cell>
          <cell r="AA441" t="str">
            <v/>
          </cell>
        </row>
        <row r="442">
          <cell r="D442" t="str">
            <v/>
          </cell>
          <cell r="E442" t="str">
            <v/>
          </cell>
          <cell r="F442" t="str">
            <v/>
          </cell>
          <cell r="AA442" t="str">
            <v/>
          </cell>
        </row>
        <row r="443">
          <cell r="D443" t="str">
            <v/>
          </cell>
          <cell r="E443" t="str">
            <v/>
          </cell>
          <cell r="F443" t="str">
            <v/>
          </cell>
          <cell r="AA443" t="str">
            <v/>
          </cell>
        </row>
        <row r="444">
          <cell r="D444" t="str">
            <v/>
          </cell>
          <cell r="E444" t="str">
            <v/>
          </cell>
          <cell r="F444" t="str">
            <v/>
          </cell>
          <cell r="AA444" t="str">
            <v/>
          </cell>
        </row>
        <row r="445">
          <cell r="D445" t="str">
            <v/>
          </cell>
          <cell r="E445" t="str">
            <v/>
          </cell>
          <cell r="F445" t="str">
            <v/>
          </cell>
          <cell r="AA445" t="str">
            <v/>
          </cell>
        </row>
        <row r="446">
          <cell r="D446" t="str">
            <v/>
          </cell>
          <cell r="E446" t="str">
            <v/>
          </cell>
          <cell r="F446" t="str">
            <v/>
          </cell>
          <cell r="AA446" t="str">
            <v/>
          </cell>
        </row>
        <row r="447">
          <cell r="D447" t="str">
            <v/>
          </cell>
          <cell r="E447" t="str">
            <v/>
          </cell>
          <cell r="F447" t="str">
            <v/>
          </cell>
          <cell r="AA447" t="str">
            <v/>
          </cell>
        </row>
        <row r="448">
          <cell r="D448" t="str">
            <v/>
          </cell>
          <cell r="E448" t="str">
            <v/>
          </cell>
          <cell r="F448" t="str">
            <v/>
          </cell>
          <cell r="AA448" t="str">
            <v/>
          </cell>
        </row>
        <row r="449">
          <cell r="D449" t="str">
            <v/>
          </cell>
          <cell r="E449" t="str">
            <v/>
          </cell>
          <cell r="F449" t="str">
            <v/>
          </cell>
          <cell r="AA449" t="str">
            <v/>
          </cell>
        </row>
        <row r="450">
          <cell r="D450" t="str">
            <v/>
          </cell>
          <cell r="E450" t="str">
            <v/>
          </cell>
          <cell r="F450" t="str">
            <v/>
          </cell>
          <cell r="AA450" t="str">
            <v/>
          </cell>
        </row>
        <row r="451">
          <cell r="D451" t="str">
            <v/>
          </cell>
          <cell r="E451" t="str">
            <v/>
          </cell>
          <cell r="F451" t="str">
            <v/>
          </cell>
          <cell r="AA451" t="str">
            <v/>
          </cell>
        </row>
        <row r="452">
          <cell r="D452" t="str">
            <v/>
          </cell>
          <cell r="E452" t="str">
            <v/>
          </cell>
          <cell r="F452" t="str">
            <v/>
          </cell>
          <cell r="AA452" t="str">
            <v/>
          </cell>
        </row>
        <row r="453">
          <cell r="D453" t="str">
            <v/>
          </cell>
          <cell r="E453" t="str">
            <v/>
          </cell>
          <cell r="F453" t="str">
            <v/>
          </cell>
          <cell r="AA453" t="str">
            <v/>
          </cell>
        </row>
        <row r="454">
          <cell r="D454" t="str">
            <v/>
          </cell>
          <cell r="E454" t="str">
            <v/>
          </cell>
          <cell r="F454" t="str">
            <v/>
          </cell>
          <cell r="AA454" t="str">
            <v/>
          </cell>
        </row>
        <row r="455">
          <cell r="D455" t="str">
            <v/>
          </cell>
          <cell r="E455" t="str">
            <v/>
          </cell>
          <cell r="F455" t="str">
            <v/>
          </cell>
          <cell r="AA455" t="str">
            <v/>
          </cell>
        </row>
        <row r="456">
          <cell r="D456" t="str">
            <v/>
          </cell>
          <cell r="E456" t="str">
            <v/>
          </cell>
          <cell r="F456" t="str">
            <v/>
          </cell>
          <cell r="AA456" t="str">
            <v/>
          </cell>
        </row>
        <row r="457">
          <cell r="D457" t="str">
            <v/>
          </cell>
          <cell r="E457" t="str">
            <v/>
          </cell>
          <cell r="F457" t="str">
            <v/>
          </cell>
          <cell r="AA457" t="str">
            <v/>
          </cell>
        </row>
        <row r="458">
          <cell r="D458" t="str">
            <v/>
          </cell>
          <cell r="E458" t="str">
            <v/>
          </cell>
          <cell r="F458" t="str">
            <v/>
          </cell>
          <cell r="AA458" t="str">
            <v/>
          </cell>
        </row>
        <row r="459">
          <cell r="D459" t="str">
            <v/>
          </cell>
          <cell r="E459" t="str">
            <v/>
          </cell>
          <cell r="F459" t="str">
            <v/>
          </cell>
          <cell r="AA459" t="str">
            <v/>
          </cell>
        </row>
        <row r="460">
          <cell r="D460" t="str">
            <v/>
          </cell>
          <cell r="E460" t="str">
            <v/>
          </cell>
          <cell r="F460" t="str">
            <v/>
          </cell>
          <cell r="AA460" t="str">
            <v/>
          </cell>
        </row>
        <row r="461">
          <cell r="D461" t="str">
            <v/>
          </cell>
          <cell r="E461" t="str">
            <v/>
          </cell>
          <cell r="F461" t="str">
            <v/>
          </cell>
          <cell r="AA461" t="str">
            <v/>
          </cell>
        </row>
        <row r="462">
          <cell r="D462" t="str">
            <v/>
          </cell>
          <cell r="E462" t="str">
            <v/>
          </cell>
          <cell r="F462" t="str">
            <v/>
          </cell>
          <cell r="AA462" t="str">
            <v/>
          </cell>
        </row>
        <row r="463">
          <cell r="D463" t="str">
            <v/>
          </cell>
          <cell r="E463" t="str">
            <v/>
          </cell>
          <cell r="F463" t="str">
            <v/>
          </cell>
          <cell r="AA463" t="str">
            <v/>
          </cell>
        </row>
        <row r="464">
          <cell r="D464" t="str">
            <v/>
          </cell>
          <cell r="E464" t="str">
            <v/>
          </cell>
          <cell r="F464" t="str">
            <v/>
          </cell>
          <cell r="AA464" t="str">
            <v/>
          </cell>
        </row>
        <row r="465">
          <cell r="D465" t="str">
            <v/>
          </cell>
          <cell r="E465" t="str">
            <v/>
          </cell>
          <cell r="F465" t="str">
            <v/>
          </cell>
          <cell r="AA465" t="str">
            <v/>
          </cell>
        </row>
        <row r="466">
          <cell r="D466" t="str">
            <v/>
          </cell>
          <cell r="E466" t="str">
            <v/>
          </cell>
          <cell r="F466" t="str">
            <v/>
          </cell>
          <cell r="AA466" t="str">
            <v/>
          </cell>
        </row>
        <row r="467">
          <cell r="D467" t="str">
            <v/>
          </cell>
          <cell r="E467" t="str">
            <v/>
          </cell>
          <cell r="F467" t="str">
            <v/>
          </cell>
          <cell r="AA467" t="str">
            <v/>
          </cell>
        </row>
        <row r="468">
          <cell r="D468" t="str">
            <v/>
          </cell>
          <cell r="E468" t="str">
            <v/>
          </cell>
          <cell r="F468" t="str">
            <v/>
          </cell>
          <cell r="AA468" t="str">
            <v/>
          </cell>
        </row>
        <row r="469">
          <cell r="D469" t="str">
            <v/>
          </cell>
          <cell r="E469" t="str">
            <v/>
          </cell>
          <cell r="F469" t="str">
            <v/>
          </cell>
          <cell r="AA469" t="str">
            <v/>
          </cell>
        </row>
        <row r="470">
          <cell r="D470" t="str">
            <v/>
          </cell>
          <cell r="E470" t="str">
            <v/>
          </cell>
          <cell r="F470" t="str">
            <v/>
          </cell>
          <cell r="AA470" t="str">
            <v/>
          </cell>
        </row>
        <row r="471">
          <cell r="D471" t="str">
            <v/>
          </cell>
          <cell r="E471" t="str">
            <v/>
          </cell>
          <cell r="F471" t="str">
            <v/>
          </cell>
          <cell r="AA471" t="str">
            <v/>
          </cell>
        </row>
        <row r="472">
          <cell r="D472" t="str">
            <v/>
          </cell>
          <cell r="E472" t="str">
            <v/>
          </cell>
          <cell r="F472" t="str">
            <v/>
          </cell>
          <cell r="AA472" t="str">
            <v/>
          </cell>
        </row>
        <row r="473">
          <cell r="D473" t="str">
            <v/>
          </cell>
          <cell r="E473" t="str">
            <v/>
          </cell>
          <cell r="F473" t="str">
            <v/>
          </cell>
          <cell r="AA473" t="str">
            <v/>
          </cell>
        </row>
        <row r="474">
          <cell r="D474" t="str">
            <v/>
          </cell>
          <cell r="E474" t="str">
            <v/>
          </cell>
          <cell r="F474" t="str">
            <v/>
          </cell>
          <cell r="AA474" t="str">
            <v/>
          </cell>
        </row>
        <row r="475">
          <cell r="D475" t="str">
            <v/>
          </cell>
          <cell r="E475" t="str">
            <v/>
          </cell>
          <cell r="F475" t="str">
            <v/>
          </cell>
          <cell r="AA475" t="str">
            <v/>
          </cell>
        </row>
        <row r="476">
          <cell r="D476" t="str">
            <v/>
          </cell>
          <cell r="E476" t="str">
            <v/>
          </cell>
          <cell r="F476" t="str">
            <v/>
          </cell>
          <cell r="AA476" t="str">
            <v/>
          </cell>
        </row>
        <row r="477">
          <cell r="D477" t="str">
            <v/>
          </cell>
          <cell r="E477" t="str">
            <v/>
          </cell>
          <cell r="F477" t="str">
            <v/>
          </cell>
          <cell r="AA477" t="str">
            <v/>
          </cell>
        </row>
        <row r="478">
          <cell r="D478" t="str">
            <v/>
          </cell>
          <cell r="E478" t="str">
            <v/>
          </cell>
          <cell r="F478" t="str">
            <v/>
          </cell>
          <cell r="AA478" t="str">
            <v/>
          </cell>
        </row>
        <row r="479">
          <cell r="D479" t="str">
            <v/>
          </cell>
          <cell r="E479" t="str">
            <v/>
          </cell>
          <cell r="F479" t="str">
            <v/>
          </cell>
          <cell r="AA479" t="str">
            <v/>
          </cell>
        </row>
        <row r="480">
          <cell r="D480" t="str">
            <v/>
          </cell>
          <cell r="E480" t="str">
            <v/>
          </cell>
          <cell r="F480" t="str">
            <v/>
          </cell>
          <cell r="AA480" t="str">
            <v/>
          </cell>
        </row>
        <row r="481">
          <cell r="D481" t="str">
            <v/>
          </cell>
          <cell r="E481" t="str">
            <v/>
          </cell>
          <cell r="F481" t="str">
            <v/>
          </cell>
          <cell r="AA481" t="str">
            <v/>
          </cell>
        </row>
        <row r="482">
          <cell r="D482" t="str">
            <v/>
          </cell>
          <cell r="E482" t="str">
            <v/>
          </cell>
          <cell r="F482" t="str">
            <v/>
          </cell>
          <cell r="AA482" t="str">
            <v/>
          </cell>
        </row>
        <row r="483">
          <cell r="D483" t="str">
            <v/>
          </cell>
          <cell r="E483" t="str">
            <v/>
          </cell>
          <cell r="F483" t="str">
            <v/>
          </cell>
          <cell r="AA483" t="str">
            <v/>
          </cell>
        </row>
        <row r="484">
          <cell r="D484" t="str">
            <v/>
          </cell>
          <cell r="E484" t="str">
            <v/>
          </cell>
          <cell r="F484" t="str">
            <v/>
          </cell>
          <cell r="AA484" t="str">
            <v/>
          </cell>
        </row>
        <row r="485">
          <cell r="D485" t="str">
            <v/>
          </cell>
          <cell r="E485" t="str">
            <v/>
          </cell>
          <cell r="F485" t="str">
            <v/>
          </cell>
          <cell r="AA485" t="str">
            <v/>
          </cell>
        </row>
        <row r="486">
          <cell r="D486" t="str">
            <v/>
          </cell>
          <cell r="E486" t="str">
            <v/>
          </cell>
          <cell r="F486" t="str">
            <v/>
          </cell>
          <cell r="AA486" t="str">
            <v/>
          </cell>
        </row>
        <row r="487">
          <cell r="D487" t="str">
            <v/>
          </cell>
          <cell r="E487" t="str">
            <v/>
          </cell>
          <cell r="F487" t="str">
            <v/>
          </cell>
          <cell r="AA487" t="str">
            <v/>
          </cell>
        </row>
        <row r="488">
          <cell r="D488" t="str">
            <v/>
          </cell>
          <cell r="E488" t="str">
            <v/>
          </cell>
          <cell r="F488" t="str">
            <v/>
          </cell>
          <cell r="AA488" t="str">
            <v/>
          </cell>
        </row>
        <row r="489">
          <cell r="D489" t="str">
            <v/>
          </cell>
          <cell r="E489" t="str">
            <v/>
          </cell>
          <cell r="F489" t="str">
            <v/>
          </cell>
          <cell r="AA489" t="str">
            <v/>
          </cell>
        </row>
        <row r="490">
          <cell r="D490" t="str">
            <v/>
          </cell>
          <cell r="E490" t="str">
            <v/>
          </cell>
          <cell r="F490" t="str">
            <v/>
          </cell>
          <cell r="AA490" t="str">
            <v/>
          </cell>
        </row>
        <row r="491">
          <cell r="D491" t="str">
            <v/>
          </cell>
          <cell r="E491" t="str">
            <v/>
          </cell>
          <cell r="F491" t="str">
            <v/>
          </cell>
          <cell r="AA491" t="str">
            <v/>
          </cell>
        </row>
        <row r="492">
          <cell r="D492" t="str">
            <v/>
          </cell>
          <cell r="E492" t="str">
            <v/>
          </cell>
          <cell r="F492" t="str">
            <v/>
          </cell>
          <cell r="AA492" t="str">
            <v/>
          </cell>
        </row>
        <row r="493">
          <cell r="D493" t="str">
            <v/>
          </cell>
          <cell r="E493" t="str">
            <v/>
          </cell>
          <cell r="F493" t="str">
            <v/>
          </cell>
          <cell r="AA493" t="str">
            <v/>
          </cell>
        </row>
        <row r="494">
          <cell r="D494" t="str">
            <v/>
          </cell>
          <cell r="E494" t="str">
            <v/>
          </cell>
          <cell r="F494" t="str">
            <v/>
          </cell>
          <cell r="AA494" t="str">
            <v/>
          </cell>
        </row>
        <row r="495">
          <cell r="D495" t="str">
            <v/>
          </cell>
          <cell r="E495" t="str">
            <v/>
          </cell>
          <cell r="F495" t="str">
            <v/>
          </cell>
          <cell r="AA495" t="str">
            <v/>
          </cell>
        </row>
        <row r="496">
          <cell r="D496" t="str">
            <v/>
          </cell>
          <cell r="E496" t="str">
            <v/>
          </cell>
          <cell r="F496" t="str">
            <v/>
          </cell>
          <cell r="AA496" t="str">
            <v/>
          </cell>
        </row>
        <row r="497">
          <cell r="D497" t="str">
            <v/>
          </cell>
          <cell r="E497" t="str">
            <v/>
          </cell>
          <cell r="F497" t="str">
            <v/>
          </cell>
          <cell r="AA497" t="str">
            <v/>
          </cell>
        </row>
        <row r="498">
          <cell r="D498" t="str">
            <v/>
          </cell>
          <cell r="E498" t="str">
            <v/>
          </cell>
          <cell r="F498" t="str">
            <v/>
          </cell>
          <cell r="AA498" t="str">
            <v/>
          </cell>
        </row>
        <row r="499">
          <cell r="D499" t="str">
            <v/>
          </cell>
          <cell r="E499" t="str">
            <v/>
          </cell>
          <cell r="F499" t="str">
            <v/>
          </cell>
          <cell r="AA499" t="str">
            <v/>
          </cell>
        </row>
        <row r="500">
          <cell r="D500" t="str">
            <v/>
          </cell>
          <cell r="E500" t="str">
            <v/>
          </cell>
          <cell r="F500" t="str">
            <v/>
          </cell>
          <cell r="AA500" t="str">
            <v/>
          </cell>
        </row>
        <row r="501">
          <cell r="D501" t="str">
            <v/>
          </cell>
          <cell r="E501" t="str">
            <v/>
          </cell>
          <cell r="F501" t="str">
            <v/>
          </cell>
          <cell r="AA501" t="str">
            <v/>
          </cell>
        </row>
        <row r="502">
          <cell r="D502" t="str">
            <v/>
          </cell>
          <cell r="E502" t="str">
            <v/>
          </cell>
          <cell r="F502" t="str">
            <v/>
          </cell>
          <cell r="AA502" t="str">
            <v/>
          </cell>
        </row>
        <row r="503">
          <cell r="D503" t="str">
            <v/>
          </cell>
          <cell r="E503" t="str">
            <v/>
          </cell>
          <cell r="F503" t="str">
            <v/>
          </cell>
          <cell r="AA503" t="str">
            <v/>
          </cell>
        </row>
        <row r="504">
          <cell r="D504" t="str">
            <v/>
          </cell>
          <cell r="E504" t="str">
            <v/>
          </cell>
          <cell r="F504" t="str">
            <v/>
          </cell>
          <cell r="AA504" t="str">
            <v/>
          </cell>
        </row>
        <row r="505">
          <cell r="D505" t="str">
            <v/>
          </cell>
          <cell r="E505" t="str">
            <v/>
          </cell>
          <cell r="F505" t="str">
            <v/>
          </cell>
          <cell r="AA505" t="str">
            <v/>
          </cell>
        </row>
        <row r="506">
          <cell r="D506" t="str">
            <v/>
          </cell>
          <cell r="E506" t="str">
            <v/>
          </cell>
          <cell r="F506" t="str">
            <v/>
          </cell>
          <cell r="AA506" t="str">
            <v/>
          </cell>
        </row>
        <row r="507">
          <cell r="D507" t="str">
            <v/>
          </cell>
          <cell r="E507" t="str">
            <v/>
          </cell>
          <cell r="F507" t="str">
            <v/>
          </cell>
          <cell r="AA507" t="str">
            <v/>
          </cell>
        </row>
        <row r="508">
          <cell r="D508" t="str">
            <v/>
          </cell>
          <cell r="E508" t="str">
            <v/>
          </cell>
          <cell r="F508" t="str">
            <v/>
          </cell>
          <cell r="AA508" t="str">
            <v/>
          </cell>
        </row>
        <row r="509">
          <cell r="D509" t="str">
            <v/>
          </cell>
          <cell r="E509" t="str">
            <v/>
          </cell>
          <cell r="F509" t="str">
            <v/>
          </cell>
          <cell r="AA509" t="str">
            <v/>
          </cell>
        </row>
        <row r="510">
          <cell r="D510" t="str">
            <v/>
          </cell>
          <cell r="E510" t="str">
            <v/>
          </cell>
          <cell r="F510" t="str">
            <v/>
          </cell>
          <cell r="AA510" t="str">
            <v/>
          </cell>
        </row>
        <row r="511">
          <cell r="D511" t="str">
            <v/>
          </cell>
          <cell r="E511" t="str">
            <v/>
          </cell>
          <cell r="F511" t="str">
            <v/>
          </cell>
          <cell r="AA511" t="str">
            <v/>
          </cell>
        </row>
        <row r="512">
          <cell r="D512" t="str">
            <v/>
          </cell>
          <cell r="E512" t="str">
            <v/>
          </cell>
          <cell r="F512" t="str">
            <v/>
          </cell>
          <cell r="AA512" t="str">
            <v/>
          </cell>
        </row>
        <row r="513">
          <cell r="D513" t="str">
            <v/>
          </cell>
          <cell r="E513" t="str">
            <v/>
          </cell>
          <cell r="F513" t="str">
            <v/>
          </cell>
          <cell r="AA513" t="str">
            <v/>
          </cell>
        </row>
        <row r="514">
          <cell r="D514" t="str">
            <v/>
          </cell>
          <cell r="E514" t="str">
            <v/>
          </cell>
          <cell r="F514" t="str">
            <v/>
          </cell>
          <cell r="AA514" t="str">
            <v/>
          </cell>
        </row>
        <row r="515">
          <cell r="D515" t="str">
            <v/>
          </cell>
          <cell r="E515" t="str">
            <v/>
          </cell>
          <cell r="F515" t="str">
            <v/>
          </cell>
          <cell r="AA515" t="str">
            <v/>
          </cell>
        </row>
        <row r="516">
          <cell r="D516" t="str">
            <v/>
          </cell>
          <cell r="E516" t="str">
            <v/>
          </cell>
          <cell r="F516" t="str">
            <v/>
          </cell>
          <cell r="AA516" t="str">
            <v/>
          </cell>
        </row>
        <row r="517">
          <cell r="D517" t="str">
            <v/>
          </cell>
          <cell r="E517" t="str">
            <v/>
          </cell>
          <cell r="F517" t="str">
            <v/>
          </cell>
          <cell r="AA517" t="str">
            <v/>
          </cell>
        </row>
        <row r="518">
          <cell r="D518" t="str">
            <v/>
          </cell>
          <cell r="E518" t="str">
            <v/>
          </cell>
          <cell r="F518" t="str">
            <v/>
          </cell>
          <cell r="AA518" t="str">
            <v/>
          </cell>
        </row>
        <row r="519">
          <cell r="D519" t="str">
            <v/>
          </cell>
          <cell r="E519" t="str">
            <v/>
          </cell>
          <cell r="F519" t="str">
            <v/>
          </cell>
          <cell r="AA519" t="str">
            <v/>
          </cell>
        </row>
        <row r="520">
          <cell r="D520" t="str">
            <v/>
          </cell>
          <cell r="E520" t="str">
            <v/>
          </cell>
          <cell r="F520" t="str">
            <v/>
          </cell>
          <cell r="AA520" t="str">
            <v/>
          </cell>
        </row>
        <row r="521">
          <cell r="D521" t="str">
            <v/>
          </cell>
          <cell r="E521" t="str">
            <v/>
          </cell>
          <cell r="F521" t="str">
            <v/>
          </cell>
          <cell r="AA521" t="str">
            <v/>
          </cell>
        </row>
        <row r="522">
          <cell r="D522" t="str">
            <v/>
          </cell>
          <cell r="E522" t="str">
            <v/>
          </cell>
          <cell r="F522" t="str">
            <v/>
          </cell>
          <cell r="AA522" t="str">
            <v/>
          </cell>
        </row>
        <row r="523">
          <cell r="D523" t="str">
            <v/>
          </cell>
          <cell r="E523" t="str">
            <v/>
          </cell>
          <cell r="F523" t="str">
            <v/>
          </cell>
          <cell r="AA523" t="str">
            <v/>
          </cell>
        </row>
        <row r="524">
          <cell r="D524" t="str">
            <v/>
          </cell>
          <cell r="E524" t="str">
            <v/>
          </cell>
          <cell r="F524" t="str">
            <v/>
          </cell>
          <cell r="AA524" t="str">
            <v/>
          </cell>
        </row>
        <row r="525">
          <cell r="D525" t="str">
            <v/>
          </cell>
          <cell r="E525" t="str">
            <v/>
          </cell>
          <cell r="F525" t="str">
            <v/>
          </cell>
          <cell r="AA525" t="str">
            <v/>
          </cell>
        </row>
        <row r="526">
          <cell r="D526" t="str">
            <v/>
          </cell>
          <cell r="E526" t="str">
            <v/>
          </cell>
          <cell r="F526" t="str">
            <v/>
          </cell>
          <cell r="AA526" t="str">
            <v/>
          </cell>
        </row>
        <row r="527">
          <cell r="D527" t="str">
            <v/>
          </cell>
          <cell r="E527" t="str">
            <v/>
          </cell>
          <cell r="F527" t="str">
            <v/>
          </cell>
          <cell r="AA527" t="str">
            <v/>
          </cell>
        </row>
        <row r="528">
          <cell r="D528" t="str">
            <v/>
          </cell>
          <cell r="E528" t="str">
            <v/>
          </cell>
          <cell r="F528" t="str">
            <v/>
          </cell>
          <cell r="AA528" t="str">
            <v/>
          </cell>
        </row>
        <row r="529">
          <cell r="D529" t="str">
            <v/>
          </cell>
          <cell r="E529" t="str">
            <v/>
          </cell>
          <cell r="F529" t="str">
            <v/>
          </cell>
          <cell r="AA529" t="str">
            <v/>
          </cell>
        </row>
        <row r="530">
          <cell r="D530" t="str">
            <v/>
          </cell>
          <cell r="E530" t="str">
            <v/>
          </cell>
          <cell r="F530" t="str">
            <v/>
          </cell>
          <cell r="AA530" t="str">
            <v/>
          </cell>
        </row>
        <row r="531">
          <cell r="D531" t="str">
            <v/>
          </cell>
          <cell r="E531" t="str">
            <v/>
          </cell>
          <cell r="F531" t="str">
            <v/>
          </cell>
          <cell r="AA531" t="str">
            <v/>
          </cell>
        </row>
        <row r="532">
          <cell r="D532" t="str">
            <v/>
          </cell>
          <cell r="E532" t="str">
            <v/>
          </cell>
          <cell r="F532" t="str">
            <v/>
          </cell>
          <cell r="AA532" t="str">
            <v/>
          </cell>
        </row>
        <row r="533">
          <cell r="D533" t="str">
            <v/>
          </cell>
          <cell r="E533" t="str">
            <v/>
          </cell>
          <cell r="F533" t="str">
            <v/>
          </cell>
          <cell r="AA533" t="str">
            <v/>
          </cell>
        </row>
        <row r="534">
          <cell r="D534" t="str">
            <v/>
          </cell>
          <cell r="E534" t="str">
            <v/>
          </cell>
          <cell r="F534" t="str">
            <v/>
          </cell>
          <cell r="AA534" t="str">
            <v/>
          </cell>
        </row>
        <row r="535">
          <cell r="D535" t="str">
            <v/>
          </cell>
          <cell r="E535" t="str">
            <v/>
          </cell>
          <cell r="F535" t="str">
            <v/>
          </cell>
          <cell r="AA535" t="str">
            <v/>
          </cell>
        </row>
        <row r="536">
          <cell r="D536" t="str">
            <v/>
          </cell>
          <cell r="E536" t="str">
            <v/>
          </cell>
          <cell r="F536" t="str">
            <v/>
          </cell>
          <cell r="AA536" t="str">
            <v/>
          </cell>
        </row>
        <row r="537">
          <cell r="D537" t="str">
            <v/>
          </cell>
          <cell r="E537" t="str">
            <v/>
          </cell>
          <cell r="F537" t="str">
            <v/>
          </cell>
          <cell r="AA537" t="str">
            <v/>
          </cell>
        </row>
        <row r="538">
          <cell r="D538" t="str">
            <v/>
          </cell>
          <cell r="E538" t="str">
            <v/>
          </cell>
          <cell r="F538" t="str">
            <v/>
          </cell>
          <cell r="AA538" t="str">
            <v/>
          </cell>
        </row>
        <row r="539">
          <cell r="D539" t="str">
            <v/>
          </cell>
          <cell r="E539" t="str">
            <v/>
          </cell>
          <cell r="F539" t="str">
            <v/>
          </cell>
          <cell r="AA539" t="str">
            <v/>
          </cell>
        </row>
        <row r="540">
          <cell r="D540" t="str">
            <v/>
          </cell>
          <cell r="E540" t="str">
            <v/>
          </cell>
          <cell r="F540" t="str">
            <v/>
          </cell>
          <cell r="AA540" t="str">
            <v/>
          </cell>
        </row>
        <row r="541">
          <cell r="D541" t="str">
            <v/>
          </cell>
          <cell r="E541" t="str">
            <v/>
          </cell>
          <cell r="F541" t="str">
            <v/>
          </cell>
          <cell r="AA541" t="str">
            <v/>
          </cell>
        </row>
        <row r="542">
          <cell r="D542" t="str">
            <v/>
          </cell>
          <cell r="E542" t="str">
            <v/>
          </cell>
          <cell r="F542" t="str">
            <v/>
          </cell>
          <cell r="AA542" t="str">
            <v/>
          </cell>
        </row>
        <row r="543">
          <cell r="D543" t="str">
            <v/>
          </cell>
          <cell r="E543" t="str">
            <v/>
          </cell>
          <cell r="F543" t="str">
            <v/>
          </cell>
          <cell r="AA543" t="str">
            <v/>
          </cell>
        </row>
        <row r="544">
          <cell r="D544" t="str">
            <v/>
          </cell>
          <cell r="E544" t="str">
            <v/>
          </cell>
          <cell r="F544" t="str">
            <v/>
          </cell>
          <cell r="AA544" t="str">
            <v/>
          </cell>
        </row>
        <row r="545">
          <cell r="D545" t="str">
            <v/>
          </cell>
          <cell r="E545" t="str">
            <v/>
          </cell>
          <cell r="F545" t="str">
            <v/>
          </cell>
          <cell r="AA545" t="str">
            <v/>
          </cell>
        </row>
        <row r="546">
          <cell r="D546" t="str">
            <v/>
          </cell>
          <cell r="E546" t="str">
            <v/>
          </cell>
          <cell r="F546" t="str">
            <v/>
          </cell>
          <cell r="AA546" t="str">
            <v/>
          </cell>
        </row>
        <row r="547">
          <cell r="D547" t="str">
            <v/>
          </cell>
          <cell r="E547" t="str">
            <v/>
          </cell>
          <cell r="F547" t="str">
            <v/>
          </cell>
          <cell r="AA547" t="str">
            <v/>
          </cell>
        </row>
        <row r="548">
          <cell r="D548" t="str">
            <v/>
          </cell>
          <cell r="E548" t="str">
            <v/>
          </cell>
          <cell r="F548" t="str">
            <v/>
          </cell>
          <cell r="AA548" t="str">
            <v/>
          </cell>
        </row>
        <row r="549">
          <cell r="D549" t="str">
            <v/>
          </cell>
          <cell r="E549" t="str">
            <v/>
          </cell>
          <cell r="F549" t="str">
            <v/>
          </cell>
          <cell r="AA549" t="str">
            <v/>
          </cell>
        </row>
        <row r="550">
          <cell r="D550" t="str">
            <v/>
          </cell>
          <cell r="E550" t="str">
            <v/>
          </cell>
          <cell r="F550" t="str">
            <v/>
          </cell>
          <cell r="AA550" t="str">
            <v/>
          </cell>
        </row>
        <row r="551">
          <cell r="D551" t="str">
            <v/>
          </cell>
          <cell r="E551" t="str">
            <v/>
          </cell>
          <cell r="F551" t="str">
            <v/>
          </cell>
          <cell r="AA551" t="str">
            <v/>
          </cell>
        </row>
        <row r="552">
          <cell r="D552" t="str">
            <v/>
          </cell>
          <cell r="E552" t="str">
            <v/>
          </cell>
          <cell r="F552" t="str">
            <v/>
          </cell>
          <cell r="AA552" t="str">
            <v/>
          </cell>
        </row>
        <row r="553">
          <cell r="D553" t="str">
            <v/>
          </cell>
          <cell r="E553" t="str">
            <v/>
          </cell>
          <cell r="F553" t="str">
            <v/>
          </cell>
          <cell r="AA553" t="str">
            <v/>
          </cell>
        </row>
        <row r="554">
          <cell r="D554" t="str">
            <v/>
          </cell>
          <cell r="E554" t="str">
            <v/>
          </cell>
          <cell r="F554" t="str">
            <v/>
          </cell>
          <cell r="AA554" t="str">
            <v/>
          </cell>
        </row>
        <row r="555">
          <cell r="D555" t="str">
            <v/>
          </cell>
          <cell r="E555" t="str">
            <v/>
          </cell>
          <cell r="F555" t="str">
            <v/>
          </cell>
          <cell r="AA555" t="str">
            <v/>
          </cell>
        </row>
        <row r="556">
          <cell r="D556" t="str">
            <v/>
          </cell>
          <cell r="E556" t="str">
            <v/>
          </cell>
          <cell r="F556" t="str">
            <v/>
          </cell>
          <cell r="AA556" t="str">
            <v/>
          </cell>
        </row>
        <row r="557">
          <cell r="D557" t="str">
            <v/>
          </cell>
          <cell r="E557" t="str">
            <v/>
          </cell>
          <cell r="F557" t="str">
            <v/>
          </cell>
          <cell r="AA557" t="str">
            <v/>
          </cell>
        </row>
        <row r="558">
          <cell r="D558" t="str">
            <v/>
          </cell>
          <cell r="E558" t="str">
            <v/>
          </cell>
          <cell r="F558" t="str">
            <v/>
          </cell>
          <cell r="AA558" t="str">
            <v/>
          </cell>
        </row>
        <row r="559">
          <cell r="D559" t="str">
            <v/>
          </cell>
          <cell r="E559" t="str">
            <v/>
          </cell>
          <cell r="F559" t="str">
            <v/>
          </cell>
          <cell r="AA559" t="str">
            <v/>
          </cell>
        </row>
        <row r="560">
          <cell r="D560" t="str">
            <v/>
          </cell>
          <cell r="E560" t="str">
            <v/>
          </cell>
          <cell r="F560" t="str">
            <v/>
          </cell>
          <cell r="AA560" t="str">
            <v/>
          </cell>
        </row>
        <row r="561">
          <cell r="D561" t="str">
            <v/>
          </cell>
          <cell r="E561" t="str">
            <v/>
          </cell>
          <cell r="F561" t="str">
            <v/>
          </cell>
          <cell r="AA561" t="str">
            <v/>
          </cell>
        </row>
        <row r="562">
          <cell r="D562" t="str">
            <v/>
          </cell>
          <cell r="E562" t="str">
            <v/>
          </cell>
          <cell r="F562" t="str">
            <v/>
          </cell>
          <cell r="AA562" t="str">
            <v/>
          </cell>
        </row>
        <row r="563">
          <cell r="D563" t="str">
            <v/>
          </cell>
          <cell r="E563" t="str">
            <v/>
          </cell>
          <cell r="F563" t="str">
            <v/>
          </cell>
          <cell r="AA563" t="str">
            <v/>
          </cell>
        </row>
        <row r="564">
          <cell r="D564" t="str">
            <v/>
          </cell>
          <cell r="E564" t="str">
            <v/>
          </cell>
          <cell r="F564" t="str">
            <v/>
          </cell>
          <cell r="AA564" t="str">
            <v/>
          </cell>
        </row>
        <row r="565">
          <cell r="D565" t="str">
            <v/>
          </cell>
          <cell r="E565" t="str">
            <v/>
          </cell>
          <cell r="F565" t="str">
            <v/>
          </cell>
          <cell r="AA565" t="str">
            <v/>
          </cell>
        </row>
        <row r="566">
          <cell r="D566" t="str">
            <v/>
          </cell>
          <cell r="E566" t="str">
            <v/>
          </cell>
          <cell r="F566" t="str">
            <v/>
          </cell>
          <cell r="AA566" t="str">
            <v/>
          </cell>
        </row>
        <row r="567">
          <cell r="D567" t="str">
            <v/>
          </cell>
          <cell r="E567" t="str">
            <v/>
          </cell>
          <cell r="F567" t="str">
            <v/>
          </cell>
          <cell r="AA567" t="str">
            <v/>
          </cell>
        </row>
        <row r="568">
          <cell r="D568" t="str">
            <v/>
          </cell>
          <cell r="E568" t="str">
            <v/>
          </cell>
          <cell r="F568" t="str">
            <v/>
          </cell>
          <cell r="AA568" t="str">
            <v/>
          </cell>
        </row>
        <row r="569">
          <cell r="D569" t="str">
            <v/>
          </cell>
          <cell r="E569" t="str">
            <v/>
          </cell>
          <cell r="F569" t="str">
            <v/>
          </cell>
          <cell r="AA569" t="str">
            <v/>
          </cell>
        </row>
        <row r="570">
          <cell r="D570" t="str">
            <v/>
          </cell>
          <cell r="E570" t="str">
            <v/>
          </cell>
          <cell r="F570" t="str">
            <v/>
          </cell>
          <cell r="AA570" t="str">
            <v/>
          </cell>
        </row>
        <row r="571">
          <cell r="D571" t="str">
            <v/>
          </cell>
          <cell r="E571" t="str">
            <v/>
          </cell>
          <cell r="F571" t="str">
            <v/>
          </cell>
          <cell r="AA571" t="str">
            <v/>
          </cell>
        </row>
        <row r="572">
          <cell r="D572" t="str">
            <v/>
          </cell>
          <cell r="E572" t="str">
            <v/>
          </cell>
          <cell r="F572" t="str">
            <v/>
          </cell>
          <cell r="AA572" t="str">
            <v/>
          </cell>
        </row>
        <row r="573">
          <cell r="D573" t="str">
            <v/>
          </cell>
          <cell r="E573" t="str">
            <v/>
          </cell>
          <cell r="F573" t="str">
            <v/>
          </cell>
          <cell r="AA573" t="str">
            <v/>
          </cell>
        </row>
        <row r="574">
          <cell r="D574" t="str">
            <v/>
          </cell>
          <cell r="E574" t="str">
            <v/>
          </cell>
          <cell r="F574" t="str">
            <v/>
          </cell>
          <cell r="AA574" t="str">
            <v/>
          </cell>
        </row>
        <row r="575">
          <cell r="D575" t="str">
            <v/>
          </cell>
          <cell r="E575" t="str">
            <v/>
          </cell>
          <cell r="F575" t="str">
            <v/>
          </cell>
          <cell r="AA575" t="str">
            <v/>
          </cell>
        </row>
        <row r="576">
          <cell r="D576" t="str">
            <v/>
          </cell>
          <cell r="E576" t="str">
            <v/>
          </cell>
          <cell r="F576" t="str">
            <v/>
          </cell>
          <cell r="AA576" t="str">
            <v/>
          </cell>
        </row>
        <row r="577">
          <cell r="D577" t="str">
            <v/>
          </cell>
          <cell r="E577" t="str">
            <v/>
          </cell>
          <cell r="F577" t="str">
            <v/>
          </cell>
          <cell r="AA577" t="str">
            <v/>
          </cell>
        </row>
        <row r="578">
          <cell r="D578" t="str">
            <v/>
          </cell>
          <cell r="E578" t="str">
            <v/>
          </cell>
          <cell r="F578" t="str">
            <v/>
          </cell>
          <cell r="AA578" t="str">
            <v/>
          </cell>
        </row>
        <row r="579">
          <cell r="D579" t="str">
            <v/>
          </cell>
          <cell r="E579" t="str">
            <v/>
          </cell>
          <cell r="F579" t="str">
            <v/>
          </cell>
          <cell r="AA579" t="str">
            <v/>
          </cell>
        </row>
        <row r="580">
          <cell r="D580" t="str">
            <v/>
          </cell>
          <cell r="E580" t="str">
            <v/>
          </cell>
          <cell r="F580" t="str">
            <v/>
          </cell>
          <cell r="AA580" t="str">
            <v/>
          </cell>
        </row>
        <row r="581">
          <cell r="D581" t="str">
            <v/>
          </cell>
          <cell r="E581" t="str">
            <v/>
          </cell>
          <cell r="F581" t="str">
            <v/>
          </cell>
          <cell r="AA581" t="str">
            <v/>
          </cell>
        </row>
        <row r="582">
          <cell r="D582" t="str">
            <v/>
          </cell>
          <cell r="E582" t="str">
            <v/>
          </cell>
          <cell r="F582" t="str">
            <v/>
          </cell>
          <cell r="AA582" t="str">
            <v/>
          </cell>
        </row>
        <row r="583">
          <cell r="D583" t="str">
            <v/>
          </cell>
          <cell r="E583" t="str">
            <v/>
          </cell>
          <cell r="F583" t="str">
            <v/>
          </cell>
          <cell r="AA583" t="str">
            <v/>
          </cell>
        </row>
        <row r="584">
          <cell r="D584" t="str">
            <v/>
          </cell>
          <cell r="E584" t="str">
            <v/>
          </cell>
          <cell r="F584" t="str">
            <v/>
          </cell>
          <cell r="AA584" t="str">
            <v/>
          </cell>
        </row>
        <row r="585">
          <cell r="D585" t="str">
            <v/>
          </cell>
          <cell r="E585" t="str">
            <v/>
          </cell>
          <cell r="F585" t="str">
            <v/>
          </cell>
          <cell r="AA585" t="str">
            <v/>
          </cell>
        </row>
        <row r="586">
          <cell r="D586" t="str">
            <v/>
          </cell>
          <cell r="E586" t="str">
            <v/>
          </cell>
          <cell r="F586" t="str">
            <v/>
          </cell>
          <cell r="AA586" t="str">
            <v/>
          </cell>
        </row>
        <row r="587">
          <cell r="D587" t="str">
            <v/>
          </cell>
          <cell r="E587" t="str">
            <v/>
          </cell>
          <cell r="F587" t="str">
            <v/>
          </cell>
          <cell r="AA587" t="str">
            <v/>
          </cell>
        </row>
        <row r="588">
          <cell r="D588" t="str">
            <v/>
          </cell>
          <cell r="E588" t="str">
            <v/>
          </cell>
          <cell r="F588" t="str">
            <v/>
          </cell>
          <cell r="AA588" t="str">
            <v/>
          </cell>
        </row>
        <row r="589">
          <cell r="D589" t="str">
            <v/>
          </cell>
          <cell r="E589" t="str">
            <v/>
          </cell>
          <cell r="F589" t="str">
            <v/>
          </cell>
          <cell r="AA589" t="str">
            <v/>
          </cell>
        </row>
        <row r="590">
          <cell r="D590" t="str">
            <v/>
          </cell>
          <cell r="E590" t="str">
            <v/>
          </cell>
          <cell r="F590" t="str">
            <v/>
          </cell>
          <cell r="AA590" t="str">
            <v/>
          </cell>
        </row>
        <row r="591">
          <cell r="D591" t="str">
            <v/>
          </cell>
          <cell r="E591" t="str">
            <v/>
          </cell>
          <cell r="F591" t="str">
            <v/>
          </cell>
          <cell r="AA591" t="str">
            <v/>
          </cell>
        </row>
        <row r="592">
          <cell r="D592" t="str">
            <v/>
          </cell>
          <cell r="E592" t="str">
            <v/>
          </cell>
          <cell r="F592" t="str">
            <v/>
          </cell>
          <cell r="AA592" t="str">
            <v/>
          </cell>
        </row>
        <row r="593">
          <cell r="D593" t="str">
            <v/>
          </cell>
          <cell r="E593" t="str">
            <v/>
          </cell>
          <cell r="F593" t="str">
            <v/>
          </cell>
          <cell r="AA593" t="str">
            <v/>
          </cell>
        </row>
        <row r="594">
          <cell r="D594" t="str">
            <v/>
          </cell>
          <cell r="E594" t="str">
            <v/>
          </cell>
          <cell r="F594" t="str">
            <v/>
          </cell>
          <cell r="AA594" t="str">
            <v/>
          </cell>
        </row>
        <row r="595">
          <cell r="D595" t="str">
            <v/>
          </cell>
          <cell r="E595" t="str">
            <v/>
          </cell>
          <cell r="F595" t="str">
            <v/>
          </cell>
          <cell r="AA595" t="str">
            <v/>
          </cell>
        </row>
        <row r="596">
          <cell r="D596" t="str">
            <v/>
          </cell>
          <cell r="E596" t="str">
            <v/>
          </cell>
          <cell r="F596" t="str">
            <v/>
          </cell>
          <cell r="AA596" t="str">
            <v/>
          </cell>
        </row>
        <row r="597">
          <cell r="D597" t="str">
            <v/>
          </cell>
          <cell r="E597" t="str">
            <v/>
          </cell>
          <cell r="F597" t="str">
            <v/>
          </cell>
          <cell r="AA597" t="str">
            <v/>
          </cell>
        </row>
        <row r="598">
          <cell r="D598" t="str">
            <v/>
          </cell>
          <cell r="E598" t="str">
            <v/>
          </cell>
          <cell r="F598" t="str">
            <v/>
          </cell>
          <cell r="AA598" t="str">
            <v/>
          </cell>
        </row>
        <row r="599">
          <cell r="D599" t="str">
            <v/>
          </cell>
          <cell r="E599" t="str">
            <v/>
          </cell>
          <cell r="F599" t="str">
            <v/>
          </cell>
          <cell r="AA599" t="str">
            <v/>
          </cell>
        </row>
        <row r="600">
          <cell r="D600" t="str">
            <v/>
          </cell>
          <cell r="E600" t="str">
            <v/>
          </cell>
          <cell r="F600" t="str">
            <v/>
          </cell>
          <cell r="AA600" t="str">
            <v/>
          </cell>
        </row>
        <row r="601">
          <cell r="D601" t="str">
            <v/>
          </cell>
          <cell r="E601" t="str">
            <v/>
          </cell>
          <cell r="F601" t="str">
            <v/>
          </cell>
          <cell r="AA601" t="str">
            <v/>
          </cell>
        </row>
        <row r="602">
          <cell r="D602" t="str">
            <v/>
          </cell>
          <cell r="E602" t="str">
            <v/>
          </cell>
          <cell r="F602" t="str">
            <v/>
          </cell>
          <cell r="AA602" t="str">
            <v/>
          </cell>
        </row>
        <row r="603">
          <cell r="D603" t="str">
            <v/>
          </cell>
          <cell r="E603" t="str">
            <v/>
          </cell>
          <cell r="F603" t="str">
            <v/>
          </cell>
          <cell r="AA603" t="str">
            <v/>
          </cell>
        </row>
        <row r="604">
          <cell r="D604" t="str">
            <v/>
          </cell>
          <cell r="E604" t="str">
            <v/>
          </cell>
          <cell r="F604" t="str">
            <v/>
          </cell>
          <cell r="AA604" t="str">
            <v/>
          </cell>
        </row>
        <row r="605">
          <cell r="D605" t="str">
            <v/>
          </cell>
          <cell r="E605" t="str">
            <v/>
          </cell>
          <cell r="F605" t="str">
            <v/>
          </cell>
          <cell r="AA605" t="str">
            <v/>
          </cell>
        </row>
        <row r="606">
          <cell r="D606" t="str">
            <v/>
          </cell>
          <cell r="E606" t="str">
            <v/>
          </cell>
          <cell r="F606" t="str">
            <v/>
          </cell>
          <cell r="AA606" t="str">
            <v/>
          </cell>
        </row>
        <row r="607">
          <cell r="D607" t="str">
            <v/>
          </cell>
          <cell r="E607" t="str">
            <v/>
          </cell>
          <cell r="F607" t="str">
            <v/>
          </cell>
          <cell r="AA607" t="str">
            <v/>
          </cell>
        </row>
        <row r="608">
          <cell r="D608" t="str">
            <v/>
          </cell>
          <cell r="E608" t="str">
            <v/>
          </cell>
          <cell r="F608" t="str">
            <v/>
          </cell>
          <cell r="AA608" t="str">
            <v/>
          </cell>
        </row>
        <row r="609">
          <cell r="D609" t="str">
            <v/>
          </cell>
          <cell r="E609" t="str">
            <v/>
          </cell>
          <cell r="F609" t="str">
            <v/>
          </cell>
          <cell r="AA609" t="str">
            <v/>
          </cell>
        </row>
        <row r="610">
          <cell r="D610" t="str">
            <v/>
          </cell>
          <cell r="E610" t="str">
            <v/>
          </cell>
          <cell r="F610" t="str">
            <v/>
          </cell>
          <cell r="AA610" t="str">
            <v/>
          </cell>
        </row>
        <row r="611">
          <cell r="D611" t="str">
            <v/>
          </cell>
          <cell r="E611" t="str">
            <v/>
          </cell>
          <cell r="F611" t="str">
            <v/>
          </cell>
          <cell r="AA611" t="str">
            <v/>
          </cell>
        </row>
        <row r="612">
          <cell r="D612" t="str">
            <v/>
          </cell>
          <cell r="E612" t="str">
            <v/>
          </cell>
          <cell r="F612" t="str">
            <v/>
          </cell>
          <cell r="AA612" t="str">
            <v/>
          </cell>
        </row>
        <row r="613">
          <cell r="D613" t="str">
            <v/>
          </cell>
          <cell r="E613" t="str">
            <v/>
          </cell>
          <cell r="F613" t="str">
            <v/>
          </cell>
          <cell r="AA613" t="str">
            <v/>
          </cell>
        </row>
        <row r="614">
          <cell r="D614" t="str">
            <v/>
          </cell>
          <cell r="E614" t="str">
            <v/>
          </cell>
          <cell r="F614" t="str">
            <v/>
          </cell>
          <cell r="AA614" t="str">
            <v/>
          </cell>
        </row>
        <row r="615">
          <cell r="D615" t="str">
            <v/>
          </cell>
          <cell r="E615" t="str">
            <v/>
          </cell>
          <cell r="F615" t="str">
            <v/>
          </cell>
          <cell r="AA615" t="str">
            <v/>
          </cell>
        </row>
        <row r="616">
          <cell r="D616" t="str">
            <v/>
          </cell>
          <cell r="E616" t="str">
            <v/>
          </cell>
          <cell r="F616" t="str">
            <v/>
          </cell>
          <cell r="AA616" t="str">
            <v/>
          </cell>
        </row>
        <row r="617">
          <cell r="D617" t="str">
            <v/>
          </cell>
          <cell r="E617" t="str">
            <v/>
          </cell>
          <cell r="F617" t="str">
            <v/>
          </cell>
          <cell r="AA617" t="str">
            <v/>
          </cell>
        </row>
        <row r="618">
          <cell r="D618" t="str">
            <v/>
          </cell>
          <cell r="E618" t="str">
            <v/>
          </cell>
          <cell r="F618" t="str">
            <v/>
          </cell>
          <cell r="AA618" t="str">
            <v/>
          </cell>
        </row>
        <row r="619">
          <cell r="D619" t="str">
            <v/>
          </cell>
          <cell r="E619" t="str">
            <v/>
          </cell>
          <cell r="F619" t="str">
            <v/>
          </cell>
          <cell r="AA619" t="str">
            <v/>
          </cell>
        </row>
        <row r="620">
          <cell r="D620" t="str">
            <v/>
          </cell>
          <cell r="E620" t="str">
            <v/>
          </cell>
          <cell r="F620" t="str">
            <v/>
          </cell>
          <cell r="AA620" t="str">
            <v/>
          </cell>
        </row>
        <row r="621">
          <cell r="D621" t="str">
            <v/>
          </cell>
          <cell r="E621" t="str">
            <v/>
          </cell>
          <cell r="F621" t="str">
            <v/>
          </cell>
          <cell r="AA621" t="str">
            <v/>
          </cell>
        </row>
        <row r="622">
          <cell r="D622" t="str">
            <v/>
          </cell>
          <cell r="E622" t="str">
            <v/>
          </cell>
          <cell r="F622" t="str">
            <v/>
          </cell>
          <cell r="AA622" t="str">
            <v/>
          </cell>
        </row>
        <row r="623">
          <cell r="D623" t="str">
            <v/>
          </cell>
          <cell r="E623" t="str">
            <v/>
          </cell>
          <cell r="F623" t="str">
            <v/>
          </cell>
          <cell r="AA623" t="str">
            <v/>
          </cell>
        </row>
        <row r="624">
          <cell r="D624" t="str">
            <v/>
          </cell>
          <cell r="E624" t="str">
            <v/>
          </cell>
          <cell r="F624" t="str">
            <v/>
          </cell>
          <cell r="AA624" t="str">
            <v/>
          </cell>
        </row>
        <row r="625">
          <cell r="D625" t="str">
            <v/>
          </cell>
          <cell r="E625" t="str">
            <v/>
          </cell>
          <cell r="F625" t="str">
            <v/>
          </cell>
          <cell r="AA625" t="str">
            <v/>
          </cell>
        </row>
        <row r="626">
          <cell r="D626" t="str">
            <v/>
          </cell>
          <cell r="E626" t="str">
            <v/>
          </cell>
          <cell r="F626" t="str">
            <v/>
          </cell>
          <cell r="AA626" t="str">
            <v/>
          </cell>
        </row>
        <row r="627">
          <cell r="D627" t="str">
            <v/>
          </cell>
          <cell r="E627" t="str">
            <v/>
          </cell>
          <cell r="F627" t="str">
            <v/>
          </cell>
          <cell r="AA627" t="str">
            <v/>
          </cell>
        </row>
        <row r="628">
          <cell r="D628" t="str">
            <v/>
          </cell>
          <cell r="E628" t="str">
            <v/>
          </cell>
          <cell r="F628" t="str">
            <v/>
          </cell>
          <cell r="AA628" t="str">
            <v/>
          </cell>
        </row>
        <row r="629">
          <cell r="D629" t="str">
            <v/>
          </cell>
          <cell r="E629" t="str">
            <v/>
          </cell>
          <cell r="F629" t="str">
            <v/>
          </cell>
          <cell r="AA629" t="str">
            <v/>
          </cell>
        </row>
        <row r="630">
          <cell r="D630" t="str">
            <v/>
          </cell>
          <cell r="E630" t="str">
            <v/>
          </cell>
          <cell r="F630" t="str">
            <v/>
          </cell>
          <cell r="AA630" t="str">
            <v/>
          </cell>
        </row>
        <row r="631">
          <cell r="D631" t="str">
            <v/>
          </cell>
          <cell r="E631" t="str">
            <v/>
          </cell>
          <cell r="F631" t="str">
            <v/>
          </cell>
          <cell r="AA631" t="str">
            <v/>
          </cell>
        </row>
        <row r="632">
          <cell r="D632" t="str">
            <v/>
          </cell>
          <cell r="E632" t="str">
            <v/>
          </cell>
          <cell r="F632" t="str">
            <v/>
          </cell>
          <cell r="AA632" t="str">
            <v/>
          </cell>
        </row>
        <row r="633">
          <cell r="D633" t="str">
            <v/>
          </cell>
          <cell r="E633" t="str">
            <v/>
          </cell>
          <cell r="F633" t="str">
            <v/>
          </cell>
          <cell r="AA633" t="str">
            <v/>
          </cell>
        </row>
        <row r="634">
          <cell r="D634" t="str">
            <v/>
          </cell>
          <cell r="E634" t="str">
            <v/>
          </cell>
          <cell r="F634" t="str">
            <v/>
          </cell>
          <cell r="AA634" t="str">
            <v/>
          </cell>
        </row>
        <row r="635">
          <cell r="D635" t="str">
            <v/>
          </cell>
          <cell r="E635" t="str">
            <v/>
          </cell>
          <cell r="F635" t="str">
            <v/>
          </cell>
          <cell r="AA635" t="str">
            <v/>
          </cell>
        </row>
        <row r="636">
          <cell r="D636" t="str">
            <v/>
          </cell>
          <cell r="E636" t="str">
            <v/>
          </cell>
          <cell r="F636" t="str">
            <v/>
          </cell>
          <cell r="AA636" t="str">
            <v/>
          </cell>
        </row>
        <row r="637">
          <cell r="D637" t="str">
            <v/>
          </cell>
          <cell r="E637" t="str">
            <v/>
          </cell>
          <cell r="F637" t="str">
            <v/>
          </cell>
          <cell r="AA637" t="str">
            <v/>
          </cell>
        </row>
        <row r="638">
          <cell r="D638" t="str">
            <v/>
          </cell>
          <cell r="E638" t="str">
            <v/>
          </cell>
          <cell r="F638" t="str">
            <v/>
          </cell>
          <cell r="AA638" t="str">
            <v/>
          </cell>
        </row>
        <row r="639">
          <cell r="D639" t="str">
            <v/>
          </cell>
          <cell r="E639" t="str">
            <v/>
          </cell>
          <cell r="F639" t="str">
            <v/>
          </cell>
          <cell r="AA639" t="str">
            <v/>
          </cell>
        </row>
        <row r="640">
          <cell r="D640" t="str">
            <v/>
          </cell>
          <cell r="E640" t="str">
            <v/>
          </cell>
          <cell r="F640" t="str">
            <v/>
          </cell>
          <cell r="AA640" t="str">
            <v/>
          </cell>
        </row>
        <row r="641">
          <cell r="D641" t="str">
            <v/>
          </cell>
          <cell r="E641" t="str">
            <v/>
          </cell>
          <cell r="F641" t="str">
            <v/>
          </cell>
          <cell r="AA641" t="str">
            <v/>
          </cell>
        </row>
        <row r="642">
          <cell r="D642" t="str">
            <v/>
          </cell>
          <cell r="E642" t="str">
            <v/>
          </cell>
          <cell r="F642" t="str">
            <v/>
          </cell>
          <cell r="AA642" t="str">
            <v/>
          </cell>
        </row>
        <row r="643">
          <cell r="D643" t="str">
            <v/>
          </cell>
          <cell r="E643" t="str">
            <v/>
          </cell>
          <cell r="F643" t="str">
            <v/>
          </cell>
          <cell r="AA643" t="str">
            <v/>
          </cell>
        </row>
        <row r="644">
          <cell r="D644" t="str">
            <v/>
          </cell>
          <cell r="E644" t="str">
            <v/>
          </cell>
          <cell r="F644" t="str">
            <v/>
          </cell>
          <cell r="AA644" t="str">
            <v/>
          </cell>
        </row>
        <row r="645">
          <cell r="D645" t="str">
            <v/>
          </cell>
          <cell r="E645" t="str">
            <v/>
          </cell>
          <cell r="F645" t="str">
            <v/>
          </cell>
          <cell r="AA645" t="str">
            <v/>
          </cell>
        </row>
        <row r="646">
          <cell r="D646" t="str">
            <v/>
          </cell>
          <cell r="E646" t="str">
            <v/>
          </cell>
          <cell r="F646" t="str">
            <v/>
          </cell>
          <cell r="AA646" t="str">
            <v/>
          </cell>
        </row>
        <row r="647">
          <cell r="D647" t="str">
            <v/>
          </cell>
          <cell r="E647" t="str">
            <v/>
          </cell>
          <cell r="F647" t="str">
            <v/>
          </cell>
          <cell r="AA647" t="str">
            <v/>
          </cell>
        </row>
        <row r="648">
          <cell r="D648" t="str">
            <v/>
          </cell>
          <cell r="E648" t="str">
            <v/>
          </cell>
          <cell r="F648" t="str">
            <v/>
          </cell>
          <cell r="AA648" t="str">
            <v/>
          </cell>
        </row>
        <row r="649">
          <cell r="D649" t="str">
            <v/>
          </cell>
          <cell r="E649" t="str">
            <v/>
          </cell>
          <cell r="F649" t="str">
            <v/>
          </cell>
          <cell r="AA649" t="str">
            <v/>
          </cell>
        </row>
        <row r="650">
          <cell r="D650" t="str">
            <v/>
          </cell>
          <cell r="E650" t="str">
            <v/>
          </cell>
          <cell r="F650" t="str">
            <v/>
          </cell>
          <cell r="AA650" t="str">
            <v/>
          </cell>
        </row>
        <row r="651">
          <cell r="D651" t="str">
            <v/>
          </cell>
          <cell r="E651" t="str">
            <v/>
          </cell>
          <cell r="F651" t="str">
            <v/>
          </cell>
          <cell r="AA651" t="str">
            <v/>
          </cell>
        </row>
        <row r="652">
          <cell r="D652" t="str">
            <v/>
          </cell>
          <cell r="E652" t="str">
            <v/>
          </cell>
          <cell r="F652" t="str">
            <v/>
          </cell>
          <cell r="AA652" t="str">
            <v/>
          </cell>
        </row>
        <row r="653">
          <cell r="D653" t="str">
            <v/>
          </cell>
          <cell r="E653" t="str">
            <v/>
          </cell>
          <cell r="F653" t="str">
            <v/>
          </cell>
          <cell r="AA653" t="str">
            <v/>
          </cell>
        </row>
        <row r="654">
          <cell r="D654" t="str">
            <v/>
          </cell>
          <cell r="E654" t="str">
            <v/>
          </cell>
          <cell r="F654" t="str">
            <v/>
          </cell>
          <cell r="AA654" t="str">
            <v/>
          </cell>
        </row>
        <row r="655">
          <cell r="D655" t="str">
            <v/>
          </cell>
          <cell r="E655" t="str">
            <v/>
          </cell>
          <cell r="F655" t="str">
            <v/>
          </cell>
          <cell r="AA655" t="str">
            <v/>
          </cell>
        </row>
        <row r="656">
          <cell r="D656" t="str">
            <v/>
          </cell>
          <cell r="E656" t="str">
            <v/>
          </cell>
          <cell r="F656" t="str">
            <v/>
          </cell>
          <cell r="AA656" t="str">
            <v/>
          </cell>
        </row>
        <row r="657">
          <cell r="D657" t="str">
            <v/>
          </cell>
          <cell r="E657" t="str">
            <v/>
          </cell>
          <cell r="F657" t="str">
            <v/>
          </cell>
          <cell r="AA657" t="str">
            <v/>
          </cell>
        </row>
        <row r="658">
          <cell r="D658" t="str">
            <v/>
          </cell>
          <cell r="E658" t="str">
            <v/>
          </cell>
          <cell r="F658" t="str">
            <v/>
          </cell>
          <cell r="AA658" t="str">
            <v/>
          </cell>
        </row>
        <row r="659">
          <cell r="D659" t="str">
            <v/>
          </cell>
          <cell r="E659" t="str">
            <v/>
          </cell>
          <cell r="F659" t="str">
            <v/>
          </cell>
          <cell r="AA659" t="str">
            <v/>
          </cell>
        </row>
        <row r="660">
          <cell r="D660" t="str">
            <v/>
          </cell>
          <cell r="E660" t="str">
            <v/>
          </cell>
          <cell r="F660" t="str">
            <v/>
          </cell>
          <cell r="AA660" t="str">
            <v/>
          </cell>
        </row>
        <row r="661">
          <cell r="D661" t="str">
            <v/>
          </cell>
          <cell r="E661" t="str">
            <v/>
          </cell>
          <cell r="F661" t="str">
            <v/>
          </cell>
          <cell r="AA661" t="str">
            <v/>
          </cell>
        </row>
        <row r="662">
          <cell r="D662" t="str">
            <v/>
          </cell>
          <cell r="E662" t="str">
            <v/>
          </cell>
          <cell r="F662" t="str">
            <v/>
          </cell>
          <cell r="AA662" t="str">
            <v/>
          </cell>
        </row>
        <row r="663">
          <cell r="D663" t="str">
            <v/>
          </cell>
          <cell r="E663" t="str">
            <v/>
          </cell>
          <cell r="F663" t="str">
            <v/>
          </cell>
          <cell r="AA663" t="str">
            <v/>
          </cell>
        </row>
        <row r="664">
          <cell r="D664" t="str">
            <v/>
          </cell>
          <cell r="E664" t="str">
            <v/>
          </cell>
          <cell r="F664" t="str">
            <v/>
          </cell>
          <cell r="AA664" t="str">
            <v/>
          </cell>
        </row>
        <row r="665">
          <cell r="D665" t="str">
            <v/>
          </cell>
          <cell r="E665" t="str">
            <v/>
          </cell>
          <cell r="F665" t="str">
            <v/>
          </cell>
          <cell r="AA665" t="str">
            <v/>
          </cell>
        </row>
        <row r="666">
          <cell r="D666" t="str">
            <v/>
          </cell>
          <cell r="E666" t="str">
            <v/>
          </cell>
          <cell r="F666" t="str">
            <v/>
          </cell>
          <cell r="AA666" t="str">
            <v/>
          </cell>
        </row>
        <row r="667">
          <cell r="D667" t="str">
            <v/>
          </cell>
          <cell r="E667" t="str">
            <v/>
          </cell>
          <cell r="F667" t="str">
            <v/>
          </cell>
          <cell r="AA667" t="str">
            <v/>
          </cell>
        </row>
        <row r="668">
          <cell r="D668" t="str">
            <v/>
          </cell>
          <cell r="E668" t="str">
            <v/>
          </cell>
          <cell r="F668" t="str">
            <v/>
          </cell>
          <cell r="AA668" t="str">
            <v/>
          </cell>
        </row>
        <row r="669">
          <cell r="D669" t="str">
            <v/>
          </cell>
          <cell r="E669" t="str">
            <v/>
          </cell>
          <cell r="F669" t="str">
            <v/>
          </cell>
          <cell r="AA669" t="str">
            <v/>
          </cell>
        </row>
        <row r="670">
          <cell r="D670" t="str">
            <v/>
          </cell>
          <cell r="E670" t="str">
            <v/>
          </cell>
          <cell r="F670" t="str">
            <v/>
          </cell>
          <cell r="AA670" t="str">
            <v/>
          </cell>
        </row>
        <row r="671">
          <cell r="D671" t="str">
            <v/>
          </cell>
          <cell r="E671" t="str">
            <v/>
          </cell>
          <cell r="F671" t="str">
            <v/>
          </cell>
          <cell r="AA671" t="str">
            <v/>
          </cell>
        </row>
        <row r="672">
          <cell r="D672" t="str">
            <v/>
          </cell>
          <cell r="E672" t="str">
            <v/>
          </cell>
          <cell r="F672" t="str">
            <v/>
          </cell>
          <cell r="AA672" t="str">
            <v/>
          </cell>
        </row>
        <row r="673">
          <cell r="D673" t="str">
            <v/>
          </cell>
          <cell r="E673" t="str">
            <v/>
          </cell>
          <cell r="F673" t="str">
            <v/>
          </cell>
          <cell r="AA673" t="str">
            <v/>
          </cell>
        </row>
        <row r="674">
          <cell r="D674" t="str">
            <v/>
          </cell>
          <cell r="E674" t="str">
            <v/>
          </cell>
          <cell r="F674" t="str">
            <v/>
          </cell>
          <cell r="AA674" t="str">
            <v/>
          </cell>
        </row>
        <row r="675">
          <cell r="D675" t="str">
            <v/>
          </cell>
          <cell r="E675" t="str">
            <v/>
          </cell>
          <cell r="F675" t="str">
            <v/>
          </cell>
          <cell r="AA675" t="str">
            <v/>
          </cell>
        </row>
        <row r="676">
          <cell r="D676" t="str">
            <v/>
          </cell>
          <cell r="E676" t="str">
            <v/>
          </cell>
          <cell r="F676" t="str">
            <v/>
          </cell>
          <cell r="AA676" t="str">
            <v/>
          </cell>
        </row>
        <row r="677">
          <cell r="D677" t="str">
            <v/>
          </cell>
          <cell r="E677" t="str">
            <v/>
          </cell>
          <cell r="F677" t="str">
            <v/>
          </cell>
          <cell r="AA677" t="str">
            <v/>
          </cell>
        </row>
        <row r="678">
          <cell r="D678" t="str">
            <v/>
          </cell>
          <cell r="E678" t="str">
            <v/>
          </cell>
          <cell r="F678" t="str">
            <v/>
          </cell>
          <cell r="AA678" t="str">
            <v/>
          </cell>
        </row>
        <row r="679">
          <cell r="D679" t="str">
            <v/>
          </cell>
          <cell r="E679" t="str">
            <v/>
          </cell>
          <cell r="F679" t="str">
            <v/>
          </cell>
          <cell r="AA679" t="str">
            <v/>
          </cell>
        </row>
        <row r="680">
          <cell r="D680" t="str">
            <v/>
          </cell>
          <cell r="E680" t="str">
            <v/>
          </cell>
          <cell r="F680" t="str">
            <v/>
          </cell>
          <cell r="AA680" t="str">
            <v/>
          </cell>
        </row>
        <row r="681">
          <cell r="D681" t="str">
            <v/>
          </cell>
          <cell r="E681" t="str">
            <v/>
          </cell>
          <cell r="F681" t="str">
            <v/>
          </cell>
          <cell r="AA681" t="str">
            <v/>
          </cell>
        </row>
        <row r="682">
          <cell r="D682" t="str">
            <v/>
          </cell>
          <cell r="E682" t="str">
            <v/>
          </cell>
          <cell r="F682" t="str">
            <v/>
          </cell>
          <cell r="AA682" t="str">
            <v/>
          </cell>
        </row>
        <row r="683">
          <cell r="D683" t="str">
            <v/>
          </cell>
          <cell r="E683" t="str">
            <v/>
          </cell>
          <cell r="F683" t="str">
            <v/>
          </cell>
          <cell r="AA683" t="str">
            <v/>
          </cell>
        </row>
        <row r="684">
          <cell r="D684" t="str">
            <v/>
          </cell>
          <cell r="E684" t="str">
            <v/>
          </cell>
          <cell r="F684" t="str">
            <v/>
          </cell>
          <cell r="AA684" t="str">
            <v/>
          </cell>
        </row>
        <row r="685">
          <cell r="D685" t="str">
            <v/>
          </cell>
          <cell r="E685" t="str">
            <v/>
          </cell>
          <cell r="F685" t="str">
            <v/>
          </cell>
          <cell r="AA685" t="str">
            <v/>
          </cell>
        </row>
        <row r="686">
          <cell r="D686" t="str">
            <v/>
          </cell>
          <cell r="E686" t="str">
            <v/>
          </cell>
          <cell r="F686" t="str">
            <v/>
          </cell>
          <cell r="AA686" t="str">
            <v/>
          </cell>
        </row>
        <row r="687">
          <cell r="D687" t="str">
            <v/>
          </cell>
          <cell r="E687" t="str">
            <v/>
          </cell>
          <cell r="F687" t="str">
            <v/>
          </cell>
          <cell r="AA687" t="str">
            <v/>
          </cell>
        </row>
        <row r="688">
          <cell r="D688" t="str">
            <v/>
          </cell>
          <cell r="E688" t="str">
            <v/>
          </cell>
          <cell r="F688" t="str">
            <v/>
          </cell>
          <cell r="AA688" t="str">
            <v/>
          </cell>
        </row>
        <row r="689">
          <cell r="D689" t="str">
            <v/>
          </cell>
          <cell r="E689" t="str">
            <v/>
          </cell>
          <cell r="F689" t="str">
            <v/>
          </cell>
          <cell r="AA689" t="str">
            <v/>
          </cell>
        </row>
        <row r="690">
          <cell r="D690" t="str">
            <v/>
          </cell>
          <cell r="E690" t="str">
            <v/>
          </cell>
          <cell r="F690" t="str">
            <v/>
          </cell>
          <cell r="AA690" t="str">
            <v/>
          </cell>
        </row>
        <row r="691">
          <cell r="D691" t="str">
            <v/>
          </cell>
          <cell r="E691" t="str">
            <v/>
          </cell>
          <cell r="F691" t="str">
            <v/>
          </cell>
          <cell r="AA691" t="str">
            <v/>
          </cell>
        </row>
        <row r="692">
          <cell r="D692" t="str">
            <v/>
          </cell>
          <cell r="E692" t="str">
            <v/>
          </cell>
          <cell r="F692" t="str">
            <v/>
          </cell>
          <cell r="AA692" t="str">
            <v/>
          </cell>
        </row>
        <row r="693">
          <cell r="D693" t="str">
            <v/>
          </cell>
          <cell r="E693" t="str">
            <v/>
          </cell>
          <cell r="F693" t="str">
            <v/>
          </cell>
          <cell r="AA693" t="str">
            <v/>
          </cell>
        </row>
        <row r="694">
          <cell r="D694" t="str">
            <v/>
          </cell>
          <cell r="E694" t="str">
            <v/>
          </cell>
          <cell r="F694" t="str">
            <v/>
          </cell>
          <cell r="AA694" t="str">
            <v/>
          </cell>
        </row>
        <row r="695">
          <cell r="D695" t="str">
            <v/>
          </cell>
          <cell r="E695" t="str">
            <v/>
          </cell>
          <cell r="F695" t="str">
            <v/>
          </cell>
          <cell r="AA695" t="str">
            <v/>
          </cell>
        </row>
        <row r="696">
          <cell r="D696" t="str">
            <v/>
          </cell>
          <cell r="E696" t="str">
            <v/>
          </cell>
          <cell r="F696" t="str">
            <v/>
          </cell>
          <cell r="AA696" t="str">
            <v/>
          </cell>
        </row>
        <row r="697">
          <cell r="D697" t="str">
            <v/>
          </cell>
          <cell r="E697" t="str">
            <v/>
          </cell>
          <cell r="F697" t="str">
            <v/>
          </cell>
          <cell r="AA697" t="str">
            <v/>
          </cell>
        </row>
        <row r="698">
          <cell r="D698" t="str">
            <v/>
          </cell>
          <cell r="E698" t="str">
            <v/>
          </cell>
          <cell r="F698" t="str">
            <v/>
          </cell>
          <cell r="AA698" t="str">
            <v/>
          </cell>
        </row>
        <row r="699">
          <cell r="D699" t="str">
            <v/>
          </cell>
          <cell r="E699" t="str">
            <v/>
          </cell>
          <cell r="F699" t="str">
            <v/>
          </cell>
          <cell r="AA699" t="str">
            <v/>
          </cell>
        </row>
        <row r="700">
          <cell r="D700" t="str">
            <v/>
          </cell>
          <cell r="E700" t="str">
            <v/>
          </cell>
          <cell r="F700" t="str">
            <v/>
          </cell>
          <cell r="AA700" t="str">
            <v/>
          </cell>
        </row>
        <row r="701">
          <cell r="D701" t="str">
            <v/>
          </cell>
          <cell r="E701" t="str">
            <v/>
          </cell>
          <cell r="F701" t="str">
            <v/>
          </cell>
          <cell r="AA701" t="str">
            <v/>
          </cell>
        </row>
        <row r="702">
          <cell r="D702" t="str">
            <v/>
          </cell>
          <cell r="E702" t="str">
            <v/>
          </cell>
          <cell r="F702" t="str">
            <v/>
          </cell>
          <cell r="AA702" t="str">
            <v/>
          </cell>
        </row>
        <row r="703">
          <cell r="D703" t="str">
            <v/>
          </cell>
          <cell r="E703" t="str">
            <v/>
          </cell>
          <cell r="F703" t="str">
            <v/>
          </cell>
          <cell r="AA703" t="str">
            <v/>
          </cell>
        </row>
        <row r="704">
          <cell r="D704" t="str">
            <v/>
          </cell>
          <cell r="E704" t="str">
            <v/>
          </cell>
          <cell r="F704" t="str">
            <v/>
          </cell>
          <cell r="AA704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Produksi Bersih Padi 2025"/>
      <sheetName val="1.2 Produksi Bersih Jagung 2025"/>
      <sheetName val="1.3 Prod Bersih Ubi Kayu 2025"/>
      <sheetName val="1.4 Prod Bersih Ubi Jalar 2025"/>
      <sheetName val="1.5 Prod Bersih Sagu 2025"/>
      <sheetName val="1.6 Prod Bersih Pisang 2025"/>
      <sheetName val="1.7 NCP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Provinsi:</v>
          </cell>
          <cell r="J1" t="str">
            <v/>
          </cell>
        </row>
        <row r="2">
          <cell r="D2" t="str">
            <v>Kode Kec Kemendagri</v>
          </cell>
          <cell r="E2" t="str">
            <v>Kode Kec BPS</v>
          </cell>
          <cell r="F2" t="str">
            <v>Produksi Bersih Beras 2025
(Ton)</v>
          </cell>
          <cell r="G2" t="str">
            <v>Produksi Bersih Jagung setara beras 2025
(Ton)</v>
          </cell>
          <cell r="H2" t="str">
            <v>Produksi Bersih 
Ubi kayu setara Beras(Ton)</v>
          </cell>
          <cell r="I2" t="str">
            <v>Produksi Bersih Ubi Jalar setara Beras 2025 (Ton)</v>
          </cell>
          <cell r="J2" t="str">
            <v>Produksi Bersih 
Sagu setara Beras 2025 (Ton)</v>
          </cell>
          <cell r="K2" t="str">
            <v>Produksi Bersih 
Pisang setara Beras 2025 (Ton)</v>
          </cell>
          <cell r="L2" t="str">
            <v>Total Ketersediaan Pangan  (Ton)</v>
          </cell>
          <cell r="M2" t="str">
            <v>Total Populasi 2025 (Jiwa)</v>
          </cell>
          <cell r="N2" t="str">
            <v>Ketersediaan Pangan per Kapita per Hari (g)</v>
          </cell>
          <cell r="P2" t="str">
            <v>Rasio Konsumsi Normatif terhadap Ketersediaan Pangan</v>
          </cell>
        </row>
        <row r="3">
          <cell r="A3" t="str">
            <v/>
          </cell>
          <cell r="B3" t="str">
            <v/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>
            <v>0</v>
          </cell>
          <cell r="M3" t="str">
            <v/>
          </cell>
          <cell r="N3" t="str">
            <v/>
          </cell>
          <cell r="P3" t="str">
            <v/>
          </cell>
        </row>
        <row r="4">
          <cell r="A4" t="str">
            <v/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>
            <v>0</v>
          </cell>
          <cell r="M4" t="str">
            <v/>
          </cell>
          <cell r="N4" t="str">
            <v/>
          </cell>
          <cell r="P4" t="str">
            <v/>
          </cell>
        </row>
        <row r="5">
          <cell r="A5" t="str">
            <v/>
          </cell>
          <cell r="B5" t="str">
            <v/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>
            <v>0</v>
          </cell>
          <cell r="M5" t="str">
            <v/>
          </cell>
          <cell r="N5" t="str">
            <v/>
          </cell>
          <cell r="P5" t="str">
            <v/>
          </cell>
        </row>
        <row r="6">
          <cell r="A6" t="str">
            <v/>
          </cell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>
            <v>0</v>
          </cell>
          <cell r="M6" t="str">
            <v/>
          </cell>
          <cell r="N6" t="str">
            <v/>
          </cell>
          <cell r="P6" t="str">
            <v/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>
            <v>0</v>
          </cell>
          <cell r="M7" t="str">
            <v/>
          </cell>
          <cell r="N7" t="str">
            <v/>
          </cell>
          <cell r="P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>
            <v>0</v>
          </cell>
          <cell r="M8" t="str">
            <v/>
          </cell>
          <cell r="N8" t="str">
            <v/>
          </cell>
          <cell r="P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>
            <v>0</v>
          </cell>
          <cell r="M9" t="str">
            <v/>
          </cell>
          <cell r="N9" t="str">
            <v/>
          </cell>
          <cell r="P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>
            <v>0</v>
          </cell>
          <cell r="M10" t="str">
            <v/>
          </cell>
          <cell r="N10" t="str">
            <v/>
          </cell>
          <cell r="P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>
            <v>0</v>
          </cell>
          <cell r="M11" t="str">
            <v/>
          </cell>
          <cell r="N11" t="str">
            <v/>
          </cell>
          <cell r="P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>
            <v>0</v>
          </cell>
          <cell r="M12" t="str">
            <v/>
          </cell>
          <cell r="N12" t="str">
            <v/>
          </cell>
          <cell r="P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>
            <v>0</v>
          </cell>
          <cell r="M13" t="str">
            <v/>
          </cell>
          <cell r="N13" t="str">
            <v/>
          </cell>
          <cell r="P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>
            <v>0</v>
          </cell>
          <cell r="M14" t="str">
            <v/>
          </cell>
          <cell r="N14" t="str">
            <v/>
          </cell>
          <cell r="P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>
            <v>0</v>
          </cell>
          <cell r="M15" t="str">
            <v/>
          </cell>
          <cell r="N15" t="str">
            <v/>
          </cell>
          <cell r="P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>
            <v>0</v>
          </cell>
          <cell r="M16" t="str">
            <v/>
          </cell>
          <cell r="N16" t="str">
            <v/>
          </cell>
          <cell r="P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>
            <v>0</v>
          </cell>
          <cell r="M17" t="str">
            <v/>
          </cell>
          <cell r="N17" t="str">
            <v/>
          </cell>
          <cell r="P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>
            <v>0</v>
          </cell>
          <cell r="M18" t="str">
            <v/>
          </cell>
          <cell r="N18" t="str">
            <v/>
          </cell>
          <cell r="P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>
            <v>0</v>
          </cell>
          <cell r="M19" t="str">
            <v/>
          </cell>
          <cell r="N19" t="str">
            <v/>
          </cell>
          <cell r="P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>
            <v>0</v>
          </cell>
          <cell r="M20" t="str">
            <v/>
          </cell>
          <cell r="N20" t="str">
            <v/>
          </cell>
          <cell r="P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>
            <v>0</v>
          </cell>
          <cell r="M21" t="str">
            <v/>
          </cell>
          <cell r="N21" t="str">
            <v/>
          </cell>
          <cell r="P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>
            <v>0</v>
          </cell>
          <cell r="M22" t="str">
            <v/>
          </cell>
          <cell r="N22" t="str">
            <v/>
          </cell>
          <cell r="P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>
            <v>0</v>
          </cell>
          <cell r="M23" t="str">
            <v/>
          </cell>
          <cell r="N23" t="str">
            <v/>
          </cell>
          <cell r="P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>
            <v>0</v>
          </cell>
          <cell r="M24" t="str">
            <v/>
          </cell>
          <cell r="N24" t="str">
            <v/>
          </cell>
          <cell r="P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>
            <v>0</v>
          </cell>
          <cell r="M25" t="str">
            <v/>
          </cell>
          <cell r="N25" t="str">
            <v/>
          </cell>
          <cell r="P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>
            <v>0</v>
          </cell>
          <cell r="M26" t="str">
            <v/>
          </cell>
          <cell r="N26" t="str">
            <v/>
          </cell>
          <cell r="P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>
            <v>0</v>
          </cell>
          <cell r="M27" t="str">
            <v/>
          </cell>
          <cell r="N27" t="str">
            <v/>
          </cell>
          <cell r="P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>
            <v>0</v>
          </cell>
          <cell r="M28" t="str">
            <v/>
          </cell>
          <cell r="N28" t="str">
            <v/>
          </cell>
          <cell r="P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>
            <v>0</v>
          </cell>
          <cell r="M29" t="str">
            <v/>
          </cell>
          <cell r="N29" t="str">
            <v/>
          </cell>
          <cell r="P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>
            <v>0</v>
          </cell>
          <cell r="M30" t="str">
            <v/>
          </cell>
          <cell r="N30" t="str">
            <v/>
          </cell>
          <cell r="P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>
            <v>0</v>
          </cell>
          <cell r="M31" t="str">
            <v/>
          </cell>
          <cell r="N31" t="str">
            <v/>
          </cell>
          <cell r="P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>
            <v>0</v>
          </cell>
          <cell r="M32" t="str">
            <v/>
          </cell>
          <cell r="N32" t="str">
            <v/>
          </cell>
          <cell r="P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>
            <v>0</v>
          </cell>
          <cell r="M33" t="str">
            <v/>
          </cell>
          <cell r="N33" t="str">
            <v/>
          </cell>
          <cell r="P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>
            <v>0</v>
          </cell>
          <cell r="M34" t="str">
            <v/>
          </cell>
          <cell r="N34" t="str">
            <v/>
          </cell>
          <cell r="P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>
            <v>0</v>
          </cell>
          <cell r="M35" t="str">
            <v/>
          </cell>
          <cell r="N35" t="str">
            <v/>
          </cell>
          <cell r="P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>
            <v>0</v>
          </cell>
          <cell r="M36" t="str">
            <v/>
          </cell>
          <cell r="N36" t="str">
            <v/>
          </cell>
          <cell r="P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>
            <v>0</v>
          </cell>
          <cell r="M37" t="str">
            <v/>
          </cell>
          <cell r="N37" t="str">
            <v/>
          </cell>
          <cell r="P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>
            <v>0</v>
          </cell>
          <cell r="M38" t="str">
            <v/>
          </cell>
          <cell r="N38" t="str">
            <v/>
          </cell>
          <cell r="P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>
            <v>0</v>
          </cell>
          <cell r="M39" t="str">
            <v/>
          </cell>
          <cell r="N39" t="str">
            <v/>
          </cell>
          <cell r="P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>
            <v>0</v>
          </cell>
          <cell r="M40" t="str">
            <v/>
          </cell>
          <cell r="N40" t="str">
            <v/>
          </cell>
          <cell r="P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>
            <v>0</v>
          </cell>
          <cell r="M41" t="str">
            <v/>
          </cell>
          <cell r="N41" t="str">
            <v/>
          </cell>
          <cell r="P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>
            <v>0</v>
          </cell>
          <cell r="M42" t="str">
            <v/>
          </cell>
          <cell r="N42" t="str">
            <v/>
          </cell>
          <cell r="P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>
            <v>0</v>
          </cell>
          <cell r="M43" t="str">
            <v/>
          </cell>
          <cell r="N43" t="str">
            <v/>
          </cell>
          <cell r="P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>
            <v>0</v>
          </cell>
          <cell r="M44" t="str">
            <v/>
          </cell>
          <cell r="N44" t="str">
            <v/>
          </cell>
          <cell r="P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>
            <v>0</v>
          </cell>
          <cell r="M45" t="str">
            <v/>
          </cell>
          <cell r="N45" t="str">
            <v/>
          </cell>
          <cell r="P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>
            <v>0</v>
          </cell>
          <cell r="M46" t="str">
            <v/>
          </cell>
          <cell r="N46" t="str">
            <v/>
          </cell>
          <cell r="P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>
            <v>0</v>
          </cell>
          <cell r="M47" t="str">
            <v/>
          </cell>
          <cell r="N47" t="str">
            <v/>
          </cell>
          <cell r="P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>
            <v>0</v>
          </cell>
          <cell r="M48" t="str">
            <v/>
          </cell>
          <cell r="N48" t="str">
            <v/>
          </cell>
          <cell r="P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>
            <v>0</v>
          </cell>
          <cell r="M49" t="str">
            <v/>
          </cell>
          <cell r="N49" t="str">
            <v/>
          </cell>
          <cell r="P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>
            <v>0</v>
          </cell>
          <cell r="M50" t="str">
            <v/>
          </cell>
          <cell r="N50" t="str">
            <v/>
          </cell>
          <cell r="P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>
            <v>0</v>
          </cell>
          <cell r="M51" t="str">
            <v/>
          </cell>
          <cell r="N51" t="str">
            <v/>
          </cell>
          <cell r="P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>
            <v>0</v>
          </cell>
          <cell r="M52" t="str">
            <v/>
          </cell>
          <cell r="N52" t="str">
            <v/>
          </cell>
          <cell r="P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>
            <v>0</v>
          </cell>
          <cell r="M53" t="str">
            <v/>
          </cell>
          <cell r="N53" t="str">
            <v/>
          </cell>
          <cell r="P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>
            <v>0</v>
          </cell>
          <cell r="M54" t="str">
            <v/>
          </cell>
          <cell r="N54" t="str">
            <v/>
          </cell>
          <cell r="P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>
            <v>0</v>
          </cell>
          <cell r="M55" t="str">
            <v/>
          </cell>
          <cell r="N55" t="str">
            <v/>
          </cell>
          <cell r="P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>
            <v>0</v>
          </cell>
          <cell r="M56" t="str">
            <v/>
          </cell>
          <cell r="N56" t="str">
            <v/>
          </cell>
          <cell r="P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>
            <v>0</v>
          </cell>
          <cell r="M57" t="str">
            <v/>
          </cell>
          <cell r="N57" t="str">
            <v/>
          </cell>
          <cell r="P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>
            <v>0</v>
          </cell>
          <cell r="M58" t="str">
            <v/>
          </cell>
          <cell r="N58" t="str">
            <v/>
          </cell>
          <cell r="P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>
            <v>0</v>
          </cell>
          <cell r="M59" t="str">
            <v/>
          </cell>
          <cell r="N59" t="str">
            <v/>
          </cell>
          <cell r="P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>
            <v>0</v>
          </cell>
          <cell r="M60" t="str">
            <v/>
          </cell>
          <cell r="N60" t="str">
            <v/>
          </cell>
          <cell r="P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>
            <v>0</v>
          </cell>
          <cell r="M61" t="str">
            <v/>
          </cell>
          <cell r="N61" t="str">
            <v/>
          </cell>
          <cell r="P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>
            <v>0</v>
          </cell>
          <cell r="M62" t="str">
            <v/>
          </cell>
          <cell r="N62" t="str">
            <v/>
          </cell>
          <cell r="P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>
            <v>0</v>
          </cell>
          <cell r="M63" t="str">
            <v/>
          </cell>
          <cell r="N63" t="str">
            <v/>
          </cell>
          <cell r="P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>
            <v>0</v>
          </cell>
          <cell r="M64" t="str">
            <v/>
          </cell>
          <cell r="N64" t="str">
            <v/>
          </cell>
          <cell r="P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>
            <v>0</v>
          </cell>
          <cell r="M65" t="str">
            <v/>
          </cell>
          <cell r="N65" t="str">
            <v/>
          </cell>
          <cell r="P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>
            <v>0</v>
          </cell>
          <cell r="M66" t="str">
            <v/>
          </cell>
          <cell r="N66" t="str">
            <v/>
          </cell>
          <cell r="P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>
            <v>0</v>
          </cell>
          <cell r="M67" t="str">
            <v/>
          </cell>
          <cell r="N67" t="str">
            <v/>
          </cell>
          <cell r="P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>
            <v>0</v>
          </cell>
          <cell r="M68" t="str">
            <v/>
          </cell>
          <cell r="N68" t="str">
            <v/>
          </cell>
          <cell r="P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>
            <v>0</v>
          </cell>
          <cell r="M69" t="str">
            <v/>
          </cell>
          <cell r="N69" t="str">
            <v/>
          </cell>
          <cell r="P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>
            <v>0</v>
          </cell>
          <cell r="M70" t="str">
            <v/>
          </cell>
          <cell r="N70" t="str">
            <v/>
          </cell>
          <cell r="P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>
            <v>0</v>
          </cell>
          <cell r="M71" t="str">
            <v/>
          </cell>
          <cell r="N71" t="str">
            <v/>
          </cell>
          <cell r="P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>
            <v>0</v>
          </cell>
          <cell r="M72" t="str">
            <v/>
          </cell>
          <cell r="N72" t="str">
            <v/>
          </cell>
          <cell r="P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>
            <v>0</v>
          </cell>
          <cell r="M73" t="str">
            <v/>
          </cell>
          <cell r="N73" t="str">
            <v/>
          </cell>
          <cell r="P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>
            <v>0</v>
          </cell>
          <cell r="M74" t="str">
            <v/>
          </cell>
          <cell r="N74" t="str">
            <v/>
          </cell>
          <cell r="P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>
            <v>0</v>
          </cell>
          <cell r="M75" t="str">
            <v/>
          </cell>
          <cell r="N75" t="str">
            <v/>
          </cell>
          <cell r="P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>
            <v>0</v>
          </cell>
          <cell r="M76" t="str">
            <v/>
          </cell>
          <cell r="N76" t="str">
            <v/>
          </cell>
          <cell r="P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>
            <v>0</v>
          </cell>
          <cell r="M77" t="str">
            <v/>
          </cell>
          <cell r="N77" t="str">
            <v/>
          </cell>
          <cell r="P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>
            <v>0</v>
          </cell>
          <cell r="M78" t="str">
            <v/>
          </cell>
          <cell r="N78" t="str">
            <v/>
          </cell>
          <cell r="P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>
            <v>0</v>
          </cell>
          <cell r="M79" t="str">
            <v/>
          </cell>
          <cell r="N79" t="str">
            <v/>
          </cell>
          <cell r="P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>
            <v>0</v>
          </cell>
          <cell r="M80" t="str">
            <v/>
          </cell>
          <cell r="N80" t="str">
            <v/>
          </cell>
          <cell r="P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>
            <v>0</v>
          </cell>
          <cell r="M81" t="str">
            <v/>
          </cell>
          <cell r="N81" t="str">
            <v/>
          </cell>
          <cell r="P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>
            <v>0</v>
          </cell>
          <cell r="M82" t="str">
            <v/>
          </cell>
          <cell r="N82" t="str">
            <v/>
          </cell>
          <cell r="P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>
            <v>0</v>
          </cell>
          <cell r="M83" t="str">
            <v/>
          </cell>
          <cell r="N83" t="str">
            <v/>
          </cell>
          <cell r="P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>
            <v>0</v>
          </cell>
          <cell r="M84" t="str">
            <v/>
          </cell>
          <cell r="N84" t="str">
            <v/>
          </cell>
          <cell r="P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>
            <v>0</v>
          </cell>
          <cell r="M85" t="str">
            <v/>
          </cell>
          <cell r="N85" t="str">
            <v/>
          </cell>
          <cell r="P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>
            <v>0</v>
          </cell>
          <cell r="M86" t="str">
            <v/>
          </cell>
          <cell r="N86" t="str">
            <v/>
          </cell>
          <cell r="P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>
            <v>0</v>
          </cell>
          <cell r="M87" t="str">
            <v/>
          </cell>
          <cell r="N87" t="str">
            <v/>
          </cell>
          <cell r="P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>
            <v>0</v>
          </cell>
          <cell r="M88" t="str">
            <v/>
          </cell>
          <cell r="N88" t="str">
            <v/>
          </cell>
          <cell r="P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>
            <v>0</v>
          </cell>
          <cell r="M89" t="str">
            <v/>
          </cell>
          <cell r="N89" t="str">
            <v/>
          </cell>
          <cell r="P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>
            <v>0</v>
          </cell>
          <cell r="M90" t="str">
            <v/>
          </cell>
          <cell r="N90" t="str">
            <v/>
          </cell>
          <cell r="P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>
            <v>0</v>
          </cell>
          <cell r="M91" t="str">
            <v/>
          </cell>
          <cell r="N91" t="str">
            <v/>
          </cell>
          <cell r="P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>
            <v>0</v>
          </cell>
          <cell r="M92" t="str">
            <v/>
          </cell>
          <cell r="N92" t="str">
            <v/>
          </cell>
          <cell r="P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>
            <v>0</v>
          </cell>
          <cell r="M93" t="str">
            <v/>
          </cell>
          <cell r="N93" t="str">
            <v/>
          </cell>
          <cell r="P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>
            <v>0</v>
          </cell>
          <cell r="M94" t="str">
            <v/>
          </cell>
          <cell r="N94" t="str">
            <v/>
          </cell>
          <cell r="P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>
            <v>0</v>
          </cell>
          <cell r="M95" t="str">
            <v/>
          </cell>
          <cell r="N95" t="str">
            <v/>
          </cell>
          <cell r="P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>
            <v>0</v>
          </cell>
          <cell r="M96" t="str">
            <v/>
          </cell>
          <cell r="N96" t="str">
            <v/>
          </cell>
          <cell r="P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>
            <v>0</v>
          </cell>
          <cell r="M97" t="str">
            <v/>
          </cell>
          <cell r="N97" t="str">
            <v/>
          </cell>
          <cell r="P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>
            <v>0</v>
          </cell>
          <cell r="M98" t="str">
            <v/>
          </cell>
          <cell r="N98" t="str">
            <v/>
          </cell>
          <cell r="P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>
            <v>0</v>
          </cell>
          <cell r="M99" t="str">
            <v/>
          </cell>
          <cell r="N99" t="str">
            <v/>
          </cell>
          <cell r="P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>
            <v>0</v>
          </cell>
          <cell r="M100" t="str">
            <v/>
          </cell>
          <cell r="N100" t="str">
            <v/>
          </cell>
          <cell r="P100" t="str">
            <v/>
          </cell>
        </row>
        <row r="101">
          <cell r="A101" t="str">
            <v/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>
            <v>0</v>
          </cell>
          <cell r="M101" t="str">
            <v/>
          </cell>
          <cell r="N101" t="str">
            <v/>
          </cell>
          <cell r="P101" t="str">
            <v/>
          </cell>
        </row>
        <row r="102">
          <cell r="A102" t="str">
            <v/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>
            <v>0</v>
          </cell>
          <cell r="M102" t="str">
            <v/>
          </cell>
          <cell r="N102" t="str">
            <v/>
          </cell>
          <cell r="P102" t="str">
            <v/>
          </cell>
        </row>
        <row r="103">
          <cell r="A103" t="str">
            <v/>
          </cell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>
            <v>0</v>
          </cell>
          <cell r="M103" t="str">
            <v/>
          </cell>
          <cell r="N103" t="str">
            <v/>
          </cell>
          <cell r="P103" t="str">
            <v/>
          </cell>
        </row>
        <row r="104">
          <cell r="A104" t="str">
            <v/>
          </cell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>
            <v>0</v>
          </cell>
          <cell r="M104" t="str">
            <v/>
          </cell>
          <cell r="N104" t="str">
            <v/>
          </cell>
          <cell r="P104" t="str">
            <v/>
          </cell>
        </row>
        <row r="105">
          <cell r="A105" t="str">
            <v/>
          </cell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>
            <v>0</v>
          </cell>
          <cell r="M105" t="str">
            <v/>
          </cell>
          <cell r="N105" t="str">
            <v/>
          </cell>
          <cell r="P105" t="str">
            <v/>
          </cell>
        </row>
        <row r="106">
          <cell r="A106" t="str">
            <v/>
          </cell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>
            <v>0</v>
          </cell>
          <cell r="M106" t="str">
            <v/>
          </cell>
          <cell r="N106" t="str">
            <v/>
          </cell>
          <cell r="P106" t="str">
            <v/>
          </cell>
        </row>
        <row r="107">
          <cell r="A107" t="str">
            <v/>
          </cell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>
            <v>0</v>
          </cell>
          <cell r="M107" t="str">
            <v/>
          </cell>
          <cell r="N107" t="str">
            <v/>
          </cell>
          <cell r="P107" t="str">
            <v/>
          </cell>
        </row>
        <row r="108">
          <cell r="A108" t="str">
            <v/>
          </cell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>
            <v>0</v>
          </cell>
          <cell r="M108" t="str">
            <v/>
          </cell>
          <cell r="N108" t="str">
            <v/>
          </cell>
          <cell r="P108" t="str">
            <v/>
          </cell>
        </row>
        <row r="109">
          <cell r="A109" t="str">
            <v/>
          </cell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>
            <v>0</v>
          </cell>
          <cell r="M109" t="str">
            <v/>
          </cell>
          <cell r="N109" t="str">
            <v/>
          </cell>
          <cell r="P109" t="str">
            <v/>
          </cell>
        </row>
        <row r="110">
          <cell r="A110" t="str">
            <v/>
          </cell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>
            <v>0</v>
          </cell>
          <cell r="M110" t="str">
            <v/>
          </cell>
          <cell r="N110" t="str">
            <v/>
          </cell>
          <cell r="P110" t="str">
            <v/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>
            <v>0</v>
          </cell>
          <cell r="M111" t="str">
            <v/>
          </cell>
          <cell r="N111" t="str">
            <v/>
          </cell>
          <cell r="P111" t="str">
            <v/>
          </cell>
        </row>
        <row r="112">
          <cell r="A112" t="str">
            <v/>
          </cell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>
            <v>0</v>
          </cell>
          <cell r="M112" t="str">
            <v/>
          </cell>
          <cell r="N112" t="str">
            <v/>
          </cell>
          <cell r="P112" t="str">
            <v/>
          </cell>
        </row>
        <row r="113">
          <cell r="A113" t="str">
            <v/>
          </cell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>
            <v>0</v>
          </cell>
          <cell r="M113" t="str">
            <v/>
          </cell>
          <cell r="N113" t="str">
            <v/>
          </cell>
          <cell r="P113" t="str">
            <v/>
          </cell>
        </row>
        <row r="114">
          <cell r="A114" t="str">
            <v/>
          </cell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>
            <v>0</v>
          </cell>
          <cell r="M114" t="str">
            <v/>
          </cell>
          <cell r="N114" t="str">
            <v/>
          </cell>
          <cell r="P114" t="str">
            <v/>
          </cell>
        </row>
        <row r="115">
          <cell r="A115" t="str">
            <v/>
          </cell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>
            <v>0</v>
          </cell>
          <cell r="M115" t="str">
            <v/>
          </cell>
          <cell r="N115" t="str">
            <v/>
          </cell>
          <cell r="P115" t="str">
            <v/>
          </cell>
        </row>
        <row r="116">
          <cell r="A116" t="str">
            <v/>
          </cell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>
            <v>0</v>
          </cell>
          <cell r="M116" t="str">
            <v/>
          </cell>
          <cell r="N116" t="str">
            <v/>
          </cell>
          <cell r="P116" t="str">
            <v/>
          </cell>
        </row>
        <row r="117">
          <cell r="A117" t="str">
            <v/>
          </cell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>
            <v>0</v>
          </cell>
          <cell r="M117" t="str">
            <v/>
          </cell>
          <cell r="N117" t="str">
            <v/>
          </cell>
          <cell r="P117" t="str">
            <v/>
          </cell>
        </row>
        <row r="118">
          <cell r="A118" t="str">
            <v/>
          </cell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>
            <v>0</v>
          </cell>
          <cell r="M118" t="str">
            <v/>
          </cell>
          <cell r="N118" t="str">
            <v/>
          </cell>
          <cell r="P118" t="str">
            <v/>
          </cell>
        </row>
        <row r="119">
          <cell r="A119" t="str">
            <v/>
          </cell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>
            <v>0</v>
          </cell>
          <cell r="M119" t="str">
            <v/>
          </cell>
          <cell r="N119" t="str">
            <v/>
          </cell>
          <cell r="P119" t="str">
            <v/>
          </cell>
        </row>
        <row r="120">
          <cell r="A120" t="str">
            <v/>
          </cell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>
            <v>0</v>
          </cell>
          <cell r="M120" t="str">
            <v/>
          </cell>
          <cell r="N120" t="str">
            <v/>
          </cell>
          <cell r="P120" t="str">
            <v/>
          </cell>
        </row>
        <row r="121">
          <cell r="A121" t="str">
            <v/>
          </cell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>
            <v>0</v>
          </cell>
          <cell r="M121" t="str">
            <v/>
          </cell>
          <cell r="N121" t="str">
            <v/>
          </cell>
          <cell r="P121" t="str">
            <v/>
          </cell>
        </row>
        <row r="122">
          <cell r="A122" t="str">
            <v/>
          </cell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>
            <v>0</v>
          </cell>
          <cell r="M122" t="str">
            <v/>
          </cell>
          <cell r="N122" t="str">
            <v/>
          </cell>
          <cell r="P122" t="str">
            <v/>
          </cell>
        </row>
        <row r="123">
          <cell r="A123" t="str">
            <v/>
          </cell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>
            <v>0</v>
          </cell>
          <cell r="M123" t="str">
            <v/>
          </cell>
          <cell r="N123" t="str">
            <v/>
          </cell>
          <cell r="P123" t="str">
            <v/>
          </cell>
        </row>
        <row r="124">
          <cell r="A124" t="str">
            <v/>
          </cell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>
            <v>0</v>
          </cell>
          <cell r="M124" t="str">
            <v/>
          </cell>
          <cell r="N124" t="str">
            <v/>
          </cell>
          <cell r="P124" t="str">
            <v/>
          </cell>
        </row>
        <row r="125">
          <cell r="A125" t="str">
            <v/>
          </cell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>
            <v>0</v>
          </cell>
          <cell r="M125" t="str">
            <v/>
          </cell>
          <cell r="N125" t="str">
            <v/>
          </cell>
          <cell r="P125" t="str">
            <v/>
          </cell>
        </row>
        <row r="126">
          <cell r="A126" t="str">
            <v/>
          </cell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>
            <v>0</v>
          </cell>
          <cell r="M126" t="str">
            <v/>
          </cell>
          <cell r="N126" t="str">
            <v/>
          </cell>
          <cell r="P126" t="str">
            <v/>
          </cell>
        </row>
        <row r="127">
          <cell r="A127" t="str">
            <v/>
          </cell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>
            <v>0</v>
          </cell>
          <cell r="M127" t="str">
            <v/>
          </cell>
          <cell r="N127" t="str">
            <v/>
          </cell>
          <cell r="P127" t="str">
            <v/>
          </cell>
        </row>
        <row r="128">
          <cell r="A128" t="str">
            <v/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>
            <v>0</v>
          </cell>
          <cell r="M128" t="str">
            <v/>
          </cell>
          <cell r="N128" t="str">
            <v/>
          </cell>
          <cell r="P128" t="str">
            <v/>
          </cell>
        </row>
        <row r="129">
          <cell r="A129" t="str">
            <v/>
          </cell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>
            <v>0</v>
          </cell>
          <cell r="M129" t="str">
            <v/>
          </cell>
          <cell r="N129" t="str">
            <v/>
          </cell>
          <cell r="P129" t="str">
            <v/>
          </cell>
        </row>
        <row r="130">
          <cell r="A130" t="str">
            <v/>
          </cell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>
            <v>0</v>
          </cell>
          <cell r="M130" t="str">
            <v/>
          </cell>
          <cell r="N130" t="str">
            <v/>
          </cell>
          <cell r="P130" t="str">
            <v/>
          </cell>
        </row>
        <row r="131">
          <cell r="A131" t="str">
            <v/>
          </cell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>
            <v>0</v>
          </cell>
          <cell r="M131" t="str">
            <v/>
          </cell>
          <cell r="N131" t="str">
            <v/>
          </cell>
          <cell r="P131" t="str">
            <v/>
          </cell>
        </row>
        <row r="132">
          <cell r="A132" t="str">
            <v/>
          </cell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>
            <v>0</v>
          </cell>
          <cell r="M132" t="str">
            <v/>
          </cell>
          <cell r="N132" t="str">
            <v/>
          </cell>
          <cell r="P132" t="str">
            <v/>
          </cell>
        </row>
        <row r="133">
          <cell r="A133" t="str">
            <v/>
          </cell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>
            <v>0</v>
          </cell>
          <cell r="M133" t="str">
            <v/>
          </cell>
          <cell r="N133" t="str">
            <v/>
          </cell>
          <cell r="P133" t="str">
            <v/>
          </cell>
        </row>
        <row r="134">
          <cell r="A134" t="str">
            <v/>
          </cell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>
            <v>0</v>
          </cell>
          <cell r="M134" t="str">
            <v/>
          </cell>
          <cell r="N134" t="str">
            <v/>
          </cell>
          <cell r="P134" t="str">
            <v/>
          </cell>
        </row>
        <row r="135">
          <cell r="A135" t="str">
            <v/>
          </cell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>
            <v>0</v>
          </cell>
          <cell r="M135" t="str">
            <v/>
          </cell>
          <cell r="N135" t="str">
            <v/>
          </cell>
          <cell r="P135" t="str">
            <v/>
          </cell>
        </row>
        <row r="136">
          <cell r="A136" t="str">
            <v/>
          </cell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>
            <v>0</v>
          </cell>
          <cell r="M136" t="str">
            <v/>
          </cell>
          <cell r="N136" t="str">
            <v/>
          </cell>
          <cell r="P136" t="str">
            <v/>
          </cell>
        </row>
        <row r="137">
          <cell r="A137" t="str">
            <v/>
          </cell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>
            <v>0</v>
          </cell>
          <cell r="M137" t="str">
            <v/>
          </cell>
          <cell r="N137" t="str">
            <v/>
          </cell>
          <cell r="P137" t="str">
            <v/>
          </cell>
        </row>
        <row r="138">
          <cell r="A138" t="str">
            <v/>
          </cell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>
            <v>0</v>
          </cell>
          <cell r="M138" t="str">
            <v/>
          </cell>
          <cell r="N138" t="str">
            <v/>
          </cell>
          <cell r="P138" t="str">
            <v/>
          </cell>
        </row>
        <row r="139">
          <cell r="A139" t="str">
            <v/>
          </cell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>
            <v>0</v>
          </cell>
          <cell r="M139" t="str">
            <v/>
          </cell>
          <cell r="N139" t="str">
            <v/>
          </cell>
          <cell r="P139" t="str">
            <v/>
          </cell>
        </row>
        <row r="140">
          <cell r="A140" t="str">
            <v/>
          </cell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>
            <v>0</v>
          </cell>
          <cell r="M140" t="str">
            <v/>
          </cell>
          <cell r="N140" t="str">
            <v/>
          </cell>
          <cell r="P140" t="str">
            <v/>
          </cell>
        </row>
        <row r="141">
          <cell r="A141" t="str">
            <v/>
          </cell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>
            <v>0</v>
          </cell>
          <cell r="M141" t="str">
            <v/>
          </cell>
          <cell r="N141" t="str">
            <v/>
          </cell>
          <cell r="P141" t="str">
            <v/>
          </cell>
        </row>
        <row r="142">
          <cell r="A142" t="str">
            <v/>
          </cell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>
            <v>0</v>
          </cell>
          <cell r="M142" t="str">
            <v/>
          </cell>
          <cell r="N142" t="str">
            <v/>
          </cell>
          <cell r="P142" t="str">
            <v/>
          </cell>
        </row>
        <row r="143">
          <cell r="A143" t="str">
            <v/>
          </cell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>
            <v>0</v>
          </cell>
          <cell r="M143" t="str">
            <v/>
          </cell>
          <cell r="N143" t="str">
            <v/>
          </cell>
          <cell r="P143" t="str">
            <v/>
          </cell>
        </row>
        <row r="144">
          <cell r="A144" t="str">
            <v/>
          </cell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>
            <v>0</v>
          </cell>
          <cell r="M144" t="str">
            <v/>
          </cell>
          <cell r="N144" t="str">
            <v/>
          </cell>
          <cell r="P144" t="str">
            <v/>
          </cell>
        </row>
        <row r="145">
          <cell r="A145" t="str">
            <v/>
          </cell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>
            <v>0</v>
          </cell>
          <cell r="M145" t="str">
            <v/>
          </cell>
          <cell r="N145" t="str">
            <v/>
          </cell>
          <cell r="P145" t="str">
            <v/>
          </cell>
        </row>
        <row r="146">
          <cell r="A146" t="str">
            <v/>
          </cell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>
            <v>0</v>
          </cell>
          <cell r="M146" t="str">
            <v/>
          </cell>
          <cell r="N146" t="str">
            <v/>
          </cell>
          <cell r="P146" t="str">
            <v/>
          </cell>
        </row>
        <row r="147">
          <cell r="A147" t="str">
            <v/>
          </cell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>
            <v>0</v>
          </cell>
          <cell r="M147" t="str">
            <v/>
          </cell>
          <cell r="N147" t="str">
            <v/>
          </cell>
          <cell r="P147" t="str">
            <v/>
          </cell>
        </row>
        <row r="148">
          <cell r="A148" t="str">
            <v/>
          </cell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>
            <v>0</v>
          </cell>
          <cell r="M148" t="str">
            <v/>
          </cell>
          <cell r="N148" t="str">
            <v/>
          </cell>
          <cell r="P148" t="str">
            <v/>
          </cell>
        </row>
        <row r="149">
          <cell r="A149" t="str">
            <v/>
          </cell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>
            <v>0</v>
          </cell>
          <cell r="M149" t="str">
            <v/>
          </cell>
          <cell r="N149" t="str">
            <v/>
          </cell>
          <cell r="P149" t="str">
            <v/>
          </cell>
        </row>
        <row r="150">
          <cell r="A150" t="str">
            <v/>
          </cell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>
            <v>0</v>
          </cell>
          <cell r="M150" t="str">
            <v/>
          </cell>
          <cell r="N150" t="str">
            <v/>
          </cell>
          <cell r="P150" t="str">
            <v/>
          </cell>
        </row>
        <row r="151">
          <cell r="A151" t="str">
            <v/>
          </cell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>
            <v>0</v>
          </cell>
          <cell r="M151" t="str">
            <v/>
          </cell>
          <cell r="N151" t="str">
            <v/>
          </cell>
          <cell r="P151" t="str">
            <v/>
          </cell>
        </row>
        <row r="152">
          <cell r="A152" t="str">
            <v/>
          </cell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>
            <v>0</v>
          </cell>
          <cell r="M152" t="str">
            <v/>
          </cell>
          <cell r="N152" t="str">
            <v/>
          </cell>
          <cell r="P152" t="str">
            <v/>
          </cell>
        </row>
        <row r="153">
          <cell r="A153" t="str">
            <v/>
          </cell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>
            <v>0</v>
          </cell>
          <cell r="M153" t="str">
            <v/>
          </cell>
          <cell r="N153" t="str">
            <v/>
          </cell>
          <cell r="P153" t="str">
            <v/>
          </cell>
        </row>
        <row r="154">
          <cell r="A154" t="str">
            <v/>
          </cell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>
            <v>0</v>
          </cell>
          <cell r="M154" t="str">
            <v/>
          </cell>
          <cell r="N154" t="str">
            <v/>
          </cell>
          <cell r="P154" t="str">
            <v/>
          </cell>
        </row>
        <row r="155">
          <cell r="A155" t="str">
            <v/>
          </cell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>
            <v>0</v>
          </cell>
          <cell r="M155" t="str">
            <v/>
          </cell>
          <cell r="N155" t="str">
            <v/>
          </cell>
          <cell r="P155" t="str">
            <v/>
          </cell>
        </row>
        <row r="156">
          <cell r="A156" t="str">
            <v/>
          </cell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>
            <v>0</v>
          </cell>
          <cell r="M156" t="str">
            <v/>
          </cell>
          <cell r="N156" t="str">
            <v/>
          </cell>
          <cell r="P156" t="str">
            <v/>
          </cell>
        </row>
        <row r="157">
          <cell r="A157" t="str">
            <v/>
          </cell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>
            <v>0</v>
          </cell>
          <cell r="M157" t="str">
            <v/>
          </cell>
          <cell r="N157" t="str">
            <v/>
          </cell>
          <cell r="P157" t="str">
            <v/>
          </cell>
        </row>
        <row r="158">
          <cell r="A158" t="str">
            <v/>
          </cell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>
            <v>0</v>
          </cell>
          <cell r="M158" t="str">
            <v/>
          </cell>
          <cell r="N158" t="str">
            <v/>
          </cell>
          <cell r="P158" t="str">
            <v/>
          </cell>
        </row>
        <row r="159">
          <cell r="A159" t="str">
            <v/>
          </cell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>
            <v>0</v>
          </cell>
          <cell r="M159" t="str">
            <v/>
          </cell>
          <cell r="N159" t="str">
            <v/>
          </cell>
          <cell r="P159" t="str">
            <v/>
          </cell>
        </row>
        <row r="160">
          <cell r="A160" t="str">
            <v/>
          </cell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>
            <v>0</v>
          </cell>
          <cell r="M160" t="str">
            <v/>
          </cell>
          <cell r="N160" t="str">
            <v/>
          </cell>
          <cell r="P160" t="str">
            <v/>
          </cell>
        </row>
        <row r="161">
          <cell r="A161" t="str">
            <v/>
          </cell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>
            <v>0</v>
          </cell>
          <cell r="M161" t="str">
            <v/>
          </cell>
          <cell r="N161" t="str">
            <v/>
          </cell>
          <cell r="P161" t="str">
            <v/>
          </cell>
        </row>
        <row r="162">
          <cell r="A162" t="str">
            <v/>
          </cell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>
            <v>0</v>
          </cell>
          <cell r="M162" t="str">
            <v/>
          </cell>
          <cell r="N162" t="str">
            <v/>
          </cell>
          <cell r="P162" t="str">
            <v/>
          </cell>
        </row>
        <row r="163">
          <cell r="A163" t="str">
            <v/>
          </cell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>
            <v>0</v>
          </cell>
          <cell r="M163" t="str">
            <v/>
          </cell>
          <cell r="N163" t="str">
            <v/>
          </cell>
          <cell r="P163" t="str">
            <v/>
          </cell>
        </row>
        <row r="164">
          <cell r="A164" t="str">
            <v/>
          </cell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>
            <v>0</v>
          </cell>
          <cell r="M164" t="str">
            <v/>
          </cell>
          <cell r="N164" t="str">
            <v/>
          </cell>
          <cell r="P164" t="str">
            <v/>
          </cell>
        </row>
        <row r="165">
          <cell r="A165" t="str">
            <v/>
          </cell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>
            <v>0</v>
          </cell>
          <cell r="M165" t="str">
            <v/>
          </cell>
          <cell r="N165" t="str">
            <v/>
          </cell>
          <cell r="P165" t="str">
            <v/>
          </cell>
        </row>
        <row r="166">
          <cell r="A166" t="str">
            <v/>
          </cell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>
            <v>0</v>
          </cell>
          <cell r="M166" t="str">
            <v/>
          </cell>
          <cell r="N166" t="str">
            <v/>
          </cell>
          <cell r="P166" t="str">
            <v/>
          </cell>
        </row>
        <row r="167">
          <cell r="A167" t="str">
            <v/>
          </cell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>
            <v>0</v>
          </cell>
          <cell r="M167" t="str">
            <v/>
          </cell>
          <cell r="N167" t="str">
            <v/>
          </cell>
          <cell r="P167" t="str">
            <v/>
          </cell>
        </row>
        <row r="168">
          <cell r="A168" t="str">
            <v/>
          </cell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>
            <v>0</v>
          </cell>
          <cell r="M168" t="str">
            <v/>
          </cell>
          <cell r="N168" t="str">
            <v/>
          </cell>
          <cell r="P168" t="str">
            <v/>
          </cell>
        </row>
        <row r="169">
          <cell r="A169" t="str">
            <v/>
          </cell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>
            <v>0</v>
          </cell>
          <cell r="M169" t="str">
            <v/>
          </cell>
          <cell r="N169" t="str">
            <v/>
          </cell>
          <cell r="P169" t="str">
            <v/>
          </cell>
        </row>
        <row r="170">
          <cell r="A170" t="str">
            <v/>
          </cell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>
            <v>0</v>
          </cell>
          <cell r="M170" t="str">
            <v/>
          </cell>
          <cell r="N170" t="str">
            <v/>
          </cell>
          <cell r="P170" t="str">
            <v/>
          </cell>
        </row>
        <row r="171">
          <cell r="A171" t="str">
            <v/>
          </cell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>
            <v>0</v>
          </cell>
          <cell r="M171" t="str">
            <v/>
          </cell>
          <cell r="N171" t="str">
            <v/>
          </cell>
          <cell r="P171" t="str">
            <v/>
          </cell>
        </row>
        <row r="172">
          <cell r="A172" t="str">
            <v/>
          </cell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>
            <v>0</v>
          </cell>
          <cell r="M172" t="str">
            <v/>
          </cell>
          <cell r="N172" t="str">
            <v/>
          </cell>
          <cell r="P172" t="str">
            <v/>
          </cell>
        </row>
        <row r="173">
          <cell r="A173" t="str">
            <v/>
          </cell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>
            <v>0</v>
          </cell>
          <cell r="M173" t="str">
            <v/>
          </cell>
          <cell r="N173" t="str">
            <v/>
          </cell>
          <cell r="P173" t="str">
            <v/>
          </cell>
        </row>
        <row r="174">
          <cell r="A174" t="str">
            <v/>
          </cell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>
            <v>0</v>
          </cell>
          <cell r="M174" t="str">
            <v/>
          </cell>
          <cell r="N174" t="str">
            <v/>
          </cell>
          <cell r="P174" t="str">
            <v/>
          </cell>
        </row>
        <row r="175">
          <cell r="A175" t="str">
            <v/>
          </cell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>
            <v>0</v>
          </cell>
          <cell r="M175" t="str">
            <v/>
          </cell>
          <cell r="N175" t="str">
            <v/>
          </cell>
          <cell r="P175" t="str">
            <v/>
          </cell>
        </row>
        <row r="176">
          <cell r="A176" t="str">
            <v/>
          </cell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>
            <v>0</v>
          </cell>
          <cell r="M176" t="str">
            <v/>
          </cell>
          <cell r="N176" t="str">
            <v/>
          </cell>
          <cell r="P176" t="str">
            <v/>
          </cell>
        </row>
        <row r="177">
          <cell r="A177" t="str">
            <v/>
          </cell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>
            <v>0</v>
          </cell>
          <cell r="M177" t="str">
            <v/>
          </cell>
          <cell r="N177" t="str">
            <v/>
          </cell>
          <cell r="P177" t="str">
            <v/>
          </cell>
        </row>
        <row r="178">
          <cell r="A178" t="str">
            <v/>
          </cell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>
            <v>0</v>
          </cell>
          <cell r="M178" t="str">
            <v/>
          </cell>
          <cell r="N178" t="str">
            <v/>
          </cell>
          <cell r="P178" t="str">
            <v/>
          </cell>
        </row>
        <row r="179">
          <cell r="A179" t="str">
            <v/>
          </cell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>
            <v>0</v>
          </cell>
          <cell r="M179" t="str">
            <v/>
          </cell>
          <cell r="N179" t="str">
            <v/>
          </cell>
          <cell r="P179" t="str">
            <v/>
          </cell>
        </row>
        <row r="180">
          <cell r="A180" t="str">
            <v/>
          </cell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>
            <v>0</v>
          </cell>
          <cell r="M180" t="str">
            <v/>
          </cell>
          <cell r="N180" t="str">
            <v/>
          </cell>
          <cell r="P180" t="str">
            <v/>
          </cell>
        </row>
        <row r="181">
          <cell r="A181" t="str">
            <v/>
          </cell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>
            <v>0</v>
          </cell>
          <cell r="M181" t="str">
            <v/>
          </cell>
          <cell r="N181" t="str">
            <v/>
          </cell>
          <cell r="P181" t="str">
            <v/>
          </cell>
        </row>
        <row r="182">
          <cell r="A182" t="str">
            <v/>
          </cell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>
            <v>0</v>
          </cell>
          <cell r="M182" t="str">
            <v/>
          </cell>
          <cell r="N182" t="str">
            <v/>
          </cell>
          <cell r="P182" t="str">
            <v/>
          </cell>
        </row>
        <row r="183">
          <cell r="A183" t="str">
            <v/>
          </cell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>
            <v>0</v>
          </cell>
          <cell r="M183" t="str">
            <v/>
          </cell>
          <cell r="N183" t="str">
            <v/>
          </cell>
          <cell r="P183" t="str">
            <v/>
          </cell>
        </row>
        <row r="184">
          <cell r="A184" t="str">
            <v/>
          </cell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 t="str">
            <v/>
          </cell>
          <cell r="N184" t="str">
            <v/>
          </cell>
          <cell r="P184" t="str">
            <v/>
          </cell>
        </row>
        <row r="185">
          <cell r="A185" t="str">
            <v/>
          </cell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 t="str">
            <v/>
          </cell>
          <cell r="N185" t="str">
            <v/>
          </cell>
          <cell r="P185" t="str">
            <v/>
          </cell>
        </row>
        <row r="186">
          <cell r="A186" t="str">
            <v/>
          </cell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 t="str">
            <v/>
          </cell>
          <cell r="N186" t="str">
            <v/>
          </cell>
          <cell r="P186" t="str">
            <v/>
          </cell>
        </row>
        <row r="187">
          <cell r="A187" t="str">
            <v/>
          </cell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 t="str">
            <v/>
          </cell>
          <cell r="N187" t="str">
            <v/>
          </cell>
          <cell r="P187" t="str">
            <v/>
          </cell>
        </row>
        <row r="188">
          <cell r="A188" t="str">
            <v/>
          </cell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 t="str">
            <v/>
          </cell>
          <cell r="N188" t="str">
            <v/>
          </cell>
          <cell r="P188" t="str">
            <v/>
          </cell>
        </row>
        <row r="189">
          <cell r="A189" t="str">
            <v/>
          </cell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 t="str">
            <v/>
          </cell>
          <cell r="N189" t="str">
            <v/>
          </cell>
          <cell r="P189" t="str">
            <v/>
          </cell>
        </row>
        <row r="190">
          <cell r="A190" t="str">
            <v/>
          </cell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 t="str">
            <v/>
          </cell>
          <cell r="N190" t="str">
            <v/>
          </cell>
          <cell r="P190" t="str">
            <v/>
          </cell>
        </row>
        <row r="191">
          <cell r="A191" t="str">
            <v/>
          </cell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 t="str">
            <v/>
          </cell>
          <cell r="N191" t="str">
            <v/>
          </cell>
          <cell r="P191" t="str">
            <v/>
          </cell>
        </row>
        <row r="192">
          <cell r="A192" t="str">
            <v/>
          </cell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 t="str">
            <v/>
          </cell>
          <cell r="N192" t="str">
            <v/>
          </cell>
          <cell r="P192" t="str">
            <v/>
          </cell>
        </row>
        <row r="193">
          <cell r="A193" t="str">
            <v/>
          </cell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 t="str">
            <v/>
          </cell>
          <cell r="N193" t="str">
            <v/>
          </cell>
          <cell r="P193" t="str">
            <v/>
          </cell>
        </row>
        <row r="194">
          <cell r="A194" t="str">
            <v/>
          </cell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 t="str">
            <v/>
          </cell>
          <cell r="N194" t="str">
            <v/>
          </cell>
          <cell r="P194" t="str">
            <v/>
          </cell>
        </row>
        <row r="195">
          <cell r="A195" t="str">
            <v/>
          </cell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 t="str">
            <v/>
          </cell>
          <cell r="N195" t="str">
            <v/>
          </cell>
          <cell r="P195" t="str">
            <v/>
          </cell>
        </row>
        <row r="196">
          <cell r="A196" t="str">
            <v/>
          </cell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 t="str">
            <v/>
          </cell>
          <cell r="N196" t="str">
            <v/>
          </cell>
          <cell r="P196" t="str">
            <v/>
          </cell>
        </row>
        <row r="197">
          <cell r="A197" t="str">
            <v/>
          </cell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 t="str">
            <v/>
          </cell>
          <cell r="N197" t="str">
            <v/>
          </cell>
          <cell r="P197" t="str">
            <v/>
          </cell>
        </row>
        <row r="198">
          <cell r="A198" t="str">
            <v/>
          </cell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 t="str">
            <v/>
          </cell>
          <cell r="N198" t="str">
            <v/>
          </cell>
          <cell r="P198" t="str">
            <v/>
          </cell>
        </row>
        <row r="199">
          <cell r="A199" t="str">
            <v/>
          </cell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 t="str">
            <v/>
          </cell>
          <cell r="N199" t="str">
            <v/>
          </cell>
          <cell r="P199" t="str">
            <v/>
          </cell>
        </row>
        <row r="200">
          <cell r="A200" t="str">
            <v/>
          </cell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 t="str">
            <v/>
          </cell>
          <cell r="N200" t="str">
            <v/>
          </cell>
          <cell r="P200" t="str">
            <v/>
          </cell>
        </row>
        <row r="201">
          <cell r="A201" t="str">
            <v/>
          </cell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 t="str">
            <v/>
          </cell>
          <cell r="N201" t="str">
            <v/>
          </cell>
          <cell r="P201" t="str">
            <v/>
          </cell>
        </row>
        <row r="202">
          <cell r="A202" t="str">
            <v/>
          </cell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 t="str">
            <v/>
          </cell>
          <cell r="N202" t="str">
            <v/>
          </cell>
          <cell r="P202" t="str">
            <v/>
          </cell>
        </row>
        <row r="203">
          <cell r="A203" t="str">
            <v/>
          </cell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 t="str">
            <v/>
          </cell>
          <cell r="N203" t="str">
            <v/>
          </cell>
          <cell r="P203" t="str">
            <v/>
          </cell>
        </row>
        <row r="204">
          <cell r="A204" t="str">
            <v/>
          </cell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 t="str">
            <v/>
          </cell>
          <cell r="N204" t="str">
            <v/>
          </cell>
          <cell r="P204" t="str">
            <v/>
          </cell>
        </row>
        <row r="205">
          <cell r="A205" t="str">
            <v/>
          </cell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 t="str">
            <v/>
          </cell>
          <cell r="N205" t="str">
            <v/>
          </cell>
          <cell r="P205" t="str">
            <v/>
          </cell>
        </row>
        <row r="206">
          <cell r="A206" t="str">
            <v/>
          </cell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 t="str">
            <v/>
          </cell>
          <cell r="N206" t="str">
            <v/>
          </cell>
          <cell r="P206" t="str">
            <v/>
          </cell>
        </row>
        <row r="207">
          <cell r="A207" t="str">
            <v/>
          </cell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 t="str">
            <v/>
          </cell>
          <cell r="N207" t="str">
            <v/>
          </cell>
          <cell r="P207" t="str">
            <v/>
          </cell>
        </row>
        <row r="208">
          <cell r="A208" t="str">
            <v/>
          </cell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 t="str">
            <v/>
          </cell>
          <cell r="N208" t="str">
            <v/>
          </cell>
          <cell r="P208" t="str">
            <v/>
          </cell>
        </row>
        <row r="209">
          <cell r="A209" t="str">
            <v/>
          </cell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 t="str">
            <v/>
          </cell>
          <cell r="N209" t="str">
            <v/>
          </cell>
          <cell r="P209" t="str">
            <v/>
          </cell>
        </row>
        <row r="210">
          <cell r="A210" t="str">
            <v/>
          </cell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 t="str">
            <v/>
          </cell>
          <cell r="N210" t="str">
            <v/>
          </cell>
          <cell r="P210" t="str">
            <v/>
          </cell>
        </row>
        <row r="211">
          <cell r="A211" t="str">
            <v/>
          </cell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 t="str">
            <v/>
          </cell>
          <cell r="N211" t="str">
            <v/>
          </cell>
          <cell r="P211" t="str">
            <v/>
          </cell>
        </row>
        <row r="212">
          <cell r="A212" t="str">
            <v/>
          </cell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 t="str">
            <v/>
          </cell>
          <cell r="N212" t="str">
            <v/>
          </cell>
          <cell r="P212" t="str">
            <v/>
          </cell>
        </row>
        <row r="213">
          <cell r="A213" t="str">
            <v/>
          </cell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 t="str">
            <v/>
          </cell>
          <cell r="N213" t="str">
            <v/>
          </cell>
          <cell r="P213" t="str">
            <v/>
          </cell>
        </row>
        <row r="214">
          <cell r="A214" t="str">
            <v/>
          </cell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 t="str">
            <v/>
          </cell>
          <cell r="N214" t="str">
            <v/>
          </cell>
          <cell r="P214" t="str">
            <v/>
          </cell>
        </row>
        <row r="215">
          <cell r="A215" t="str">
            <v/>
          </cell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 t="str">
            <v/>
          </cell>
          <cell r="N215" t="str">
            <v/>
          </cell>
          <cell r="P215" t="str">
            <v/>
          </cell>
        </row>
        <row r="216">
          <cell r="A216" t="str">
            <v/>
          </cell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 t="str">
            <v/>
          </cell>
          <cell r="N216" t="str">
            <v/>
          </cell>
          <cell r="P216" t="str">
            <v/>
          </cell>
        </row>
        <row r="217">
          <cell r="A217" t="str">
            <v/>
          </cell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 t="str">
            <v/>
          </cell>
          <cell r="N217" t="str">
            <v/>
          </cell>
          <cell r="P217" t="str">
            <v/>
          </cell>
        </row>
        <row r="218">
          <cell r="A218" t="str">
            <v/>
          </cell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 t="str">
            <v/>
          </cell>
          <cell r="N218" t="str">
            <v/>
          </cell>
          <cell r="P218" t="str">
            <v/>
          </cell>
        </row>
        <row r="219">
          <cell r="A219" t="str">
            <v/>
          </cell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 t="str">
            <v/>
          </cell>
          <cell r="N219" t="str">
            <v/>
          </cell>
          <cell r="P219" t="str">
            <v/>
          </cell>
        </row>
        <row r="220">
          <cell r="A220" t="str">
            <v/>
          </cell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 t="str">
            <v/>
          </cell>
          <cell r="N220" t="str">
            <v/>
          </cell>
          <cell r="P220" t="str">
            <v/>
          </cell>
        </row>
        <row r="221">
          <cell r="A221" t="str">
            <v/>
          </cell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 t="str">
            <v/>
          </cell>
          <cell r="N221" t="str">
            <v/>
          </cell>
          <cell r="P221" t="str">
            <v/>
          </cell>
        </row>
        <row r="222">
          <cell r="A222" t="str">
            <v/>
          </cell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 t="str">
            <v/>
          </cell>
          <cell r="N222" t="str">
            <v/>
          </cell>
          <cell r="P222" t="str">
            <v/>
          </cell>
        </row>
        <row r="223">
          <cell r="A223" t="str">
            <v/>
          </cell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 t="str">
            <v/>
          </cell>
          <cell r="N223" t="str">
            <v/>
          </cell>
          <cell r="P223" t="str">
            <v/>
          </cell>
        </row>
        <row r="224">
          <cell r="A224" t="str">
            <v/>
          </cell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 t="str">
            <v/>
          </cell>
          <cell r="N224" t="str">
            <v/>
          </cell>
          <cell r="P224" t="str">
            <v/>
          </cell>
        </row>
        <row r="225">
          <cell r="A225" t="str">
            <v/>
          </cell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 t="str">
            <v/>
          </cell>
          <cell r="N225" t="str">
            <v/>
          </cell>
          <cell r="P225" t="str">
            <v/>
          </cell>
        </row>
        <row r="226">
          <cell r="A226" t="str">
            <v/>
          </cell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 t="str">
            <v/>
          </cell>
          <cell r="N226" t="str">
            <v/>
          </cell>
          <cell r="P226" t="str">
            <v/>
          </cell>
        </row>
        <row r="227">
          <cell r="A227" t="str">
            <v/>
          </cell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 t="str">
            <v/>
          </cell>
          <cell r="N227" t="str">
            <v/>
          </cell>
          <cell r="P227" t="str">
            <v/>
          </cell>
        </row>
        <row r="228">
          <cell r="A228" t="str">
            <v/>
          </cell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 t="str">
            <v/>
          </cell>
          <cell r="N228" t="str">
            <v/>
          </cell>
          <cell r="P228" t="str">
            <v/>
          </cell>
        </row>
        <row r="229">
          <cell r="A229" t="str">
            <v/>
          </cell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 t="str">
            <v/>
          </cell>
          <cell r="N229" t="str">
            <v/>
          </cell>
          <cell r="P229" t="str">
            <v/>
          </cell>
        </row>
        <row r="230">
          <cell r="A230" t="str">
            <v/>
          </cell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 t="str">
            <v/>
          </cell>
          <cell r="N230" t="str">
            <v/>
          </cell>
          <cell r="P230" t="str">
            <v/>
          </cell>
        </row>
        <row r="231">
          <cell r="A231" t="str">
            <v/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 t="str">
            <v/>
          </cell>
          <cell r="N231" t="str">
            <v/>
          </cell>
          <cell r="P231" t="str">
            <v/>
          </cell>
        </row>
        <row r="232">
          <cell r="A232" t="str">
            <v/>
          </cell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 t="str">
            <v/>
          </cell>
          <cell r="N232" t="str">
            <v/>
          </cell>
          <cell r="P232" t="str">
            <v/>
          </cell>
        </row>
        <row r="233">
          <cell r="A233" t="str">
            <v/>
          </cell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 t="str">
            <v/>
          </cell>
          <cell r="N233" t="str">
            <v/>
          </cell>
          <cell r="P233" t="str">
            <v/>
          </cell>
        </row>
        <row r="234">
          <cell r="A234" t="str">
            <v/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 t="str">
            <v/>
          </cell>
          <cell r="N234" t="str">
            <v/>
          </cell>
          <cell r="P234" t="str">
            <v/>
          </cell>
        </row>
        <row r="235">
          <cell r="A235" t="str">
            <v/>
          </cell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 t="str">
            <v/>
          </cell>
          <cell r="N235" t="str">
            <v/>
          </cell>
          <cell r="P235" t="str">
            <v/>
          </cell>
        </row>
        <row r="236">
          <cell r="A236" t="str">
            <v/>
          </cell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 t="str">
            <v/>
          </cell>
          <cell r="N236" t="str">
            <v/>
          </cell>
          <cell r="P236" t="str">
            <v/>
          </cell>
        </row>
        <row r="237">
          <cell r="A237" t="str">
            <v/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 t="str">
            <v/>
          </cell>
          <cell r="N237" t="str">
            <v/>
          </cell>
          <cell r="P237" t="str">
            <v/>
          </cell>
        </row>
        <row r="238">
          <cell r="A238" t="str">
            <v/>
          </cell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 t="str">
            <v/>
          </cell>
          <cell r="N238" t="str">
            <v/>
          </cell>
          <cell r="P238" t="str">
            <v/>
          </cell>
        </row>
        <row r="239">
          <cell r="A239" t="str">
            <v/>
          </cell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 t="str">
            <v/>
          </cell>
          <cell r="N239" t="str">
            <v/>
          </cell>
          <cell r="P239" t="str">
            <v/>
          </cell>
        </row>
        <row r="240">
          <cell r="A240" t="str">
            <v/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 t="str">
            <v/>
          </cell>
          <cell r="N240" t="str">
            <v/>
          </cell>
          <cell r="P240" t="str">
            <v/>
          </cell>
        </row>
        <row r="241">
          <cell r="A241" t="str">
            <v/>
          </cell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 t="str">
            <v/>
          </cell>
          <cell r="N241" t="str">
            <v/>
          </cell>
          <cell r="P241" t="str">
            <v/>
          </cell>
        </row>
        <row r="242">
          <cell r="A242" t="str">
            <v/>
          </cell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 t="str">
            <v/>
          </cell>
          <cell r="N242" t="str">
            <v/>
          </cell>
          <cell r="P242" t="str">
            <v/>
          </cell>
        </row>
        <row r="243">
          <cell r="A243" t="str">
            <v/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 t="str">
            <v/>
          </cell>
          <cell r="N243" t="str">
            <v/>
          </cell>
          <cell r="P243" t="str">
            <v/>
          </cell>
        </row>
        <row r="244">
          <cell r="A244" t="str">
            <v/>
          </cell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 t="str">
            <v/>
          </cell>
          <cell r="N244" t="str">
            <v/>
          </cell>
          <cell r="P244" t="str">
            <v/>
          </cell>
        </row>
        <row r="245">
          <cell r="A245" t="str">
            <v/>
          </cell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 t="str">
            <v/>
          </cell>
          <cell r="N245" t="str">
            <v/>
          </cell>
          <cell r="P245" t="str">
            <v/>
          </cell>
        </row>
        <row r="246">
          <cell r="A246" t="str">
            <v/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 t="str">
            <v/>
          </cell>
          <cell r="N246" t="str">
            <v/>
          </cell>
          <cell r="P246" t="str">
            <v/>
          </cell>
        </row>
        <row r="247">
          <cell r="A247" t="str">
            <v/>
          </cell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 t="str">
            <v/>
          </cell>
          <cell r="N247" t="str">
            <v/>
          </cell>
          <cell r="P247" t="str">
            <v/>
          </cell>
        </row>
        <row r="248">
          <cell r="A248" t="str">
            <v/>
          </cell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 t="str">
            <v/>
          </cell>
          <cell r="N248" t="str">
            <v/>
          </cell>
          <cell r="P248" t="str">
            <v/>
          </cell>
        </row>
        <row r="249">
          <cell r="A249" t="str">
            <v/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 t="str">
            <v/>
          </cell>
          <cell r="N249" t="str">
            <v/>
          </cell>
          <cell r="P249" t="str">
            <v/>
          </cell>
        </row>
        <row r="250">
          <cell r="A250" t="str">
            <v/>
          </cell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 t="str">
            <v/>
          </cell>
          <cell r="N250" t="str">
            <v/>
          </cell>
          <cell r="P250" t="str">
            <v/>
          </cell>
        </row>
        <row r="251">
          <cell r="A251" t="str">
            <v/>
          </cell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 t="str">
            <v/>
          </cell>
          <cell r="N251" t="str">
            <v/>
          </cell>
          <cell r="P251" t="str">
            <v/>
          </cell>
        </row>
        <row r="252">
          <cell r="A252" t="str">
            <v/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 t="str">
            <v/>
          </cell>
          <cell r="N252" t="str">
            <v/>
          </cell>
          <cell r="P252" t="str">
            <v/>
          </cell>
        </row>
        <row r="253">
          <cell r="A253" t="str">
            <v/>
          </cell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 t="str">
            <v/>
          </cell>
          <cell r="N253" t="str">
            <v/>
          </cell>
          <cell r="P253" t="str">
            <v/>
          </cell>
        </row>
        <row r="254">
          <cell r="A254" t="str">
            <v/>
          </cell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 t="str">
            <v/>
          </cell>
          <cell r="N254" t="str">
            <v/>
          </cell>
          <cell r="P254" t="str">
            <v/>
          </cell>
        </row>
        <row r="255">
          <cell r="A255" t="str">
            <v/>
          </cell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 t="str">
            <v/>
          </cell>
          <cell r="N255" t="str">
            <v/>
          </cell>
          <cell r="P255" t="str">
            <v/>
          </cell>
        </row>
        <row r="256">
          <cell r="A256" t="str">
            <v/>
          </cell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 t="str">
            <v/>
          </cell>
          <cell r="N256" t="str">
            <v/>
          </cell>
          <cell r="P256" t="str">
            <v/>
          </cell>
        </row>
        <row r="257">
          <cell r="A257" t="str">
            <v/>
          </cell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 t="str">
            <v/>
          </cell>
          <cell r="N257" t="str">
            <v/>
          </cell>
          <cell r="P257" t="str">
            <v/>
          </cell>
        </row>
        <row r="258">
          <cell r="A258" t="str">
            <v/>
          </cell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 t="str">
            <v/>
          </cell>
          <cell r="N258" t="str">
            <v/>
          </cell>
          <cell r="P258" t="str">
            <v/>
          </cell>
        </row>
        <row r="259">
          <cell r="A259" t="str">
            <v/>
          </cell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 t="str">
            <v/>
          </cell>
          <cell r="N259" t="str">
            <v/>
          </cell>
          <cell r="P259" t="str">
            <v/>
          </cell>
        </row>
        <row r="260">
          <cell r="A260" t="str">
            <v/>
          </cell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 t="str">
            <v/>
          </cell>
          <cell r="N260" t="str">
            <v/>
          </cell>
          <cell r="P260" t="str">
            <v/>
          </cell>
        </row>
        <row r="261">
          <cell r="A261" t="str">
            <v/>
          </cell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 t="str">
            <v/>
          </cell>
          <cell r="N261" t="str">
            <v/>
          </cell>
          <cell r="P261" t="str">
            <v/>
          </cell>
        </row>
        <row r="262">
          <cell r="A262" t="str">
            <v/>
          </cell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 t="str">
            <v/>
          </cell>
          <cell r="N262" t="str">
            <v/>
          </cell>
          <cell r="P262" t="str">
            <v/>
          </cell>
        </row>
        <row r="263">
          <cell r="A263" t="str">
            <v/>
          </cell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 t="str">
            <v/>
          </cell>
          <cell r="N263" t="str">
            <v/>
          </cell>
          <cell r="P263" t="str">
            <v/>
          </cell>
        </row>
        <row r="264">
          <cell r="A264" t="str">
            <v/>
          </cell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 t="str">
            <v/>
          </cell>
          <cell r="N264" t="str">
            <v/>
          </cell>
          <cell r="P264" t="str">
            <v/>
          </cell>
        </row>
        <row r="265">
          <cell r="A265" t="str">
            <v/>
          </cell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 t="str">
            <v/>
          </cell>
          <cell r="N265" t="str">
            <v/>
          </cell>
          <cell r="P265" t="str">
            <v/>
          </cell>
        </row>
        <row r="266">
          <cell r="A266" t="str">
            <v/>
          </cell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 t="str">
            <v/>
          </cell>
          <cell r="N266" t="str">
            <v/>
          </cell>
          <cell r="P266" t="str">
            <v/>
          </cell>
        </row>
        <row r="267">
          <cell r="A267" t="str">
            <v/>
          </cell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 t="str">
            <v/>
          </cell>
          <cell r="N267" t="str">
            <v/>
          </cell>
          <cell r="P267" t="str">
            <v/>
          </cell>
        </row>
        <row r="268">
          <cell r="A268" t="str">
            <v/>
          </cell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 t="str">
            <v/>
          </cell>
          <cell r="N268" t="str">
            <v/>
          </cell>
          <cell r="P268" t="str">
            <v/>
          </cell>
        </row>
        <row r="269">
          <cell r="A269" t="str">
            <v/>
          </cell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 t="str">
            <v/>
          </cell>
          <cell r="N269" t="str">
            <v/>
          </cell>
          <cell r="P269" t="str">
            <v/>
          </cell>
        </row>
        <row r="270">
          <cell r="A270" t="str">
            <v/>
          </cell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 t="str">
            <v/>
          </cell>
          <cell r="N270" t="str">
            <v/>
          </cell>
          <cell r="P270" t="str">
            <v/>
          </cell>
        </row>
        <row r="271">
          <cell r="A271" t="str">
            <v/>
          </cell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 t="str">
            <v/>
          </cell>
          <cell r="N271" t="str">
            <v/>
          </cell>
          <cell r="P271" t="str">
            <v/>
          </cell>
        </row>
        <row r="272">
          <cell r="A272" t="str">
            <v/>
          </cell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 t="str">
            <v/>
          </cell>
          <cell r="N272" t="str">
            <v/>
          </cell>
          <cell r="P272" t="str">
            <v/>
          </cell>
        </row>
        <row r="273">
          <cell r="A273" t="str">
            <v/>
          </cell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 t="str">
            <v/>
          </cell>
          <cell r="N273" t="str">
            <v/>
          </cell>
          <cell r="P273" t="str">
            <v/>
          </cell>
        </row>
        <row r="274">
          <cell r="A274" t="str">
            <v/>
          </cell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 t="str">
            <v/>
          </cell>
          <cell r="N274" t="str">
            <v/>
          </cell>
          <cell r="P274" t="str">
            <v/>
          </cell>
        </row>
        <row r="275">
          <cell r="A275" t="str">
            <v/>
          </cell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 t="str">
            <v/>
          </cell>
          <cell r="N275" t="str">
            <v/>
          </cell>
          <cell r="P275" t="str">
            <v/>
          </cell>
        </row>
        <row r="276">
          <cell r="A276" t="str">
            <v/>
          </cell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 t="str">
            <v/>
          </cell>
          <cell r="N276" t="str">
            <v/>
          </cell>
          <cell r="P276" t="str">
            <v/>
          </cell>
        </row>
        <row r="277">
          <cell r="A277" t="str">
            <v/>
          </cell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 t="str">
            <v/>
          </cell>
          <cell r="N277" t="str">
            <v/>
          </cell>
          <cell r="P277" t="str">
            <v/>
          </cell>
        </row>
        <row r="278">
          <cell r="A278" t="str">
            <v/>
          </cell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 t="str">
            <v/>
          </cell>
          <cell r="N278" t="str">
            <v/>
          </cell>
          <cell r="P278" t="str">
            <v/>
          </cell>
        </row>
        <row r="279">
          <cell r="A279" t="str">
            <v/>
          </cell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 t="str">
            <v/>
          </cell>
          <cell r="N279" t="str">
            <v/>
          </cell>
          <cell r="P279" t="str">
            <v/>
          </cell>
        </row>
        <row r="280">
          <cell r="A280" t="str">
            <v/>
          </cell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 t="str">
            <v/>
          </cell>
          <cell r="N280" t="str">
            <v/>
          </cell>
          <cell r="P280" t="str">
            <v/>
          </cell>
        </row>
        <row r="281">
          <cell r="A281" t="str">
            <v/>
          </cell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 t="str">
            <v/>
          </cell>
          <cell r="N281" t="str">
            <v/>
          </cell>
          <cell r="P281" t="str">
            <v/>
          </cell>
        </row>
        <row r="282">
          <cell r="A282" t="str">
            <v/>
          </cell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 t="str">
            <v/>
          </cell>
          <cell r="N282" t="str">
            <v/>
          </cell>
          <cell r="P282" t="str">
            <v/>
          </cell>
        </row>
        <row r="283">
          <cell r="A283" t="str">
            <v/>
          </cell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 t="str">
            <v/>
          </cell>
          <cell r="N283" t="str">
            <v/>
          </cell>
          <cell r="P283" t="str">
            <v/>
          </cell>
        </row>
        <row r="284">
          <cell r="A284" t="str">
            <v/>
          </cell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 t="str">
            <v/>
          </cell>
          <cell r="N284" t="str">
            <v/>
          </cell>
          <cell r="P284" t="str">
            <v/>
          </cell>
        </row>
        <row r="285">
          <cell r="A285" t="str">
            <v/>
          </cell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 t="str">
            <v/>
          </cell>
          <cell r="N285" t="str">
            <v/>
          </cell>
          <cell r="P285" t="str">
            <v/>
          </cell>
        </row>
        <row r="286">
          <cell r="A286" t="str">
            <v/>
          </cell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 t="str">
            <v/>
          </cell>
          <cell r="N286" t="str">
            <v/>
          </cell>
          <cell r="P286" t="str">
            <v/>
          </cell>
        </row>
        <row r="287">
          <cell r="A287" t="str">
            <v/>
          </cell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 t="str">
            <v/>
          </cell>
          <cell r="N287" t="str">
            <v/>
          </cell>
          <cell r="P287" t="str">
            <v/>
          </cell>
        </row>
        <row r="288">
          <cell r="A288" t="str">
            <v/>
          </cell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 t="str">
            <v/>
          </cell>
          <cell r="N288" t="str">
            <v/>
          </cell>
          <cell r="P288" t="str">
            <v/>
          </cell>
        </row>
        <row r="289">
          <cell r="A289" t="str">
            <v/>
          </cell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 t="str">
            <v/>
          </cell>
          <cell r="N289" t="str">
            <v/>
          </cell>
          <cell r="P289" t="str">
            <v/>
          </cell>
        </row>
        <row r="290">
          <cell r="A290" t="str">
            <v/>
          </cell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 t="str">
            <v/>
          </cell>
          <cell r="N290" t="str">
            <v/>
          </cell>
          <cell r="P290" t="str">
            <v/>
          </cell>
        </row>
        <row r="291">
          <cell r="A291" t="str">
            <v/>
          </cell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 t="str">
            <v/>
          </cell>
          <cell r="N291" t="str">
            <v/>
          </cell>
          <cell r="P291" t="str">
            <v/>
          </cell>
        </row>
        <row r="292">
          <cell r="A292" t="str">
            <v/>
          </cell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 t="str">
            <v/>
          </cell>
          <cell r="N292" t="str">
            <v/>
          </cell>
          <cell r="P292" t="str">
            <v/>
          </cell>
        </row>
        <row r="293">
          <cell r="A293" t="str">
            <v/>
          </cell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 t="str">
            <v/>
          </cell>
          <cell r="N293" t="str">
            <v/>
          </cell>
          <cell r="P293" t="str">
            <v/>
          </cell>
        </row>
        <row r="294">
          <cell r="A294" t="str">
            <v/>
          </cell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 t="str">
            <v/>
          </cell>
          <cell r="N294" t="str">
            <v/>
          </cell>
          <cell r="P294" t="str">
            <v/>
          </cell>
        </row>
        <row r="295">
          <cell r="A295" t="str">
            <v/>
          </cell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 t="str">
            <v/>
          </cell>
          <cell r="N295" t="str">
            <v/>
          </cell>
          <cell r="P295" t="str">
            <v/>
          </cell>
        </row>
        <row r="296">
          <cell r="A296" t="str">
            <v/>
          </cell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 t="str">
            <v/>
          </cell>
          <cell r="N296" t="str">
            <v/>
          </cell>
          <cell r="P296" t="str">
            <v/>
          </cell>
        </row>
        <row r="297">
          <cell r="A297" t="str">
            <v/>
          </cell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 t="str">
            <v/>
          </cell>
          <cell r="N297" t="str">
            <v/>
          </cell>
          <cell r="P297" t="str">
            <v/>
          </cell>
        </row>
        <row r="298">
          <cell r="A298" t="str">
            <v/>
          </cell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 t="str">
            <v/>
          </cell>
          <cell r="N298" t="str">
            <v/>
          </cell>
          <cell r="P298" t="str">
            <v/>
          </cell>
        </row>
        <row r="299">
          <cell r="A299" t="str">
            <v/>
          </cell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 t="str">
            <v/>
          </cell>
          <cell r="N299" t="str">
            <v/>
          </cell>
          <cell r="P299" t="str">
            <v/>
          </cell>
        </row>
        <row r="300">
          <cell r="A300" t="str">
            <v/>
          </cell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 t="str">
            <v/>
          </cell>
          <cell r="N300" t="str">
            <v/>
          </cell>
          <cell r="P300" t="str">
            <v/>
          </cell>
        </row>
        <row r="301">
          <cell r="A301" t="str">
            <v/>
          </cell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 t="str">
            <v/>
          </cell>
          <cell r="N301" t="str">
            <v/>
          </cell>
          <cell r="P301" t="str">
            <v/>
          </cell>
        </row>
        <row r="302">
          <cell r="A302" t="str">
            <v/>
          </cell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 t="str">
            <v/>
          </cell>
          <cell r="N302" t="str">
            <v/>
          </cell>
          <cell r="P302" t="str">
            <v/>
          </cell>
        </row>
        <row r="303">
          <cell r="A303" t="str">
            <v/>
          </cell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 t="str">
            <v/>
          </cell>
          <cell r="N303" t="str">
            <v/>
          </cell>
          <cell r="P303" t="str">
            <v/>
          </cell>
        </row>
        <row r="304">
          <cell r="A304" t="str">
            <v/>
          </cell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 t="str">
            <v/>
          </cell>
          <cell r="N304" t="str">
            <v/>
          </cell>
          <cell r="P304" t="str">
            <v/>
          </cell>
        </row>
        <row r="305">
          <cell r="A305" t="str">
            <v/>
          </cell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 t="str">
            <v/>
          </cell>
          <cell r="N305" t="str">
            <v/>
          </cell>
          <cell r="P305" t="str">
            <v/>
          </cell>
        </row>
        <row r="306">
          <cell r="A306" t="str">
            <v/>
          </cell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 t="str">
            <v/>
          </cell>
          <cell r="N306" t="str">
            <v/>
          </cell>
          <cell r="P306" t="str">
            <v/>
          </cell>
        </row>
        <row r="307">
          <cell r="A307" t="str">
            <v/>
          </cell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 t="str">
            <v/>
          </cell>
          <cell r="N307" t="str">
            <v/>
          </cell>
          <cell r="P307" t="str">
            <v/>
          </cell>
        </row>
        <row r="308">
          <cell r="A308" t="str">
            <v/>
          </cell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 t="str">
            <v/>
          </cell>
          <cell r="N308" t="str">
            <v/>
          </cell>
          <cell r="P308" t="str">
            <v/>
          </cell>
        </row>
        <row r="309">
          <cell r="A309" t="str">
            <v/>
          </cell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 t="str">
            <v/>
          </cell>
          <cell r="N309" t="str">
            <v/>
          </cell>
          <cell r="P309" t="str">
            <v/>
          </cell>
        </row>
        <row r="310">
          <cell r="A310" t="str">
            <v/>
          </cell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 t="str">
            <v/>
          </cell>
          <cell r="N310" t="str">
            <v/>
          </cell>
          <cell r="P310" t="str">
            <v/>
          </cell>
        </row>
        <row r="311">
          <cell r="A311" t="str">
            <v/>
          </cell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 t="str">
            <v/>
          </cell>
          <cell r="N311" t="str">
            <v/>
          </cell>
          <cell r="P311" t="str">
            <v/>
          </cell>
        </row>
        <row r="312">
          <cell r="A312" t="str">
            <v/>
          </cell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 t="str">
            <v/>
          </cell>
          <cell r="N312" t="str">
            <v/>
          </cell>
          <cell r="P312" t="str">
            <v/>
          </cell>
        </row>
        <row r="313">
          <cell r="A313" t="str">
            <v/>
          </cell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 t="str">
            <v/>
          </cell>
          <cell r="N313" t="str">
            <v/>
          </cell>
          <cell r="P313" t="str">
            <v/>
          </cell>
        </row>
        <row r="314">
          <cell r="A314" t="str">
            <v/>
          </cell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 t="str">
            <v/>
          </cell>
          <cell r="N314" t="str">
            <v/>
          </cell>
          <cell r="P314" t="str">
            <v/>
          </cell>
        </row>
        <row r="315">
          <cell r="A315" t="str">
            <v/>
          </cell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 t="str">
            <v/>
          </cell>
          <cell r="N315" t="str">
            <v/>
          </cell>
          <cell r="P315" t="str">
            <v/>
          </cell>
        </row>
        <row r="316">
          <cell r="A316" t="str">
            <v/>
          </cell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 t="str">
            <v/>
          </cell>
          <cell r="N316" t="str">
            <v/>
          </cell>
          <cell r="P316" t="str">
            <v/>
          </cell>
        </row>
        <row r="317">
          <cell r="A317" t="str">
            <v/>
          </cell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 t="str">
            <v/>
          </cell>
          <cell r="N317" t="str">
            <v/>
          </cell>
          <cell r="P317" t="str">
            <v/>
          </cell>
        </row>
        <row r="318">
          <cell r="A318" t="str">
            <v/>
          </cell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 t="str">
            <v/>
          </cell>
          <cell r="N318" t="str">
            <v/>
          </cell>
          <cell r="P318" t="str">
            <v/>
          </cell>
        </row>
        <row r="319">
          <cell r="A319" t="str">
            <v/>
          </cell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 t="str">
            <v/>
          </cell>
          <cell r="N319" t="str">
            <v/>
          </cell>
          <cell r="P319" t="str">
            <v/>
          </cell>
        </row>
        <row r="320">
          <cell r="A320" t="str">
            <v/>
          </cell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 t="str">
            <v/>
          </cell>
          <cell r="N320" t="str">
            <v/>
          </cell>
          <cell r="P320" t="str">
            <v/>
          </cell>
        </row>
        <row r="321">
          <cell r="A321" t="str">
            <v/>
          </cell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 t="str">
            <v/>
          </cell>
          <cell r="N321" t="str">
            <v/>
          </cell>
          <cell r="P321" t="str">
            <v/>
          </cell>
        </row>
        <row r="322">
          <cell r="A322" t="str">
            <v/>
          </cell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 t="str">
            <v/>
          </cell>
          <cell r="N322" t="str">
            <v/>
          </cell>
          <cell r="P322" t="str">
            <v/>
          </cell>
        </row>
        <row r="323">
          <cell r="A323" t="str">
            <v/>
          </cell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 t="str">
            <v/>
          </cell>
          <cell r="N323" t="str">
            <v/>
          </cell>
          <cell r="P323" t="str">
            <v/>
          </cell>
        </row>
        <row r="324">
          <cell r="A324" t="str">
            <v/>
          </cell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 t="str">
            <v/>
          </cell>
          <cell r="N324" t="str">
            <v/>
          </cell>
          <cell r="P324" t="str">
            <v/>
          </cell>
        </row>
        <row r="325">
          <cell r="A325" t="str">
            <v/>
          </cell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 t="str">
            <v/>
          </cell>
          <cell r="N325" t="str">
            <v/>
          </cell>
          <cell r="P325" t="str">
            <v/>
          </cell>
        </row>
        <row r="326">
          <cell r="A326" t="str">
            <v/>
          </cell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 t="str">
            <v/>
          </cell>
          <cell r="N326" t="str">
            <v/>
          </cell>
          <cell r="P326" t="str">
            <v/>
          </cell>
        </row>
        <row r="327">
          <cell r="A327" t="str">
            <v/>
          </cell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 t="str">
            <v/>
          </cell>
          <cell r="N327" t="str">
            <v/>
          </cell>
          <cell r="P327" t="str">
            <v/>
          </cell>
        </row>
        <row r="328">
          <cell r="A328" t="str">
            <v/>
          </cell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 t="str">
            <v/>
          </cell>
          <cell r="N328" t="str">
            <v/>
          </cell>
          <cell r="P328" t="str">
            <v/>
          </cell>
        </row>
        <row r="329">
          <cell r="A329" t="str">
            <v/>
          </cell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 t="str">
            <v/>
          </cell>
          <cell r="N329" t="str">
            <v/>
          </cell>
          <cell r="P329" t="str">
            <v/>
          </cell>
        </row>
        <row r="330">
          <cell r="A330" t="str">
            <v/>
          </cell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 t="str">
            <v/>
          </cell>
          <cell r="N330" t="str">
            <v/>
          </cell>
          <cell r="P330" t="str">
            <v/>
          </cell>
        </row>
        <row r="331">
          <cell r="A331" t="str">
            <v/>
          </cell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 t="str">
            <v/>
          </cell>
          <cell r="N331" t="str">
            <v/>
          </cell>
          <cell r="P331" t="str">
            <v/>
          </cell>
        </row>
        <row r="332">
          <cell r="A332" t="str">
            <v/>
          </cell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 t="str">
            <v/>
          </cell>
          <cell r="N332" t="str">
            <v/>
          </cell>
          <cell r="P332" t="str">
            <v/>
          </cell>
        </row>
        <row r="333">
          <cell r="A333" t="str">
            <v/>
          </cell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 t="str">
            <v/>
          </cell>
          <cell r="N333" t="str">
            <v/>
          </cell>
          <cell r="P333" t="str">
            <v/>
          </cell>
        </row>
        <row r="334">
          <cell r="A334" t="str">
            <v/>
          </cell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 t="str">
            <v/>
          </cell>
          <cell r="N334" t="str">
            <v/>
          </cell>
          <cell r="P334" t="str">
            <v/>
          </cell>
        </row>
        <row r="335">
          <cell r="A335" t="str">
            <v/>
          </cell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 t="str">
            <v/>
          </cell>
          <cell r="N335" t="str">
            <v/>
          </cell>
          <cell r="P335" t="str">
            <v/>
          </cell>
        </row>
        <row r="336">
          <cell r="A336" t="str">
            <v/>
          </cell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 t="str">
            <v/>
          </cell>
          <cell r="N336" t="str">
            <v/>
          </cell>
          <cell r="P336" t="str">
            <v/>
          </cell>
        </row>
        <row r="337">
          <cell r="A337" t="str">
            <v/>
          </cell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 t="str">
            <v/>
          </cell>
          <cell r="N337" t="str">
            <v/>
          </cell>
          <cell r="P337" t="str">
            <v/>
          </cell>
        </row>
        <row r="338">
          <cell r="A338" t="str">
            <v/>
          </cell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 t="str">
            <v/>
          </cell>
          <cell r="N338" t="str">
            <v/>
          </cell>
          <cell r="P338" t="str">
            <v/>
          </cell>
        </row>
        <row r="339">
          <cell r="A339" t="str">
            <v/>
          </cell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 t="str">
            <v/>
          </cell>
          <cell r="N339" t="str">
            <v/>
          </cell>
          <cell r="P339" t="str">
            <v/>
          </cell>
        </row>
        <row r="340">
          <cell r="A340" t="str">
            <v/>
          </cell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 t="str">
            <v/>
          </cell>
          <cell r="N340" t="str">
            <v/>
          </cell>
          <cell r="P340" t="str">
            <v/>
          </cell>
        </row>
        <row r="341">
          <cell r="A341" t="str">
            <v/>
          </cell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 t="str">
            <v/>
          </cell>
          <cell r="N341" t="str">
            <v/>
          </cell>
          <cell r="P341" t="str">
            <v/>
          </cell>
        </row>
        <row r="342">
          <cell r="A342" t="str">
            <v/>
          </cell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 t="str">
            <v/>
          </cell>
          <cell r="N342" t="str">
            <v/>
          </cell>
          <cell r="P342" t="str">
            <v/>
          </cell>
        </row>
        <row r="343">
          <cell r="A343" t="str">
            <v/>
          </cell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 t="str">
            <v/>
          </cell>
          <cell r="N343" t="str">
            <v/>
          </cell>
          <cell r="P343" t="str">
            <v/>
          </cell>
        </row>
        <row r="344">
          <cell r="A344" t="str">
            <v/>
          </cell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 t="str">
            <v/>
          </cell>
          <cell r="N344" t="str">
            <v/>
          </cell>
          <cell r="P344" t="str">
            <v/>
          </cell>
        </row>
        <row r="345">
          <cell r="A345" t="str">
            <v/>
          </cell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 t="str">
            <v/>
          </cell>
          <cell r="N345" t="str">
            <v/>
          </cell>
          <cell r="P345" t="str">
            <v/>
          </cell>
        </row>
        <row r="346">
          <cell r="A346" t="str">
            <v/>
          </cell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 t="str">
            <v/>
          </cell>
          <cell r="N346" t="str">
            <v/>
          </cell>
          <cell r="P346" t="str">
            <v/>
          </cell>
        </row>
        <row r="347">
          <cell r="A347" t="str">
            <v/>
          </cell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 t="str">
            <v/>
          </cell>
          <cell r="N347" t="str">
            <v/>
          </cell>
          <cell r="P347" t="str">
            <v/>
          </cell>
        </row>
        <row r="348">
          <cell r="A348" t="str">
            <v/>
          </cell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 t="str">
            <v/>
          </cell>
          <cell r="N348" t="str">
            <v/>
          </cell>
          <cell r="P348" t="str">
            <v/>
          </cell>
        </row>
        <row r="349">
          <cell r="A349" t="str">
            <v/>
          </cell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 t="str">
            <v/>
          </cell>
          <cell r="N349" t="str">
            <v/>
          </cell>
          <cell r="P349" t="str">
            <v/>
          </cell>
        </row>
        <row r="350">
          <cell r="A350" t="str">
            <v/>
          </cell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 t="str">
            <v/>
          </cell>
          <cell r="N350" t="str">
            <v/>
          </cell>
          <cell r="P350" t="str">
            <v/>
          </cell>
        </row>
        <row r="351">
          <cell r="A351" t="str">
            <v/>
          </cell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 t="str">
            <v/>
          </cell>
          <cell r="N351" t="str">
            <v/>
          </cell>
          <cell r="P351" t="str">
            <v/>
          </cell>
        </row>
        <row r="352">
          <cell r="A352" t="str">
            <v/>
          </cell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 t="str">
            <v/>
          </cell>
          <cell r="N352" t="str">
            <v/>
          </cell>
          <cell r="P352" t="str">
            <v/>
          </cell>
        </row>
        <row r="353">
          <cell r="A353" t="str">
            <v/>
          </cell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 t="str">
            <v/>
          </cell>
          <cell r="N353" t="str">
            <v/>
          </cell>
          <cell r="P353" t="str">
            <v/>
          </cell>
        </row>
        <row r="354">
          <cell r="A354" t="str">
            <v/>
          </cell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 t="str">
            <v/>
          </cell>
          <cell r="N354" t="str">
            <v/>
          </cell>
          <cell r="P354" t="str">
            <v/>
          </cell>
        </row>
        <row r="355">
          <cell r="A355" t="str">
            <v/>
          </cell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 t="str">
            <v/>
          </cell>
          <cell r="N355" t="str">
            <v/>
          </cell>
          <cell r="P355" t="str">
            <v/>
          </cell>
        </row>
        <row r="356">
          <cell r="A356" t="str">
            <v/>
          </cell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 t="str">
            <v/>
          </cell>
          <cell r="N356" t="str">
            <v/>
          </cell>
          <cell r="P356" t="str">
            <v/>
          </cell>
        </row>
        <row r="357">
          <cell r="A357" t="str">
            <v/>
          </cell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 t="str">
            <v/>
          </cell>
          <cell r="N357" t="str">
            <v/>
          </cell>
          <cell r="P357" t="str">
            <v/>
          </cell>
        </row>
        <row r="358">
          <cell r="A358" t="str">
            <v/>
          </cell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 t="str">
            <v/>
          </cell>
          <cell r="N358" t="str">
            <v/>
          </cell>
          <cell r="P358" t="str">
            <v/>
          </cell>
        </row>
        <row r="359">
          <cell r="A359" t="str">
            <v/>
          </cell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 t="str">
            <v/>
          </cell>
          <cell r="N359" t="str">
            <v/>
          </cell>
          <cell r="P359" t="str">
            <v/>
          </cell>
        </row>
        <row r="360">
          <cell r="A360" t="str">
            <v/>
          </cell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 t="str">
            <v/>
          </cell>
          <cell r="N360" t="str">
            <v/>
          </cell>
          <cell r="P360" t="str">
            <v/>
          </cell>
        </row>
        <row r="361">
          <cell r="A361" t="str">
            <v/>
          </cell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 t="str">
            <v/>
          </cell>
          <cell r="N361" t="str">
            <v/>
          </cell>
          <cell r="P361" t="str">
            <v/>
          </cell>
        </row>
        <row r="362">
          <cell r="A362" t="str">
            <v/>
          </cell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 t="str">
            <v/>
          </cell>
          <cell r="N362" t="str">
            <v/>
          </cell>
          <cell r="P362" t="str">
            <v/>
          </cell>
        </row>
        <row r="363">
          <cell r="A363" t="str">
            <v/>
          </cell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 t="str">
            <v/>
          </cell>
          <cell r="N363" t="str">
            <v/>
          </cell>
          <cell r="P363" t="str">
            <v/>
          </cell>
        </row>
        <row r="364">
          <cell r="A364" t="str">
            <v/>
          </cell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 t="str">
            <v/>
          </cell>
          <cell r="N364" t="str">
            <v/>
          </cell>
          <cell r="P364" t="str">
            <v/>
          </cell>
        </row>
        <row r="365">
          <cell r="A365" t="str">
            <v/>
          </cell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 t="str">
            <v/>
          </cell>
          <cell r="N365" t="str">
            <v/>
          </cell>
          <cell r="P365" t="str">
            <v/>
          </cell>
        </row>
        <row r="366">
          <cell r="A366" t="str">
            <v/>
          </cell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 t="str">
            <v/>
          </cell>
          <cell r="N366" t="str">
            <v/>
          </cell>
          <cell r="P366" t="str">
            <v/>
          </cell>
        </row>
        <row r="367">
          <cell r="A367" t="str">
            <v/>
          </cell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 t="str">
            <v/>
          </cell>
          <cell r="N367" t="str">
            <v/>
          </cell>
          <cell r="P367" t="str">
            <v/>
          </cell>
        </row>
        <row r="368">
          <cell r="A368" t="str">
            <v/>
          </cell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 t="str">
            <v/>
          </cell>
          <cell r="N368" t="str">
            <v/>
          </cell>
          <cell r="P368" t="str">
            <v/>
          </cell>
        </row>
        <row r="369">
          <cell r="A369" t="str">
            <v/>
          </cell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 t="str">
            <v/>
          </cell>
          <cell r="N369" t="str">
            <v/>
          </cell>
          <cell r="P369" t="str">
            <v/>
          </cell>
        </row>
        <row r="370">
          <cell r="A370" t="str">
            <v/>
          </cell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 t="str">
            <v/>
          </cell>
          <cell r="N370" t="str">
            <v/>
          </cell>
          <cell r="P370" t="str">
            <v/>
          </cell>
        </row>
        <row r="371">
          <cell r="A371" t="str">
            <v/>
          </cell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 t="str">
            <v/>
          </cell>
          <cell r="N371" t="str">
            <v/>
          </cell>
          <cell r="P371" t="str">
            <v/>
          </cell>
        </row>
        <row r="372">
          <cell r="A372" t="str">
            <v/>
          </cell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 t="str">
            <v/>
          </cell>
          <cell r="N372" t="str">
            <v/>
          </cell>
          <cell r="P372" t="str">
            <v/>
          </cell>
        </row>
        <row r="373">
          <cell r="A373" t="str">
            <v/>
          </cell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 t="str">
            <v/>
          </cell>
          <cell r="N373" t="str">
            <v/>
          </cell>
          <cell r="P373" t="str">
            <v/>
          </cell>
        </row>
        <row r="374">
          <cell r="A374" t="str">
            <v/>
          </cell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 t="str">
            <v/>
          </cell>
          <cell r="N374" t="str">
            <v/>
          </cell>
          <cell r="P374" t="str">
            <v/>
          </cell>
        </row>
        <row r="375">
          <cell r="A375" t="str">
            <v/>
          </cell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 t="str">
            <v/>
          </cell>
          <cell r="N375" t="str">
            <v/>
          </cell>
          <cell r="P375" t="str">
            <v/>
          </cell>
        </row>
        <row r="376">
          <cell r="A376" t="str">
            <v/>
          </cell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 t="str">
            <v/>
          </cell>
          <cell r="N376" t="str">
            <v/>
          </cell>
          <cell r="P376" t="str">
            <v/>
          </cell>
        </row>
        <row r="377">
          <cell r="A377" t="str">
            <v/>
          </cell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 t="str">
            <v/>
          </cell>
          <cell r="N377" t="str">
            <v/>
          </cell>
          <cell r="P377" t="str">
            <v/>
          </cell>
        </row>
        <row r="378">
          <cell r="A378" t="str">
            <v/>
          </cell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 t="str">
            <v/>
          </cell>
          <cell r="N378" t="str">
            <v/>
          </cell>
          <cell r="P378" t="str">
            <v/>
          </cell>
        </row>
        <row r="379">
          <cell r="A379" t="str">
            <v/>
          </cell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 t="str">
            <v/>
          </cell>
          <cell r="N379" t="str">
            <v/>
          </cell>
          <cell r="P379" t="str">
            <v/>
          </cell>
        </row>
        <row r="380">
          <cell r="A380" t="str">
            <v/>
          </cell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 t="str">
            <v/>
          </cell>
          <cell r="N380" t="str">
            <v/>
          </cell>
          <cell r="P380" t="str">
            <v/>
          </cell>
        </row>
        <row r="381">
          <cell r="A381" t="str">
            <v/>
          </cell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 t="str">
            <v/>
          </cell>
          <cell r="N381" t="str">
            <v/>
          </cell>
          <cell r="P381" t="str">
            <v/>
          </cell>
        </row>
        <row r="382">
          <cell r="A382" t="str">
            <v/>
          </cell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 t="str">
            <v/>
          </cell>
          <cell r="N382" t="str">
            <v/>
          </cell>
          <cell r="P382" t="str">
            <v/>
          </cell>
        </row>
        <row r="383">
          <cell r="A383" t="str">
            <v/>
          </cell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 t="str">
            <v/>
          </cell>
          <cell r="N383" t="str">
            <v/>
          </cell>
          <cell r="P383" t="str">
            <v/>
          </cell>
        </row>
        <row r="384">
          <cell r="A384" t="str">
            <v/>
          </cell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 t="str">
            <v/>
          </cell>
          <cell r="N384" t="str">
            <v/>
          </cell>
          <cell r="P384" t="str">
            <v/>
          </cell>
        </row>
        <row r="385">
          <cell r="A385" t="str">
            <v/>
          </cell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 t="str">
            <v/>
          </cell>
          <cell r="N385" t="str">
            <v/>
          </cell>
          <cell r="P385" t="str">
            <v/>
          </cell>
        </row>
        <row r="386">
          <cell r="A386" t="str">
            <v/>
          </cell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 t="str">
            <v/>
          </cell>
          <cell r="N386" t="str">
            <v/>
          </cell>
          <cell r="P386" t="str">
            <v/>
          </cell>
        </row>
        <row r="387">
          <cell r="A387" t="str">
            <v/>
          </cell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 t="str">
            <v/>
          </cell>
          <cell r="N387" t="str">
            <v/>
          </cell>
          <cell r="P387" t="str">
            <v/>
          </cell>
        </row>
        <row r="388">
          <cell r="A388" t="str">
            <v/>
          </cell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 t="str">
            <v/>
          </cell>
          <cell r="N388" t="str">
            <v/>
          </cell>
          <cell r="P388" t="str">
            <v/>
          </cell>
        </row>
        <row r="389">
          <cell r="A389" t="str">
            <v/>
          </cell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 t="str">
            <v/>
          </cell>
          <cell r="N389" t="str">
            <v/>
          </cell>
          <cell r="P389" t="str">
            <v/>
          </cell>
        </row>
        <row r="390">
          <cell r="A390" t="str">
            <v/>
          </cell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 t="str">
            <v/>
          </cell>
          <cell r="N390" t="str">
            <v/>
          </cell>
          <cell r="P390" t="str">
            <v/>
          </cell>
        </row>
        <row r="391">
          <cell r="A391" t="str">
            <v/>
          </cell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 t="str">
            <v/>
          </cell>
          <cell r="N391" t="str">
            <v/>
          </cell>
          <cell r="P391" t="str">
            <v/>
          </cell>
        </row>
        <row r="392">
          <cell r="A392" t="str">
            <v/>
          </cell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 t="str">
            <v/>
          </cell>
          <cell r="N392" t="str">
            <v/>
          </cell>
          <cell r="P392" t="str">
            <v/>
          </cell>
        </row>
        <row r="393">
          <cell r="A393" t="str">
            <v/>
          </cell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 t="str">
            <v/>
          </cell>
          <cell r="N393" t="str">
            <v/>
          </cell>
          <cell r="P393" t="str">
            <v/>
          </cell>
        </row>
        <row r="394">
          <cell r="A394" t="str">
            <v/>
          </cell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 t="str">
            <v/>
          </cell>
          <cell r="N394" t="str">
            <v/>
          </cell>
          <cell r="P394" t="str">
            <v/>
          </cell>
        </row>
        <row r="395">
          <cell r="A395" t="str">
            <v/>
          </cell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 t="str">
            <v/>
          </cell>
          <cell r="N395" t="str">
            <v/>
          </cell>
          <cell r="P395" t="str">
            <v/>
          </cell>
        </row>
        <row r="396">
          <cell r="A396" t="str">
            <v/>
          </cell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 t="str">
            <v/>
          </cell>
          <cell r="N396" t="str">
            <v/>
          </cell>
          <cell r="P396" t="str">
            <v/>
          </cell>
        </row>
        <row r="397">
          <cell r="A397" t="str">
            <v/>
          </cell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 t="str">
            <v/>
          </cell>
          <cell r="N397" t="str">
            <v/>
          </cell>
          <cell r="P397" t="str">
            <v/>
          </cell>
        </row>
        <row r="398">
          <cell r="A398" t="str">
            <v/>
          </cell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 t="str">
            <v/>
          </cell>
          <cell r="N398" t="str">
            <v/>
          </cell>
          <cell r="P398" t="str">
            <v/>
          </cell>
        </row>
        <row r="399">
          <cell r="A399" t="str">
            <v/>
          </cell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 t="str">
            <v/>
          </cell>
          <cell r="N399" t="str">
            <v/>
          </cell>
          <cell r="P399" t="str">
            <v/>
          </cell>
        </row>
        <row r="400">
          <cell r="A400" t="str">
            <v/>
          </cell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 t="str">
            <v/>
          </cell>
          <cell r="N400" t="str">
            <v/>
          </cell>
          <cell r="P400" t="str">
            <v/>
          </cell>
        </row>
        <row r="401">
          <cell r="A401" t="str">
            <v/>
          </cell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 t="str">
            <v/>
          </cell>
          <cell r="N401" t="str">
            <v/>
          </cell>
          <cell r="P401" t="str">
            <v/>
          </cell>
        </row>
        <row r="402">
          <cell r="A402" t="str">
            <v/>
          </cell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 t="str">
            <v/>
          </cell>
          <cell r="N402" t="str">
            <v/>
          </cell>
          <cell r="P402" t="str">
            <v/>
          </cell>
        </row>
        <row r="403">
          <cell r="A403" t="str">
            <v/>
          </cell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 t="str">
            <v/>
          </cell>
          <cell r="N403" t="str">
            <v/>
          </cell>
          <cell r="P403" t="str">
            <v/>
          </cell>
        </row>
        <row r="404">
          <cell r="A404" t="str">
            <v/>
          </cell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 t="str">
            <v/>
          </cell>
          <cell r="N404" t="str">
            <v/>
          </cell>
          <cell r="P404" t="str">
            <v/>
          </cell>
        </row>
        <row r="405">
          <cell r="A405" t="str">
            <v/>
          </cell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 t="str">
            <v/>
          </cell>
          <cell r="N405" t="str">
            <v/>
          </cell>
          <cell r="P405" t="str">
            <v/>
          </cell>
        </row>
        <row r="406">
          <cell r="A406" t="str">
            <v/>
          </cell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 t="str">
            <v/>
          </cell>
          <cell r="N406" t="str">
            <v/>
          </cell>
          <cell r="P406" t="str">
            <v/>
          </cell>
        </row>
        <row r="407">
          <cell r="A407" t="str">
            <v/>
          </cell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 t="str">
            <v/>
          </cell>
          <cell r="N407" t="str">
            <v/>
          </cell>
          <cell r="P407" t="str">
            <v/>
          </cell>
        </row>
        <row r="408">
          <cell r="A408" t="str">
            <v/>
          </cell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 t="str">
            <v/>
          </cell>
          <cell r="N408" t="str">
            <v/>
          </cell>
          <cell r="P408" t="str">
            <v/>
          </cell>
        </row>
        <row r="409">
          <cell r="A409" t="str">
            <v/>
          </cell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 t="str">
            <v/>
          </cell>
          <cell r="N409" t="str">
            <v/>
          </cell>
          <cell r="P409" t="str">
            <v/>
          </cell>
        </row>
        <row r="410">
          <cell r="A410" t="str">
            <v/>
          </cell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 t="str">
            <v/>
          </cell>
          <cell r="N410" t="str">
            <v/>
          </cell>
          <cell r="P410" t="str">
            <v/>
          </cell>
        </row>
        <row r="411">
          <cell r="A411" t="str">
            <v/>
          </cell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 t="str">
            <v/>
          </cell>
          <cell r="N411" t="str">
            <v/>
          </cell>
          <cell r="P411" t="str">
            <v/>
          </cell>
        </row>
        <row r="412">
          <cell r="A412" t="str">
            <v/>
          </cell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 t="str">
            <v/>
          </cell>
          <cell r="N412" t="str">
            <v/>
          </cell>
          <cell r="P412" t="str">
            <v/>
          </cell>
        </row>
        <row r="413">
          <cell r="A413" t="str">
            <v/>
          </cell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 t="str">
            <v/>
          </cell>
          <cell r="N413" t="str">
            <v/>
          </cell>
          <cell r="P413" t="str">
            <v/>
          </cell>
        </row>
        <row r="414">
          <cell r="A414" t="str">
            <v/>
          </cell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 t="str">
            <v/>
          </cell>
          <cell r="N414" t="str">
            <v/>
          </cell>
          <cell r="P414" t="str">
            <v/>
          </cell>
        </row>
        <row r="415">
          <cell r="A415" t="str">
            <v/>
          </cell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 t="str">
            <v/>
          </cell>
          <cell r="N415" t="str">
            <v/>
          </cell>
          <cell r="P415" t="str">
            <v/>
          </cell>
        </row>
        <row r="416">
          <cell r="A416" t="str">
            <v/>
          </cell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 t="str">
            <v/>
          </cell>
          <cell r="N416" t="str">
            <v/>
          </cell>
          <cell r="P416" t="str">
            <v/>
          </cell>
        </row>
        <row r="417">
          <cell r="A417" t="str">
            <v/>
          </cell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 t="str">
            <v/>
          </cell>
          <cell r="N417" t="str">
            <v/>
          </cell>
          <cell r="P417" t="str">
            <v/>
          </cell>
        </row>
        <row r="418">
          <cell r="A418" t="str">
            <v/>
          </cell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 t="str">
            <v/>
          </cell>
          <cell r="N418" t="str">
            <v/>
          </cell>
          <cell r="P418" t="str">
            <v/>
          </cell>
        </row>
        <row r="419">
          <cell r="A419" t="str">
            <v/>
          </cell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 t="str">
            <v/>
          </cell>
          <cell r="N419" t="str">
            <v/>
          </cell>
          <cell r="P419" t="str">
            <v/>
          </cell>
        </row>
        <row r="420">
          <cell r="A420" t="str">
            <v/>
          </cell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 t="str">
            <v/>
          </cell>
          <cell r="N420" t="str">
            <v/>
          </cell>
          <cell r="P420" t="str">
            <v/>
          </cell>
        </row>
        <row r="421">
          <cell r="A421" t="str">
            <v/>
          </cell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 t="str">
            <v/>
          </cell>
          <cell r="N421" t="str">
            <v/>
          </cell>
          <cell r="P421" t="str">
            <v/>
          </cell>
        </row>
        <row r="422">
          <cell r="A422" t="str">
            <v/>
          </cell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 t="str">
            <v/>
          </cell>
          <cell r="N422" t="str">
            <v/>
          </cell>
          <cell r="P422" t="str">
            <v/>
          </cell>
        </row>
        <row r="423">
          <cell r="A423" t="str">
            <v/>
          </cell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 t="str">
            <v/>
          </cell>
          <cell r="N423" t="str">
            <v/>
          </cell>
          <cell r="P423" t="str">
            <v/>
          </cell>
        </row>
        <row r="424">
          <cell r="A424" t="str">
            <v/>
          </cell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 t="str">
            <v/>
          </cell>
          <cell r="N424" t="str">
            <v/>
          </cell>
          <cell r="P424" t="str">
            <v/>
          </cell>
        </row>
        <row r="425">
          <cell r="A425" t="str">
            <v/>
          </cell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 t="str">
            <v/>
          </cell>
          <cell r="N425" t="str">
            <v/>
          </cell>
          <cell r="P425" t="str">
            <v/>
          </cell>
        </row>
        <row r="426">
          <cell r="A426" t="str">
            <v/>
          </cell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 t="str">
            <v/>
          </cell>
          <cell r="N426" t="str">
            <v/>
          </cell>
          <cell r="P426" t="str">
            <v/>
          </cell>
        </row>
        <row r="427">
          <cell r="A427" t="str">
            <v/>
          </cell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 t="str">
            <v/>
          </cell>
          <cell r="N427" t="str">
            <v/>
          </cell>
          <cell r="P427" t="str">
            <v/>
          </cell>
        </row>
        <row r="428">
          <cell r="A428" t="str">
            <v/>
          </cell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 t="str">
            <v/>
          </cell>
          <cell r="N428" t="str">
            <v/>
          </cell>
          <cell r="P428" t="str">
            <v/>
          </cell>
        </row>
        <row r="429">
          <cell r="A429" t="str">
            <v/>
          </cell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 t="str">
            <v/>
          </cell>
          <cell r="N429" t="str">
            <v/>
          </cell>
          <cell r="P429" t="str">
            <v/>
          </cell>
        </row>
        <row r="430">
          <cell r="A430" t="str">
            <v/>
          </cell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 t="str">
            <v/>
          </cell>
          <cell r="N430" t="str">
            <v/>
          </cell>
          <cell r="P430" t="str">
            <v/>
          </cell>
        </row>
        <row r="431">
          <cell r="A431" t="str">
            <v/>
          </cell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 t="str">
            <v/>
          </cell>
          <cell r="N431" t="str">
            <v/>
          </cell>
          <cell r="P431" t="str">
            <v/>
          </cell>
        </row>
        <row r="432">
          <cell r="A432" t="str">
            <v/>
          </cell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 t="str">
            <v/>
          </cell>
          <cell r="N432" t="str">
            <v/>
          </cell>
          <cell r="P432" t="str">
            <v/>
          </cell>
        </row>
        <row r="433">
          <cell r="A433" t="str">
            <v/>
          </cell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 t="str">
            <v/>
          </cell>
          <cell r="N433" t="str">
            <v/>
          </cell>
          <cell r="P433" t="str">
            <v/>
          </cell>
        </row>
        <row r="434">
          <cell r="A434" t="str">
            <v/>
          </cell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 t="str">
            <v/>
          </cell>
          <cell r="N434" t="str">
            <v/>
          </cell>
          <cell r="P434" t="str">
            <v/>
          </cell>
        </row>
        <row r="435">
          <cell r="A435" t="str">
            <v/>
          </cell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 t="str">
            <v/>
          </cell>
          <cell r="N435" t="str">
            <v/>
          </cell>
          <cell r="P435" t="str">
            <v/>
          </cell>
        </row>
        <row r="436">
          <cell r="A436" t="str">
            <v/>
          </cell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 t="str">
            <v/>
          </cell>
          <cell r="N436" t="str">
            <v/>
          </cell>
          <cell r="P436" t="str">
            <v/>
          </cell>
        </row>
        <row r="437">
          <cell r="A437" t="str">
            <v/>
          </cell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 t="str">
            <v/>
          </cell>
          <cell r="N437" t="str">
            <v/>
          </cell>
          <cell r="P437" t="str">
            <v/>
          </cell>
        </row>
        <row r="438">
          <cell r="A438" t="str">
            <v/>
          </cell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 t="str">
            <v/>
          </cell>
          <cell r="N438" t="str">
            <v/>
          </cell>
          <cell r="P438" t="str">
            <v/>
          </cell>
        </row>
        <row r="439">
          <cell r="A439" t="str">
            <v/>
          </cell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 t="str">
            <v/>
          </cell>
          <cell r="N439" t="str">
            <v/>
          </cell>
          <cell r="P439" t="str">
            <v/>
          </cell>
        </row>
        <row r="440">
          <cell r="A440" t="str">
            <v/>
          </cell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 t="str">
            <v/>
          </cell>
          <cell r="N440" t="str">
            <v/>
          </cell>
          <cell r="P440" t="str">
            <v/>
          </cell>
        </row>
        <row r="441">
          <cell r="A441" t="str">
            <v/>
          </cell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 t="str">
            <v/>
          </cell>
          <cell r="N441" t="str">
            <v/>
          </cell>
          <cell r="P441" t="str">
            <v/>
          </cell>
        </row>
        <row r="442">
          <cell r="A442" t="str">
            <v/>
          </cell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 t="str">
            <v/>
          </cell>
          <cell r="N442" t="str">
            <v/>
          </cell>
          <cell r="P442" t="str">
            <v/>
          </cell>
        </row>
        <row r="443">
          <cell r="A443" t="str">
            <v/>
          </cell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 t="str">
            <v/>
          </cell>
          <cell r="N443" t="str">
            <v/>
          </cell>
          <cell r="P443" t="str">
            <v/>
          </cell>
        </row>
        <row r="444">
          <cell r="A444" t="str">
            <v/>
          </cell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 t="str">
            <v/>
          </cell>
          <cell r="N444" t="str">
            <v/>
          </cell>
          <cell r="P444" t="str">
            <v/>
          </cell>
        </row>
        <row r="445">
          <cell r="A445" t="str">
            <v/>
          </cell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 t="str">
            <v/>
          </cell>
          <cell r="N445" t="str">
            <v/>
          </cell>
          <cell r="P445" t="str">
            <v/>
          </cell>
        </row>
        <row r="446">
          <cell r="A446" t="str">
            <v/>
          </cell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 t="str">
            <v/>
          </cell>
          <cell r="N446" t="str">
            <v/>
          </cell>
          <cell r="P446" t="str">
            <v/>
          </cell>
        </row>
        <row r="447">
          <cell r="A447" t="str">
            <v/>
          </cell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 t="str">
            <v/>
          </cell>
          <cell r="N447" t="str">
            <v/>
          </cell>
          <cell r="P447" t="str">
            <v/>
          </cell>
        </row>
        <row r="448">
          <cell r="A448" t="str">
            <v/>
          </cell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 t="str">
            <v/>
          </cell>
          <cell r="N448" t="str">
            <v/>
          </cell>
          <cell r="P448" t="str">
            <v/>
          </cell>
        </row>
        <row r="449">
          <cell r="A449" t="str">
            <v/>
          </cell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 t="str">
            <v/>
          </cell>
          <cell r="N449" t="str">
            <v/>
          </cell>
          <cell r="P449" t="str">
            <v/>
          </cell>
        </row>
        <row r="450">
          <cell r="A450" t="str">
            <v/>
          </cell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 t="str">
            <v/>
          </cell>
          <cell r="N450" t="str">
            <v/>
          </cell>
          <cell r="P450" t="str">
            <v/>
          </cell>
        </row>
        <row r="451">
          <cell r="A451" t="str">
            <v/>
          </cell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 t="str">
            <v/>
          </cell>
          <cell r="N451" t="str">
            <v/>
          </cell>
          <cell r="P451" t="str">
            <v/>
          </cell>
        </row>
        <row r="452">
          <cell r="A452" t="str">
            <v/>
          </cell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 t="str">
            <v/>
          </cell>
          <cell r="N452" t="str">
            <v/>
          </cell>
          <cell r="P452" t="str">
            <v/>
          </cell>
        </row>
        <row r="453">
          <cell r="A453" t="str">
            <v/>
          </cell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 t="str">
            <v/>
          </cell>
          <cell r="N453" t="str">
            <v/>
          </cell>
          <cell r="P453" t="str">
            <v/>
          </cell>
        </row>
        <row r="454">
          <cell r="A454" t="str">
            <v/>
          </cell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 t="str">
            <v/>
          </cell>
          <cell r="N454" t="str">
            <v/>
          </cell>
          <cell r="P454" t="str">
            <v/>
          </cell>
        </row>
        <row r="455">
          <cell r="A455" t="str">
            <v/>
          </cell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 t="str">
            <v/>
          </cell>
          <cell r="N455" t="str">
            <v/>
          </cell>
          <cell r="P455" t="str">
            <v/>
          </cell>
        </row>
        <row r="456">
          <cell r="A456" t="str">
            <v/>
          </cell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 t="str">
            <v/>
          </cell>
          <cell r="N456" t="str">
            <v/>
          </cell>
          <cell r="P456" t="str">
            <v/>
          </cell>
        </row>
        <row r="457">
          <cell r="A457" t="str">
            <v/>
          </cell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 t="str">
            <v/>
          </cell>
          <cell r="N457" t="str">
            <v/>
          </cell>
          <cell r="P457" t="str">
            <v/>
          </cell>
        </row>
        <row r="458">
          <cell r="A458" t="str">
            <v/>
          </cell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 t="str">
            <v/>
          </cell>
          <cell r="N458" t="str">
            <v/>
          </cell>
          <cell r="P458" t="str">
            <v/>
          </cell>
        </row>
        <row r="459">
          <cell r="A459" t="str">
            <v/>
          </cell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 t="str">
            <v/>
          </cell>
          <cell r="N459" t="str">
            <v/>
          </cell>
          <cell r="P459" t="str">
            <v/>
          </cell>
        </row>
        <row r="460">
          <cell r="A460" t="str">
            <v/>
          </cell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 t="str">
            <v/>
          </cell>
          <cell r="N460" t="str">
            <v/>
          </cell>
          <cell r="P460" t="str">
            <v/>
          </cell>
        </row>
        <row r="461">
          <cell r="A461" t="str">
            <v/>
          </cell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 t="str">
            <v/>
          </cell>
          <cell r="N461" t="str">
            <v/>
          </cell>
          <cell r="P461" t="str">
            <v/>
          </cell>
        </row>
        <row r="462">
          <cell r="A462" t="str">
            <v/>
          </cell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 t="str">
            <v/>
          </cell>
          <cell r="N462" t="str">
            <v/>
          </cell>
          <cell r="P462" t="str">
            <v/>
          </cell>
        </row>
        <row r="463">
          <cell r="A463" t="str">
            <v/>
          </cell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 t="str">
            <v/>
          </cell>
          <cell r="N463" t="str">
            <v/>
          </cell>
          <cell r="P463" t="str">
            <v/>
          </cell>
        </row>
        <row r="464">
          <cell r="A464" t="str">
            <v/>
          </cell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 t="str">
            <v/>
          </cell>
          <cell r="N464" t="str">
            <v/>
          </cell>
          <cell r="P464" t="str">
            <v/>
          </cell>
        </row>
        <row r="465">
          <cell r="A465" t="str">
            <v/>
          </cell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 t="str">
            <v/>
          </cell>
          <cell r="N465" t="str">
            <v/>
          </cell>
          <cell r="P465" t="str">
            <v/>
          </cell>
        </row>
        <row r="466">
          <cell r="A466" t="str">
            <v/>
          </cell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 t="str">
            <v/>
          </cell>
          <cell r="N466" t="str">
            <v/>
          </cell>
          <cell r="P466" t="str">
            <v/>
          </cell>
        </row>
        <row r="467">
          <cell r="A467" t="str">
            <v/>
          </cell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 t="str">
            <v/>
          </cell>
          <cell r="N467" t="str">
            <v/>
          </cell>
          <cell r="P467" t="str">
            <v/>
          </cell>
        </row>
        <row r="468">
          <cell r="A468" t="str">
            <v/>
          </cell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 t="str">
            <v/>
          </cell>
          <cell r="N468" t="str">
            <v/>
          </cell>
          <cell r="P468" t="str">
            <v/>
          </cell>
        </row>
        <row r="469">
          <cell r="A469" t="str">
            <v/>
          </cell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 t="str">
            <v/>
          </cell>
          <cell r="N469" t="str">
            <v/>
          </cell>
          <cell r="P469" t="str">
            <v/>
          </cell>
        </row>
        <row r="470">
          <cell r="A470" t="str">
            <v/>
          </cell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 t="str">
            <v/>
          </cell>
          <cell r="N470" t="str">
            <v/>
          </cell>
          <cell r="P470" t="str">
            <v/>
          </cell>
        </row>
        <row r="471">
          <cell r="A471" t="str">
            <v/>
          </cell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 t="str">
            <v/>
          </cell>
          <cell r="N471" t="str">
            <v/>
          </cell>
          <cell r="P471" t="str">
            <v/>
          </cell>
        </row>
        <row r="472">
          <cell r="A472" t="str">
            <v/>
          </cell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 t="str">
            <v/>
          </cell>
          <cell r="N472" t="str">
            <v/>
          </cell>
          <cell r="P472" t="str">
            <v/>
          </cell>
        </row>
        <row r="473">
          <cell r="A473" t="str">
            <v/>
          </cell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 t="str">
            <v/>
          </cell>
          <cell r="N473" t="str">
            <v/>
          </cell>
          <cell r="P473" t="str">
            <v/>
          </cell>
        </row>
        <row r="474">
          <cell r="A474" t="str">
            <v/>
          </cell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 t="str">
            <v/>
          </cell>
          <cell r="N474" t="str">
            <v/>
          </cell>
          <cell r="P474" t="str">
            <v/>
          </cell>
        </row>
        <row r="475">
          <cell r="A475" t="str">
            <v/>
          </cell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 t="str">
            <v/>
          </cell>
          <cell r="N475" t="str">
            <v/>
          </cell>
          <cell r="P475" t="str">
            <v/>
          </cell>
        </row>
        <row r="476">
          <cell r="A476" t="str">
            <v/>
          </cell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 t="str">
            <v/>
          </cell>
          <cell r="N476" t="str">
            <v/>
          </cell>
          <cell r="P476" t="str">
            <v/>
          </cell>
        </row>
        <row r="477">
          <cell r="A477" t="str">
            <v/>
          </cell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 t="str">
            <v/>
          </cell>
          <cell r="N477" t="str">
            <v/>
          </cell>
          <cell r="P477" t="str">
            <v/>
          </cell>
        </row>
        <row r="478">
          <cell r="A478" t="str">
            <v/>
          </cell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 t="str">
            <v/>
          </cell>
          <cell r="N478" t="str">
            <v/>
          </cell>
          <cell r="P478" t="str">
            <v/>
          </cell>
        </row>
        <row r="479">
          <cell r="A479" t="str">
            <v/>
          </cell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 t="str">
            <v/>
          </cell>
          <cell r="N479" t="str">
            <v/>
          </cell>
          <cell r="P479" t="str">
            <v/>
          </cell>
        </row>
        <row r="480">
          <cell r="A480" t="str">
            <v/>
          </cell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 t="str">
            <v/>
          </cell>
          <cell r="N480" t="str">
            <v/>
          </cell>
          <cell r="P480" t="str">
            <v/>
          </cell>
        </row>
        <row r="481">
          <cell r="A481" t="str">
            <v/>
          </cell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 t="str">
            <v/>
          </cell>
          <cell r="N481" t="str">
            <v/>
          </cell>
          <cell r="P481" t="str">
            <v/>
          </cell>
        </row>
        <row r="482">
          <cell r="A482" t="str">
            <v/>
          </cell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 t="str">
            <v/>
          </cell>
          <cell r="N482" t="str">
            <v/>
          </cell>
          <cell r="P482" t="str">
            <v/>
          </cell>
        </row>
        <row r="483">
          <cell r="A483" t="str">
            <v/>
          </cell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 t="str">
            <v/>
          </cell>
          <cell r="N483" t="str">
            <v/>
          </cell>
          <cell r="P483" t="str">
            <v/>
          </cell>
        </row>
        <row r="484">
          <cell r="A484" t="str">
            <v/>
          </cell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 t="str">
            <v/>
          </cell>
          <cell r="N484" t="str">
            <v/>
          </cell>
          <cell r="P484" t="str">
            <v/>
          </cell>
        </row>
        <row r="485">
          <cell r="A485" t="str">
            <v/>
          </cell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 t="str">
            <v/>
          </cell>
          <cell r="N485" t="str">
            <v/>
          </cell>
          <cell r="P485" t="str">
            <v/>
          </cell>
        </row>
        <row r="486">
          <cell r="A486" t="str">
            <v/>
          </cell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 t="str">
            <v/>
          </cell>
          <cell r="N486" t="str">
            <v/>
          </cell>
          <cell r="P486" t="str">
            <v/>
          </cell>
        </row>
        <row r="487">
          <cell r="A487" t="str">
            <v/>
          </cell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 t="str">
            <v/>
          </cell>
          <cell r="N487" t="str">
            <v/>
          </cell>
          <cell r="P487" t="str">
            <v/>
          </cell>
        </row>
        <row r="488">
          <cell r="A488" t="str">
            <v/>
          </cell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 t="str">
            <v/>
          </cell>
          <cell r="N488" t="str">
            <v/>
          </cell>
          <cell r="P488" t="str">
            <v/>
          </cell>
        </row>
        <row r="489">
          <cell r="A489" t="str">
            <v/>
          </cell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 t="str">
            <v/>
          </cell>
          <cell r="N489" t="str">
            <v/>
          </cell>
          <cell r="P489" t="str">
            <v/>
          </cell>
        </row>
        <row r="490">
          <cell r="A490" t="str">
            <v/>
          </cell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 t="str">
            <v/>
          </cell>
          <cell r="N490" t="str">
            <v/>
          </cell>
          <cell r="P490" t="str">
            <v/>
          </cell>
        </row>
        <row r="491">
          <cell r="A491" t="str">
            <v/>
          </cell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 t="str">
            <v/>
          </cell>
          <cell r="N491" t="str">
            <v/>
          </cell>
          <cell r="P491" t="str">
            <v/>
          </cell>
        </row>
        <row r="492">
          <cell r="A492" t="str">
            <v/>
          </cell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 t="str">
            <v/>
          </cell>
          <cell r="N492" t="str">
            <v/>
          </cell>
          <cell r="P492" t="str">
            <v/>
          </cell>
        </row>
        <row r="493">
          <cell r="A493" t="str">
            <v/>
          </cell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 t="str">
            <v/>
          </cell>
          <cell r="N493" t="str">
            <v/>
          </cell>
          <cell r="P493" t="str">
            <v/>
          </cell>
        </row>
        <row r="494">
          <cell r="A494" t="str">
            <v/>
          </cell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 t="str">
            <v/>
          </cell>
          <cell r="N494" t="str">
            <v/>
          </cell>
          <cell r="P494" t="str">
            <v/>
          </cell>
        </row>
        <row r="495">
          <cell r="A495" t="str">
            <v/>
          </cell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 t="str">
            <v/>
          </cell>
          <cell r="N495" t="str">
            <v/>
          </cell>
          <cell r="P495" t="str">
            <v/>
          </cell>
        </row>
        <row r="496">
          <cell r="A496" t="str">
            <v/>
          </cell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 t="str">
            <v/>
          </cell>
          <cell r="N496" t="str">
            <v/>
          </cell>
          <cell r="P496" t="str">
            <v/>
          </cell>
        </row>
        <row r="497">
          <cell r="A497" t="str">
            <v/>
          </cell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 t="str">
            <v/>
          </cell>
          <cell r="N497" t="str">
            <v/>
          </cell>
          <cell r="P497" t="str">
            <v/>
          </cell>
        </row>
        <row r="498">
          <cell r="A498" t="str">
            <v/>
          </cell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 t="str">
            <v/>
          </cell>
          <cell r="N498" t="str">
            <v/>
          </cell>
          <cell r="P498" t="str">
            <v/>
          </cell>
        </row>
        <row r="499">
          <cell r="A499" t="str">
            <v/>
          </cell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 t="str">
            <v/>
          </cell>
          <cell r="N499" t="str">
            <v/>
          </cell>
          <cell r="P499" t="str">
            <v/>
          </cell>
        </row>
        <row r="500">
          <cell r="A500" t="str">
            <v/>
          </cell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 t="str">
            <v/>
          </cell>
          <cell r="N500" t="str">
            <v/>
          </cell>
          <cell r="P500" t="str">
            <v/>
          </cell>
        </row>
        <row r="501">
          <cell r="A501" t="str">
            <v/>
          </cell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 t="str">
            <v/>
          </cell>
          <cell r="N501" t="str">
            <v/>
          </cell>
          <cell r="P501" t="str">
            <v/>
          </cell>
        </row>
        <row r="502">
          <cell r="A502" t="str">
            <v/>
          </cell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 t="str">
            <v/>
          </cell>
          <cell r="N502" t="str">
            <v/>
          </cell>
          <cell r="P502" t="str">
            <v/>
          </cell>
        </row>
        <row r="503">
          <cell r="A503" t="str">
            <v/>
          </cell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 t="str">
            <v/>
          </cell>
          <cell r="N503" t="str">
            <v/>
          </cell>
          <cell r="P503" t="str">
            <v/>
          </cell>
        </row>
        <row r="504">
          <cell r="A504" t="str">
            <v/>
          </cell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 t="str">
            <v/>
          </cell>
          <cell r="N504" t="str">
            <v/>
          </cell>
          <cell r="P504" t="str">
            <v/>
          </cell>
        </row>
        <row r="505">
          <cell r="A505" t="str">
            <v/>
          </cell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 t="str">
            <v/>
          </cell>
          <cell r="N505" t="str">
            <v/>
          </cell>
          <cell r="P505" t="str">
            <v/>
          </cell>
        </row>
        <row r="506">
          <cell r="A506" t="str">
            <v/>
          </cell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 t="str">
            <v/>
          </cell>
          <cell r="N506" t="str">
            <v/>
          </cell>
          <cell r="P506" t="str">
            <v/>
          </cell>
        </row>
        <row r="507">
          <cell r="A507" t="str">
            <v/>
          </cell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 t="str">
            <v/>
          </cell>
          <cell r="N507" t="str">
            <v/>
          </cell>
          <cell r="P507" t="str">
            <v/>
          </cell>
        </row>
        <row r="508">
          <cell r="A508" t="str">
            <v/>
          </cell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 t="str">
            <v/>
          </cell>
          <cell r="N508" t="str">
            <v/>
          </cell>
          <cell r="P508" t="str">
            <v/>
          </cell>
        </row>
        <row r="509">
          <cell r="A509" t="str">
            <v/>
          </cell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 t="str">
            <v/>
          </cell>
          <cell r="N509" t="str">
            <v/>
          </cell>
          <cell r="P509" t="str">
            <v/>
          </cell>
        </row>
        <row r="510">
          <cell r="A510" t="str">
            <v/>
          </cell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 t="str">
            <v/>
          </cell>
          <cell r="N510" t="str">
            <v/>
          </cell>
          <cell r="P510" t="str">
            <v/>
          </cell>
        </row>
        <row r="511">
          <cell r="A511" t="str">
            <v/>
          </cell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 t="str">
            <v/>
          </cell>
          <cell r="N511" t="str">
            <v/>
          </cell>
          <cell r="P511" t="str">
            <v/>
          </cell>
        </row>
        <row r="512">
          <cell r="A512" t="str">
            <v/>
          </cell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 t="str">
            <v/>
          </cell>
          <cell r="N512" t="str">
            <v/>
          </cell>
          <cell r="P512" t="str">
            <v/>
          </cell>
        </row>
        <row r="513">
          <cell r="A513" t="str">
            <v/>
          </cell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 t="str">
            <v/>
          </cell>
          <cell r="N513" t="str">
            <v/>
          </cell>
          <cell r="P513" t="str">
            <v/>
          </cell>
        </row>
        <row r="514">
          <cell r="A514" t="str">
            <v/>
          </cell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 t="str">
            <v/>
          </cell>
          <cell r="N514" t="str">
            <v/>
          </cell>
          <cell r="P514" t="str">
            <v/>
          </cell>
        </row>
        <row r="515">
          <cell r="A515" t="str">
            <v/>
          </cell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 t="str">
            <v/>
          </cell>
          <cell r="N515" t="str">
            <v/>
          </cell>
          <cell r="P515" t="str">
            <v/>
          </cell>
        </row>
        <row r="516">
          <cell r="A516" t="str">
            <v/>
          </cell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 t="str">
            <v/>
          </cell>
          <cell r="N516" t="str">
            <v/>
          </cell>
          <cell r="P516" t="str">
            <v/>
          </cell>
        </row>
        <row r="517">
          <cell r="A517" t="str">
            <v/>
          </cell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 t="str">
            <v/>
          </cell>
          <cell r="N517" t="str">
            <v/>
          </cell>
          <cell r="P517" t="str">
            <v/>
          </cell>
        </row>
        <row r="518">
          <cell r="A518" t="str">
            <v/>
          </cell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 t="str">
            <v/>
          </cell>
          <cell r="N518" t="str">
            <v/>
          </cell>
          <cell r="P518" t="str">
            <v/>
          </cell>
        </row>
        <row r="519">
          <cell r="A519" t="str">
            <v/>
          </cell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 t="str">
            <v/>
          </cell>
          <cell r="N519" t="str">
            <v/>
          </cell>
          <cell r="P519" t="str">
            <v/>
          </cell>
        </row>
        <row r="520">
          <cell r="A520" t="str">
            <v/>
          </cell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 t="str">
            <v/>
          </cell>
          <cell r="N520" t="str">
            <v/>
          </cell>
          <cell r="P520" t="str">
            <v/>
          </cell>
        </row>
        <row r="521">
          <cell r="A521" t="str">
            <v/>
          </cell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 t="str">
            <v/>
          </cell>
          <cell r="N521" t="str">
            <v/>
          </cell>
          <cell r="P521" t="str">
            <v/>
          </cell>
        </row>
        <row r="522">
          <cell r="A522" t="str">
            <v/>
          </cell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 t="str">
            <v/>
          </cell>
          <cell r="N522" t="str">
            <v/>
          </cell>
          <cell r="P522" t="str">
            <v/>
          </cell>
        </row>
        <row r="523">
          <cell r="A523" t="str">
            <v/>
          </cell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 t="str">
            <v/>
          </cell>
          <cell r="N523" t="str">
            <v/>
          </cell>
          <cell r="P523" t="str">
            <v/>
          </cell>
        </row>
        <row r="524">
          <cell r="A524" t="str">
            <v/>
          </cell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 t="str">
            <v/>
          </cell>
          <cell r="N524" t="str">
            <v/>
          </cell>
          <cell r="P524" t="str">
            <v/>
          </cell>
        </row>
        <row r="525">
          <cell r="A525" t="str">
            <v/>
          </cell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 t="str">
            <v/>
          </cell>
          <cell r="N525" t="str">
            <v/>
          </cell>
          <cell r="P525" t="str">
            <v/>
          </cell>
        </row>
        <row r="526">
          <cell r="A526" t="str">
            <v/>
          </cell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 t="str">
            <v/>
          </cell>
          <cell r="N526" t="str">
            <v/>
          </cell>
          <cell r="P526" t="str">
            <v/>
          </cell>
        </row>
        <row r="527">
          <cell r="A527" t="str">
            <v/>
          </cell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 t="str">
            <v/>
          </cell>
          <cell r="N527" t="str">
            <v/>
          </cell>
          <cell r="P527" t="str">
            <v/>
          </cell>
        </row>
        <row r="528">
          <cell r="A528" t="str">
            <v/>
          </cell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 t="str">
            <v/>
          </cell>
          <cell r="N528" t="str">
            <v/>
          </cell>
          <cell r="P528" t="str">
            <v/>
          </cell>
        </row>
        <row r="529">
          <cell r="A529" t="str">
            <v/>
          </cell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 t="str">
            <v/>
          </cell>
          <cell r="N529" t="str">
            <v/>
          </cell>
          <cell r="P529" t="str">
            <v/>
          </cell>
        </row>
        <row r="530">
          <cell r="A530" t="str">
            <v/>
          </cell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 t="str">
            <v/>
          </cell>
          <cell r="N530" t="str">
            <v/>
          </cell>
          <cell r="P530" t="str">
            <v/>
          </cell>
        </row>
        <row r="531">
          <cell r="A531" t="str">
            <v/>
          </cell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 t="str">
            <v/>
          </cell>
          <cell r="N531" t="str">
            <v/>
          </cell>
          <cell r="P531" t="str">
            <v/>
          </cell>
        </row>
        <row r="532">
          <cell r="A532" t="str">
            <v/>
          </cell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 t="str">
            <v/>
          </cell>
          <cell r="N532" t="str">
            <v/>
          </cell>
          <cell r="P532" t="str">
            <v/>
          </cell>
        </row>
        <row r="533">
          <cell r="A533" t="str">
            <v/>
          </cell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 t="str">
            <v/>
          </cell>
          <cell r="N533" t="str">
            <v/>
          </cell>
          <cell r="P533" t="str">
            <v/>
          </cell>
        </row>
        <row r="534">
          <cell r="A534" t="str">
            <v/>
          </cell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 t="str">
            <v/>
          </cell>
          <cell r="N534" t="str">
            <v/>
          </cell>
          <cell r="P534" t="str">
            <v/>
          </cell>
        </row>
        <row r="535">
          <cell r="A535" t="str">
            <v/>
          </cell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 t="str">
            <v/>
          </cell>
          <cell r="N535" t="str">
            <v/>
          </cell>
          <cell r="P535" t="str">
            <v/>
          </cell>
        </row>
        <row r="536">
          <cell r="A536" t="str">
            <v/>
          </cell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 t="str">
            <v/>
          </cell>
          <cell r="N536" t="str">
            <v/>
          </cell>
          <cell r="P536" t="str">
            <v/>
          </cell>
        </row>
        <row r="537">
          <cell r="A537" t="str">
            <v/>
          </cell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 t="str">
            <v/>
          </cell>
          <cell r="N537" t="str">
            <v/>
          </cell>
          <cell r="P537" t="str">
            <v/>
          </cell>
        </row>
        <row r="538">
          <cell r="A538" t="str">
            <v/>
          </cell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 t="str">
            <v/>
          </cell>
          <cell r="N538" t="str">
            <v/>
          </cell>
          <cell r="P538" t="str">
            <v/>
          </cell>
        </row>
        <row r="539">
          <cell r="A539" t="str">
            <v/>
          </cell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 t="str">
            <v/>
          </cell>
          <cell r="N539" t="str">
            <v/>
          </cell>
          <cell r="P539" t="str">
            <v/>
          </cell>
        </row>
        <row r="540">
          <cell r="A540" t="str">
            <v/>
          </cell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 t="str">
            <v/>
          </cell>
          <cell r="N540" t="str">
            <v/>
          </cell>
          <cell r="P540" t="str">
            <v/>
          </cell>
        </row>
        <row r="541">
          <cell r="A541" t="str">
            <v/>
          </cell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 t="str">
            <v/>
          </cell>
          <cell r="N541" t="str">
            <v/>
          </cell>
          <cell r="P541" t="str">
            <v/>
          </cell>
        </row>
        <row r="542">
          <cell r="A542" t="str">
            <v/>
          </cell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 t="str">
            <v/>
          </cell>
          <cell r="N542" t="str">
            <v/>
          </cell>
          <cell r="P542" t="str">
            <v/>
          </cell>
        </row>
        <row r="543">
          <cell r="A543" t="str">
            <v/>
          </cell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 t="str">
            <v/>
          </cell>
          <cell r="N543" t="str">
            <v/>
          </cell>
          <cell r="P543" t="str">
            <v/>
          </cell>
        </row>
        <row r="544">
          <cell r="A544" t="str">
            <v/>
          </cell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 t="str">
            <v/>
          </cell>
          <cell r="N544" t="str">
            <v/>
          </cell>
          <cell r="P544" t="str">
            <v/>
          </cell>
        </row>
        <row r="545">
          <cell r="A545" t="str">
            <v/>
          </cell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 t="str">
            <v/>
          </cell>
          <cell r="N545" t="str">
            <v/>
          </cell>
          <cell r="P545" t="str">
            <v/>
          </cell>
        </row>
        <row r="546">
          <cell r="A546" t="str">
            <v/>
          </cell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 t="str">
            <v/>
          </cell>
          <cell r="N546" t="str">
            <v/>
          </cell>
          <cell r="P546" t="str">
            <v/>
          </cell>
        </row>
        <row r="547">
          <cell r="A547" t="str">
            <v/>
          </cell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 t="str">
            <v/>
          </cell>
          <cell r="N547" t="str">
            <v/>
          </cell>
          <cell r="P547" t="str">
            <v/>
          </cell>
        </row>
        <row r="548">
          <cell r="A548" t="str">
            <v/>
          </cell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 t="str">
            <v/>
          </cell>
          <cell r="N548" t="str">
            <v/>
          </cell>
          <cell r="P548" t="str">
            <v/>
          </cell>
        </row>
        <row r="549">
          <cell r="A549" t="str">
            <v/>
          </cell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 t="str">
            <v/>
          </cell>
          <cell r="N549" t="str">
            <v/>
          </cell>
          <cell r="P549" t="str">
            <v/>
          </cell>
        </row>
        <row r="550">
          <cell r="A550" t="str">
            <v/>
          </cell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 t="str">
            <v/>
          </cell>
          <cell r="N550" t="str">
            <v/>
          </cell>
          <cell r="P550" t="str">
            <v/>
          </cell>
        </row>
        <row r="551">
          <cell r="A551" t="str">
            <v/>
          </cell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 t="str">
            <v/>
          </cell>
          <cell r="N551" t="str">
            <v/>
          </cell>
          <cell r="P551" t="str">
            <v/>
          </cell>
        </row>
        <row r="552">
          <cell r="A552" t="str">
            <v/>
          </cell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 t="str">
            <v/>
          </cell>
          <cell r="N552" t="str">
            <v/>
          </cell>
          <cell r="P552" t="str">
            <v/>
          </cell>
        </row>
        <row r="553">
          <cell r="A553" t="str">
            <v/>
          </cell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 t="str">
            <v/>
          </cell>
          <cell r="N553" t="str">
            <v/>
          </cell>
          <cell r="P553" t="str">
            <v/>
          </cell>
        </row>
        <row r="554">
          <cell r="A554" t="str">
            <v/>
          </cell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 t="str">
            <v/>
          </cell>
          <cell r="N554" t="str">
            <v/>
          </cell>
          <cell r="P554" t="str">
            <v/>
          </cell>
        </row>
        <row r="555">
          <cell r="A555" t="str">
            <v/>
          </cell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 t="str">
            <v/>
          </cell>
          <cell r="N555" t="str">
            <v/>
          </cell>
          <cell r="P555" t="str">
            <v/>
          </cell>
        </row>
        <row r="556">
          <cell r="A556" t="str">
            <v/>
          </cell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 t="str">
            <v/>
          </cell>
          <cell r="N556" t="str">
            <v/>
          </cell>
          <cell r="P556" t="str">
            <v/>
          </cell>
        </row>
        <row r="557">
          <cell r="A557" t="str">
            <v/>
          </cell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 t="str">
            <v/>
          </cell>
          <cell r="N557" t="str">
            <v/>
          </cell>
          <cell r="P557" t="str">
            <v/>
          </cell>
        </row>
        <row r="558">
          <cell r="A558" t="str">
            <v/>
          </cell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 t="str">
            <v/>
          </cell>
          <cell r="N558" t="str">
            <v/>
          </cell>
          <cell r="P558" t="str">
            <v/>
          </cell>
        </row>
        <row r="559">
          <cell r="A559" t="str">
            <v/>
          </cell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 t="str">
            <v/>
          </cell>
          <cell r="N559" t="str">
            <v/>
          </cell>
          <cell r="P559" t="str">
            <v/>
          </cell>
        </row>
        <row r="560">
          <cell r="A560" t="str">
            <v/>
          </cell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 t="str">
            <v/>
          </cell>
          <cell r="N560" t="str">
            <v/>
          </cell>
          <cell r="P560" t="str">
            <v/>
          </cell>
        </row>
        <row r="561">
          <cell r="A561" t="str">
            <v/>
          </cell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 t="str">
            <v/>
          </cell>
          <cell r="N561" t="str">
            <v/>
          </cell>
          <cell r="P561" t="str">
            <v/>
          </cell>
        </row>
        <row r="562">
          <cell r="A562" t="str">
            <v/>
          </cell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 t="str">
            <v/>
          </cell>
          <cell r="N562" t="str">
            <v/>
          </cell>
          <cell r="P562" t="str">
            <v/>
          </cell>
        </row>
        <row r="563">
          <cell r="A563" t="str">
            <v/>
          </cell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 t="str">
            <v/>
          </cell>
          <cell r="N563" t="str">
            <v/>
          </cell>
          <cell r="P563" t="str">
            <v/>
          </cell>
        </row>
        <row r="564">
          <cell r="A564" t="str">
            <v/>
          </cell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 t="str">
            <v/>
          </cell>
          <cell r="N564" t="str">
            <v/>
          </cell>
          <cell r="P564" t="str">
            <v/>
          </cell>
        </row>
        <row r="565">
          <cell r="A565" t="str">
            <v/>
          </cell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 t="str">
            <v/>
          </cell>
          <cell r="N565" t="str">
            <v/>
          </cell>
          <cell r="P565" t="str">
            <v/>
          </cell>
        </row>
        <row r="566">
          <cell r="A566" t="str">
            <v/>
          </cell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 t="str">
            <v/>
          </cell>
          <cell r="N566" t="str">
            <v/>
          </cell>
          <cell r="P566" t="str">
            <v/>
          </cell>
        </row>
        <row r="567">
          <cell r="A567" t="str">
            <v/>
          </cell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 t="str">
            <v/>
          </cell>
          <cell r="N567" t="str">
            <v/>
          </cell>
          <cell r="P567" t="str">
            <v/>
          </cell>
        </row>
        <row r="568">
          <cell r="A568" t="str">
            <v/>
          </cell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 t="str">
            <v/>
          </cell>
          <cell r="N568" t="str">
            <v/>
          </cell>
          <cell r="P568" t="str">
            <v/>
          </cell>
        </row>
        <row r="569">
          <cell r="A569" t="str">
            <v/>
          </cell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 t="str">
            <v/>
          </cell>
          <cell r="N569" t="str">
            <v/>
          </cell>
          <cell r="P569" t="str">
            <v/>
          </cell>
        </row>
        <row r="570">
          <cell r="A570" t="str">
            <v/>
          </cell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 t="str">
            <v/>
          </cell>
          <cell r="N570" t="str">
            <v/>
          </cell>
          <cell r="P570" t="str">
            <v/>
          </cell>
        </row>
        <row r="571">
          <cell r="A571" t="str">
            <v/>
          </cell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 t="str">
            <v/>
          </cell>
          <cell r="N571" t="str">
            <v/>
          </cell>
          <cell r="P571" t="str">
            <v/>
          </cell>
        </row>
        <row r="572">
          <cell r="A572" t="str">
            <v/>
          </cell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 t="str">
            <v/>
          </cell>
          <cell r="N572" t="str">
            <v/>
          </cell>
          <cell r="P572" t="str">
            <v/>
          </cell>
        </row>
        <row r="573">
          <cell r="A573" t="str">
            <v/>
          </cell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 t="str">
            <v/>
          </cell>
          <cell r="N573" t="str">
            <v/>
          </cell>
          <cell r="P573" t="str">
            <v/>
          </cell>
        </row>
        <row r="574">
          <cell r="A574" t="str">
            <v/>
          </cell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 t="str">
            <v/>
          </cell>
          <cell r="N574" t="str">
            <v/>
          </cell>
          <cell r="P574" t="str">
            <v/>
          </cell>
        </row>
        <row r="575">
          <cell r="A575" t="str">
            <v/>
          </cell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 t="str">
            <v/>
          </cell>
          <cell r="N575" t="str">
            <v/>
          </cell>
          <cell r="P575" t="str">
            <v/>
          </cell>
        </row>
        <row r="576">
          <cell r="A576" t="str">
            <v/>
          </cell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 t="str">
            <v/>
          </cell>
          <cell r="N576" t="str">
            <v/>
          </cell>
          <cell r="P576" t="str">
            <v/>
          </cell>
        </row>
        <row r="577">
          <cell r="A577" t="str">
            <v/>
          </cell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 t="str">
            <v/>
          </cell>
          <cell r="N577" t="str">
            <v/>
          </cell>
          <cell r="P577" t="str">
            <v/>
          </cell>
        </row>
        <row r="578">
          <cell r="A578" t="str">
            <v/>
          </cell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 t="str">
            <v/>
          </cell>
          <cell r="N578" t="str">
            <v/>
          </cell>
          <cell r="P578" t="str">
            <v/>
          </cell>
        </row>
        <row r="579">
          <cell r="A579" t="str">
            <v/>
          </cell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 t="str">
            <v/>
          </cell>
          <cell r="N579" t="str">
            <v/>
          </cell>
          <cell r="P579" t="str">
            <v/>
          </cell>
        </row>
        <row r="580">
          <cell r="A580" t="str">
            <v/>
          </cell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 t="str">
            <v/>
          </cell>
          <cell r="N580" t="str">
            <v/>
          </cell>
          <cell r="P580" t="str">
            <v/>
          </cell>
        </row>
        <row r="581">
          <cell r="A581" t="str">
            <v/>
          </cell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 t="str">
            <v/>
          </cell>
          <cell r="N581" t="str">
            <v/>
          </cell>
          <cell r="P581" t="str">
            <v/>
          </cell>
        </row>
        <row r="582">
          <cell r="A582" t="str">
            <v/>
          </cell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 t="str">
            <v/>
          </cell>
          <cell r="N582" t="str">
            <v/>
          </cell>
          <cell r="P582" t="str">
            <v/>
          </cell>
        </row>
        <row r="583">
          <cell r="A583" t="str">
            <v/>
          </cell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 t="str">
            <v/>
          </cell>
          <cell r="N583" t="str">
            <v/>
          </cell>
          <cell r="P583" t="str">
            <v/>
          </cell>
        </row>
        <row r="584">
          <cell r="A584" t="str">
            <v/>
          </cell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 t="str">
            <v/>
          </cell>
          <cell r="N584" t="str">
            <v/>
          </cell>
          <cell r="P584" t="str">
            <v/>
          </cell>
        </row>
        <row r="585">
          <cell r="A585" t="str">
            <v/>
          </cell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 t="str">
            <v/>
          </cell>
          <cell r="N585" t="str">
            <v/>
          </cell>
          <cell r="P585" t="str">
            <v/>
          </cell>
        </row>
        <row r="586">
          <cell r="A586" t="str">
            <v/>
          </cell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 t="str">
            <v/>
          </cell>
          <cell r="N586" t="str">
            <v/>
          </cell>
          <cell r="P586" t="str">
            <v/>
          </cell>
        </row>
        <row r="587">
          <cell r="A587" t="str">
            <v/>
          </cell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 t="str">
            <v/>
          </cell>
          <cell r="N587" t="str">
            <v/>
          </cell>
          <cell r="P587" t="str">
            <v/>
          </cell>
        </row>
        <row r="588">
          <cell r="A588" t="str">
            <v/>
          </cell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 t="str">
            <v/>
          </cell>
          <cell r="N588" t="str">
            <v/>
          </cell>
          <cell r="P588" t="str">
            <v/>
          </cell>
        </row>
        <row r="589">
          <cell r="A589" t="str">
            <v/>
          </cell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 t="str">
            <v/>
          </cell>
          <cell r="N589" t="str">
            <v/>
          </cell>
          <cell r="P589" t="str">
            <v/>
          </cell>
        </row>
        <row r="590">
          <cell r="A590" t="str">
            <v/>
          </cell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 t="str">
            <v/>
          </cell>
          <cell r="N590" t="str">
            <v/>
          </cell>
          <cell r="P590" t="str">
            <v/>
          </cell>
        </row>
        <row r="591">
          <cell r="A591" t="str">
            <v/>
          </cell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 t="str">
            <v/>
          </cell>
          <cell r="N591" t="str">
            <v/>
          </cell>
          <cell r="P591" t="str">
            <v/>
          </cell>
        </row>
        <row r="592">
          <cell r="A592" t="str">
            <v/>
          </cell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 t="str">
            <v/>
          </cell>
          <cell r="N592" t="str">
            <v/>
          </cell>
          <cell r="P592" t="str">
            <v/>
          </cell>
        </row>
        <row r="593">
          <cell r="A593" t="str">
            <v/>
          </cell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 t="str">
            <v/>
          </cell>
          <cell r="N593" t="str">
            <v/>
          </cell>
          <cell r="P593" t="str">
            <v/>
          </cell>
        </row>
        <row r="594">
          <cell r="A594" t="str">
            <v/>
          </cell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 t="str">
            <v/>
          </cell>
          <cell r="N594" t="str">
            <v/>
          </cell>
          <cell r="P594" t="str">
            <v/>
          </cell>
        </row>
        <row r="595">
          <cell r="A595" t="str">
            <v/>
          </cell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 t="str">
            <v/>
          </cell>
          <cell r="N595" t="str">
            <v/>
          </cell>
          <cell r="P595" t="str">
            <v/>
          </cell>
        </row>
        <row r="596">
          <cell r="A596" t="str">
            <v/>
          </cell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 t="str">
            <v/>
          </cell>
          <cell r="N596" t="str">
            <v/>
          </cell>
          <cell r="P596" t="str">
            <v/>
          </cell>
        </row>
        <row r="597">
          <cell r="A597" t="str">
            <v/>
          </cell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 t="str">
            <v/>
          </cell>
          <cell r="N597" t="str">
            <v/>
          </cell>
          <cell r="P597" t="str">
            <v/>
          </cell>
        </row>
        <row r="598">
          <cell r="A598" t="str">
            <v/>
          </cell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 t="str">
            <v/>
          </cell>
          <cell r="N598" t="str">
            <v/>
          </cell>
          <cell r="P598" t="str">
            <v/>
          </cell>
        </row>
        <row r="599">
          <cell r="A599" t="str">
            <v/>
          </cell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 t="str">
            <v/>
          </cell>
          <cell r="N599" t="str">
            <v/>
          </cell>
          <cell r="P599" t="str">
            <v/>
          </cell>
        </row>
        <row r="600">
          <cell r="A600" t="str">
            <v/>
          </cell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 t="str">
            <v/>
          </cell>
          <cell r="N600" t="str">
            <v/>
          </cell>
          <cell r="P600" t="str">
            <v/>
          </cell>
        </row>
        <row r="601">
          <cell r="A601" t="str">
            <v/>
          </cell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 t="str">
            <v/>
          </cell>
          <cell r="N601" t="str">
            <v/>
          </cell>
          <cell r="P601" t="str">
            <v/>
          </cell>
        </row>
        <row r="602">
          <cell r="A602" t="str">
            <v/>
          </cell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 t="str">
            <v/>
          </cell>
          <cell r="N602" t="str">
            <v/>
          </cell>
          <cell r="P602" t="str">
            <v/>
          </cell>
        </row>
        <row r="603">
          <cell r="A603" t="str">
            <v/>
          </cell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 t="str">
            <v/>
          </cell>
          <cell r="N603" t="str">
            <v/>
          </cell>
          <cell r="P603" t="str">
            <v/>
          </cell>
        </row>
        <row r="604">
          <cell r="A604" t="str">
            <v/>
          </cell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 t="str">
            <v/>
          </cell>
          <cell r="N604" t="str">
            <v/>
          </cell>
          <cell r="P604" t="str">
            <v/>
          </cell>
        </row>
        <row r="605">
          <cell r="A605" t="str">
            <v/>
          </cell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 t="str">
            <v/>
          </cell>
          <cell r="N605" t="str">
            <v/>
          </cell>
          <cell r="P605" t="str">
            <v/>
          </cell>
        </row>
        <row r="606">
          <cell r="A606" t="str">
            <v/>
          </cell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 t="str">
            <v/>
          </cell>
          <cell r="N606" t="str">
            <v/>
          </cell>
          <cell r="P606" t="str">
            <v/>
          </cell>
        </row>
        <row r="607">
          <cell r="A607" t="str">
            <v/>
          </cell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 t="str">
            <v/>
          </cell>
          <cell r="N607" t="str">
            <v/>
          </cell>
          <cell r="P607" t="str">
            <v/>
          </cell>
        </row>
        <row r="608">
          <cell r="A608" t="str">
            <v/>
          </cell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 t="str">
            <v/>
          </cell>
          <cell r="N608" t="str">
            <v/>
          </cell>
          <cell r="P608" t="str">
            <v/>
          </cell>
        </row>
        <row r="609">
          <cell r="A609" t="str">
            <v/>
          </cell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 t="str">
            <v/>
          </cell>
          <cell r="N609" t="str">
            <v/>
          </cell>
          <cell r="P609" t="str">
            <v/>
          </cell>
        </row>
        <row r="610">
          <cell r="A610" t="str">
            <v/>
          </cell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 t="str">
            <v/>
          </cell>
          <cell r="N610" t="str">
            <v/>
          </cell>
          <cell r="P610" t="str">
            <v/>
          </cell>
        </row>
        <row r="611">
          <cell r="A611" t="str">
            <v/>
          </cell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 t="str">
            <v/>
          </cell>
          <cell r="N611" t="str">
            <v/>
          </cell>
          <cell r="P611" t="str">
            <v/>
          </cell>
        </row>
        <row r="612">
          <cell r="A612" t="str">
            <v/>
          </cell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 t="str">
            <v/>
          </cell>
          <cell r="N612" t="str">
            <v/>
          </cell>
          <cell r="P612" t="str">
            <v/>
          </cell>
        </row>
        <row r="613">
          <cell r="A613" t="str">
            <v/>
          </cell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 t="str">
            <v/>
          </cell>
          <cell r="N613" t="str">
            <v/>
          </cell>
          <cell r="P613" t="str">
            <v/>
          </cell>
        </row>
        <row r="614">
          <cell r="A614" t="str">
            <v/>
          </cell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 t="str">
            <v/>
          </cell>
          <cell r="N614" t="str">
            <v/>
          </cell>
          <cell r="P614" t="str">
            <v/>
          </cell>
        </row>
        <row r="615">
          <cell r="A615" t="str">
            <v/>
          </cell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 t="str">
            <v/>
          </cell>
          <cell r="N615" t="str">
            <v/>
          </cell>
          <cell r="P615" t="str">
            <v/>
          </cell>
        </row>
        <row r="616">
          <cell r="A616" t="str">
            <v/>
          </cell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 t="str">
            <v/>
          </cell>
          <cell r="N616" t="str">
            <v/>
          </cell>
          <cell r="P616" t="str">
            <v/>
          </cell>
        </row>
        <row r="617">
          <cell r="A617" t="str">
            <v/>
          </cell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 t="str">
            <v/>
          </cell>
          <cell r="N617" t="str">
            <v/>
          </cell>
          <cell r="P617" t="str">
            <v/>
          </cell>
        </row>
        <row r="618">
          <cell r="A618" t="str">
            <v/>
          </cell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 t="str">
            <v/>
          </cell>
          <cell r="N618" t="str">
            <v/>
          </cell>
          <cell r="P618" t="str">
            <v/>
          </cell>
        </row>
        <row r="619">
          <cell r="A619" t="str">
            <v/>
          </cell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 t="str">
            <v/>
          </cell>
          <cell r="N619" t="str">
            <v/>
          </cell>
          <cell r="P619" t="str">
            <v/>
          </cell>
        </row>
        <row r="620">
          <cell r="A620" t="str">
            <v/>
          </cell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 t="str">
            <v/>
          </cell>
          <cell r="N620" t="str">
            <v/>
          </cell>
          <cell r="P620" t="str">
            <v/>
          </cell>
        </row>
        <row r="621">
          <cell r="A621" t="str">
            <v/>
          </cell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 t="str">
            <v/>
          </cell>
          <cell r="N621" t="str">
            <v/>
          </cell>
          <cell r="P621" t="str">
            <v/>
          </cell>
        </row>
        <row r="622">
          <cell r="A622" t="str">
            <v/>
          </cell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 t="str">
            <v/>
          </cell>
          <cell r="N622" t="str">
            <v/>
          </cell>
          <cell r="P622" t="str">
            <v/>
          </cell>
        </row>
        <row r="623">
          <cell r="A623" t="str">
            <v/>
          </cell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 t="str">
            <v/>
          </cell>
          <cell r="N623" t="str">
            <v/>
          </cell>
          <cell r="P623" t="str">
            <v/>
          </cell>
        </row>
        <row r="624">
          <cell r="A624" t="str">
            <v/>
          </cell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 t="str">
            <v/>
          </cell>
          <cell r="N624" t="str">
            <v/>
          </cell>
          <cell r="P624" t="str">
            <v/>
          </cell>
        </row>
        <row r="625">
          <cell r="A625" t="str">
            <v/>
          </cell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 t="str">
            <v/>
          </cell>
          <cell r="N625" t="str">
            <v/>
          </cell>
          <cell r="P625" t="str">
            <v/>
          </cell>
        </row>
        <row r="626">
          <cell r="A626" t="str">
            <v/>
          </cell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 t="str">
            <v/>
          </cell>
          <cell r="N626" t="str">
            <v/>
          </cell>
          <cell r="P626" t="str">
            <v/>
          </cell>
        </row>
        <row r="627">
          <cell r="A627" t="str">
            <v/>
          </cell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 t="str">
            <v/>
          </cell>
          <cell r="N627" t="str">
            <v/>
          </cell>
          <cell r="P627" t="str">
            <v/>
          </cell>
        </row>
        <row r="628">
          <cell r="A628" t="str">
            <v/>
          </cell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 t="str">
            <v/>
          </cell>
          <cell r="N628" t="str">
            <v/>
          </cell>
          <cell r="P628" t="str">
            <v/>
          </cell>
        </row>
        <row r="629">
          <cell r="A629" t="str">
            <v/>
          </cell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 t="str">
            <v/>
          </cell>
          <cell r="N629" t="str">
            <v/>
          </cell>
          <cell r="P629" t="str">
            <v/>
          </cell>
        </row>
        <row r="630">
          <cell r="A630" t="str">
            <v/>
          </cell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 t="str">
            <v/>
          </cell>
          <cell r="N630" t="str">
            <v/>
          </cell>
          <cell r="P630" t="str">
            <v/>
          </cell>
        </row>
        <row r="631">
          <cell r="A631" t="str">
            <v/>
          </cell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 t="str">
            <v/>
          </cell>
          <cell r="N631" t="str">
            <v/>
          </cell>
          <cell r="P631" t="str">
            <v/>
          </cell>
        </row>
        <row r="632">
          <cell r="A632" t="str">
            <v/>
          </cell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 t="str">
            <v/>
          </cell>
          <cell r="N632" t="str">
            <v/>
          </cell>
          <cell r="P632" t="str">
            <v/>
          </cell>
        </row>
        <row r="633">
          <cell r="A633" t="str">
            <v/>
          </cell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 t="str">
            <v/>
          </cell>
          <cell r="N633" t="str">
            <v/>
          </cell>
          <cell r="P633" t="str">
            <v/>
          </cell>
        </row>
        <row r="634">
          <cell r="A634" t="str">
            <v/>
          </cell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 t="str">
            <v/>
          </cell>
          <cell r="N634" t="str">
            <v/>
          </cell>
          <cell r="P634" t="str">
            <v/>
          </cell>
        </row>
        <row r="635">
          <cell r="A635" t="str">
            <v/>
          </cell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 t="str">
            <v/>
          </cell>
          <cell r="N635" t="str">
            <v/>
          </cell>
          <cell r="P635" t="str">
            <v/>
          </cell>
        </row>
        <row r="636">
          <cell r="A636" t="str">
            <v/>
          </cell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 t="str">
            <v/>
          </cell>
          <cell r="N636" t="str">
            <v/>
          </cell>
          <cell r="P636" t="str">
            <v/>
          </cell>
        </row>
        <row r="637">
          <cell r="A637" t="str">
            <v/>
          </cell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 t="str">
            <v/>
          </cell>
          <cell r="N637" t="str">
            <v/>
          </cell>
          <cell r="P637" t="str">
            <v/>
          </cell>
        </row>
        <row r="638">
          <cell r="A638" t="str">
            <v/>
          </cell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 t="str">
            <v/>
          </cell>
          <cell r="N638" t="str">
            <v/>
          </cell>
          <cell r="P638" t="str">
            <v/>
          </cell>
        </row>
        <row r="639">
          <cell r="A639" t="str">
            <v/>
          </cell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 t="str">
            <v/>
          </cell>
          <cell r="N639" t="str">
            <v/>
          </cell>
          <cell r="P639" t="str">
            <v/>
          </cell>
        </row>
        <row r="640">
          <cell r="A640" t="str">
            <v/>
          </cell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 t="str">
            <v/>
          </cell>
          <cell r="N640" t="str">
            <v/>
          </cell>
          <cell r="P640" t="str">
            <v/>
          </cell>
        </row>
        <row r="641">
          <cell r="A641" t="str">
            <v/>
          </cell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 t="str">
            <v/>
          </cell>
          <cell r="N641" t="str">
            <v/>
          </cell>
          <cell r="P641" t="str">
            <v/>
          </cell>
        </row>
        <row r="642">
          <cell r="A642" t="str">
            <v/>
          </cell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 t="str">
            <v/>
          </cell>
          <cell r="N642" t="str">
            <v/>
          </cell>
          <cell r="P642" t="str">
            <v/>
          </cell>
        </row>
        <row r="643">
          <cell r="A643" t="str">
            <v/>
          </cell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 t="str">
            <v/>
          </cell>
          <cell r="N643" t="str">
            <v/>
          </cell>
          <cell r="P643" t="str">
            <v/>
          </cell>
        </row>
        <row r="644">
          <cell r="A644" t="str">
            <v/>
          </cell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 t="str">
            <v/>
          </cell>
          <cell r="N644" t="str">
            <v/>
          </cell>
          <cell r="P644" t="str">
            <v/>
          </cell>
        </row>
        <row r="645">
          <cell r="A645" t="str">
            <v/>
          </cell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 t="str">
            <v/>
          </cell>
          <cell r="N645" t="str">
            <v/>
          </cell>
          <cell r="P645" t="str">
            <v/>
          </cell>
        </row>
        <row r="646">
          <cell r="A646" t="str">
            <v/>
          </cell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 t="str">
            <v/>
          </cell>
          <cell r="N646" t="str">
            <v/>
          </cell>
          <cell r="P646" t="str">
            <v/>
          </cell>
        </row>
        <row r="647">
          <cell r="A647" t="str">
            <v/>
          </cell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 t="str">
            <v/>
          </cell>
          <cell r="N647" t="str">
            <v/>
          </cell>
          <cell r="P647" t="str">
            <v/>
          </cell>
        </row>
        <row r="648">
          <cell r="A648" t="str">
            <v/>
          </cell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 t="str">
            <v/>
          </cell>
          <cell r="N648" t="str">
            <v/>
          </cell>
          <cell r="P648" t="str">
            <v/>
          </cell>
        </row>
        <row r="649">
          <cell r="A649" t="str">
            <v/>
          </cell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 t="str">
            <v/>
          </cell>
          <cell r="N649" t="str">
            <v/>
          </cell>
          <cell r="P649" t="str">
            <v/>
          </cell>
        </row>
        <row r="650">
          <cell r="A650" t="str">
            <v/>
          </cell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 t="str">
            <v/>
          </cell>
          <cell r="N650" t="str">
            <v/>
          </cell>
          <cell r="P650" t="str">
            <v/>
          </cell>
        </row>
        <row r="651">
          <cell r="A651" t="str">
            <v/>
          </cell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 t="str">
            <v/>
          </cell>
          <cell r="N651" t="str">
            <v/>
          </cell>
          <cell r="P651" t="str">
            <v/>
          </cell>
        </row>
        <row r="652">
          <cell r="A652" t="str">
            <v/>
          </cell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 t="str">
            <v/>
          </cell>
          <cell r="N652" t="str">
            <v/>
          </cell>
          <cell r="P652" t="str">
            <v/>
          </cell>
        </row>
        <row r="653">
          <cell r="A653" t="str">
            <v/>
          </cell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 t="str">
            <v/>
          </cell>
          <cell r="N653" t="str">
            <v/>
          </cell>
          <cell r="P653" t="str">
            <v/>
          </cell>
        </row>
        <row r="654">
          <cell r="A654" t="str">
            <v/>
          </cell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 t="str">
            <v/>
          </cell>
          <cell r="N654" t="str">
            <v/>
          </cell>
          <cell r="P654" t="str">
            <v/>
          </cell>
        </row>
        <row r="655">
          <cell r="A655" t="str">
            <v/>
          </cell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 t="str">
            <v/>
          </cell>
          <cell r="N655" t="str">
            <v/>
          </cell>
          <cell r="P655" t="str">
            <v/>
          </cell>
        </row>
        <row r="656">
          <cell r="A656" t="str">
            <v/>
          </cell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 t="str">
            <v/>
          </cell>
          <cell r="N656" t="str">
            <v/>
          </cell>
          <cell r="P656" t="str">
            <v/>
          </cell>
        </row>
        <row r="657">
          <cell r="A657" t="str">
            <v/>
          </cell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 t="str">
            <v/>
          </cell>
          <cell r="N657" t="str">
            <v/>
          </cell>
          <cell r="P657" t="str">
            <v/>
          </cell>
        </row>
        <row r="658">
          <cell r="A658" t="str">
            <v/>
          </cell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 t="str">
            <v/>
          </cell>
          <cell r="N658" t="str">
            <v/>
          </cell>
          <cell r="P658" t="str">
            <v/>
          </cell>
        </row>
        <row r="659">
          <cell r="A659" t="str">
            <v/>
          </cell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 t="str">
            <v/>
          </cell>
          <cell r="N659" t="str">
            <v/>
          </cell>
          <cell r="P659" t="str">
            <v/>
          </cell>
        </row>
        <row r="660">
          <cell r="A660" t="str">
            <v/>
          </cell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 t="str">
            <v/>
          </cell>
          <cell r="N660" t="str">
            <v/>
          </cell>
          <cell r="P660" t="str">
            <v/>
          </cell>
        </row>
        <row r="661">
          <cell r="A661" t="str">
            <v/>
          </cell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 t="str">
            <v/>
          </cell>
          <cell r="N661" t="str">
            <v/>
          </cell>
          <cell r="P661" t="str">
            <v/>
          </cell>
        </row>
        <row r="662">
          <cell r="A662" t="str">
            <v/>
          </cell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 t="str">
            <v/>
          </cell>
          <cell r="N662" t="str">
            <v/>
          </cell>
          <cell r="P662" t="str">
            <v/>
          </cell>
        </row>
        <row r="663">
          <cell r="A663" t="str">
            <v/>
          </cell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 t="str">
            <v/>
          </cell>
          <cell r="N663" t="str">
            <v/>
          </cell>
          <cell r="P663" t="str">
            <v/>
          </cell>
        </row>
        <row r="664">
          <cell r="A664" t="str">
            <v/>
          </cell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 t="str">
            <v/>
          </cell>
          <cell r="N664" t="str">
            <v/>
          </cell>
          <cell r="P664" t="str">
            <v/>
          </cell>
        </row>
        <row r="665">
          <cell r="A665" t="str">
            <v/>
          </cell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 t="str">
            <v/>
          </cell>
          <cell r="N665" t="str">
            <v/>
          </cell>
          <cell r="P665" t="str">
            <v/>
          </cell>
        </row>
        <row r="666">
          <cell r="A666" t="str">
            <v/>
          </cell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 t="str">
            <v/>
          </cell>
          <cell r="N666" t="str">
            <v/>
          </cell>
          <cell r="P666" t="str">
            <v/>
          </cell>
        </row>
        <row r="667">
          <cell r="A667" t="str">
            <v/>
          </cell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 t="str">
            <v/>
          </cell>
          <cell r="N667" t="str">
            <v/>
          </cell>
          <cell r="P667" t="str">
            <v/>
          </cell>
        </row>
        <row r="668">
          <cell r="A668" t="str">
            <v/>
          </cell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 t="str">
            <v/>
          </cell>
          <cell r="N668" t="str">
            <v/>
          </cell>
          <cell r="P668" t="str">
            <v/>
          </cell>
        </row>
        <row r="669">
          <cell r="A669" t="str">
            <v/>
          </cell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 t="str">
            <v/>
          </cell>
          <cell r="N669" t="str">
            <v/>
          </cell>
          <cell r="P669" t="str">
            <v/>
          </cell>
        </row>
        <row r="670">
          <cell r="A670" t="str">
            <v/>
          </cell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 t="str">
            <v/>
          </cell>
          <cell r="N670" t="str">
            <v/>
          </cell>
          <cell r="P670" t="str">
            <v/>
          </cell>
        </row>
        <row r="671">
          <cell r="A671" t="str">
            <v/>
          </cell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 t="str">
            <v/>
          </cell>
          <cell r="N671" t="str">
            <v/>
          </cell>
          <cell r="P671" t="str">
            <v/>
          </cell>
        </row>
        <row r="672">
          <cell r="A672" t="str">
            <v/>
          </cell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 t="str">
            <v/>
          </cell>
          <cell r="N672" t="str">
            <v/>
          </cell>
          <cell r="P672" t="str">
            <v/>
          </cell>
        </row>
        <row r="673">
          <cell r="A673" t="str">
            <v/>
          </cell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 t="str">
            <v/>
          </cell>
          <cell r="N673" t="str">
            <v/>
          </cell>
          <cell r="P673" t="str">
            <v/>
          </cell>
        </row>
        <row r="674">
          <cell r="A674" t="str">
            <v/>
          </cell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 t="str">
            <v/>
          </cell>
          <cell r="N674" t="str">
            <v/>
          </cell>
          <cell r="P674" t="str">
            <v/>
          </cell>
        </row>
        <row r="675">
          <cell r="A675" t="str">
            <v/>
          </cell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 t="str">
            <v/>
          </cell>
          <cell r="N675" t="str">
            <v/>
          </cell>
          <cell r="P675" t="str">
            <v/>
          </cell>
        </row>
        <row r="676">
          <cell r="A676" t="str">
            <v/>
          </cell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 t="str">
            <v/>
          </cell>
          <cell r="N676" t="str">
            <v/>
          </cell>
          <cell r="P676" t="str">
            <v/>
          </cell>
        </row>
        <row r="677">
          <cell r="A677" t="str">
            <v/>
          </cell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 t="str">
            <v/>
          </cell>
          <cell r="N677" t="str">
            <v/>
          </cell>
          <cell r="P677" t="str">
            <v/>
          </cell>
        </row>
        <row r="678">
          <cell r="A678" t="str">
            <v/>
          </cell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 t="str">
            <v/>
          </cell>
          <cell r="N678" t="str">
            <v/>
          </cell>
          <cell r="P678" t="str">
            <v/>
          </cell>
        </row>
        <row r="679">
          <cell r="A679" t="str">
            <v/>
          </cell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 t="str">
            <v/>
          </cell>
          <cell r="N679" t="str">
            <v/>
          </cell>
          <cell r="P679" t="str">
            <v/>
          </cell>
        </row>
        <row r="680">
          <cell r="A680" t="str">
            <v/>
          </cell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 t="str">
            <v/>
          </cell>
          <cell r="N680" t="str">
            <v/>
          </cell>
          <cell r="P680" t="str">
            <v/>
          </cell>
        </row>
        <row r="681">
          <cell r="A681" t="str">
            <v/>
          </cell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 t="str">
            <v/>
          </cell>
          <cell r="N681" t="str">
            <v/>
          </cell>
          <cell r="P681" t="str">
            <v/>
          </cell>
        </row>
        <row r="682">
          <cell r="A682" t="str">
            <v/>
          </cell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 t="str">
            <v/>
          </cell>
          <cell r="N682" t="str">
            <v/>
          </cell>
          <cell r="P682" t="str">
            <v/>
          </cell>
        </row>
        <row r="683">
          <cell r="A683" t="str">
            <v/>
          </cell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 t="str">
            <v/>
          </cell>
          <cell r="N683" t="str">
            <v/>
          </cell>
          <cell r="P683" t="str">
            <v/>
          </cell>
        </row>
        <row r="684">
          <cell r="A684" t="str">
            <v/>
          </cell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 t="str">
            <v/>
          </cell>
          <cell r="N684" t="str">
            <v/>
          </cell>
          <cell r="P684" t="str">
            <v/>
          </cell>
        </row>
        <row r="685">
          <cell r="A685" t="str">
            <v/>
          </cell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 t="str">
            <v/>
          </cell>
          <cell r="N685" t="str">
            <v/>
          </cell>
          <cell r="P685" t="str">
            <v/>
          </cell>
        </row>
        <row r="686">
          <cell r="A686" t="str">
            <v/>
          </cell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 t="str">
            <v/>
          </cell>
          <cell r="N686" t="str">
            <v/>
          </cell>
          <cell r="P686" t="str">
            <v/>
          </cell>
        </row>
        <row r="687">
          <cell r="A687" t="str">
            <v/>
          </cell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 t="str">
            <v/>
          </cell>
          <cell r="N687" t="str">
            <v/>
          </cell>
          <cell r="P687" t="str">
            <v/>
          </cell>
        </row>
        <row r="688">
          <cell r="A688" t="str">
            <v/>
          </cell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 t="str">
            <v/>
          </cell>
          <cell r="N688" t="str">
            <v/>
          </cell>
          <cell r="P688" t="str">
            <v/>
          </cell>
        </row>
        <row r="689">
          <cell r="A689" t="str">
            <v/>
          </cell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 t="str">
            <v/>
          </cell>
          <cell r="N689" t="str">
            <v/>
          </cell>
          <cell r="P689" t="str">
            <v/>
          </cell>
        </row>
        <row r="690">
          <cell r="A690" t="str">
            <v/>
          </cell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 t="str">
            <v/>
          </cell>
          <cell r="N690" t="str">
            <v/>
          </cell>
          <cell r="P690" t="str">
            <v/>
          </cell>
        </row>
        <row r="691">
          <cell r="A691" t="str">
            <v/>
          </cell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 t="str">
            <v/>
          </cell>
          <cell r="N691" t="str">
            <v/>
          </cell>
          <cell r="P691" t="str">
            <v/>
          </cell>
        </row>
        <row r="692">
          <cell r="A692" t="str">
            <v/>
          </cell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 t="str">
            <v/>
          </cell>
          <cell r="N692" t="str">
            <v/>
          </cell>
          <cell r="P692" t="str">
            <v/>
          </cell>
        </row>
        <row r="693">
          <cell r="A693" t="str">
            <v/>
          </cell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 t="str">
            <v/>
          </cell>
          <cell r="N693" t="str">
            <v/>
          </cell>
          <cell r="P693" t="str">
            <v/>
          </cell>
        </row>
        <row r="694">
          <cell r="A694" t="str">
            <v/>
          </cell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 t="str">
            <v/>
          </cell>
          <cell r="N694" t="str">
            <v/>
          </cell>
          <cell r="P694" t="str">
            <v/>
          </cell>
        </row>
        <row r="695">
          <cell r="A695" t="str">
            <v/>
          </cell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 t="str">
            <v/>
          </cell>
          <cell r="N695" t="str">
            <v/>
          </cell>
          <cell r="P695" t="str">
            <v/>
          </cell>
        </row>
        <row r="696">
          <cell r="A696" t="str">
            <v/>
          </cell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 t="str">
            <v/>
          </cell>
          <cell r="N696" t="str">
            <v/>
          </cell>
          <cell r="P696" t="str">
            <v/>
          </cell>
        </row>
        <row r="697">
          <cell r="A697" t="str">
            <v/>
          </cell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 t="str">
            <v/>
          </cell>
          <cell r="N697" t="str">
            <v/>
          </cell>
          <cell r="P697" t="str">
            <v/>
          </cell>
        </row>
        <row r="698">
          <cell r="A698" t="str">
            <v/>
          </cell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 t="str">
            <v/>
          </cell>
          <cell r="N698" t="str">
            <v/>
          </cell>
          <cell r="P698" t="str">
            <v/>
          </cell>
        </row>
        <row r="699">
          <cell r="A699" t="str">
            <v/>
          </cell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 t="str">
            <v/>
          </cell>
          <cell r="N699" t="str">
            <v/>
          </cell>
          <cell r="P699" t="str">
            <v/>
          </cell>
        </row>
        <row r="700">
          <cell r="A700" t="str">
            <v/>
          </cell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 t="str">
            <v/>
          </cell>
          <cell r="N700" t="str">
            <v/>
          </cell>
          <cell r="P700" t="str">
            <v/>
          </cell>
        </row>
        <row r="701">
          <cell r="A701" t="str">
            <v/>
          </cell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 t="str">
            <v/>
          </cell>
          <cell r="N701" t="str">
            <v/>
          </cell>
          <cell r="P701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XFB714"/>
  <sheetViews>
    <sheetView tabSelected="1" zoomScale="70" zoomScaleNormal="70" workbookViewId="0">
      <pane xSplit="6" ySplit="6" topLeftCell="G7" activePane="bottomRight" state="frozen"/>
      <selection activeCell="K20" sqref="K20"/>
      <selection pane="topRight" activeCell="K20" sqref="K20"/>
      <selection pane="bottomLeft" activeCell="K20" sqref="K20"/>
      <selection pane="bottomRight" activeCell="B5" sqref="B5:C5"/>
    </sheetView>
  </sheetViews>
  <sheetFormatPr defaultColWidth="9.21875" defaultRowHeight="14.4" x14ac:dyDescent="0.3"/>
  <cols>
    <col min="1" max="1" width="6.21875" customWidth="1"/>
    <col min="2" max="2" width="23" style="2" customWidth="1"/>
    <col min="3" max="3" width="11" style="2" customWidth="1"/>
    <col min="4" max="5" width="13.21875" style="1" customWidth="1"/>
    <col min="6" max="6" width="25.21875" customWidth="1"/>
    <col min="7" max="8" width="22.5546875" customWidth="1"/>
    <col min="9" max="24" width="20.6640625" customWidth="1"/>
    <col min="25" max="26" width="24.44140625" customWidth="1"/>
    <col min="27" max="30" width="20.6640625" customWidth="1"/>
    <col min="31" max="31" width="3.44140625" style="94" customWidth="1"/>
  </cols>
  <sheetData>
    <row r="1" spans="1:31 16382:16382" ht="25.8" x14ac:dyDescent="0.5">
      <c r="A1" s="93" t="s">
        <v>15</v>
      </c>
      <c r="B1" s="91"/>
      <c r="C1" s="91"/>
      <c r="F1" s="16"/>
      <c r="G1" s="96"/>
      <c r="H1" s="96" t="s">
        <v>83</v>
      </c>
      <c r="I1" s="89"/>
      <c r="J1" s="96" t="s">
        <v>83</v>
      </c>
      <c r="K1" s="89"/>
      <c r="L1" s="96" t="s">
        <v>83</v>
      </c>
      <c r="M1" s="89"/>
      <c r="N1" s="96" t="s">
        <v>83</v>
      </c>
      <c r="O1" s="89"/>
      <c r="P1" s="96" t="s">
        <v>83</v>
      </c>
      <c r="Q1" s="89"/>
      <c r="R1" s="96" t="s">
        <v>83</v>
      </c>
      <c r="S1" s="90"/>
      <c r="T1" s="96" t="s">
        <v>83</v>
      </c>
      <c r="V1" s="96" t="s">
        <v>83</v>
      </c>
      <c r="X1" s="96" t="s">
        <v>83</v>
      </c>
      <c r="Z1" s="96" t="s">
        <v>83</v>
      </c>
      <c r="AB1" s="96" t="s">
        <v>83</v>
      </c>
      <c r="AD1" s="96" t="s">
        <v>83</v>
      </c>
      <c r="AE1"/>
    </row>
    <row r="2" spans="1:31 16382:16382" ht="15.6" x14ac:dyDescent="0.3">
      <c r="A2" s="97" t="s">
        <v>134</v>
      </c>
      <c r="B2" s="92"/>
      <c r="C2" s="92"/>
      <c r="F2" s="132" t="s">
        <v>16</v>
      </c>
      <c r="G2" s="140" t="s">
        <v>60</v>
      </c>
      <c r="H2" s="140"/>
      <c r="I2" s="140"/>
      <c r="J2" s="140"/>
      <c r="K2" s="140"/>
      <c r="L2" s="140"/>
      <c r="M2" s="140"/>
      <c r="N2" s="140"/>
      <c r="O2" s="139" t="s">
        <v>45</v>
      </c>
      <c r="P2" s="139"/>
      <c r="Q2" s="139"/>
      <c r="R2" s="139"/>
      <c r="S2" s="139"/>
      <c r="T2" s="139"/>
      <c r="U2" s="141" t="s">
        <v>46</v>
      </c>
      <c r="V2" s="141"/>
      <c r="W2" s="141"/>
      <c r="X2" s="141"/>
      <c r="Y2" s="141"/>
      <c r="Z2" s="141"/>
      <c r="AA2" s="141"/>
      <c r="AB2" s="141"/>
      <c r="AC2" s="141"/>
      <c r="AD2" s="141"/>
      <c r="AE2"/>
    </row>
    <row r="3" spans="1:31 16382:16382" s="103" customFormat="1" ht="15" customHeight="1" x14ac:dyDescent="0.3">
      <c r="F3" s="127" t="s">
        <v>34</v>
      </c>
      <c r="G3" s="102"/>
      <c r="H3" s="126">
        <f>'2.2 Cut Off Individu &amp; Komposit'!C8</f>
        <v>0</v>
      </c>
      <c r="I3" s="102"/>
      <c r="J3" s="127">
        <f>'2.2 Cut Off Individu &amp; Komposit'!D8</f>
        <v>50</v>
      </c>
      <c r="K3" s="102"/>
      <c r="L3" s="125">
        <f>'2.2 Cut Off Individu &amp; Komposit'!E8</f>
        <v>28</v>
      </c>
      <c r="M3" s="102"/>
      <c r="N3" s="127">
        <f>'2.2 Cut Off Individu &amp; Komposit'!F8</f>
        <v>0</v>
      </c>
      <c r="O3" s="102"/>
      <c r="P3" s="127">
        <f>'2.2 Cut Off Individu &amp; Komposit'!G8</f>
        <v>0</v>
      </c>
      <c r="Q3" s="102"/>
      <c r="R3" s="127">
        <f>'2.2 Cut Off Individu &amp; Komposit'!H8</f>
        <v>2</v>
      </c>
      <c r="S3" s="102"/>
      <c r="T3" s="127">
        <f>'2.2 Cut Off Individu &amp; Komposit'!I8</f>
        <v>0</v>
      </c>
      <c r="U3" s="102"/>
      <c r="V3" s="127">
        <f>'2.2 Cut Off Individu &amp; Komposit'!J8</f>
        <v>1</v>
      </c>
      <c r="W3" s="102"/>
      <c r="X3" s="127">
        <f>'2.2 Cut Off Individu &amp; Komposit'!K8</f>
        <v>0</v>
      </c>
      <c r="Y3" s="102"/>
      <c r="Z3" s="127">
        <f>'2.2 Cut Off Individu &amp; Komposit'!L8</f>
        <v>0</v>
      </c>
      <c r="AA3" s="102"/>
      <c r="AB3" s="127">
        <f>'2.2 Cut Off Individu &amp; Komposit'!M8</f>
        <v>40</v>
      </c>
      <c r="AC3" s="102"/>
      <c r="AD3" s="127">
        <f>'2.2 Cut Off Individu &amp; Komposit'!N8</f>
        <v>0</v>
      </c>
      <c r="AE3" s="128"/>
    </row>
    <row r="4" spans="1:31 16382:16382" s="76" customFormat="1" ht="15" customHeight="1" x14ac:dyDescent="0.35">
      <c r="B4" s="137"/>
      <c r="C4" s="137"/>
      <c r="F4" s="130" t="s">
        <v>35</v>
      </c>
      <c r="G4" s="84"/>
      <c r="H4" s="125">
        <f>'2.2 Cut Off Individu &amp; Komposit'!C9</f>
        <v>10</v>
      </c>
      <c r="I4" s="84"/>
      <c r="J4" s="125">
        <f>'2.2 Cut Off Individu &amp; Komposit'!D9</f>
        <v>120</v>
      </c>
      <c r="K4" s="84"/>
      <c r="L4" s="125">
        <f>'2.2 Cut Off Individu &amp; Komposit'!E9</f>
        <v>120</v>
      </c>
      <c r="M4" s="84"/>
      <c r="N4" s="125">
        <f>'2.2 Cut Off Individu &amp; Komposit'!F9</f>
        <v>3.5</v>
      </c>
      <c r="O4" s="84"/>
      <c r="P4" s="125">
        <f>'2.2 Cut Off Individu &amp; Komposit'!G9</f>
        <v>50</v>
      </c>
      <c r="Q4" s="84"/>
      <c r="R4" s="125">
        <f>'2.2 Cut Off Individu &amp; Komposit'!H9</f>
        <v>20</v>
      </c>
      <c r="S4" s="84"/>
      <c r="T4" s="125">
        <f>'2.2 Cut Off Individu &amp; Komposit'!I9</f>
        <v>75</v>
      </c>
      <c r="U4" s="84"/>
      <c r="V4" s="125">
        <f>'2.2 Cut Off Individu &amp; Komposit'!J9</f>
        <v>12</v>
      </c>
      <c r="W4" s="84"/>
      <c r="X4" s="125">
        <f>'2.2 Cut Off Individu &amp; Komposit'!K9</f>
        <v>100</v>
      </c>
      <c r="Y4" s="84"/>
      <c r="Z4" s="125">
        <f>'2.2 Cut Off Individu &amp; Komposit'!L9</f>
        <v>100</v>
      </c>
      <c r="AA4" s="84"/>
      <c r="AB4" s="125">
        <f>'2.2 Cut Off Individu &amp; Komposit'!M9</f>
        <v>100</v>
      </c>
      <c r="AC4" s="84"/>
      <c r="AD4" s="125">
        <f>'2.2 Cut Off Individu &amp; Komposit'!N9</f>
        <v>75</v>
      </c>
      <c r="AE4" s="95"/>
    </row>
    <row r="5" spans="1:31 16382:16382" s="76" customFormat="1" ht="77.25" customHeight="1" x14ac:dyDescent="0.3">
      <c r="B5" s="138"/>
      <c r="C5" s="138"/>
      <c r="F5" s="130" t="s">
        <v>17</v>
      </c>
      <c r="G5" s="82" t="s">
        <v>85</v>
      </c>
      <c r="H5" s="131" t="s">
        <v>43</v>
      </c>
      <c r="I5" s="82" t="s">
        <v>86</v>
      </c>
      <c r="J5" s="131" t="s">
        <v>43</v>
      </c>
      <c r="K5" s="82" t="s">
        <v>87</v>
      </c>
      <c r="L5" s="131" t="s">
        <v>43</v>
      </c>
      <c r="M5" s="82" t="s">
        <v>98</v>
      </c>
      <c r="N5" s="131" t="s">
        <v>43</v>
      </c>
      <c r="O5" s="82" t="s">
        <v>99</v>
      </c>
      <c r="P5" s="131" t="s">
        <v>43</v>
      </c>
      <c r="Q5" s="83" t="s">
        <v>105</v>
      </c>
      <c r="R5" s="131" t="s">
        <v>43</v>
      </c>
      <c r="S5" s="82" t="s">
        <v>106</v>
      </c>
      <c r="T5" s="131" t="s">
        <v>43</v>
      </c>
      <c r="U5" s="82" t="s">
        <v>107</v>
      </c>
      <c r="V5" s="131" t="s">
        <v>43</v>
      </c>
      <c r="W5" s="82" t="s">
        <v>32</v>
      </c>
      <c r="X5" s="131" t="s">
        <v>43</v>
      </c>
      <c r="Y5" s="83" t="s">
        <v>130</v>
      </c>
      <c r="Z5" s="131" t="s">
        <v>43</v>
      </c>
      <c r="AA5" s="82" t="s">
        <v>131</v>
      </c>
      <c r="AB5" s="131" t="s">
        <v>43</v>
      </c>
      <c r="AC5" s="82" t="s">
        <v>132</v>
      </c>
      <c r="AD5" s="131" t="s">
        <v>43</v>
      </c>
      <c r="AE5" s="95"/>
    </row>
    <row r="6" spans="1:31 16382:16382" s="76" customFormat="1" ht="41.55" customHeight="1" x14ac:dyDescent="0.3">
      <c r="A6" s="10" t="s">
        <v>0</v>
      </c>
      <c r="B6" s="10" t="s">
        <v>93</v>
      </c>
      <c r="C6" s="10" t="s">
        <v>94</v>
      </c>
      <c r="D6" s="10" t="s">
        <v>96</v>
      </c>
      <c r="E6" s="10" t="s">
        <v>95</v>
      </c>
      <c r="F6" s="10" t="s">
        <v>55</v>
      </c>
      <c r="G6" s="77" t="s">
        <v>1</v>
      </c>
      <c r="H6" s="77" t="s">
        <v>1</v>
      </c>
      <c r="I6" s="77" t="s">
        <v>28</v>
      </c>
      <c r="J6" s="77" t="s">
        <v>28</v>
      </c>
      <c r="K6" s="77" t="s">
        <v>102</v>
      </c>
      <c r="L6" s="77" t="s">
        <v>102</v>
      </c>
      <c r="M6" s="77" t="s">
        <v>36</v>
      </c>
      <c r="N6" s="77" t="s">
        <v>36</v>
      </c>
      <c r="O6" s="78" t="s">
        <v>29</v>
      </c>
      <c r="P6" s="78" t="s">
        <v>29</v>
      </c>
      <c r="Q6" s="79" t="s">
        <v>30</v>
      </c>
      <c r="R6" s="79" t="s">
        <v>30</v>
      </c>
      <c r="S6" s="78" t="s">
        <v>31</v>
      </c>
      <c r="T6" s="78" t="s">
        <v>31</v>
      </c>
      <c r="U6" s="81" t="s">
        <v>10</v>
      </c>
      <c r="V6" s="81" t="s">
        <v>10</v>
      </c>
      <c r="W6" s="80" t="s">
        <v>103</v>
      </c>
      <c r="X6" s="80" t="s">
        <v>103</v>
      </c>
      <c r="Y6" s="11" t="s">
        <v>104</v>
      </c>
      <c r="Z6" s="11" t="s">
        <v>104</v>
      </c>
      <c r="AA6" s="80" t="s">
        <v>88</v>
      </c>
      <c r="AB6" s="80" t="s">
        <v>88</v>
      </c>
      <c r="AC6" s="80" t="s">
        <v>89</v>
      </c>
      <c r="AD6" s="80" t="s">
        <v>89</v>
      </c>
      <c r="AE6" s="95"/>
    </row>
    <row r="7" spans="1:31 16382:16382" ht="15" customHeight="1" x14ac:dyDescent="0.3">
      <c r="A7" s="1" t="str">
        <f>IF('[2]1.7 NCPR'!A3="","",'[2]1.7 NCPR'!A3)</f>
        <v/>
      </c>
      <c r="B7" s="2" t="str">
        <f>IF('[2]1.7 NCPR'!B3="","",'[2]1.7 NCPR'!B3)</f>
        <v/>
      </c>
      <c r="C7" s="1" t="str">
        <f>IF(D7="","",LEFT(D7,5))</f>
        <v/>
      </c>
      <c r="D7" s="1" t="str">
        <f>IF('[2]1.7 NCPR'!D3="","",'[2]1.7 NCPR'!D3)</f>
        <v/>
      </c>
      <c r="E7" s="1" t="str">
        <f>IF('[2]1.7 NCPR'!E3="","",'[2]1.7 NCPR'!E3)</f>
        <v/>
      </c>
      <c r="F7" s="2" t="str">
        <f>IF('[2]1.7 NCPR'!C3="","",'[2]1.7 NCPR'!C3)</f>
        <v/>
      </c>
      <c r="G7" s="135" t="str">
        <f>IF(D7="","",IF('[2]1.7 NCPR'!P3="","",(VLOOKUP(D7,'[2]1.7 NCPR'!$D:$P,13,0))))</f>
        <v/>
      </c>
      <c r="H7" s="74" t="str">
        <f>IF(G7="","",IF(G7="-",H$4,IF(G7&gt;=H$4,H$4,IF(G7&lt;H$3,H$3,G7))))</f>
        <v/>
      </c>
      <c r="I7" s="87" t="str">
        <f>IF(D7="","",IF('[1]0.2 Konsumsi Energi'!O6="","",VLOOKUP(D7,'[1]0.2 Konsumsi Energi'!$D$5:$S$704,12,0)))</f>
        <v/>
      </c>
      <c r="J7" s="136" t="str">
        <f>IF(I7="","",IF(I7&gt;J$4,J$4,IF(I7&lt;J$3,J$3,I7)))</f>
        <v/>
      </c>
      <c r="K7" s="87" t="str">
        <f>IF(D7="","",IF('[1]0.3 Konsumsi Protein Hewani'!O6="","",VLOOKUP(D7,'[1]0.3 Konsumsi Protein Hewani'!$D$5:$S$704,12,0)))</f>
        <v/>
      </c>
      <c r="L7" s="136" t="str">
        <f>IF(K7="","",IF(K7&gt;L$4,L$4,IF(K7&lt;L$3,L$3,K7)))</f>
        <v/>
      </c>
      <c r="M7" s="87" t="str">
        <f>IF(D7="","",IF('[1]0.4 Stok_Cadangan'!AN6="","",VLOOKUP(D7,'[1]0.4 Stok_Cadangan'!$D$6:$AN$704,37,FALSE)))</f>
        <v/>
      </c>
      <c r="N7" s="136" t="str">
        <f>IF(M7="","",IF(M7&gt;N$4,N$4,IF(M7&lt;N$3,N$3,M7)))</f>
        <v/>
      </c>
      <c r="O7" s="87" t="str">
        <f>IF(D7="","",IF('[1]0.5 Indikator Keterjangkauan'!J6="","",VLOOKUP(D7,'[1]0.5 Indikator Keterjangkauan'!$D$6:$K$704,7,FALSE)))</f>
        <v/>
      </c>
      <c r="P7" s="136" t="str">
        <f>IF(O7="","",IF(O7&gt;P$4,P$4,IF(O7&lt;P$3,P$3,O7)))</f>
        <v/>
      </c>
      <c r="Q7" s="87" t="str">
        <f>IF(D7="","",IF('[1]0.5 Indikator Keterjangkauan'!AC6="","",VLOOKUP(D7,'[1]0.5 Indikator Keterjangkauan'!$D$6:$AD$704,26,FALSE)))</f>
        <v/>
      </c>
      <c r="R7" s="136" t="str">
        <f>IF(Q7="","",IF(Q7&gt;R$4,R$4,IF(Q7&lt;R$3,R$3,Q7)))</f>
        <v/>
      </c>
      <c r="S7" s="87" t="str">
        <f>IF(D7="","",IF('[1]0.5 Indikator Keterjangkauan'!AI6="","",VLOOKUP(D7,'[1]0.5 Indikator Keterjangkauan'!$D$6:$AK$700,32,FALSE)))</f>
        <v/>
      </c>
      <c r="T7" s="136" t="str">
        <f>IF(S7="","",IF(S7&gt;T$4,T$4,IF(S7&lt;T$3,T$3,S7)))</f>
        <v/>
      </c>
      <c r="U7" s="87" t="str">
        <f>IF(D7="","",IF('[1]0.6 Indikator Pemanfaatan'!J6="","",VLOOKUP(D7,'[1]0.6 Indikator Pemanfaatan'!$D$6:$K$704,7,FALSE)))</f>
        <v/>
      </c>
      <c r="V7" s="136" t="str">
        <f>IF(U7="","",IF(U7&gt;V$4,V$4,IF(U7&lt;V$3,V$3,U7)))</f>
        <v/>
      </c>
      <c r="W7" s="87" t="str">
        <f>IF(D7="","",IF('[1]0.6 Indikator Pemanfaatan'!P6="","",VLOOKUP(D7,'[1]0.6 Indikator Pemanfaatan'!$D$6:$R$704,13,FALSE)))</f>
        <v/>
      </c>
      <c r="X7" s="136" t="str">
        <f>IF(W7="","",IF(W7&gt;X$4,X$4,IF(W7&lt;X$3,X$3,W7)))</f>
        <v/>
      </c>
      <c r="Y7" s="87" t="str">
        <f>IF(D7="","",IF('[1]0.6 Indikator Pemanfaatan'!AA6="","",VLOOKUP(D7,'[1]0.6 Indikator Pemanfaatan'!$D$6:$AC$706,24,FALSE)))</f>
        <v/>
      </c>
      <c r="Z7" s="136" t="str">
        <f>IF(Y7="","",IF(Y7&gt;Z$4,Z$4,IF(Y7&lt;Z$3,Z$3,Y7)))</f>
        <v/>
      </c>
      <c r="AA7" s="88" t="str">
        <f>IF(D7="","",IF('[1]0.6 Indikator Pemanfaatan'!AG6="","",VLOOKUP(D7,'[1]0.6 Indikator Pemanfaatan'!$D$6:$AJ$705,30,FALSE)))</f>
        <v/>
      </c>
      <c r="AB7" s="136" t="str">
        <f>IF(AA7="","",IF(AA7&gt;AB$4,AB$4,IF(AA7&lt;AB$3,AB$3,AA7)))</f>
        <v/>
      </c>
      <c r="AC7" s="87" t="str">
        <f>IF(D7="","",IF('[1]0.6 Indikator Pemanfaatan'!AM6="","",VLOOKUP(D7,'[1]0.6 Indikator Pemanfaatan'!$D$6:$AP$705,36,FALSE)))</f>
        <v/>
      </c>
      <c r="AD7" s="136" t="str">
        <f>IF(AC7="","",IF(AC7&gt;AD$4,AD$4,IF(AC7&lt;AD$3,AD$3,AC7)))</f>
        <v/>
      </c>
    </row>
    <row r="8" spans="1:31 16382:16382" ht="15" customHeight="1" x14ac:dyDescent="0.3">
      <c r="A8" s="1" t="str">
        <f>IF('[2]1.7 NCPR'!A4="","",'[2]1.7 NCPR'!A4)</f>
        <v/>
      </c>
      <c r="B8" s="2" t="str">
        <f>IF('[2]1.7 NCPR'!B4="","",'[2]1.7 NCPR'!B4)</f>
        <v/>
      </c>
      <c r="C8" s="1" t="str">
        <f t="shared" ref="C8:C71" si="0">IF(D8="","",LEFT(D8,5))</f>
        <v/>
      </c>
      <c r="D8" s="1" t="str">
        <f>IF('[2]1.7 NCPR'!D4="","",'[2]1.7 NCPR'!D4)</f>
        <v/>
      </c>
      <c r="E8" s="1" t="str">
        <f>IF('[2]1.7 NCPR'!E4="","",'[2]1.7 NCPR'!E4)</f>
        <v/>
      </c>
      <c r="F8" s="2" t="str">
        <f>IF('[2]1.7 NCPR'!C4="","",'[2]1.7 NCPR'!C4)</f>
        <v/>
      </c>
      <c r="G8" s="135" t="str">
        <f>IF(D8="","",IF('[2]1.7 NCPR'!P4="","",(VLOOKUP(D8,'[2]1.7 NCPR'!$D:$P,13,0))))</f>
        <v/>
      </c>
      <c r="H8" s="74" t="str">
        <f t="shared" ref="H8:H71" si="1">IF(G8="","",IF(G8="-",H$4,IF(G8&gt;=H$4,H$4,IF(G8&lt;H$3,H$3,G8))))</f>
        <v/>
      </c>
      <c r="I8" s="87" t="str">
        <f>IF(D8="","",IF('[1]0.2 Konsumsi Energi'!O7="","",VLOOKUP(D8,'[1]0.2 Konsumsi Energi'!$D$5:$S$704,12,0)))</f>
        <v/>
      </c>
      <c r="J8" s="136" t="str">
        <f t="shared" ref="J8:J71" si="2">IF(I8="","",IF(I8&gt;J$4,J$4,IF(I8&lt;J$3,J$3,I8)))</f>
        <v/>
      </c>
      <c r="K8" s="87" t="str">
        <f>IF(D8="","",IF('[1]0.3 Konsumsi Protein Hewani'!O7="","",VLOOKUP(D8,'[1]0.3 Konsumsi Protein Hewani'!$D$5:$S$704,12,0)))</f>
        <v/>
      </c>
      <c r="L8" s="136" t="str">
        <f t="shared" ref="L8:L71" si="3">IF(K8="","",IF(K8&gt;L$4,L$4,IF(K8&lt;L$3,L$3,K8)))</f>
        <v/>
      </c>
      <c r="M8" s="87" t="str">
        <f>IF(D8="","",IF('[1]0.4 Stok_Cadangan'!AN7="","",VLOOKUP(D8,'[1]0.4 Stok_Cadangan'!$D$6:$AN$704,37,FALSE)))</f>
        <v/>
      </c>
      <c r="N8" s="136" t="str">
        <f t="shared" ref="N8:N71" si="4">IF(M8="","",IF(M8&gt;N$4,N$4,IF(M8&lt;N$3,N$3,M8)))</f>
        <v/>
      </c>
      <c r="O8" s="87" t="str">
        <f>IF(D8="","",IF('[1]0.5 Indikator Keterjangkauan'!J7="","",VLOOKUP(D8,'[1]0.5 Indikator Keterjangkauan'!$D$6:$K$704,7,FALSE)))</f>
        <v/>
      </c>
      <c r="P8" s="136" t="str">
        <f t="shared" ref="P8:P71" si="5">IF(O8="","",IF(O8&gt;P$4,P$4,IF(O8&lt;P$3,P$3,O8)))</f>
        <v/>
      </c>
      <c r="Q8" s="87" t="str">
        <f>IF(D8="","",IF('[1]0.5 Indikator Keterjangkauan'!AC7="","",VLOOKUP(D8,'[1]0.5 Indikator Keterjangkauan'!$D$6:$AD$704,26,FALSE)))</f>
        <v/>
      </c>
      <c r="R8" s="136" t="str">
        <f t="shared" ref="R8:R71" si="6">IF(Q8="","",IF(Q8&gt;R$4,R$4,IF(Q8&lt;R$3,R$3,Q8)))</f>
        <v/>
      </c>
      <c r="S8" s="87" t="str">
        <f>IF(D8="","",IF('[1]0.5 Indikator Keterjangkauan'!AI7="","",VLOOKUP(D8,'[1]0.5 Indikator Keterjangkauan'!$D$6:$AK$700,32,FALSE)))</f>
        <v/>
      </c>
      <c r="T8" s="136" t="str">
        <f t="shared" ref="T8:T71" si="7">IF(S8="","",IF(S8&gt;T$4,T$4,IF(S8&lt;T$3,T$3,S8)))</f>
        <v/>
      </c>
      <c r="U8" s="87" t="str">
        <f>IF(D8="","",IF('[1]0.6 Indikator Pemanfaatan'!J7="","",VLOOKUP(D8,'[1]0.6 Indikator Pemanfaatan'!$D$6:$K$704,7,FALSE)))</f>
        <v/>
      </c>
      <c r="V8" s="136" t="str">
        <f t="shared" ref="V8:V71" si="8">IF(U8="","",IF(U8&gt;V$4,V$4,IF(U8&lt;V$3,V$3,U8)))</f>
        <v/>
      </c>
      <c r="W8" s="87" t="str">
        <f>IF(D8="","",IF('[1]0.6 Indikator Pemanfaatan'!P7="","",VLOOKUP(D8,'[1]0.6 Indikator Pemanfaatan'!$D$6:$R$704,13,FALSE)))</f>
        <v/>
      </c>
      <c r="X8" s="136" t="str">
        <f t="shared" ref="X8:X71" si="9">IF(W8="","",IF(W8&gt;X$4,X$4,IF(W8&lt;X$3,X$3,W8)))</f>
        <v/>
      </c>
      <c r="Y8" s="87" t="str">
        <f>IF(D8="","",IF('[1]0.6 Indikator Pemanfaatan'!AA7="","",VLOOKUP(D8,'[1]0.6 Indikator Pemanfaatan'!$D$6:$AC$706,24,FALSE)))</f>
        <v/>
      </c>
      <c r="Z8" s="136" t="str">
        <f t="shared" ref="Z8:Z71" si="10">IF(Y8="","",IF(Y8&gt;Z$4,Z$4,IF(Y8&lt;Z$3,Z$3,Y8)))</f>
        <v/>
      </c>
      <c r="AA8" s="88" t="str">
        <f>IF(D8="","",IF('[1]0.6 Indikator Pemanfaatan'!AG7="","",VLOOKUP(D8,'[1]0.6 Indikator Pemanfaatan'!$D$6:$AJ$705,30,FALSE)))</f>
        <v/>
      </c>
      <c r="AB8" s="136" t="str">
        <f t="shared" ref="AB8:AB71" si="11">IF(AA8="","",IF(AA8&gt;AB$4,AB$4,IF(AA8&lt;AB$3,AB$3,AA8)))</f>
        <v/>
      </c>
      <c r="AC8" s="87" t="str">
        <f>IF(D8="","",IF('[1]0.6 Indikator Pemanfaatan'!AM7="","",VLOOKUP(D8,'[1]0.6 Indikator Pemanfaatan'!$D$6:$AP$705,36,FALSE)))</f>
        <v/>
      </c>
      <c r="AD8" s="136" t="str">
        <f t="shared" ref="AD8:AD71" si="12">IF(AC8="","",IF(AC8&gt;AD$4,AD$4,IF(AC8&lt;AD$3,AD$3,AC8)))</f>
        <v/>
      </c>
    </row>
    <row r="9" spans="1:31 16382:16382" ht="15" customHeight="1" x14ac:dyDescent="0.3">
      <c r="A9" s="1" t="str">
        <f>IF('[2]1.7 NCPR'!A5="","",'[2]1.7 NCPR'!A5)</f>
        <v/>
      </c>
      <c r="B9" s="2" t="str">
        <f>IF('[2]1.7 NCPR'!B5="","",'[2]1.7 NCPR'!B5)</f>
        <v/>
      </c>
      <c r="C9" s="1" t="str">
        <f t="shared" si="0"/>
        <v/>
      </c>
      <c r="D9" s="1" t="str">
        <f>IF('[2]1.7 NCPR'!D5="","",'[2]1.7 NCPR'!D5)</f>
        <v/>
      </c>
      <c r="E9" s="1" t="str">
        <f>IF('[2]1.7 NCPR'!E5="","",'[2]1.7 NCPR'!E5)</f>
        <v/>
      </c>
      <c r="F9" s="2" t="str">
        <f>IF('[2]1.7 NCPR'!C5="","",'[2]1.7 NCPR'!C5)</f>
        <v/>
      </c>
      <c r="G9" s="135" t="str">
        <f>IF(D9="","",IF('[2]1.7 NCPR'!P5="","",(VLOOKUP(D9,'[2]1.7 NCPR'!$D:$P,13,0))))</f>
        <v/>
      </c>
      <c r="H9" s="74" t="str">
        <f t="shared" si="1"/>
        <v/>
      </c>
      <c r="I9" s="87" t="str">
        <f>IF(D9="","",IF('[1]0.2 Konsumsi Energi'!O8="","",VLOOKUP(D9,'[1]0.2 Konsumsi Energi'!$D$5:$S$704,12,0)))</f>
        <v/>
      </c>
      <c r="J9" s="136" t="str">
        <f t="shared" si="2"/>
        <v/>
      </c>
      <c r="K9" s="87" t="str">
        <f>IF(D9="","",IF('[1]0.3 Konsumsi Protein Hewani'!O8="","",VLOOKUP(D9,'[1]0.3 Konsumsi Protein Hewani'!$D$5:$S$704,12,0)))</f>
        <v/>
      </c>
      <c r="L9" s="136" t="str">
        <f t="shared" si="3"/>
        <v/>
      </c>
      <c r="M9" s="87" t="str">
        <f>IF(D9="","",IF('[1]0.4 Stok_Cadangan'!AN8="","",VLOOKUP(D9,'[1]0.4 Stok_Cadangan'!$D$6:$AN$704,37,FALSE)))</f>
        <v/>
      </c>
      <c r="N9" s="136" t="str">
        <f t="shared" si="4"/>
        <v/>
      </c>
      <c r="O9" s="87" t="str">
        <f>IF(D9="","",IF('[1]0.5 Indikator Keterjangkauan'!J8="","",VLOOKUP(D9,'[1]0.5 Indikator Keterjangkauan'!$D$6:$K$704,7,FALSE)))</f>
        <v/>
      </c>
      <c r="P9" s="136" t="str">
        <f t="shared" si="5"/>
        <v/>
      </c>
      <c r="Q9" s="87" t="str">
        <f>IF(D9="","",IF('[1]0.5 Indikator Keterjangkauan'!AC8="","",VLOOKUP(D9,'[1]0.5 Indikator Keterjangkauan'!$D$6:$AD$704,26,FALSE)))</f>
        <v/>
      </c>
      <c r="R9" s="136" t="str">
        <f t="shared" si="6"/>
        <v/>
      </c>
      <c r="S9" s="87" t="str">
        <f>IF(D9="","",IF('[1]0.5 Indikator Keterjangkauan'!AI8="","",VLOOKUP(D9,'[1]0.5 Indikator Keterjangkauan'!$D$6:$AK$700,32,FALSE)))</f>
        <v/>
      </c>
      <c r="T9" s="136" t="str">
        <f t="shared" si="7"/>
        <v/>
      </c>
      <c r="U9" s="87" t="str">
        <f>IF(D9="","",IF('[1]0.6 Indikator Pemanfaatan'!J8="","",VLOOKUP(D9,'[1]0.6 Indikator Pemanfaatan'!$D$6:$K$704,7,FALSE)))</f>
        <v/>
      </c>
      <c r="V9" s="136" t="str">
        <f t="shared" si="8"/>
        <v/>
      </c>
      <c r="W9" s="87" t="str">
        <f>IF(D9="","",IF('[1]0.6 Indikator Pemanfaatan'!P8="","",VLOOKUP(D9,'[1]0.6 Indikator Pemanfaatan'!$D$6:$R$704,13,FALSE)))</f>
        <v/>
      </c>
      <c r="X9" s="136" t="str">
        <f t="shared" si="9"/>
        <v/>
      </c>
      <c r="Y9" s="87" t="str">
        <f>IF(D9="","",IF('[1]0.6 Indikator Pemanfaatan'!AA8="","",VLOOKUP(D9,'[1]0.6 Indikator Pemanfaatan'!$D$6:$AC$706,24,FALSE)))</f>
        <v/>
      </c>
      <c r="Z9" s="136" t="str">
        <f t="shared" si="10"/>
        <v/>
      </c>
      <c r="AA9" s="88" t="str">
        <f>IF(D9="","",IF('[1]0.6 Indikator Pemanfaatan'!AG8="","",VLOOKUP(D9,'[1]0.6 Indikator Pemanfaatan'!$D$6:$AJ$705,30,FALSE)))</f>
        <v/>
      </c>
      <c r="AB9" s="136" t="str">
        <f t="shared" si="11"/>
        <v/>
      </c>
      <c r="AC9" s="87" t="str">
        <f>IF(D9="","",IF('[1]0.6 Indikator Pemanfaatan'!AM8="","",VLOOKUP(D9,'[1]0.6 Indikator Pemanfaatan'!$D$6:$AP$705,36,FALSE)))</f>
        <v/>
      </c>
      <c r="AD9" s="136" t="str">
        <f t="shared" si="12"/>
        <v/>
      </c>
      <c r="XFB9" t="s">
        <v>18</v>
      </c>
    </row>
    <row r="10" spans="1:31 16382:16382" ht="15" customHeight="1" x14ac:dyDescent="0.3">
      <c r="A10" s="1" t="str">
        <f>IF('[2]1.7 NCPR'!A6="","",'[2]1.7 NCPR'!A6)</f>
        <v/>
      </c>
      <c r="B10" s="2" t="str">
        <f>IF('[2]1.7 NCPR'!B6="","",'[2]1.7 NCPR'!B6)</f>
        <v/>
      </c>
      <c r="C10" s="1" t="str">
        <f t="shared" si="0"/>
        <v/>
      </c>
      <c r="D10" s="1" t="str">
        <f>IF('[2]1.7 NCPR'!D6="","",'[2]1.7 NCPR'!D6)</f>
        <v/>
      </c>
      <c r="E10" s="1" t="str">
        <f>IF('[2]1.7 NCPR'!E6="","",'[2]1.7 NCPR'!E6)</f>
        <v/>
      </c>
      <c r="F10" s="2" t="str">
        <f>IF('[2]1.7 NCPR'!C6="","",'[2]1.7 NCPR'!C6)</f>
        <v/>
      </c>
      <c r="G10" s="135" t="str">
        <f>IF(D10="","",IF('[2]1.7 NCPR'!P6="","",(VLOOKUP(D10,'[2]1.7 NCPR'!$D:$P,13,0))))</f>
        <v/>
      </c>
      <c r="H10" s="74" t="str">
        <f t="shared" si="1"/>
        <v/>
      </c>
      <c r="I10" s="87" t="str">
        <f>IF(D10="","",IF('[1]0.2 Konsumsi Energi'!O9="","",VLOOKUP(D10,'[1]0.2 Konsumsi Energi'!$D$5:$S$704,12,0)))</f>
        <v/>
      </c>
      <c r="J10" s="136" t="str">
        <f t="shared" si="2"/>
        <v/>
      </c>
      <c r="K10" s="87" t="str">
        <f>IF(D10="","",IF('[1]0.3 Konsumsi Protein Hewani'!O9="","",VLOOKUP(D10,'[1]0.3 Konsumsi Protein Hewani'!$D$5:$S$704,12,0)))</f>
        <v/>
      </c>
      <c r="L10" s="136" t="str">
        <f t="shared" si="3"/>
        <v/>
      </c>
      <c r="M10" s="87" t="str">
        <f>IF(D10="","",IF('[1]0.4 Stok_Cadangan'!AN9="","",VLOOKUP(D10,'[1]0.4 Stok_Cadangan'!$D$6:$AN$704,37,FALSE)))</f>
        <v/>
      </c>
      <c r="N10" s="136" t="str">
        <f t="shared" si="4"/>
        <v/>
      </c>
      <c r="O10" s="87" t="str">
        <f>IF(D10="","",IF('[1]0.5 Indikator Keterjangkauan'!J9="","",VLOOKUP(D10,'[1]0.5 Indikator Keterjangkauan'!$D$6:$K$704,7,FALSE)))</f>
        <v/>
      </c>
      <c r="P10" s="136" t="str">
        <f t="shared" si="5"/>
        <v/>
      </c>
      <c r="Q10" s="87" t="str">
        <f>IF(D10="","",IF('[1]0.5 Indikator Keterjangkauan'!AC9="","",VLOOKUP(D10,'[1]0.5 Indikator Keterjangkauan'!$D$6:$AD$704,26,FALSE)))</f>
        <v/>
      </c>
      <c r="R10" s="136" t="str">
        <f t="shared" si="6"/>
        <v/>
      </c>
      <c r="S10" s="87" t="str">
        <f>IF(D10="","",IF('[1]0.5 Indikator Keterjangkauan'!AI9="","",VLOOKUP(D10,'[1]0.5 Indikator Keterjangkauan'!$D$6:$AK$700,32,FALSE)))</f>
        <v/>
      </c>
      <c r="T10" s="136" t="str">
        <f t="shared" si="7"/>
        <v/>
      </c>
      <c r="U10" s="87" t="str">
        <f>IF(D10="","",IF('[1]0.6 Indikator Pemanfaatan'!J9="","",VLOOKUP(D10,'[1]0.6 Indikator Pemanfaatan'!$D$6:$K$704,7,FALSE)))</f>
        <v/>
      </c>
      <c r="V10" s="136" t="str">
        <f t="shared" si="8"/>
        <v/>
      </c>
      <c r="W10" s="87" t="str">
        <f>IF(D10="","",IF('[1]0.6 Indikator Pemanfaatan'!P9="","",VLOOKUP(D10,'[1]0.6 Indikator Pemanfaatan'!$D$6:$R$704,13,FALSE)))</f>
        <v/>
      </c>
      <c r="X10" s="136" t="str">
        <f t="shared" si="9"/>
        <v/>
      </c>
      <c r="Y10" s="87" t="str">
        <f>IF(D10="","",IF('[1]0.6 Indikator Pemanfaatan'!AA9="","",VLOOKUP(D10,'[1]0.6 Indikator Pemanfaatan'!$D$6:$AC$706,24,FALSE)))</f>
        <v/>
      </c>
      <c r="Z10" s="136" t="str">
        <f t="shared" si="10"/>
        <v/>
      </c>
      <c r="AA10" s="88" t="str">
        <f>IF(D10="","",IF('[1]0.6 Indikator Pemanfaatan'!AG9="","",VLOOKUP(D10,'[1]0.6 Indikator Pemanfaatan'!$D$6:$AJ$705,30,FALSE)))</f>
        <v/>
      </c>
      <c r="AB10" s="136" t="str">
        <f t="shared" si="11"/>
        <v/>
      </c>
      <c r="AC10" s="87" t="str">
        <f>IF(D10="","",IF('[1]0.6 Indikator Pemanfaatan'!AM9="","",VLOOKUP(D10,'[1]0.6 Indikator Pemanfaatan'!$D$6:$AP$705,36,FALSE)))</f>
        <v/>
      </c>
      <c r="AD10" s="136" t="str">
        <f t="shared" si="12"/>
        <v/>
      </c>
      <c r="XFB10" t="s">
        <v>19</v>
      </c>
    </row>
    <row r="11" spans="1:31 16382:16382" ht="15" customHeight="1" x14ac:dyDescent="0.3">
      <c r="A11" s="1" t="str">
        <f>IF('[2]1.7 NCPR'!A7="","",'[2]1.7 NCPR'!A7)</f>
        <v/>
      </c>
      <c r="B11" s="2" t="str">
        <f>IF('[2]1.7 NCPR'!B7="","",'[2]1.7 NCPR'!B7)</f>
        <v/>
      </c>
      <c r="C11" s="1" t="str">
        <f t="shared" si="0"/>
        <v/>
      </c>
      <c r="D11" s="1" t="str">
        <f>IF('[2]1.7 NCPR'!D7="","",'[2]1.7 NCPR'!D7)</f>
        <v/>
      </c>
      <c r="E11" s="1" t="str">
        <f>IF('[2]1.7 NCPR'!E7="","",'[2]1.7 NCPR'!E7)</f>
        <v/>
      </c>
      <c r="F11" s="2" t="str">
        <f>IF('[2]1.7 NCPR'!C7="","",'[2]1.7 NCPR'!C7)</f>
        <v/>
      </c>
      <c r="G11" s="135" t="str">
        <f>IF(D11="","",IF('[2]1.7 NCPR'!P7="","",(VLOOKUP(D11,'[2]1.7 NCPR'!$D:$P,13,0))))</f>
        <v/>
      </c>
      <c r="H11" s="74" t="str">
        <f t="shared" si="1"/>
        <v/>
      </c>
      <c r="I11" s="87" t="str">
        <f>IF(D11="","",IF('[1]0.2 Konsumsi Energi'!O10="","",VLOOKUP(D11,'[1]0.2 Konsumsi Energi'!$D$5:$S$704,12,0)))</f>
        <v/>
      </c>
      <c r="J11" s="136" t="str">
        <f t="shared" si="2"/>
        <v/>
      </c>
      <c r="K11" s="87" t="str">
        <f>IF(D11="","",IF('[1]0.3 Konsumsi Protein Hewani'!O10="","",VLOOKUP(D11,'[1]0.3 Konsumsi Protein Hewani'!$D$5:$S$704,12,0)))</f>
        <v/>
      </c>
      <c r="L11" s="136" t="str">
        <f t="shared" si="3"/>
        <v/>
      </c>
      <c r="M11" s="87" t="str">
        <f>IF(D11="","",IF('[1]0.4 Stok_Cadangan'!AN10="","",VLOOKUP(D11,'[1]0.4 Stok_Cadangan'!$D$6:$AN$704,37,FALSE)))</f>
        <v/>
      </c>
      <c r="N11" s="136" t="str">
        <f t="shared" si="4"/>
        <v/>
      </c>
      <c r="O11" s="87" t="str">
        <f>IF(D11="","",IF('[1]0.5 Indikator Keterjangkauan'!J10="","",VLOOKUP(D11,'[1]0.5 Indikator Keterjangkauan'!$D$6:$K$704,7,FALSE)))</f>
        <v/>
      </c>
      <c r="P11" s="136" t="str">
        <f t="shared" si="5"/>
        <v/>
      </c>
      <c r="Q11" s="87" t="str">
        <f>IF(D11="","",IF('[1]0.5 Indikator Keterjangkauan'!AC10="","",VLOOKUP(D11,'[1]0.5 Indikator Keterjangkauan'!$D$6:$AD$704,26,FALSE)))</f>
        <v/>
      </c>
      <c r="R11" s="136" t="str">
        <f t="shared" si="6"/>
        <v/>
      </c>
      <c r="S11" s="87" t="str">
        <f>IF(D11="","",IF('[1]0.5 Indikator Keterjangkauan'!AI10="","",VLOOKUP(D11,'[1]0.5 Indikator Keterjangkauan'!$D$6:$AK$700,32,FALSE)))</f>
        <v/>
      </c>
      <c r="T11" s="136" t="str">
        <f t="shared" si="7"/>
        <v/>
      </c>
      <c r="U11" s="87" t="str">
        <f>IF(D11="","",IF('[1]0.6 Indikator Pemanfaatan'!J10="","",VLOOKUP(D11,'[1]0.6 Indikator Pemanfaatan'!$D$6:$K$704,7,FALSE)))</f>
        <v/>
      </c>
      <c r="V11" s="136" t="str">
        <f t="shared" si="8"/>
        <v/>
      </c>
      <c r="W11" s="87" t="str">
        <f>IF(D11="","",IF('[1]0.6 Indikator Pemanfaatan'!P10="","",VLOOKUP(D11,'[1]0.6 Indikator Pemanfaatan'!$D$6:$R$704,13,FALSE)))</f>
        <v/>
      </c>
      <c r="X11" s="136" t="str">
        <f t="shared" si="9"/>
        <v/>
      </c>
      <c r="Y11" s="87" t="str">
        <f>IF(D11="","",IF('[1]0.6 Indikator Pemanfaatan'!AA10="","",VLOOKUP(D11,'[1]0.6 Indikator Pemanfaatan'!$D$6:$AC$706,24,FALSE)))</f>
        <v/>
      </c>
      <c r="Z11" s="136" t="str">
        <f t="shared" si="10"/>
        <v/>
      </c>
      <c r="AA11" s="88" t="str">
        <f>IF(D11="","",IF('[1]0.6 Indikator Pemanfaatan'!AG10="","",VLOOKUP(D11,'[1]0.6 Indikator Pemanfaatan'!$D$6:$AJ$705,30,FALSE)))</f>
        <v/>
      </c>
      <c r="AB11" s="136" t="str">
        <f t="shared" si="11"/>
        <v/>
      </c>
      <c r="AC11" s="87" t="str">
        <f>IF(D11="","",IF('[1]0.6 Indikator Pemanfaatan'!AM10="","",VLOOKUP(D11,'[1]0.6 Indikator Pemanfaatan'!$D$6:$AP$705,36,FALSE)))</f>
        <v/>
      </c>
      <c r="AD11" s="136" t="str">
        <f t="shared" si="12"/>
        <v/>
      </c>
      <c r="XFB11" t="s">
        <v>20</v>
      </c>
    </row>
    <row r="12" spans="1:31 16382:16382" ht="15" customHeight="1" x14ac:dyDescent="0.3">
      <c r="A12" s="1" t="str">
        <f>IF('[2]1.7 NCPR'!A8="","",'[2]1.7 NCPR'!A8)</f>
        <v/>
      </c>
      <c r="B12" s="2" t="str">
        <f>IF('[2]1.7 NCPR'!B8="","",'[2]1.7 NCPR'!B8)</f>
        <v/>
      </c>
      <c r="C12" s="1" t="str">
        <f t="shared" si="0"/>
        <v/>
      </c>
      <c r="D12" s="1" t="str">
        <f>IF('[2]1.7 NCPR'!D8="","",'[2]1.7 NCPR'!D8)</f>
        <v/>
      </c>
      <c r="E12" s="1" t="str">
        <f>IF('[2]1.7 NCPR'!E8="","",'[2]1.7 NCPR'!E8)</f>
        <v/>
      </c>
      <c r="F12" s="2" t="str">
        <f>IF('[2]1.7 NCPR'!C8="","",'[2]1.7 NCPR'!C8)</f>
        <v/>
      </c>
      <c r="G12" s="135" t="str">
        <f>IF(D12="","",IF('[2]1.7 NCPR'!P8="","",(VLOOKUP(D12,'[2]1.7 NCPR'!$D:$P,13,0))))</f>
        <v/>
      </c>
      <c r="H12" s="74" t="str">
        <f t="shared" si="1"/>
        <v/>
      </c>
      <c r="I12" s="87" t="str">
        <f>IF(D12="","",IF('[1]0.2 Konsumsi Energi'!O11="","",VLOOKUP(D12,'[1]0.2 Konsumsi Energi'!$D$5:$S$704,12,0)))</f>
        <v/>
      </c>
      <c r="J12" s="136" t="str">
        <f t="shared" si="2"/>
        <v/>
      </c>
      <c r="K12" s="87" t="str">
        <f>IF(D12="","",IF('[1]0.3 Konsumsi Protein Hewani'!O11="","",VLOOKUP(D12,'[1]0.3 Konsumsi Protein Hewani'!$D$5:$S$704,12,0)))</f>
        <v/>
      </c>
      <c r="L12" s="136" t="str">
        <f t="shared" si="3"/>
        <v/>
      </c>
      <c r="M12" s="87" t="str">
        <f>IF(D12="","",IF('[1]0.4 Stok_Cadangan'!AN11="","",VLOOKUP(D12,'[1]0.4 Stok_Cadangan'!$D$6:$AN$704,37,FALSE)))</f>
        <v/>
      </c>
      <c r="N12" s="136" t="str">
        <f t="shared" si="4"/>
        <v/>
      </c>
      <c r="O12" s="87" t="str">
        <f>IF(D12="","",IF('[1]0.5 Indikator Keterjangkauan'!J11="","",VLOOKUP(D12,'[1]0.5 Indikator Keterjangkauan'!$D$6:$K$704,7,FALSE)))</f>
        <v/>
      </c>
      <c r="P12" s="136" t="str">
        <f t="shared" si="5"/>
        <v/>
      </c>
      <c r="Q12" s="87" t="str">
        <f>IF(D12="","",IF('[1]0.5 Indikator Keterjangkauan'!AC11="","",VLOOKUP(D12,'[1]0.5 Indikator Keterjangkauan'!$D$6:$AD$704,26,FALSE)))</f>
        <v/>
      </c>
      <c r="R12" s="136" t="str">
        <f t="shared" si="6"/>
        <v/>
      </c>
      <c r="S12" s="87" t="str">
        <f>IF(D12="","",IF('[1]0.5 Indikator Keterjangkauan'!AI11="","",VLOOKUP(D12,'[1]0.5 Indikator Keterjangkauan'!$D$6:$AK$700,32,FALSE)))</f>
        <v/>
      </c>
      <c r="T12" s="136" t="str">
        <f t="shared" si="7"/>
        <v/>
      </c>
      <c r="U12" s="87" t="str">
        <f>IF(D12="","",IF('[1]0.6 Indikator Pemanfaatan'!J11="","",VLOOKUP(D12,'[1]0.6 Indikator Pemanfaatan'!$D$6:$K$704,7,FALSE)))</f>
        <v/>
      </c>
      <c r="V12" s="136" t="str">
        <f t="shared" si="8"/>
        <v/>
      </c>
      <c r="W12" s="87" t="str">
        <f>IF(D12="","",IF('[1]0.6 Indikator Pemanfaatan'!P11="","",VLOOKUP(D12,'[1]0.6 Indikator Pemanfaatan'!$D$6:$R$704,13,FALSE)))</f>
        <v/>
      </c>
      <c r="X12" s="136" t="str">
        <f t="shared" si="9"/>
        <v/>
      </c>
      <c r="Y12" s="87" t="str">
        <f>IF(D12="","",IF('[1]0.6 Indikator Pemanfaatan'!AA11="","",VLOOKUP(D12,'[1]0.6 Indikator Pemanfaatan'!$D$6:$AC$706,24,FALSE)))</f>
        <v/>
      </c>
      <c r="Z12" s="136" t="str">
        <f t="shared" si="10"/>
        <v/>
      </c>
      <c r="AA12" s="88" t="str">
        <f>IF(D12="","",IF('[1]0.6 Indikator Pemanfaatan'!AG11="","",VLOOKUP(D12,'[1]0.6 Indikator Pemanfaatan'!$D$6:$AJ$705,30,FALSE)))</f>
        <v/>
      </c>
      <c r="AB12" s="136" t="str">
        <f t="shared" si="11"/>
        <v/>
      </c>
      <c r="AC12" s="87" t="str">
        <f>IF(D12="","",IF('[1]0.6 Indikator Pemanfaatan'!AM11="","",VLOOKUP(D12,'[1]0.6 Indikator Pemanfaatan'!$D$6:$AP$705,36,FALSE)))</f>
        <v/>
      </c>
      <c r="AD12" s="136" t="str">
        <f t="shared" si="12"/>
        <v/>
      </c>
    </row>
    <row r="13" spans="1:31 16382:16382" ht="15" customHeight="1" x14ac:dyDescent="0.3">
      <c r="A13" s="1" t="str">
        <f>IF('[2]1.7 NCPR'!A9="","",'[2]1.7 NCPR'!A9)</f>
        <v/>
      </c>
      <c r="B13" s="2" t="str">
        <f>IF('[2]1.7 NCPR'!B9="","",'[2]1.7 NCPR'!B9)</f>
        <v/>
      </c>
      <c r="C13" s="1" t="str">
        <f t="shared" si="0"/>
        <v/>
      </c>
      <c r="D13" s="1" t="str">
        <f>IF('[2]1.7 NCPR'!D9="","",'[2]1.7 NCPR'!D9)</f>
        <v/>
      </c>
      <c r="E13" s="1" t="str">
        <f>IF('[2]1.7 NCPR'!E9="","",'[2]1.7 NCPR'!E9)</f>
        <v/>
      </c>
      <c r="F13" s="2" t="str">
        <f>IF('[2]1.7 NCPR'!C9="","",'[2]1.7 NCPR'!C9)</f>
        <v/>
      </c>
      <c r="G13" s="135" t="str">
        <f>IF(D13="","",IF('[2]1.7 NCPR'!P9="","",(VLOOKUP(D13,'[2]1.7 NCPR'!$D:$P,13,0))))</f>
        <v/>
      </c>
      <c r="H13" s="74" t="str">
        <f t="shared" si="1"/>
        <v/>
      </c>
      <c r="I13" s="87" t="str">
        <f>IF(D13="","",IF('[1]0.2 Konsumsi Energi'!O12="","",VLOOKUP(D13,'[1]0.2 Konsumsi Energi'!$D$5:$S$704,12,0)))</f>
        <v/>
      </c>
      <c r="J13" s="136" t="str">
        <f t="shared" si="2"/>
        <v/>
      </c>
      <c r="K13" s="87" t="str">
        <f>IF(D13="","",IF('[1]0.3 Konsumsi Protein Hewani'!O12="","",VLOOKUP(D13,'[1]0.3 Konsumsi Protein Hewani'!$D$5:$S$704,12,0)))</f>
        <v/>
      </c>
      <c r="L13" s="136" t="str">
        <f t="shared" si="3"/>
        <v/>
      </c>
      <c r="M13" s="87" t="str">
        <f>IF(D13="","",IF('[1]0.4 Stok_Cadangan'!AN12="","",VLOOKUP(D13,'[1]0.4 Stok_Cadangan'!$D$6:$AN$704,37,FALSE)))</f>
        <v/>
      </c>
      <c r="N13" s="136" t="str">
        <f t="shared" si="4"/>
        <v/>
      </c>
      <c r="O13" s="87" t="str">
        <f>IF(D13="","",IF('[1]0.5 Indikator Keterjangkauan'!J12="","",VLOOKUP(D13,'[1]0.5 Indikator Keterjangkauan'!$D$6:$K$704,7,FALSE)))</f>
        <v/>
      </c>
      <c r="P13" s="136" t="str">
        <f t="shared" si="5"/>
        <v/>
      </c>
      <c r="Q13" s="87" t="str">
        <f>IF(D13="","",IF('[1]0.5 Indikator Keterjangkauan'!AC12="","",VLOOKUP(D13,'[1]0.5 Indikator Keterjangkauan'!$D$6:$AD$704,26,FALSE)))</f>
        <v/>
      </c>
      <c r="R13" s="136" t="str">
        <f t="shared" si="6"/>
        <v/>
      </c>
      <c r="S13" s="87" t="str">
        <f>IF(D13="","",IF('[1]0.5 Indikator Keterjangkauan'!AI12="","",VLOOKUP(D13,'[1]0.5 Indikator Keterjangkauan'!$D$6:$AK$700,32,FALSE)))</f>
        <v/>
      </c>
      <c r="T13" s="136" t="str">
        <f t="shared" si="7"/>
        <v/>
      </c>
      <c r="U13" s="87" t="str">
        <f>IF(D13="","",IF('[1]0.6 Indikator Pemanfaatan'!J12="","",VLOOKUP(D13,'[1]0.6 Indikator Pemanfaatan'!$D$6:$K$704,7,FALSE)))</f>
        <v/>
      </c>
      <c r="V13" s="136" t="str">
        <f t="shared" si="8"/>
        <v/>
      </c>
      <c r="W13" s="87" t="str">
        <f>IF(D13="","",IF('[1]0.6 Indikator Pemanfaatan'!P12="","",VLOOKUP(D13,'[1]0.6 Indikator Pemanfaatan'!$D$6:$R$704,13,FALSE)))</f>
        <v/>
      </c>
      <c r="X13" s="136" t="str">
        <f t="shared" si="9"/>
        <v/>
      </c>
      <c r="Y13" s="87" t="str">
        <f>IF(D13="","",IF('[1]0.6 Indikator Pemanfaatan'!AA12="","",VLOOKUP(D13,'[1]0.6 Indikator Pemanfaatan'!$D$6:$AC$706,24,FALSE)))</f>
        <v/>
      </c>
      <c r="Z13" s="136" t="str">
        <f t="shared" si="10"/>
        <v/>
      </c>
      <c r="AA13" s="88" t="str">
        <f>IF(D13="","",IF('[1]0.6 Indikator Pemanfaatan'!AG12="","",VLOOKUP(D13,'[1]0.6 Indikator Pemanfaatan'!$D$6:$AJ$705,30,FALSE)))</f>
        <v/>
      </c>
      <c r="AB13" s="136" t="str">
        <f t="shared" si="11"/>
        <v/>
      </c>
      <c r="AC13" s="87" t="str">
        <f>IF(D13="","",IF('[1]0.6 Indikator Pemanfaatan'!AM12="","",VLOOKUP(D13,'[1]0.6 Indikator Pemanfaatan'!$D$6:$AP$705,36,FALSE)))</f>
        <v/>
      </c>
      <c r="AD13" s="136" t="str">
        <f t="shared" si="12"/>
        <v/>
      </c>
    </row>
    <row r="14" spans="1:31 16382:16382" ht="15" customHeight="1" x14ac:dyDescent="0.3">
      <c r="A14" s="1" t="str">
        <f>IF('[2]1.7 NCPR'!A10="","",'[2]1.7 NCPR'!A10)</f>
        <v/>
      </c>
      <c r="B14" s="2" t="str">
        <f>IF('[2]1.7 NCPR'!B10="","",'[2]1.7 NCPR'!B10)</f>
        <v/>
      </c>
      <c r="C14" s="1" t="str">
        <f t="shared" si="0"/>
        <v/>
      </c>
      <c r="D14" s="1" t="str">
        <f>IF('[2]1.7 NCPR'!D10="","",'[2]1.7 NCPR'!D10)</f>
        <v/>
      </c>
      <c r="E14" s="1" t="str">
        <f>IF('[2]1.7 NCPR'!E10="","",'[2]1.7 NCPR'!E10)</f>
        <v/>
      </c>
      <c r="F14" s="2" t="str">
        <f>IF('[2]1.7 NCPR'!C10="","",'[2]1.7 NCPR'!C10)</f>
        <v/>
      </c>
      <c r="G14" s="135" t="str">
        <f>IF(D14="","",IF('[2]1.7 NCPR'!P10="","",(VLOOKUP(D14,'[2]1.7 NCPR'!$D:$P,13,0))))</f>
        <v/>
      </c>
      <c r="H14" s="74" t="str">
        <f t="shared" si="1"/>
        <v/>
      </c>
      <c r="I14" s="87" t="str">
        <f>IF(D14="","",IF('[1]0.2 Konsumsi Energi'!O13="","",VLOOKUP(D14,'[1]0.2 Konsumsi Energi'!$D$5:$S$704,12,0)))</f>
        <v/>
      </c>
      <c r="J14" s="136" t="str">
        <f t="shared" si="2"/>
        <v/>
      </c>
      <c r="K14" s="87" t="str">
        <f>IF(D14="","",IF('[1]0.3 Konsumsi Protein Hewani'!O13="","",VLOOKUP(D14,'[1]0.3 Konsumsi Protein Hewani'!$D$5:$S$704,12,0)))</f>
        <v/>
      </c>
      <c r="L14" s="136" t="str">
        <f t="shared" si="3"/>
        <v/>
      </c>
      <c r="M14" s="87" t="str">
        <f>IF(D14="","",IF('[1]0.4 Stok_Cadangan'!AN13="","",VLOOKUP(D14,'[1]0.4 Stok_Cadangan'!$D$6:$AN$704,37,FALSE)))</f>
        <v/>
      </c>
      <c r="N14" s="136" t="str">
        <f t="shared" si="4"/>
        <v/>
      </c>
      <c r="O14" s="87" t="str">
        <f>IF(D14="","",IF('[1]0.5 Indikator Keterjangkauan'!J13="","",VLOOKUP(D14,'[1]0.5 Indikator Keterjangkauan'!$D$6:$K$704,7,FALSE)))</f>
        <v/>
      </c>
      <c r="P14" s="136" t="str">
        <f t="shared" si="5"/>
        <v/>
      </c>
      <c r="Q14" s="87" t="str">
        <f>IF(D14="","",IF('[1]0.5 Indikator Keterjangkauan'!AC13="","",VLOOKUP(D14,'[1]0.5 Indikator Keterjangkauan'!$D$6:$AD$704,26,FALSE)))</f>
        <v/>
      </c>
      <c r="R14" s="136" t="str">
        <f t="shared" si="6"/>
        <v/>
      </c>
      <c r="S14" s="87" t="str">
        <f>IF(D14="","",IF('[1]0.5 Indikator Keterjangkauan'!AI13="","",VLOOKUP(D14,'[1]0.5 Indikator Keterjangkauan'!$D$6:$AK$700,32,FALSE)))</f>
        <v/>
      </c>
      <c r="T14" s="136" t="str">
        <f t="shared" si="7"/>
        <v/>
      </c>
      <c r="U14" s="87" t="str">
        <f>IF(D14="","",IF('[1]0.6 Indikator Pemanfaatan'!J13="","",VLOOKUP(D14,'[1]0.6 Indikator Pemanfaatan'!$D$6:$K$704,7,FALSE)))</f>
        <v/>
      </c>
      <c r="V14" s="136" t="str">
        <f t="shared" si="8"/>
        <v/>
      </c>
      <c r="W14" s="87" t="str">
        <f>IF(D14="","",IF('[1]0.6 Indikator Pemanfaatan'!P13="","",VLOOKUP(D14,'[1]0.6 Indikator Pemanfaatan'!$D$6:$R$704,13,FALSE)))</f>
        <v/>
      </c>
      <c r="X14" s="136" t="str">
        <f t="shared" si="9"/>
        <v/>
      </c>
      <c r="Y14" s="87" t="str">
        <f>IF(D14="","",IF('[1]0.6 Indikator Pemanfaatan'!AA13="","",VLOOKUP(D14,'[1]0.6 Indikator Pemanfaatan'!$D$6:$AC$706,24,FALSE)))</f>
        <v/>
      </c>
      <c r="Z14" s="136" t="str">
        <f t="shared" si="10"/>
        <v/>
      </c>
      <c r="AA14" s="88" t="str">
        <f>IF(D14="","",IF('[1]0.6 Indikator Pemanfaatan'!AG13="","",VLOOKUP(D14,'[1]0.6 Indikator Pemanfaatan'!$D$6:$AJ$705,30,FALSE)))</f>
        <v/>
      </c>
      <c r="AB14" s="136" t="str">
        <f t="shared" si="11"/>
        <v/>
      </c>
      <c r="AC14" s="87" t="str">
        <f>IF(D14="","",IF('[1]0.6 Indikator Pemanfaatan'!AM13="","",VLOOKUP(D14,'[1]0.6 Indikator Pemanfaatan'!$D$6:$AP$705,36,FALSE)))</f>
        <v/>
      </c>
      <c r="AD14" s="136" t="str">
        <f t="shared" si="12"/>
        <v/>
      </c>
    </row>
    <row r="15" spans="1:31 16382:16382" ht="15" customHeight="1" x14ac:dyDescent="0.3">
      <c r="A15" s="1" t="str">
        <f>IF('[2]1.7 NCPR'!A11="","",'[2]1.7 NCPR'!A11)</f>
        <v/>
      </c>
      <c r="B15" s="2" t="str">
        <f>IF('[2]1.7 NCPR'!B11="","",'[2]1.7 NCPR'!B11)</f>
        <v/>
      </c>
      <c r="C15" s="1" t="str">
        <f t="shared" si="0"/>
        <v/>
      </c>
      <c r="D15" s="1" t="str">
        <f>IF('[2]1.7 NCPR'!D11="","",'[2]1.7 NCPR'!D11)</f>
        <v/>
      </c>
      <c r="E15" s="1" t="str">
        <f>IF('[2]1.7 NCPR'!E11="","",'[2]1.7 NCPR'!E11)</f>
        <v/>
      </c>
      <c r="F15" s="2" t="str">
        <f>IF('[2]1.7 NCPR'!C11="","",'[2]1.7 NCPR'!C11)</f>
        <v/>
      </c>
      <c r="G15" s="135" t="str">
        <f>IF(D15="","",IF('[2]1.7 NCPR'!P11="","",(VLOOKUP(D15,'[2]1.7 NCPR'!$D:$P,13,0))))</f>
        <v/>
      </c>
      <c r="H15" s="74" t="str">
        <f t="shared" si="1"/>
        <v/>
      </c>
      <c r="I15" s="87" t="str">
        <f>IF(D15="","",IF('[1]0.2 Konsumsi Energi'!O14="","",VLOOKUP(D15,'[1]0.2 Konsumsi Energi'!$D$5:$S$704,12,0)))</f>
        <v/>
      </c>
      <c r="J15" s="136" t="str">
        <f t="shared" si="2"/>
        <v/>
      </c>
      <c r="K15" s="87" t="str">
        <f>IF(D15="","",IF('[1]0.3 Konsumsi Protein Hewani'!O14="","",VLOOKUP(D15,'[1]0.3 Konsumsi Protein Hewani'!$D$5:$S$704,12,0)))</f>
        <v/>
      </c>
      <c r="L15" s="136" t="str">
        <f t="shared" si="3"/>
        <v/>
      </c>
      <c r="M15" s="87" t="str">
        <f>IF(D15="","",IF('[1]0.4 Stok_Cadangan'!AN14="","",VLOOKUP(D15,'[1]0.4 Stok_Cadangan'!$D$6:$AN$704,37,FALSE)))</f>
        <v/>
      </c>
      <c r="N15" s="136" t="str">
        <f t="shared" si="4"/>
        <v/>
      </c>
      <c r="O15" s="87" t="str">
        <f>IF(D15="","",IF('[1]0.5 Indikator Keterjangkauan'!J14="","",VLOOKUP(D15,'[1]0.5 Indikator Keterjangkauan'!$D$6:$K$704,7,FALSE)))</f>
        <v/>
      </c>
      <c r="P15" s="136" t="str">
        <f t="shared" si="5"/>
        <v/>
      </c>
      <c r="Q15" s="87" t="str">
        <f>IF(D15="","",IF('[1]0.5 Indikator Keterjangkauan'!AC14="","",VLOOKUP(D15,'[1]0.5 Indikator Keterjangkauan'!$D$6:$AD$704,26,FALSE)))</f>
        <v/>
      </c>
      <c r="R15" s="136" t="str">
        <f t="shared" si="6"/>
        <v/>
      </c>
      <c r="S15" s="87" t="str">
        <f>IF(D15="","",IF('[1]0.5 Indikator Keterjangkauan'!AI14="","",VLOOKUP(D15,'[1]0.5 Indikator Keterjangkauan'!$D$6:$AK$700,32,FALSE)))</f>
        <v/>
      </c>
      <c r="T15" s="136" t="str">
        <f t="shared" si="7"/>
        <v/>
      </c>
      <c r="U15" s="87" t="str">
        <f>IF(D15="","",IF('[1]0.6 Indikator Pemanfaatan'!J14="","",VLOOKUP(D15,'[1]0.6 Indikator Pemanfaatan'!$D$6:$K$704,7,FALSE)))</f>
        <v/>
      </c>
      <c r="V15" s="136" t="str">
        <f t="shared" si="8"/>
        <v/>
      </c>
      <c r="W15" s="87" t="str">
        <f>IF(D15="","",IF('[1]0.6 Indikator Pemanfaatan'!P14="","",VLOOKUP(D15,'[1]0.6 Indikator Pemanfaatan'!$D$6:$R$704,13,FALSE)))</f>
        <v/>
      </c>
      <c r="X15" s="136" t="str">
        <f t="shared" si="9"/>
        <v/>
      </c>
      <c r="Y15" s="87" t="str">
        <f>IF(D15="","",IF('[1]0.6 Indikator Pemanfaatan'!AA14="","",VLOOKUP(D15,'[1]0.6 Indikator Pemanfaatan'!$D$6:$AC$706,24,FALSE)))</f>
        <v/>
      </c>
      <c r="Z15" s="136" t="str">
        <f t="shared" si="10"/>
        <v/>
      </c>
      <c r="AA15" s="88" t="str">
        <f>IF(D15="","",IF('[1]0.6 Indikator Pemanfaatan'!AG14="","",VLOOKUP(D15,'[1]0.6 Indikator Pemanfaatan'!$D$6:$AJ$705,30,FALSE)))</f>
        <v/>
      </c>
      <c r="AB15" s="136" t="str">
        <f t="shared" si="11"/>
        <v/>
      </c>
      <c r="AC15" s="87" t="str">
        <f>IF(D15="","",IF('[1]0.6 Indikator Pemanfaatan'!AM14="","",VLOOKUP(D15,'[1]0.6 Indikator Pemanfaatan'!$D$6:$AP$705,36,FALSE)))</f>
        <v/>
      </c>
      <c r="AD15" s="136" t="str">
        <f t="shared" si="12"/>
        <v/>
      </c>
    </row>
    <row r="16" spans="1:31 16382:16382" ht="15" customHeight="1" x14ac:dyDescent="0.3">
      <c r="A16" s="1" t="str">
        <f>IF('[2]1.7 NCPR'!A12="","",'[2]1.7 NCPR'!A12)</f>
        <v/>
      </c>
      <c r="B16" s="2" t="str">
        <f>IF('[2]1.7 NCPR'!B12="","",'[2]1.7 NCPR'!B12)</f>
        <v/>
      </c>
      <c r="C16" s="1" t="str">
        <f t="shared" si="0"/>
        <v/>
      </c>
      <c r="D16" s="1" t="str">
        <f>IF('[2]1.7 NCPR'!D12="","",'[2]1.7 NCPR'!D12)</f>
        <v/>
      </c>
      <c r="E16" s="1" t="str">
        <f>IF('[2]1.7 NCPR'!E12="","",'[2]1.7 NCPR'!E12)</f>
        <v/>
      </c>
      <c r="F16" s="2" t="str">
        <f>IF('[2]1.7 NCPR'!C12="","",'[2]1.7 NCPR'!C12)</f>
        <v/>
      </c>
      <c r="G16" s="135" t="str">
        <f>IF(D16="","",IF('[2]1.7 NCPR'!P12="","",(VLOOKUP(D16,'[2]1.7 NCPR'!$D:$P,13,0))))</f>
        <v/>
      </c>
      <c r="H16" s="74" t="str">
        <f t="shared" si="1"/>
        <v/>
      </c>
      <c r="I16" s="87" t="str">
        <f>IF(D16="","",IF('[1]0.2 Konsumsi Energi'!O15="","",VLOOKUP(D16,'[1]0.2 Konsumsi Energi'!$D$5:$S$704,12,0)))</f>
        <v/>
      </c>
      <c r="J16" s="136" t="str">
        <f t="shared" si="2"/>
        <v/>
      </c>
      <c r="K16" s="87" t="str">
        <f>IF(D16="","",IF('[1]0.3 Konsumsi Protein Hewani'!O15="","",VLOOKUP(D16,'[1]0.3 Konsumsi Protein Hewani'!$D$5:$S$704,12,0)))</f>
        <v/>
      </c>
      <c r="L16" s="136" t="str">
        <f t="shared" si="3"/>
        <v/>
      </c>
      <c r="M16" s="87" t="str">
        <f>IF(D16="","",IF('[1]0.4 Stok_Cadangan'!AN15="","",VLOOKUP(D16,'[1]0.4 Stok_Cadangan'!$D$6:$AN$704,37,FALSE)))</f>
        <v/>
      </c>
      <c r="N16" s="136" t="str">
        <f t="shared" si="4"/>
        <v/>
      </c>
      <c r="O16" s="87" t="str">
        <f>IF(D16="","",IF('[1]0.5 Indikator Keterjangkauan'!J15="","",VLOOKUP(D16,'[1]0.5 Indikator Keterjangkauan'!$D$6:$K$704,7,FALSE)))</f>
        <v/>
      </c>
      <c r="P16" s="136" t="str">
        <f t="shared" si="5"/>
        <v/>
      </c>
      <c r="Q16" s="87" t="str">
        <f>IF(D16="","",IF('[1]0.5 Indikator Keterjangkauan'!AC15="","",VLOOKUP(D16,'[1]0.5 Indikator Keterjangkauan'!$D$6:$AD$704,26,FALSE)))</f>
        <v/>
      </c>
      <c r="R16" s="136" t="str">
        <f t="shared" si="6"/>
        <v/>
      </c>
      <c r="S16" s="87" t="str">
        <f>IF(D16="","",IF('[1]0.5 Indikator Keterjangkauan'!AI15="","",VLOOKUP(D16,'[1]0.5 Indikator Keterjangkauan'!$D$6:$AK$700,32,FALSE)))</f>
        <v/>
      </c>
      <c r="T16" s="136" t="str">
        <f t="shared" si="7"/>
        <v/>
      </c>
      <c r="U16" s="87" t="str">
        <f>IF(D16="","",IF('[1]0.6 Indikator Pemanfaatan'!J15="","",VLOOKUP(D16,'[1]0.6 Indikator Pemanfaatan'!$D$6:$K$704,7,FALSE)))</f>
        <v/>
      </c>
      <c r="V16" s="136" t="str">
        <f t="shared" si="8"/>
        <v/>
      </c>
      <c r="W16" s="87" t="str">
        <f>IF(D16="","",IF('[1]0.6 Indikator Pemanfaatan'!P15="","",VLOOKUP(D16,'[1]0.6 Indikator Pemanfaatan'!$D$6:$R$704,13,FALSE)))</f>
        <v/>
      </c>
      <c r="X16" s="136" t="str">
        <f t="shared" si="9"/>
        <v/>
      </c>
      <c r="Y16" s="87" t="str">
        <f>IF(D16="","",IF('[1]0.6 Indikator Pemanfaatan'!AA15="","",VLOOKUP(D16,'[1]0.6 Indikator Pemanfaatan'!$D$6:$AC$706,24,FALSE)))</f>
        <v/>
      </c>
      <c r="Z16" s="136" t="str">
        <f t="shared" si="10"/>
        <v/>
      </c>
      <c r="AA16" s="88" t="str">
        <f>IF(D16="","",IF('[1]0.6 Indikator Pemanfaatan'!AG15="","",VLOOKUP(D16,'[1]0.6 Indikator Pemanfaatan'!$D$6:$AJ$705,30,FALSE)))</f>
        <v/>
      </c>
      <c r="AB16" s="136" t="str">
        <f t="shared" si="11"/>
        <v/>
      </c>
      <c r="AC16" s="87" t="str">
        <f>IF(D16="","",IF('[1]0.6 Indikator Pemanfaatan'!AM15="","",VLOOKUP(D16,'[1]0.6 Indikator Pemanfaatan'!$D$6:$AP$705,36,FALSE)))</f>
        <v/>
      </c>
      <c r="AD16" s="136" t="str">
        <f t="shared" si="12"/>
        <v/>
      </c>
    </row>
    <row r="17" spans="1:30" ht="15" customHeight="1" x14ac:dyDescent="0.3">
      <c r="A17" s="1" t="str">
        <f>IF('[2]1.7 NCPR'!A13="","",'[2]1.7 NCPR'!A13)</f>
        <v/>
      </c>
      <c r="B17" s="2" t="str">
        <f>IF('[2]1.7 NCPR'!B13="","",'[2]1.7 NCPR'!B13)</f>
        <v/>
      </c>
      <c r="C17" s="1" t="str">
        <f t="shared" si="0"/>
        <v/>
      </c>
      <c r="D17" s="1" t="str">
        <f>IF('[2]1.7 NCPR'!D13="","",'[2]1.7 NCPR'!D13)</f>
        <v/>
      </c>
      <c r="E17" s="1" t="str">
        <f>IF('[2]1.7 NCPR'!E13="","",'[2]1.7 NCPR'!E13)</f>
        <v/>
      </c>
      <c r="F17" s="2" t="str">
        <f>IF('[2]1.7 NCPR'!C13="","",'[2]1.7 NCPR'!C13)</f>
        <v/>
      </c>
      <c r="G17" s="135" t="str">
        <f>IF(D17="","",IF('[2]1.7 NCPR'!P13="","",(VLOOKUP(D17,'[2]1.7 NCPR'!$D:$P,13,0))))</f>
        <v/>
      </c>
      <c r="H17" s="74" t="str">
        <f t="shared" si="1"/>
        <v/>
      </c>
      <c r="I17" s="87" t="str">
        <f>IF(D17="","",IF('[1]0.2 Konsumsi Energi'!O16="","",VLOOKUP(D17,'[1]0.2 Konsumsi Energi'!$D$5:$S$704,12,0)))</f>
        <v/>
      </c>
      <c r="J17" s="136" t="str">
        <f t="shared" si="2"/>
        <v/>
      </c>
      <c r="K17" s="87" t="str">
        <f>IF(D17="","",IF('[1]0.3 Konsumsi Protein Hewani'!O16="","",VLOOKUP(D17,'[1]0.3 Konsumsi Protein Hewani'!$D$5:$S$704,12,0)))</f>
        <v/>
      </c>
      <c r="L17" s="136" t="str">
        <f t="shared" si="3"/>
        <v/>
      </c>
      <c r="M17" s="87" t="str">
        <f>IF(D17="","",IF('[1]0.4 Stok_Cadangan'!AN16="","",VLOOKUP(D17,'[1]0.4 Stok_Cadangan'!$D$6:$AN$704,37,FALSE)))</f>
        <v/>
      </c>
      <c r="N17" s="136" t="str">
        <f t="shared" si="4"/>
        <v/>
      </c>
      <c r="O17" s="87" t="str">
        <f>IF(D17="","",IF('[1]0.5 Indikator Keterjangkauan'!J16="","",VLOOKUP(D17,'[1]0.5 Indikator Keterjangkauan'!$D$6:$K$704,7,FALSE)))</f>
        <v/>
      </c>
      <c r="P17" s="136" t="str">
        <f t="shared" si="5"/>
        <v/>
      </c>
      <c r="Q17" s="87" t="str">
        <f>IF(D17="","",IF('[1]0.5 Indikator Keterjangkauan'!AC16="","",VLOOKUP(D17,'[1]0.5 Indikator Keterjangkauan'!$D$6:$AD$704,26,FALSE)))</f>
        <v/>
      </c>
      <c r="R17" s="136" t="str">
        <f t="shared" si="6"/>
        <v/>
      </c>
      <c r="S17" s="87" t="str">
        <f>IF(D17="","",IF('[1]0.5 Indikator Keterjangkauan'!AI16="","",VLOOKUP(D17,'[1]0.5 Indikator Keterjangkauan'!$D$6:$AK$700,32,FALSE)))</f>
        <v/>
      </c>
      <c r="T17" s="136" t="str">
        <f t="shared" si="7"/>
        <v/>
      </c>
      <c r="U17" s="87" t="str">
        <f>IF(D17="","",IF('[1]0.6 Indikator Pemanfaatan'!J16="","",VLOOKUP(D17,'[1]0.6 Indikator Pemanfaatan'!$D$6:$K$704,7,FALSE)))</f>
        <v/>
      </c>
      <c r="V17" s="136" t="str">
        <f t="shared" si="8"/>
        <v/>
      </c>
      <c r="W17" s="87" t="str">
        <f>IF(D17="","",IF('[1]0.6 Indikator Pemanfaatan'!P16="","",VLOOKUP(D17,'[1]0.6 Indikator Pemanfaatan'!$D$6:$R$704,13,FALSE)))</f>
        <v/>
      </c>
      <c r="X17" s="136" t="str">
        <f t="shared" si="9"/>
        <v/>
      </c>
      <c r="Y17" s="87" t="str">
        <f>IF(D17="","",IF('[1]0.6 Indikator Pemanfaatan'!AA16="","",VLOOKUP(D17,'[1]0.6 Indikator Pemanfaatan'!$D$6:$AC$706,24,FALSE)))</f>
        <v/>
      </c>
      <c r="Z17" s="136" t="str">
        <f t="shared" si="10"/>
        <v/>
      </c>
      <c r="AA17" s="88" t="str">
        <f>IF(D17="","",IF('[1]0.6 Indikator Pemanfaatan'!AG16="","",VLOOKUP(D17,'[1]0.6 Indikator Pemanfaatan'!$D$6:$AJ$705,30,FALSE)))</f>
        <v/>
      </c>
      <c r="AB17" s="136" t="str">
        <f t="shared" si="11"/>
        <v/>
      </c>
      <c r="AC17" s="87" t="str">
        <f>IF(D17="","",IF('[1]0.6 Indikator Pemanfaatan'!AM16="","",VLOOKUP(D17,'[1]0.6 Indikator Pemanfaatan'!$D$6:$AP$705,36,FALSE)))</f>
        <v/>
      </c>
      <c r="AD17" s="136" t="str">
        <f t="shared" si="12"/>
        <v/>
      </c>
    </row>
    <row r="18" spans="1:30" ht="15" customHeight="1" x14ac:dyDescent="0.3">
      <c r="A18" s="1" t="str">
        <f>IF('[2]1.7 NCPR'!A14="","",'[2]1.7 NCPR'!A14)</f>
        <v/>
      </c>
      <c r="B18" s="2" t="str">
        <f>IF('[2]1.7 NCPR'!B14="","",'[2]1.7 NCPR'!B14)</f>
        <v/>
      </c>
      <c r="C18" s="1" t="str">
        <f t="shared" si="0"/>
        <v/>
      </c>
      <c r="D18" s="1" t="str">
        <f>IF('[2]1.7 NCPR'!D14="","",'[2]1.7 NCPR'!D14)</f>
        <v/>
      </c>
      <c r="E18" s="1" t="str">
        <f>IF('[2]1.7 NCPR'!E14="","",'[2]1.7 NCPR'!E14)</f>
        <v/>
      </c>
      <c r="F18" s="2" t="str">
        <f>IF('[2]1.7 NCPR'!C14="","",'[2]1.7 NCPR'!C14)</f>
        <v/>
      </c>
      <c r="G18" s="135" t="str">
        <f>IF(D18="","",IF('[2]1.7 NCPR'!P14="","",(VLOOKUP(D18,'[2]1.7 NCPR'!$D:$P,13,0))))</f>
        <v/>
      </c>
      <c r="H18" s="74" t="str">
        <f t="shared" si="1"/>
        <v/>
      </c>
      <c r="I18" s="87" t="str">
        <f>IF(D18="","",IF('[1]0.2 Konsumsi Energi'!O17="","",VLOOKUP(D18,'[1]0.2 Konsumsi Energi'!$D$5:$S$704,12,0)))</f>
        <v/>
      </c>
      <c r="J18" s="136" t="str">
        <f t="shared" si="2"/>
        <v/>
      </c>
      <c r="K18" s="87" t="str">
        <f>IF(D18="","",IF('[1]0.3 Konsumsi Protein Hewani'!O17="","",VLOOKUP(D18,'[1]0.3 Konsumsi Protein Hewani'!$D$5:$S$704,12,0)))</f>
        <v/>
      </c>
      <c r="L18" s="136" t="str">
        <f t="shared" si="3"/>
        <v/>
      </c>
      <c r="M18" s="87" t="str">
        <f>IF(D18="","",IF('[1]0.4 Stok_Cadangan'!AN17="","",VLOOKUP(D18,'[1]0.4 Stok_Cadangan'!$D$6:$AN$704,37,FALSE)))</f>
        <v/>
      </c>
      <c r="N18" s="136" t="str">
        <f t="shared" si="4"/>
        <v/>
      </c>
      <c r="O18" s="87" t="str">
        <f>IF(D18="","",IF('[1]0.5 Indikator Keterjangkauan'!J17="","",VLOOKUP(D18,'[1]0.5 Indikator Keterjangkauan'!$D$6:$K$704,7,FALSE)))</f>
        <v/>
      </c>
      <c r="P18" s="136" t="str">
        <f t="shared" si="5"/>
        <v/>
      </c>
      <c r="Q18" s="87" t="str">
        <f>IF(D18="","",IF('[1]0.5 Indikator Keterjangkauan'!AC17="","",VLOOKUP(D18,'[1]0.5 Indikator Keterjangkauan'!$D$6:$AD$704,26,FALSE)))</f>
        <v/>
      </c>
      <c r="R18" s="136" t="str">
        <f t="shared" si="6"/>
        <v/>
      </c>
      <c r="S18" s="87" t="str">
        <f>IF(D18="","",IF('[1]0.5 Indikator Keterjangkauan'!AI17="","",VLOOKUP(D18,'[1]0.5 Indikator Keterjangkauan'!$D$6:$AK$700,32,FALSE)))</f>
        <v/>
      </c>
      <c r="T18" s="136" t="str">
        <f t="shared" si="7"/>
        <v/>
      </c>
      <c r="U18" s="87" t="str">
        <f>IF(D18="","",IF('[1]0.6 Indikator Pemanfaatan'!J17="","",VLOOKUP(D18,'[1]0.6 Indikator Pemanfaatan'!$D$6:$K$704,7,FALSE)))</f>
        <v/>
      </c>
      <c r="V18" s="136" t="str">
        <f t="shared" si="8"/>
        <v/>
      </c>
      <c r="W18" s="87" t="str">
        <f>IF(D18="","",IF('[1]0.6 Indikator Pemanfaatan'!P17="","",VLOOKUP(D18,'[1]0.6 Indikator Pemanfaatan'!$D$6:$R$704,13,FALSE)))</f>
        <v/>
      </c>
      <c r="X18" s="136" t="str">
        <f t="shared" si="9"/>
        <v/>
      </c>
      <c r="Y18" s="87" t="str">
        <f>IF(D18="","",IF('[1]0.6 Indikator Pemanfaatan'!AA17="","",VLOOKUP(D18,'[1]0.6 Indikator Pemanfaatan'!$D$6:$AC$706,24,FALSE)))</f>
        <v/>
      </c>
      <c r="Z18" s="136" t="str">
        <f t="shared" si="10"/>
        <v/>
      </c>
      <c r="AA18" s="88" t="str">
        <f>IF(D18="","",IF('[1]0.6 Indikator Pemanfaatan'!AG17="","",VLOOKUP(D18,'[1]0.6 Indikator Pemanfaatan'!$D$6:$AJ$705,30,FALSE)))</f>
        <v/>
      </c>
      <c r="AB18" s="136" t="str">
        <f t="shared" si="11"/>
        <v/>
      </c>
      <c r="AC18" s="87" t="str">
        <f>IF(D18="","",IF('[1]0.6 Indikator Pemanfaatan'!AM17="","",VLOOKUP(D18,'[1]0.6 Indikator Pemanfaatan'!$D$6:$AP$705,36,FALSE)))</f>
        <v/>
      </c>
      <c r="AD18" s="136" t="str">
        <f t="shared" si="12"/>
        <v/>
      </c>
    </row>
    <row r="19" spans="1:30" ht="15" customHeight="1" x14ac:dyDescent="0.3">
      <c r="A19" s="1" t="str">
        <f>IF('[2]1.7 NCPR'!A15="","",'[2]1.7 NCPR'!A15)</f>
        <v/>
      </c>
      <c r="B19" s="2" t="str">
        <f>IF('[2]1.7 NCPR'!B15="","",'[2]1.7 NCPR'!B15)</f>
        <v/>
      </c>
      <c r="C19" s="1" t="str">
        <f t="shared" si="0"/>
        <v/>
      </c>
      <c r="D19" s="1" t="str">
        <f>IF('[2]1.7 NCPR'!D15="","",'[2]1.7 NCPR'!D15)</f>
        <v/>
      </c>
      <c r="E19" s="1" t="str">
        <f>IF('[2]1.7 NCPR'!E15="","",'[2]1.7 NCPR'!E15)</f>
        <v/>
      </c>
      <c r="F19" s="2" t="str">
        <f>IF('[2]1.7 NCPR'!C15="","",'[2]1.7 NCPR'!C15)</f>
        <v/>
      </c>
      <c r="G19" s="135" t="str">
        <f>IF(D19="","",IF('[2]1.7 NCPR'!P15="","",(VLOOKUP(D19,'[2]1.7 NCPR'!$D:$P,13,0))))</f>
        <v/>
      </c>
      <c r="H19" s="74" t="str">
        <f t="shared" si="1"/>
        <v/>
      </c>
      <c r="I19" s="87" t="str">
        <f>IF(D19="","",IF('[1]0.2 Konsumsi Energi'!O18="","",VLOOKUP(D19,'[1]0.2 Konsumsi Energi'!$D$5:$S$704,12,0)))</f>
        <v/>
      </c>
      <c r="J19" s="136" t="str">
        <f t="shared" si="2"/>
        <v/>
      </c>
      <c r="K19" s="87" t="str">
        <f>IF(D19="","",IF('[1]0.3 Konsumsi Protein Hewani'!O18="","",VLOOKUP(D19,'[1]0.3 Konsumsi Protein Hewani'!$D$5:$S$704,12,0)))</f>
        <v/>
      </c>
      <c r="L19" s="136" t="str">
        <f t="shared" si="3"/>
        <v/>
      </c>
      <c r="M19" s="87" t="str">
        <f>IF(D19="","",IF('[1]0.4 Stok_Cadangan'!AN18="","",VLOOKUP(D19,'[1]0.4 Stok_Cadangan'!$D$6:$AN$704,37,FALSE)))</f>
        <v/>
      </c>
      <c r="N19" s="136" t="str">
        <f t="shared" si="4"/>
        <v/>
      </c>
      <c r="O19" s="87" t="str">
        <f>IF(D19="","",IF('[1]0.5 Indikator Keterjangkauan'!J18="","",VLOOKUP(D19,'[1]0.5 Indikator Keterjangkauan'!$D$6:$K$704,7,FALSE)))</f>
        <v/>
      </c>
      <c r="P19" s="136" t="str">
        <f t="shared" si="5"/>
        <v/>
      </c>
      <c r="Q19" s="87" t="str">
        <f>IF(D19="","",IF('[1]0.5 Indikator Keterjangkauan'!AC18="","",VLOOKUP(D19,'[1]0.5 Indikator Keterjangkauan'!$D$6:$AD$704,26,FALSE)))</f>
        <v/>
      </c>
      <c r="R19" s="136" t="str">
        <f t="shared" si="6"/>
        <v/>
      </c>
      <c r="S19" s="87" t="str">
        <f>IF(D19="","",IF('[1]0.5 Indikator Keterjangkauan'!AI18="","",VLOOKUP(D19,'[1]0.5 Indikator Keterjangkauan'!$D$6:$AK$700,32,FALSE)))</f>
        <v/>
      </c>
      <c r="T19" s="136" t="str">
        <f t="shared" si="7"/>
        <v/>
      </c>
      <c r="U19" s="87" t="str">
        <f>IF(D19="","",IF('[1]0.6 Indikator Pemanfaatan'!J18="","",VLOOKUP(D19,'[1]0.6 Indikator Pemanfaatan'!$D$6:$K$704,7,FALSE)))</f>
        <v/>
      </c>
      <c r="V19" s="136" t="str">
        <f t="shared" si="8"/>
        <v/>
      </c>
      <c r="W19" s="87" t="str">
        <f>IF(D19="","",IF('[1]0.6 Indikator Pemanfaatan'!P18="","",VLOOKUP(D19,'[1]0.6 Indikator Pemanfaatan'!$D$6:$R$704,13,FALSE)))</f>
        <v/>
      </c>
      <c r="X19" s="136" t="str">
        <f t="shared" si="9"/>
        <v/>
      </c>
      <c r="Y19" s="87" t="str">
        <f>IF(D19="","",IF('[1]0.6 Indikator Pemanfaatan'!AA18="","",VLOOKUP(D19,'[1]0.6 Indikator Pemanfaatan'!$D$6:$AC$706,24,FALSE)))</f>
        <v/>
      </c>
      <c r="Z19" s="136" t="str">
        <f t="shared" si="10"/>
        <v/>
      </c>
      <c r="AA19" s="88" t="str">
        <f>IF(D19="","",IF('[1]0.6 Indikator Pemanfaatan'!AG18="","",VLOOKUP(D19,'[1]0.6 Indikator Pemanfaatan'!$D$6:$AJ$705,30,FALSE)))</f>
        <v/>
      </c>
      <c r="AB19" s="136" t="str">
        <f t="shared" si="11"/>
        <v/>
      </c>
      <c r="AC19" s="87" t="str">
        <f>IF(D19="","",IF('[1]0.6 Indikator Pemanfaatan'!AM18="","",VLOOKUP(D19,'[1]0.6 Indikator Pemanfaatan'!$D$6:$AP$705,36,FALSE)))</f>
        <v/>
      </c>
      <c r="AD19" s="136" t="str">
        <f t="shared" si="12"/>
        <v/>
      </c>
    </row>
    <row r="20" spans="1:30" ht="15" customHeight="1" x14ac:dyDescent="0.3">
      <c r="A20" s="1" t="str">
        <f>IF('[2]1.7 NCPR'!A16="","",'[2]1.7 NCPR'!A16)</f>
        <v/>
      </c>
      <c r="B20" s="2" t="str">
        <f>IF('[2]1.7 NCPR'!B16="","",'[2]1.7 NCPR'!B16)</f>
        <v/>
      </c>
      <c r="C20" s="1" t="str">
        <f t="shared" si="0"/>
        <v/>
      </c>
      <c r="D20" s="1" t="str">
        <f>IF('[2]1.7 NCPR'!D16="","",'[2]1.7 NCPR'!D16)</f>
        <v/>
      </c>
      <c r="E20" s="1" t="str">
        <f>IF('[2]1.7 NCPR'!E16="","",'[2]1.7 NCPR'!E16)</f>
        <v/>
      </c>
      <c r="F20" s="2" t="str">
        <f>IF('[2]1.7 NCPR'!C16="","",'[2]1.7 NCPR'!C16)</f>
        <v/>
      </c>
      <c r="G20" s="135" t="str">
        <f>IF(D20="","",IF('[2]1.7 NCPR'!P16="","",(VLOOKUP(D20,'[2]1.7 NCPR'!$D:$P,13,0))))</f>
        <v/>
      </c>
      <c r="H20" s="74" t="str">
        <f t="shared" si="1"/>
        <v/>
      </c>
      <c r="I20" s="87" t="str">
        <f>IF(D20="","",IF('[1]0.2 Konsumsi Energi'!O19="","",VLOOKUP(D20,'[1]0.2 Konsumsi Energi'!$D$5:$S$704,12,0)))</f>
        <v/>
      </c>
      <c r="J20" s="136" t="str">
        <f t="shared" si="2"/>
        <v/>
      </c>
      <c r="K20" s="87" t="str">
        <f>IF(D20="","",IF('[1]0.3 Konsumsi Protein Hewani'!O19="","",VLOOKUP(D20,'[1]0.3 Konsumsi Protein Hewani'!$D$5:$S$704,12,0)))</f>
        <v/>
      </c>
      <c r="L20" s="136" t="str">
        <f t="shared" si="3"/>
        <v/>
      </c>
      <c r="M20" s="87" t="str">
        <f>IF(D20="","",IF('[1]0.4 Stok_Cadangan'!AN19="","",VLOOKUP(D20,'[1]0.4 Stok_Cadangan'!$D$6:$AN$704,37,FALSE)))</f>
        <v/>
      </c>
      <c r="N20" s="136" t="str">
        <f t="shared" si="4"/>
        <v/>
      </c>
      <c r="O20" s="87" t="str">
        <f>IF(D20="","",IF('[1]0.5 Indikator Keterjangkauan'!J19="","",VLOOKUP(D20,'[1]0.5 Indikator Keterjangkauan'!$D$6:$K$704,7,FALSE)))</f>
        <v/>
      </c>
      <c r="P20" s="136" t="str">
        <f t="shared" si="5"/>
        <v/>
      </c>
      <c r="Q20" s="87" t="str">
        <f>IF(D20="","",IF('[1]0.5 Indikator Keterjangkauan'!AC19="","",VLOOKUP(D20,'[1]0.5 Indikator Keterjangkauan'!$D$6:$AD$704,26,FALSE)))</f>
        <v/>
      </c>
      <c r="R20" s="136" t="str">
        <f t="shared" si="6"/>
        <v/>
      </c>
      <c r="S20" s="87" t="str">
        <f>IF(D20="","",IF('[1]0.5 Indikator Keterjangkauan'!AI19="","",VLOOKUP(D20,'[1]0.5 Indikator Keterjangkauan'!$D$6:$AK$700,32,FALSE)))</f>
        <v/>
      </c>
      <c r="T20" s="136" t="str">
        <f t="shared" si="7"/>
        <v/>
      </c>
      <c r="U20" s="87" t="str">
        <f>IF(D20="","",IF('[1]0.6 Indikator Pemanfaatan'!J19="","",VLOOKUP(D20,'[1]0.6 Indikator Pemanfaatan'!$D$6:$K$704,7,FALSE)))</f>
        <v/>
      </c>
      <c r="V20" s="136" t="str">
        <f t="shared" si="8"/>
        <v/>
      </c>
      <c r="W20" s="87" t="str">
        <f>IF(D20="","",IF('[1]0.6 Indikator Pemanfaatan'!P19="","",VLOOKUP(D20,'[1]0.6 Indikator Pemanfaatan'!$D$6:$R$704,13,FALSE)))</f>
        <v/>
      </c>
      <c r="X20" s="136" t="str">
        <f t="shared" si="9"/>
        <v/>
      </c>
      <c r="Y20" s="87" t="str">
        <f>IF(D20="","",IF('[1]0.6 Indikator Pemanfaatan'!AA19="","",VLOOKUP(D20,'[1]0.6 Indikator Pemanfaatan'!$D$6:$AC$706,24,FALSE)))</f>
        <v/>
      </c>
      <c r="Z20" s="136" t="str">
        <f t="shared" si="10"/>
        <v/>
      </c>
      <c r="AA20" s="88" t="str">
        <f>IF(D20="","",IF('[1]0.6 Indikator Pemanfaatan'!AG19="","",VLOOKUP(D20,'[1]0.6 Indikator Pemanfaatan'!$D$6:$AJ$705,30,FALSE)))</f>
        <v/>
      </c>
      <c r="AB20" s="136" t="str">
        <f t="shared" si="11"/>
        <v/>
      </c>
      <c r="AC20" s="87" t="str">
        <f>IF(D20="","",IF('[1]0.6 Indikator Pemanfaatan'!AM19="","",VLOOKUP(D20,'[1]0.6 Indikator Pemanfaatan'!$D$6:$AP$705,36,FALSE)))</f>
        <v/>
      </c>
      <c r="AD20" s="136" t="str">
        <f t="shared" si="12"/>
        <v/>
      </c>
    </row>
    <row r="21" spans="1:30" ht="15" customHeight="1" x14ac:dyDescent="0.3">
      <c r="A21" s="1" t="str">
        <f>IF('[2]1.7 NCPR'!A17="","",'[2]1.7 NCPR'!A17)</f>
        <v/>
      </c>
      <c r="B21" s="2" t="str">
        <f>IF('[2]1.7 NCPR'!B17="","",'[2]1.7 NCPR'!B17)</f>
        <v/>
      </c>
      <c r="C21" s="1" t="str">
        <f t="shared" si="0"/>
        <v/>
      </c>
      <c r="D21" s="1" t="str">
        <f>IF('[2]1.7 NCPR'!D17="","",'[2]1.7 NCPR'!D17)</f>
        <v/>
      </c>
      <c r="E21" s="1" t="str">
        <f>IF('[2]1.7 NCPR'!E17="","",'[2]1.7 NCPR'!E17)</f>
        <v/>
      </c>
      <c r="F21" s="2" t="str">
        <f>IF('[2]1.7 NCPR'!C17="","",'[2]1.7 NCPR'!C17)</f>
        <v/>
      </c>
      <c r="G21" s="135" t="str">
        <f>IF(D21="","",IF('[2]1.7 NCPR'!P17="","",(VLOOKUP(D21,'[2]1.7 NCPR'!$D:$P,13,0))))</f>
        <v/>
      </c>
      <c r="H21" s="74" t="str">
        <f t="shared" si="1"/>
        <v/>
      </c>
      <c r="I21" s="87" t="str">
        <f>IF(D21="","",IF('[1]0.2 Konsumsi Energi'!O20="","",VLOOKUP(D21,'[1]0.2 Konsumsi Energi'!$D$5:$S$704,12,0)))</f>
        <v/>
      </c>
      <c r="J21" s="136" t="str">
        <f t="shared" si="2"/>
        <v/>
      </c>
      <c r="K21" s="87" t="str">
        <f>IF(D21="","",IF('[1]0.3 Konsumsi Protein Hewani'!O20="","",VLOOKUP(D21,'[1]0.3 Konsumsi Protein Hewani'!$D$5:$S$704,12,0)))</f>
        <v/>
      </c>
      <c r="L21" s="136" t="str">
        <f t="shared" si="3"/>
        <v/>
      </c>
      <c r="M21" s="87" t="str">
        <f>IF(D21="","",IF('[1]0.4 Stok_Cadangan'!AN20="","",VLOOKUP(D21,'[1]0.4 Stok_Cadangan'!$D$6:$AN$704,37,FALSE)))</f>
        <v/>
      </c>
      <c r="N21" s="136" t="str">
        <f t="shared" si="4"/>
        <v/>
      </c>
      <c r="O21" s="87" t="str">
        <f>IF(D21="","",IF('[1]0.5 Indikator Keterjangkauan'!J20="","",VLOOKUP(D21,'[1]0.5 Indikator Keterjangkauan'!$D$6:$K$704,7,FALSE)))</f>
        <v/>
      </c>
      <c r="P21" s="136" t="str">
        <f t="shared" si="5"/>
        <v/>
      </c>
      <c r="Q21" s="87" t="str">
        <f>IF(D21="","",IF('[1]0.5 Indikator Keterjangkauan'!AC20="","",VLOOKUP(D21,'[1]0.5 Indikator Keterjangkauan'!$D$6:$AD$704,26,FALSE)))</f>
        <v/>
      </c>
      <c r="R21" s="136" t="str">
        <f t="shared" si="6"/>
        <v/>
      </c>
      <c r="S21" s="87" t="str">
        <f>IF(D21="","",IF('[1]0.5 Indikator Keterjangkauan'!AI20="","",VLOOKUP(D21,'[1]0.5 Indikator Keterjangkauan'!$D$6:$AK$700,32,FALSE)))</f>
        <v/>
      </c>
      <c r="T21" s="136" t="str">
        <f t="shared" si="7"/>
        <v/>
      </c>
      <c r="U21" s="87" t="str">
        <f>IF(D21="","",IF('[1]0.6 Indikator Pemanfaatan'!J20="","",VLOOKUP(D21,'[1]0.6 Indikator Pemanfaatan'!$D$6:$K$704,7,FALSE)))</f>
        <v/>
      </c>
      <c r="V21" s="136" t="str">
        <f t="shared" si="8"/>
        <v/>
      </c>
      <c r="W21" s="87" t="str">
        <f>IF(D21="","",IF('[1]0.6 Indikator Pemanfaatan'!P20="","",VLOOKUP(D21,'[1]0.6 Indikator Pemanfaatan'!$D$6:$R$704,13,FALSE)))</f>
        <v/>
      </c>
      <c r="X21" s="136" t="str">
        <f t="shared" si="9"/>
        <v/>
      </c>
      <c r="Y21" s="87" t="str">
        <f>IF(D21="","",IF('[1]0.6 Indikator Pemanfaatan'!AA20="","",VLOOKUP(D21,'[1]0.6 Indikator Pemanfaatan'!$D$6:$AC$706,24,FALSE)))</f>
        <v/>
      </c>
      <c r="Z21" s="136" t="str">
        <f t="shared" si="10"/>
        <v/>
      </c>
      <c r="AA21" s="88" t="str">
        <f>IF(D21="","",IF('[1]0.6 Indikator Pemanfaatan'!AG20="","",VLOOKUP(D21,'[1]0.6 Indikator Pemanfaatan'!$D$6:$AJ$705,30,FALSE)))</f>
        <v/>
      </c>
      <c r="AB21" s="136" t="str">
        <f t="shared" si="11"/>
        <v/>
      </c>
      <c r="AC21" s="87" t="str">
        <f>IF(D21="","",IF('[1]0.6 Indikator Pemanfaatan'!AM20="","",VLOOKUP(D21,'[1]0.6 Indikator Pemanfaatan'!$D$6:$AP$705,36,FALSE)))</f>
        <v/>
      </c>
      <c r="AD21" s="136" t="str">
        <f t="shared" si="12"/>
        <v/>
      </c>
    </row>
    <row r="22" spans="1:30" ht="15" customHeight="1" x14ac:dyDescent="0.3">
      <c r="A22" s="1" t="str">
        <f>IF('[2]1.7 NCPR'!A18="","",'[2]1.7 NCPR'!A18)</f>
        <v/>
      </c>
      <c r="B22" s="2" t="str">
        <f>IF('[2]1.7 NCPR'!B18="","",'[2]1.7 NCPR'!B18)</f>
        <v/>
      </c>
      <c r="C22" s="1" t="str">
        <f t="shared" si="0"/>
        <v/>
      </c>
      <c r="D22" s="1" t="str">
        <f>IF('[2]1.7 NCPR'!D18="","",'[2]1.7 NCPR'!D18)</f>
        <v/>
      </c>
      <c r="E22" s="1" t="str">
        <f>IF('[2]1.7 NCPR'!E18="","",'[2]1.7 NCPR'!E18)</f>
        <v/>
      </c>
      <c r="F22" s="2" t="str">
        <f>IF('[2]1.7 NCPR'!C18="","",'[2]1.7 NCPR'!C18)</f>
        <v/>
      </c>
      <c r="G22" s="135" t="str">
        <f>IF(D22="","",IF('[2]1.7 NCPR'!P18="","",(VLOOKUP(D22,'[2]1.7 NCPR'!$D:$P,13,0))))</f>
        <v/>
      </c>
      <c r="H22" s="74" t="str">
        <f t="shared" si="1"/>
        <v/>
      </c>
      <c r="I22" s="87" t="str">
        <f>IF(D22="","",IF('[1]0.2 Konsumsi Energi'!O21="","",VLOOKUP(D22,'[1]0.2 Konsumsi Energi'!$D$5:$S$704,12,0)))</f>
        <v/>
      </c>
      <c r="J22" s="136" t="str">
        <f t="shared" si="2"/>
        <v/>
      </c>
      <c r="K22" s="87" t="str">
        <f>IF(D22="","",IF('[1]0.3 Konsumsi Protein Hewani'!O21="","",VLOOKUP(D22,'[1]0.3 Konsumsi Protein Hewani'!$D$5:$S$704,12,0)))</f>
        <v/>
      </c>
      <c r="L22" s="136" t="str">
        <f t="shared" si="3"/>
        <v/>
      </c>
      <c r="M22" s="87" t="str">
        <f>IF(D22="","",IF('[1]0.4 Stok_Cadangan'!AN21="","",VLOOKUP(D22,'[1]0.4 Stok_Cadangan'!$D$6:$AN$704,37,FALSE)))</f>
        <v/>
      </c>
      <c r="N22" s="136" t="str">
        <f t="shared" si="4"/>
        <v/>
      </c>
      <c r="O22" s="87" t="str">
        <f>IF(D22="","",IF('[1]0.5 Indikator Keterjangkauan'!J21="","",VLOOKUP(D22,'[1]0.5 Indikator Keterjangkauan'!$D$6:$K$704,7,FALSE)))</f>
        <v/>
      </c>
      <c r="P22" s="136" t="str">
        <f t="shared" si="5"/>
        <v/>
      </c>
      <c r="Q22" s="87" t="str">
        <f>IF(D22="","",IF('[1]0.5 Indikator Keterjangkauan'!AC21="","",VLOOKUP(D22,'[1]0.5 Indikator Keterjangkauan'!$D$6:$AD$704,26,FALSE)))</f>
        <v/>
      </c>
      <c r="R22" s="136" t="str">
        <f t="shared" si="6"/>
        <v/>
      </c>
      <c r="S22" s="87" t="str">
        <f>IF(D22="","",IF('[1]0.5 Indikator Keterjangkauan'!AI21="","",VLOOKUP(D22,'[1]0.5 Indikator Keterjangkauan'!$D$6:$AK$700,32,FALSE)))</f>
        <v/>
      </c>
      <c r="T22" s="136" t="str">
        <f t="shared" si="7"/>
        <v/>
      </c>
      <c r="U22" s="87" t="str">
        <f>IF(D22="","",IF('[1]0.6 Indikator Pemanfaatan'!J21="","",VLOOKUP(D22,'[1]0.6 Indikator Pemanfaatan'!$D$6:$K$704,7,FALSE)))</f>
        <v/>
      </c>
      <c r="V22" s="136" t="str">
        <f t="shared" si="8"/>
        <v/>
      </c>
      <c r="W22" s="87" t="str">
        <f>IF(D22="","",IF('[1]0.6 Indikator Pemanfaatan'!P21="","",VLOOKUP(D22,'[1]0.6 Indikator Pemanfaatan'!$D$6:$R$704,13,FALSE)))</f>
        <v/>
      </c>
      <c r="X22" s="136" t="str">
        <f t="shared" si="9"/>
        <v/>
      </c>
      <c r="Y22" s="87" t="str">
        <f>IF(D22="","",IF('[1]0.6 Indikator Pemanfaatan'!AA21="","",VLOOKUP(D22,'[1]0.6 Indikator Pemanfaatan'!$D$6:$AC$706,24,FALSE)))</f>
        <v/>
      </c>
      <c r="Z22" s="136" t="str">
        <f t="shared" si="10"/>
        <v/>
      </c>
      <c r="AA22" s="88" t="str">
        <f>IF(D22="","",IF('[1]0.6 Indikator Pemanfaatan'!AG21="","",VLOOKUP(D22,'[1]0.6 Indikator Pemanfaatan'!$D$6:$AJ$705,30,FALSE)))</f>
        <v/>
      </c>
      <c r="AB22" s="136" t="str">
        <f t="shared" si="11"/>
        <v/>
      </c>
      <c r="AC22" s="87" t="str">
        <f>IF(D22="","",IF('[1]0.6 Indikator Pemanfaatan'!AM21="","",VLOOKUP(D22,'[1]0.6 Indikator Pemanfaatan'!$D$6:$AP$705,36,FALSE)))</f>
        <v/>
      </c>
      <c r="AD22" s="136" t="str">
        <f t="shared" si="12"/>
        <v/>
      </c>
    </row>
    <row r="23" spans="1:30" ht="15" customHeight="1" x14ac:dyDescent="0.3">
      <c r="A23" s="1" t="str">
        <f>IF('[2]1.7 NCPR'!A19="","",'[2]1.7 NCPR'!A19)</f>
        <v/>
      </c>
      <c r="B23" s="2" t="str">
        <f>IF('[2]1.7 NCPR'!B19="","",'[2]1.7 NCPR'!B19)</f>
        <v/>
      </c>
      <c r="C23" s="1" t="str">
        <f t="shared" si="0"/>
        <v/>
      </c>
      <c r="D23" s="1" t="str">
        <f>IF('[2]1.7 NCPR'!D19="","",'[2]1.7 NCPR'!D19)</f>
        <v/>
      </c>
      <c r="E23" s="1" t="str">
        <f>IF('[2]1.7 NCPR'!E19="","",'[2]1.7 NCPR'!E19)</f>
        <v/>
      </c>
      <c r="F23" s="2" t="str">
        <f>IF('[2]1.7 NCPR'!C19="","",'[2]1.7 NCPR'!C19)</f>
        <v/>
      </c>
      <c r="G23" s="135" t="str">
        <f>IF(D23="","",IF('[2]1.7 NCPR'!P19="","",(VLOOKUP(D23,'[2]1.7 NCPR'!$D:$P,13,0))))</f>
        <v/>
      </c>
      <c r="H23" s="74" t="str">
        <f t="shared" si="1"/>
        <v/>
      </c>
      <c r="I23" s="87" t="str">
        <f>IF(D23="","",IF('[1]0.2 Konsumsi Energi'!O22="","",VLOOKUP(D23,'[1]0.2 Konsumsi Energi'!$D$5:$S$704,12,0)))</f>
        <v/>
      </c>
      <c r="J23" s="136" t="str">
        <f t="shared" si="2"/>
        <v/>
      </c>
      <c r="K23" s="87" t="str">
        <f>IF(D23="","",IF('[1]0.3 Konsumsi Protein Hewani'!O22="","",VLOOKUP(D23,'[1]0.3 Konsumsi Protein Hewani'!$D$5:$S$704,12,0)))</f>
        <v/>
      </c>
      <c r="L23" s="136" t="str">
        <f t="shared" si="3"/>
        <v/>
      </c>
      <c r="M23" s="87" t="str">
        <f>IF(D23="","",IF('[1]0.4 Stok_Cadangan'!AN22="","",VLOOKUP(D23,'[1]0.4 Stok_Cadangan'!$D$6:$AN$704,37,FALSE)))</f>
        <v/>
      </c>
      <c r="N23" s="136" t="str">
        <f t="shared" si="4"/>
        <v/>
      </c>
      <c r="O23" s="87" t="str">
        <f>IF(D23="","",IF('[1]0.5 Indikator Keterjangkauan'!J22="","",VLOOKUP(D23,'[1]0.5 Indikator Keterjangkauan'!$D$6:$K$704,7,FALSE)))</f>
        <v/>
      </c>
      <c r="P23" s="136" t="str">
        <f t="shared" si="5"/>
        <v/>
      </c>
      <c r="Q23" s="87" t="str">
        <f>IF(D23="","",IF('[1]0.5 Indikator Keterjangkauan'!AC22="","",VLOOKUP(D23,'[1]0.5 Indikator Keterjangkauan'!$D$6:$AD$704,26,FALSE)))</f>
        <v/>
      </c>
      <c r="R23" s="136" t="str">
        <f t="shared" si="6"/>
        <v/>
      </c>
      <c r="S23" s="87" t="str">
        <f>IF(D23="","",IF('[1]0.5 Indikator Keterjangkauan'!AI22="","",VLOOKUP(D23,'[1]0.5 Indikator Keterjangkauan'!$D$6:$AK$700,32,FALSE)))</f>
        <v/>
      </c>
      <c r="T23" s="136" t="str">
        <f t="shared" si="7"/>
        <v/>
      </c>
      <c r="U23" s="87" t="str">
        <f>IF(D23="","",IF('[1]0.6 Indikator Pemanfaatan'!J22="","",VLOOKUP(D23,'[1]0.6 Indikator Pemanfaatan'!$D$6:$K$704,7,FALSE)))</f>
        <v/>
      </c>
      <c r="V23" s="136" t="str">
        <f t="shared" si="8"/>
        <v/>
      </c>
      <c r="W23" s="87" t="str">
        <f>IF(D23="","",IF('[1]0.6 Indikator Pemanfaatan'!P22="","",VLOOKUP(D23,'[1]0.6 Indikator Pemanfaatan'!$D$6:$R$704,13,FALSE)))</f>
        <v/>
      </c>
      <c r="X23" s="136" t="str">
        <f t="shared" si="9"/>
        <v/>
      </c>
      <c r="Y23" s="87" t="str">
        <f>IF(D23="","",IF('[1]0.6 Indikator Pemanfaatan'!AA22="","",VLOOKUP(D23,'[1]0.6 Indikator Pemanfaatan'!$D$6:$AC$706,24,FALSE)))</f>
        <v/>
      </c>
      <c r="Z23" s="136" t="str">
        <f t="shared" si="10"/>
        <v/>
      </c>
      <c r="AA23" s="88" t="str">
        <f>IF(D23="","",IF('[1]0.6 Indikator Pemanfaatan'!AG22="","",VLOOKUP(D23,'[1]0.6 Indikator Pemanfaatan'!$D$6:$AJ$705,30,FALSE)))</f>
        <v/>
      </c>
      <c r="AB23" s="136" t="str">
        <f t="shared" si="11"/>
        <v/>
      </c>
      <c r="AC23" s="87" t="str">
        <f>IF(D23="","",IF('[1]0.6 Indikator Pemanfaatan'!AM22="","",VLOOKUP(D23,'[1]0.6 Indikator Pemanfaatan'!$D$6:$AP$705,36,FALSE)))</f>
        <v/>
      </c>
      <c r="AD23" s="136" t="str">
        <f t="shared" si="12"/>
        <v/>
      </c>
    </row>
    <row r="24" spans="1:30" ht="15" customHeight="1" x14ac:dyDescent="0.3">
      <c r="A24" s="1" t="str">
        <f>IF('[2]1.7 NCPR'!A20="","",'[2]1.7 NCPR'!A20)</f>
        <v/>
      </c>
      <c r="B24" s="2" t="str">
        <f>IF('[2]1.7 NCPR'!B20="","",'[2]1.7 NCPR'!B20)</f>
        <v/>
      </c>
      <c r="C24" s="1" t="str">
        <f t="shared" si="0"/>
        <v/>
      </c>
      <c r="D24" s="1" t="str">
        <f>IF('[2]1.7 NCPR'!D20="","",'[2]1.7 NCPR'!D20)</f>
        <v/>
      </c>
      <c r="E24" s="1" t="str">
        <f>IF('[2]1.7 NCPR'!E20="","",'[2]1.7 NCPR'!E20)</f>
        <v/>
      </c>
      <c r="F24" s="2" t="str">
        <f>IF('[2]1.7 NCPR'!C20="","",'[2]1.7 NCPR'!C20)</f>
        <v/>
      </c>
      <c r="G24" s="135" t="str">
        <f>IF(D24="","",IF('[2]1.7 NCPR'!P20="","",(VLOOKUP(D24,'[2]1.7 NCPR'!$D:$P,13,0))))</f>
        <v/>
      </c>
      <c r="H24" s="74" t="str">
        <f t="shared" si="1"/>
        <v/>
      </c>
      <c r="I24" s="87" t="str">
        <f>IF(D24="","",IF('[1]0.2 Konsumsi Energi'!O23="","",VLOOKUP(D24,'[1]0.2 Konsumsi Energi'!$D$5:$S$704,12,0)))</f>
        <v/>
      </c>
      <c r="J24" s="136" t="str">
        <f t="shared" si="2"/>
        <v/>
      </c>
      <c r="K24" s="87" t="str">
        <f>IF(D24="","",IF('[1]0.3 Konsumsi Protein Hewani'!O23="","",VLOOKUP(D24,'[1]0.3 Konsumsi Protein Hewani'!$D$5:$S$704,12,0)))</f>
        <v/>
      </c>
      <c r="L24" s="136" t="str">
        <f t="shared" si="3"/>
        <v/>
      </c>
      <c r="M24" s="87" t="str">
        <f>IF(D24="","",IF('[1]0.4 Stok_Cadangan'!AN23="","",VLOOKUP(D24,'[1]0.4 Stok_Cadangan'!$D$6:$AN$704,37,FALSE)))</f>
        <v/>
      </c>
      <c r="N24" s="136" t="str">
        <f t="shared" si="4"/>
        <v/>
      </c>
      <c r="O24" s="87" t="str">
        <f>IF(D24="","",IF('[1]0.5 Indikator Keterjangkauan'!J23="","",VLOOKUP(D24,'[1]0.5 Indikator Keterjangkauan'!$D$6:$K$704,7,FALSE)))</f>
        <v/>
      </c>
      <c r="P24" s="136" t="str">
        <f t="shared" si="5"/>
        <v/>
      </c>
      <c r="Q24" s="87" t="str">
        <f>IF(D24="","",IF('[1]0.5 Indikator Keterjangkauan'!AC23="","",VLOOKUP(D24,'[1]0.5 Indikator Keterjangkauan'!$D$6:$AD$704,26,FALSE)))</f>
        <v/>
      </c>
      <c r="R24" s="136" t="str">
        <f t="shared" si="6"/>
        <v/>
      </c>
      <c r="S24" s="87" t="str">
        <f>IF(D24="","",IF('[1]0.5 Indikator Keterjangkauan'!AI23="","",VLOOKUP(D24,'[1]0.5 Indikator Keterjangkauan'!$D$6:$AK$700,32,FALSE)))</f>
        <v/>
      </c>
      <c r="T24" s="136" t="str">
        <f t="shared" si="7"/>
        <v/>
      </c>
      <c r="U24" s="87" t="str">
        <f>IF(D24="","",IF('[1]0.6 Indikator Pemanfaatan'!J23="","",VLOOKUP(D24,'[1]0.6 Indikator Pemanfaatan'!$D$6:$K$704,7,FALSE)))</f>
        <v/>
      </c>
      <c r="V24" s="136" t="str">
        <f t="shared" si="8"/>
        <v/>
      </c>
      <c r="W24" s="87" t="str">
        <f>IF(D24="","",IF('[1]0.6 Indikator Pemanfaatan'!P23="","",VLOOKUP(D24,'[1]0.6 Indikator Pemanfaatan'!$D$6:$R$704,13,FALSE)))</f>
        <v/>
      </c>
      <c r="X24" s="136" t="str">
        <f t="shared" si="9"/>
        <v/>
      </c>
      <c r="Y24" s="87" t="str">
        <f>IF(D24="","",IF('[1]0.6 Indikator Pemanfaatan'!AA23="","",VLOOKUP(D24,'[1]0.6 Indikator Pemanfaatan'!$D$6:$AC$706,24,FALSE)))</f>
        <v/>
      </c>
      <c r="Z24" s="136" t="str">
        <f t="shared" si="10"/>
        <v/>
      </c>
      <c r="AA24" s="88" t="str">
        <f>IF(D24="","",IF('[1]0.6 Indikator Pemanfaatan'!AG23="","",VLOOKUP(D24,'[1]0.6 Indikator Pemanfaatan'!$D$6:$AJ$705,30,FALSE)))</f>
        <v/>
      </c>
      <c r="AB24" s="136" t="str">
        <f t="shared" si="11"/>
        <v/>
      </c>
      <c r="AC24" s="87" t="str">
        <f>IF(D24="","",IF('[1]0.6 Indikator Pemanfaatan'!AM23="","",VLOOKUP(D24,'[1]0.6 Indikator Pemanfaatan'!$D$6:$AP$705,36,FALSE)))</f>
        <v/>
      </c>
      <c r="AD24" s="136" t="str">
        <f t="shared" si="12"/>
        <v/>
      </c>
    </row>
    <row r="25" spans="1:30" ht="15" customHeight="1" x14ac:dyDescent="0.3">
      <c r="A25" s="1" t="str">
        <f>IF('[2]1.7 NCPR'!A21="","",'[2]1.7 NCPR'!A21)</f>
        <v/>
      </c>
      <c r="B25" s="2" t="str">
        <f>IF('[2]1.7 NCPR'!B21="","",'[2]1.7 NCPR'!B21)</f>
        <v/>
      </c>
      <c r="C25" s="1" t="str">
        <f t="shared" si="0"/>
        <v/>
      </c>
      <c r="D25" s="1" t="str">
        <f>IF('[2]1.7 NCPR'!D21="","",'[2]1.7 NCPR'!D21)</f>
        <v/>
      </c>
      <c r="E25" s="1" t="str">
        <f>IF('[2]1.7 NCPR'!E21="","",'[2]1.7 NCPR'!E21)</f>
        <v/>
      </c>
      <c r="F25" s="2" t="str">
        <f>IF('[2]1.7 NCPR'!C21="","",'[2]1.7 NCPR'!C21)</f>
        <v/>
      </c>
      <c r="G25" s="135" t="str">
        <f>IF(D25="","",IF('[2]1.7 NCPR'!P21="","",(VLOOKUP(D25,'[2]1.7 NCPR'!$D:$P,13,0))))</f>
        <v/>
      </c>
      <c r="H25" s="74" t="str">
        <f t="shared" si="1"/>
        <v/>
      </c>
      <c r="I25" s="87" t="str">
        <f>IF(D25="","",IF('[1]0.2 Konsumsi Energi'!O24="","",VLOOKUP(D25,'[1]0.2 Konsumsi Energi'!$D$5:$S$704,12,0)))</f>
        <v/>
      </c>
      <c r="J25" s="136" t="str">
        <f t="shared" si="2"/>
        <v/>
      </c>
      <c r="K25" s="87" t="str">
        <f>IF(D25="","",IF('[1]0.3 Konsumsi Protein Hewani'!O24="","",VLOOKUP(D25,'[1]0.3 Konsumsi Protein Hewani'!$D$5:$S$704,12,0)))</f>
        <v/>
      </c>
      <c r="L25" s="136" t="str">
        <f t="shared" si="3"/>
        <v/>
      </c>
      <c r="M25" s="87" t="str">
        <f>IF(D25="","",IF('[1]0.4 Stok_Cadangan'!AN24="","",VLOOKUP(D25,'[1]0.4 Stok_Cadangan'!$D$6:$AN$704,37,FALSE)))</f>
        <v/>
      </c>
      <c r="N25" s="136" t="str">
        <f t="shared" si="4"/>
        <v/>
      </c>
      <c r="O25" s="87" t="str">
        <f>IF(D25="","",IF('[1]0.5 Indikator Keterjangkauan'!J24="","",VLOOKUP(D25,'[1]0.5 Indikator Keterjangkauan'!$D$6:$K$704,7,FALSE)))</f>
        <v/>
      </c>
      <c r="P25" s="136" t="str">
        <f t="shared" si="5"/>
        <v/>
      </c>
      <c r="Q25" s="87" t="str">
        <f>IF(D25="","",IF('[1]0.5 Indikator Keterjangkauan'!AC24="","",VLOOKUP(D25,'[1]0.5 Indikator Keterjangkauan'!$D$6:$AD$704,26,FALSE)))</f>
        <v/>
      </c>
      <c r="R25" s="136" t="str">
        <f t="shared" si="6"/>
        <v/>
      </c>
      <c r="S25" s="87" t="str">
        <f>IF(D25="","",IF('[1]0.5 Indikator Keterjangkauan'!AI24="","",VLOOKUP(D25,'[1]0.5 Indikator Keterjangkauan'!$D$6:$AK$700,32,FALSE)))</f>
        <v/>
      </c>
      <c r="T25" s="136" t="str">
        <f t="shared" si="7"/>
        <v/>
      </c>
      <c r="U25" s="87" t="str">
        <f>IF(D25="","",IF('[1]0.6 Indikator Pemanfaatan'!J24="","",VLOOKUP(D25,'[1]0.6 Indikator Pemanfaatan'!$D$6:$K$704,7,FALSE)))</f>
        <v/>
      </c>
      <c r="V25" s="136" t="str">
        <f t="shared" si="8"/>
        <v/>
      </c>
      <c r="W25" s="87" t="str">
        <f>IF(D25="","",IF('[1]0.6 Indikator Pemanfaatan'!P24="","",VLOOKUP(D25,'[1]0.6 Indikator Pemanfaatan'!$D$6:$R$704,13,FALSE)))</f>
        <v/>
      </c>
      <c r="X25" s="136" t="str">
        <f t="shared" si="9"/>
        <v/>
      </c>
      <c r="Y25" s="87" t="str">
        <f>IF(D25="","",IF('[1]0.6 Indikator Pemanfaatan'!AA24="","",VLOOKUP(D25,'[1]0.6 Indikator Pemanfaatan'!$D$6:$AC$706,24,FALSE)))</f>
        <v/>
      </c>
      <c r="Z25" s="136" t="str">
        <f t="shared" si="10"/>
        <v/>
      </c>
      <c r="AA25" s="88" t="str">
        <f>IF(D25="","",IF('[1]0.6 Indikator Pemanfaatan'!AG24="","",VLOOKUP(D25,'[1]0.6 Indikator Pemanfaatan'!$D$6:$AJ$705,30,FALSE)))</f>
        <v/>
      </c>
      <c r="AB25" s="136" t="str">
        <f t="shared" si="11"/>
        <v/>
      </c>
      <c r="AC25" s="87" t="str">
        <f>IF(D25="","",IF('[1]0.6 Indikator Pemanfaatan'!AM24="","",VLOOKUP(D25,'[1]0.6 Indikator Pemanfaatan'!$D$6:$AP$705,36,FALSE)))</f>
        <v/>
      </c>
      <c r="AD25" s="136" t="str">
        <f t="shared" si="12"/>
        <v/>
      </c>
    </row>
    <row r="26" spans="1:30" ht="15" customHeight="1" x14ac:dyDescent="0.3">
      <c r="A26" s="1" t="str">
        <f>IF('[2]1.7 NCPR'!A22="","",'[2]1.7 NCPR'!A22)</f>
        <v/>
      </c>
      <c r="B26" s="2" t="str">
        <f>IF('[2]1.7 NCPR'!B22="","",'[2]1.7 NCPR'!B22)</f>
        <v/>
      </c>
      <c r="C26" s="1" t="str">
        <f t="shared" si="0"/>
        <v/>
      </c>
      <c r="D26" s="1" t="str">
        <f>IF('[2]1.7 NCPR'!D22="","",'[2]1.7 NCPR'!D22)</f>
        <v/>
      </c>
      <c r="E26" s="1" t="str">
        <f>IF('[2]1.7 NCPR'!E22="","",'[2]1.7 NCPR'!E22)</f>
        <v/>
      </c>
      <c r="F26" s="2" t="str">
        <f>IF('[2]1.7 NCPR'!C22="","",'[2]1.7 NCPR'!C22)</f>
        <v/>
      </c>
      <c r="G26" s="135" t="str">
        <f>IF(D26="","",IF('[2]1.7 NCPR'!P22="","",(VLOOKUP(D26,'[2]1.7 NCPR'!$D:$P,13,0))))</f>
        <v/>
      </c>
      <c r="H26" s="74" t="str">
        <f t="shared" si="1"/>
        <v/>
      </c>
      <c r="I26" s="87" t="str">
        <f>IF(D26="","",IF('[1]0.2 Konsumsi Energi'!O25="","",VLOOKUP(D26,'[1]0.2 Konsumsi Energi'!$D$5:$S$704,12,0)))</f>
        <v/>
      </c>
      <c r="J26" s="136" t="str">
        <f t="shared" si="2"/>
        <v/>
      </c>
      <c r="K26" s="87" t="str">
        <f>IF(D26="","",IF('[1]0.3 Konsumsi Protein Hewani'!O25="","",VLOOKUP(D26,'[1]0.3 Konsumsi Protein Hewani'!$D$5:$S$704,12,0)))</f>
        <v/>
      </c>
      <c r="L26" s="136" t="str">
        <f t="shared" si="3"/>
        <v/>
      </c>
      <c r="M26" s="87" t="str">
        <f>IF(D26="","",IF('[1]0.4 Stok_Cadangan'!AN25="","",VLOOKUP(D26,'[1]0.4 Stok_Cadangan'!$D$6:$AN$704,37,FALSE)))</f>
        <v/>
      </c>
      <c r="N26" s="136" t="str">
        <f t="shared" si="4"/>
        <v/>
      </c>
      <c r="O26" s="87" t="str">
        <f>IF(D26="","",IF('[1]0.5 Indikator Keterjangkauan'!J25="","",VLOOKUP(D26,'[1]0.5 Indikator Keterjangkauan'!$D$6:$K$704,7,FALSE)))</f>
        <v/>
      </c>
      <c r="P26" s="136" t="str">
        <f t="shared" si="5"/>
        <v/>
      </c>
      <c r="Q26" s="87" t="str">
        <f>IF(D26="","",IF('[1]0.5 Indikator Keterjangkauan'!AC25="","",VLOOKUP(D26,'[1]0.5 Indikator Keterjangkauan'!$D$6:$AD$704,26,FALSE)))</f>
        <v/>
      </c>
      <c r="R26" s="136" t="str">
        <f t="shared" si="6"/>
        <v/>
      </c>
      <c r="S26" s="87" t="str">
        <f>IF(D26="","",IF('[1]0.5 Indikator Keterjangkauan'!AI25="","",VLOOKUP(D26,'[1]0.5 Indikator Keterjangkauan'!$D$6:$AK$700,32,FALSE)))</f>
        <v/>
      </c>
      <c r="T26" s="136" t="str">
        <f t="shared" si="7"/>
        <v/>
      </c>
      <c r="U26" s="87" t="str">
        <f>IF(D26="","",IF('[1]0.6 Indikator Pemanfaatan'!J25="","",VLOOKUP(D26,'[1]0.6 Indikator Pemanfaatan'!$D$6:$K$704,7,FALSE)))</f>
        <v/>
      </c>
      <c r="V26" s="136" t="str">
        <f t="shared" si="8"/>
        <v/>
      </c>
      <c r="W26" s="87" t="str">
        <f>IF(D26="","",IF('[1]0.6 Indikator Pemanfaatan'!P25="","",VLOOKUP(D26,'[1]0.6 Indikator Pemanfaatan'!$D$6:$R$704,13,FALSE)))</f>
        <v/>
      </c>
      <c r="X26" s="136" t="str">
        <f t="shared" si="9"/>
        <v/>
      </c>
      <c r="Y26" s="87" t="str">
        <f>IF(D26="","",IF('[1]0.6 Indikator Pemanfaatan'!AA25="","",VLOOKUP(D26,'[1]0.6 Indikator Pemanfaatan'!$D$6:$AC$706,24,FALSE)))</f>
        <v/>
      </c>
      <c r="Z26" s="136" t="str">
        <f t="shared" si="10"/>
        <v/>
      </c>
      <c r="AA26" s="88" t="str">
        <f>IF(D26="","",IF('[1]0.6 Indikator Pemanfaatan'!AG25="","",VLOOKUP(D26,'[1]0.6 Indikator Pemanfaatan'!$D$6:$AJ$705,30,FALSE)))</f>
        <v/>
      </c>
      <c r="AB26" s="136" t="str">
        <f t="shared" si="11"/>
        <v/>
      </c>
      <c r="AC26" s="87" t="str">
        <f>IF(D26="","",IF('[1]0.6 Indikator Pemanfaatan'!AM25="","",VLOOKUP(D26,'[1]0.6 Indikator Pemanfaatan'!$D$6:$AP$705,36,FALSE)))</f>
        <v/>
      </c>
      <c r="AD26" s="136" t="str">
        <f t="shared" si="12"/>
        <v/>
      </c>
    </row>
    <row r="27" spans="1:30" ht="15" customHeight="1" x14ac:dyDescent="0.3">
      <c r="A27" s="1" t="str">
        <f>IF('[2]1.7 NCPR'!A23="","",'[2]1.7 NCPR'!A23)</f>
        <v/>
      </c>
      <c r="B27" s="2" t="str">
        <f>IF('[2]1.7 NCPR'!B23="","",'[2]1.7 NCPR'!B23)</f>
        <v/>
      </c>
      <c r="C27" s="1" t="str">
        <f t="shared" si="0"/>
        <v/>
      </c>
      <c r="D27" s="1" t="str">
        <f>IF('[2]1.7 NCPR'!D23="","",'[2]1.7 NCPR'!D23)</f>
        <v/>
      </c>
      <c r="E27" s="1" t="str">
        <f>IF('[2]1.7 NCPR'!E23="","",'[2]1.7 NCPR'!E23)</f>
        <v/>
      </c>
      <c r="F27" s="2" t="str">
        <f>IF('[2]1.7 NCPR'!C23="","",'[2]1.7 NCPR'!C23)</f>
        <v/>
      </c>
      <c r="G27" s="135" t="str">
        <f>IF(D27="","",IF('[2]1.7 NCPR'!P23="","",(VLOOKUP(D27,'[2]1.7 NCPR'!$D:$P,13,0))))</f>
        <v/>
      </c>
      <c r="H27" s="74" t="str">
        <f t="shared" si="1"/>
        <v/>
      </c>
      <c r="I27" s="87" t="str">
        <f>IF(D27="","",IF('[1]0.2 Konsumsi Energi'!O26="","",VLOOKUP(D27,'[1]0.2 Konsumsi Energi'!$D$5:$S$704,12,0)))</f>
        <v/>
      </c>
      <c r="J27" s="136" t="str">
        <f t="shared" si="2"/>
        <v/>
      </c>
      <c r="K27" s="87" t="str">
        <f>IF(D27="","",IF('[1]0.3 Konsumsi Protein Hewani'!O26="","",VLOOKUP(D27,'[1]0.3 Konsumsi Protein Hewani'!$D$5:$S$704,12,0)))</f>
        <v/>
      </c>
      <c r="L27" s="136" t="str">
        <f t="shared" si="3"/>
        <v/>
      </c>
      <c r="M27" s="87" t="str">
        <f>IF(D27="","",IF('[1]0.4 Stok_Cadangan'!AN26="","",VLOOKUP(D27,'[1]0.4 Stok_Cadangan'!$D$6:$AN$704,37,FALSE)))</f>
        <v/>
      </c>
      <c r="N27" s="136" t="str">
        <f t="shared" si="4"/>
        <v/>
      </c>
      <c r="O27" s="87" t="str">
        <f>IF(D27="","",IF('[1]0.5 Indikator Keterjangkauan'!J26="","",VLOOKUP(D27,'[1]0.5 Indikator Keterjangkauan'!$D$6:$K$704,7,FALSE)))</f>
        <v/>
      </c>
      <c r="P27" s="136" t="str">
        <f t="shared" si="5"/>
        <v/>
      </c>
      <c r="Q27" s="87" t="str">
        <f>IF(D27="","",IF('[1]0.5 Indikator Keterjangkauan'!AC26="","",VLOOKUP(D27,'[1]0.5 Indikator Keterjangkauan'!$D$6:$AD$704,26,FALSE)))</f>
        <v/>
      </c>
      <c r="R27" s="136" t="str">
        <f t="shared" si="6"/>
        <v/>
      </c>
      <c r="S27" s="87" t="str">
        <f>IF(D27="","",IF('[1]0.5 Indikator Keterjangkauan'!AI26="","",VLOOKUP(D27,'[1]0.5 Indikator Keterjangkauan'!$D$6:$AK$700,32,FALSE)))</f>
        <v/>
      </c>
      <c r="T27" s="136" t="str">
        <f t="shared" si="7"/>
        <v/>
      </c>
      <c r="U27" s="87" t="str">
        <f>IF(D27="","",IF('[1]0.6 Indikator Pemanfaatan'!J26="","",VLOOKUP(D27,'[1]0.6 Indikator Pemanfaatan'!$D$6:$K$704,7,FALSE)))</f>
        <v/>
      </c>
      <c r="V27" s="136" t="str">
        <f t="shared" si="8"/>
        <v/>
      </c>
      <c r="W27" s="87" t="str">
        <f>IF(D27="","",IF('[1]0.6 Indikator Pemanfaatan'!P26="","",VLOOKUP(D27,'[1]0.6 Indikator Pemanfaatan'!$D$6:$R$704,13,FALSE)))</f>
        <v/>
      </c>
      <c r="X27" s="136" t="str">
        <f t="shared" si="9"/>
        <v/>
      </c>
      <c r="Y27" s="87" t="str">
        <f>IF(D27="","",IF('[1]0.6 Indikator Pemanfaatan'!AA26="","",VLOOKUP(D27,'[1]0.6 Indikator Pemanfaatan'!$D$6:$AC$706,24,FALSE)))</f>
        <v/>
      </c>
      <c r="Z27" s="136" t="str">
        <f t="shared" si="10"/>
        <v/>
      </c>
      <c r="AA27" s="88" t="str">
        <f>IF(D27="","",IF('[1]0.6 Indikator Pemanfaatan'!AG26="","",VLOOKUP(D27,'[1]0.6 Indikator Pemanfaatan'!$D$6:$AJ$705,30,FALSE)))</f>
        <v/>
      </c>
      <c r="AB27" s="136" t="str">
        <f t="shared" si="11"/>
        <v/>
      </c>
      <c r="AC27" s="87" t="str">
        <f>IF(D27="","",IF('[1]0.6 Indikator Pemanfaatan'!AM26="","",VLOOKUP(D27,'[1]0.6 Indikator Pemanfaatan'!$D$6:$AP$705,36,FALSE)))</f>
        <v/>
      </c>
      <c r="AD27" s="136" t="str">
        <f t="shared" si="12"/>
        <v/>
      </c>
    </row>
    <row r="28" spans="1:30" ht="15" customHeight="1" x14ac:dyDescent="0.3">
      <c r="A28" s="1" t="str">
        <f>IF('[2]1.7 NCPR'!A24="","",'[2]1.7 NCPR'!A24)</f>
        <v/>
      </c>
      <c r="B28" s="2" t="str">
        <f>IF('[2]1.7 NCPR'!B24="","",'[2]1.7 NCPR'!B24)</f>
        <v/>
      </c>
      <c r="C28" s="1" t="str">
        <f t="shared" si="0"/>
        <v/>
      </c>
      <c r="D28" s="1" t="str">
        <f>IF('[2]1.7 NCPR'!D24="","",'[2]1.7 NCPR'!D24)</f>
        <v/>
      </c>
      <c r="E28" s="1" t="str">
        <f>IF('[2]1.7 NCPR'!E24="","",'[2]1.7 NCPR'!E24)</f>
        <v/>
      </c>
      <c r="F28" s="2" t="str">
        <f>IF('[2]1.7 NCPR'!C24="","",'[2]1.7 NCPR'!C24)</f>
        <v/>
      </c>
      <c r="G28" s="135" t="str">
        <f>IF(D28="","",IF('[2]1.7 NCPR'!P24="","",(VLOOKUP(D28,'[2]1.7 NCPR'!$D:$P,13,0))))</f>
        <v/>
      </c>
      <c r="H28" s="74" t="str">
        <f t="shared" si="1"/>
        <v/>
      </c>
      <c r="I28" s="87" t="str">
        <f>IF(D28="","",IF('[1]0.2 Konsumsi Energi'!O27="","",VLOOKUP(D28,'[1]0.2 Konsumsi Energi'!$D$5:$S$704,12,0)))</f>
        <v/>
      </c>
      <c r="J28" s="136" t="str">
        <f t="shared" si="2"/>
        <v/>
      </c>
      <c r="K28" s="87" t="str">
        <f>IF(D28="","",IF('[1]0.3 Konsumsi Protein Hewani'!O27="","",VLOOKUP(D28,'[1]0.3 Konsumsi Protein Hewani'!$D$5:$S$704,12,0)))</f>
        <v/>
      </c>
      <c r="L28" s="136" t="str">
        <f t="shared" si="3"/>
        <v/>
      </c>
      <c r="M28" s="87" t="str">
        <f>IF(D28="","",IF('[1]0.4 Stok_Cadangan'!AN27="","",VLOOKUP(D28,'[1]0.4 Stok_Cadangan'!$D$6:$AN$704,37,FALSE)))</f>
        <v/>
      </c>
      <c r="N28" s="136" t="str">
        <f t="shared" si="4"/>
        <v/>
      </c>
      <c r="O28" s="87" t="str">
        <f>IF(D28="","",IF('[1]0.5 Indikator Keterjangkauan'!J27="","",VLOOKUP(D28,'[1]0.5 Indikator Keterjangkauan'!$D$6:$K$704,7,FALSE)))</f>
        <v/>
      </c>
      <c r="P28" s="136" t="str">
        <f t="shared" si="5"/>
        <v/>
      </c>
      <c r="Q28" s="87" t="str">
        <f>IF(D28="","",IF('[1]0.5 Indikator Keterjangkauan'!AC27="","",VLOOKUP(D28,'[1]0.5 Indikator Keterjangkauan'!$D$6:$AD$704,26,FALSE)))</f>
        <v/>
      </c>
      <c r="R28" s="136" t="str">
        <f t="shared" si="6"/>
        <v/>
      </c>
      <c r="S28" s="87" t="str">
        <f>IF(D28="","",IF('[1]0.5 Indikator Keterjangkauan'!AI27="","",VLOOKUP(D28,'[1]0.5 Indikator Keterjangkauan'!$D$6:$AK$700,32,FALSE)))</f>
        <v/>
      </c>
      <c r="T28" s="136" t="str">
        <f t="shared" si="7"/>
        <v/>
      </c>
      <c r="U28" s="87" t="str">
        <f>IF(D28="","",IF('[1]0.6 Indikator Pemanfaatan'!J27="","",VLOOKUP(D28,'[1]0.6 Indikator Pemanfaatan'!$D$6:$K$704,7,FALSE)))</f>
        <v/>
      </c>
      <c r="V28" s="136" t="str">
        <f t="shared" si="8"/>
        <v/>
      </c>
      <c r="W28" s="87" t="str">
        <f>IF(D28="","",IF('[1]0.6 Indikator Pemanfaatan'!P27="","",VLOOKUP(D28,'[1]0.6 Indikator Pemanfaatan'!$D$6:$R$704,13,FALSE)))</f>
        <v/>
      </c>
      <c r="X28" s="136" t="str">
        <f t="shared" si="9"/>
        <v/>
      </c>
      <c r="Y28" s="87" t="str">
        <f>IF(D28="","",IF('[1]0.6 Indikator Pemanfaatan'!AA27="","",VLOOKUP(D28,'[1]0.6 Indikator Pemanfaatan'!$D$6:$AC$706,24,FALSE)))</f>
        <v/>
      </c>
      <c r="Z28" s="136" t="str">
        <f t="shared" si="10"/>
        <v/>
      </c>
      <c r="AA28" s="88" t="str">
        <f>IF(D28="","",IF('[1]0.6 Indikator Pemanfaatan'!AG27="","",VLOOKUP(D28,'[1]0.6 Indikator Pemanfaatan'!$D$6:$AJ$705,30,FALSE)))</f>
        <v/>
      </c>
      <c r="AB28" s="136" t="str">
        <f t="shared" si="11"/>
        <v/>
      </c>
      <c r="AC28" s="87" t="str">
        <f>IF(D28="","",IF('[1]0.6 Indikator Pemanfaatan'!AM27="","",VLOOKUP(D28,'[1]0.6 Indikator Pemanfaatan'!$D$6:$AP$705,36,FALSE)))</f>
        <v/>
      </c>
      <c r="AD28" s="136" t="str">
        <f t="shared" si="12"/>
        <v/>
      </c>
    </row>
    <row r="29" spans="1:30" ht="15" customHeight="1" x14ac:dyDescent="0.3">
      <c r="A29" s="1" t="str">
        <f>IF('[2]1.7 NCPR'!A25="","",'[2]1.7 NCPR'!A25)</f>
        <v/>
      </c>
      <c r="B29" s="2" t="str">
        <f>IF('[2]1.7 NCPR'!B25="","",'[2]1.7 NCPR'!B25)</f>
        <v/>
      </c>
      <c r="C29" s="1" t="str">
        <f t="shared" si="0"/>
        <v/>
      </c>
      <c r="D29" s="1" t="str">
        <f>IF('[2]1.7 NCPR'!D25="","",'[2]1.7 NCPR'!D25)</f>
        <v/>
      </c>
      <c r="E29" s="1" t="str">
        <f>IF('[2]1.7 NCPR'!E25="","",'[2]1.7 NCPR'!E25)</f>
        <v/>
      </c>
      <c r="F29" s="2" t="str">
        <f>IF('[2]1.7 NCPR'!C25="","",'[2]1.7 NCPR'!C25)</f>
        <v/>
      </c>
      <c r="G29" s="135" t="str">
        <f>IF(D29="","",IF('[2]1.7 NCPR'!P25="","",(VLOOKUP(D29,'[2]1.7 NCPR'!$D:$P,13,0))))</f>
        <v/>
      </c>
      <c r="H29" s="74" t="str">
        <f t="shared" si="1"/>
        <v/>
      </c>
      <c r="I29" s="87" t="str">
        <f>IF(D29="","",IF('[1]0.2 Konsumsi Energi'!O28="","",VLOOKUP(D29,'[1]0.2 Konsumsi Energi'!$D$5:$S$704,12,0)))</f>
        <v/>
      </c>
      <c r="J29" s="136" t="str">
        <f t="shared" si="2"/>
        <v/>
      </c>
      <c r="K29" s="87" t="str">
        <f>IF(D29="","",IF('[1]0.3 Konsumsi Protein Hewani'!O28="","",VLOOKUP(D29,'[1]0.3 Konsumsi Protein Hewani'!$D$5:$S$704,12,0)))</f>
        <v/>
      </c>
      <c r="L29" s="136" t="str">
        <f t="shared" si="3"/>
        <v/>
      </c>
      <c r="M29" s="87" t="str">
        <f>IF(D29="","",IF('[1]0.4 Stok_Cadangan'!AN28="","",VLOOKUP(D29,'[1]0.4 Stok_Cadangan'!$D$6:$AN$704,37,FALSE)))</f>
        <v/>
      </c>
      <c r="N29" s="136" t="str">
        <f t="shared" si="4"/>
        <v/>
      </c>
      <c r="O29" s="87" t="str">
        <f>IF(D29="","",IF('[1]0.5 Indikator Keterjangkauan'!J28="","",VLOOKUP(D29,'[1]0.5 Indikator Keterjangkauan'!$D$6:$K$704,7,FALSE)))</f>
        <v/>
      </c>
      <c r="P29" s="136" t="str">
        <f t="shared" si="5"/>
        <v/>
      </c>
      <c r="Q29" s="87" t="str">
        <f>IF(D29="","",IF('[1]0.5 Indikator Keterjangkauan'!AC28="","",VLOOKUP(D29,'[1]0.5 Indikator Keterjangkauan'!$D$6:$AD$704,26,FALSE)))</f>
        <v/>
      </c>
      <c r="R29" s="136" t="str">
        <f t="shared" si="6"/>
        <v/>
      </c>
      <c r="S29" s="87" t="str">
        <f>IF(D29="","",IF('[1]0.5 Indikator Keterjangkauan'!AI28="","",VLOOKUP(D29,'[1]0.5 Indikator Keterjangkauan'!$D$6:$AK$700,32,FALSE)))</f>
        <v/>
      </c>
      <c r="T29" s="136" t="str">
        <f t="shared" si="7"/>
        <v/>
      </c>
      <c r="U29" s="87" t="str">
        <f>IF(D29="","",IF('[1]0.6 Indikator Pemanfaatan'!J28="","",VLOOKUP(D29,'[1]0.6 Indikator Pemanfaatan'!$D$6:$K$704,7,FALSE)))</f>
        <v/>
      </c>
      <c r="V29" s="136" t="str">
        <f t="shared" si="8"/>
        <v/>
      </c>
      <c r="W29" s="87" t="str">
        <f>IF(D29="","",IF('[1]0.6 Indikator Pemanfaatan'!P28="","",VLOOKUP(D29,'[1]0.6 Indikator Pemanfaatan'!$D$6:$R$704,13,FALSE)))</f>
        <v/>
      </c>
      <c r="X29" s="136" t="str">
        <f t="shared" si="9"/>
        <v/>
      </c>
      <c r="Y29" s="87" t="str">
        <f>IF(D29="","",IF('[1]0.6 Indikator Pemanfaatan'!AA28="","",VLOOKUP(D29,'[1]0.6 Indikator Pemanfaatan'!$D$6:$AC$706,24,FALSE)))</f>
        <v/>
      </c>
      <c r="Z29" s="136" t="str">
        <f t="shared" si="10"/>
        <v/>
      </c>
      <c r="AA29" s="88" t="str">
        <f>IF(D29="","",IF('[1]0.6 Indikator Pemanfaatan'!AG28="","",VLOOKUP(D29,'[1]0.6 Indikator Pemanfaatan'!$D$6:$AJ$705,30,FALSE)))</f>
        <v/>
      </c>
      <c r="AB29" s="136" t="str">
        <f t="shared" si="11"/>
        <v/>
      </c>
      <c r="AC29" s="87" t="str">
        <f>IF(D29="","",IF('[1]0.6 Indikator Pemanfaatan'!AM28="","",VLOOKUP(D29,'[1]0.6 Indikator Pemanfaatan'!$D$6:$AP$705,36,FALSE)))</f>
        <v/>
      </c>
      <c r="AD29" s="136" t="str">
        <f t="shared" si="12"/>
        <v/>
      </c>
    </row>
    <row r="30" spans="1:30" ht="15" customHeight="1" x14ac:dyDescent="0.3">
      <c r="A30" s="1" t="str">
        <f>IF('[2]1.7 NCPR'!A26="","",'[2]1.7 NCPR'!A26)</f>
        <v/>
      </c>
      <c r="B30" s="2" t="str">
        <f>IF('[2]1.7 NCPR'!B26="","",'[2]1.7 NCPR'!B26)</f>
        <v/>
      </c>
      <c r="C30" s="1" t="str">
        <f t="shared" si="0"/>
        <v/>
      </c>
      <c r="D30" s="1" t="str">
        <f>IF('[2]1.7 NCPR'!D26="","",'[2]1.7 NCPR'!D26)</f>
        <v/>
      </c>
      <c r="E30" s="1" t="str">
        <f>IF('[2]1.7 NCPR'!E26="","",'[2]1.7 NCPR'!E26)</f>
        <v/>
      </c>
      <c r="F30" s="2" t="str">
        <f>IF('[2]1.7 NCPR'!C26="","",'[2]1.7 NCPR'!C26)</f>
        <v/>
      </c>
      <c r="G30" s="135" t="str">
        <f>IF(D30="","",IF('[2]1.7 NCPR'!P26="","",(VLOOKUP(D30,'[2]1.7 NCPR'!$D:$P,13,0))))</f>
        <v/>
      </c>
      <c r="H30" s="74" t="str">
        <f t="shared" si="1"/>
        <v/>
      </c>
      <c r="I30" s="87" t="str">
        <f>IF(D30="","",IF('[1]0.2 Konsumsi Energi'!O29="","",VLOOKUP(D30,'[1]0.2 Konsumsi Energi'!$D$5:$S$704,12,0)))</f>
        <v/>
      </c>
      <c r="J30" s="136" t="str">
        <f t="shared" si="2"/>
        <v/>
      </c>
      <c r="K30" s="87" t="str">
        <f>IF(D30="","",IF('[1]0.3 Konsumsi Protein Hewani'!O29="","",VLOOKUP(D30,'[1]0.3 Konsumsi Protein Hewani'!$D$5:$S$704,12,0)))</f>
        <v/>
      </c>
      <c r="L30" s="136" t="str">
        <f t="shared" si="3"/>
        <v/>
      </c>
      <c r="M30" s="87" t="str">
        <f>IF(D30="","",IF('[1]0.4 Stok_Cadangan'!AN29="","",VLOOKUP(D30,'[1]0.4 Stok_Cadangan'!$D$6:$AN$704,37,FALSE)))</f>
        <v/>
      </c>
      <c r="N30" s="136" t="str">
        <f t="shared" si="4"/>
        <v/>
      </c>
      <c r="O30" s="87" t="str">
        <f>IF(D30="","",IF('[1]0.5 Indikator Keterjangkauan'!J29="","",VLOOKUP(D30,'[1]0.5 Indikator Keterjangkauan'!$D$6:$K$704,7,FALSE)))</f>
        <v/>
      </c>
      <c r="P30" s="136" t="str">
        <f t="shared" si="5"/>
        <v/>
      </c>
      <c r="Q30" s="87" t="str">
        <f>IF(D30="","",IF('[1]0.5 Indikator Keterjangkauan'!AC29="","",VLOOKUP(D30,'[1]0.5 Indikator Keterjangkauan'!$D$6:$AD$704,26,FALSE)))</f>
        <v/>
      </c>
      <c r="R30" s="136" t="str">
        <f t="shared" si="6"/>
        <v/>
      </c>
      <c r="S30" s="87" t="str">
        <f>IF(D30="","",IF('[1]0.5 Indikator Keterjangkauan'!AI29="","",VLOOKUP(D30,'[1]0.5 Indikator Keterjangkauan'!$D$6:$AK$700,32,FALSE)))</f>
        <v/>
      </c>
      <c r="T30" s="136" t="str">
        <f t="shared" si="7"/>
        <v/>
      </c>
      <c r="U30" s="87" t="str">
        <f>IF(D30="","",IF('[1]0.6 Indikator Pemanfaatan'!J29="","",VLOOKUP(D30,'[1]0.6 Indikator Pemanfaatan'!$D$6:$K$704,7,FALSE)))</f>
        <v/>
      </c>
      <c r="V30" s="136" t="str">
        <f t="shared" si="8"/>
        <v/>
      </c>
      <c r="W30" s="87" t="str">
        <f>IF(D30="","",IF('[1]0.6 Indikator Pemanfaatan'!P29="","",VLOOKUP(D30,'[1]0.6 Indikator Pemanfaatan'!$D$6:$R$704,13,FALSE)))</f>
        <v/>
      </c>
      <c r="X30" s="136" t="str">
        <f t="shared" si="9"/>
        <v/>
      </c>
      <c r="Y30" s="87" t="str">
        <f>IF(D30="","",IF('[1]0.6 Indikator Pemanfaatan'!AA29="","",VLOOKUP(D30,'[1]0.6 Indikator Pemanfaatan'!$D$6:$AC$706,24,FALSE)))</f>
        <v/>
      </c>
      <c r="Z30" s="136" t="str">
        <f t="shared" si="10"/>
        <v/>
      </c>
      <c r="AA30" s="88" t="str">
        <f>IF(D30="","",IF('[1]0.6 Indikator Pemanfaatan'!AG29="","",VLOOKUP(D30,'[1]0.6 Indikator Pemanfaatan'!$D$6:$AJ$705,30,FALSE)))</f>
        <v/>
      </c>
      <c r="AB30" s="136" t="str">
        <f t="shared" si="11"/>
        <v/>
      </c>
      <c r="AC30" s="87" t="str">
        <f>IF(D30="","",IF('[1]0.6 Indikator Pemanfaatan'!AM29="","",VLOOKUP(D30,'[1]0.6 Indikator Pemanfaatan'!$D$6:$AP$705,36,FALSE)))</f>
        <v/>
      </c>
      <c r="AD30" s="136" t="str">
        <f t="shared" si="12"/>
        <v/>
      </c>
    </row>
    <row r="31" spans="1:30" ht="15" customHeight="1" x14ac:dyDescent="0.3">
      <c r="A31" s="1" t="str">
        <f>IF('[2]1.7 NCPR'!A27="","",'[2]1.7 NCPR'!A27)</f>
        <v/>
      </c>
      <c r="B31" s="2" t="str">
        <f>IF('[2]1.7 NCPR'!B27="","",'[2]1.7 NCPR'!B27)</f>
        <v/>
      </c>
      <c r="C31" s="1" t="str">
        <f t="shared" si="0"/>
        <v/>
      </c>
      <c r="D31" s="1" t="str">
        <f>IF('[2]1.7 NCPR'!D27="","",'[2]1.7 NCPR'!D27)</f>
        <v/>
      </c>
      <c r="E31" s="1" t="str">
        <f>IF('[2]1.7 NCPR'!E27="","",'[2]1.7 NCPR'!E27)</f>
        <v/>
      </c>
      <c r="F31" s="2" t="str">
        <f>IF('[2]1.7 NCPR'!C27="","",'[2]1.7 NCPR'!C27)</f>
        <v/>
      </c>
      <c r="G31" s="135" t="str">
        <f>IF(D31="","",IF('[2]1.7 NCPR'!P27="","",(VLOOKUP(D31,'[2]1.7 NCPR'!$D:$P,13,0))))</f>
        <v/>
      </c>
      <c r="H31" s="74" t="str">
        <f t="shared" si="1"/>
        <v/>
      </c>
      <c r="I31" s="87" t="str">
        <f>IF(D31="","",IF('[1]0.2 Konsumsi Energi'!O30="","",VLOOKUP(D31,'[1]0.2 Konsumsi Energi'!$D$5:$S$704,12,0)))</f>
        <v/>
      </c>
      <c r="J31" s="136" t="str">
        <f t="shared" si="2"/>
        <v/>
      </c>
      <c r="K31" s="87" t="str">
        <f>IF(D31="","",IF('[1]0.3 Konsumsi Protein Hewani'!O30="","",VLOOKUP(D31,'[1]0.3 Konsumsi Protein Hewani'!$D$5:$S$704,12,0)))</f>
        <v/>
      </c>
      <c r="L31" s="136" t="str">
        <f t="shared" si="3"/>
        <v/>
      </c>
      <c r="M31" s="87" t="str">
        <f>IF(D31="","",IF('[1]0.4 Stok_Cadangan'!AN30="","",VLOOKUP(D31,'[1]0.4 Stok_Cadangan'!$D$6:$AN$704,37,FALSE)))</f>
        <v/>
      </c>
      <c r="N31" s="136" t="str">
        <f t="shared" si="4"/>
        <v/>
      </c>
      <c r="O31" s="87" t="str">
        <f>IF(D31="","",IF('[1]0.5 Indikator Keterjangkauan'!J30="","",VLOOKUP(D31,'[1]0.5 Indikator Keterjangkauan'!$D$6:$K$704,7,FALSE)))</f>
        <v/>
      </c>
      <c r="P31" s="136" t="str">
        <f t="shared" si="5"/>
        <v/>
      </c>
      <c r="Q31" s="87" t="str">
        <f>IF(D31="","",IF('[1]0.5 Indikator Keterjangkauan'!AC30="","",VLOOKUP(D31,'[1]0.5 Indikator Keterjangkauan'!$D$6:$AD$704,26,FALSE)))</f>
        <v/>
      </c>
      <c r="R31" s="136" t="str">
        <f t="shared" si="6"/>
        <v/>
      </c>
      <c r="S31" s="87" t="str">
        <f>IF(D31="","",IF('[1]0.5 Indikator Keterjangkauan'!AI30="","",VLOOKUP(D31,'[1]0.5 Indikator Keterjangkauan'!$D$6:$AK$700,32,FALSE)))</f>
        <v/>
      </c>
      <c r="T31" s="136" t="str">
        <f t="shared" si="7"/>
        <v/>
      </c>
      <c r="U31" s="87" t="str">
        <f>IF(D31="","",IF('[1]0.6 Indikator Pemanfaatan'!J30="","",VLOOKUP(D31,'[1]0.6 Indikator Pemanfaatan'!$D$6:$K$704,7,FALSE)))</f>
        <v/>
      </c>
      <c r="V31" s="136" t="str">
        <f t="shared" si="8"/>
        <v/>
      </c>
      <c r="W31" s="87" t="str">
        <f>IF(D31="","",IF('[1]0.6 Indikator Pemanfaatan'!P30="","",VLOOKUP(D31,'[1]0.6 Indikator Pemanfaatan'!$D$6:$R$704,13,FALSE)))</f>
        <v/>
      </c>
      <c r="X31" s="136" t="str">
        <f t="shared" si="9"/>
        <v/>
      </c>
      <c r="Y31" s="87" t="str">
        <f>IF(D31="","",IF('[1]0.6 Indikator Pemanfaatan'!AA30="","",VLOOKUP(D31,'[1]0.6 Indikator Pemanfaatan'!$D$6:$AC$706,24,FALSE)))</f>
        <v/>
      </c>
      <c r="Z31" s="136" t="str">
        <f t="shared" si="10"/>
        <v/>
      </c>
      <c r="AA31" s="88" t="str">
        <f>IF(D31="","",IF('[1]0.6 Indikator Pemanfaatan'!AG30="","",VLOOKUP(D31,'[1]0.6 Indikator Pemanfaatan'!$D$6:$AJ$705,30,FALSE)))</f>
        <v/>
      </c>
      <c r="AB31" s="136" t="str">
        <f t="shared" si="11"/>
        <v/>
      </c>
      <c r="AC31" s="87" t="str">
        <f>IF(D31="","",IF('[1]0.6 Indikator Pemanfaatan'!AM30="","",VLOOKUP(D31,'[1]0.6 Indikator Pemanfaatan'!$D$6:$AP$705,36,FALSE)))</f>
        <v/>
      </c>
      <c r="AD31" s="136" t="str">
        <f t="shared" si="12"/>
        <v/>
      </c>
    </row>
    <row r="32" spans="1:30" ht="15" customHeight="1" x14ac:dyDescent="0.3">
      <c r="A32" s="1" t="str">
        <f>IF('[2]1.7 NCPR'!A28="","",'[2]1.7 NCPR'!A28)</f>
        <v/>
      </c>
      <c r="B32" s="2" t="str">
        <f>IF('[2]1.7 NCPR'!B28="","",'[2]1.7 NCPR'!B28)</f>
        <v/>
      </c>
      <c r="C32" s="1" t="str">
        <f t="shared" si="0"/>
        <v/>
      </c>
      <c r="D32" s="1" t="str">
        <f>IF('[2]1.7 NCPR'!D28="","",'[2]1.7 NCPR'!D28)</f>
        <v/>
      </c>
      <c r="E32" s="1" t="str">
        <f>IF('[2]1.7 NCPR'!E28="","",'[2]1.7 NCPR'!E28)</f>
        <v/>
      </c>
      <c r="F32" s="2" t="str">
        <f>IF('[2]1.7 NCPR'!C28="","",'[2]1.7 NCPR'!C28)</f>
        <v/>
      </c>
      <c r="G32" s="135" t="str">
        <f>IF(D32="","",IF('[2]1.7 NCPR'!P28="","",(VLOOKUP(D32,'[2]1.7 NCPR'!$D:$P,13,0))))</f>
        <v/>
      </c>
      <c r="H32" s="74" t="str">
        <f t="shared" si="1"/>
        <v/>
      </c>
      <c r="I32" s="87" t="str">
        <f>IF(D32="","",IF('[1]0.2 Konsumsi Energi'!O31="","",VLOOKUP(D32,'[1]0.2 Konsumsi Energi'!$D$5:$S$704,12,0)))</f>
        <v/>
      </c>
      <c r="J32" s="136" t="str">
        <f t="shared" si="2"/>
        <v/>
      </c>
      <c r="K32" s="87" t="str">
        <f>IF(D32="","",IF('[1]0.3 Konsumsi Protein Hewani'!O31="","",VLOOKUP(D32,'[1]0.3 Konsumsi Protein Hewani'!$D$5:$S$704,12,0)))</f>
        <v/>
      </c>
      <c r="L32" s="136" t="str">
        <f t="shared" si="3"/>
        <v/>
      </c>
      <c r="M32" s="87" t="str">
        <f>IF(D32="","",IF('[1]0.4 Stok_Cadangan'!AN31="","",VLOOKUP(D32,'[1]0.4 Stok_Cadangan'!$D$6:$AN$704,37,FALSE)))</f>
        <v/>
      </c>
      <c r="N32" s="136" t="str">
        <f t="shared" si="4"/>
        <v/>
      </c>
      <c r="O32" s="87" t="str">
        <f>IF(D32="","",IF('[1]0.5 Indikator Keterjangkauan'!J31="","",VLOOKUP(D32,'[1]0.5 Indikator Keterjangkauan'!$D$6:$K$704,7,FALSE)))</f>
        <v/>
      </c>
      <c r="P32" s="136" t="str">
        <f t="shared" si="5"/>
        <v/>
      </c>
      <c r="Q32" s="87" t="str">
        <f>IF(D32="","",IF('[1]0.5 Indikator Keterjangkauan'!AC31="","",VLOOKUP(D32,'[1]0.5 Indikator Keterjangkauan'!$D$6:$AD$704,26,FALSE)))</f>
        <v/>
      </c>
      <c r="R32" s="136" t="str">
        <f t="shared" si="6"/>
        <v/>
      </c>
      <c r="S32" s="87" t="str">
        <f>IF(D32="","",IF('[1]0.5 Indikator Keterjangkauan'!AI31="","",VLOOKUP(D32,'[1]0.5 Indikator Keterjangkauan'!$D$6:$AK$700,32,FALSE)))</f>
        <v/>
      </c>
      <c r="T32" s="136" t="str">
        <f t="shared" si="7"/>
        <v/>
      </c>
      <c r="U32" s="87" t="str">
        <f>IF(D32="","",IF('[1]0.6 Indikator Pemanfaatan'!J31="","",VLOOKUP(D32,'[1]0.6 Indikator Pemanfaatan'!$D$6:$K$704,7,FALSE)))</f>
        <v/>
      </c>
      <c r="V32" s="136" t="str">
        <f t="shared" si="8"/>
        <v/>
      </c>
      <c r="W32" s="87" t="str">
        <f>IF(D32="","",IF('[1]0.6 Indikator Pemanfaatan'!P31="","",VLOOKUP(D32,'[1]0.6 Indikator Pemanfaatan'!$D$6:$R$704,13,FALSE)))</f>
        <v/>
      </c>
      <c r="X32" s="136" t="str">
        <f t="shared" si="9"/>
        <v/>
      </c>
      <c r="Y32" s="87" t="str">
        <f>IF(D32="","",IF('[1]0.6 Indikator Pemanfaatan'!AA31="","",VLOOKUP(D32,'[1]0.6 Indikator Pemanfaatan'!$D$6:$AC$706,24,FALSE)))</f>
        <v/>
      </c>
      <c r="Z32" s="136" t="str">
        <f t="shared" si="10"/>
        <v/>
      </c>
      <c r="AA32" s="88" t="str">
        <f>IF(D32="","",IF('[1]0.6 Indikator Pemanfaatan'!AG31="","",VLOOKUP(D32,'[1]0.6 Indikator Pemanfaatan'!$D$6:$AJ$705,30,FALSE)))</f>
        <v/>
      </c>
      <c r="AB32" s="136" t="str">
        <f t="shared" si="11"/>
        <v/>
      </c>
      <c r="AC32" s="87" t="str">
        <f>IF(D32="","",IF('[1]0.6 Indikator Pemanfaatan'!AM31="","",VLOOKUP(D32,'[1]0.6 Indikator Pemanfaatan'!$D$6:$AP$705,36,FALSE)))</f>
        <v/>
      </c>
      <c r="AD32" s="136" t="str">
        <f t="shared" si="12"/>
        <v/>
      </c>
    </row>
    <row r="33" spans="1:30" ht="15" customHeight="1" x14ac:dyDescent="0.3">
      <c r="A33" s="1" t="str">
        <f>IF('[2]1.7 NCPR'!A29="","",'[2]1.7 NCPR'!A29)</f>
        <v/>
      </c>
      <c r="B33" s="2" t="str">
        <f>IF('[2]1.7 NCPR'!B29="","",'[2]1.7 NCPR'!B29)</f>
        <v/>
      </c>
      <c r="C33" s="1" t="str">
        <f t="shared" si="0"/>
        <v/>
      </c>
      <c r="D33" s="1" t="str">
        <f>IF('[2]1.7 NCPR'!D29="","",'[2]1.7 NCPR'!D29)</f>
        <v/>
      </c>
      <c r="E33" s="1" t="str">
        <f>IF('[2]1.7 NCPR'!E29="","",'[2]1.7 NCPR'!E29)</f>
        <v/>
      </c>
      <c r="F33" s="2" t="str">
        <f>IF('[2]1.7 NCPR'!C29="","",'[2]1.7 NCPR'!C29)</f>
        <v/>
      </c>
      <c r="G33" s="135" t="str">
        <f>IF(D33="","",IF('[2]1.7 NCPR'!P29="","",(VLOOKUP(D33,'[2]1.7 NCPR'!$D:$P,13,0))))</f>
        <v/>
      </c>
      <c r="H33" s="74" t="str">
        <f t="shared" si="1"/>
        <v/>
      </c>
      <c r="I33" s="87" t="str">
        <f>IF(D33="","",IF('[1]0.2 Konsumsi Energi'!O32="","",VLOOKUP(D33,'[1]0.2 Konsumsi Energi'!$D$5:$S$704,12,0)))</f>
        <v/>
      </c>
      <c r="J33" s="136" t="str">
        <f t="shared" si="2"/>
        <v/>
      </c>
      <c r="K33" s="87" t="str">
        <f>IF(D33="","",IF('[1]0.3 Konsumsi Protein Hewani'!O32="","",VLOOKUP(D33,'[1]0.3 Konsumsi Protein Hewani'!$D$5:$S$704,12,0)))</f>
        <v/>
      </c>
      <c r="L33" s="136" t="str">
        <f t="shared" si="3"/>
        <v/>
      </c>
      <c r="M33" s="87" t="str">
        <f>IF(D33="","",IF('[1]0.4 Stok_Cadangan'!AN32="","",VLOOKUP(D33,'[1]0.4 Stok_Cadangan'!$D$6:$AN$704,37,FALSE)))</f>
        <v/>
      </c>
      <c r="N33" s="136" t="str">
        <f t="shared" si="4"/>
        <v/>
      </c>
      <c r="O33" s="87" t="str">
        <f>IF(D33="","",IF('[1]0.5 Indikator Keterjangkauan'!J32="","",VLOOKUP(D33,'[1]0.5 Indikator Keterjangkauan'!$D$6:$K$704,7,FALSE)))</f>
        <v/>
      </c>
      <c r="P33" s="136" t="str">
        <f t="shared" si="5"/>
        <v/>
      </c>
      <c r="Q33" s="87" t="str">
        <f>IF(D33="","",IF('[1]0.5 Indikator Keterjangkauan'!AC32="","",VLOOKUP(D33,'[1]0.5 Indikator Keterjangkauan'!$D$6:$AD$704,26,FALSE)))</f>
        <v/>
      </c>
      <c r="R33" s="136" t="str">
        <f t="shared" si="6"/>
        <v/>
      </c>
      <c r="S33" s="87" t="str">
        <f>IF(D33="","",IF('[1]0.5 Indikator Keterjangkauan'!AI32="","",VLOOKUP(D33,'[1]0.5 Indikator Keterjangkauan'!$D$6:$AK$700,32,FALSE)))</f>
        <v/>
      </c>
      <c r="T33" s="136" t="str">
        <f t="shared" si="7"/>
        <v/>
      </c>
      <c r="U33" s="87" t="str">
        <f>IF(D33="","",IF('[1]0.6 Indikator Pemanfaatan'!J32="","",VLOOKUP(D33,'[1]0.6 Indikator Pemanfaatan'!$D$6:$K$704,7,FALSE)))</f>
        <v/>
      </c>
      <c r="V33" s="136" t="str">
        <f t="shared" si="8"/>
        <v/>
      </c>
      <c r="W33" s="87" t="str">
        <f>IF(D33="","",IF('[1]0.6 Indikator Pemanfaatan'!P32="","",VLOOKUP(D33,'[1]0.6 Indikator Pemanfaatan'!$D$6:$R$704,13,FALSE)))</f>
        <v/>
      </c>
      <c r="X33" s="136" t="str">
        <f t="shared" si="9"/>
        <v/>
      </c>
      <c r="Y33" s="87" t="str">
        <f>IF(D33="","",IF('[1]0.6 Indikator Pemanfaatan'!AA32="","",VLOOKUP(D33,'[1]0.6 Indikator Pemanfaatan'!$D$6:$AC$706,24,FALSE)))</f>
        <v/>
      </c>
      <c r="Z33" s="136" t="str">
        <f t="shared" si="10"/>
        <v/>
      </c>
      <c r="AA33" s="88" t="str">
        <f>IF(D33="","",IF('[1]0.6 Indikator Pemanfaatan'!AG32="","",VLOOKUP(D33,'[1]0.6 Indikator Pemanfaatan'!$D$6:$AJ$705,30,FALSE)))</f>
        <v/>
      </c>
      <c r="AB33" s="136" t="str">
        <f t="shared" si="11"/>
        <v/>
      </c>
      <c r="AC33" s="87" t="str">
        <f>IF(D33="","",IF('[1]0.6 Indikator Pemanfaatan'!AM32="","",VLOOKUP(D33,'[1]0.6 Indikator Pemanfaatan'!$D$6:$AP$705,36,FALSE)))</f>
        <v/>
      </c>
      <c r="AD33" s="136" t="str">
        <f t="shared" si="12"/>
        <v/>
      </c>
    </row>
    <row r="34" spans="1:30" x14ac:dyDescent="0.3">
      <c r="A34" s="1" t="str">
        <f>IF('[2]1.7 NCPR'!A30="","",'[2]1.7 NCPR'!A30)</f>
        <v/>
      </c>
      <c r="B34" s="2" t="str">
        <f>IF('[2]1.7 NCPR'!B30="","",'[2]1.7 NCPR'!B30)</f>
        <v/>
      </c>
      <c r="C34" s="1" t="str">
        <f t="shared" si="0"/>
        <v/>
      </c>
      <c r="D34" s="1" t="str">
        <f>IF('[2]1.7 NCPR'!D30="","",'[2]1.7 NCPR'!D30)</f>
        <v/>
      </c>
      <c r="E34" s="1" t="str">
        <f>IF('[2]1.7 NCPR'!E30="","",'[2]1.7 NCPR'!E30)</f>
        <v/>
      </c>
      <c r="F34" s="2" t="str">
        <f>IF('[2]1.7 NCPR'!C30="","",'[2]1.7 NCPR'!C30)</f>
        <v/>
      </c>
      <c r="G34" s="135" t="str">
        <f>IF(D34="","",IF('[2]1.7 NCPR'!P30="","",(VLOOKUP(D34,'[2]1.7 NCPR'!$D:$P,13,0))))</f>
        <v/>
      </c>
      <c r="H34" s="74" t="str">
        <f t="shared" si="1"/>
        <v/>
      </c>
      <c r="I34" s="87" t="str">
        <f>IF(D34="","",IF('[1]0.2 Konsumsi Energi'!O33="","",VLOOKUP(D34,'[1]0.2 Konsumsi Energi'!$D$5:$S$704,12,0)))</f>
        <v/>
      </c>
      <c r="J34" s="136" t="str">
        <f t="shared" si="2"/>
        <v/>
      </c>
      <c r="K34" s="87" t="str">
        <f>IF(D34="","",IF('[1]0.3 Konsumsi Protein Hewani'!O33="","",VLOOKUP(D34,'[1]0.3 Konsumsi Protein Hewani'!$D$5:$S$704,12,0)))</f>
        <v/>
      </c>
      <c r="L34" s="136" t="str">
        <f t="shared" si="3"/>
        <v/>
      </c>
      <c r="M34" s="87" t="str">
        <f>IF(D34="","",IF('[1]0.4 Stok_Cadangan'!AN33="","",VLOOKUP(D34,'[1]0.4 Stok_Cadangan'!$D$6:$AN$704,37,FALSE)))</f>
        <v/>
      </c>
      <c r="N34" s="136" t="str">
        <f t="shared" si="4"/>
        <v/>
      </c>
      <c r="O34" s="87" t="str">
        <f>IF(D34="","",IF('[1]0.5 Indikator Keterjangkauan'!J33="","",VLOOKUP(D34,'[1]0.5 Indikator Keterjangkauan'!$D$6:$K$704,7,FALSE)))</f>
        <v/>
      </c>
      <c r="P34" s="136" t="str">
        <f t="shared" si="5"/>
        <v/>
      </c>
      <c r="Q34" s="87" t="str">
        <f>IF(D34="","",IF('[1]0.5 Indikator Keterjangkauan'!AC33="","",VLOOKUP(D34,'[1]0.5 Indikator Keterjangkauan'!$D$6:$AD$704,26,FALSE)))</f>
        <v/>
      </c>
      <c r="R34" s="136" t="str">
        <f t="shared" si="6"/>
        <v/>
      </c>
      <c r="S34" s="87" t="str">
        <f>IF(D34="","",IF('[1]0.5 Indikator Keterjangkauan'!AI33="","",VLOOKUP(D34,'[1]0.5 Indikator Keterjangkauan'!$D$6:$AK$700,32,FALSE)))</f>
        <v/>
      </c>
      <c r="T34" s="136" t="str">
        <f t="shared" si="7"/>
        <v/>
      </c>
      <c r="U34" s="87" t="str">
        <f>IF(D34="","",IF('[1]0.6 Indikator Pemanfaatan'!J33="","",VLOOKUP(D34,'[1]0.6 Indikator Pemanfaatan'!$D$6:$K$704,7,FALSE)))</f>
        <v/>
      </c>
      <c r="V34" s="136" t="str">
        <f t="shared" si="8"/>
        <v/>
      </c>
      <c r="W34" s="87" t="str">
        <f>IF(D34="","",IF('[1]0.6 Indikator Pemanfaatan'!P33="","",VLOOKUP(D34,'[1]0.6 Indikator Pemanfaatan'!$D$6:$R$704,13,FALSE)))</f>
        <v/>
      </c>
      <c r="X34" s="136" t="str">
        <f t="shared" si="9"/>
        <v/>
      </c>
      <c r="Y34" s="87" t="str">
        <f>IF(D34="","",IF('[1]0.6 Indikator Pemanfaatan'!AA33="","",VLOOKUP(D34,'[1]0.6 Indikator Pemanfaatan'!$D$6:$AC$706,24,FALSE)))</f>
        <v/>
      </c>
      <c r="Z34" s="136" t="str">
        <f t="shared" si="10"/>
        <v/>
      </c>
      <c r="AA34" s="88" t="str">
        <f>IF(D34="","",IF('[1]0.6 Indikator Pemanfaatan'!AG33="","",VLOOKUP(D34,'[1]0.6 Indikator Pemanfaatan'!$D$6:$AJ$705,30,FALSE)))</f>
        <v/>
      </c>
      <c r="AB34" s="136" t="str">
        <f t="shared" si="11"/>
        <v/>
      </c>
      <c r="AC34" s="87" t="str">
        <f>IF(D34="","",IF('[1]0.6 Indikator Pemanfaatan'!AM33="","",VLOOKUP(D34,'[1]0.6 Indikator Pemanfaatan'!$D$6:$AP$705,36,FALSE)))</f>
        <v/>
      </c>
      <c r="AD34" s="136" t="str">
        <f t="shared" si="12"/>
        <v/>
      </c>
    </row>
    <row r="35" spans="1:30" x14ac:dyDescent="0.3">
      <c r="A35" s="1" t="str">
        <f>IF('[2]1.7 NCPR'!A31="","",'[2]1.7 NCPR'!A31)</f>
        <v/>
      </c>
      <c r="B35" s="2" t="str">
        <f>IF('[2]1.7 NCPR'!B31="","",'[2]1.7 NCPR'!B31)</f>
        <v/>
      </c>
      <c r="C35" s="1" t="str">
        <f t="shared" si="0"/>
        <v/>
      </c>
      <c r="D35" s="1" t="str">
        <f>IF('[2]1.7 NCPR'!D31="","",'[2]1.7 NCPR'!D31)</f>
        <v/>
      </c>
      <c r="E35" s="1" t="str">
        <f>IF('[2]1.7 NCPR'!E31="","",'[2]1.7 NCPR'!E31)</f>
        <v/>
      </c>
      <c r="F35" s="2" t="str">
        <f>IF('[2]1.7 NCPR'!C31="","",'[2]1.7 NCPR'!C31)</f>
        <v/>
      </c>
      <c r="G35" s="135" t="str">
        <f>IF(D35="","",IF('[2]1.7 NCPR'!P31="","",(VLOOKUP(D35,'[2]1.7 NCPR'!$D:$P,13,0))))</f>
        <v/>
      </c>
      <c r="H35" s="74" t="str">
        <f t="shared" si="1"/>
        <v/>
      </c>
      <c r="I35" s="87" t="str">
        <f>IF(D35="","",IF('[1]0.2 Konsumsi Energi'!O34="","",VLOOKUP(D35,'[1]0.2 Konsumsi Energi'!$D$5:$S$704,12,0)))</f>
        <v/>
      </c>
      <c r="J35" s="136" t="str">
        <f t="shared" si="2"/>
        <v/>
      </c>
      <c r="K35" s="87" t="str">
        <f>IF(D35="","",IF('[1]0.3 Konsumsi Protein Hewani'!O34="","",VLOOKUP(D35,'[1]0.3 Konsumsi Protein Hewani'!$D$5:$S$704,12,0)))</f>
        <v/>
      </c>
      <c r="L35" s="136" t="str">
        <f t="shared" si="3"/>
        <v/>
      </c>
      <c r="M35" s="87" t="str">
        <f>IF(D35="","",IF('[1]0.4 Stok_Cadangan'!AN34="","",VLOOKUP(D35,'[1]0.4 Stok_Cadangan'!$D$6:$AN$704,37,FALSE)))</f>
        <v/>
      </c>
      <c r="N35" s="136" t="str">
        <f t="shared" si="4"/>
        <v/>
      </c>
      <c r="O35" s="87" t="str">
        <f>IF(D35="","",IF('[1]0.5 Indikator Keterjangkauan'!J34="","",VLOOKUP(D35,'[1]0.5 Indikator Keterjangkauan'!$D$6:$K$704,7,FALSE)))</f>
        <v/>
      </c>
      <c r="P35" s="136" t="str">
        <f t="shared" si="5"/>
        <v/>
      </c>
      <c r="Q35" s="87" t="str">
        <f>IF(D35="","",IF('[1]0.5 Indikator Keterjangkauan'!AC34="","",VLOOKUP(D35,'[1]0.5 Indikator Keterjangkauan'!$D$6:$AD$704,26,FALSE)))</f>
        <v/>
      </c>
      <c r="R35" s="136" t="str">
        <f t="shared" si="6"/>
        <v/>
      </c>
      <c r="S35" s="87" t="str">
        <f>IF(D35="","",IF('[1]0.5 Indikator Keterjangkauan'!AI34="","",VLOOKUP(D35,'[1]0.5 Indikator Keterjangkauan'!$D$6:$AK$700,32,FALSE)))</f>
        <v/>
      </c>
      <c r="T35" s="136" t="str">
        <f t="shared" si="7"/>
        <v/>
      </c>
      <c r="U35" s="87" t="str">
        <f>IF(D35="","",IF('[1]0.6 Indikator Pemanfaatan'!J34="","",VLOOKUP(D35,'[1]0.6 Indikator Pemanfaatan'!$D$6:$K$704,7,FALSE)))</f>
        <v/>
      </c>
      <c r="V35" s="136" t="str">
        <f t="shared" si="8"/>
        <v/>
      </c>
      <c r="W35" s="87" t="str">
        <f>IF(D35="","",IF('[1]0.6 Indikator Pemanfaatan'!P34="","",VLOOKUP(D35,'[1]0.6 Indikator Pemanfaatan'!$D$6:$R$704,13,FALSE)))</f>
        <v/>
      </c>
      <c r="X35" s="136" t="str">
        <f t="shared" si="9"/>
        <v/>
      </c>
      <c r="Y35" s="87" t="str">
        <f>IF(D35="","",IF('[1]0.6 Indikator Pemanfaatan'!AA34="","",VLOOKUP(D35,'[1]0.6 Indikator Pemanfaatan'!$D$6:$AC$706,24,FALSE)))</f>
        <v/>
      </c>
      <c r="Z35" s="136" t="str">
        <f t="shared" si="10"/>
        <v/>
      </c>
      <c r="AA35" s="88" t="str">
        <f>IF(D35="","",IF('[1]0.6 Indikator Pemanfaatan'!AG34="","",VLOOKUP(D35,'[1]0.6 Indikator Pemanfaatan'!$D$6:$AJ$705,30,FALSE)))</f>
        <v/>
      </c>
      <c r="AB35" s="136" t="str">
        <f t="shared" si="11"/>
        <v/>
      </c>
      <c r="AC35" s="87" t="str">
        <f>IF(D35="","",IF('[1]0.6 Indikator Pemanfaatan'!AM34="","",VLOOKUP(D35,'[1]0.6 Indikator Pemanfaatan'!$D$6:$AP$705,36,FALSE)))</f>
        <v/>
      </c>
      <c r="AD35" s="136" t="str">
        <f t="shared" si="12"/>
        <v/>
      </c>
    </row>
    <row r="36" spans="1:30" x14ac:dyDescent="0.3">
      <c r="A36" s="1" t="str">
        <f>IF('[2]1.7 NCPR'!A32="","",'[2]1.7 NCPR'!A32)</f>
        <v/>
      </c>
      <c r="B36" s="2" t="str">
        <f>IF('[2]1.7 NCPR'!B32="","",'[2]1.7 NCPR'!B32)</f>
        <v/>
      </c>
      <c r="C36" s="1" t="str">
        <f t="shared" si="0"/>
        <v/>
      </c>
      <c r="D36" s="1" t="str">
        <f>IF('[2]1.7 NCPR'!D32="","",'[2]1.7 NCPR'!D32)</f>
        <v/>
      </c>
      <c r="E36" s="1" t="str">
        <f>IF('[2]1.7 NCPR'!E32="","",'[2]1.7 NCPR'!E32)</f>
        <v/>
      </c>
      <c r="F36" s="2" t="str">
        <f>IF('[2]1.7 NCPR'!C32="","",'[2]1.7 NCPR'!C32)</f>
        <v/>
      </c>
      <c r="G36" s="135" t="str">
        <f>IF(D36="","",IF('[2]1.7 NCPR'!P32="","",(VLOOKUP(D36,'[2]1.7 NCPR'!$D:$P,13,0))))</f>
        <v/>
      </c>
      <c r="H36" s="74" t="str">
        <f t="shared" si="1"/>
        <v/>
      </c>
      <c r="I36" s="87" t="str">
        <f>IF(D36="","",IF('[1]0.2 Konsumsi Energi'!O35="","",VLOOKUP(D36,'[1]0.2 Konsumsi Energi'!$D$5:$S$704,12,0)))</f>
        <v/>
      </c>
      <c r="J36" s="136" t="str">
        <f t="shared" si="2"/>
        <v/>
      </c>
      <c r="K36" s="87" t="str">
        <f>IF(D36="","",IF('[1]0.3 Konsumsi Protein Hewani'!O35="","",VLOOKUP(D36,'[1]0.3 Konsumsi Protein Hewani'!$D$5:$S$704,12,0)))</f>
        <v/>
      </c>
      <c r="L36" s="136" t="str">
        <f t="shared" si="3"/>
        <v/>
      </c>
      <c r="M36" s="87" t="str">
        <f>IF(D36="","",IF('[1]0.4 Stok_Cadangan'!AN35="","",VLOOKUP(D36,'[1]0.4 Stok_Cadangan'!$D$6:$AN$704,37,FALSE)))</f>
        <v/>
      </c>
      <c r="N36" s="136" t="str">
        <f t="shared" si="4"/>
        <v/>
      </c>
      <c r="O36" s="87" t="str">
        <f>IF(D36="","",IF('[1]0.5 Indikator Keterjangkauan'!J35="","",VLOOKUP(D36,'[1]0.5 Indikator Keterjangkauan'!$D$6:$K$704,7,FALSE)))</f>
        <v/>
      </c>
      <c r="P36" s="136" t="str">
        <f t="shared" si="5"/>
        <v/>
      </c>
      <c r="Q36" s="87" t="str">
        <f>IF(D36="","",IF('[1]0.5 Indikator Keterjangkauan'!AC35="","",VLOOKUP(D36,'[1]0.5 Indikator Keterjangkauan'!$D$6:$AD$704,26,FALSE)))</f>
        <v/>
      </c>
      <c r="R36" s="136" t="str">
        <f t="shared" si="6"/>
        <v/>
      </c>
      <c r="S36" s="87" t="str">
        <f>IF(D36="","",IF('[1]0.5 Indikator Keterjangkauan'!AI35="","",VLOOKUP(D36,'[1]0.5 Indikator Keterjangkauan'!$D$6:$AK$700,32,FALSE)))</f>
        <v/>
      </c>
      <c r="T36" s="136" t="str">
        <f t="shared" si="7"/>
        <v/>
      </c>
      <c r="U36" s="87" t="str">
        <f>IF(D36="","",IF('[1]0.6 Indikator Pemanfaatan'!J35="","",VLOOKUP(D36,'[1]0.6 Indikator Pemanfaatan'!$D$6:$K$704,7,FALSE)))</f>
        <v/>
      </c>
      <c r="V36" s="136" t="str">
        <f t="shared" si="8"/>
        <v/>
      </c>
      <c r="W36" s="87" t="str">
        <f>IF(D36="","",IF('[1]0.6 Indikator Pemanfaatan'!P35="","",VLOOKUP(D36,'[1]0.6 Indikator Pemanfaatan'!$D$6:$R$704,13,FALSE)))</f>
        <v/>
      </c>
      <c r="X36" s="136" t="str">
        <f t="shared" si="9"/>
        <v/>
      </c>
      <c r="Y36" s="87" t="str">
        <f>IF(D36="","",IF('[1]0.6 Indikator Pemanfaatan'!AA35="","",VLOOKUP(D36,'[1]0.6 Indikator Pemanfaatan'!$D$6:$AC$706,24,FALSE)))</f>
        <v/>
      </c>
      <c r="Z36" s="136" t="str">
        <f t="shared" si="10"/>
        <v/>
      </c>
      <c r="AA36" s="88" t="str">
        <f>IF(D36="","",IF('[1]0.6 Indikator Pemanfaatan'!AG35="","",VLOOKUP(D36,'[1]0.6 Indikator Pemanfaatan'!$D$6:$AJ$705,30,FALSE)))</f>
        <v/>
      </c>
      <c r="AB36" s="136" t="str">
        <f t="shared" si="11"/>
        <v/>
      </c>
      <c r="AC36" s="87" t="str">
        <f>IF(D36="","",IF('[1]0.6 Indikator Pemanfaatan'!AM35="","",VLOOKUP(D36,'[1]0.6 Indikator Pemanfaatan'!$D$6:$AP$705,36,FALSE)))</f>
        <v/>
      </c>
      <c r="AD36" s="136" t="str">
        <f t="shared" si="12"/>
        <v/>
      </c>
    </row>
    <row r="37" spans="1:30" x14ac:dyDescent="0.3">
      <c r="A37" s="1" t="str">
        <f>IF('[2]1.7 NCPR'!A33="","",'[2]1.7 NCPR'!A33)</f>
        <v/>
      </c>
      <c r="B37" s="2" t="str">
        <f>IF('[2]1.7 NCPR'!B33="","",'[2]1.7 NCPR'!B33)</f>
        <v/>
      </c>
      <c r="C37" s="1" t="str">
        <f t="shared" si="0"/>
        <v/>
      </c>
      <c r="D37" s="1" t="str">
        <f>IF('[2]1.7 NCPR'!D33="","",'[2]1.7 NCPR'!D33)</f>
        <v/>
      </c>
      <c r="E37" s="1" t="str">
        <f>IF('[2]1.7 NCPR'!E33="","",'[2]1.7 NCPR'!E33)</f>
        <v/>
      </c>
      <c r="F37" s="2" t="str">
        <f>IF('[2]1.7 NCPR'!C33="","",'[2]1.7 NCPR'!C33)</f>
        <v/>
      </c>
      <c r="G37" s="135" t="str">
        <f>IF(D37="","",IF('[2]1.7 NCPR'!P33="","",(VLOOKUP(D37,'[2]1.7 NCPR'!$D:$P,13,0))))</f>
        <v/>
      </c>
      <c r="H37" s="74" t="str">
        <f t="shared" si="1"/>
        <v/>
      </c>
      <c r="I37" s="87" t="str">
        <f>IF(D37="","",IF('[1]0.2 Konsumsi Energi'!O36="","",VLOOKUP(D37,'[1]0.2 Konsumsi Energi'!$D$5:$S$704,12,0)))</f>
        <v/>
      </c>
      <c r="J37" s="136" t="str">
        <f t="shared" si="2"/>
        <v/>
      </c>
      <c r="K37" s="87" t="str">
        <f>IF(D37="","",IF('[1]0.3 Konsumsi Protein Hewani'!O36="","",VLOOKUP(D37,'[1]0.3 Konsumsi Protein Hewani'!$D$5:$S$704,12,0)))</f>
        <v/>
      </c>
      <c r="L37" s="136" t="str">
        <f t="shared" si="3"/>
        <v/>
      </c>
      <c r="M37" s="87" t="str">
        <f>IF(D37="","",IF('[1]0.4 Stok_Cadangan'!AN36="","",VLOOKUP(D37,'[1]0.4 Stok_Cadangan'!$D$6:$AN$704,37,FALSE)))</f>
        <v/>
      </c>
      <c r="N37" s="136" t="str">
        <f t="shared" si="4"/>
        <v/>
      </c>
      <c r="O37" s="87" t="str">
        <f>IF(D37="","",IF('[1]0.5 Indikator Keterjangkauan'!J36="","",VLOOKUP(D37,'[1]0.5 Indikator Keterjangkauan'!$D$6:$K$704,7,FALSE)))</f>
        <v/>
      </c>
      <c r="P37" s="136" t="str">
        <f t="shared" si="5"/>
        <v/>
      </c>
      <c r="Q37" s="87" t="str">
        <f>IF(D37="","",IF('[1]0.5 Indikator Keterjangkauan'!AC36="","",VLOOKUP(D37,'[1]0.5 Indikator Keterjangkauan'!$D$6:$AD$704,26,FALSE)))</f>
        <v/>
      </c>
      <c r="R37" s="136" t="str">
        <f t="shared" si="6"/>
        <v/>
      </c>
      <c r="S37" s="87" t="str">
        <f>IF(D37="","",IF('[1]0.5 Indikator Keterjangkauan'!AI36="","",VLOOKUP(D37,'[1]0.5 Indikator Keterjangkauan'!$D$6:$AK$700,32,FALSE)))</f>
        <v/>
      </c>
      <c r="T37" s="136" t="str">
        <f t="shared" si="7"/>
        <v/>
      </c>
      <c r="U37" s="87" t="str">
        <f>IF(D37="","",IF('[1]0.6 Indikator Pemanfaatan'!J36="","",VLOOKUP(D37,'[1]0.6 Indikator Pemanfaatan'!$D$6:$K$704,7,FALSE)))</f>
        <v/>
      </c>
      <c r="V37" s="136" t="str">
        <f t="shared" si="8"/>
        <v/>
      </c>
      <c r="W37" s="87" t="str">
        <f>IF(D37="","",IF('[1]0.6 Indikator Pemanfaatan'!P36="","",VLOOKUP(D37,'[1]0.6 Indikator Pemanfaatan'!$D$6:$R$704,13,FALSE)))</f>
        <v/>
      </c>
      <c r="X37" s="136" t="str">
        <f t="shared" si="9"/>
        <v/>
      </c>
      <c r="Y37" s="87" t="str">
        <f>IF(D37="","",IF('[1]0.6 Indikator Pemanfaatan'!AA36="","",VLOOKUP(D37,'[1]0.6 Indikator Pemanfaatan'!$D$6:$AC$706,24,FALSE)))</f>
        <v/>
      </c>
      <c r="Z37" s="136" t="str">
        <f t="shared" si="10"/>
        <v/>
      </c>
      <c r="AA37" s="88" t="str">
        <f>IF(D37="","",IF('[1]0.6 Indikator Pemanfaatan'!AG36="","",VLOOKUP(D37,'[1]0.6 Indikator Pemanfaatan'!$D$6:$AJ$705,30,FALSE)))</f>
        <v/>
      </c>
      <c r="AB37" s="136" t="str">
        <f t="shared" si="11"/>
        <v/>
      </c>
      <c r="AC37" s="87" t="str">
        <f>IF(D37="","",IF('[1]0.6 Indikator Pemanfaatan'!AM36="","",VLOOKUP(D37,'[1]0.6 Indikator Pemanfaatan'!$D$6:$AP$705,36,FALSE)))</f>
        <v/>
      </c>
      <c r="AD37" s="136" t="str">
        <f t="shared" si="12"/>
        <v/>
      </c>
    </row>
    <row r="38" spans="1:30" x14ac:dyDescent="0.3">
      <c r="A38" s="1" t="str">
        <f>IF('[2]1.7 NCPR'!A34="","",'[2]1.7 NCPR'!A34)</f>
        <v/>
      </c>
      <c r="B38" s="2" t="str">
        <f>IF('[2]1.7 NCPR'!B34="","",'[2]1.7 NCPR'!B34)</f>
        <v/>
      </c>
      <c r="C38" s="1" t="str">
        <f t="shared" si="0"/>
        <v/>
      </c>
      <c r="D38" s="1" t="str">
        <f>IF('[2]1.7 NCPR'!D34="","",'[2]1.7 NCPR'!D34)</f>
        <v/>
      </c>
      <c r="E38" s="1" t="str">
        <f>IF('[2]1.7 NCPR'!E34="","",'[2]1.7 NCPR'!E34)</f>
        <v/>
      </c>
      <c r="F38" s="2" t="str">
        <f>IF('[2]1.7 NCPR'!C34="","",'[2]1.7 NCPR'!C34)</f>
        <v/>
      </c>
      <c r="G38" s="135" t="str">
        <f>IF(D38="","",IF('[2]1.7 NCPR'!P34="","",(VLOOKUP(D38,'[2]1.7 NCPR'!$D:$P,13,0))))</f>
        <v/>
      </c>
      <c r="H38" s="74" t="str">
        <f t="shared" si="1"/>
        <v/>
      </c>
      <c r="I38" s="87" t="str">
        <f>IF(D38="","",IF('[1]0.2 Konsumsi Energi'!O37="","",VLOOKUP(D38,'[1]0.2 Konsumsi Energi'!$D$5:$S$704,12,0)))</f>
        <v/>
      </c>
      <c r="J38" s="136" t="str">
        <f t="shared" si="2"/>
        <v/>
      </c>
      <c r="K38" s="87" t="str">
        <f>IF(D38="","",IF('[1]0.3 Konsumsi Protein Hewani'!O37="","",VLOOKUP(D38,'[1]0.3 Konsumsi Protein Hewani'!$D$5:$S$704,12,0)))</f>
        <v/>
      </c>
      <c r="L38" s="136" t="str">
        <f t="shared" si="3"/>
        <v/>
      </c>
      <c r="M38" s="87" t="str">
        <f>IF(D38="","",IF('[1]0.4 Stok_Cadangan'!AN37="","",VLOOKUP(D38,'[1]0.4 Stok_Cadangan'!$D$6:$AN$704,37,FALSE)))</f>
        <v/>
      </c>
      <c r="N38" s="136" t="str">
        <f t="shared" si="4"/>
        <v/>
      </c>
      <c r="O38" s="87" t="str">
        <f>IF(D38="","",IF('[1]0.5 Indikator Keterjangkauan'!J37="","",VLOOKUP(D38,'[1]0.5 Indikator Keterjangkauan'!$D$6:$K$704,7,FALSE)))</f>
        <v/>
      </c>
      <c r="P38" s="136" t="str">
        <f t="shared" si="5"/>
        <v/>
      </c>
      <c r="Q38" s="87" t="str">
        <f>IF(D38="","",IF('[1]0.5 Indikator Keterjangkauan'!AC37="","",VLOOKUP(D38,'[1]0.5 Indikator Keterjangkauan'!$D$6:$AD$704,26,FALSE)))</f>
        <v/>
      </c>
      <c r="R38" s="136" t="str">
        <f t="shared" si="6"/>
        <v/>
      </c>
      <c r="S38" s="87" t="str">
        <f>IF(D38="","",IF('[1]0.5 Indikator Keterjangkauan'!AI37="","",VLOOKUP(D38,'[1]0.5 Indikator Keterjangkauan'!$D$6:$AK$700,32,FALSE)))</f>
        <v/>
      </c>
      <c r="T38" s="136" t="str">
        <f t="shared" si="7"/>
        <v/>
      </c>
      <c r="U38" s="87" t="str">
        <f>IF(D38="","",IF('[1]0.6 Indikator Pemanfaatan'!J37="","",VLOOKUP(D38,'[1]0.6 Indikator Pemanfaatan'!$D$6:$K$704,7,FALSE)))</f>
        <v/>
      </c>
      <c r="V38" s="136" t="str">
        <f t="shared" si="8"/>
        <v/>
      </c>
      <c r="W38" s="87" t="str">
        <f>IF(D38="","",IF('[1]0.6 Indikator Pemanfaatan'!P37="","",VLOOKUP(D38,'[1]0.6 Indikator Pemanfaatan'!$D$6:$R$704,13,FALSE)))</f>
        <v/>
      </c>
      <c r="X38" s="136" t="str">
        <f t="shared" si="9"/>
        <v/>
      </c>
      <c r="Y38" s="87" t="str">
        <f>IF(D38="","",IF('[1]0.6 Indikator Pemanfaatan'!AA37="","",VLOOKUP(D38,'[1]0.6 Indikator Pemanfaatan'!$D$6:$AC$706,24,FALSE)))</f>
        <v/>
      </c>
      <c r="Z38" s="136" t="str">
        <f t="shared" si="10"/>
        <v/>
      </c>
      <c r="AA38" s="88" t="str">
        <f>IF(D38="","",IF('[1]0.6 Indikator Pemanfaatan'!AG37="","",VLOOKUP(D38,'[1]0.6 Indikator Pemanfaatan'!$D$6:$AJ$705,30,FALSE)))</f>
        <v/>
      </c>
      <c r="AB38" s="136" t="str">
        <f t="shared" si="11"/>
        <v/>
      </c>
      <c r="AC38" s="87" t="str">
        <f>IF(D38="","",IF('[1]0.6 Indikator Pemanfaatan'!AM37="","",VLOOKUP(D38,'[1]0.6 Indikator Pemanfaatan'!$D$6:$AP$705,36,FALSE)))</f>
        <v/>
      </c>
      <c r="AD38" s="136" t="str">
        <f t="shared" si="12"/>
        <v/>
      </c>
    </row>
    <row r="39" spans="1:30" x14ac:dyDescent="0.3">
      <c r="A39" s="1" t="str">
        <f>IF('[2]1.7 NCPR'!A35="","",'[2]1.7 NCPR'!A35)</f>
        <v/>
      </c>
      <c r="B39" s="2" t="str">
        <f>IF('[2]1.7 NCPR'!B35="","",'[2]1.7 NCPR'!B35)</f>
        <v/>
      </c>
      <c r="C39" s="1" t="str">
        <f t="shared" si="0"/>
        <v/>
      </c>
      <c r="D39" s="1" t="str">
        <f>IF('[2]1.7 NCPR'!D35="","",'[2]1.7 NCPR'!D35)</f>
        <v/>
      </c>
      <c r="E39" s="1" t="str">
        <f>IF('[2]1.7 NCPR'!E35="","",'[2]1.7 NCPR'!E35)</f>
        <v/>
      </c>
      <c r="F39" s="2" t="str">
        <f>IF('[2]1.7 NCPR'!C35="","",'[2]1.7 NCPR'!C35)</f>
        <v/>
      </c>
      <c r="G39" s="135" t="str">
        <f>IF(D39="","",IF('[2]1.7 NCPR'!P35="","",(VLOOKUP(D39,'[2]1.7 NCPR'!$D:$P,13,0))))</f>
        <v/>
      </c>
      <c r="H39" s="74" t="str">
        <f t="shared" si="1"/>
        <v/>
      </c>
      <c r="I39" s="87" t="str">
        <f>IF(D39="","",IF('[1]0.2 Konsumsi Energi'!O38="","",VLOOKUP(D39,'[1]0.2 Konsumsi Energi'!$D$5:$S$704,12,0)))</f>
        <v/>
      </c>
      <c r="J39" s="136" t="str">
        <f t="shared" si="2"/>
        <v/>
      </c>
      <c r="K39" s="87" t="str">
        <f>IF(D39="","",IF('[1]0.3 Konsumsi Protein Hewani'!O38="","",VLOOKUP(D39,'[1]0.3 Konsumsi Protein Hewani'!$D$5:$S$704,12,0)))</f>
        <v/>
      </c>
      <c r="L39" s="136" t="str">
        <f t="shared" si="3"/>
        <v/>
      </c>
      <c r="M39" s="87" t="str">
        <f>IF(D39="","",IF('[1]0.4 Stok_Cadangan'!AN38="","",VLOOKUP(D39,'[1]0.4 Stok_Cadangan'!$D$6:$AN$704,37,FALSE)))</f>
        <v/>
      </c>
      <c r="N39" s="136" t="str">
        <f t="shared" si="4"/>
        <v/>
      </c>
      <c r="O39" s="87" t="str">
        <f>IF(D39="","",IF('[1]0.5 Indikator Keterjangkauan'!J38="","",VLOOKUP(D39,'[1]0.5 Indikator Keterjangkauan'!$D$6:$K$704,7,FALSE)))</f>
        <v/>
      </c>
      <c r="P39" s="136" t="str">
        <f t="shared" si="5"/>
        <v/>
      </c>
      <c r="Q39" s="87" t="str">
        <f>IF(D39="","",IF('[1]0.5 Indikator Keterjangkauan'!AC38="","",VLOOKUP(D39,'[1]0.5 Indikator Keterjangkauan'!$D$6:$AD$704,26,FALSE)))</f>
        <v/>
      </c>
      <c r="R39" s="136" t="str">
        <f t="shared" si="6"/>
        <v/>
      </c>
      <c r="S39" s="87" t="str">
        <f>IF(D39="","",IF('[1]0.5 Indikator Keterjangkauan'!AI38="","",VLOOKUP(D39,'[1]0.5 Indikator Keterjangkauan'!$D$6:$AK$700,32,FALSE)))</f>
        <v/>
      </c>
      <c r="T39" s="136" t="str">
        <f t="shared" si="7"/>
        <v/>
      </c>
      <c r="U39" s="87" t="str">
        <f>IF(D39="","",IF('[1]0.6 Indikator Pemanfaatan'!J38="","",VLOOKUP(D39,'[1]0.6 Indikator Pemanfaatan'!$D$6:$K$704,7,FALSE)))</f>
        <v/>
      </c>
      <c r="V39" s="136" t="str">
        <f t="shared" si="8"/>
        <v/>
      </c>
      <c r="W39" s="87" t="str">
        <f>IF(D39="","",IF('[1]0.6 Indikator Pemanfaatan'!P38="","",VLOOKUP(D39,'[1]0.6 Indikator Pemanfaatan'!$D$6:$R$704,13,FALSE)))</f>
        <v/>
      </c>
      <c r="X39" s="136" t="str">
        <f t="shared" si="9"/>
        <v/>
      </c>
      <c r="Y39" s="87" t="str">
        <f>IF(D39="","",IF('[1]0.6 Indikator Pemanfaatan'!AA38="","",VLOOKUP(D39,'[1]0.6 Indikator Pemanfaatan'!$D$6:$AC$706,24,FALSE)))</f>
        <v/>
      </c>
      <c r="Z39" s="136" t="str">
        <f t="shared" si="10"/>
        <v/>
      </c>
      <c r="AA39" s="88" t="str">
        <f>IF(D39="","",IF('[1]0.6 Indikator Pemanfaatan'!AG38="","",VLOOKUP(D39,'[1]0.6 Indikator Pemanfaatan'!$D$6:$AJ$705,30,FALSE)))</f>
        <v/>
      </c>
      <c r="AB39" s="136" t="str">
        <f t="shared" si="11"/>
        <v/>
      </c>
      <c r="AC39" s="87" t="str">
        <f>IF(D39="","",IF('[1]0.6 Indikator Pemanfaatan'!AM38="","",VLOOKUP(D39,'[1]0.6 Indikator Pemanfaatan'!$D$6:$AP$705,36,FALSE)))</f>
        <v/>
      </c>
      <c r="AD39" s="136" t="str">
        <f t="shared" si="12"/>
        <v/>
      </c>
    </row>
    <row r="40" spans="1:30" x14ac:dyDescent="0.3">
      <c r="A40" s="1" t="str">
        <f>IF('[2]1.7 NCPR'!A36="","",'[2]1.7 NCPR'!A36)</f>
        <v/>
      </c>
      <c r="B40" s="2" t="str">
        <f>IF('[2]1.7 NCPR'!B36="","",'[2]1.7 NCPR'!B36)</f>
        <v/>
      </c>
      <c r="C40" s="1" t="str">
        <f t="shared" si="0"/>
        <v/>
      </c>
      <c r="D40" s="1" t="str">
        <f>IF('[2]1.7 NCPR'!D36="","",'[2]1.7 NCPR'!D36)</f>
        <v/>
      </c>
      <c r="E40" s="1" t="str">
        <f>IF('[2]1.7 NCPR'!E36="","",'[2]1.7 NCPR'!E36)</f>
        <v/>
      </c>
      <c r="F40" s="2" t="str">
        <f>IF('[2]1.7 NCPR'!C36="","",'[2]1.7 NCPR'!C36)</f>
        <v/>
      </c>
      <c r="G40" s="135" t="str">
        <f>IF(D40="","",IF('[2]1.7 NCPR'!P36="","",(VLOOKUP(D40,'[2]1.7 NCPR'!$D:$P,13,0))))</f>
        <v/>
      </c>
      <c r="H40" s="74" t="str">
        <f t="shared" si="1"/>
        <v/>
      </c>
      <c r="I40" s="87" t="str">
        <f>IF(D40="","",IF('[1]0.2 Konsumsi Energi'!O39="","",VLOOKUP(D40,'[1]0.2 Konsumsi Energi'!$D$5:$S$704,12,0)))</f>
        <v/>
      </c>
      <c r="J40" s="136" t="str">
        <f t="shared" si="2"/>
        <v/>
      </c>
      <c r="K40" s="87" t="str">
        <f>IF(D40="","",IF('[1]0.3 Konsumsi Protein Hewani'!O39="","",VLOOKUP(D40,'[1]0.3 Konsumsi Protein Hewani'!$D$5:$S$704,12,0)))</f>
        <v/>
      </c>
      <c r="L40" s="136" t="str">
        <f t="shared" si="3"/>
        <v/>
      </c>
      <c r="M40" s="87" t="str">
        <f>IF(D40="","",IF('[1]0.4 Stok_Cadangan'!AN39="","",VLOOKUP(D40,'[1]0.4 Stok_Cadangan'!$D$6:$AN$704,37,FALSE)))</f>
        <v/>
      </c>
      <c r="N40" s="136" t="str">
        <f t="shared" si="4"/>
        <v/>
      </c>
      <c r="O40" s="87" t="str">
        <f>IF(D40="","",IF('[1]0.5 Indikator Keterjangkauan'!J39="","",VLOOKUP(D40,'[1]0.5 Indikator Keterjangkauan'!$D$6:$K$704,7,FALSE)))</f>
        <v/>
      </c>
      <c r="P40" s="136" t="str">
        <f t="shared" si="5"/>
        <v/>
      </c>
      <c r="Q40" s="87" t="str">
        <f>IF(D40="","",IF('[1]0.5 Indikator Keterjangkauan'!AC39="","",VLOOKUP(D40,'[1]0.5 Indikator Keterjangkauan'!$D$6:$AD$704,26,FALSE)))</f>
        <v/>
      </c>
      <c r="R40" s="136" t="str">
        <f t="shared" si="6"/>
        <v/>
      </c>
      <c r="S40" s="87" t="str">
        <f>IF(D40="","",IF('[1]0.5 Indikator Keterjangkauan'!AI39="","",VLOOKUP(D40,'[1]0.5 Indikator Keterjangkauan'!$D$6:$AK$700,32,FALSE)))</f>
        <v/>
      </c>
      <c r="T40" s="136" t="str">
        <f t="shared" si="7"/>
        <v/>
      </c>
      <c r="U40" s="87" t="str">
        <f>IF(D40="","",IF('[1]0.6 Indikator Pemanfaatan'!J39="","",VLOOKUP(D40,'[1]0.6 Indikator Pemanfaatan'!$D$6:$K$704,7,FALSE)))</f>
        <v/>
      </c>
      <c r="V40" s="136" t="str">
        <f t="shared" si="8"/>
        <v/>
      </c>
      <c r="W40" s="87" t="str">
        <f>IF(D40="","",IF('[1]0.6 Indikator Pemanfaatan'!P39="","",VLOOKUP(D40,'[1]0.6 Indikator Pemanfaatan'!$D$6:$R$704,13,FALSE)))</f>
        <v/>
      </c>
      <c r="X40" s="136" t="str">
        <f t="shared" si="9"/>
        <v/>
      </c>
      <c r="Y40" s="87" t="str">
        <f>IF(D40="","",IF('[1]0.6 Indikator Pemanfaatan'!AA39="","",VLOOKUP(D40,'[1]0.6 Indikator Pemanfaatan'!$D$6:$AC$706,24,FALSE)))</f>
        <v/>
      </c>
      <c r="Z40" s="136" t="str">
        <f t="shared" si="10"/>
        <v/>
      </c>
      <c r="AA40" s="88" t="str">
        <f>IF(D40="","",IF('[1]0.6 Indikator Pemanfaatan'!AG39="","",VLOOKUP(D40,'[1]0.6 Indikator Pemanfaatan'!$D$6:$AJ$705,30,FALSE)))</f>
        <v/>
      </c>
      <c r="AB40" s="136" t="str">
        <f t="shared" si="11"/>
        <v/>
      </c>
      <c r="AC40" s="87" t="str">
        <f>IF(D40="","",IF('[1]0.6 Indikator Pemanfaatan'!AM39="","",VLOOKUP(D40,'[1]0.6 Indikator Pemanfaatan'!$D$6:$AP$705,36,FALSE)))</f>
        <v/>
      </c>
      <c r="AD40" s="136" t="str">
        <f t="shared" si="12"/>
        <v/>
      </c>
    </row>
    <row r="41" spans="1:30" x14ac:dyDescent="0.3">
      <c r="A41" s="1" t="str">
        <f>IF('[2]1.7 NCPR'!A37="","",'[2]1.7 NCPR'!A37)</f>
        <v/>
      </c>
      <c r="B41" s="2" t="str">
        <f>IF('[2]1.7 NCPR'!B37="","",'[2]1.7 NCPR'!B37)</f>
        <v/>
      </c>
      <c r="C41" s="1" t="str">
        <f t="shared" si="0"/>
        <v/>
      </c>
      <c r="D41" s="1" t="str">
        <f>IF('[2]1.7 NCPR'!D37="","",'[2]1.7 NCPR'!D37)</f>
        <v/>
      </c>
      <c r="E41" s="1" t="str">
        <f>IF('[2]1.7 NCPR'!E37="","",'[2]1.7 NCPR'!E37)</f>
        <v/>
      </c>
      <c r="F41" s="2" t="str">
        <f>IF('[2]1.7 NCPR'!C37="","",'[2]1.7 NCPR'!C37)</f>
        <v/>
      </c>
      <c r="G41" s="135" t="str">
        <f>IF(D41="","",IF('[2]1.7 NCPR'!P37="","",(VLOOKUP(D41,'[2]1.7 NCPR'!$D:$P,13,0))))</f>
        <v/>
      </c>
      <c r="H41" s="74" t="str">
        <f t="shared" si="1"/>
        <v/>
      </c>
      <c r="I41" s="87" t="str">
        <f>IF(D41="","",IF('[1]0.2 Konsumsi Energi'!O40="","",VLOOKUP(D41,'[1]0.2 Konsumsi Energi'!$D$5:$S$704,12,0)))</f>
        <v/>
      </c>
      <c r="J41" s="136" t="str">
        <f t="shared" si="2"/>
        <v/>
      </c>
      <c r="K41" s="87" t="str">
        <f>IF(D41="","",IF('[1]0.3 Konsumsi Protein Hewani'!O40="","",VLOOKUP(D41,'[1]0.3 Konsumsi Protein Hewani'!$D$5:$S$704,12,0)))</f>
        <v/>
      </c>
      <c r="L41" s="136" t="str">
        <f t="shared" si="3"/>
        <v/>
      </c>
      <c r="M41" s="87" t="str">
        <f>IF(D41="","",IF('[1]0.4 Stok_Cadangan'!AN40="","",VLOOKUP(D41,'[1]0.4 Stok_Cadangan'!$D$6:$AN$704,37,FALSE)))</f>
        <v/>
      </c>
      <c r="N41" s="136" t="str">
        <f t="shared" si="4"/>
        <v/>
      </c>
      <c r="O41" s="87" t="str">
        <f>IF(D41="","",IF('[1]0.5 Indikator Keterjangkauan'!J40="","",VLOOKUP(D41,'[1]0.5 Indikator Keterjangkauan'!$D$6:$K$704,7,FALSE)))</f>
        <v/>
      </c>
      <c r="P41" s="136" t="str">
        <f t="shared" si="5"/>
        <v/>
      </c>
      <c r="Q41" s="87" t="str">
        <f>IF(D41="","",IF('[1]0.5 Indikator Keterjangkauan'!AC40="","",VLOOKUP(D41,'[1]0.5 Indikator Keterjangkauan'!$D$6:$AD$704,26,FALSE)))</f>
        <v/>
      </c>
      <c r="R41" s="136" t="str">
        <f t="shared" si="6"/>
        <v/>
      </c>
      <c r="S41" s="87" t="str">
        <f>IF(D41="","",IF('[1]0.5 Indikator Keterjangkauan'!AI40="","",VLOOKUP(D41,'[1]0.5 Indikator Keterjangkauan'!$D$6:$AK$700,32,FALSE)))</f>
        <v/>
      </c>
      <c r="T41" s="136" t="str">
        <f t="shared" si="7"/>
        <v/>
      </c>
      <c r="U41" s="87" t="str">
        <f>IF(D41="","",IF('[1]0.6 Indikator Pemanfaatan'!J40="","",VLOOKUP(D41,'[1]0.6 Indikator Pemanfaatan'!$D$6:$K$704,7,FALSE)))</f>
        <v/>
      </c>
      <c r="V41" s="136" t="str">
        <f t="shared" si="8"/>
        <v/>
      </c>
      <c r="W41" s="87" t="str">
        <f>IF(D41="","",IF('[1]0.6 Indikator Pemanfaatan'!P40="","",VLOOKUP(D41,'[1]0.6 Indikator Pemanfaatan'!$D$6:$R$704,13,FALSE)))</f>
        <v/>
      </c>
      <c r="X41" s="136" t="str">
        <f t="shared" si="9"/>
        <v/>
      </c>
      <c r="Y41" s="87" t="str">
        <f>IF(D41="","",IF('[1]0.6 Indikator Pemanfaatan'!AA40="","",VLOOKUP(D41,'[1]0.6 Indikator Pemanfaatan'!$D$6:$AC$706,24,FALSE)))</f>
        <v/>
      </c>
      <c r="Z41" s="136" t="str">
        <f t="shared" si="10"/>
        <v/>
      </c>
      <c r="AA41" s="88" t="str">
        <f>IF(D41="","",IF('[1]0.6 Indikator Pemanfaatan'!AG40="","",VLOOKUP(D41,'[1]0.6 Indikator Pemanfaatan'!$D$6:$AJ$705,30,FALSE)))</f>
        <v/>
      </c>
      <c r="AB41" s="136" t="str">
        <f t="shared" si="11"/>
        <v/>
      </c>
      <c r="AC41" s="87" t="str">
        <f>IF(D41="","",IF('[1]0.6 Indikator Pemanfaatan'!AM40="","",VLOOKUP(D41,'[1]0.6 Indikator Pemanfaatan'!$D$6:$AP$705,36,FALSE)))</f>
        <v/>
      </c>
      <c r="AD41" s="136" t="str">
        <f t="shared" si="12"/>
        <v/>
      </c>
    </row>
    <row r="42" spans="1:30" x14ac:dyDescent="0.3">
      <c r="A42" s="1" t="str">
        <f>IF('[2]1.7 NCPR'!A38="","",'[2]1.7 NCPR'!A38)</f>
        <v/>
      </c>
      <c r="B42" s="2" t="str">
        <f>IF('[2]1.7 NCPR'!B38="","",'[2]1.7 NCPR'!B38)</f>
        <v/>
      </c>
      <c r="C42" s="1" t="str">
        <f t="shared" si="0"/>
        <v/>
      </c>
      <c r="D42" s="1" t="str">
        <f>IF('[2]1.7 NCPR'!D38="","",'[2]1.7 NCPR'!D38)</f>
        <v/>
      </c>
      <c r="E42" s="1" t="str">
        <f>IF('[2]1.7 NCPR'!E38="","",'[2]1.7 NCPR'!E38)</f>
        <v/>
      </c>
      <c r="F42" s="2" t="str">
        <f>IF('[2]1.7 NCPR'!C38="","",'[2]1.7 NCPR'!C38)</f>
        <v/>
      </c>
      <c r="G42" s="135" t="str">
        <f>IF(D42="","",IF('[2]1.7 NCPR'!P38="","",(VLOOKUP(D42,'[2]1.7 NCPR'!$D:$P,13,0))))</f>
        <v/>
      </c>
      <c r="H42" s="74" t="str">
        <f t="shared" si="1"/>
        <v/>
      </c>
      <c r="I42" s="87" t="str">
        <f>IF(D42="","",IF('[1]0.2 Konsumsi Energi'!O41="","",VLOOKUP(D42,'[1]0.2 Konsumsi Energi'!$D$5:$S$704,12,0)))</f>
        <v/>
      </c>
      <c r="J42" s="136" t="str">
        <f t="shared" si="2"/>
        <v/>
      </c>
      <c r="K42" s="87" t="str">
        <f>IF(D42="","",IF('[1]0.3 Konsumsi Protein Hewani'!O41="","",VLOOKUP(D42,'[1]0.3 Konsumsi Protein Hewani'!$D$5:$S$704,12,0)))</f>
        <v/>
      </c>
      <c r="L42" s="136" t="str">
        <f t="shared" si="3"/>
        <v/>
      </c>
      <c r="M42" s="87" t="str">
        <f>IF(D42="","",IF('[1]0.4 Stok_Cadangan'!AN41="","",VLOOKUP(D42,'[1]0.4 Stok_Cadangan'!$D$6:$AN$704,37,FALSE)))</f>
        <v/>
      </c>
      <c r="N42" s="136" t="str">
        <f t="shared" si="4"/>
        <v/>
      </c>
      <c r="O42" s="87" t="str">
        <f>IF(D42="","",IF('[1]0.5 Indikator Keterjangkauan'!J41="","",VLOOKUP(D42,'[1]0.5 Indikator Keterjangkauan'!$D$6:$K$704,7,FALSE)))</f>
        <v/>
      </c>
      <c r="P42" s="136" t="str">
        <f t="shared" si="5"/>
        <v/>
      </c>
      <c r="Q42" s="87" t="str">
        <f>IF(D42="","",IF('[1]0.5 Indikator Keterjangkauan'!AC41="","",VLOOKUP(D42,'[1]0.5 Indikator Keterjangkauan'!$D$6:$AD$704,26,FALSE)))</f>
        <v/>
      </c>
      <c r="R42" s="136" t="str">
        <f t="shared" si="6"/>
        <v/>
      </c>
      <c r="S42" s="87" t="str">
        <f>IF(D42="","",IF('[1]0.5 Indikator Keterjangkauan'!AI41="","",VLOOKUP(D42,'[1]0.5 Indikator Keterjangkauan'!$D$6:$AK$700,32,FALSE)))</f>
        <v/>
      </c>
      <c r="T42" s="136" t="str">
        <f t="shared" si="7"/>
        <v/>
      </c>
      <c r="U42" s="87" t="str">
        <f>IF(D42="","",IF('[1]0.6 Indikator Pemanfaatan'!J41="","",VLOOKUP(D42,'[1]0.6 Indikator Pemanfaatan'!$D$6:$K$704,7,FALSE)))</f>
        <v/>
      </c>
      <c r="V42" s="136" t="str">
        <f t="shared" si="8"/>
        <v/>
      </c>
      <c r="W42" s="87" t="str">
        <f>IF(D42="","",IF('[1]0.6 Indikator Pemanfaatan'!P41="","",VLOOKUP(D42,'[1]0.6 Indikator Pemanfaatan'!$D$6:$R$704,13,FALSE)))</f>
        <v/>
      </c>
      <c r="X42" s="136" t="str">
        <f t="shared" si="9"/>
        <v/>
      </c>
      <c r="Y42" s="87" t="str">
        <f>IF(D42="","",IF('[1]0.6 Indikator Pemanfaatan'!AA41="","",VLOOKUP(D42,'[1]0.6 Indikator Pemanfaatan'!$D$6:$AC$706,24,FALSE)))</f>
        <v/>
      </c>
      <c r="Z42" s="136" t="str">
        <f t="shared" si="10"/>
        <v/>
      </c>
      <c r="AA42" s="88" t="str">
        <f>IF(D42="","",IF('[1]0.6 Indikator Pemanfaatan'!AG41="","",VLOOKUP(D42,'[1]0.6 Indikator Pemanfaatan'!$D$6:$AJ$705,30,FALSE)))</f>
        <v/>
      </c>
      <c r="AB42" s="136" t="str">
        <f t="shared" si="11"/>
        <v/>
      </c>
      <c r="AC42" s="87" t="str">
        <f>IF(D42="","",IF('[1]0.6 Indikator Pemanfaatan'!AM41="","",VLOOKUP(D42,'[1]0.6 Indikator Pemanfaatan'!$D$6:$AP$705,36,FALSE)))</f>
        <v/>
      </c>
      <c r="AD42" s="136" t="str">
        <f t="shared" si="12"/>
        <v/>
      </c>
    </row>
    <row r="43" spans="1:30" x14ac:dyDescent="0.3">
      <c r="A43" s="1" t="str">
        <f>IF('[2]1.7 NCPR'!A39="","",'[2]1.7 NCPR'!A39)</f>
        <v/>
      </c>
      <c r="B43" s="2" t="str">
        <f>IF('[2]1.7 NCPR'!B39="","",'[2]1.7 NCPR'!B39)</f>
        <v/>
      </c>
      <c r="C43" s="1" t="str">
        <f t="shared" si="0"/>
        <v/>
      </c>
      <c r="D43" s="1" t="str">
        <f>IF('[2]1.7 NCPR'!D39="","",'[2]1.7 NCPR'!D39)</f>
        <v/>
      </c>
      <c r="E43" s="1" t="str">
        <f>IF('[2]1.7 NCPR'!E39="","",'[2]1.7 NCPR'!E39)</f>
        <v/>
      </c>
      <c r="F43" s="2" t="str">
        <f>IF('[2]1.7 NCPR'!C39="","",'[2]1.7 NCPR'!C39)</f>
        <v/>
      </c>
      <c r="G43" s="135" t="str">
        <f>IF(D43="","",IF('[2]1.7 NCPR'!P39="","",(VLOOKUP(D43,'[2]1.7 NCPR'!$D:$P,13,0))))</f>
        <v/>
      </c>
      <c r="H43" s="74" t="str">
        <f t="shared" si="1"/>
        <v/>
      </c>
      <c r="I43" s="87" t="str">
        <f>IF(D43="","",IF('[1]0.2 Konsumsi Energi'!O42="","",VLOOKUP(D43,'[1]0.2 Konsumsi Energi'!$D$5:$S$704,12,0)))</f>
        <v/>
      </c>
      <c r="J43" s="136" t="str">
        <f t="shared" si="2"/>
        <v/>
      </c>
      <c r="K43" s="87" t="str">
        <f>IF(D43="","",IF('[1]0.3 Konsumsi Protein Hewani'!O42="","",VLOOKUP(D43,'[1]0.3 Konsumsi Protein Hewani'!$D$5:$S$704,12,0)))</f>
        <v/>
      </c>
      <c r="L43" s="136" t="str">
        <f t="shared" si="3"/>
        <v/>
      </c>
      <c r="M43" s="87" t="str">
        <f>IF(D43="","",IF('[1]0.4 Stok_Cadangan'!AN42="","",VLOOKUP(D43,'[1]0.4 Stok_Cadangan'!$D$6:$AN$704,37,FALSE)))</f>
        <v/>
      </c>
      <c r="N43" s="136" t="str">
        <f t="shared" si="4"/>
        <v/>
      </c>
      <c r="O43" s="87" t="str">
        <f>IF(D43="","",IF('[1]0.5 Indikator Keterjangkauan'!J42="","",VLOOKUP(D43,'[1]0.5 Indikator Keterjangkauan'!$D$6:$K$704,7,FALSE)))</f>
        <v/>
      </c>
      <c r="P43" s="136" t="str">
        <f t="shared" si="5"/>
        <v/>
      </c>
      <c r="Q43" s="87" t="str">
        <f>IF(D43="","",IF('[1]0.5 Indikator Keterjangkauan'!AC42="","",VLOOKUP(D43,'[1]0.5 Indikator Keterjangkauan'!$D$6:$AD$704,26,FALSE)))</f>
        <v/>
      </c>
      <c r="R43" s="136" t="str">
        <f t="shared" si="6"/>
        <v/>
      </c>
      <c r="S43" s="87" t="str">
        <f>IF(D43="","",IF('[1]0.5 Indikator Keterjangkauan'!AI42="","",VLOOKUP(D43,'[1]0.5 Indikator Keterjangkauan'!$D$6:$AK$700,32,FALSE)))</f>
        <v/>
      </c>
      <c r="T43" s="136" t="str">
        <f t="shared" si="7"/>
        <v/>
      </c>
      <c r="U43" s="87" t="str">
        <f>IF(D43="","",IF('[1]0.6 Indikator Pemanfaatan'!J42="","",VLOOKUP(D43,'[1]0.6 Indikator Pemanfaatan'!$D$6:$K$704,7,FALSE)))</f>
        <v/>
      </c>
      <c r="V43" s="136" t="str">
        <f t="shared" si="8"/>
        <v/>
      </c>
      <c r="W43" s="87" t="str">
        <f>IF(D43="","",IF('[1]0.6 Indikator Pemanfaatan'!P42="","",VLOOKUP(D43,'[1]0.6 Indikator Pemanfaatan'!$D$6:$R$704,13,FALSE)))</f>
        <v/>
      </c>
      <c r="X43" s="136" t="str">
        <f t="shared" si="9"/>
        <v/>
      </c>
      <c r="Y43" s="87" t="str">
        <f>IF(D43="","",IF('[1]0.6 Indikator Pemanfaatan'!AA42="","",VLOOKUP(D43,'[1]0.6 Indikator Pemanfaatan'!$D$6:$AC$706,24,FALSE)))</f>
        <v/>
      </c>
      <c r="Z43" s="136" t="str">
        <f t="shared" si="10"/>
        <v/>
      </c>
      <c r="AA43" s="88" t="str">
        <f>IF(D43="","",IF('[1]0.6 Indikator Pemanfaatan'!AG42="","",VLOOKUP(D43,'[1]0.6 Indikator Pemanfaatan'!$D$6:$AJ$705,30,FALSE)))</f>
        <v/>
      </c>
      <c r="AB43" s="136" t="str">
        <f t="shared" si="11"/>
        <v/>
      </c>
      <c r="AC43" s="87" t="str">
        <f>IF(D43="","",IF('[1]0.6 Indikator Pemanfaatan'!AM42="","",VLOOKUP(D43,'[1]0.6 Indikator Pemanfaatan'!$D$6:$AP$705,36,FALSE)))</f>
        <v/>
      </c>
      <c r="AD43" s="136" t="str">
        <f t="shared" si="12"/>
        <v/>
      </c>
    </row>
    <row r="44" spans="1:30" x14ac:dyDescent="0.3">
      <c r="A44" s="1" t="str">
        <f>IF('[2]1.7 NCPR'!A40="","",'[2]1.7 NCPR'!A40)</f>
        <v/>
      </c>
      <c r="B44" s="2" t="str">
        <f>IF('[2]1.7 NCPR'!B40="","",'[2]1.7 NCPR'!B40)</f>
        <v/>
      </c>
      <c r="C44" s="1" t="str">
        <f t="shared" si="0"/>
        <v/>
      </c>
      <c r="D44" s="1" t="str">
        <f>IF('[2]1.7 NCPR'!D40="","",'[2]1.7 NCPR'!D40)</f>
        <v/>
      </c>
      <c r="E44" s="1" t="str">
        <f>IF('[2]1.7 NCPR'!E40="","",'[2]1.7 NCPR'!E40)</f>
        <v/>
      </c>
      <c r="F44" s="2" t="str">
        <f>IF('[2]1.7 NCPR'!C40="","",'[2]1.7 NCPR'!C40)</f>
        <v/>
      </c>
      <c r="G44" s="135" t="str">
        <f>IF(D44="","",IF('[2]1.7 NCPR'!P40="","",(VLOOKUP(D44,'[2]1.7 NCPR'!$D:$P,13,0))))</f>
        <v/>
      </c>
      <c r="H44" s="74" t="str">
        <f t="shared" si="1"/>
        <v/>
      </c>
      <c r="I44" s="87" t="str">
        <f>IF(D44="","",IF('[1]0.2 Konsumsi Energi'!O43="","",VLOOKUP(D44,'[1]0.2 Konsumsi Energi'!$D$5:$S$704,12,0)))</f>
        <v/>
      </c>
      <c r="J44" s="136" t="str">
        <f t="shared" si="2"/>
        <v/>
      </c>
      <c r="K44" s="87" t="str">
        <f>IF(D44="","",IF('[1]0.3 Konsumsi Protein Hewani'!O43="","",VLOOKUP(D44,'[1]0.3 Konsumsi Protein Hewani'!$D$5:$S$704,12,0)))</f>
        <v/>
      </c>
      <c r="L44" s="136" t="str">
        <f t="shared" si="3"/>
        <v/>
      </c>
      <c r="M44" s="87" t="str">
        <f>IF(D44="","",IF('[1]0.4 Stok_Cadangan'!AN43="","",VLOOKUP(D44,'[1]0.4 Stok_Cadangan'!$D$6:$AN$704,37,FALSE)))</f>
        <v/>
      </c>
      <c r="N44" s="136" t="str">
        <f t="shared" si="4"/>
        <v/>
      </c>
      <c r="O44" s="87" t="str">
        <f>IF(D44="","",IF('[1]0.5 Indikator Keterjangkauan'!J43="","",VLOOKUP(D44,'[1]0.5 Indikator Keterjangkauan'!$D$6:$K$704,7,FALSE)))</f>
        <v/>
      </c>
      <c r="P44" s="136" t="str">
        <f t="shared" si="5"/>
        <v/>
      </c>
      <c r="Q44" s="87" t="str">
        <f>IF(D44="","",IF('[1]0.5 Indikator Keterjangkauan'!AC43="","",VLOOKUP(D44,'[1]0.5 Indikator Keterjangkauan'!$D$6:$AD$704,26,FALSE)))</f>
        <v/>
      </c>
      <c r="R44" s="136" t="str">
        <f t="shared" si="6"/>
        <v/>
      </c>
      <c r="S44" s="87" t="str">
        <f>IF(D44="","",IF('[1]0.5 Indikator Keterjangkauan'!AI43="","",VLOOKUP(D44,'[1]0.5 Indikator Keterjangkauan'!$D$6:$AK$700,32,FALSE)))</f>
        <v/>
      </c>
      <c r="T44" s="136" t="str">
        <f t="shared" si="7"/>
        <v/>
      </c>
      <c r="U44" s="87" t="str">
        <f>IF(D44="","",IF('[1]0.6 Indikator Pemanfaatan'!J43="","",VLOOKUP(D44,'[1]0.6 Indikator Pemanfaatan'!$D$6:$K$704,7,FALSE)))</f>
        <v/>
      </c>
      <c r="V44" s="136" t="str">
        <f t="shared" si="8"/>
        <v/>
      </c>
      <c r="W44" s="87" t="str">
        <f>IF(D44="","",IF('[1]0.6 Indikator Pemanfaatan'!P43="","",VLOOKUP(D44,'[1]0.6 Indikator Pemanfaatan'!$D$6:$R$704,13,FALSE)))</f>
        <v/>
      </c>
      <c r="X44" s="136" t="str">
        <f t="shared" si="9"/>
        <v/>
      </c>
      <c r="Y44" s="87" t="str">
        <f>IF(D44="","",IF('[1]0.6 Indikator Pemanfaatan'!AA43="","",VLOOKUP(D44,'[1]0.6 Indikator Pemanfaatan'!$D$6:$AC$706,24,FALSE)))</f>
        <v/>
      </c>
      <c r="Z44" s="136" t="str">
        <f t="shared" si="10"/>
        <v/>
      </c>
      <c r="AA44" s="88" t="str">
        <f>IF(D44="","",IF('[1]0.6 Indikator Pemanfaatan'!AG43="","",VLOOKUP(D44,'[1]0.6 Indikator Pemanfaatan'!$D$6:$AJ$705,30,FALSE)))</f>
        <v/>
      </c>
      <c r="AB44" s="136" t="str">
        <f t="shared" si="11"/>
        <v/>
      </c>
      <c r="AC44" s="87" t="str">
        <f>IF(D44="","",IF('[1]0.6 Indikator Pemanfaatan'!AM43="","",VLOOKUP(D44,'[1]0.6 Indikator Pemanfaatan'!$D$6:$AP$705,36,FALSE)))</f>
        <v/>
      </c>
      <c r="AD44" s="136" t="str">
        <f t="shared" si="12"/>
        <v/>
      </c>
    </row>
    <row r="45" spans="1:30" x14ac:dyDescent="0.3">
      <c r="A45" s="1" t="str">
        <f>IF('[2]1.7 NCPR'!A41="","",'[2]1.7 NCPR'!A41)</f>
        <v/>
      </c>
      <c r="B45" s="2" t="str">
        <f>IF('[2]1.7 NCPR'!B41="","",'[2]1.7 NCPR'!B41)</f>
        <v/>
      </c>
      <c r="C45" s="1" t="str">
        <f t="shared" si="0"/>
        <v/>
      </c>
      <c r="D45" s="1" t="str">
        <f>IF('[2]1.7 NCPR'!D41="","",'[2]1.7 NCPR'!D41)</f>
        <v/>
      </c>
      <c r="E45" s="1" t="str">
        <f>IF('[2]1.7 NCPR'!E41="","",'[2]1.7 NCPR'!E41)</f>
        <v/>
      </c>
      <c r="F45" s="2" t="str">
        <f>IF('[2]1.7 NCPR'!C41="","",'[2]1.7 NCPR'!C41)</f>
        <v/>
      </c>
      <c r="G45" s="135" t="str">
        <f>IF(D45="","",IF('[2]1.7 NCPR'!P41="","",(VLOOKUP(D45,'[2]1.7 NCPR'!$D:$P,13,0))))</f>
        <v/>
      </c>
      <c r="H45" s="74" t="str">
        <f t="shared" si="1"/>
        <v/>
      </c>
      <c r="I45" s="87" t="str">
        <f>IF(D45="","",IF('[1]0.2 Konsumsi Energi'!O44="","",VLOOKUP(D45,'[1]0.2 Konsumsi Energi'!$D$5:$S$704,12,0)))</f>
        <v/>
      </c>
      <c r="J45" s="136" t="str">
        <f t="shared" si="2"/>
        <v/>
      </c>
      <c r="K45" s="87" t="str">
        <f>IF(D45="","",IF('[1]0.3 Konsumsi Protein Hewani'!O44="","",VLOOKUP(D45,'[1]0.3 Konsumsi Protein Hewani'!$D$5:$S$704,12,0)))</f>
        <v/>
      </c>
      <c r="L45" s="136" t="str">
        <f t="shared" si="3"/>
        <v/>
      </c>
      <c r="M45" s="87" t="str">
        <f>IF(D45="","",IF('[1]0.4 Stok_Cadangan'!AN44="","",VLOOKUP(D45,'[1]0.4 Stok_Cadangan'!$D$6:$AN$704,37,FALSE)))</f>
        <v/>
      </c>
      <c r="N45" s="136" t="str">
        <f t="shared" si="4"/>
        <v/>
      </c>
      <c r="O45" s="87" t="str">
        <f>IF(D45="","",IF('[1]0.5 Indikator Keterjangkauan'!J44="","",VLOOKUP(D45,'[1]0.5 Indikator Keterjangkauan'!$D$6:$K$704,7,FALSE)))</f>
        <v/>
      </c>
      <c r="P45" s="136" t="str">
        <f t="shared" si="5"/>
        <v/>
      </c>
      <c r="Q45" s="87" t="str">
        <f>IF(D45="","",IF('[1]0.5 Indikator Keterjangkauan'!AC44="","",VLOOKUP(D45,'[1]0.5 Indikator Keterjangkauan'!$D$6:$AD$704,26,FALSE)))</f>
        <v/>
      </c>
      <c r="R45" s="136" t="str">
        <f t="shared" si="6"/>
        <v/>
      </c>
      <c r="S45" s="87" t="str">
        <f>IF(D45="","",IF('[1]0.5 Indikator Keterjangkauan'!AI44="","",VLOOKUP(D45,'[1]0.5 Indikator Keterjangkauan'!$D$6:$AK$700,32,FALSE)))</f>
        <v/>
      </c>
      <c r="T45" s="136" t="str">
        <f t="shared" si="7"/>
        <v/>
      </c>
      <c r="U45" s="87" t="str">
        <f>IF(D45="","",IF('[1]0.6 Indikator Pemanfaatan'!J44="","",VLOOKUP(D45,'[1]0.6 Indikator Pemanfaatan'!$D$6:$K$704,7,FALSE)))</f>
        <v/>
      </c>
      <c r="V45" s="136" t="str">
        <f t="shared" si="8"/>
        <v/>
      </c>
      <c r="W45" s="87" t="str">
        <f>IF(D45="","",IF('[1]0.6 Indikator Pemanfaatan'!P44="","",VLOOKUP(D45,'[1]0.6 Indikator Pemanfaatan'!$D$6:$R$704,13,FALSE)))</f>
        <v/>
      </c>
      <c r="X45" s="136" t="str">
        <f t="shared" si="9"/>
        <v/>
      </c>
      <c r="Y45" s="87" t="str">
        <f>IF(D45="","",IF('[1]0.6 Indikator Pemanfaatan'!AA44="","",VLOOKUP(D45,'[1]0.6 Indikator Pemanfaatan'!$D$6:$AC$706,24,FALSE)))</f>
        <v/>
      </c>
      <c r="Z45" s="136" t="str">
        <f t="shared" si="10"/>
        <v/>
      </c>
      <c r="AA45" s="88" t="str">
        <f>IF(D45="","",IF('[1]0.6 Indikator Pemanfaatan'!AG44="","",VLOOKUP(D45,'[1]0.6 Indikator Pemanfaatan'!$D$6:$AJ$705,30,FALSE)))</f>
        <v/>
      </c>
      <c r="AB45" s="136" t="str">
        <f t="shared" si="11"/>
        <v/>
      </c>
      <c r="AC45" s="87" t="str">
        <f>IF(D45="","",IF('[1]0.6 Indikator Pemanfaatan'!AM44="","",VLOOKUP(D45,'[1]0.6 Indikator Pemanfaatan'!$D$6:$AP$705,36,FALSE)))</f>
        <v/>
      </c>
      <c r="AD45" s="136" t="str">
        <f t="shared" si="12"/>
        <v/>
      </c>
    </row>
    <row r="46" spans="1:30" x14ac:dyDescent="0.3">
      <c r="A46" s="1" t="str">
        <f>IF('[2]1.7 NCPR'!A42="","",'[2]1.7 NCPR'!A42)</f>
        <v/>
      </c>
      <c r="B46" s="2" t="str">
        <f>IF('[2]1.7 NCPR'!B42="","",'[2]1.7 NCPR'!B42)</f>
        <v/>
      </c>
      <c r="C46" s="1" t="str">
        <f t="shared" si="0"/>
        <v/>
      </c>
      <c r="D46" s="1" t="str">
        <f>IF('[2]1.7 NCPR'!D42="","",'[2]1.7 NCPR'!D42)</f>
        <v/>
      </c>
      <c r="E46" s="1" t="str">
        <f>IF('[2]1.7 NCPR'!E42="","",'[2]1.7 NCPR'!E42)</f>
        <v/>
      </c>
      <c r="F46" s="2" t="str">
        <f>IF('[2]1.7 NCPR'!C42="","",'[2]1.7 NCPR'!C42)</f>
        <v/>
      </c>
      <c r="G46" s="135" t="str">
        <f>IF(D46="","",IF('[2]1.7 NCPR'!P42="","",(VLOOKUP(D46,'[2]1.7 NCPR'!$D:$P,13,0))))</f>
        <v/>
      </c>
      <c r="H46" s="74" t="str">
        <f t="shared" si="1"/>
        <v/>
      </c>
      <c r="I46" s="87" t="str">
        <f>IF(D46="","",IF('[1]0.2 Konsumsi Energi'!O45="","",VLOOKUP(D46,'[1]0.2 Konsumsi Energi'!$D$5:$S$704,12,0)))</f>
        <v/>
      </c>
      <c r="J46" s="136" t="str">
        <f t="shared" si="2"/>
        <v/>
      </c>
      <c r="K46" s="87" t="str">
        <f>IF(D46="","",IF('[1]0.3 Konsumsi Protein Hewani'!O45="","",VLOOKUP(D46,'[1]0.3 Konsumsi Protein Hewani'!$D$5:$S$704,12,0)))</f>
        <v/>
      </c>
      <c r="L46" s="136" t="str">
        <f t="shared" si="3"/>
        <v/>
      </c>
      <c r="M46" s="87" t="str">
        <f>IF(D46="","",IF('[1]0.4 Stok_Cadangan'!AN45="","",VLOOKUP(D46,'[1]0.4 Stok_Cadangan'!$D$6:$AN$704,37,FALSE)))</f>
        <v/>
      </c>
      <c r="N46" s="136" t="str">
        <f t="shared" si="4"/>
        <v/>
      </c>
      <c r="O46" s="87" t="str">
        <f>IF(D46="","",IF('[1]0.5 Indikator Keterjangkauan'!J45="","",VLOOKUP(D46,'[1]0.5 Indikator Keterjangkauan'!$D$6:$K$704,7,FALSE)))</f>
        <v/>
      </c>
      <c r="P46" s="136" t="str">
        <f t="shared" si="5"/>
        <v/>
      </c>
      <c r="Q46" s="87" t="str">
        <f>IF(D46="","",IF('[1]0.5 Indikator Keterjangkauan'!AC45="","",VLOOKUP(D46,'[1]0.5 Indikator Keterjangkauan'!$D$6:$AD$704,26,FALSE)))</f>
        <v/>
      </c>
      <c r="R46" s="136" t="str">
        <f t="shared" si="6"/>
        <v/>
      </c>
      <c r="S46" s="87" t="str">
        <f>IF(D46="","",IF('[1]0.5 Indikator Keterjangkauan'!AI45="","",VLOOKUP(D46,'[1]0.5 Indikator Keterjangkauan'!$D$6:$AK$700,32,FALSE)))</f>
        <v/>
      </c>
      <c r="T46" s="136" t="str">
        <f t="shared" si="7"/>
        <v/>
      </c>
      <c r="U46" s="87" t="str">
        <f>IF(D46="","",IF('[1]0.6 Indikator Pemanfaatan'!J45="","",VLOOKUP(D46,'[1]0.6 Indikator Pemanfaatan'!$D$6:$K$704,7,FALSE)))</f>
        <v/>
      </c>
      <c r="V46" s="136" t="str">
        <f t="shared" si="8"/>
        <v/>
      </c>
      <c r="W46" s="87" t="str">
        <f>IF(D46="","",IF('[1]0.6 Indikator Pemanfaatan'!P45="","",VLOOKUP(D46,'[1]0.6 Indikator Pemanfaatan'!$D$6:$R$704,13,FALSE)))</f>
        <v/>
      </c>
      <c r="X46" s="136" t="str">
        <f t="shared" si="9"/>
        <v/>
      </c>
      <c r="Y46" s="87" t="str">
        <f>IF(D46="","",IF('[1]0.6 Indikator Pemanfaatan'!AA45="","",VLOOKUP(D46,'[1]0.6 Indikator Pemanfaatan'!$D$6:$AC$706,24,FALSE)))</f>
        <v/>
      </c>
      <c r="Z46" s="136" t="str">
        <f t="shared" si="10"/>
        <v/>
      </c>
      <c r="AA46" s="88" t="str">
        <f>IF(D46="","",IF('[1]0.6 Indikator Pemanfaatan'!AG45="","",VLOOKUP(D46,'[1]0.6 Indikator Pemanfaatan'!$D$6:$AJ$705,30,FALSE)))</f>
        <v/>
      </c>
      <c r="AB46" s="136" t="str">
        <f t="shared" si="11"/>
        <v/>
      </c>
      <c r="AC46" s="87" t="str">
        <f>IF(D46="","",IF('[1]0.6 Indikator Pemanfaatan'!AM45="","",VLOOKUP(D46,'[1]0.6 Indikator Pemanfaatan'!$D$6:$AP$705,36,FALSE)))</f>
        <v/>
      </c>
      <c r="AD46" s="136" t="str">
        <f t="shared" si="12"/>
        <v/>
      </c>
    </row>
    <row r="47" spans="1:30" x14ac:dyDescent="0.3">
      <c r="A47" s="1" t="str">
        <f>IF('[2]1.7 NCPR'!A43="","",'[2]1.7 NCPR'!A43)</f>
        <v/>
      </c>
      <c r="B47" s="2" t="str">
        <f>IF('[2]1.7 NCPR'!B43="","",'[2]1.7 NCPR'!B43)</f>
        <v/>
      </c>
      <c r="C47" s="1" t="str">
        <f t="shared" si="0"/>
        <v/>
      </c>
      <c r="D47" s="1" t="str">
        <f>IF('[2]1.7 NCPR'!D43="","",'[2]1.7 NCPR'!D43)</f>
        <v/>
      </c>
      <c r="E47" s="1" t="str">
        <f>IF('[2]1.7 NCPR'!E43="","",'[2]1.7 NCPR'!E43)</f>
        <v/>
      </c>
      <c r="F47" s="2" t="str">
        <f>IF('[2]1.7 NCPR'!C43="","",'[2]1.7 NCPR'!C43)</f>
        <v/>
      </c>
      <c r="G47" s="135" t="str">
        <f>IF(D47="","",IF('[2]1.7 NCPR'!P43="","",(VLOOKUP(D47,'[2]1.7 NCPR'!$D:$P,13,0))))</f>
        <v/>
      </c>
      <c r="H47" s="74" t="str">
        <f t="shared" si="1"/>
        <v/>
      </c>
      <c r="I47" s="87" t="str">
        <f>IF(D47="","",IF('[1]0.2 Konsumsi Energi'!O46="","",VLOOKUP(D47,'[1]0.2 Konsumsi Energi'!$D$5:$S$704,12,0)))</f>
        <v/>
      </c>
      <c r="J47" s="136" t="str">
        <f t="shared" si="2"/>
        <v/>
      </c>
      <c r="K47" s="87" t="str">
        <f>IF(D47="","",IF('[1]0.3 Konsumsi Protein Hewani'!O46="","",VLOOKUP(D47,'[1]0.3 Konsumsi Protein Hewani'!$D$5:$S$704,12,0)))</f>
        <v/>
      </c>
      <c r="L47" s="136" t="str">
        <f t="shared" si="3"/>
        <v/>
      </c>
      <c r="M47" s="87" t="str">
        <f>IF(D47="","",IF('[1]0.4 Stok_Cadangan'!AN46="","",VLOOKUP(D47,'[1]0.4 Stok_Cadangan'!$D$6:$AN$704,37,FALSE)))</f>
        <v/>
      </c>
      <c r="N47" s="136" t="str">
        <f t="shared" si="4"/>
        <v/>
      </c>
      <c r="O47" s="87" t="str">
        <f>IF(D47="","",IF('[1]0.5 Indikator Keterjangkauan'!J46="","",VLOOKUP(D47,'[1]0.5 Indikator Keterjangkauan'!$D$6:$K$704,7,FALSE)))</f>
        <v/>
      </c>
      <c r="P47" s="136" t="str">
        <f t="shared" si="5"/>
        <v/>
      </c>
      <c r="Q47" s="87" t="str">
        <f>IF(D47="","",IF('[1]0.5 Indikator Keterjangkauan'!AC46="","",VLOOKUP(D47,'[1]0.5 Indikator Keterjangkauan'!$D$6:$AD$704,26,FALSE)))</f>
        <v/>
      </c>
      <c r="R47" s="136" t="str">
        <f t="shared" si="6"/>
        <v/>
      </c>
      <c r="S47" s="87" t="str">
        <f>IF(D47="","",IF('[1]0.5 Indikator Keterjangkauan'!AI46="","",VLOOKUP(D47,'[1]0.5 Indikator Keterjangkauan'!$D$6:$AK$700,32,FALSE)))</f>
        <v/>
      </c>
      <c r="T47" s="136" t="str">
        <f t="shared" si="7"/>
        <v/>
      </c>
      <c r="U47" s="87" t="str">
        <f>IF(D47="","",IF('[1]0.6 Indikator Pemanfaatan'!J46="","",VLOOKUP(D47,'[1]0.6 Indikator Pemanfaatan'!$D$6:$K$704,7,FALSE)))</f>
        <v/>
      </c>
      <c r="V47" s="136" t="str">
        <f t="shared" si="8"/>
        <v/>
      </c>
      <c r="W47" s="87" t="str">
        <f>IF(D47="","",IF('[1]0.6 Indikator Pemanfaatan'!P46="","",VLOOKUP(D47,'[1]0.6 Indikator Pemanfaatan'!$D$6:$R$704,13,FALSE)))</f>
        <v/>
      </c>
      <c r="X47" s="136" t="str">
        <f t="shared" si="9"/>
        <v/>
      </c>
      <c r="Y47" s="87" t="str">
        <f>IF(D47="","",IF('[1]0.6 Indikator Pemanfaatan'!AA46="","",VLOOKUP(D47,'[1]0.6 Indikator Pemanfaatan'!$D$6:$AC$706,24,FALSE)))</f>
        <v/>
      </c>
      <c r="Z47" s="136" t="str">
        <f t="shared" si="10"/>
        <v/>
      </c>
      <c r="AA47" s="88" t="str">
        <f>IF(D47="","",IF('[1]0.6 Indikator Pemanfaatan'!AG46="","",VLOOKUP(D47,'[1]0.6 Indikator Pemanfaatan'!$D$6:$AJ$705,30,FALSE)))</f>
        <v/>
      </c>
      <c r="AB47" s="136" t="str">
        <f t="shared" si="11"/>
        <v/>
      </c>
      <c r="AC47" s="87" t="str">
        <f>IF(D47="","",IF('[1]0.6 Indikator Pemanfaatan'!AM46="","",VLOOKUP(D47,'[1]0.6 Indikator Pemanfaatan'!$D$6:$AP$705,36,FALSE)))</f>
        <v/>
      </c>
      <c r="AD47" s="136" t="str">
        <f t="shared" si="12"/>
        <v/>
      </c>
    </row>
    <row r="48" spans="1:30" x14ac:dyDescent="0.3">
      <c r="A48" s="1" t="str">
        <f>IF('[2]1.7 NCPR'!A44="","",'[2]1.7 NCPR'!A44)</f>
        <v/>
      </c>
      <c r="B48" s="2" t="str">
        <f>IF('[2]1.7 NCPR'!B44="","",'[2]1.7 NCPR'!B44)</f>
        <v/>
      </c>
      <c r="C48" s="1" t="str">
        <f t="shared" si="0"/>
        <v/>
      </c>
      <c r="D48" s="1" t="str">
        <f>IF('[2]1.7 NCPR'!D44="","",'[2]1.7 NCPR'!D44)</f>
        <v/>
      </c>
      <c r="E48" s="1" t="str">
        <f>IF('[2]1.7 NCPR'!E44="","",'[2]1.7 NCPR'!E44)</f>
        <v/>
      </c>
      <c r="F48" s="2" t="str">
        <f>IF('[2]1.7 NCPR'!C44="","",'[2]1.7 NCPR'!C44)</f>
        <v/>
      </c>
      <c r="G48" s="135" t="str">
        <f>IF(D48="","",IF('[2]1.7 NCPR'!P44="","",(VLOOKUP(D48,'[2]1.7 NCPR'!$D:$P,13,0))))</f>
        <v/>
      </c>
      <c r="H48" s="74" t="str">
        <f t="shared" si="1"/>
        <v/>
      </c>
      <c r="I48" s="87" t="str">
        <f>IF(D48="","",IF('[1]0.2 Konsumsi Energi'!O47="","",VLOOKUP(D48,'[1]0.2 Konsumsi Energi'!$D$5:$S$704,12,0)))</f>
        <v/>
      </c>
      <c r="J48" s="136" t="str">
        <f t="shared" si="2"/>
        <v/>
      </c>
      <c r="K48" s="87" t="str">
        <f>IF(D48="","",IF('[1]0.3 Konsumsi Protein Hewani'!O47="","",VLOOKUP(D48,'[1]0.3 Konsumsi Protein Hewani'!$D$5:$S$704,12,0)))</f>
        <v/>
      </c>
      <c r="L48" s="136" t="str">
        <f t="shared" si="3"/>
        <v/>
      </c>
      <c r="M48" s="87" t="str">
        <f>IF(D48="","",IF('[1]0.4 Stok_Cadangan'!AN47="","",VLOOKUP(D48,'[1]0.4 Stok_Cadangan'!$D$6:$AN$704,37,FALSE)))</f>
        <v/>
      </c>
      <c r="N48" s="136" t="str">
        <f t="shared" si="4"/>
        <v/>
      </c>
      <c r="O48" s="87" t="str">
        <f>IF(D48="","",IF('[1]0.5 Indikator Keterjangkauan'!J47="","",VLOOKUP(D48,'[1]0.5 Indikator Keterjangkauan'!$D$6:$K$704,7,FALSE)))</f>
        <v/>
      </c>
      <c r="P48" s="136" t="str">
        <f t="shared" si="5"/>
        <v/>
      </c>
      <c r="Q48" s="87" t="str">
        <f>IF(D48="","",IF('[1]0.5 Indikator Keterjangkauan'!AC47="","",VLOOKUP(D48,'[1]0.5 Indikator Keterjangkauan'!$D$6:$AD$704,26,FALSE)))</f>
        <v/>
      </c>
      <c r="R48" s="136" t="str">
        <f t="shared" si="6"/>
        <v/>
      </c>
      <c r="S48" s="87" t="str">
        <f>IF(D48="","",IF('[1]0.5 Indikator Keterjangkauan'!AI47="","",VLOOKUP(D48,'[1]0.5 Indikator Keterjangkauan'!$D$6:$AK$700,32,FALSE)))</f>
        <v/>
      </c>
      <c r="T48" s="136" t="str">
        <f t="shared" si="7"/>
        <v/>
      </c>
      <c r="U48" s="87" t="str">
        <f>IF(D48="","",IF('[1]0.6 Indikator Pemanfaatan'!J47="","",VLOOKUP(D48,'[1]0.6 Indikator Pemanfaatan'!$D$6:$K$704,7,FALSE)))</f>
        <v/>
      </c>
      <c r="V48" s="136" t="str">
        <f t="shared" si="8"/>
        <v/>
      </c>
      <c r="W48" s="87" t="str">
        <f>IF(D48="","",IF('[1]0.6 Indikator Pemanfaatan'!P47="","",VLOOKUP(D48,'[1]0.6 Indikator Pemanfaatan'!$D$6:$R$704,13,FALSE)))</f>
        <v/>
      </c>
      <c r="X48" s="136" t="str">
        <f t="shared" si="9"/>
        <v/>
      </c>
      <c r="Y48" s="87" t="str">
        <f>IF(D48="","",IF('[1]0.6 Indikator Pemanfaatan'!AA47="","",VLOOKUP(D48,'[1]0.6 Indikator Pemanfaatan'!$D$6:$AC$706,24,FALSE)))</f>
        <v/>
      </c>
      <c r="Z48" s="136" t="str">
        <f t="shared" si="10"/>
        <v/>
      </c>
      <c r="AA48" s="88" t="str">
        <f>IF(D48="","",IF('[1]0.6 Indikator Pemanfaatan'!AG47="","",VLOOKUP(D48,'[1]0.6 Indikator Pemanfaatan'!$D$6:$AJ$705,30,FALSE)))</f>
        <v/>
      </c>
      <c r="AB48" s="136" t="str">
        <f t="shared" si="11"/>
        <v/>
      </c>
      <c r="AC48" s="87" t="str">
        <f>IF(D48="","",IF('[1]0.6 Indikator Pemanfaatan'!AM47="","",VLOOKUP(D48,'[1]0.6 Indikator Pemanfaatan'!$D$6:$AP$705,36,FALSE)))</f>
        <v/>
      </c>
      <c r="AD48" s="136" t="str">
        <f t="shared" si="12"/>
        <v/>
      </c>
    </row>
    <row r="49" spans="1:30" x14ac:dyDescent="0.3">
      <c r="A49" s="1" t="str">
        <f>IF('[2]1.7 NCPR'!A45="","",'[2]1.7 NCPR'!A45)</f>
        <v/>
      </c>
      <c r="B49" s="2" t="str">
        <f>IF('[2]1.7 NCPR'!B45="","",'[2]1.7 NCPR'!B45)</f>
        <v/>
      </c>
      <c r="C49" s="1" t="str">
        <f t="shared" si="0"/>
        <v/>
      </c>
      <c r="D49" s="1" t="str">
        <f>IF('[2]1.7 NCPR'!D45="","",'[2]1.7 NCPR'!D45)</f>
        <v/>
      </c>
      <c r="E49" s="1" t="str">
        <f>IF('[2]1.7 NCPR'!E45="","",'[2]1.7 NCPR'!E45)</f>
        <v/>
      </c>
      <c r="F49" s="2" t="str">
        <f>IF('[2]1.7 NCPR'!C45="","",'[2]1.7 NCPR'!C45)</f>
        <v/>
      </c>
      <c r="G49" s="135" t="str">
        <f>IF(D49="","",IF('[2]1.7 NCPR'!P45="","",(VLOOKUP(D49,'[2]1.7 NCPR'!$D:$P,13,0))))</f>
        <v/>
      </c>
      <c r="H49" s="74" t="str">
        <f t="shared" si="1"/>
        <v/>
      </c>
      <c r="I49" s="87" t="str">
        <f>IF(D49="","",IF('[1]0.2 Konsumsi Energi'!O48="","",VLOOKUP(D49,'[1]0.2 Konsumsi Energi'!$D$5:$S$704,12,0)))</f>
        <v/>
      </c>
      <c r="J49" s="136" t="str">
        <f t="shared" si="2"/>
        <v/>
      </c>
      <c r="K49" s="87" t="str">
        <f>IF(D49="","",IF('[1]0.3 Konsumsi Protein Hewani'!O48="","",VLOOKUP(D49,'[1]0.3 Konsumsi Protein Hewani'!$D$5:$S$704,12,0)))</f>
        <v/>
      </c>
      <c r="L49" s="136" t="str">
        <f t="shared" si="3"/>
        <v/>
      </c>
      <c r="M49" s="87" t="str">
        <f>IF(D49="","",IF('[1]0.4 Stok_Cadangan'!AN48="","",VLOOKUP(D49,'[1]0.4 Stok_Cadangan'!$D$6:$AN$704,37,FALSE)))</f>
        <v/>
      </c>
      <c r="N49" s="136" t="str">
        <f t="shared" si="4"/>
        <v/>
      </c>
      <c r="O49" s="87" t="str">
        <f>IF(D49="","",IF('[1]0.5 Indikator Keterjangkauan'!J48="","",VLOOKUP(D49,'[1]0.5 Indikator Keterjangkauan'!$D$6:$K$704,7,FALSE)))</f>
        <v/>
      </c>
      <c r="P49" s="136" t="str">
        <f t="shared" si="5"/>
        <v/>
      </c>
      <c r="Q49" s="87" t="str">
        <f>IF(D49="","",IF('[1]0.5 Indikator Keterjangkauan'!AC48="","",VLOOKUP(D49,'[1]0.5 Indikator Keterjangkauan'!$D$6:$AD$704,26,FALSE)))</f>
        <v/>
      </c>
      <c r="R49" s="136" t="str">
        <f t="shared" si="6"/>
        <v/>
      </c>
      <c r="S49" s="87" t="str">
        <f>IF(D49="","",IF('[1]0.5 Indikator Keterjangkauan'!AI48="","",VLOOKUP(D49,'[1]0.5 Indikator Keterjangkauan'!$D$6:$AK$700,32,FALSE)))</f>
        <v/>
      </c>
      <c r="T49" s="136" t="str">
        <f t="shared" si="7"/>
        <v/>
      </c>
      <c r="U49" s="87" t="str">
        <f>IF(D49="","",IF('[1]0.6 Indikator Pemanfaatan'!J48="","",VLOOKUP(D49,'[1]0.6 Indikator Pemanfaatan'!$D$6:$K$704,7,FALSE)))</f>
        <v/>
      </c>
      <c r="V49" s="136" t="str">
        <f t="shared" si="8"/>
        <v/>
      </c>
      <c r="W49" s="87" t="str">
        <f>IF(D49="","",IF('[1]0.6 Indikator Pemanfaatan'!P48="","",VLOOKUP(D49,'[1]0.6 Indikator Pemanfaatan'!$D$6:$R$704,13,FALSE)))</f>
        <v/>
      </c>
      <c r="X49" s="136" t="str">
        <f t="shared" si="9"/>
        <v/>
      </c>
      <c r="Y49" s="87" t="str">
        <f>IF(D49="","",IF('[1]0.6 Indikator Pemanfaatan'!AA48="","",VLOOKUP(D49,'[1]0.6 Indikator Pemanfaatan'!$D$6:$AC$706,24,FALSE)))</f>
        <v/>
      </c>
      <c r="Z49" s="136" t="str">
        <f t="shared" si="10"/>
        <v/>
      </c>
      <c r="AA49" s="88" t="str">
        <f>IF(D49="","",IF('[1]0.6 Indikator Pemanfaatan'!AG48="","",VLOOKUP(D49,'[1]0.6 Indikator Pemanfaatan'!$D$6:$AJ$705,30,FALSE)))</f>
        <v/>
      </c>
      <c r="AB49" s="136" t="str">
        <f t="shared" si="11"/>
        <v/>
      </c>
      <c r="AC49" s="87" t="str">
        <f>IF(D49="","",IF('[1]0.6 Indikator Pemanfaatan'!AM48="","",VLOOKUP(D49,'[1]0.6 Indikator Pemanfaatan'!$D$6:$AP$705,36,FALSE)))</f>
        <v/>
      </c>
      <c r="AD49" s="136" t="str">
        <f t="shared" si="12"/>
        <v/>
      </c>
    </row>
    <row r="50" spans="1:30" x14ac:dyDescent="0.3">
      <c r="A50" s="1" t="str">
        <f>IF('[2]1.7 NCPR'!A46="","",'[2]1.7 NCPR'!A46)</f>
        <v/>
      </c>
      <c r="B50" s="2" t="str">
        <f>IF('[2]1.7 NCPR'!B46="","",'[2]1.7 NCPR'!B46)</f>
        <v/>
      </c>
      <c r="C50" s="1" t="str">
        <f t="shared" si="0"/>
        <v/>
      </c>
      <c r="D50" s="1" t="str">
        <f>IF('[2]1.7 NCPR'!D46="","",'[2]1.7 NCPR'!D46)</f>
        <v/>
      </c>
      <c r="E50" s="1" t="str">
        <f>IF('[2]1.7 NCPR'!E46="","",'[2]1.7 NCPR'!E46)</f>
        <v/>
      </c>
      <c r="F50" s="2" t="str">
        <f>IF('[2]1.7 NCPR'!C46="","",'[2]1.7 NCPR'!C46)</f>
        <v/>
      </c>
      <c r="G50" s="135" t="str">
        <f>IF(D50="","",IF('[2]1.7 NCPR'!P46="","",(VLOOKUP(D50,'[2]1.7 NCPR'!$D:$P,13,0))))</f>
        <v/>
      </c>
      <c r="H50" s="74" t="str">
        <f t="shared" si="1"/>
        <v/>
      </c>
      <c r="I50" s="87" t="str">
        <f>IF(D50="","",IF('[1]0.2 Konsumsi Energi'!O49="","",VLOOKUP(D50,'[1]0.2 Konsumsi Energi'!$D$5:$S$704,12,0)))</f>
        <v/>
      </c>
      <c r="J50" s="136" t="str">
        <f t="shared" si="2"/>
        <v/>
      </c>
      <c r="K50" s="87" t="str">
        <f>IF(D50="","",IF('[1]0.3 Konsumsi Protein Hewani'!O49="","",VLOOKUP(D50,'[1]0.3 Konsumsi Protein Hewani'!$D$5:$S$704,12,0)))</f>
        <v/>
      </c>
      <c r="L50" s="136" t="str">
        <f t="shared" si="3"/>
        <v/>
      </c>
      <c r="M50" s="87" t="str">
        <f>IF(D50="","",IF('[1]0.4 Stok_Cadangan'!AN49="","",VLOOKUP(D50,'[1]0.4 Stok_Cadangan'!$D$6:$AN$704,37,FALSE)))</f>
        <v/>
      </c>
      <c r="N50" s="136" t="str">
        <f t="shared" si="4"/>
        <v/>
      </c>
      <c r="O50" s="87" t="str">
        <f>IF(D50="","",IF('[1]0.5 Indikator Keterjangkauan'!J49="","",VLOOKUP(D50,'[1]0.5 Indikator Keterjangkauan'!$D$6:$K$704,7,FALSE)))</f>
        <v/>
      </c>
      <c r="P50" s="136" t="str">
        <f t="shared" si="5"/>
        <v/>
      </c>
      <c r="Q50" s="87" t="str">
        <f>IF(D50="","",IF('[1]0.5 Indikator Keterjangkauan'!AC49="","",VLOOKUP(D50,'[1]0.5 Indikator Keterjangkauan'!$D$6:$AD$704,26,FALSE)))</f>
        <v/>
      </c>
      <c r="R50" s="136" t="str">
        <f t="shared" si="6"/>
        <v/>
      </c>
      <c r="S50" s="87" t="str">
        <f>IF(D50="","",IF('[1]0.5 Indikator Keterjangkauan'!AI49="","",VLOOKUP(D50,'[1]0.5 Indikator Keterjangkauan'!$D$6:$AK$700,32,FALSE)))</f>
        <v/>
      </c>
      <c r="T50" s="136" t="str">
        <f t="shared" si="7"/>
        <v/>
      </c>
      <c r="U50" s="87" t="str">
        <f>IF(D50="","",IF('[1]0.6 Indikator Pemanfaatan'!J49="","",VLOOKUP(D50,'[1]0.6 Indikator Pemanfaatan'!$D$6:$K$704,7,FALSE)))</f>
        <v/>
      </c>
      <c r="V50" s="136" t="str">
        <f t="shared" si="8"/>
        <v/>
      </c>
      <c r="W50" s="87" t="str">
        <f>IF(D50="","",IF('[1]0.6 Indikator Pemanfaatan'!P49="","",VLOOKUP(D50,'[1]0.6 Indikator Pemanfaatan'!$D$6:$R$704,13,FALSE)))</f>
        <v/>
      </c>
      <c r="X50" s="136" t="str">
        <f t="shared" si="9"/>
        <v/>
      </c>
      <c r="Y50" s="87" t="str">
        <f>IF(D50="","",IF('[1]0.6 Indikator Pemanfaatan'!AA49="","",VLOOKUP(D50,'[1]0.6 Indikator Pemanfaatan'!$D$6:$AC$706,24,FALSE)))</f>
        <v/>
      </c>
      <c r="Z50" s="136" t="str">
        <f t="shared" si="10"/>
        <v/>
      </c>
      <c r="AA50" s="88" t="str">
        <f>IF(D50="","",IF('[1]0.6 Indikator Pemanfaatan'!AG49="","",VLOOKUP(D50,'[1]0.6 Indikator Pemanfaatan'!$D$6:$AJ$705,30,FALSE)))</f>
        <v/>
      </c>
      <c r="AB50" s="136" t="str">
        <f t="shared" si="11"/>
        <v/>
      </c>
      <c r="AC50" s="87" t="str">
        <f>IF(D50="","",IF('[1]0.6 Indikator Pemanfaatan'!AM49="","",VLOOKUP(D50,'[1]0.6 Indikator Pemanfaatan'!$D$6:$AP$705,36,FALSE)))</f>
        <v/>
      </c>
      <c r="AD50" s="136" t="str">
        <f t="shared" si="12"/>
        <v/>
      </c>
    </row>
    <row r="51" spans="1:30" x14ac:dyDescent="0.3">
      <c r="A51" s="1" t="str">
        <f>IF('[2]1.7 NCPR'!A47="","",'[2]1.7 NCPR'!A47)</f>
        <v/>
      </c>
      <c r="B51" s="2" t="str">
        <f>IF('[2]1.7 NCPR'!B47="","",'[2]1.7 NCPR'!B47)</f>
        <v/>
      </c>
      <c r="C51" s="1" t="str">
        <f t="shared" si="0"/>
        <v/>
      </c>
      <c r="D51" s="1" t="str">
        <f>IF('[2]1.7 NCPR'!D47="","",'[2]1.7 NCPR'!D47)</f>
        <v/>
      </c>
      <c r="E51" s="1" t="str">
        <f>IF('[2]1.7 NCPR'!E47="","",'[2]1.7 NCPR'!E47)</f>
        <v/>
      </c>
      <c r="F51" s="2" t="str">
        <f>IF('[2]1.7 NCPR'!C47="","",'[2]1.7 NCPR'!C47)</f>
        <v/>
      </c>
      <c r="G51" s="135" t="str">
        <f>IF(D51="","",IF('[2]1.7 NCPR'!P47="","",(VLOOKUP(D51,'[2]1.7 NCPR'!$D:$P,13,0))))</f>
        <v/>
      </c>
      <c r="H51" s="74" t="str">
        <f t="shared" si="1"/>
        <v/>
      </c>
      <c r="I51" s="87" t="str">
        <f>IF(D51="","",IF('[1]0.2 Konsumsi Energi'!O50="","",VLOOKUP(D51,'[1]0.2 Konsumsi Energi'!$D$5:$S$704,12,0)))</f>
        <v/>
      </c>
      <c r="J51" s="136" t="str">
        <f t="shared" si="2"/>
        <v/>
      </c>
      <c r="K51" s="87" t="str">
        <f>IF(D51="","",IF('[1]0.3 Konsumsi Protein Hewani'!O50="","",VLOOKUP(D51,'[1]0.3 Konsumsi Protein Hewani'!$D$5:$S$704,12,0)))</f>
        <v/>
      </c>
      <c r="L51" s="136" t="str">
        <f t="shared" si="3"/>
        <v/>
      </c>
      <c r="M51" s="87" t="str">
        <f>IF(D51="","",IF('[1]0.4 Stok_Cadangan'!AN50="","",VLOOKUP(D51,'[1]0.4 Stok_Cadangan'!$D$6:$AN$704,37,FALSE)))</f>
        <v/>
      </c>
      <c r="N51" s="136" t="str">
        <f t="shared" si="4"/>
        <v/>
      </c>
      <c r="O51" s="87" t="str">
        <f>IF(D51="","",IF('[1]0.5 Indikator Keterjangkauan'!J50="","",VLOOKUP(D51,'[1]0.5 Indikator Keterjangkauan'!$D$6:$K$704,7,FALSE)))</f>
        <v/>
      </c>
      <c r="P51" s="136" t="str">
        <f t="shared" si="5"/>
        <v/>
      </c>
      <c r="Q51" s="87" t="str">
        <f>IF(D51="","",IF('[1]0.5 Indikator Keterjangkauan'!AC50="","",VLOOKUP(D51,'[1]0.5 Indikator Keterjangkauan'!$D$6:$AD$704,26,FALSE)))</f>
        <v/>
      </c>
      <c r="R51" s="136" t="str">
        <f t="shared" si="6"/>
        <v/>
      </c>
      <c r="S51" s="87" t="str">
        <f>IF(D51="","",IF('[1]0.5 Indikator Keterjangkauan'!AI50="","",VLOOKUP(D51,'[1]0.5 Indikator Keterjangkauan'!$D$6:$AK$700,32,FALSE)))</f>
        <v/>
      </c>
      <c r="T51" s="136" t="str">
        <f t="shared" si="7"/>
        <v/>
      </c>
      <c r="U51" s="87" t="str">
        <f>IF(D51="","",IF('[1]0.6 Indikator Pemanfaatan'!J50="","",VLOOKUP(D51,'[1]0.6 Indikator Pemanfaatan'!$D$6:$K$704,7,FALSE)))</f>
        <v/>
      </c>
      <c r="V51" s="136" t="str">
        <f t="shared" si="8"/>
        <v/>
      </c>
      <c r="W51" s="87" t="str">
        <f>IF(D51="","",IF('[1]0.6 Indikator Pemanfaatan'!P50="","",VLOOKUP(D51,'[1]0.6 Indikator Pemanfaatan'!$D$6:$R$704,13,FALSE)))</f>
        <v/>
      </c>
      <c r="X51" s="136" t="str">
        <f t="shared" si="9"/>
        <v/>
      </c>
      <c r="Y51" s="87" t="str">
        <f>IF(D51="","",IF('[1]0.6 Indikator Pemanfaatan'!AA50="","",VLOOKUP(D51,'[1]0.6 Indikator Pemanfaatan'!$D$6:$AC$706,24,FALSE)))</f>
        <v/>
      </c>
      <c r="Z51" s="136" t="str">
        <f t="shared" si="10"/>
        <v/>
      </c>
      <c r="AA51" s="88" t="str">
        <f>IF(D51="","",IF('[1]0.6 Indikator Pemanfaatan'!AG50="","",VLOOKUP(D51,'[1]0.6 Indikator Pemanfaatan'!$D$6:$AJ$705,30,FALSE)))</f>
        <v/>
      </c>
      <c r="AB51" s="136" t="str">
        <f t="shared" si="11"/>
        <v/>
      </c>
      <c r="AC51" s="87" t="str">
        <f>IF(D51="","",IF('[1]0.6 Indikator Pemanfaatan'!AM50="","",VLOOKUP(D51,'[1]0.6 Indikator Pemanfaatan'!$D$6:$AP$705,36,FALSE)))</f>
        <v/>
      </c>
      <c r="AD51" s="136" t="str">
        <f t="shared" si="12"/>
        <v/>
      </c>
    </row>
    <row r="52" spans="1:30" x14ac:dyDescent="0.3">
      <c r="A52" s="1" t="str">
        <f>IF('[2]1.7 NCPR'!A48="","",'[2]1.7 NCPR'!A48)</f>
        <v/>
      </c>
      <c r="B52" s="2" t="str">
        <f>IF('[2]1.7 NCPR'!B48="","",'[2]1.7 NCPR'!B48)</f>
        <v/>
      </c>
      <c r="C52" s="1" t="str">
        <f t="shared" si="0"/>
        <v/>
      </c>
      <c r="D52" s="1" t="str">
        <f>IF('[2]1.7 NCPR'!D48="","",'[2]1.7 NCPR'!D48)</f>
        <v/>
      </c>
      <c r="E52" s="1" t="str">
        <f>IF('[2]1.7 NCPR'!E48="","",'[2]1.7 NCPR'!E48)</f>
        <v/>
      </c>
      <c r="F52" s="2" t="str">
        <f>IF('[2]1.7 NCPR'!C48="","",'[2]1.7 NCPR'!C48)</f>
        <v/>
      </c>
      <c r="G52" s="135" t="str">
        <f>IF(D52="","",IF('[2]1.7 NCPR'!P48="","",(VLOOKUP(D52,'[2]1.7 NCPR'!$D:$P,13,0))))</f>
        <v/>
      </c>
      <c r="H52" s="74" t="str">
        <f t="shared" si="1"/>
        <v/>
      </c>
      <c r="I52" s="87" t="str">
        <f>IF(D52="","",IF('[1]0.2 Konsumsi Energi'!O51="","",VLOOKUP(D52,'[1]0.2 Konsumsi Energi'!$D$5:$S$704,12,0)))</f>
        <v/>
      </c>
      <c r="J52" s="136" t="str">
        <f t="shared" si="2"/>
        <v/>
      </c>
      <c r="K52" s="87" t="str">
        <f>IF(D52="","",IF('[1]0.3 Konsumsi Protein Hewani'!O51="","",VLOOKUP(D52,'[1]0.3 Konsumsi Protein Hewani'!$D$5:$S$704,12,0)))</f>
        <v/>
      </c>
      <c r="L52" s="136" t="str">
        <f t="shared" si="3"/>
        <v/>
      </c>
      <c r="M52" s="87" t="str">
        <f>IF(D52="","",IF('[1]0.4 Stok_Cadangan'!AN51="","",VLOOKUP(D52,'[1]0.4 Stok_Cadangan'!$D$6:$AN$704,37,FALSE)))</f>
        <v/>
      </c>
      <c r="N52" s="136" t="str">
        <f t="shared" si="4"/>
        <v/>
      </c>
      <c r="O52" s="87" t="str">
        <f>IF(D52="","",IF('[1]0.5 Indikator Keterjangkauan'!J51="","",VLOOKUP(D52,'[1]0.5 Indikator Keterjangkauan'!$D$6:$K$704,7,FALSE)))</f>
        <v/>
      </c>
      <c r="P52" s="136" t="str">
        <f t="shared" si="5"/>
        <v/>
      </c>
      <c r="Q52" s="87" t="str">
        <f>IF(D52="","",IF('[1]0.5 Indikator Keterjangkauan'!AC51="","",VLOOKUP(D52,'[1]0.5 Indikator Keterjangkauan'!$D$6:$AD$704,26,FALSE)))</f>
        <v/>
      </c>
      <c r="R52" s="136" t="str">
        <f t="shared" si="6"/>
        <v/>
      </c>
      <c r="S52" s="87" t="str">
        <f>IF(D52="","",IF('[1]0.5 Indikator Keterjangkauan'!AI51="","",VLOOKUP(D52,'[1]0.5 Indikator Keterjangkauan'!$D$6:$AK$700,32,FALSE)))</f>
        <v/>
      </c>
      <c r="T52" s="136" t="str">
        <f t="shared" si="7"/>
        <v/>
      </c>
      <c r="U52" s="87" t="str">
        <f>IF(D52="","",IF('[1]0.6 Indikator Pemanfaatan'!J51="","",VLOOKUP(D52,'[1]0.6 Indikator Pemanfaatan'!$D$6:$K$704,7,FALSE)))</f>
        <v/>
      </c>
      <c r="V52" s="136" t="str">
        <f t="shared" si="8"/>
        <v/>
      </c>
      <c r="W52" s="87" t="str">
        <f>IF(D52="","",IF('[1]0.6 Indikator Pemanfaatan'!P51="","",VLOOKUP(D52,'[1]0.6 Indikator Pemanfaatan'!$D$6:$R$704,13,FALSE)))</f>
        <v/>
      </c>
      <c r="X52" s="136" t="str">
        <f t="shared" si="9"/>
        <v/>
      </c>
      <c r="Y52" s="87" t="str">
        <f>IF(D52="","",IF('[1]0.6 Indikator Pemanfaatan'!AA51="","",VLOOKUP(D52,'[1]0.6 Indikator Pemanfaatan'!$D$6:$AC$706,24,FALSE)))</f>
        <v/>
      </c>
      <c r="Z52" s="136" t="str">
        <f t="shared" si="10"/>
        <v/>
      </c>
      <c r="AA52" s="88" t="str">
        <f>IF(D52="","",IF('[1]0.6 Indikator Pemanfaatan'!AG51="","",VLOOKUP(D52,'[1]0.6 Indikator Pemanfaatan'!$D$6:$AJ$705,30,FALSE)))</f>
        <v/>
      </c>
      <c r="AB52" s="136" t="str">
        <f t="shared" si="11"/>
        <v/>
      </c>
      <c r="AC52" s="87" t="str">
        <f>IF(D52="","",IF('[1]0.6 Indikator Pemanfaatan'!AM51="","",VLOOKUP(D52,'[1]0.6 Indikator Pemanfaatan'!$D$6:$AP$705,36,FALSE)))</f>
        <v/>
      </c>
      <c r="AD52" s="136" t="str">
        <f t="shared" si="12"/>
        <v/>
      </c>
    </row>
    <row r="53" spans="1:30" x14ac:dyDescent="0.3">
      <c r="A53" s="1" t="str">
        <f>IF('[2]1.7 NCPR'!A49="","",'[2]1.7 NCPR'!A49)</f>
        <v/>
      </c>
      <c r="B53" s="2" t="str">
        <f>IF('[2]1.7 NCPR'!B49="","",'[2]1.7 NCPR'!B49)</f>
        <v/>
      </c>
      <c r="C53" s="1" t="str">
        <f t="shared" si="0"/>
        <v/>
      </c>
      <c r="D53" s="1" t="str">
        <f>IF('[2]1.7 NCPR'!D49="","",'[2]1.7 NCPR'!D49)</f>
        <v/>
      </c>
      <c r="E53" s="1" t="str">
        <f>IF('[2]1.7 NCPR'!E49="","",'[2]1.7 NCPR'!E49)</f>
        <v/>
      </c>
      <c r="F53" s="2" t="str">
        <f>IF('[2]1.7 NCPR'!C49="","",'[2]1.7 NCPR'!C49)</f>
        <v/>
      </c>
      <c r="G53" s="135" t="str">
        <f>IF(D53="","",IF('[2]1.7 NCPR'!P49="","",(VLOOKUP(D53,'[2]1.7 NCPR'!$D:$P,13,0))))</f>
        <v/>
      </c>
      <c r="H53" s="74" t="str">
        <f t="shared" si="1"/>
        <v/>
      </c>
      <c r="I53" s="87" t="str">
        <f>IF(D53="","",IF('[1]0.2 Konsumsi Energi'!O52="","",VLOOKUP(D53,'[1]0.2 Konsumsi Energi'!$D$5:$S$704,12,0)))</f>
        <v/>
      </c>
      <c r="J53" s="136" t="str">
        <f t="shared" si="2"/>
        <v/>
      </c>
      <c r="K53" s="87" t="str">
        <f>IF(D53="","",IF('[1]0.3 Konsumsi Protein Hewani'!O52="","",VLOOKUP(D53,'[1]0.3 Konsumsi Protein Hewani'!$D$5:$S$704,12,0)))</f>
        <v/>
      </c>
      <c r="L53" s="136" t="str">
        <f t="shared" si="3"/>
        <v/>
      </c>
      <c r="M53" s="87" t="str">
        <f>IF(D53="","",IF('[1]0.4 Stok_Cadangan'!AN52="","",VLOOKUP(D53,'[1]0.4 Stok_Cadangan'!$D$6:$AN$704,37,FALSE)))</f>
        <v/>
      </c>
      <c r="N53" s="136" t="str">
        <f t="shared" si="4"/>
        <v/>
      </c>
      <c r="O53" s="87" t="str">
        <f>IF(D53="","",IF('[1]0.5 Indikator Keterjangkauan'!J52="","",VLOOKUP(D53,'[1]0.5 Indikator Keterjangkauan'!$D$6:$K$704,7,FALSE)))</f>
        <v/>
      </c>
      <c r="P53" s="136" t="str">
        <f t="shared" si="5"/>
        <v/>
      </c>
      <c r="Q53" s="87" t="str">
        <f>IF(D53="","",IF('[1]0.5 Indikator Keterjangkauan'!AC52="","",VLOOKUP(D53,'[1]0.5 Indikator Keterjangkauan'!$D$6:$AD$704,26,FALSE)))</f>
        <v/>
      </c>
      <c r="R53" s="136" t="str">
        <f t="shared" si="6"/>
        <v/>
      </c>
      <c r="S53" s="87" t="str">
        <f>IF(D53="","",IF('[1]0.5 Indikator Keterjangkauan'!AI52="","",VLOOKUP(D53,'[1]0.5 Indikator Keterjangkauan'!$D$6:$AK$700,32,FALSE)))</f>
        <v/>
      </c>
      <c r="T53" s="136" t="str">
        <f t="shared" si="7"/>
        <v/>
      </c>
      <c r="U53" s="87" t="str">
        <f>IF(D53="","",IF('[1]0.6 Indikator Pemanfaatan'!J52="","",VLOOKUP(D53,'[1]0.6 Indikator Pemanfaatan'!$D$6:$K$704,7,FALSE)))</f>
        <v/>
      </c>
      <c r="V53" s="136" t="str">
        <f t="shared" si="8"/>
        <v/>
      </c>
      <c r="W53" s="87" t="str">
        <f>IF(D53="","",IF('[1]0.6 Indikator Pemanfaatan'!P52="","",VLOOKUP(D53,'[1]0.6 Indikator Pemanfaatan'!$D$6:$R$704,13,FALSE)))</f>
        <v/>
      </c>
      <c r="X53" s="136" t="str">
        <f t="shared" si="9"/>
        <v/>
      </c>
      <c r="Y53" s="87" t="str">
        <f>IF(D53="","",IF('[1]0.6 Indikator Pemanfaatan'!AA52="","",VLOOKUP(D53,'[1]0.6 Indikator Pemanfaatan'!$D$6:$AC$706,24,FALSE)))</f>
        <v/>
      </c>
      <c r="Z53" s="136" t="str">
        <f t="shared" si="10"/>
        <v/>
      </c>
      <c r="AA53" s="88" t="str">
        <f>IF(D53="","",IF('[1]0.6 Indikator Pemanfaatan'!AG52="","",VLOOKUP(D53,'[1]0.6 Indikator Pemanfaatan'!$D$6:$AJ$705,30,FALSE)))</f>
        <v/>
      </c>
      <c r="AB53" s="136" t="str">
        <f t="shared" si="11"/>
        <v/>
      </c>
      <c r="AC53" s="87" t="str">
        <f>IF(D53="","",IF('[1]0.6 Indikator Pemanfaatan'!AM52="","",VLOOKUP(D53,'[1]0.6 Indikator Pemanfaatan'!$D$6:$AP$705,36,FALSE)))</f>
        <v/>
      </c>
      <c r="AD53" s="136" t="str">
        <f t="shared" si="12"/>
        <v/>
      </c>
    </row>
    <row r="54" spans="1:30" x14ac:dyDescent="0.3">
      <c r="A54" s="1" t="str">
        <f>IF('[2]1.7 NCPR'!A50="","",'[2]1.7 NCPR'!A50)</f>
        <v/>
      </c>
      <c r="B54" s="2" t="str">
        <f>IF('[2]1.7 NCPR'!B50="","",'[2]1.7 NCPR'!B50)</f>
        <v/>
      </c>
      <c r="C54" s="1" t="str">
        <f t="shared" si="0"/>
        <v/>
      </c>
      <c r="D54" s="1" t="str">
        <f>IF('[2]1.7 NCPR'!D50="","",'[2]1.7 NCPR'!D50)</f>
        <v/>
      </c>
      <c r="E54" s="1" t="str">
        <f>IF('[2]1.7 NCPR'!E50="","",'[2]1.7 NCPR'!E50)</f>
        <v/>
      </c>
      <c r="F54" s="2" t="str">
        <f>IF('[2]1.7 NCPR'!C50="","",'[2]1.7 NCPR'!C50)</f>
        <v/>
      </c>
      <c r="G54" s="135" t="str">
        <f>IF(D54="","",IF('[2]1.7 NCPR'!P50="","",(VLOOKUP(D54,'[2]1.7 NCPR'!$D:$P,13,0))))</f>
        <v/>
      </c>
      <c r="H54" s="74" t="str">
        <f t="shared" si="1"/>
        <v/>
      </c>
      <c r="I54" s="87" t="str">
        <f>IF(D54="","",IF('[1]0.2 Konsumsi Energi'!O53="","",VLOOKUP(D54,'[1]0.2 Konsumsi Energi'!$D$5:$S$704,12,0)))</f>
        <v/>
      </c>
      <c r="J54" s="136" t="str">
        <f t="shared" si="2"/>
        <v/>
      </c>
      <c r="K54" s="87" t="str">
        <f>IF(D54="","",IF('[1]0.3 Konsumsi Protein Hewani'!O53="","",VLOOKUP(D54,'[1]0.3 Konsumsi Protein Hewani'!$D$5:$S$704,12,0)))</f>
        <v/>
      </c>
      <c r="L54" s="136" t="str">
        <f t="shared" si="3"/>
        <v/>
      </c>
      <c r="M54" s="87" t="str">
        <f>IF(D54="","",IF('[1]0.4 Stok_Cadangan'!AN53="","",VLOOKUP(D54,'[1]0.4 Stok_Cadangan'!$D$6:$AN$704,37,FALSE)))</f>
        <v/>
      </c>
      <c r="N54" s="136" t="str">
        <f t="shared" si="4"/>
        <v/>
      </c>
      <c r="O54" s="87" t="str">
        <f>IF(D54="","",IF('[1]0.5 Indikator Keterjangkauan'!J53="","",VLOOKUP(D54,'[1]0.5 Indikator Keterjangkauan'!$D$6:$K$704,7,FALSE)))</f>
        <v/>
      </c>
      <c r="P54" s="136" t="str">
        <f t="shared" si="5"/>
        <v/>
      </c>
      <c r="Q54" s="87" t="str">
        <f>IF(D54="","",IF('[1]0.5 Indikator Keterjangkauan'!AC53="","",VLOOKUP(D54,'[1]0.5 Indikator Keterjangkauan'!$D$6:$AD$704,26,FALSE)))</f>
        <v/>
      </c>
      <c r="R54" s="136" t="str">
        <f t="shared" si="6"/>
        <v/>
      </c>
      <c r="S54" s="87" t="str">
        <f>IF(D54="","",IF('[1]0.5 Indikator Keterjangkauan'!AI53="","",VLOOKUP(D54,'[1]0.5 Indikator Keterjangkauan'!$D$6:$AK$700,32,FALSE)))</f>
        <v/>
      </c>
      <c r="T54" s="136" t="str">
        <f t="shared" si="7"/>
        <v/>
      </c>
      <c r="U54" s="87" t="str">
        <f>IF(D54="","",IF('[1]0.6 Indikator Pemanfaatan'!J53="","",VLOOKUP(D54,'[1]0.6 Indikator Pemanfaatan'!$D$6:$K$704,7,FALSE)))</f>
        <v/>
      </c>
      <c r="V54" s="136" t="str">
        <f t="shared" si="8"/>
        <v/>
      </c>
      <c r="W54" s="87" t="str">
        <f>IF(D54="","",IF('[1]0.6 Indikator Pemanfaatan'!P53="","",VLOOKUP(D54,'[1]0.6 Indikator Pemanfaatan'!$D$6:$R$704,13,FALSE)))</f>
        <v/>
      </c>
      <c r="X54" s="136" t="str">
        <f t="shared" si="9"/>
        <v/>
      </c>
      <c r="Y54" s="87" t="str">
        <f>IF(D54="","",IF('[1]0.6 Indikator Pemanfaatan'!AA53="","",VLOOKUP(D54,'[1]0.6 Indikator Pemanfaatan'!$D$6:$AC$706,24,FALSE)))</f>
        <v/>
      </c>
      <c r="Z54" s="136" t="str">
        <f t="shared" si="10"/>
        <v/>
      </c>
      <c r="AA54" s="88" t="str">
        <f>IF(D54="","",IF('[1]0.6 Indikator Pemanfaatan'!AG53="","",VLOOKUP(D54,'[1]0.6 Indikator Pemanfaatan'!$D$6:$AJ$705,30,FALSE)))</f>
        <v/>
      </c>
      <c r="AB54" s="136" t="str">
        <f t="shared" si="11"/>
        <v/>
      </c>
      <c r="AC54" s="87" t="str">
        <f>IF(D54="","",IF('[1]0.6 Indikator Pemanfaatan'!AM53="","",VLOOKUP(D54,'[1]0.6 Indikator Pemanfaatan'!$D$6:$AP$705,36,FALSE)))</f>
        <v/>
      </c>
      <c r="AD54" s="136" t="str">
        <f t="shared" si="12"/>
        <v/>
      </c>
    </row>
    <row r="55" spans="1:30" x14ac:dyDescent="0.3">
      <c r="A55" s="1" t="str">
        <f>IF('[2]1.7 NCPR'!A51="","",'[2]1.7 NCPR'!A51)</f>
        <v/>
      </c>
      <c r="B55" s="2" t="str">
        <f>IF('[2]1.7 NCPR'!B51="","",'[2]1.7 NCPR'!B51)</f>
        <v/>
      </c>
      <c r="C55" s="1" t="str">
        <f t="shared" si="0"/>
        <v/>
      </c>
      <c r="D55" s="1" t="str">
        <f>IF('[2]1.7 NCPR'!D51="","",'[2]1.7 NCPR'!D51)</f>
        <v/>
      </c>
      <c r="E55" s="1" t="str">
        <f>IF('[2]1.7 NCPR'!E51="","",'[2]1.7 NCPR'!E51)</f>
        <v/>
      </c>
      <c r="F55" s="2" t="str">
        <f>IF('[2]1.7 NCPR'!C51="","",'[2]1.7 NCPR'!C51)</f>
        <v/>
      </c>
      <c r="G55" s="135" t="str">
        <f>IF(D55="","",IF('[2]1.7 NCPR'!P51="","",(VLOOKUP(D55,'[2]1.7 NCPR'!$D:$P,13,0))))</f>
        <v/>
      </c>
      <c r="H55" s="74" t="str">
        <f t="shared" si="1"/>
        <v/>
      </c>
      <c r="I55" s="87" t="str">
        <f>IF(D55="","",IF('[1]0.2 Konsumsi Energi'!O54="","",VLOOKUP(D55,'[1]0.2 Konsumsi Energi'!$D$5:$S$704,12,0)))</f>
        <v/>
      </c>
      <c r="J55" s="136" t="str">
        <f t="shared" si="2"/>
        <v/>
      </c>
      <c r="K55" s="87" t="str">
        <f>IF(D55="","",IF('[1]0.3 Konsumsi Protein Hewani'!O54="","",VLOOKUP(D55,'[1]0.3 Konsumsi Protein Hewani'!$D$5:$S$704,12,0)))</f>
        <v/>
      </c>
      <c r="L55" s="136" t="str">
        <f t="shared" si="3"/>
        <v/>
      </c>
      <c r="M55" s="87" t="str">
        <f>IF(D55="","",IF('[1]0.4 Stok_Cadangan'!AN54="","",VLOOKUP(D55,'[1]0.4 Stok_Cadangan'!$D$6:$AN$704,37,FALSE)))</f>
        <v/>
      </c>
      <c r="N55" s="136" t="str">
        <f t="shared" si="4"/>
        <v/>
      </c>
      <c r="O55" s="87" t="str">
        <f>IF(D55="","",IF('[1]0.5 Indikator Keterjangkauan'!J54="","",VLOOKUP(D55,'[1]0.5 Indikator Keterjangkauan'!$D$6:$K$704,7,FALSE)))</f>
        <v/>
      </c>
      <c r="P55" s="136" t="str">
        <f t="shared" si="5"/>
        <v/>
      </c>
      <c r="Q55" s="87" t="str">
        <f>IF(D55="","",IF('[1]0.5 Indikator Keterjangkauan'!AC54="","",VLOOKUP(D55,'[1]0.5 Indikator Keterjangkauan'!$D$6:$AD$704,26,FALSE)))</f>
        <v/>
      </c>
      <c r="R55" s="136" t="str">
        <f t="shared" si="6"/>
        <v/>
      </c>
      <c r="S55" s="87" t="str">
        <f>IF(D55="","",IF('[1]0.5 Indikator Keterjangkauan'!AI54="","",VLOOKUP(D55,'[1]0.5 Indikator Keterjangkauan'!$D$6:$AK$700,32,FALSE)))</f>
        <v/>
      </c>
      <c r="T55" s="136" t="str">
        <f t="shared" si="7"/>
        <v/>
      </c>
      <c r="U55" s="87" t="str">
        <f>IF(D55="","",IF('[1]0.6 Indikator Pemanfaatan'!J54="","",VLOOKUP(D55,'[1]0.6 Indikator Pemanfaatan'!$D$6:$K$704,7,FALSE)))</f>
        <v/>
      </c>
      <c r="V55" s="136" t="str">
        <f t="shared" si="8"/>
        <v/>
      </c>
      <c r="W55" s="87" t="str">
        <f>IF(D55="","",IF('[1]0.6 Indikator Pemanfaatan'!P54="","",VLOOKUP(D55,'[1]0.6 Indikator Pemanfaatan'!$D$6:$R$704,13,FALSE)))</f>
        <v/>
      </c>
      <c r="X55" s="136" t="str">
        <f t="shared" si="9"/>
        <v/>
      </c>
      <c r="Y55" s="87" t="str">
        <f>IF(D55="","",IF('[1]0.6 Indikator Pemanfaatan'!AA54="","",VLOOKUP(D55,'[1]0.6 Indikator Pemanfaatan'!$D$6:$AC$706,24,FALSE)))</f>
        <v/>
      </c>
      <c r="Z55" s="136" t="str">
        <f t="shared" si="10"/>
        <v/>
      </c>
      <c r="AA55" s="88" t="str">
        <f>IF(D55="","",IF('[1]0.6 Indikator Pemanfaatan'!AG54="","",VLOOKUP(D55,'[1]0.6 Indikator Pemanfaatan'!$D$6:$AJ$705,30,FALSE)))</f>
        <v/>
      </c>
      <c r="AB55" s="136" t="str">
        <f t="shared" si="11"/>
        <v/>
      </c>
      <c r="AC55" s="87" t="str">
        <f>IF(D55="","",IF('[1]0.6 Indikator Pemanfaatan'!AM54="","",VLOOKUP(D55,'[1]0.6 Indikator Pemanfaatan'!$D$6:$AP$705,36,FALSE)))</f>
        <v/>
      </c>
      <c r="AD55" s="136" t="str">
        <f t="shared" si="12"/>
        <v/>
      </c>
    </row>
    <row r="56" spans="1:30" x14ac:dyDescent="0.3">
      <c r="A56" s="1" t="str">
        <f>IF('[2]1.7 NCPR'!A52="","",'[2]1.7 NCPR'!A52)</f>
        <v/>
      </c>
      <c r="B56" s="2" t="str">
        <f>IF('[2]1.7 NCPR'!B52="","",'[2]1.7 NCPR'!B52)</f>
        <v/>
      </c>
      <c r="C56" s="1" t="str">
        <f t="shared" si="0"/>
        <v/>
      </c>
      <c r="D56" s="1" t="str">
        <f>IF('[2]1.7 NCPR'!D52="","",'[2]1.7 NCPR'!D52)</f>
        <v/>
      </c>
      <c r="E56" s="1" t="str">
        <f>IF('[2]1.7 NCPR'!E52="","",'[2]1.7 NCPR'!E52)</f>
        <v/>
      </c>
      <c r="F56" s="2" t="str">
        <f>IF('[2]1.7 NCPR'!C52="","",'[2]1.7 NCPR'!C52)</f>
        <v/>
      </c>
      <c r="G56" s="135" t="str">
        <f>IF(D56="","",IF('[2]1.7 NCPR'!P52="","",(VLOOKUP(D56,'[2]1.7 NCPR'!$D:$P,13,0))))</f>
        <v/>
      </c>
      <c r="H56" s="74" t="str">
        <f t="shared" si="1"/>
        <v/>
      </c>
      <c r="I56" s="87" t="str">
        <f>IF(D56="","",IF('[1]0.2 Konsumsi Energi'!O55="","",VLOOKUP(D56,'[1]0.2 Konsumsi Energi'!$D$5:$S$704,12,0)))</f>
        <v/>
      </c>
      <c r="J56" s="136" t="str">
        <f t="shared" si="2"/>
        <v/>
      </c>
      <c r="K56" s="87" t="str">
        <f>IF(D56="","",IF('[1]0.3 Konsumsi Protein Hewani'!O55="","",VLOOKUP(D56,'[1]0.3 Konsumsi Protein Hewani'!$D$5:$S$704,12,0)))</f>
        <v/>
      </c>
      <c r="L56" s="136" t="str">
        <f t="shared" si="3"/>
        <v/>
      </c>
      <c r="M56" s="87" t="str">
        <f>IF(D56="","",IF('[1]0.4 Stok_Cadangan'!AN55="","",VLOOKUP(D56,'[1]0.4 Stok_Cadangan'!$D$6:$AN$704,37,FALSE)))</f>
        <v/>
      </c>
      <c r="N56" s="136" t="str">
        <f t="shared" si="4"/>
        <v/>
      </c>
      <c r="O56" s="87" t="str">
        <f>IF(D56="","",IF('[1]0.5 Indikator Keterjangkauan'!J55="","",VLOOKUP(D56,'[1]0.5 Indikator Keterjangkauan'!$D$6:$K$704,7,FALSE)))</f>
        <v/>
      </c>
      <c r="P56" s="136" t="str">
        <f t="shared" si="5"/>
        <v/>
      </c>
      <c r="Q56" s="87" t="str">
        <f>IF(D56="","",IF('[1]0.5 Indikator Keterjangkauan'!AC55="","",VLOOKUP(D56,'[1]0.5 Indikator Keterjangkauan'!$D$6:$AD$704,26,FALSE)))</f>
        <v/>
      </c>
      <c r="R56" s="136" t="str">
        <f t="shared" si="6"/>
        <v/>
      </c>
      <c r="S56" s="87" t="str">
        <f>IF(D56="","",IF('[1]0.5 Indikator Keterjangkauan'!AI55="","",VLOOKUP(D56,'[1]0.5 Indikator Keterjangkauan'!$D$6:$AK$700,32,FALSE)))</f>
        <v/>
      </c>
      <c r="T56" s="136" t="str">
        <f t="shared" si="7"/>
        <v/>
      </c>
      <c r="U56" s="87" t="str">
        <f>IF(D56="","",IF('[1]0.6 Indikator Pemanfaatan'!J55="","",VLOOKUP(D56,'[1]0.6 Indikator Pemanfaatan'!$D$6:$K$704,7,FALSE)))</f>
        <v/>
      </c>
      <c r="V56" s="136" t="str">
        <f t="shared" si="8"/>
        <v/>
      </c>
      <c r="W56" s="87" t="str">
        <f>IF(D56="","",IF('[1]0.6 Indikator Pemanfaatan'!P55="","",VLOOKUP(D56,'[1]0.6 Indikator Pemanfaatan'!$D$6:$R$704,13,FALSE)))</f>
        <v/>
      </c>
      <c r="X56" s="136" t="str">
        <f t="shared" si="9"/>
        <v/>
      </c>
      <c r="Y56" s="87" t="str">
        <f>IF(D56="","",IF('[1]0.6 Indikator Pemanfaatan'!AA55="","",VLOOKUP(D56,'[1]0.6 Indikator Pemanfaatan'!$D$6:$AC$706,24,FALSE)))</f>
        <v/>
      </c>
      <c r="Z56" s="136" t="str">
        <f t="shared" si="10"/>
        <v/>
      </c>
      <c r="AA56" s="88" t="str">
        <f>IF(D56="","",IF('[1]0.6 Indikator Pemanfaatan'!AG55="","",VLOOKUP(D56,'[1]0.6 Indikator Pemanfaatan'!$D$6:$AJ$705,30,FALSE)))</f>
        <v/>
      </c>
      <c r="AB56" s="136" t="str">
        <f t="shared" si="11"/>
        <v/>
      </c>
      <c r="AC56" s="87" t="str">
        <f>IF(D56="","",IF('[1]0.6 Indikator Pemanfaatan'!AM55="","",VLOOKUP(D56,'[1]0.6 Indikator Pemanfaatan'!$D$6:$AP$705,36,FALSE)))</f>
        <v/>
      </c>
      <c r="AD56" s="136" t="str">
        <f t="shared" si="12"/>
        <v/>
      </c>
    </row>
    <row r="57" spans="1:30" x14ac:dyDescent="0.3">
      <c r="A57" s="1" t="str">
        <f>IF('[2]1.7 NCPR'!A53="","",'[2]1.7 NCPR'!A53)</f>
        <v/>
      </c>
      <c r="B57" s="2" t="str">
        <f>IF('[2]1.7 NCPR'!B53="","",'[2]1.7 NCPR'!B53)</f>
        <v/>
      </c>
      <c r="C57" s="1" t="str">
        <f t="shared" si="0"/>
        <v/>
      </c>
      <c r="D57" s="1" t="str">
        <f>IF('[2]1.7 NCPR'!D53="","",'[2]1.7 NCPR'!D53)</f>
        <v/>
      </c>
      <c r="E57" s="1" t="str">
        <f>IF('[2]1.7 NCPR'!E53="","",'[2]1.7 NCPR'!E53)</f>
        <v/>
      </c>
      <c r="F57" s="2" t="str">
        <f>IF('[2]1.7 NCPR'!C53="","",'[2]1.7 NCPR'!C53)</f>
        <v/>
      </c>
      <c r="G57" s="135" t="str">
        <f>IF(D57="","",IF('[2]1.7 NCPR'!P53="","",(VLOOKUP(D57,'[2]1.7 NCPR'!$D:$P,13,0))))</f>
        <v/>
      </c>
      <c r="H57" s="74" t="str">
        <f t="shared" si="1"/>
        <v/>
      </c>
      <c r="I57" s="87" t="str">
        <f>IF(D57="","",IF('[1]0.2 Konsumsi Energi'!O56="","",VLOOKUP(D57,'[1]0.2 Konsumsi Energi'!$D$5:$S$704,12,0)))</f>
        <v/>
      </c>
      <c r="J57" s="136" t="str">
        <f t="shared" si="2"/>
        <v/>
      </c>
      <c r="K57" s="87" t="str">
        <f>IF(D57="","",IF('[1]0.3 Konsumsi Protein Hewani'!O56="","",VLOOKUP(D57,'[1]0.3 Konsumsi Protein Hewani'!$D$5:$S$704,12,0)))</f>
        <v/>
      </c>
      <c r="L57" s="136" t="str">
        <f t="shared" si="3"/>
        <v/>
      </c>
      <c r="M57" s="87" t="str">
        <f>IF(D57="","",IF('[1]0.4 Stok_Cadangan'!AN56="","",VLOOKUP(D57,'[1]0.4 Stok_Cadangan'!$D$6:$AN$704,37,FALSE)))</f>
        <v/>
      </c>
      <c r="N57" s="136" t="str">
        <f t="shared" si="4"/>
        <v/>
      </c>
      <c r="O57" s="87" t="str">
        <f>IF(D57="","",IF('[1]0.5 Indikator Keterjangkauan'!J56="","",VLOOKUP(D57,'[1]0.5 Indikator Keterjangkauan'!$D$6:$K$704,7,FALSE)))</f>
        <v/>
      </c>
      <c r="P57" s="136" t="str">
        <f t="shared" si="5"/>
        <v/>
      </c>
      <c r="Q57" s="87" t="str">
        <f>IF(D57="","",IF('[1]0.5 Indikator Keterjangkauan'!AC56="","",VLOOKUP(D57,'[1]0.5 Indikator Keterjangkauan'!$D$6:$AD$704,26,FALSE)))</f>
        <v/>
      </c>
      <c r="R57" s="136" t="str">
        <f t="shared" si="6"/>
        <v/>
      </c>
      <c r="S57" s="87" t="str">
        <f>IF(D57="","",IF('[1]0.5 Indikator Keterjangkauan'!AI56="","",VLOOKUP(D57,'[1]0.5 Indikator Keterjangkauan'!$D$6:$AK$700,32,FALSE)))</f>
        <v/>
      </c>
      <c r="T57" s="136" t="str">
        <f t="shared" si="7"/>
        <v/>
      </c>
      <c r="U57" s="87" t="str">
        <f>IF(D57="","",IF('[1]0.6 Indikator Pemanfaatan'!J56="","",VLOOKUP(D57,'[1]0.6 Indikator Pemanfaatan'!$D$6:$K$704,7,FALSE)))</f>
        <v/>
      </c>
      <c r="V57" s="136" t="str">
        <f t="shared" si="8"/>
        <v/>
      </c>
      <c r="W57" s="87" t="str">
        <f>IF(D57="","",IF('[1]0.6 Indikator Pemanfaatan'!P56="","",VLOOKUP(D57,'[1]0.6 Indikator Pemanfaatan'!$D$6:$R$704,13,FALSE)))</f>
        <v/>
      </c>
      <c r="X57" s="136" t="str">
        <f t="shared" si="9"/>
        <v/>
      </c>
      <c r="Y57" s="87" t="str">
        <f>IF(D57="","",IF('[1]0.6 Indikator Pemanfaatan'!AA56="","",VLOOKUP(D57,'[1]0.6 Indikator Pemanfaatan'!$D$6:$AC$706,24,FALSE)))</f>
        <v/>
      </c>
      <c r="Z57" s="136" t="str">
        <f t="shared" si="10"/>
        <v/>
      </c>
      <c r="AA57" s="88" t="str">
        <f>IF(D57="","",IF('[1]0.6 Indikator Pemanfaatan'!AG56="","",VLOOKUP(D57,'[1]0.6 Indikator Pemanfaatan'!$D$6:$AJ$705,30,FALSE)))</f>
        <v/>
      </c>
      <c r="AB57" s="136" t="str">
        <f t="shared" si="11"/>
        <v/>
      </c>
      <c r="AC57" s="87" t="str">
        <f>IF(D57="","",IF('[1]0.6 Indikator Pemanfaatan'!AM56="","",VLOOKUP(D57,'[1]0.6 Indikator Pemanfaatan'!$D$6:$AP$705,36,FALSE)))</f>
        <v/>
      </c>
      <c r="AD57" s="136" t="str">
        <f t="shared" si="12"/>
        <v/>
      </c>
    </row>
    <row r="58" spans="1:30" x14ac:dyDescent="0.3">
      <c r="A58" s="1" t="str">
        <f>IF('[2]1.7 NCPR'!A54="","",'[2]1.7 NCPR'!A54)</f>
        <v/>
      </c>
      <c r="B58" s="2" t="str">
        <f>IF('[2]1.7 NCPR'!B54="","",'[2]1.7 NCPR'!B54)</f>
        <v/>
      </c>
      <c r="C58" s="1" t="str">
        <f t="shared" si="0"/>
        <v/>
      </c>
      <c r="D58" s="1" t="str">
        <f>IF('[2]1.7 NCPR'!D54="","",'[2]1.7 NCPR'!D54)</f>
        <v/>
      </c>
      <c r="E58" s="1" t="str">
        <f>IF('[2]1.7 NCPR'!E54="","",'[2]1.7 NCPR'!E54)</f>
        <v/>
      </c>
      <c r="F58" s="2" t="str">
        <f>IF('[2]1.7 NCPR'!C54="","",'[2]1.7 NCPR'!C54)</f>
        <v/>
      </c>
      <c r="G58" s="135" t="str">
        <f>IF(D58="","",IF('[2]1.7 NCPR'!P54="","",(VLOOKUP(D58,'[2]1.7 NCPR'!$D:$P,13,0))))</f>
        <v/>
      </c>
      <c r="H58" s="74" t="str">
        <f t="shared" si="1"/>
        <v/>
      </c>
      <c r="I58" s="87" t="str">
        <f>IF(D58="","",IF('[1]0.2 Konsumsi Energi'!O57="","",VLOOKUP(D58,'[1]0.2 Konsumsi Energi'!$D$5:$S$704,12,0)))</f>
        <v/>
      </c>
      <c r="J58" s="136" t="str">
        <f t="shared" si="2"/>
        <v/>
      </c>
      <c r="K58" s="87" t="str">
        <f>IF(D58="","",IF('[1]0.3 Konsumsi Protein Hewani'!O57="","",VLOOKUP(D58,'[1]0.3 Konsumsi Protein Hewani'!$D$5:$S$704,12,0)))</f>
        <v/>
      </c>
      <c r="L58" s="136" t="str">
        <f t="shared" si="3"/>
        <v/>
      </c>
      <c r="M58" s="87" t="str">
        <f>IF(D58="","",IF('[1]0.4 Stok_Cadangan'!AN57="","",VLOOKUP(D58,'[1]0.4 Stok_Cadangan'!$D$6:$AN$704,37,FALSE)))</f>
        <v/>
      </c>
      <c r="N58" s="136" t="str">
        <f t="shared" si="4"/>
        <v/>
      </c>
      <c r="O58" s="87" t="str">
        <f>IF(D58="","",IF('[1]0.5 Indikator Keterjangkauan'!J57="","",VLOOKUP(D58,'[1]0.5 Indikator Keterjangkauan'!$D$6:$K$704,7,FALSE)))</f>
        <v/>
      </c>
      <c r="P58" s="136" t="str">
        <f t="shared" si="5"/>
        <v/>
      </c>
      <c r="Q58" s="87" t="str">
        <f>IF(D58="","",IF('[1]0.5 Indikator Keterjangkauan'!AC57="","",VLOOKUP(D58,'[1]0.5 Indikator Keterjangkauan'!$D$6:$AD$704,26,FALSE)))</f>
        <v/>
      </c>
      <c r="R58" s="136" t="str">
        <f t="shared" si="6"/>
        <v/>
      </c>
      <c r="S58" s="87" t="str">
        <f>IF(D58="","",IF('[1]0.5 Indikator Keterjangkauan'!AI57="","",VLOOKUP(D58,'[1]0.5 Indikator Keterjangkauan'!$D$6:$AK$700,32,FALSE)))</f>
        <v/>
      </c>
      <c r="T58" s="136" t="str">
        <f t="shared" si="7"/>
        <v/>
      </c>
      <c r="U58" s="87" t="str">
        <f>IF(D58="","",IF('[1]0.6 Indikator Pemanfaatan'!J57="","",VLOOKUP(D58,'[1]0.6 Indikator Pemanfaatan'!$D$6:$K$704,7,FALSE)))</f>
        <v/>
      </c>
      <c r="V58" s="136" t="str">
        <f t="shared" si="8"/>
        <v/>
      </c>
      <c r="W58" s="87" t="str">
        <f>IF(D58="","",IF('[1]0.6 Indikator Pemanfaatan'!P57="","",VLOOKUP(D58,'[1]0.6 Indikator Pemanfaatan'!$D$6:$R$704,13,FALSE)))</f>
        <v/>
      </c>
      <c r="X58" s="136" t="str">
        <f t="shared" si="9"/>
        <v/>
      </c>
      <c r="Y58" s="87" t="str">
        <f>IF(D58="","",IF('[1]0.6 Indikator Pemanfaatan'!AA57="","",VLOOKUP(D58,'[1]0.6 Indikator Pemanfaatan'!$D$6:$AC$706,24,FALSE)))</f>
        <v/>
      </c>
      <c r="Z58" s="136" t="str">
        <f t="shared" si="10"/>
        <v/>
      </c>
      <c r="AA58" s="88" t="str">
        <f>IF(D58="","",IF('[1]0.6 Indikator Pemanfaatan'!AG57="","",VLOOKUP(D58,'[1]0.6 Indikator Pemanfaatan'!$D$6:$AJ$705,30,FALSE)))</f>
        <v/>
      </c>
      <c r="AB58" s="136" t="str">
        <f t="shared" si="11"/>
        <v/>
      </c>
      <c r="AC58" s="87" t="str">
        <f>IF(D58="","",IF('[1]0.6 Indikator Pemanfaatan'!AM57="","",VLOOKUP(D58,'[1]0.6 Indikator Pemanfaatan'!$D$6:$AP$705,36,FALSE)))</f>
        <v/>
      </c>
      <c r="AD58" s="136" t="str">
        <f t="shared" si="12"/>
        <v/>
      </c>
    </row>
    <row r="59" spans="1:30" x14ac:dyDescent="0.3">
      <c r="A59" s="1" t="str">
        <f>IF('[2]1.7 NCPR'!A55="","",'[2]1.7 NCPR'!A55)</f>
        <v/>
      </c>
      <c r="B59" s="2" t="str">
        <f>IF('[2]1.7 NCPR'!B55="","",'[2]1.7 NCPR'!B55)</f>
        <v/>
      </c>
      <c r="C59" s="1" t="str">
        <f t="shared" si="0"/>
        <v/>
      </c>
      <c r="D59" s="1" t="str">
        <f>IF('[2]1.7 NCPR'!D55="","",'[2]1.7 NCPR'!D55)</f>
        <v/>
      </c>
      <c r="E59" s="1" t="str">
        <f>IF('[2]1.7 NCPR'!E55="","",'[2]1.7 NCPR'!E55)</f>
        <v/>
      </c>
      <c r="F59" s="2" t="str">
        <f>IF('[2]1.7 NCPR'!C55="","",'[2]1.7 NCPR'!C55)</f>
        <v/>
      </c>
      <c r="G59" s="135" t="str">
        <f>IF(D59="","",IF('[2]1.7 NCPR'!P55="","",(VLOOKUP(D59,'[2]1.7 NCPR'!$D:$P,13,0))))</f>
        <v/>
      </c>
      <c r="H59" s="74" t="str">
        <f t="shared" si="1"/>
        <v/>
      </c>
      <c r="I59" s="87" t="str">
        <f>IF(D59="","",IF('[1]0.2 Konsumsi Energi'!O58="","",VLOOKUP(D59,'[1]0.2 Konsumsi Energi'!$D$5:$S$704,12,0)))</f>
        <v/>
      </c>
      <c r="J59" s="136" t="str">
        <f t="shared" si="2"/>
        <v/>
      </c>
      <c r="K59" s="87" t="str">
        <f>IF(D59="","",IF('[1]0.3 Konsumsi Protein Hewani'!O58="","",VLOOKUP(D59,'[1]0.3 Konsumsi Protein Hewani'!$D$5:$S$704,12,0)))</f>
        <v/>
      </c>
      <c r="L59" s="136" t="str">
        <f t="shared" si="3"/>
        <v/>
      </c>
      <c r="M59" s="87" t="str">
        <f>IF(D59="","",IF('[1]0.4 Stok_Cadangan'!AN58="","",VLOOKUP(D59,'[1]0.4 Stok_Cadangan'!$D$6:$AN$704,37,FALSE)))</f>
        <v/>
      </c>
      <c r="N59" s="136" t="str">
        <f t="shared" si="4"/>
        <v/>
      </c>
      <c r="O59" s="87" t="str">
        <f>IF(D59="","",IF('[1]0.5 Indikator Keterjangkauan'!J58="","",VLOOKUP(D59,'[1]0.5 Indikator Keterjangkauan'!$D$6:$K$704,7,FALSE)))</f>
        <v/>
      </c>
      <c r="P59" s="136" t="str">
        <f t="shared" si="5"/>
        <v/>
      </c>
      <c r="Q59" s="87" t="str">
        <f>IF(D59="","",IF('[1]0.5 Indikator Keterjangkauan'!AC58="","",VLOOKUP(D59,'[1]0.5 Indikator Keterjangkauan'!$D$6:$AD$704,26,FALSE)))</f>
        <v/>
      </c>
      <c r="R59" s="136" t="str">
        <f t="shared" si="6"/>
        <v/>
      </c>
      <c r="S59" s="87" t="str">
        <f>IF(D59="","",IF('[1]0.5 Indikator Keterjangkauan'!AI58="","",VLOOKUP(D59,'[1]0.5 Indikator Keterjangkauan'!$D$6:$AK$700,32,FALSE)))</f>
        <v/>
      </c>
      <c r="T59" s="136" t="str">
        <f t="shared" si="7"/>
        <v/>
      </c>
      <c r="U59" s="87" t="str">
        <f>IF(D59="","",IF('[1]0.6 Indikator Pemanfaatan'!J58="","",VLOOKUP(D59,'[1]0.6 Indikator Pemanfaatan'!$D$6:$K$704,7,FALSE)))</f>
        <v/>
      </c>
      <c r="V59" s="136" t="str">
        <f t="shared" si="8"/>
        <v/>
      </c>
      <c r="W59" s="87" t="str">
        <f>IF(D59="","",IF('[1]0.6 Indikator Pemanfaatan'!P58="","",VLOOKUP(D59,'[1]0.6 Indikator Pemanfaatan'!$D$6:$R$704,13,FALSE)))</f>
        <v/>
      </c>
      <c r="X59" s="136" t="str">
        <f t="shared" si="9"/>
        <v/>
      </c>
      <c r="Y59" s="87" t="str">
        <f>IF(D59="","",IF('[1]0.6 Indikator Pemanfaatan'!AA58="","",VLOOKUP(D59,'[1]0.6 Indikator Pemanfaatan'!$D$6:$AC$706,24,FALSE)))</f>
        <v/>
      </c>
      <c r="Z59" s="136" t="str">
        <f t="shared" si="10"/>
        <v/>
      </c>
      <c r="AA59" s="88" t="str">
        <f>IF(D59="","",IF('[1]0.6 Indikator Pemanfaatan'!AG58="","",VLOOKUP(D59,'[1]0.6 Indikator Pemanfaatan'!$D$6:$AJ$705,30,FALSE)))</f>
        <v/>
      </c>
      <c r="AB59" s="136" t="str">
        <f t="shared" si="11"/>
        <v/>
      </c>
      <c r="AC59" s="87" t="str">
        <f>IF(D59="","",IF('[1]0.6 Indikator Pemanfaatan'!AM58="","",VLOOKUP(D59,'[1]0.6 Indikator Pemanfaatan'!$D$6:$AP$705,36,FALSE)))</f>
        <v/>
      </c>
      <c r="AD59" s="136" t="str">
        <f t="shared" si="12"/>
        <v/>
      </c>
    </row>
    <row r="60" spans="1:30" x14ac:dyDescent="0.3">
      <c r="A60" s="1" t="str">
        <f>IF('[2]1.7 NCPR'!A56="","",'[2]1.7 NCPR'!A56)</f>
        <v/>
      </c>
      <c r="B60" s="2" t="str">
        <f>IF('[2]1.7 NCPR'!B56="","",'[2]1.7 NCPR'!B56)</f>
        <v/>
      </c>
      <c r="C60" s="1" t="str">
        <f t="shared" si="0"/>
        <v/>
      </c>
      <c r="D60" s="1" t="str">
        <f>IF('[2]1.7 NCPR'!D56="","",'[2]1.7 NCPR'!D56)</f>
        <v/>
      </c>
      <c r="E60" s="1" t="str">
        <f>IF('[2]1.7 NCPR'!E56="","",'[2]1.7 NCPR'!E56)</f>
        <v/>
      </c>
      <c r="F60" s="2" t="str">
        <f>IF('[2]1.7 NCPR'!C56="","",'[2]1.7 NCPR'!C56)</f>
        <v/>
      </c>
      <c r="G60" s="135" t="str">
        <f>IF(D60="","",IF('[2]1.7 NCPR'!P56="","",(VLOOKUP(D60,'[2]1.7 NCPR'!$D:$P,13,0))))</f>
        <v/>
      </c>
      <c r="H60" s="74" t="str">
        <f t="shared" si="1"/>
        <v/>
      </c>
      <c r="I60" s="87" t="str">
        <f>IF(D60="","",IF('[1]0.2 Konsumsi Energi'!O59="","",VLOOKUP(D60,'[1]0.2 Konsumsi Energi'!$D$5:$S$704,12,0)))</f>
        <v/>
      </c>
      <c r="J60" s="136" t="str">
        <f t="shared" si="2"/>
        <v/>
      </c>
      <c r="K60" s="87" t="str">
        <f>IF(D60="","",IF('[1]0.3 Konsumsi Protein Hewani'!O59="","",VLOOKUP(D60,'[1]0.3 Konsumsi Protein Hewani'!$D$5:$S$704,12,0)))</f>
        <v/>
      </c>
      <c r="L60" s="136" t="str">
        <f t="shared" si="3"/>
        <v/>
      </c>
      <c r="M60" s="87" t="str">
        <f>IF(D60="","",IF('[1]0.4 Stok_Cadangan'!AN59="","",VLOOKUP(D60,'[1]0.4 Stok_Cadangan'!$D$6:$AN$704,37,FALSE)))</f>
        <v/>
      </c>
      <c r="N60" s="136" t="str">
        <f t="shared" si="4"/>
        <v/>
      </c>
      <c r="O60" s="87" t="str">
        <f>IF(D60="","",IF('[1]0.5 Indikator Keterjangkauan'!J59="","",VLOOKUP(D60,'[1]0.5 Indikator Keterjangkauan'!$D$6:$K$704,7,FALSE)))</f>
        <v/>
      </c>
      <c r="P60" s="136" t="str">
        <f t="shared" si="5"/>
        <v/>
      </c>
      <c r="Q60" s="87" t="str">
        <f>IF(D60="","",IF('[1]0.5 Indikator Keterjangkauan'!AC59="","",VLOOKUP(D60,'[1]0.5 Indikator Keterjangkauan'!$D$6:$AD$704,26,FALSE)))</f>
        <v/>
      </c>
      <c r="R60" s="136" t="str">
        <f t="shared" si="6"/>
        <v/>
      </c>
      <c r="S60" s="87" t="str">
        <f>IF(D60="","",IF('[1]0.5 Indikator Keterjangkauan'!AI59="","",VLOOKUP(D60,'[1]0.5 Indikator Keterjangkauan'!$D$6:$AK$700,32,FALSE)))</f>
        <v/>
      </c>
      <c r="T60" s="136" t="str">
        <f t="shared" si="7"/>
        <v/>
      </c>
      <c r="U60" s="87" t="str">
        <f>IF(D60="","",IF('[1]0.6 Indikator Pemanfaatan'!J59="","",VLOOKUP(D60,'[1]0.6 Indikator Pemanfaatan'!$D$6:$K$704,7,FALSE)))</f>
        <v/>
      </c>
      <c r="V60" s="136" t="str">
        <f t="shared" si="8"/>
        <v/>
      </c>
      <c r="W60" s="87" t="str">
        <f>IF(D60="","",IF('[1]0.6 Indikator Pemanfaatan'!P59="","",VLOOKUP(D60,'[1]0.6 Indikator Pemanfaatan'!$D$6:$R$704,13,FALSE)))</f>
        <v/>
      </c>
      <c r="X60" s="136" t="str">
        <f t="shared" si="9"/>
        <v/>
      </c>
      <c r="Y60" s="87" t="str">
        <f>IF(D60="","",IF('[1]0.6 Indikator Pemanfaatan'!AA59="","",VLOOKUP(D60,'[1]0.6 Indikator Pemanfaatan'!$D$6:$AC$706,24,FALSE)))</f>
        <v/>
      </c>
      <c r="Z60" s="136" t="str">
        <f t="shared" si="10"/>
        <v/>
      </c>
      <c r="AA60" s="88" t="str">
        <f>IF(D60="","",IF('[1]0.6 Indikator Pemanfaatan'!AG59="","",VLOOKUP(D60,'[1]0.6 Indikator Pemanfaatan'!$D$6:$AJ$705,30,FALSE)))</f>
        <v/>
      </c>
      <c r="AB60" s="136" t="str">
        <f t="shared" si="11"/>
        <v/>
      </c>
      <c r="AC60" s="87" t="str">
        <f>IF(D60="","",IF('[1]0.6 Indikator Pemanfaatan'!AM59="","",VLOOKUP(D60,'[1]0.6 Indikator Pemanfaatan'!$D$6:$AP$705,36,FALSE)))</f>
        <v/>
      </c>
      <c r="AD60" s="136" t="str">
        <f t="shared" si="12"/>
        <v/>
      </c>
    </row>
    <row r="61" spans="1:30" x14ac:dyDescent="0.3">
      <c r="A61" s="1" t="str">
        <f>IF('[2]1.7 NCPR'!A57="","",'[2]1.7 NCPR'!A57)</f>
        <v/>
      </c>
      <c r="B61" s="2" t="str">
        <f>IF('[2]1.7 NCPR'!B57="","",'[2]1.7 NCPR'!B57)</f>
        <v/>
      </c>
      <c r="C61" s="1" t="str">
        <f t="shared" si="0"/>
        <v/>
      </c>
      <c r="D61" s="1" t="str">
        <f>IF('[2]1.7 NCPR'!D57="","",'[2]1.7 NCPR'!D57)</f>
        <v/>
      </c>
      <c r="E61" s="1" t="str">
        <f>IF('[2]1.7 NCPR'!E57="","",'[2]1.7 NCPR'!E57)</f>
        <v/>
      </c>
      <c r="F61" s="2" t="str">
        <f>IF('[2]1.7 NCPR'!C57="","",'[2]1.7 NCPR'!C57)</f>
        <v/>
      </c>
      <c r="G61" s="135" t="str">
        <f>IF(D61="","",IF('[2]1.7 NCPR'!P57="","",(VLOOKUP(D61,'[2]1.7 NCPR'!$D:$P,13,0))))</f>
        <v/>
      </c>
      <c r="H61" s="74" t="str">
        <f t="shared" si="1"/>
        <v/>
      </c>
      <c r="I61" s="87" t="str">
        <f>IF(D61="","",IF('[1]0.2 Konsumsi Energi'!O60="","",VLOOKUP(D61,'[1]0.2 Konsumsi Energi'!$D$5:$S$704,12,0)))</f>
        <v/>
      </c>
      <c r="J61" s="136" t="str">
        <f t="shared" si="2"/>
        <v/>
      </c>
      <c r="K61" s="87" t="str">
        <f>IF(D61="","",IF('[1]0.3 Konsumsi Protein Hewani'!O60="","",VLOOKUP(D61,'[1]0.3 Konsumsi Protein Hewani'!$D$5:$S$704,12,0)))</f>
        <v/>
      </c>
      <c r="L61" s="136" t="str">
        <f t="shared" si="3"/>
        <v/>
      </c>
      <c r="M61" s="87" t="str">
        <f>IF(D61="","",IF('[1]0.4 Stok_Cadangan'!AN60="","",VLOOKUP(D61,'[1]0.4 Stok_Cadangan'!$D$6:$AN$704,37,FALSE)))</f>
        <v/>
      </c>
      <c r="N61" s="136" t="str">
        <f t="shared" si="4"/>
        <v/>
      </c>
      <c r="O61" s="87" t="str">
        <f>IF(D61="","",IF('[1]0.5 Indikator Keterjangkauan'!J60="","",VLOOKUP(D61,'[1]0.5 Indikator Keterjangkauan'!$D$6:$K$704,7,FALSE)))</f>
        <v/>
      </c>
      <c r="P61" s="136" t="str">
        <f t="shared" si="5"/>
        <v/>
      </c>
      <c r="Q61" s="87" t="str">
        <f>IF(D61="","",IF('[1]0.5 Indikator Keterjangkauan'!AC60="","",VLOOKUP(D61,'[1]0.5 Indikator Keterjangkauan'!$D$6:$AD$704,26,FALSE)))</f>
        <v/>
      </c>
      <c r="R61" s="136" t="str">
        <f t="shared" si="6"/>
        <v/>
      </c>
      <c r="S61" s="87" t="str">
        <f>IF(D61="","",IF('[1]0.5 Indikator Keterjangkauan'!AI60="","",VLOOKUP(D61,'[1]0.5 Indikator Keterjangkauan'!$D$6:$AK$700,32,FALSE)))</f>
        <v/>
      </c>
      <c r="T61" s="136" t="str">
        <f t="shared" si="7"/>
        <v/>
      </c>
      <c r="U61" s="87" t="str">
        <f>IF(D61="","",IF('[1]0.6 Indikator Pemanfaatan'!J60="","",VLOOKUP(D61,'[1]0.6 Indikator Pemanfaatan'!$D$6:$K$704,7,FALSE)))</f>
        <v/>
      </c>
      <c r="V61" s="136" t="str">
        <f t="shared" si="8"/>
        <v/>
      </c>
      <c r="W61" s="87" t="str">
        <f>IF(D61="","",IF('[1]0.6 Indikator Pemanfaatan'!P60="","",VLOOKUP(D61,'[1]0.6 Indikator Pemanfaatan'!$D$6:$R$704,13,FALSE)))</f>
        <v/>
      </c>
      <c r="X61" s="136" t="str">
        <f t="shared" si="9"/>
        <v/>
      </c>
      <c r="Y61" s="87" t="str">
        <f>IF(D61="","",IF('[1]0.6 Indikator Pemanfaatan'!AA60="","",VLOOKUP(D61,'[1]0.6 Indikator Pemanfaatan'!$D$6:$AC$706,24,FALSE)))</f>
        <v/>
      </c>
      <c r="Z61" s="136" t="str">
        <f t="shared" si="10"/>
        <v/>
      </c>
      <c r="AA61" s="88" t="str">
        <f>IF(D61="","",IF('[1]0.6 Indikator Pemanfaatan'!AG60="","",VLOOKUP(D61,'[1]0.6 Indikator Pemanfaatan'!$D$6:$AJ$705,30,FALSE)))</f>
        <v/>
      </c>
      <c r="AB61" s="136" t="str">
        <f t="shared" si="11"/>
        <v/>
      </c>
      <c r="AC61" s="87" t="str">
        <f>IF(D61="","",IF('[1]0.6 Indikator Pemanfaatan'!AM60="","",VLOOKUP(D61,'[1]0.6 Indikator Pemanfaatan'!$D$6:$AP$705,36,FALSE)))</f>
        <v/>
      </c>
      <c r="AD61" s="136" t="str">
        <f t="shared" si="12"/>
        <v/>
      </c>
    </row>
    <row r="62" spans="1:30" x14ac:dyDescent="0.3">
      <c r="A62" s="1" t="str">
        <f>IF('[2]1.7 NCPR'!A58="","",'[2]1.7 NCPR'!A58)</f>
        <v/>
      </c>
      <c r="B62" s="2" t="str">
        <f>IF('[2]1.7 NCPR'!B58="","",'[2]1.7 NCPR'!B58)</f>
        <v/>
      </c>
      <c r="C62" s="1" t="str">
        <f t="shared" si="0"/>
        <v/>
      </c>
      <c r="D62" s="1" t="str">
        <f>IF('[2]1.7 NCPR'!D58="","",'[2]1.7 NCPR'!D58)</f>
        <v/>
      </c>
      <c r="E62" s="1" t="str">
        <f>IF('[2]1.7 NCPR'!E58="","",'[2]1.7 NCPR'!E58)</f>
        <v/>
      </c>
      <c r="F62" s="2" t="str">
        <f>IF('[2]1.7 NCPR'!C58="","",'[2]1.7 NCPR'!C58)</f>
        <v/>
      </c>
      <c r="G62" s="135" t="str">
        <f>IF(D62="","",IF('[2]1.7 NCPR'!P58="","",(VLOOKUP(D62,'[2]1.7 NCPR'!$D:$P,13,0))))</f>
        <v/>
      </c>
      <c r="H62" s="74" t="str">
        <f t="shared" si="1"/>
        <v/>
      </c>
      <c r="I62" s="87" t="str">
        <f>IF(D62="","",IF('[1]0.2 Konsumsi Energi'!O61="","",VLOOKUP(D62,'[1]0.2 Konsumsi Energi'!$D$5:$S$704,12,0)))</f>
        <v/>
      </c>
      <c r="J62" s="136" t="str">
        <f t="shared" si="2"/>
        <v/>
      </c>
      <c r="K62" s="87" t="str">
        <f>IF(D62="","",IF('[1]0.3 Konsumsi Protein Hewani'!O61="","",VLOOKUP(D62,'[1]0.3 Konsumsi Protein Hewani'!$D$5:$S$704,12,0)))</f>
        <v/>
      </c>
      <c r="L62" s="136" t="str">
        <f t="shared" si="3"/>
        <v/>
      </c>
      <c r="M62" s="87" t="str">
        <f>IF(D62="","",IF('[1]0.4 Stok_Cadangan'!AN61="","",VLOOKUP(D62,'[1]0.4 Stok_Cadangan'!$D$6:$AN$704,37,FALSE)))</f>
        <v/>
      </c>
      <c r="N62" s="136" t="str">
        <f t="shared" si="4"/>
        <v/>
      </c>
      <c r="O62" s="87" t="str">
        <f>IF(D62="","",IF('[1]0.5 Indikator Keterjangkauan'!J61="","",VLOOKUP(D62,'[1]0.5 Indikator Keterjangkauan'!$D$6:$K$704,7,FALSE)))</f>
        <v/>
      </c>
      <c r="P62" s="136" t="str">
        <f t="shared" si="5"/>
        <v/>
      </c>
      <c r="Q62" s="87" t="str">
        <f>IF(D62="","",IF('[1]0.5 Indikator Keterjangkauan'!AC61="","",VLOOKUP(D62,'[1]0.5 Indikator Keterjangkauan'!$D$6:$AD$704,26,FALSE)))</f>
        <v/>
      </c>
      <c r="R62" s="136" t="str">
        <f t="shared" si="6"/>
        <v/>
      </c>
      <c r="S62" s="87" t="str">
        <f>IF(D62="","",IF('[1]0.5 Indikator Keterjangkauan'!AI61="","",VLOOKUP(D62,'[1]0.5 Indikator Keterjangkauan'!$D$6:$AK$700,32,FALSE)))</f>
        <v/>
      </c>
      <c r="T62" s="136" t="str">
        <f t="shared" si="7"/>
        <v/>
      </c>
      <c r="U62" s="87" t="str">
        <f>IF(D62="","",IF('[1]0.6 Indikator Pemanfaatan'!J61="","",VLOOKUP(D62,'[1]0.6 Indikator Pemanfaatan'!$D$6:$K$704,7,FALSE)))</f>
        <v/>
      </c>
      <c r="V62" s="136" t="str">
        <f t="shared" si="8"/>
        <v/>
      </c>
      <c r="W62" s="87" t="str">
        <f>IF(D62="","",IF('[1]0.6 Indikator Pemanfaatan'!P61="","",VLOOKUP(D62,'[1]0.6 Indikator Pemanfaatan'!$D$6:$R$704,13,FALSE)))</f>
        <v/>
      </c>
      <c r="X62" s="136" t="str">
        <f t="shared" si="9"/>
        <v/>
      </c>
      <c r="Y62" s="87" t="str">
        <f>IF(D62="","",IF('[1]0.6 Indikator Pemanfaatan'!AA61="","",VLOOKUP(D62,'[1]0.6 Indikator Pemanfaatan'!$D$6:$AC$706,24,FALSE)))</f>
        <v/>
      </c>
      <c r="Z62" s="136" t="str">
        <f t="shared" si="10"/>
        <v/>
      </c>
      <c r="AA62" s="88" t="str">
        <f>IF(D62="","",IF('[1]0.6 Indikator Pemanfaatan'!AG61="","",VLOOKUP(D62,'[1]0.6 Indikator Pemanfaatan'!$D$6:$AJ$705,30,FALSE)))</f>
        <v/>
      </c>
      <c r="AB62" s="136" t="str">
        <f t="shared" si="11"/>
        <v/>
      </c>
      <c r="AC62" s="87" t="str">
        <f>IF(D62="","",IF('[1]0.6 Indikator Pemanfaatan'!AM61="","",VLOOKUP(D62,'[1]0.6 Indikator Pemanfaatan'!$D$6:$AP$705,36,FALSE)))</f>
        <v/>
      </c>
      <c r="AD62" s="136" t="str">
        <f t="shared" si="12"/>
        <v/>
      </c>
    </row>
    <row r="63" spans="1:30" x14ac:dyDescent="0.3">
      <c r="A63" s="1" t="str">
        <f>IF('[2]1.7 NCPR'!A59="","",'[2]1.7 NCPR'!A59)</f>
        <v/>
      </c>
      <c r="B63" s="2" t="str">
        <f>IF('[2]1.7 NCPR'!B59="","",'[2]1.7 NCPR'!B59)</f>
        <v/>
      </c>
      <c r="C63" s="1" t="str">
        <f t="shared" si="0"/>
        <v/>
      </c>
      <c r="D63" s="1" t="str">
        <f>IF('[2]1.7 NCPR'!D59="","",'[2]1.7 NCPR'!D59)</f>
        <v/>
      </c>
      <c r="E63" s="1" t="str">
        <f>IF('[2]1.7 NCPR'!E59="","",'[2]1.7 NCPR'!E59)</f>
        <v/>
      </c>
      <c r="F63" s="2" t="str">
        <f>IF('[2]1.7 NCPR'!C59="","",'[2]1.7 NCPR'!C59)</f>
        <v/>
      </c>
      <c r="G63" s="135" t="str">
        <f>IF(D63="","",IF('[2]1.7 NCPR'!P59="","",(VLOOKUP(D63,'[2]1.7 NCPR'!$D:$P,13,0))))</f>
        <v/>
      </c>
      <c r="H63" s="74" t="str">
        <f t="shared" si="1"/>
        <v/>
      </c>
      <c r="I63" s="87" t="str">
        <f>IF(D63="","",IF('[1]0.2 Konsumsi Energi'!O62="","",VLOOKUP(D63,'[1]0.2 Konsumsi Energi'!$D$5:$S$704,12,0)))</f>
        <v/>
      </c>
      <c r="J63" s="136" t="str">
        <f t="shared" si="2"/>
        <v/>
      </c>
      <c r="K63" s="87" t="str">
        <f>IF(D63="","",IF('[1]0.3 Konsumsi Protein Hewani'!O62="","",VLOOKUP(D63,'[1]0.3 Konsumsi Protein Hewani'!$D$5:$S$704,12,0)))</f>
        <v/>
      </c>
      <c r="L63" s="136" t="str">
        <f t="shared" si="3"/>
        <v/>
      </c>
      <c r="M63" s="87" t="str">
        <f>IF(D63="","",IF('[1]0.4 Stok_Cadangan'!AN62="","",VLOOKUP(D63,'[1]0.4 Stok_Cadangan'!$D$6:$AN$704,37,FALSE)))</f>
        <v/>
      </c>
      <c r="N63" s="136" t="str">
        <f t="shared" si="4"/>
        <v/>
      </c>
      <c r="O63" s="87" t="str">
        <f>IF(D63="","",IF('[1]0.5 Indikator Keterjangkauan'!J62="","",VLOOKUP(D63,'[1]0.5 Indikator Keterjangkauan'!$D$6:$K$704,7,FALSE)))</f>
        <v/>
      </c>
      <c r="P63" s="136" t="str">
        <f t="shared" si="5"/>
        <v/>
      </c>
      <c r="Q63" s="87" t="str">
        <f>IF(D63="","",IF('[1]0.5 Indikator Keterjangkauan'!AC62="","",VLOOKUP(D63,'[1]0.5 Indikator Keterjangkauan'!$D$6:$AD$704,26,FALSE)))</f>
        <v/>
      </c>
      <c r="R63" s="136" t="str">
        <f t="shared" si="6"/>
        <v/>
      </c>
      <c r="S63" s="87" t="str">
        <f>IF(D63="","",IF('[1]0.5 Indikator Keterjangkauan'!AI62="","",VLOOKUP(D63,'[1]0.5 Indikator Keterjangkauan'!$D$6:$AK$700,32,FALSE)))</f>
        <v/>
      </c>
      <c r="T63" s="136" t="str">
        <f t="shared" si="7"/>
        <v/>
      </c>
      <c r="U63" s="87" t="str">
        <f>IF(D63="","",IF('[1]0.6 Indikator Pemanfaatan'!J62="","",VLOOKUP(D63,'[1]0.6 Indikator Pemanfaatan'!$D$6:$K$704,7,FALSE)))</f>
        <v/>
      </c>
      <c r="V63" s="136" t="str">
        <f t="shared" si="8"/>
        <v/>
      </c>
      <c r="W63" s="87" t="str">
        <f>IF(D63="","",IF('[1]0.6 Indikator Pemanfaatan'!P62="","",VLOOKUP(D63,'[1]0.6 Indikator Pemanfaatan'!$D$6:$R$704,13,FALSE)))</f>
        <v/>
      </c>
      <c r="X63" s="136" t="str">
        <f t="shared" si="9"/>
        <v/>
      </c>
      <c r="Y63" s="87" t="str">
        <f>IF(D63="","",IF('[1]0.6 Indikator Pemanfaatan'!AA62="","",VLOOKUP(D63,'[1]0.6 Indikator Pemanfaatan'!$D$6:$AC$706,24,FALSE)))</f>
        <v/>
      </c>
      <c r="Z63" s="136" t="str">
        <f t="shared" si="10"/>
        <v/>
      </c>
      <c r="AA63" s="88" t="str">
        <f>IF(D63="","",IF('[1]0.6 Indikator Pemanfaatan'!AG62="","",VLOOKUP(D63,'[1]0.6 Indikator Pemanfaatan'!$D$6:$AJ$705,30,FALSE)))</f>
        <v/>
      </c>
      <c r="AB63" s="136" t="str">
        <f t="shared" si="11"/>
        <v/>
      </c>
      <c r="AC63" s="87" t="str">
        <f>IF(D63="","",IF('[1]0.6 Indikator Pemanfaatan'!AM62="","",VLOOKUP(D63,'[1]0.6 Indikator Pemanfaatan'!$D$6:$AP$705,36,FALSE)))</f>
        <v/>
      </c>
      <c r="AD63" s="136" t="str">
        <f t="shared" si="12"/>
        <v/>
      </c>
    </row>
    <row r="64" spans="1:30" x14ac:dyDescent="0.3">
      <c r="A64" s="1" t="str">
        <f>IF('[2]1.7 NCPR'!A60="","",'[2]1.7 NCPR'!A60)</f>
        <v/>
      </c>
      <c r="B64" s="2" t="str">
        <f>IF('[2]1.7 NCPR'!B60="","",'[2]1.7 NCPR'!B60)</f>
        <v/>
      </c>
      <c r="C64" s="1" t="str">
        <f t="shared" si="0"/>
        <v/>
      </c>
      <c r="D64" s="1" t="str">
        <f>IF('[2]1.7 NCPR'!D60="","",'[2]1.7 NCPR'!D60)</f>
        <v/>
      </c>
      <c r="E64" s="1" t="str">
        <f>IF('[2]1.7 NCPR'!E60="","",'[2]1.7 NCPR'!E60)</f>
        <v/>
      </c>
      <c r="F64" s="2" t="str">
        <f>IF('[2]1.7 NCPR'!C60="","",'[2]1.7 NCPR'!C60)</f>
        <v/>
      </c>
      <c r="G64" s="135" t="str">
        <f>IF(D64="","",IF('[2]1.7 NCPR'!P60="","",(VLOOKUP(D64,'[2]1.7 NCPR'!$D:$P,13,0))))</f>
        <v/>
      </c>
      <c r="H64" s="74" t="str">
        <f t="shared" si="1"/>
        <v/>
      </c>
      <c r="I64" s="87" t="str">
        <f>IF(D64="","",IF('[1]0.2 Konsumsi Energi'!O63="","",VLOOKUP(D64,'[1]0.2 Konsumsi Energi'!$D$5:$S$704,12,0)))</f>
        <v/>
      </c>
      <c r="J64" s="136" t="str">
        <f t="shared" si="2"/>
        <v/>
      </c>
      <c r="K64" s="87" t="str">
        <f>IF(D64="","",IF('[1]0.3 Konsumsi Protein Hewani'!O63="","",VLOOKUP(D64,'[1]0.3 Konsumsi Protein Hewani'!$D$5:$S$704,12,0)))</f>
        <v/>
      </c>
      <c r="L64" s="136" t="str">
        <f t="shared" si="3"/>
        <v/>
      </c>
      <c r="M64" s="87" t="str">
        <f>IF(D64="","",IF('[1]0.4 Stok_Cadangan'!AN63="","",VLOOKUP(D64,'[1]0.4 Stok_Cadangan'!$D$6:$AN$704,37,FALSE)))</f>
        <v/>
      </c>
      <c r="N64" s="136" t="str">
        <f t="shared" si="4"/>
        <v/>
      </c>
      <c r="O64" s="87" t="str">
        <f>IF(D64="","",IF('[1]0.5 Indikator Keterjangkauan'!J63="","",VLOOKUP(D64,'[1]0.5 Indikator Keterjangkauan'!$D$6:$K$704,7,FALSE)))</f>
        <v/>
      </c>
      <c r="P64" s="136" t="str">
        <f t="shared" si="5"/>
        <v/>
      </c>
      <c r="Q64" s="87" t="str">
        <f>IF(D64="","",IF('[1]0.5 Indikator Keterjangkauan'!AC63="","",VLOOKUP(D64,'[1]0.5 Indikator Keterjangkauan'!$D$6:$AD$704,26,FALSE)))</f>
        <v/>
      </c>
      <c r="R64" s="136" t="str">
        <f t="shared" si="6"/>
        <v/>
      </c>
      <c r="S64" s="87" t="str">
        <f>IF(D64="","",IF('[1]0.5 Indikator Keterjangkauan'!AI63="","",VLOOKUP(D64,'[1]0.5 Indikator Keterjangkauan'!$D$6:$AK$700,32,FALSE)))</f>
        <v/>
      </c>
      <c r="T64" s="136" t="str">
        <f t="shared" si="7"/>
        <v/>
      </c>
      <c r="U64" s="87" t="str">
        <f>IF(D64="","",IF('[1]0.6 Indikator Pemanfaatan'!J63="","",VLOOKUP(D64,'[1]0.6 Indikator Pemanfaatan'!$D$6:$K$704,7,FALSE)))</f>
        <v/>
      </c>
      <c r="V64" s="136" t="str">
        <f t="shared" si="8"/>
        <v/>
      </c>
      <c r="W64" s="87" t="str">
        <f>IF(D64="","",IF('[1]0.6 Indikator Pemanfaatan'!P63="","",VLOOKUP(D64,'[1]0.6 Indikator Pemanfaatan'!$D$6:$R$704,13,FALSE)))</f>
        <v/>
      </c>
      <c r="X64" s="136" t="str">
        <f t="shared" si="9"/>
        <v/>
      </c>
      <c r="Y64" s="87" t="str">
        <f>IF(D64="","",IF('[1]0.6 Indikator Pemanfaatan'!AA63="","",VLOOKUP(D64,'[1]0.6 Indikator Pemanfaatan'!$D$6:$AC$706,24,FALSE)))</f>
        <v/>
      </c>
      <c r="Z64" s="136" t="str">
        <f t="shared" si="10"/>
        <v/>
      </c>
      <c r="AA64" s="88" t="str">
        <f>IF(D64="","",IF('[1]0.6 Indikator Pemanfaatan'!AG63="","",VLOOKUP(D64,'[1]0.6 Indikator Pemanfaatan'!$D$6:$AJ$705,30,FALSE)))</f>
        <v/>
      </c>
      <c r="AB64" s="136" t="str">
        <f t="shared" si="11"/>
        <v/>
      </c>
      <c r="AC64" s="87" t="str">
        <f>IF(D64="","",IF('[1]0.6 Indikator Pemanfaatan'!AM63="","",VLOOKUP(D64,'[1]0.6 Indikator Pemanfaatan'!$D$6:$AP$705,36,FALSE)))</f>
        <v/>
      </c>
      <c r="AD64" s="136" t="str">
        <f t="shared" si="12"/>
        <v/>
      </c>
    </row>
    <row r="65" spans="1:30" x14ac:dyDescent="0.3">
      <c r="A65" s="1" t="str">
        <f>IF('[2]1.7 NCPR'!A61="","",'[2]1.7 NCPR'!A61)</f>
        <v/>
      </c>
      <c r="B65" s="2" t="str">
        <f>IF('[2]1.7 NCPR'!B61="","",'[2]1.7 NCPR'!B61)</f>
        <v/>
      </c>
      <c r="C65" s="1" t="str">
        <f t="shared" si="0"/>
        <v/>
      </c>
      <c r="D65" s="1" t="str">
        <f>IF('[2]1.7 NCPR'!D61="","",'[2]1.7 NCPR'!D61)</f>
        <v/>
      </c>
      <c r="E65" s="1" t="str">
        <f>IF('[2]1.7 NCPR'!E61="","",'[2]1.7 NCPR'!E61)</f>
        <v/>
      </c>
      <c r="F65" s="2" t="str">
        <f>IF('[2]1.7 NCPR'!C61="","",'[2]1.7 NCPR'!C61)</f>
        <v/>
      </c>
      <c r="G65" s="135" t="str">
        <f>IF(D65="","",IF('[2]1.7 NCPR'!P61="","",(VLOOKUP(D65,'[2]1.7 NCPR'!$D:$P,13,0))))</f>
        <v/>
      </c>
      <c r="H65" s="74" t="str">
        <f t="shared" si="1"/>
        <v/>
      </c>
      <c r="I65" s="87" t="str">
        <f>IF(D65="","",IF('[1]0.2 Konsumsi Energi'!O64="","",VLOOKUP(D65,'[1]0.2 Konsumsi Energi'!$D$5:$S$704,12,0)))</f>
        <v/>
      </c>
      <c r="J65" s="136" t="str">
        <f t="shared" si="2"/>
        <v/>
      </c>
      <c r="K65" s="87" t="str">
        <f>IF(D65="","",IF('[1]0.3 Konsumsi Protein Hewani'!O64="","",VLOOKUP(D65,'[1]0.3 Konsumsi Protein Hewani'!$D$5:$S$704,12,0)))</f>
        <v/>
      </c>
      <c r="L65" s="136" t="str">
        <f t="shared" si="3"/>
        <v/>
      </c>
      <c r="M65" s="87" t="str">
        <f>IF(D65="","",IF('[1]0.4 Stok_Cadangan'!AN64="","",VLOOKUP(D65,'[1]0.4 Stok_Cadangan'!$D$6:$AN$704,37,FALSE)))</f>
        <v/>
      </c>
      <c r="N65" s="136" t="str">
        <f t="shared" si="4"/>
        <v/>
      </c>
      <c r="O65" s="87" t="str">
        <f>IF(D65="","",IF('[1]0.5 Indikator Keterjangkauan'!J64="","",VLOOKUP(D65,'[1]0.5 Indikator Keterjangkauan'!$D$6:$K$704,7,FALSE)))</f>
        <v/>
      </c>
      <c r="P65" s="136" t="str">
        <f t="shared" si="5"/>
        <v/>
      </c>
      <c r="Q65" s="87" t="str">
        <f>IF(D65="","",IF('[1]0.5 Indikator Keterjangkauan'!AC64="","",VLOOKUP(D65,'[1]0.5 Indikator Keterjangkauan'!$D$6:$AD$704,26,FALSE)))</f>
        <v/>
      </c>
      <c r="R65" s="136" t="str">
        <f t="shared" si="6"/>
        <v/>
      </c>
      <c r="S65" s="87" t="str">
        <f>IF(D65="","",IF('[1]0.5 Indikator Keterjangkauan'!AI64="","",VLOOKUP(D65,'[1]0.5 Indikator Keterjangkauan'!$D$6:$AK$700,32,FALSE)))</f>
        <v/>
      </c>
      <c r="T65" s="136" t="str">
        <f t="shared" si="7"/>
        <v/>
      </c>
      <c r="U65" s="87" t="str">
        <f>IF(D65="","",IF('[1]0.6 Indikator Pemanfaatan'!J64="","",VLOOKUP(D65,'[1]0.6 Indikator Pemanfaatan'!$D$6:$K$704,7,FALSE)))</f>
        <v/>
      </c>
      <c r="V65" s="136" t="str">
        <f t="shared" si="8"/>
        <v/>
      </c>
      <c r="W65" s="87" t="str">
        <f>IF(D65="","",IF('[1]0.6 Indikator Pemanfaatan'!P64="","",VLOOKUP(D65,'[1]0.6 Indikator Pemanfaatan'!$D$6:$R$704,13,FALSE)))</f>
        <v/>
      </c>
      <c r="X65" s="136" t="str">
        <f t="shared" si="9"/>
        <v/>
      </c>
      <c r="Y65" s="87" t="str">
        <f>IF(D65="","",IF('[1]0.6 Indikator Pemanfaatan'!AA64="","",VLOOKUP(D65,'[1]0.6 Indikator Pemanfaatan'!$D$6:$AC$706,24,FALSE)))</f>
        <v/>
      </c>
      <c r="Z65" s="136" t="str">
        <f t="shared" si="10"/>
        <v/>
      </c>
      <c r="AA65" s="88" t="str">
        <f>IF(D65="","",IF('[1]0.6 Indikator Pemanfaatan'!AG64="","",VLOOKUP(D65,'[1]0.6 Indikator Pemanfaatan'!$D$6:$AJ$705,30,FALSE)))</f>
        <v/>
      </c>
      <c r="AB65" s="136" t="str">
        <f t="shared" si="11"/>
        <v/>
      </c>
      <c r="AC65" s="87" t="str">
        <f>IF(D65="","",IF('[1]0.6 Indikator Pemanfaatan'!AM64="","",VLOOKUP(D65,'[1]0.6 Indikator Pemanfaatan'!$D$6:$AP$705,36,FALSE)))</f>
        <v/>
      </c>
      <c r="AD65" s="136" t="str">
        <f t="shared" si="12"/>
        <v/>
      </c>
    </row>
    <row r="66" spans="1:30" x14ac:dyDescent="0.3">
      <c r="A66" s="1" t="str">
        <f>IF('[2]1.7 NCPR'!A62="","",'[2]1.7 NCPR'!A62)</f>
        <v/>
      </c>
      <c r="B66" s="2" t="str">
        <f>IF('[2]1.7 NCPR'!B62="","",'[2]1.7 NCPR'!B62)</f>
        <v/>
      </c>
      <c r="C66" s="1" t="str">
        <f t="shared" si="0"/>
        <v/>
      </c>
      <c r="D66" s="1" t="str">
        <f>IF('[2]1.7 NCPR'!D62="","",'[2]1.7 NCPR'!D62)</f>
        <v/>
      </c>
      <c r="E66" s="1" t="str">
        <f>IF('[2]1.7 NCPR'!E62="","",'[2]1.7 NCPR'!E62)</f>
        <v/>
      </c>
      <c r="F66" s="2" t="str">
        <f>IF('[2]1.7 NCPR'!C62="","",'[2]1.7 NCPR'!C62)</f>
        <v/>
      </c>
      <c r="G66" s="135" t="str">
        <f>IF(D66="","",IF('[2]1.7 NCPR'!P62="","",(VLOOKUP(D66,'[2]1.7 NCPR'!$D:$P,13,0))))</f>
        <v/>
      </c>
      <c r="H66" s="74" t="str">
        <f t="shared" si="1"/>
        <v/>
      </c>
      <c r="I66" s="87" t="str">
        <f>IF(D66="","",IF('[1]0.2 Konsumsi Energi'!O65="","",VLOOKUP(D66,'[1]0.2 Konsumsi Energi'!$D$5:$S$704,12,0)))</f>
        <v/>
      </c>
      <c r="J66" s="136" t="str">
        <f t="shared" si="2"/>
        <v/>
      </c>
      <c r="K66" s="87" t="str">
        <f>IF(D66="","",IF('[1]0.3 Konsumsi Protein Hewani'!O65="","",VLOOKUP(D66,'[1]0.3 Konsumsi Protein Hewani'!$D$5:$S$704,12,0)))</f>
        <v/>
      </c>
      <c r="L66" s="136" t="str">
        <f t="shared" si="3"/>
        <v/>
      </c>
      <c r="M66" s="87" t="str">
        <f>IF(D66="","",IF('[1]0.4 Stok_Cadangan'!AN65="","",VLOOKUP(D66,'[1]0.4 Stok_Cadangan'!$D$6:$AN$704,37,FALSE)))</f>
        <v/>
      </c>
      <c r="N66" s="136" t="str">
        <f t="shared" si="4"/>
        <v/>
      </c>
      <c r="O66" s="87" t="str">
        <f>IF(D66="","",IF('[1]0.5 Indikator Keterjangkauan'!J65="","",VLOOKUP(D66,'[1]0.5 Indikator Keterjangkauan'!$D$6:$K$704,7,FALSE)))</f>
        <v/>
      </c>
      <c r="P66" s="136" t="str">
        <f t="shared" si="5"/>
        <v/>
      </c>
      <c r="Q66" s="87" t="str">
        <f>IF(D66="","",IF('[1]0.5 Indikator Keterjangkauan'!AC65="","",VLOOKUP(D66,'[1]0.5 Indikator Keterjangkauan'!$D$6:$AD$704,26,FALSE)))</f>
        <v/>
      </c>
      <c r="R66" s="136" t="str">
        <f t="shared" si="6"/>
        <v/>
      </c>
      <c r="S66" s="87" t="str">
        <f>IF(D66="","",IF('[1]0.5 Indikator Keterjangkauan'!AI65="","",VLOOKUP(D66,'[1]0.5 Indikator Keterjangkauan'!$D$6:$AK$700,32,FALSE)))</f>
        <v/>
      </c>
      <c r="T66" s="136" t="str">
        <f t="shared" si="7"/>
        <v/>
      </c>
      <c r="U66" s="87" t="str">
        <f>IF(D66="","",IF('[1]0.6 Indikator Pemanfaatan'!J65="","",VLOOKUP(D66,'[1]0.6 Indikator Pemanfaatan'!$D$6:$K$704,7,FALSE)))</f>
        <v/>
      </c>
      <c r="V66" s="136" t="str">
        <f t="shared" si="8"/>
        <v/>
      </c>
      <c r="W66" s="87" t="str">
        <f>IF(D66="","",IF('[1]0.6 Indikator Pemanfaatan'!P65="","",VLOOKUP(D66,'[1]0.6 Indikator Pemanfaatan'!$D$6:$R$704,13,FALSE)))</f>
        <v/>
      </c>
      <c r="X66" s="136" t="str">
        <f t="shared" si="9"/>
        <v/>
      </c>
      <c r="Y66" s="87" t="str">
        <f>IF(D66="","",IF('[1]0.6 Indikator Pemanfaatan'!AA65="","",VLOOKUP(D66,'[1]0.6 Indikator Pemanfaatan'!$D$6:$AC$706,24,FALSE)))</f>
        <v/>
      </c>
      <c r="Z66" s="136" t="str">
        <f t="shared" si="10"/>
        <v/>
      </c>
      <c r="AA66" s="88" t="str">
        <f>IF(D66="","",IF('[1]0.6 Indikator Pemanfaatan'!AG65="","",VLOOKUP(D66,'[1]0.6 Indikator Pemanfaatan'!$D$6:$AJ$705,30,FALSE)))</f>
        <v/>
      </c>
      <c r="AB66" s="136" t="str">
        <f t="shared" si="11"/>
        <v/>
      </c>
      <c r="AC66" s="87" t="str">
        <f>IF(D66="","",IF('[1]0.6 Indikator Pemanfaatan'!AM65="","",VLOOKUP(D66,'[1]0.6 Indikator Pemanfaatan'!$D$6:$AP$705,36,FALSE)))</f>
        <v/>
      </c>
      <c r="AD66" s="136" t="str">
        <f t="shared" si="12"/>
        <v/>
      </c>
    </row>
    <row r="67" spans="1:30" x14ac:dyDescent="0.3">
      <c r="A67" s="1" t="str">
        <f>IF('[2]1.7 NCPR'!A63="","",'[2]1.7 NCPR'!A63)</f>
        <v/>
      </c>
      <c r="B67" s="2" t="str">
        <f>IF('[2]1.7 NCPR'!B63="","",'[2]1.7 NCPR'!B63)</f>
        <v/>
      </c>
      <c r="C67" s="1" t="str">
        <f t="shared" si="0"/>
        <v/>
      </c>
      <c r="D67" s="1" t="str">
        <f>IF('[2]1.7 NCPR'!D63="","",'[2]1.7 NCPR'!D63)</f>
        <v/>
      </c>
      <c r="E67" s="1" t="str">
        <f>IF('[2]1.7 NCPR'!E63="","",'[2]1.7 NCPR'!E63)</f>
        <v/>
      </c>
      <c r="F67" s="2" t="str">
        <f>IF('[2]1.7 NCPR'!C63="","",'[2]1.7 NCPR'!C63)</f>
        <v/>
      </c>
      <c r="G67" s="135" t="str">
        <f>IF(D67="","",IF('[2]1.7 NCPR'!P63="","",(VLOOKUP(D67,'[2]1.7 NCPR'!$D:$P,13,0))))</f>
        <v/>
      </c>
      <c r="H67" s="74" t="str">
        <f t="shared" si="1"/>
        <v/>
      </c>
      <c r="I67" s="87" t="str">
        <f>IF(D67="","",IF('[1]0.2 Konsumsi Energi'!O66="","",VLOOKUP(D67,'[1]0.2 Konsumsi Energi'!$D$5:$S$704,12,0)))</f>
        <v/>
      </c>
      <c r="J67" s="136" t="str">
        <f t="shared" si="2"/>
        <v/>
      </c>
      <c r="K67" s="87" t="str">
        <f>IF(D67="","",IF('[1]0.3 Konsumsi Protein Hewani'!O66="","",VLOOKUP(D67,'[1]0.3 Konsumsi Protein Hewani'!$D$5:$S$704,12,0)))</f>
        <v/>
      </c>
      <c r="L67" s="136" t="str">
        <f t="shared" si="3"/>
        <v/>
      </c>
      <c r="M67" s="87" t="str">
        <f>IF(D67="","",IF('[1]0.4 Stok_Cadangan'!AN66="","",VLOOKUP(D67,'[1]0.4 Stok_Cadangan'!$D$6:$AN$704,37,FALSE)))</f>
        <v/>
      </c>
      <c r="N67" s="136" t="str">
        <f t="shared" si="4"/>
        <v/>
      </c>
      <c r="O67" s="87" t="str">
        <f>IF(D67="","",IF('[1]0.5 Indikator Keterjangkauan'!J66="","",VLOOKUP(D67,'[1]0.5 Indikator Keterjangkauan'!$D$6:$K$704,7,FALSE)))</f>
        <v/>
      </c>
      <c r="P67" s="136" t="str">
        <f t="shared" si="5"/>
        <v/>
      </c>
      <c r="Q67" s="87" t="str">
        <f>IF(D67="","",IF('[1]0.5 Indikator Keterjangkauan'!AC66="","",VLOOKUP(D67,'[1]0.5 Indikator Keterjangkauan'!$D$6:$AD$704,26,FALSE)))</f>
        <v/>
      </c>
      <c r="R67" s="136" t="str">
        <f t="shared" si="6"/>
        <v/>
      </c>
      <c r="S67" s="87" t="str">
        <f>IF(D67="","",IF('[1]0.5 Indikator Keterjangkauan'!AI66="","",VLOOKUP(D67,'[1]0.5 Indikator Keterjangkauan'!$D$6:$AK$700,32,FALSE)))</f>
        <v/>
      </c>
      <c r="T67" s="136" t="str">
        <f t="shared" si="7"/>
        <v/>
      </c>
      <c r="U67" s="87" t="str">
        <f>IF(D67="","",IF('[1]0.6 Indikator Pemanfaatan'!J66="","",VLOOKUP(D67,'[1]0.6 Indikator Pemanfaatan'!$D$6:$K$704,7,FALSE)))</f>
        <v/>
      </c>
      <c r="V67" s="136" t="str">
        <f t="shared" si="8"/>
        <v/>
      </c>
      <c r="W67" s="87" t="str">
        <f>IF(D67="","",IF('[1]0.6 Indikator Pemanfaatan'!P66="","",VLOOKUP(D67,'[1]0.6 Indikator Pemanfaatan'!$D$6:$R$704,13,FALSE)))</f>
        <v/>
      </c>
      <c r="X67" s="136" t="str">
        <f t="shared" si="9"/>
        <v/>
      </c>
      <c r="Y67" s="87" t="str">
        <f>IF(D67="","",IF('[1]0.6 Indikator Pemanfaatan'!AA66="","",VLOOKUP(D67,'[1]0.6 Indikator Pemanfaatan'!$D$6:$AC$706,24,FALSE)))</f>
        <v/>
      </c>
      <c r="Z67" s="136" t="str">
        <f t="shared" si="10"/>
        <v/>
      </c>
      <c r="AA67" s="88" t="str">
        <f>IF(D67="","",IF('[1]0.6 Indikator Pemanfaatan'!AG66="","",VLOOKUP(D67,'[1]0.6 Indikator Pemanfaatan'!$D$6:$AJ$705,30,FALSE)))</f>
        <v/>
      </c>
      <c r="AB67" s="136" t="str">
        <f t="shared" si="11"/>
        <v/>
      </c>
      <c r="AC67" s="87" t="str">
        <f>IF(D67="","",IF('[1]0.6 Indikator Pemanfaatan'!AM66="","",VLOOKUP(D67,'[1]0.6 Indikator Pemanfaatan'!$D$6:$AP$705,36,FALSE)))</f>
        <v/>
      </c>
      <c r="AD67" s="136" t="str">
        <f t="shared" si="12"/>
        <v/>
      </c>
    </row>
    <row r="68" spans="1:30" x14ac:dyDescent="0.3">
      <c r="A68" s="1" t="str">
        <f>IF('[2]1.7 NCPR'!A64="","",'[2]1.7 NCPR'!A64)</f>
        <v/>
      </c>
      <c r="B68" s="2" t="str">
        <f>IF('[2]1.7 NCPR'!B64="","",'[2]1.7 NCPR'!B64)</f>
        <v/>
      </c>
      <c r="C68" s="1" t="str">
        <f t="shared" si="0"/>
        <v/>
      </c>
      <c r="D68" s="1" t="str">
        <f>IF('[2]1.7 NCPR'!D64="","",'[2]1.7 NCPR'!D64)</f>
        <v/>
      </c>
      <c r="E68" s="1" t="str">
        <f>IF('[2]1.7 NCPR'!E64="","",'[2]1.7 NCPR'!E64)</f>
        <v/>
      </c>
      <c r="F68" s="2" t="str">
        <f>IF('[2]1.7 NCPR'!C64="","",'[2]1.7 NCPR'!C64)</f>
        <v/>
      </c>
      <c r="G68" s="135" t="str">
        <f>IF(D68="","",IF('[2]1.7 NCPR'!P64="","",(VLOOKUP(D68,'[2]1.7 NCPR'!$D:$P,13,0))))</f>
        <v/>
      </c>
      <c r="H68" s="74" t="str">
        <f t="shared" si="1"/>
        <v/>
      </c>
      <c r="I68" s="87" t="str">
        <f>IF(D68="","",IF('[1]0.2 Konsumsi Energi'!O67="","",VLOOKUP(D68,'[1]0.2 Konsumsi Energi'!$D$5:$S$704,12,0)))</f>
        <v/>
      </c>
      <c r="J68" s="136" t="str">
        <f t="shared" si="2"/>
        <v/>
      </c>
      <c r="K68" s="87" t="str">
        <f>IF(D68="","",IF('[1]0.3 Konsumsi Protein Hewani'!O67="","",VLOOKUP(D68,'[1]0.3 Konsumsi Protein Hewani'!$D$5:$S$704,12,0)))</f>
        <v/>
      </c>
      <c r="L68" s="136" t="str">
        <f t="shared" si="3"/>
        <v/>
      </c>
      <c r="M68" s="87" t="str">
        <f>IF(D68="","",IF('[1]0.4 Stok_Cadangan'!AN67="","",VLOOKUP(D68,'[1]0.4 Stok_Cadangan'!$D$6:$AN$704,37,FALSE)))</f>
        <v/>
      </c>
      <c r="N68" s="136" t="str">
        <f t="shared" si="4"/>
        <v/>
      </c>
      <c r="O68" s="87" t="str">
        <f>IF(D68="","",IF('[1]0.5 Indikator Keterjangkauan'!J67="","",VLOOKUP(D68,'[1]0.5 Indikator Keterjangkauan'!$D$6:$K$704,7,FALSE)))</f>
        <v/>
      </c>
      <c r="P68" s="136" t="str">
        <f t="shared" si="5"/>
        <v/>
      </c>
      <c r="Q68" s="87" t="str">
        <f>IF(D68="","",IF('[1]0.5 Indikator Keterjangkauan'!AC67="","",VLOOKUP(D68,'[1]0.5 Indikator Keterjangkauan'!$D$6:$AD$704,26,FALSE)))</f>
        <v/>
      </c>
      <c r="R68" s="136" t="str">
        <f t="shared" si="6"/>
        <v/>
      </c>
      <c r="S68" s="87" t="str">
        <f>IF(D68="","",IF('[1]0.5 Indikator Keterjangkauan'!AI67="","",VLOOKUP(D68,'[1]0.5 Indikator Keterjangkauan'!$D$6:$AK$700,32,FALSE)))</f>
        <v/>
      </c>
      <c r="T68" s="136" t="str">
        <f t="shared" si="7"/>
        <v/>
      </c>
      <c r="U68" s="87" t="str">
        <f>IF(D68="","",IF('[1]0.6 Indikator Pemanfaatan'!J67="","",VLOOKUP(D68,'[1]0.6 Indikator Pemanfaatan'!$D$6:$K$704,7,FALSE)))</f>
        <v/>
      </c>
      <c r="V68" s="136" t="str">
        <f t="shared" si="8"/>
        <v/>
      </c>
      <c r="W68" s="87" t="str">
        <f>IF(D68="","",IF('[1]0.6 Indikator Pemanfaatan'!P67="","",VLOOKUP(D68,'[1]0.6 Indikator Pemanfaatan'!$D$6:$R$704,13,FALSE)))</f>
        <v/>
      </c>
      <c r="X68" s="136" t="str">
        <f t="shared" si="9"/>
        <v/>
      </c>
      <c r="Y68" s="87" t="str">
        <f>IF(D68="","",IF('[1]0.6 Indikator Pemanfaatan'!AA67="","",VLOOKUP(D68,'[1]0.6 Indikator Pemanfaatan'!$D$6:$AC$706,24,FALSE)))</f>
        <v/>
      </c>
      <c r="Z68" s="136" t="str">
        <f t="shared" si="10"/>
        <v/>
      </c>
      <c r="AA68" s="88" t="str">
        <f>IF(D68="","",IF('[1]0.6 Indikator Pemanfaatan'!AG67="","",VLOOKUP(D68,'[1]0.6 Indikator Pemanfaatan'!$D$6:$AJ$705,30,FALSE)))</f>
        <v/>
      </c>
      <c r="AB68" s="136" t="str">
        <f t="shared" si="11"/>
        <v/>
      </c>
      <c r="AC68" s="87" t="str">
        <f>IF(D68="","",IF('[1]0.6 Indikator Pemanfaatan'!AM67="","",VLOOKUP(D68,'[1]0.6 Indikator Pemanfaatan'!$D$6:$AP$705,36,FALSE)))</f>
        <v/>
      </c>
      <c r="AD68" s="136" t="str">
        <f t="shared" si="12"/>
        <v/>
      </c>
    </row>
    <row r="69" spans="1:30" x14ac:dyDescent="0.3">
      <c r="A69" s="1" t="str">
        <f>IF('[2]1.7 NCPR'!A65="","",'[2]1.7 NCPR'!A65)</f>
        <v/>
      </c>
      <c r="B69" s="2" t="str">
        <f>IF('[2]1.7 NCPR'!B65="","",'[2]1.7 NCPR'!B65)</f>
        <v/>
      </c>
      <c r="C69" s="1" t="str">
        <f t="shared" si="0"/>
        <v/>
      </c>
      <c r="D69" s="1" t="str">
        <f>IF('[2]1.7 NCPR'!D65="","",'[2]1.7 NCPR'!D65)</f>
        <v/>
      </c>
      <c r="E69" s="1" t="str">
        <f>IF('[2]1.7 NCPR'!E65="","",'[2]1.7 NCPR'!E65)</f>
        <v/>
      </c>
      <c r="F69" s="2" t="str">
        <f>IF('[2]1.7 NCPR'!C65="","",'[2]1.7 NCPR'!C65)</f>
        <v/>
      </c>
      <c r="G69" s="135" t="str">
        <f>IF(D69="","",IF('[2]1.7 NCPR'!P65="","",(VLOOKUP(D69,'[2]1.7 NCPR'!$D:$P,13,0))))</f>
        <v/>
      </c>
      <c r="H69" s="74" t="str">
        <f t="shared" si="1"/>
        <v/>
      </c>
      <c r="I69" s="87" t="str">
        <f>IF(D69="","",IF('[1]0.2 Konsumsi Energi'!O68="","",VLOOKUP(D69,'[1]0.2 Konsumsi Energi'!$D$5:$S$704,12,0)))</f>
        <v/>
      </c>
      <c r="J69" s="136" t="str">
        <f t="shared" si="2"/>
        <v/>
      </c>
      <c r="K69" s="87" t="str">
        <f>IF(D69="","",IF('[1]0.3 Konsumsi Protein Hewani'!O68="","",VLOOKUP(D69,'[1]0.3 Konsumsi Protein Hewani'!$D$5:$S$704,12,0)))</f>
        <v/>
      </c>
      <c r="L69" s="136" t="str">
        <f t="shared" si="3"/>
        <v/>
      </c>
      <c r="M69" s="87" t="str">
        <f>IF(D69="","",IF('[1]0.4 Stok_Cadangan'!AN68="","",VLOOKUP(D69,'[1]0.4 Stok_Cadangan'!$D$6:$AN$704,37,FALSE)))</f>
        <v/>
      </c>
      <c r="N69" s="136" t="str">
        <f t="shared" si="4"/>
        <v/>
      </c>
      <c r="O69" s="87" t="str">
        <f>IF(D69="","",IF('[1]0.5 Indikator Keterjangkauan'!J68="","",VLOOKUP(D69,'[1]0.5 Indikator Keterjangkauan'!$D$6:$K$704,7,FALSE)))</f>
        <v/>
      </c>
      <c r="P69" s="136" t="str">
        <f t="shared" si="5"/>
        <v/>
      </c>
      <c r="Q69" s="87" t="str">
        <f>IF(D69="","",IF('[1]0.5 Indikator Keterjangkauan'!AC68="","",VLOOKUP(D69,'[1]0.5 Indikator Keterjangkauan'!$D$6:$AD$704,26,FALSE)))</f>
        <v/>
      </c>
      <c r="R69" s="136" t="str">
        <f t="shared" si="6"/>
        <v/>
      </c>
      <c r="S69" s="87" t="str">
        <f>IF(D69="","",IF('[1]0.5 Indikator Keterjangkauan'!AI68="","",VLOOKUP(D69,'[1]0.5 Indikator Keterjangkauan'!$D$6:$AK$700,32,FALSE)))</f>
        <v/>
      </c>
      <c r="T69" s="136" t="str">
        <f t="shared" si="7"/>
        <v/>
      </c>
      <c r="U69" s="87" t="str">
        <f>IF(D69="","",IF('[1]0.6 Indikator Pemanfaatan'!J68="","",VLOOKUP(D69,'[1]0.6 Indikator Pemanfaatan'!$D$6:$K$704,7,FALSE)))</f>
        <v/>
      </c>
      <c r="V69" s="136" t="str">
        <f t="shared" si="8"/>
        <v/>
      </c>
      <c r="W69" s="87" t="str">
        <f>IF(D69="","",IF('[1]0.6 Indikator Pemanfaatan'!P68="","",VLOOKUP(D69,'[1]0.6 Indikator Pemanfaatan'!$D$6:$R$704,13,FALSE)))</f>
        <v/>
      </c>
      <c r="X69" s="136" t="str">
        <f t="shared" si="9"/>
        <v/>
      </c>
      <c r="Y69" s="87" t="str">
        <f>IF(D69="","",IF('[1]0.6 Indikator Pemanfaatan'!AA68="","",VLOOKUP(D69,'[1]0.6 Indikator Pemanfaatan'!$D$6:$AC$706,24,FALSE)))</f>
        <v/>
      </c>
      <c r="Z69" s="136" t="str">
        <f t="shared" si="10"/>
        <v/>
      </c>
      <c r="AA69" s="88" t="str">
        <f>IF(D69="","",IF('[1]0.6 Indikator Pemanfaatan'!AG68="","",VLOOKUP(D69,'[1]0.6 Indikator Pemanfaatan'!$D$6:$AJ$705,30,FALSE)))</f>
        <v/>
      </c>
      <c r="AB69" s="136" t="str">
        <f t="shared" si="11"/>
        <v/>
      </c>
      <c r="AC69" s="87" t="str">
        <f>IF(D69="","",IF('[1]0.6 Indikator Pemanfaatan'!AM68="","",VLOOKUP(D69,'[1]0.6 Indikator Pemanfaatan'!$D$6:$AP$705,36,FALSE)))</f>
        <v/>
      </c>
      <c r="AD69" s="136" t="str">
        <f t="shared" si="12"/>
        <v/>
      </c>
    </row>
    <row r="70" spans="1:30" x14ac:dyDescent="0.3">
      <c r="A70" s="1" t="str">
        <f>IF('[2]1.7 NCPR'!A66="","",'[2]1.7 NCPR'!A66)</f>
        <v/>
      </c>
      <c r="B70" s="2" t="str">
        <f>IF('[2]1.7 NCPR'!B66="","",'[2]1.7 NCPR'!B66)</f>
        <v/>
      </c>
      <c r="C70" s="1" t="str">
        <f t="shared" si="0"/>
        <v/>
      </c>
      <c r="D70" s="1" t="str">
        <f>IF('[2]1.7 NCPR'!D66="","",'[2]1.7 NCPR'!D66)</f>
        <v/>
      </c>
      <c r="E70" s="1" t="str">
        <f>IF('[2]1.7 NCPR'!E66="","",'[2]1.7 NCPR'!E66)</f>
        <v/>
      </c>
      <c r="F70" s="2" t="str">
        <f>IF('[2]1.7 NCPR'!C66="","",'[2]1.7 NCPR'!C66)</f>
        <v/>
      </c>
      <c r="G70" s="135" t="str">
        <f>IF(D70="","",IF('[2]1.7 NCPR'!P66="","",(VLOOKUP(D70,'[2]1.7 NCPR'!$D:$P,13,0))))</f>
        <v/>
      </c>
      <c r="H70" s="74" t="str">
        <f t="shared" si="1"/>
        <v/>
      </c>
      <c r="I70" s="87" t="str">
        <f>IF(D70="","",IF('[1]0.2 Konsumsi Energi'!O69="","",VLOOKUP(D70,'[1]0.2 Konsumsi Energi'!$D$5:$S$704,12,0)))</f>
        <v/>
      </c>
      <c r="J70" s="136" t="str">
        <f t="shared" si="2"/>
        <v/>
      </c>
      <c r="K70" s="87" t="str">
        <f>IF(D70="","",IF('[1]0.3 Konsumsi Protein Hewani'!O69="","",VLOOKUP(D70,'[1]0.3 Konsumsi Protein Hewani'!$D$5:$S$704,12,0)))</f>
        <v/>
      </c>
      <c r="L70" s="136" t="str">
        <f t="shared" si="3"/>
        <v/>
      </c>
      <c r="M70" s="87" t="str">
        <f>IF(D70="","",IF('[1]0.4 Stok_Cadangan'!AN69="","",VLOOKUP(D70,'[1]0.4 Stok_Cadangan'!$D$6:$AN$704,37,FALSE)))</f>
        <v/>
      </c>
      <c r="N70" s="136" t="str">
        <f t="shared" si="4"/>
        <v/>
      </c>
      <c r="O70" s="87" t="str">
        <f>IF(D70="","",IF('[1]0.5 Indikator Keterjangkauan'!J69="","",VLOOKUP(D70,'[1]0.5 Indikator Keterjangkauan'!$D$6:$K$704,7,FALSE)))</f>
        <v/>
      </c>
      <c r="P70" s="136" t="str">
        <f t="shared" si="5"/>
        <v/>
      </c>
      <c r="Q70" s="87" t="str">
        <f>IF(D70="","",IF('[1]0.5 Indikator Keterjangkauan'!AC69="","",VLOOKUP(D70,'[1]0.5 Indikator Keterjangkauan'!$D$6:$AD$704,26,FALSE)))</f>
        <v/>
      </c>
      <c r="R70" s="136" t="str">
        <f t="shared" si="6"/>
        <v/>
      </c>
      <c r="S70" s="87" t="str">
        <f>IF(D70="","",IF('[1]0.5 Indikator Keterjangkauan'!AI69="","",VLOOKUP(D70,'[1]0.5 Indikator Keterjangkauan'!$D$6:$AK$700,32,FALSE)))</f>
        <v/>
      </c>
      <c r="T70" s="136" t="str">
        <f t="shared" si="7"/>
        <v/>
      </c>
      <c r="U70" s="87" t="str">
        <f>IF(D70="","",IF('[1]0.6 Indikator Pemanfaatan'!J69="","",VLOOKUP(D70,'[1]0.6 Indikator Pemanfaatan'!$D$6:$K$704,7,FALSE)))</f>
        <v/>
      </c>
      <c r="V70" s="136" t="str">
        <f t="shared" si="8"/>
        <v/>
      </c>
      <c r="W70" s="87" t="str">
        <f>IF(D70="","",IF('[1]0.6 Indikator Pemanfaatan'!P69="","",VLOOKUP(D70,'[1]0.6 Indikator Pemanfaatan'!$D$6:$R$704,13,FALSE)))</f>
        <v/>
      </c>
      <c r="X70" s="136" t="str">
        <f t="shared" si="9"/>
        <v/>
      </c>
      <c r="Y70" s="87" t="str">
        <f>IF(D70="","",IF('[1]0.6 Indikator Pemanfaatan'!AA69="","",VLOOKUP(D70,'[1]0.6 Indikator Pemanfaatan'!$D$6:$AC$706,24,FALSE)))</f>
        <v/>
      </c>
      <c r="Z70" s="136" t="str">
        <f t="shared" si="10"/>
        <v/>
      </c>
      <c r="AA70" s="88" t="str">
        <f>IF(D70="","",IF('[1]0.6 Indikator Pemanfaatan'!AG69="","",VLOOKUP(D70,'[1]0.6 Indikator Pemanfaatan'!$D$6:$AJ$705,30,FALSE)))</f>
        <v/>
      </c>
      <c r="AB70" s="136" t="str">
        <f t="shared" si="11"/>
        <v/>
      </c>
      <c r="AC70" s="87" t="str">
        <f>IF(D70="","",IF('[1]0.6 Indikator Pemanfaatan'!AM69="","",VLOOKUP(D70,'[1]0.6 Indikator Pemanfaatan'!$D$6:$AP$705,36,FALSE)))</f>
        <v/>
      </c>
      <c r="AD70" s="136" t="str">
        <f t="shared" si="12"/>
        <v/>
      </c>
    </row>
    <row r="71" spans="1:30" x14ac:dyDescent="0.3">
      <c r="A71" s="1" t="str">
        <f>IF('[2]1.7 NCPR'!A67="","",'[2]1.7 NCPR'!A67)</f>
        <v/>
      </c>
      <c r="B71" s="2" t="str">
        <f>IF('[2]1.7 NCPR'!B67="","",'[2]1.7 NCPR'!B67)</f>
        <v/>
      </c>
      <c r="C71" s="1" t="str">
        <f t="shared" si="0"/>
        <v/>
      </c>
      <c r="D71" s="1" t="str">
        <f>IF('[2]1.7 NCPR'!D67="","",'[2]1.7 NCPR'!D67)</f>
        <v/>
      </c>
      <c r="E71" s="1" t="str">
        <f>IF('[2]1.7 NCPR'!E67="","",'[2]1.7 NCPR'!E67)</f>
        <v/>
      </c>
      <c r="F71" s="2" t="str">
        <f>IF('[2]1.7 NCPR'!C67="","",'[2]1.7 NCPR'!C67)</f>
        <v/>
      </c>
      <c r="G71" s="135" t="str">
        <f>IF(D71="","",IF('[2]1.7 NCPR'!P67="","",(VLOOKUP(D71,'[2]1.7 NCPR'!$D:$P,13,0))))</f>
        <v/>
      </c>
      <c r="H71" s="74" t="str">
        <f t="shared" si="1"/>
        <v/>
      </c>
      <c r="I71" s="87" t="str">
        <f>IF(D71="","",IF('[1]0.2 Konsumsi Energi'!O70="","",VLOOKUP(D71,'[1]0.2 Konsumsi Energi'!$D$5:$S$704,12,0)))</f>
        <v/>
      </c>
      <c r="J71" s="136" t="str">
        <f t="shared" si="2"/>
        <v/>
      </c>
      <c r="K71" s="87" t="str">
        <f>IF(D71="","",IF('[1]0.3 Konsumsi Protein Hewani'!O70="","",VLOOKUP(D71,'[1]0.3 Konsumsi Protein Hewani'!$D$5:$S$704,12,0)))</f>
        <v/>
      </c>
      <c r="L71" s="136" t="str">
        <f t="shared" si="3"/>
        <v/>
      </c>
      <c r="M71" s="87" t="str">
        <f>IF(D71="","",IF('[1]0.4 Stok_Cadangan'!AN70="","",VLOOKUP(D71,'[1]0.4 Stok_Cadangan'!$D$6:$AN$704,37,FALSE)))</f>
        <v/>
      </c>
      <c r="N71" s="136" t="str">
        <f t="shared" si="4"/>
        <v/>
      </c>
      <c r="O71" s="87" t="str">
        <f>IF(D71="","",IF('[1]0.5 Indikator Keterjangkauan'!J70="","",VLOOKUP(D71,'[1]0.5 Indikator Keterjangkauan'!$D$6:$K$704,7,FALSE)))</f>
        <v/>
      </c>
      <c r="P71" s="136" t="str">
        <f t="shared" si="5"/>
        <v/>
      </c>
      <c r="Q71" s="87" t="str">
        <f>IF(D71="","",IF('[1]0.5 Indikator Keterjangkauan'!AC70="","",VLOOKUP(D71,'[1]0.5 Indikator Keterjangkauan'!$D$6:$AD$704,26,FALSE)))</f>
        <v/>
      </c>
      <c r="R71" s="136" t="str">
        <f t="shared" si="6"/>
        <v/>
      </c>
      <c r="S71" s="87" t="str">
        <f>IF(D71="","",IF('[1]0.5 Indikator Keterjangkauan'!AI70="","",VLOOKUP(D71,'[1]0.5 Indikator Keterjangkauan'!$D$6:$AK$700,32,FALSE)))</f>
        <v/>
      </c>
      <c r="T71" s="136" t="str">
        <f t="shared" si="7"/>
        <v/>
      </c>
      <c r="U71" s="87" t="str">
        <f>IF(D71="","",IF('[1]0.6 Indikator Pemanfaatan'!J70="","",VLOOKUP(D71,'[1]0.6 Indikator Pemanfaatan'!$D$6:$K$704,7,FALSE)))</f>
        <v/>
      </c>
      <c r="V71" s="136" t="str">
        <f t="shared" si="8"/>
        <v/>
      </c>
      <c r="W71" s="87" t="str">
        <f>IF(D71="","",IF('[1]0.6 Indikator Pemanfaatan'!P70="","",VLOOKUP(D71,'[1]0.6 Indikator Pemanfaatan'!$D$6:$R$704,13,FALSE)))</f>
        <v/>
      </c>
      <c r="X71" s="136" t="str">
        <f t="shared" si="9"/>
        <v/>
      </c>
      <c r="Y71" s="87" t="str">
        <f>IF(D71="","",IF('[1]0.6 Indikator Pemanfaatan'!AA70="","",VLOOKUP(D71,'[1]0.6 Indikator Pemanfaatan'!$D$6:$AC$706,24,FALSE)))</f>
        <v/>
      </c>
      <c r="Z71" s="136" t="str">
        <f t="shared" si="10"/>
        <v/>
      </c>
      <c r="AA71" s="88" t="str">
        <f>IF(D71="","",IF('[1]0.6 Indikator Pemanfaatan'!AG70="","",VLOOKUP(D71,'[1]0.6 Indikator Pemanfaatan'!$D$6:$AJ$705,30,FALSE)))</f>
        <v/>
      </c>
      <c r="AB71" s="136" t="str">
        <f t="shared" si="11"/>
        <v/>
      </c>
      <c r="AC71" s="87" t="str">
        <f>IF(D71="","",IF('[1]0.6 Indikator Pemanfaatan'!AM70="","",VLOOKUP(D71,'[1]0.6 Indikator Pemanfaatan'!$D$6:$AP$705,36,FALSE)))</f>
        <v/>
      </c>
      <c r="AD71" s="136" t="str">
        <f t="shared" si="12"/>
        <v/>
      </c>
    </row>
    <row r="72" spans="1:30" x14ac:dyDescent="0.3">
      <c r="A72" s="1" t="str">
        <f>IF('[2]1.7 NCPR'!A68="","",'[2]1.7 NCPR'!A68)</f>
        <v/>
      </c>
      <c r="B72" s="2" t="str">
        <f>IF('[2]1.7 NCPR'!B68="","",'[2]1.7 NCPR'!B68)</f>
        <v/>
      </c>
      <c r="C72" s="1" t="str">
        <f t="shared" ref="C72:C135" si="13">IF(D72="","",LEFT(D72,5))</f>
        <v/>
      </c>
      <c r="D72" s="1" t="str">
        <f>IF('[2]1.7 NCPR'!D68="","",'[2]1.7 NCPR'!D68)</f>
        <v/>
      </c>
      <c r="E72" s="1" t="str">
        <f>IF('[2]1.7 NCPR'!E68="","",'[2]1.7 NCPR'!E68)</f>
        <v/>
      </c>
      <c r="F72" s="2" t="str">
        <f>IF('[2]1.7 NCPR'!C68="","",'[2]1.7 NCPR'!C68)</f>
        <v/>
      </c>
      <c r="G72" s="135" t="str">
        <f>IF(D72="","",IF('[2]1.7 NCPR'!P68="","",(VLOOKUP(D72,'[2]1.7 NCPR'!$D:$P,13,0))))</f>
        <v/>
      </c>
      <c r="H72" s="74" t="str">
        <f t="shared" ref="H72:H135" si="14">IF(G72="","",IF(G72="-",H$4,IF(G72&gt;=H$4,H$4,IF(G72&lt;H$3,H$3,G72))))</f>
        <v/>
      </c>
      <c r="I72" s="87" t="str">
        <f>IF(D72="","",IF('[1]0.2 Konsumsi Energi'!O71="","",VLOOKUP(D72,'[1]0.2 Konsumsi Energi'!$D$5:$S$704,12,0)))</f>
        <v/>
      </c>
      <c r="J72" s="136" t="str">
        <f t="shared" ref="J72:J135" si="15">IF(I72="","",IF(I72&gt;J$4,J$4,IF(I72&lt;J$3,J$3,I72)))</f>
        <v/>
      </c>
      <c r="K72" s="87" t="str">
        <f>IF(D72="","",IF('[1]0.3 Konsumsi Protein Hewani'!O71="","",VLOOKUP(D72,'[1]0.3 Konsumsi Protein Hewani'!$D$5:$S$704,12,0)))</f>
        <v/>
      </c>
      <c r="L72" s="136" t="str">
        <f t="shared" ref="L72:L135" si="16">IF(K72="","",IF(K72&gt;L$4,L$4,IF(K72&lt;L$3,L$3,K72)))</f>
        <v/>
      </c>
      <c r="M72" s="87" t="str">
        <f>IF(D72="","",IF('[1]0.4 Stok_Cadangan'!AN71="","",VLOOKUP(D72,'[1]0.4 Stok_Cadangan'!$D$6:$AN$704,37,FALSE)))</f>
        <v/>
      </c>
      <c r="N72" s="136" t="str">
        <f t="shared" ref="N72:N135" si="17">IF(M72="","",IF(M72&gt;N$4,N$4,IF(M72&lt;N$3,N$3,M72)))</f>
        <v/>
      </c>
      <c r="O72" s="87" t="str">
        <f>IF(D72="","",IF('[1]0.5 Indikator Keterjangkauan'!J71="","",VLOOKUP(D72,'[1]0.5 Indikator Keterjangkauan'!$D$6:$K$704,7,FALSE)))</f>
        <v/>
      </c>
      <c r="P72" s="136" t="str">
        <f t="shared" ref="P72:P135" si="18">IF(O72="","",IF(O72&gt;P$4,P$4,IF(O72&lt;P$3,P$3,O72)))</f>
        <v/>
      </c>
      <c r="Q72" s="87" t="str">
        <f>IF(D72="","",IF('[1]0.5 Indikator Keterjangkauan'!AC71="","",VLOOKUP(D72,'[1]0.5 Indikator Keterjangkauan'!$D$6:$AD$704,26,FALSE)))</f>
        <v/>
      </c>
      <c r="R72" s="136" t="str">
        <f t="shared" ref="R72:R135" si="19">IF(Q72="","",IF(Q72&gt;R$4,R$4,IF(Q72&lt;R$3,R$3,Q72)))</f>
        <v/>
      </c>
      <c r="S72" s="87" t="str">
        <f>IF(D72="","",IF('[1]0.5 Indikator Keterjangkauan'!AI71="","",VLOOKUP(D72,'[1]0.5 Indikator Keterjangkauan'!$D$6:$AK$700,32,FALSE)))</f>
        <v/>
      </c>
      <c r="T72" s="136" t="str">
        <f t="shared" ref="T72:T135" si="20">IF(S72="","",IF(S72&gt;T$4,T$4,IF(S72&lt;T$3,T$3,S72)))</f>
        <v/>
      </c>
      <c r="U72" s="87" t="str">
        <f>IF(D72="","",IF('[1]0.6 Indikator Pemanfaatan'!J71="","",VLOOKUP(D72,'[1]0.6 Indikator Pemanfaatan'!$D$6:$K$704,7,FALSE)))</f>
        <v/>
      </c>
      <c r="V72" s="136" t="str">
        <f t="shared" ref="V72:V135" si="21">IF(U72="","",IF(U72&gt;V$4,V$4,IF(U72&lt;V$3,V$3,U72)))</f>
        <v/>
      </c>
      <c r="W72" s="87" t="str">
        <f>IF(D72="","",IF('[1]0.6 Indikator Pemanfaatan'!P71="","",VLOOKUP(D72,'[1]0.6 Indikator Pemanfaatan'!$D$6:$R$704,13,FALSE)))</f>
        <v/>
      </c>
      <c r="X72" s="136" t="str">
        <f t="shared" ref="X72:X135" si="22">IF(W72="","",IF(W72&gt;X$4,X$4,IF(W72&lt;X$3,X$3,W72)))</f>
        <v/>
      </c>
      <c r="Y72" s="87" t="str">
        <f>IF(D72="","",IF('[1]0.6 Indikator Pemanfaatan'!AA71="","",VLOOKUP(D72,'[1]0.6 Indikator Pemanfaatan'!$D$6:$AC$706,24,FALSE)))</f>
        <v/>
      </c>
      <c r="Z72" s="136" t="str">
        <f t="shared" ref="Z72:Z135" si="23">IF(Y72="","",IF(Y72&gt;Z$4,Z$4,IF(Y72&lt;Z$3,Z$3,Y72)))</f>
        <v/>
      </c>
      <c r="AA72" s="88" t="str">
        <f>IF(D72="","",IF('[1]0.6 Indikator Pemanfaatan'!AG71="","",VLOOKUP(D72,'[1]0.6 Indikator Pemanfaatan'!$D$6:$AJ$705,30,FALSE)))</f>
        <v/>
      </c>
      <c r="AB72" s="136" t="str">
        <f t="shared" ref="AB72:AB135" si="24">IF(AA72="","",IF(AA72&gt;AB$4,AB$4,IF(AA72&lt;AB$3,AB$3,AA72)))</f>
        <v/>
      </c>
      <c r="AC72" s="87" t="str">
        <f>IF(D72="","",IF('[1]0.6 Indikator Pemanfaatan'!AM71="","",VLOOKUP(D72,'[1]0.6 Indikator Pemanfaatan'!$D$6:$AP$705,36,FALSE)))</f>
        <v/>
      </c>
      <c r="AD72" s="136" t="str">
        <f t="shared" ref="AD72:AD135" si="25">IF(AC72="","",IF(AC72&gt;AD$4,AD$4,IF(AC72&lt;AD$3,AD$3,AC72)))</f>
        <v/>
      </c>
    </row>
    <row r="73" spans="1:30" x14ac:dyDescent="0.3">
      <c r="A73" s="1" t="str">
        <f>IF('[2]1.7 NCPR'!A69="","",'[2]1.7 NCPR'!A69)</f>
        <v/>
      </c>
      <c r="B73" s="2" t="str">
        <f>IF('[2]1.7 NCPR'!B69="","",'[2]1.7 NCPR'!B69)</f>
        <v/>
      </c>
      <c r="C73" s="1" t="str">
        <f t="shared" si="13"/>
        <v/>
      </c>
      <c r="D73" s="1" t="str">
        <f>IF('[2]1.7 NCPR'!D69="","",'[2]1.7 NCPR'!D69)</f>
        <v/>
      </c>
      <c r="E73" s="1" t="str">
        <f>IF('[2]1.7 NCPR'!E69="","",'[2]1.7 NCPR'!E69)</f>
        <v/>
      </c>
      <c r="F73" s="2" t="str">
        <f>IF('[2]1.7 NCPR'!C69="","",'[2]1.7 NCPR'!C69)</f>
        <v/>
      </c>
      <c r="G73" s="135" t="str">
        <f>IF(D73="","",IF('[2]1.7 NCPR'!P69="","",(VLOOKUP(D73,'[2]1.7 NCPR'!$D:$P,13,0))))</f>
        <v/>
      </c>
      <c r="H73" s="74" t="str">
        <f t="shared" si="14"/>
        <v/>
      </c>
      <c r="I73" s="87" t="str">
        <f>IF(D73="","",IF('[1]0.2 Konsumsi Energi'!O72="","",VLOOKUP(D73,'[1]0.2 Konsumsi Energi'!$D$5:$S$704,12,0)))</f>
        <v/>
      </c>
      <c r="J73" s="136" t="str">
        <f t="shared" si="15"/>
        <v/>
      </c>
      <c r="K73" s="87" t="str">
        <f>IF(D73="","",IF('[1]0.3 Konsumsi Protein Hewani'!O72="","",VLOOKUP(D73,'[1]0.3 Konsumsi Protein Hewani'!$D$5:$S$704,12,0)))</f>
        <v/>
      </c>
      <c r="L73" s="136" t="str">
        <f t="shared" si="16"/>
        <v/>
      </c>
      <c r="M73" s="87" t="str">
        <f>IF(D73="","",IF('[1]0.4 Stok_Cadangan'!AN72="","",VLOOKUP(D73,'[1]0.4 Stok_Cadangan'!$D$6:$AN$704,37,FALSE)))</f>
        <v/>
      </c>
      <c r="N73" s="136" t="str">
        <f t="shared" si="17"/>
        <v/>
      </c>
      <c r="O73" s="87" t="str">
        <f>IF(D73="","",IF('[1]0.5 Indikator Keterjangkauan'!J72="","",VLOOKUP(D73,'[1]0.5 Indikator Keterjangkauan'!$D$6:$K$704,7,FALSE)))</f>
        <v/>
      </c>
      <c r="P73" s="136" t="str">
        <f t="shared" si="18"/>
        <v/>
      </c>
      <c r="Q73" s="87" t="str">
        <f>IF(D73="","",IF('[1]0.5 Indikator Keterjangkauan'!AC72="","",VLOOKUP(D73,'[1]0.5 Indikator Keterjangkauan'!$D$6:$AD$704,26,FALSE)))</f>
        <v/>
      </c>
      <c r="R73" s="136" t="str">
        <f t="shared" si="19"/>
        <v/>
      </c>
      <c r="S73" s="87" t="str">
        <f>IF(D73="","",IF('[1]0.5 Indikator Keterjangkauan'!AI72="","",VLOOKUP(D73,'[1]0.5 Indikator Keterjangkauan'!$D$6:$AK$700,32,FALSE)))</f>
        <v/>
      </c>
      <c r="T73" s="136" t="str">
        <f t="shared" si="20"/>
        <v/>
      </c>
      <c r="U73" s="87" t="str">
        <f>IF(D73="","",IF('[1]0.6 Indikator Pemanfaatan'!J72="","",VLOOKUP(D73,'[1]0.6 Indikator Pemanfaatan'!$D$6:$K$704,7,FALSE)))</f>
        <v/>
      </c>
      <c r="V73" s="136" t="str">
        <f t="shared" si="21"/>
        <v/>
      </c>
      <c r="W73" s="87" t="str">
        <f>IF(D73="","",IF('[1]0.6 Indikator Pemanfaatan'!P72="","",VLOOKUP(D73,'[1]0.6 Indikator Pemanfaatan'!$D$6:$R$704,13,FALSE)))</f>
        <v/>
      </c>
      <c r="X73" s="136" t="str">
        <f t="shared" si="22"/>
        <v/>
      </c>
      <c r="Y73" s="87" t="str">
        <f>IF(D73="","",IF('[1]0.6 Indikator Pemanfaatan'!AA72="","",VLOOKUP(D73,'[1]0.6 Indikator Pemanfaatan'!$D$6:$AC$706,24,FALSE)))</f>
        <v/>
      </c>
      <c r="Z73" s="136" t="str">
        <f t="shared" si="23"/>
        <v/>
      </c>
      <c r="AA73" s="88" t="str">
        <f>IF(D73="","",IF('[1]0.6 Indikator Pemanfaatan'!AG72="","",VLOOKUP(D73,'[1]0.6 Indikator Pemanfaatan'!$D$6:$AJ$705,30,FALSE)))</f>
        <v/>
      </c>
      <c r="AB73" s="136" t="str">
        <f t="shared" si="24"/>
        <v/>
      </c>
      <c r="AC73" s="87" t="str">
        <f>IF(D73="","",IF('[1]0.6 Indikator Pemanfaatan'!AM72="","",VLOOKUP(D73,'[1]0.6 Indikator Pemanfaatan'!$D$6:$AP$705,36,FALSE)))</f>
        <v/>
      </c>
      <c r="AD73" s="136" t="str">
        <f t="shared" si="25"/>
        <v/>
      </c>
    </row>
    <row r="74" spans="1:30" x14ac:dyDescent="0.3">
      <c r="A74" s="1" t="str">
        <f>IF('[2]1.7 NCPR'!A70="","",'[2]1.7 NCPR'!A70)</f>
        <v/>
      </c>
      <c r="B74" s="2" t="str">
        <f>IF('[2]1.7 NCPR'!B70="","",'[2]1.7 NCPR'!B70)</f>
        <v/>
      </c>
      <c r="C74" s="1" t="str">
        <f t="shared" si="13"/>
        <v/>
      </c>
      <c r="D74" s="1" t="str">
        <f>IF('[2]1.7 NCPR'!D70="","",'[2]1.7 NCPR'!D70)</f>
        <v/>
      </c>
      <c r="E74" s="1" t="str">
        <f>IF('[2]1.7 NCPR'!E70="","",'[2]1.7 NCPR'!E70)</f>
        <v/>
      </c>
      <c r="F74" s="2" t="str">
        <f>IF('[2]1.7 NCPR'!C70="","",'[2]1.7 NCPR'!C70)</f>
        <v/>
      </c>
      <c r="G74" s="135" t="str">
        <f>IF(D74="","",IF('[2]1.7 NCPR'!P70="","",(VLOOKUP(D74,'[2]1.7 NCPR'!$D:$P,13,0))))</f>
        <v/>
      </c>
      <c r="H74" s="74" t="str">
        <f t="shared" si="14"/>
        <v/>
      </c>
      <c r="I74" s="87" t="str">
        <f>IF(D74="","",IF('[1]0.2 Konsumsi Energi'!O73="","",VLOOKUP(D74,'[1]0.2 Konsumsi Energi'!$D$5:$S$704,12,0)))</f>
        <v/>
      </c>
      <c r="J74" s="136" t="str">
        <f t="shared" si="15"/>
        <v/>
      </c>
      <c r="K74" s="87" t="str">
        <f>IF(D74="","",IF('[1]0.3 Konsumsi Protein Hewani'!O73="","",VLOOKUP(D74,'[1]0.3 Konsumsi Protein Hewani'!$D$5:$S$704,12,0)))</f>
        <v/>
      </c>
      <c r="L74" s="136" t="str">
        <f t="shared" si="16"/>
        <v/>
      </c>
      <c r="M74" s="87" t="str">
        <f>IF(D74="","",IF('[1]0.4 Stok_Cadangan'!AN73="","",VLOOKUP(D74,'[1]0.4 Stok_Cadangan'!$D$6:$AN$704,37,FALSE)))</f>
        <v/>
      </c>
      <c r="N74" s="136" t="str">
        <f t="shared" si="17"/>
        <v/>
      </c>
      <c r="O74" s="87" t="str">
        <f>IF(D74="","",IF('[1]0.5 Indikator Keterjangkauan'!J73="","",VLOOKUP(D74,'[1]0.5 Indikator Keterjangkauan'!$D$6:$K$704,7,FALSE)))</f>
        <v/>
      </c>
      <c r="P74" s="136" t="str">
        <f t="shared" si="18"/>
        <v/>
      </c>
      <c r="Q74" s="87" t="str">
        <f>IF(D74="","",IF('[1]0.5 Indikator Keterjangkauan'!AC73="","",VLOOKUP(D74,'[1]0.5 Indikator Keterjangkauan'!$D$6:$AD$704,26,FALSE)))</f>
        <v/>
      </c>
      <c r="R74" s="136" t="str">
        <f t="shared" si="19"/>
        <v/>
      </c>
      <c r="S74" s="87" t="str">
        <f>IF(D74="","",IF('[1]0.5 Indikator Keterjangkauan'!AI73="","",VLOOKUP(D74,'[1]0.5 Indikator Keterjangkauan'!$D$6:$AK$700,32,FALSE)))</f>
        <v/>
      </c>
      <c r="T74" s="136" t="str">
        <f t="shared" si="20"/>
        <v/>
      </c>
      <c r="U74" s="87" t="str">
        <f>IF(D74="","",IF('[1]0.6 Indikator Pemanfaatan'!J73="","",VLOOKUP(D74,'[1]0.6 Indikator Pemanfaatan'!$D$6:$K$704,7,FALSE)))</f>
        <v/>
      </c>
      <c r="V74" s="136" t="str">
        <f t="shared" si="21"/>
        <v/>
      </c>
      <c r="W74" s="87" t="str">
        <f>IF(D74="","",IF('[1]0.6 Indikator Pemanfaatan'!P73="","",VLOOKUP(D74,'[1]0.6 Indikator Pemanfaatan'!$D$6:$R$704,13,FALSE)))</f>
        <v/>
      </c>
      <c r="X74" s="136" t="str">
        <f t="shared" si="22"/>
        <v/>
      </c>
      <c r="Y74" s="87" t="str">
        <f>IF(D74="","",IF('[1]0.6 Indikator Pemanfaatan'!AA73="","",VLOOKUP(D74,'[1]0.6 Indikator Pemanfaatan'!$D$6:$AC$706,24,FALSE)))</f>
        <v/>
      </c>
      <c r="Z74" s="136" t="str">
        <f t="shared" si="23"/>
        <v/>
      </c>
      <c r="AA74" s="88" t="str">
        <f>IF(D74="","",IF('[1]0.6 Indikator Pemanfaatan'!AG73="","",VLOOKUP(D74,'[1]0.6 Indikator Pemanfaatan'!$D$6:$AJ$705,30,FALSE)))</f>
        <v/>
      </c>
      <c r="AB74" s="136" t="str">
        <f t="shared" si="24"/>
        <v/>
      </c>
      <c r="AC74" s="87" t="str">
        <f>IF(D74="","",IF('[1]0.6 Indikator Pemanfaatan'!AM73="","",VLOOKUP(D74,'[1]0.6 Indikator Pemanfaatan'!$D$6:$AP$705,36,FALSE)))</f>
        <v/>
      </c>
      <c r="AD74" s="136" t="str">
        <f t="shared" si="25"/>
        <v/>
      </c>
    </row>
    <row r="75" spans="1:30" x14ac:dyDescent="0.3">
      <c r="A75" s="1" t="str">
        <f>IF('[2]1.7 NCPR'!A71="","",'[2]1.7 NCPR'!A71)</f>
        <v/>
      </c>
      <c r="B75" s="2" t="str">
        <f>IF('[2]1.7 NCPR'!B71="","",'[2]1.7 NCPR'!B71)</f>
        <v/>
      </c>
      <c r="C75" s="1" t="str">
        <f t="shared" si="13"/>
        <v/>
      </c>
      <c r="D75" s="1" t="str">
        <f>IF('[2]1.7 NCPR'!D71="","",'[2]1.7 NCPR'!D71)</f>
        <v/>
      </c>
      <c r="E75" s="1" t="str">
        <f>IF('[2]1.7 NCPR'!E71="","",'[2]1.7 NCPR'!E71)</f>
        <v/>
      </c>
      <c r="F75" s="2" t="str">
        <f>IF('[2]1.7 NCPR'!C71="","",'[2]1.7 NCPR'!C71)</f>
        <v/>
      </c>
      <c r="G75" s="135" t="str">
        <f>IF(D75="","",IF('[2]1.7 NCPR'!P71="","",(VLOOKUP(D75,'[2]1.7 NCPR'!$D:$P,13,0))))</f>
        <v/>
      </c>
      <c r="H75" s="74" t="str">
        <f t="shared" si="14"/>
        <v/>
      </c>
      <c r="I75" s="87" t="str">
        <f>IF(D75="","",IF('[1]0.2 Konsumsi Energi'!O74="","",VLOOKUP(D75,'[1]0.2 Konsumsi Energi'!$D$5:$S$704,12,0)))</f>
        <v/>
      </c>
      <c r="J75" s="136" t="str">
        <f t="shared" si="15"/>
        <v/>
      </c>
      <c r="K75" s="87" t="str">
        <f>IF(D75="","",IF('[1]0.3 Konsumsi Protein Hewani'!O74="","",VLOOKUP(D75,'[1]0.3 Konsumsi Protein Hewani'!$D$5:$S$704,12,0)))</f>
        <v/>
      </c>
      <c r="L75" s="136" t="str">
        <f t="shared" si="16"/>
        <v/>
      </c>
      <c r="M75" s="87" t="str">
        <f>IF(D75="","",IF('[1]0.4 Stok_Cadangan'!AN74="","",VLOOKUP(D75,'[1]0.4 Stok_Cadangan'!$D$6:$AN$704,37,FALSE)))</f>
        <v/>
      </c>
      <c r="N75" s="136" t="str">
        <f t="shared" si="17"/>
        <v/>
      </c>
      <c r="O75" s="87" t="str">
        <f>IF(D75="","",IF('[1]0.5 Indikator Keterjangkauan'!J74="","",VLOOKUP(D75,'[1]0.5 Indikator Keterjangkauan'!$D$6:$K$704,7,FALSE)))</f>
        <v/>
      </c>
      <c r="P75" s="136" t="str">
        <f t="shared" si="18"/>
        <v/>
      </c>
      <c r="Q75" s="87" t="str">
        <f>IF(D75="","",IF('[1]0.5 Indikator Keterjangkauan'!AC74="","",VLOOKUP(D75,'[1]0.5 Indikator Keterjangkauan'!$D$6:$AD$704,26,FALSE)))</f>
        <v/>
      </c>
      <c r="R75" s="136" t="str">
        <f t="shared" si="19"/>
        <v/>
      </c>
      <c r="S75" s="87" t="str">
        <f>IF(D75="","",IF('[1]0.5 Indikator Keterjangkauan'!AI74="","",VLOOKUP(D75,'[1]0.5 Indikator Keterjangkauan'!$D$6:$AK$700,32,FALSE)))</f>
        <v/>
      </c>
      <c r="T75" s="136" t="str">
        <f t="shared" si="20"/>
        <v/>
      </c>
      <c r="U75" s="87" t="str">
        <f>IF(D75="","",IF('[1]0.6 Indikator Pemanfaatan'!J74="","",VLOOKUP(D75,'[1]0.6 Indikator Pemanfaatan'!$D$6:$K$704,7,FALSE)))</f>
        <v/>
      </c>
      <c r="V75" s="136" t="str">
        <f t="shared" si="21"/>
        <v/>
      </c>
      <c r="W75" s="87" t="str">
        <f>IF(D75="","",IF('[1]0.6 Indikator Pemanfaatan'!P74="","",VLOOKUP(D75,'[1]0.6 Indikator Pemanfaatan'!$D$6:$R$704,13,FALSE)))</f>
        <v/>
      </c>
      <c r="X75" s="136" t="str">
        <f t="shared" si="22"/>
        <v/>
      </c>
      <c r="Y75" s="87" t="str">
        <f>IF(D75="","",IF('[1]0.6 Indikator Pemanfaatan'!AA74="","",VLOOKUP(D75,'[1]0.6 Indikator Pemanfaatan'!$D$6:$AC$706,24,FALSE)))</f>
        <v/>
      </c>
      <c r="Z75" s="136" t="str">
        <f t="shared" si="23"/>
        <v/>
      </c>
      <c r="AA75" s="88" t="str">
        <f>IF(D75="","",IF('[1]0.6 Indikator Pemanfaatan'!AG74="","",VLOOKUP(D75,'[1]0.6 Indikator Pemanfaatan'!$D$6:$AJ$705,30,FALSE)))</f>
        <v/>
      </c>
      <c r="AB75" s="136" t="str">
        <f t="shared" si="24"/>
        <v/>
      </c>
      <c r="AC75" s="87" t="str">
        <f>IF(D75="","",IF('[1]0.6 Indikator Pemanfaatan'!AM74="","",VLOOKUP(D75,'[1]0.6 Indikator Pemanfaatan'!$D$6:$AP$705,36,FALSE)))</f>
        <v/>
      </c>
      <c r="AD75" s="136" t="str">
        <f t="shared" si="25"/>
        <v/>
      </c>
    </row>
    <row r="76" spans="1:30" x14ac:dyDescent="0.3">
      <c r="A76" s="1" t="str">
        <f>IF('[2]1.7 NCPR'!A72="","",'[2]1.7 NCPR'!A72)</f>
        <v/>
      </c>
      <c r="B76" s="2" t="str">
        <f>IF('[2]1.7 NCPR'!B72="","",'[2]1.7 NCPR'!B72)</f>
        <v/>
      </c>
      <c r="C76" s="1" t="str">
        <f t="shared" si="13"/>
        <v/>
      </c>
      <c r="D76" s="1" t="str">
        <f>IF('[2]1.7 NCPR'!D72="","",'[2]1.7 NCPR'!D72)</f>
        <v/>
      </c>
      <c r="E76" s="1" t="str">
        <f>IF('[2]1.7 NCPR'!E72="","",'[2]1.7 NCPR'!E72)</f>
        <v/>
      </c>
      <c r="F76" s="2" t="str">
        <f>IF('[2]1.7 NCPR'!C72="","",'[2]1.7 NCPR'!C72)</f>
        <v/>
      </c>
      <c r="G76" s="135" t="str">
        <f>IF(D76="","",IF('[2]1.7 NCPR'!P72="","",(VLOOKUP(D76,'[2]1.7 NCPR'!$D:$P,13,0))))</f>
        <v/>
      </c>
      <c r="H76" s="74" t="str">
        <f t="shared" si="14"/>
        <v/>
      </c>
      <c r="I76" s="87" t="str">
        <f>IF(D76="","",IF('[1]0.2 Konsumsi Energi'!O75="","",VLOOKUP(D76,'[1]0.2 Konsumsi Energi'!$D$5:$S$704,12,0)))</f>
        <v/>
      </c>
      <c r="J76" s="136" t="str">
        <f t="shared" si="15"/>
        <v/>
      </c>
      <c r="K76" s="87" t="str">
        <f>IF(D76="","",IF('[1]0.3 Konsumsi Protein Hewani'!O75="","",VLOOKUP(D76,'[1]0.3 Konsumsi Protein Hewani'!$D$5:$S$704,12,0)))</f>
        <v/>
      </c>
      <c r="L76" s="136" t="str">
        <f t="shared" si="16"/>
        <v/>
      </c>
      <c r="M76" s="87" t="str">
        <f>IF(D76="","",IF('[1]0.4 Stok_Cadangan'!AN75="","",VLOOKUP(D76,'[1]0.4 Stok_Cadangan'!$D$6:$AN$704,37,FALSE)))</f>
        <v/>
      </c>
      <c r="N76" s="136" t="str">
        <f t="shared" si="17"/>
        <v/>
      </c>
      <c r="O76" s="87" t="str">
        <f>IF(D76="","",IF('[1]0.5 Indikator Keterjangkauan'!J75="","",VLOOKUP(D76,'[1]0.5 Indikator Keterjangkauan'!$D$6:$K$704,7,FALSE)))</f>
        <v/>
      </c>
      <c r="P76" s="136" t="str">
        <f t="shared" si="18"/>
        <v/>
      </c>
      <c r="Q76" s="87" t="str">
        <f>IF(D76="","",IF('[1]0.5 Indikator Keterjangkauan'!AC75="","",VLOOKUP(D76,'[1]0.5 Indikator Keterjangkauan'!$D$6:$AD$704,26,FALSE)))</f>
        <v/>
      </c>
      <c r="R76" s="136" t="str">
        <f t="shared" si="19"/>
        <v/>
      </c>
      <c r="S76" s="87" t="str">
        <f>IF(D76="","",IF('[1]0.5 Indikator Keterjangkauan'!AI75="","",VLOOKUP(D76,'[1]0.5 Indikator Keterjangkauan'!$D$6:$AK$700,32,FALSE)))</f>
        <v/>
      </c>
      <c r="T76" s="136" t="str">
        <f t="shared" si="20"/>
        <v/>
      </c>
      <c r="U76" s="87" t="str">
        <f>IF(D76="","",IF('[1]0.6 Indikator Pemanfaatan'!J75="","",VLOOKUP(D76,'[1]0.6 Indikator Pemanfaatan'!$D$6:$K$704,7,FALSE)))</f>
        <v/>
      </c>
      <c r="V76" s="136" t="str">
        <f t="shared" si="21"/>
        <v/>
      </c>
      <c r="W76" s="87" t="str">
        <f>IF(D76="","",IF('[1]0.6 Indikator Pemanfaatan'!P75="","",VLOOKUP(D76,'[1]0.6 Indikator Pemanfaatan'!$D$6:$R$704,13,FALSE)))</f>
        <v/>
      </c>
      <c r="X76" s="136" t="str">
        <f t="shared" si="22"/>
        <v/>
      </c>
      <c r="Y76" s="87" t="str">
        <f>IF(D76="","",IF('[1]0.6 Indikator Pemanfaatan'!AA75="","",VLOOKUP(D76,'[1]0.6 Indikator Pemanfaatan'!$D$6:$AC$706,24,FALSE)))</f>
        <v/>
      </c>
      <c r="Z76" s="136" t="str">
        <f t="shared" si="23"/>
        <v/>
      </c>
      <c r="AA76" s="88" t="str">
        <f>IF(D76="","",IF('[1]0.6 Indikator Pemanfaatan'!AG75="","",VLOOKUP(D76,'[1]0.6 Indikator Pemanfaatan'!$D$6:$AJ$705,30,FALSE)))</f>
        <v/>
      </c>
      <c r="AB76" s="136" t="str">
        <f t="shared" si="24"/>
        <v/>
      </c>
      <c r="AC76" s="87" t="str">
        <f>IF(D76="","",IF('[1]0.6 Indikator Pemanfaatan'!AM75="","",VLOOKUP(D76,'[1]0.6 Indikator Pemanfaatan'!$D$6:$AP$705,36,FALSE)))</f>
        <v/>
      </c>
      <c r="AD76" s="136" t="str">
        <f t="shared" si="25"/>
        <v/>
      </c>
    </row>
    <row r="77" spans="1:30" x14ac:dyDescent="0.3">
      <c r="A77" s="1" t="str">
        <f>IF('[2]1.7 NCPR'!A73="","",'[2]1.7 NCPR'!A73)</f>
        <v/>
      </c>
      <c r="B77" s="2" t="str">
        <f>IF('[2]1.7 NCPR'!B73="","",'[2]1.7 NCPR'!B73)</f>
        <v/>
      </c>
      <c r="C77" s="1" t="str">
        <f t="shared" si="13"/>
        <v/>
      </c>
      <c r="D77" s="1" t="str">
        <f>IF('[2]1.7 NCPR'!D73="","",'[2]1.7 NCPR'!D73)</f>
        <v/>
      </c>
      <c r="E77" s="1" t="str">
        <f>IF('[2]1.7 NCPR'!E73="","",'[2]1.7 NCPR'!E73)</f>
        <v/>
      </c>
      <c r="F77" s="2" t="str">
        <f>IF('[2]1.7 NCPR'!C73="","",'[2]1.7 NCPR'!C73)</f>
        <v/>
      </c>
      <c r="G77" s="135" t="str">
        <f>IF(D77="","",IF('[2]1.7 NCPR'!P73="","",(VLOOKUP(D77,'[2]1.7 NCPR'!$D:$P,13,0))))</f>
        <v/>
      </c>
      <c r="H77" s="74" t="str">
        <f t="shared" si="14"/>
        <v/>
      </c>
      <c r="I77" s="87" t="str">
        <f>IF(D77="","",IF('[1]0.2 Konsumsi Energi'!O76="","",VLOOKUP(D77,'[1]0.2 Konsumsi Energi'!$D$5:$S$704,12,0)))</f>
        <v/>
      </c>
      <c r="J77" s="136" t="str">
        <f t="shared" si="15"/>
        <v/>
      </c>
      <c r="K77" s="87" t="str">
        <f>IF(D77="","",IF('[1]0.3 Konsumsi Protein Hewani'!O76="","",VLOOKUP(D77,'[1]0.3 Konsumsi Protein Hewani'!$D$5:$S$704,12,0)))</f>
        <v/>
      </c>
      <c r="L77" s="136" t="str">
        <f t="shared" si="16"/>
        <v/>
      </c>
      <c r="M77" s="87" t="str">
        <f>IF(D77="","",IF('[1]0.4 Stok_Cadangan'!AN76="","",VLOOKUP(D77,'[1]0.4 Stok_Cadangan'!$D$6:$AN$704,37,FALSE)))</f>
        <v/>
      </c>
      <c r="N77" s="136" t="str">
        <f t="shared" si="17"/>
        <v/>
      </c>
      <c r="O77" s="87" t="str">
        <f>IF(D77="","",IF('[1]0.5 Indikator Keterjangkauan'!J76="","",VLOOKUP(D77,'[1]0.5 Indikator Keterjangkauan'!$D$6:$K$704,7,FALSE)))</f>
        <v/>
      </c>
      <c r="P77" s="136" t="str">
        <f t="shared" si="18"/>
        <v/>
      </c>
      <c r="Q77" s="87" t="str">
        <f>IF(D77="","",IF('[1]0.5 Indikator Keterjangkauan'!AC76="","",VLOOKUP(D77,'[1]0.5 Indikator Keterjangkauan'!$D$6:$AD$704,26,FALSE)))</f>
        <v/>
      </c>
      <c r="R77" s="136" t="str">
        <f t="shared" si="19"/>
        <v/>
      </c>
      <c r="S77" s="87" t="str">
        <f>IF(D77="","",IF('[1]0.5 Indikator Keterjangkauan'!AI76="","",VLOOKUP(D77,'[1]0.5 Indikator Keterjangkauan'!$D$6:$AK$700,32,FALSE)))</f>
        <v/>
      </c>
      <c r="T77" s="136" t="str">
        <f t="shared" si="20"/>
        <v/>
      </c>
      <c r="U77" s="87" t="str">
        <f>IF(D77="","",IF('[1]0.6 Indikator Pemanfaatan'!J76="","",VLOOKUP(D77,'[1]0.6 Indikator Pemanfaatan'!$D$6:$K$704,7,FALSE)))</f>
        <v/>
      </c>
      <c r="V77" s="136" t="str">
        <f t="shared" si="21"/>
        <v/>
      </c>
      <c r="W77" s="87" t="str">
        <f>IF(D77="","",IF('[1]0.6 Indikator Pemanfaatan'!P76="","",VLOOKUP(D77,'[1]0.6 Indikator Pemanfaatan'!$D$6:$R$704,13,FALSE)))</f>
        <v/>
      </c>
      <c r="X77" s="136" t="str">
        <f t="shared" si="22"/>
        <v/>
      </c>
      <c r="Y77" s="87" t="str">
        <f>IF(D77="","",IF('[1]0.6 Indikator Pemanfaatan'!AA76="","",VLOOKUP(D77,'[1]0.6 Indikator Pemanfaatan'!$D$6:$AC$706,24,FALSE)))</f>
        <v/>
      </c>
      <c r="Z77" s="136" t="str">
        <f t="shared" si="23"/>
        <v/>
      </c>
      <c r="AA77" s="88" t="str">
        <f>IF(D77="","",IF('[1]0.6 Indikator Pemanfaatan'!AG76="","",VLOOKUP(D77,'[1]0.6 Indikator Pemanfaatan'!$D$6:$AJ$705,30,FALSE)))</f>
        <v/>
      </c>
      <c r="AB77" s="136" t="str">
        <f t="shared" si="24"/>
        <v/>
      </c>
      <c r="AC77" s="87" t="str">
        <f>IF(D77="","",IF('[1]0.6 Indikator Pemanfaatan'!AM76="","",VLOOKUP(D77,'[1]0.6 Indikator Pemanfaatan'!$D$6:$AP$705,36,FALSE)))</f>
        <v/>
      </c>
      <c r="AD77" s="136" t="str">
        <f t="shared" si="25"/>
        <v/>
      </c>
    </row>
    <row r="78" spans="1:30" x14ac:dyDescent="0.3">
      <c r="A78" s="1" t="str">
        <f>IF('[2]1.7 NCPR'!A74="","",'[2]1.7 NCPR'!A74)</f>
        <v/>
      </c>
      <c r="B78" s="2" t="str">
        <f>IF('[2]1.7 NCPR'!B74="","",'[2]1.7 NCPR'!B74)</f>
        <v/>
      </c>
      <c r="C78" s="1" t="str">
        <f t="shared" si="13"/>
        <v/>
      </c>
      <c r="D78" s="1" t="str">
        <f>IF('[2]1.7 NCPR'!D74="","",'[2]1.7 NCPR'!D74)</f>
        <v/>
      </c>
      <c r="E78" s="1" t="str">
        <f>IF('[2]1.7 NCPR'!E74="","",'[2]1.7 NCPR'!E74)</f>
        <v/>
      </c>
      <c r="F78" s="2" t="str">
        <f>IF('[2]1.7 NCPR'!C74="","",'[2]1.7 NCPR'!C74)</f>
        <v/>
      </c>
      <c r="G78" s="135" t="str">
        <f>IF(D78="","",IF('[2]1.7 NCPR'!P74="","",(VLOOKUP(D78,'[2]1.7 NCPR'!$D:$P,13,0))))</f>
        <v/>
      </c>
      <c r="H78" s="74" t="str">
        <f t="shared" si="14"/>
        <v/>
      </c>
      <c r="I78" s="87" t="str">
        <f>IF(D78="","",IF('[1]0.2 Konsumsi Energi'!O77="","",VLOOKUP(D78,'[1]0.2 Konsumsi Energi'!$D$5:$S$704,12,0)))</f>
        <v/>
      </c>
      <c r="J78" s="136" t="str">
        <f t="shared" si="15"/>
        <v/>
      </c>
      <c r="K78" s="87" t="str">
        <f>IF(D78="","",IF('[1]0.3 Konsumsi Protein Hewani'!O77="","",VLOOKUP(D78,'[1]0.3 Konsumsi Protein Hewani'!$D$5:$S$704,12,0)))</f>
        <v/>
      </c>
      <c r="L78" s="136" t="str">
        <f t="shared" si="16"/>
        <v/>
      </c>
      <c r="M78" s="87" t="str">
        <f>IF(D78="","",IF('[1]0.4 Stok_Cadangan'!AN77="","",VLOOKUP(D78,'[1]0.4 Stok_Cadangan'!$D$6:$AN$704,37,FALSE)))</f>
        <v/>
      </c>
      <c r="N78" s="136" t="str">
        <f t="shared" si="17"/>
        <v/>
      </c>
      <c r="O78" s="87" t="str">
        <f>IF(D78="","",IF('[1]0.5 Indikator Keterjangkauan'!J77="","",VLOOKUP(D78,'[1]0.5 Indikator Keterjangkauan'!$D$6:$K$704,7,FALSE)))</f>
        <v/>
      </c>
      <c r="P78" s="136" t="str">
        <f t="shared" si="18"/>
        <v/>
      </c>
      <c r="Q78" s="87" t="str">
        <f>IF(D78="","",IF('[1]0.5 Indikator Keterjangkauan'!AC77="","",VLOOKUP(D78,'[1]0.5 Indikator Keterjangkauan'!$D$6:$AD$704,26,FALSE)))</f>
        <v/>
      </c>
      <c r="R78" s="136" t="str">
        <f t="shared" si="19"/>
        <v/>
      </c>
      <c r="S78" s="87" t="str">
        <f>IF(D78="","",IF('[1]0.5 Indikator Keterjangkauan'!AI77="","",VLOOKUP(D78,'[1]0.5 Indikator Keterjangkauan'!$D$6:$AK$700,32,FALSE)))</f>
        <v/>
      </c>
      <c r="T78" s="136" t="str">
        <f t="shared" si="20"/>
        <v/>
      </c>
      <c r="U78" s="87" t="str">
        <f>IF(D78="","",IF('[1]0.6 Indikator Pemanfaatan'!J77="","",VLOOKUP(D78,'[1]0.6 Indikator Pemanfaatan'!$D$6:$K$704,7,FALSE)))</f>
        <v/>
      </c>
      <c r="V78" s="136" t="str">
        <f t="shared" si="21"/>
        <v/>
      </c>
      <c r="W78" s="87" t="str">
        <f>IF(D78="","",IF('[1]0.6 Indikator Pemanfaatan'!P77="","",VLOOKUP(D78,'[1]0.6 Indikator Pemanfaatan'!$D$6:$R$704,13,FALSE)))</f>
        <v/>
      </c>
      <c r="X78" s="136" t="str">
        <f t="shared" si="22"/>
        <v/>
      </c>
      <c r="Y78" s="87" t="str">
        <f>IF(D78="","",IF('[1]0.6 Indikator Pemanfaatan'!AA77="","",VLOOKUP(D78,'[1]0.6 Indikator Pemanfaatan'!$D$6:$AC$706,24,FALSE)))</f>
        <v/>
      </c>
      <c r="Z78" s="136" t="str">
        <f t="shared" si="23"/>
        <v/>
      </c>
      <c r="AA78" s="88" t="str">
        <f>IF(D78="","",IF('[1]0.6 Indikator Pemanfaatan'!AG77="","",VLOOKUP(D78,'[1]0.6 Indikator Pemanfaatan'!$D$6:$AJ$705,30,FALSE)))</f>
        <v/>
      </c>
      <c r="AB78" s="136" t="str">
        <f t="shared" si="24"/>
        <v/>
      </c>
      <c r="AC78" s="87" t="str">
        <f>IF(D78="","",IF('[1]0.6 Indikator Pemanfaatan'!AM77="","",VLOOKUP(D78,'[1]0.6 Indikator Pemanfaatan'!$D$6:$AP$705,36,FALSE)))</f>
        <v/>
      </c>
      <c r="AD78" s="136" t="str">
        <f t="shared" si="25"/>
        <v/>
      </c>
    </row>
    <row r="79" spans="1:30" x14ac:dyDescent="0.3">
      <c r="A79" s="1" t="str">
        <f>IF('[2]1.7 NCPR'!A75="","",'[2]1.7 NCPR'!A75)</f>
        <v/>
      </c>
      <c r="B79" s="2" t="str">
        <f>IF('[2]1.7 NCPR'!B75="","",'[2]1.7 NCPR'!B75)</f>
        <v/>
      </c>
      <c r="C79" s="1" t="str">
        <f t="shared" si="13"/>
        <v/>
      </c>
      <c r="D79" s="1" t="str">
        <f>IF('[2]1.7 NCPR'!D75="","",'[2]1.7 NCPR'!D75)</f>
        <v/>
      </c>
      <c r="E79" s="1" t="str">
        <f>IF('[2]1.7 NCPR'!E75="","",'[2]1.7 NCPR'!E75)</f>
        <v/>
      </c>
      <c r="F79" s="2" t="str">
        <f>IF('[2]1.7 NCPR'!C75="","",'[2]1.7 NCPR'!C75)</f>
        <v/>
      </c>
      <c r="G79" s="135" t="str">
        <f>IF(D79="","",IF('[2]1.7 NCPR'!P75="","",(VLOOKUP(D79,'[2]1.7 NCPR'!$D:$P,13,0))))</f>
        <v/>
      </c>
      <c r="H79" s="74" t="str">
        <f t="shared" si="14"/>
        <v/>
      </c>
      <c r="I79" s="87" t="str">
        <f>IF(D79="","",IF('[1]0.2 Konsumsi Energi'!O78="","",VLOOKUP(D79,'[1]0.2 Konsumsi Energi'!$D$5:$S$704,12,0)))</f>
        <v/>
      </c>
      <c r="J79" s="136" t="str">
        <f t="shared" si="15"/>
        <v/>
      </c>
      <c r="K79" s="87" t="str">
        <f>IF(D79="","",IF('[1]0.3 Konsumsi Protein Hewani'!O78="","",VLOOKUP(D79,'[1]0.3 Konsumsi Protein Hewani'!$D$5:$S$704,12,0)))</f>
        <v/>
      </c>
      <c r="L79" s="136" t="str">
        <f t="shared" si="16"/>
        <v/>
      </c>
      <c r="M79" s="87" t="str">
        <f>IF(D79="","",IF('[1]0.4 Stok_Cadangan'!AN78="","",VLOOKUP(D79,'[1]0.4 Stok_Cadangan'!$D$6:$AN$704,37,FALSE)))</f>
        <v/>
      </c>
      <c r="N79" s="136" t="str">
        <f t="shared" si="17"/>
        <v/>
      </c>
      <c r="O79" s="87" t="str">
        <f>IF(D79="","",IF('[1]0.5 Indikator Keterjangkauan'!J78="","",VLOOKUP(D79,'[1]0.5 Indikator Keterjangkauan'!$D$6:$K$704,7,FALSE)))</f>
        <v/>
      </c>
      <c r="P79" s="136" t="str">
        <f t="shared" si="18"/>
        <v/>
      </c>
      <c r="Q79" s="87" t="str">
        <f>IF(D79="","",IF('[1]0.5 Indikator Keterjangkauan'!AC78="","",VLOOKUP(D79,'[1]0.5 Indikator Keterjangkauan'!$D$6:$AD$704,26,FALSE)))</f>
        <v/>
      </c>
      <c r="R79" s="136" t="str">
        <f t="shared" si="19"/>
        <v/>
      </c>
      <c r="S79" s="87" t="str">
        <f>IF(D79="","",IF('[1]0.5 Indikator Keterjangkauan'!AI78="","",VLOOKUP(D79,'[1]0.5 Indikator Keterjangkauan'!$D$6:$AK$700,32,FALSE)))</f>
        <v/>
      </c>
      <c r="T79" s="136" t="str">
        <f t="shared" si="20"/>
        <v/>
      </c>
      <c r="U79" s="87" t="str">
        <f>IF(D79="","",IF('[1]0.6 Indikator Pemanfaatan'!J78="","",VLOOKUP(D79,'[1]0.6 Indikator Pemanfaatan'!$D$6:$K$704,7,FALSE)))</f>
        <v/>
      </c>
      <c r="V79" s="136" t="str">
        <f t="shared" si="21"/>
        <v/>
      </c>
      <c r="W79" s="87" t="str">
        <f>IF(D79="","",IF('[1]0.6 Indikator Pemanfaatan'!P78="","",VLOOKUP(D79,'[1]0.6 Indikator Pemanfaatan'!$D$6:$R$704,13,FALSE)))</f>
        <v/>
      </c>
      <c r="X79" s="136" t="str">
        <f t="shared" si="22"/>
        <v/>
      </c>
      <c r="Y79" s="87" t="str">
        <f>IF(D79="","",IF('[1]0.6 Indikator Pemanfaatan'!AA78="","",VLOOKUP(D79,'[1]0.6 Indikator Pemanfaatan'!$D$6:$AC$706,24,FALSE)))</f>
        <v/>
      </c>
      <c r="Z79" s="136" t="str">
        <f t="shared" si="23"/>
        <v/>
      </c>
      <c r="AA79" s="88" t="str">
        <f>IF(D79="","",IF('[1]0.6 Indikator Pemanfaatan'!AG78="","",VLOOKUP(D79,'[1]0.6 Indikator Pemanfaatan'!$D$6:$AJ$705,30,FALSE)))</f>
        <v/>
      </c>
      <c r="AB79" s="136" t="str">
        <f t="shared" si="24"/>
        <v/>
      </c>
      <c r="AC79" s="87" t="str">
        <f>IF(D79="","",IF('[1]0.6 Indikator Pemanfaatan'!AM78="","",VLOOKUP(D79,'[1]0.6 Indikator Pemanfaatan'!$D$6:$AP$705,36,FALSE)))</f>
        <v/>
      </c>
      <c r="AD79" s="136" t="str">
        <f t="shared" si="25"/>
        <v/>
      </c>
    </row>
    <row r="80" spans="1:30" x14ac:dyDescent="0.3">
      <c r="A80" s="1" t="str">
        <f>IF('[2]1.7 NCPR'!A76="","",'[2]1.7 NCPR'!A76)</f>
        <v/>
      </c>
      <c r="B80" s="2" t="str">
        <f>IF('[2]1.7 NCPR'!B76="","",'[2]1.7 NCPR'!B76)</f>
        <v/>
      </c>
      <c r="C80" s="1" t="str">
        <f t="shared" si="13"/>
        <v/>
      </c>
      <c r="D80" s="1" t="str">
        <f>IF('[2]1.7 NCPR'!D76="","",'[2]1.7 NCPR'!D76)</f>
        <v/>
      </c>
      <c r="E80" s="1" t="str">
        <f>IF('[2]1.7 NCPR'!E76="","",'[2]1.7 NCPR'!E76)</f>
        <v/>
      </c>
      <c r="F80" s="2" t="str">
        <f>IF('[2]1.7 NCPR'!C76="","",'[2]1.7 NCPR'!C76)</f>
        <v/>
      </c>
      <c r="G80" s="135" t="str">
        <f>IF(D80="","",IF('[2]1.7 NCPR'!P76="","",(VLOOKUP(D80,'[2]1.7 NCPR'!$D:$P,13,0))))</f>
        <v/>
      </c>
      <c r="H80" s="74" t="str">
        <f t="shared" si="14"/>
        <v/>
      </c>
      <c r="I80" s="87" t="str">
        <f>IF(D80="","",IF('[1]0.2 Konsumsi Energi'!O79="","",VLOOKUP(D80,'[1]0.2 Konsumsi Energi'!$D$5:$S$704,12,0)))</f>
        <v/>
      </c>
      <c r="J80" s="136" t="str">
        <f t="shared" si="15"/>
        <v/>
      </c>
      <c r="K80" s="87" t="str">
        <f>IF(D80="","",IF('[1]0.3 Konsumsi Protein Hewani'!O79="","",VLOOKUP(D80,'[1]0.3 Konsumsi Protein Hewani'!$D$5:$S$704,12,0)))</f>
        <v/>
      </c>
      <c r="L80" s="136" t="str">
        <f t="shared" si="16"/>
        <v/>
      </c>
      <c r="M80" s="87" t="str">
        <f>IF(D80="","",IF('[1]0.4 Stok_Cadangan'!AN79="","",VLOOKUP(D80,'[1]0.4 Stok_Cadangan'!$D$6:$AN$704,37,FALSE)))</f>
        <v/>
      </c>
      <c r="N80" s="136" t="str">
        <f t="shared" si="17"/>
        <v/>
      </c>
      <c r="O80" s="87" t="str">
        <f>IF(D80="","",IF('[1]0.5 Indikator Keterjangkauan'!J79="","",VLOOKUP(D80,'[1]0.5 Indikator Keterjangkauan'!$D$6:$K$704,7,FALSE)))</f>
        <v/>
      </c>
      <c r="P80" s="136" t="str">
        <f t="shared" si="18"/>
        <v/>
      </c>
      <c r="Q80" s="87" t="str">
        <f>IF(D80="","",IF('[1]0.5 Indikator Keterjangkauan'!AC79="","",VLOOKUP(D80,'[1]0.5 Indikator Keterjangkauan'!$D$6:$AD$704,26,FALSE)))</f>
        <v/>
      </c>
      <c r="R80" s="136" t="str">
        <f t="shared" si="19"/>
        <v/>
      </c>
      <c r="S80" s="87" t="str">
        <f>IF(D80="","",IF('[1]0.5 Indikator Keterjangkauan'!AI79="","",VLOOKUP(D80,'[1]0.5 Indikator Keterjangkauan'!$D$6:$AK$700,32,FALSE)))</f>
        <v/>
      </c>
      <c r="T80" s="136" t="str">
        <f t="shared" si="20"/>
        <v/>
      </c>
      <c r="U80" s="87" t="str">
        <f>IF(D80="","",IF('[1]0.6 Indikator Pemanfaatan'!J79="","",VLOOKUP(D80,'[1]0.6 Indikator Pemanfaatan'!$D$6:$K$704,7,FALSE)))</f>
        <v/>
      </c>
      <c r="V80" s="136" t="str">
        <f t="shared" si="21"/>
        <v/>
      </c>
      <c r="W80" s="87" t="str">
        <f>IF(D80="","",IF('[1]0.6 Indikator Pemanfaatan'!P79="","",VLOOKUP(D80,'[1]0.6 Indikator Pemanfaatan'!$D$6:$R$704,13,FALSE)))</f>
        <v/>
      </c>
      <c r="X80" s="136" t="str">
        <f t="shared" si="22"/>
        <v/>
      </c>
      <c r="Y80" s="87" t="str">
        <f>IF(D80="","",IF('[1]0.6 Indikator Pemanfaatan'!AA79="","",VLOOKUP(D80,'[1]0.6 Indikator Pemanfaatan'!$D$6:$AC$706,24,FALSE)))</f>
        <v/>
      </c>
      <c r="Z80" s="136" t="str">
        <f t="shared" si="23"/>
        <v/>
      </c>
      <c r="AA80" s="88" t="str">
        <f>IF(D80="","",IF('[1]0.6 Indikator Pemanfaatan'!AG79="","",VLOOKUP(D80,'[1]0.6 Indikator Pemanfaatan'!$D$6:$AJ$705,30,FALSE)))</f>
        <v/>
      </c>
      <c r="AB80" s="136" t="str">
        <f t="shared" si="24"/>
        <v/>
      </c>
      <c r="AC80" s="87" t="str">
        <f>IF(D80="","",IF('[1]0.6 Indikator Pemanfaatan'!AM79="","",VLOOKUP(D80,'[1]0.6 Indikator Pemanfaatan'!$D$6:$AP$705,36,FALSE)))</f>
        <v/>
      </c>
      <c r="AD80" s="136" t="str">
        <f t="shared" si="25"/>
        <v/>
      </c>
    </row>
    <row r="81" spans="1:30" x14ac:dyDescent="0.3">
      <c r="A81" s="1" t="str">
        <f>IF('[2]1.7 NCPR'!A77="","",'[2]1.7 NCPR'!A77)</f>
        <v/>
      </c>
      <c r="B81" s="2" t="str">
        <f>IF('[2]1.7 NCPR'!B77="","",'[2]1.7 NCPR'!B77)</f>
        <v/>
      </c>
      <c r="C81" s="1" t="str">
        <f t="shared" si="13"/>
        <v/>
      </c>
      <c r="D81" s="1" t="str">
        <f>IF('[2]1.7 NCPR'!D77="","",'[2]1.7 NCPR'!D77)</f>
        <v/>
      </c>
      <c r="E81" s="1" t="str">
        <f>IF('[2]1.7 NCPR'!E77="","",'[2]1.7 NCPR'!E77)</f>
        <v/>
      </c>
      <c r="F81" s="2" t="str">
        <f>IF('[2]1.7 NCPR'!C77="","",'[2]1.7 NCPR'!C77)</f>
        <v/>
      </c>
      <c r="G81" s="135" t="str">
        <f>IF(D81="","",IF('[2]1.7 NCPR'!P77="","",(VLOOKUP(D81,'[2]1.7 NCPR'!$D:$P,13,0))))</f>
        <v/>
      </c>
      <c r="H81" s="74" t="str">
        <f t="shared" si="14"/>
        <v/>
      </c>
      <c r="I81" s="87" t="str">
        <f>IF(D81="","",IF('[1]0.2 Konsumsi Energi'!O80="","",VLOOKUP(D81,'[1]0.2 Konsumsi Energi'!$D$5:$S$704,12,0)))</f>
        <v/>
      </c>
      <c r="J81" s="136" t="str">
        <f t="shared" si="15"/>
        <v/>
      </c>
      <c r="K81" s="87" t="str">
        <f>IF(D81="","",IF('[1]0.3 Konsumsi Protein Hewani'!O80="","",VLOOKUP(D81,'[1]0.3 Konsumsi Protein Hewani'!$D$5:$S$704,12,0)))</f>
        <v/>
      </c>
      <c r="L81" s="136" t="str">
        <f t="shared" si="16"/>
        <v/>
      </c>
      <c r="M81" s="87" t="str">
        <f>IF(D81="","",IF('[1]0.4 Stok_Cadangan'!AN80="","",VLOOKUP(D81,'[1]0.4 Stok_Cadangan'!$D$6:$AN$704,37,FALSE)))</f>
        <v/>
      </c>
      <c r="N81" s="136" t="str">
        <f t="shared" si="17"/>
        <v/>
      </c>
      <c r="O81" s="87" t="str">
        <f>IF(D81="","",IF('[1]0.5 Indikator Keterjangkauan'!J80="","",VLOOKUP(D81,'[1]0.5 Indikator Keterjangkauan'!$D$6:$K$704,7,FALSE)))</f>
        <v/>
      </c>
      <c r="P81" s="136" t="str">
        <f t="shared" si="18"/>
        <v/>
      </c>
      <c r="Q81" s="87" t="str">
        <f>IF(D81="","",IF('[1]0.5 Indikator Keterjangkauan'!AC80="","",VLOOKUP(D81,'[1]0.5 Indikator Keterjangkauan'!$D$6:$AD$704,26,FALSE)))</f>
        <v/>
      </c>
      <c r="R81" s="136" t="str">
        <f t="shared" si="19"/>
        <v/>
      </c>
      <c r="S81" s="87" t="str">
        <f>IF(D81="","",IF('[1]0.5 Indikator Keterjangkauan'!AI80="","",VLOOKUP(D81,'[1]0.5 Indikator Keterjangkauan'!$D$6:$AK$700,32,FALSE)))</f>
        <v/>
      </c>
      <c r="T81" s="136" t="str">
        <f t="shared" si="20"/>
        <v/>
      </c>
      <c r="U81" s="87" t="str">
        <f>IF(D81="","",IF('[1]0.6 Indikator Pemanfaatan'!J80="","",VLOOKUP(D81,'[1]0.6 Indikator Pemanfaatan'!$D$6:$K$704,7,FALSE)))</f>
        <v/>
      </c>
      <c r="V81" s="136" t="str">
        <f t="shared" si="21"/>
        <v/>
      </c>
      <c r="W81" s="87" t="str">
        <f>IF(D81="","",IF('[1]0.6 Indikator Pemanfaatan'!P80="","",VLOOKUP(D81,'[1]0.6 Indikator Pemanfaatan'!$D$6:$R$704,13,FALSE)))</f>
        <v/>
      </c>
      <c r="X81" s="136" t="str">
        <f t="shared" si="22"/>
        <v/>
      </c>
      <c r="Y81" s="87" t="str">
        <f>IF(D81="","",IF('[1]0.6 Indikator Pemanfaatan'!AA80="","",VLOOKUP(D81,'[1]0.6 Indikator Pemanfaatan'!$D$6:$AC$706,24,FALSE)))</f>
        <v/>
      </c>
      <c r="Z81" s="136" t="str">
        <f t="shared" si="23"/>
        <v/>
      </c>
      <c r="AA81" s="88" t="str">
        <f>IF(D81="","",IF('[1]0.6 Indikator Pemanfaatan'!AG80="","",VLOOKUP(D81,'[1]0.6 Indikator Pemanfaatan'!$D$6:$AJ$705,30,FALSE)))</f>
        <v/>
      </c>
      <c r="AB81" s="136" t="str">
        <f t="shared" si="24"/>
        <v/>
      </c>
      <c r="AC81" s="87" t="str">
        <f>IF(D81="","",IF('[1]0.6 Indikator Pemanfaatan'!AM80="","",VLOOKUP(D81,'[1]0.6 Indikator Pemanfaatan'!$D$6:$AP$705,36,FALSE)))</f>
        <v/>
      </c>
      <c r="AD81" s="136" t="str">
        <f t="shared" si="25"/>
        <v/>
      </c>
    </row>
    <row r="82" spans="1:30" x14ac:dyDescent="0.3">
      <c r="A82" s="1" t="str">
        <f>IF('[2]1.7 NCPR'!A78="","",'[2]1.7 NCPR'!A78)</f>
        <v/>
      </c>
      <c r="B82" s="2" t="str">
        <f>IF('[2]1.7 NCPR'!B78="","",'[2]1.7 NCPR'!B78)</f>
        <v/>
      </c>
      <c r="C82" s="1" t="str">
        <f t="shared" si="13"/>
        <v/>
      </c>
      <c r="D82" s="1" t="str">
        <f>IF('[2]1.7 NCPR'!D78="","",'[2]1.7 NCPR'!D78)</f>
        <v/>
      </c>
      <c r="E82" s="1" t="str">
        <f>IF('[2]1.7 NCPR'!E78="","",'[2]1.7 NCPR'!E78)</f>
        <v/>
      </c>
      <c r="F82" s="2" t="str">
        <f>IF('[2]1.7 NCPR'!C78="","",'[2]1.7 NCPR'!C78)</f>
        <v/>
      </c>
      <c r="G82" s="135" t="str">
        <f>IF(D82="","",IF('[2]1.7 NCPR'!P78="","",(VLOOKUP(D82,'[2]1.7 NCPR'!$D:$P,13,0))))</f>
        <v/>
      </c>
      <c r="H82" s="74" t="str">
        <f t="shared" si="14"/>
        <v/>
      </c>
      <c r="I82" s="87" t="str">
        <f>IF(D82="","",IF('[1]0.2 Konsumsi Energi'!O81="","",VLOOKUP(D82,'[1]0.2 Konsumsi Energi'!$D$5:$S$704,12,0)))</f>
        <v/>
      </c>
      <c r="J82" s="136" t="str">
        <f t="shared" si="15"/>
        <v/>
      </c>
      <c r="K82" s="87" t="str">
        <f>IF(D82="","",IF('[1]0.3 Konsumsi Protein Hewani'!O81="","",VLOOKUP(D82,'[1]0.3 Konsumsi Protein Hewani'!$D$5:$S$704,12,0)))</f>
        <v/>
      </c>
      <c r="L82" s="136" t="str">
        <f t="shared" si="16"/>
        <v/>
      </c>
      <c r="M82" s="87" t="str">
        <f>IF(D82="","",IF('[1]0.4 Stok_Cadangan'!AN81="","",VLOOKUP(D82,'[1]0.4 Stok_Cadangan'!$D$6:$AN$704,37,FALSE)))</f>
        <v/>
      </c>
      <c r="N82" s="136" t="str">
        <f t="shared" si="17"/>
        <v/>
      </c>
      <c r="O82" s="87" t="str">
        <f>IF(D82="","",IF('[1]0.5 Indikator Keterjangkauan'!J81="","",VLOOKUP(D82,'[1]0.5 Indikator Keterjangkauan'!$D$6:$K$704,7,FALSE)))</f>
        <v/>
      </c>
      <c r="P82" s="136" t="str">
        <f t="shared" si="18"/>
        <v/>
      </c>
      <c r="Q82" s="87" t="str">
        <f>IF(D82="","",IF('[1]0.5 Indikator Keterjangkauan'!AC81="","",VLOOKUP(D82,'[1]0.5 Indikator Keterjangkauan'!$D$6:$AD$704,26,FALSE)))</f>
        <v/>
      </c>
      <c r="R82" s="136" t="str">
        <f t="shared" si="19"/>
        <v/>
      </c>
      <c r="S82" s="87" t="str">
        <f>IF(D82="","",IF('[1]0.5 Indikator Keterjangkauan'!AI81="","",VLOOKUP(D82,'[1]0.5 Indikator Keterjangkauan'!$D$6:$AK$700,32,FALSE)))</f>
        <v/>
      </c>
      <c r="T82" s="136" t="str">
        <f t="shared" si="20"/>
        <v/>
      </c>
      <c r="U82" s="87" t="str">
        <f>IF(D82="","",IF('[1]0.6 Indikator Pemanfaatan'!J81="","",VLOOKUP(D82,'[1]0.6 Indikator Pemanfaatan'!$D$6:$K$704,7,FALSE)))</f>
        <v/>
      </c>
      <c r="V82" s="136" t="str">
        <f t="shared" si="21"/>
        <v/>
      </c>
      <c r="W82" s="87" t="str">
        <f>IF(D82="","",IF('[1]0.6 Indikator Pemanfaatan'!P81="","",VLOOKUP(D82,'[1]0.6 Indikator Pemanfaatan'!$D$6:$R$704,13,FALSE)))</f>
        <v/>
      </c>
      <c r="X82" s="136" t="str">
        <f t="shared" si="22"/>
        <v/>
      </c>
      <c r="Y82" s="87" t="str">
        <f>IF(D82="","",IF('[1]0.6 Indikator Pemanfaatan'!AA81="","",VLOOKUP(D82,'[1]0.6 Indikator Pemanfaatan'!$D$6:$AC$706,24,FALSE)))</f>
        <v/>
      </c>
      <c r="Z82" s="136" t="str">
        <f t="shared" si="23"/>
        <v/>
      </c>
      <c r="AA82" s="88" t="str">
        <f>IF(D82="","",IF('[1]0.6 Indikator Pemanfaatan'!AG81="","",VLOOKUP(D82,'[1]0.6 Indikator Pemanfaatan'!$D$6:$AJ$705,30,FALSE)))</f>
        <v/>
      </c>
      <c r="AB82" s="136" t="str">
        <f t="shared" si="24"/>
        <v/>
      </c>
      <c r="AC82" s="87" t="str">
        <f>IF(D82="","",IF('[1]0.6 Indikator Pemanfaatan'!AM81="","",VLOOKUP(D82,'[1]0.6 Indikator Pemanfaatan'!$D$6:$AP$705,36,FALSE)))</f>
        <v/>
      </c>
      <c r="AD82" s="136" t="str">
        <f t="shared" si="25"/>
        <v/>
      </c>
    </row>
    <row r="83" spans="1:30" x14ac:dyDescent="0.3">
      <c r="A83" s="1" t="str">
        <f>IF('[2]1.7 NCPR'!A79="","",'[2]1.7 NCPR'!A79)</f>
        <v/>
      </c>
      <c r="B83" s="2" t="str">
        <f>IF('[2]1.7 NCPR'!B79="","",'[2]1.7 NCPR'!B79)</f>
        <v/>
      </c>
      <c r="C83" s="1" t="str">
        <f t="shared" si="13"/>
        <v/>
      </c>
      <c r="D83" s="1" t="str">
        <f>IF('[2]1.7 NCPR'!D79="","",'[2]1.7 NCPR'!D79)</f>
        <v/>
      </c>
      <c r="E83" s="1" t="str">
        <f>IF('[2]1.7 NCPR'!E79="","",'[2]1.7 NCPR'!E79)</f>
        <v/>
      </c>
      <c r="F83" s="2" t="str">
        <f>IF('[2]1.7 NCPR'!C79="","",'[2]1.7 NCPR'!C79)</f>
        <v/>
      </c>
      <c r="G83" s="135" t="str">
        <f>IF(D83="","",IF('[2]1.7 NCPR'!P79="","",(VLOOKUP(D83,'[2]1.7 NCPR'!$D:$P,13,0))))</f>
        <v/>
      </c>
      <c r="H83" s="74" t="str">
        <f t="shared" si="14"/>
        <v/>
      </c>
      <c r="I83" s="87" t="str">
        <f>IF(D83="","",IF('[1]0.2 Konsumsi Energi'!O82="","",VLOOKUP(D83,'[1]0.2 Konsumsi Energi'!$D$5:$S$704,12,0)))</f>
        <v/>
      </c>
      <c r="J83" s="136" t="str">
        <f t="shared" si="15"/>
        <v/>
      </c>
      <c r="K83" s="87" t="str">
        <f>IF(D83="","",IF('[1]0.3 Konsumsi Protein Hewani'!O82="","",VLOOKUP(D83,'[1]0.3 Konsumsi Protein Hewani'!$D$5:$S$704,12,0)))</f>
        <v/>
      </c>
      <c r="L83" s="136" t="str">
        <f t="shared" si="16"/>
        <v/>
      </c>
      <c r="M83" s="87" t="str">
        <f>IF(D83="","",IF('[1]0.4 Stok_Cadangan'!AN82="","",VLOOKUP(D83,'[1]0.4 Stok_Cadangan'!$D$6:$AN$704,37,FALSE)))</f>
        <v/>
      </c>
      <c r="N83" s="136" t="str">
        <f t="shared" si="17"/>
        <v/>
      </c>
      <c r="O83" s="87" t="str">
        <f>IF(D83="","",IF('[1]0.5 Indikator Keterjangkauan'!J82="","",VLOOKUP(D83,'[1]0.5 Indikator Keterjangkauan'!$D$6:$K$704,7,FALSE)))</f>
        <v/>
      </c>
      <c r="P83" s="136" t="str">
        <f t="shared" si="18"/>
        <v/>
      </c>
      <c r="Q83" s="87" t="str">
        <f>IF(D83="","",IF('[1]0.5 Indikator Keterjangkauan'!AC82="","",VLOOKUP(D83,'[1]0.5 Indikator Keterjangkauan'!$D$6:$AD$704,26,FALSE)))</f>
        <v/>
      </c>
      <c r="R83" s="136" t="str">
        <f t="shared" si="19"/>
        <v/>
      </c>
      <c r="S83" s="87" t="str">
        <f>IF(D83="","",IF('[1]0.5 Indikator Keterjangkauan'!AI82="","",VLOOKUP(D83,'[1]0.5 Indikator Keterjangkauan'!$D$6:$AK$700,32,FALSE)))</f>
        <v/>
      </c>
      <c r="T83" s="136" t="str">
        <f t="shared" si="20"/>
        <v/>
      </c>
      <c r="U83" s="87" t="str">
        <f>IF(D83="","",IF('[1]0.6 Indikator Pemanfaatan'!J82="","",VLOOKUP(D83,'[1]0.6 Indikator Pemanfaatan'!$D$6:$K$704,7,FALSE)))</f>
        <v/>
      </c>
      <c r="V83" s="136" t="str">
        <f t="shared" si="21"/>
        <v/>
      </c>
      <c r="W83" s="87" t="str">
        <f>IF(D83="","",IF('[1]0.6 Indikator Pemanfaatan'!P82="","",VLOOKUP(D83,'[1]0.6 Indikator Pemanfaatan'!$D$6:$R$704,13,FALSE)))</f>
        <v/>
      </c>
      <c r="X83" s="136" t="str">
        <f t="shared" si="22"/>
        <v/>
      </c>
      <c r="Y83" s="87" t="str">
        <f>IF(D83="","",IF('[1]0.6 Indikator Pemanfaatan'!AA82="","",VLOOKUP(D83,'[1]0.6 Indikator Pemanfaatan'!$D$6:$AC$706,24,FALSE)))</f>
        <v/>
      </c>
      <c r="Z83" s="136" t="str">
        <f t="shared" si="23"/>
        <v/>
      </c>
      <c r="AA83" s="88" t="str">
        <f>IF(D83="","",IF('[1]0.6 Indikator Pemanfaatan'!AG82="","",VLOOKUP(D83,'[1]0.6 Indikator Pemanfaatan'!$D$6:$AJ$705,30,FALSE)))</f>
        <v/>
      </c>
      <c r="AB83" s="136" t="str">
        <f t="shared" si="24"/>
        <v/>
      </c>
      <c r="AC83" s="87" t="str">
        <f>IF(D83="","",IF('[1]0.6 Indikator Pemanfaatan'!AM82="","",VLOOKUP(D83,'[1]0.6 Indikator Pemanfaatan'!$D$6:$AP$705,36,FALSE)))</f>
        <v/>
      </c>
      <c r="AD83" s="136" t="str">
        <f t="shared" si="25"/>
        <v/>
      </c>
    </row>
    <row r="84" spans="1:30" x14ac:dyDescent="0.3">
      <c r="A84" s="1" t="str">
        <f>IF('[2]1.7 NCPR'!A80="","",'[2]1.7 NCPR'!A80)</f>
        <v/>
      </c>
      <c r="B84" s="2" t="str">
        <f>IF('[2]1.7 NCPR'!B80="","",'[2]1.7 NCPR'!B80)</f>
        <v/>
      </c>
      <c r="C84" s="1" t="str">
        <f t="shared" si="13"/>
        <v/>
      </c>
      <c r="D84" s="1" t="str">
        <f>IF('[2]1.7 NCPR'!D80="","",'[2]1.7 NCPR'!D80)</f>
        <v/>
      </c>
      <c r="E84" s="1" t="str">
        <f>IF('[2]1.7 NCPR'!E80="","",'[2]1.7 NCPR'!E80)</f>
        <v/>
      </c>
      <c r="F84" s="2" t="str">
        <f>IF('[2]1.7 NCPR'!C80="","",'[2]1.7 NCPR'!C80)</f>
        <v/>
      </c>
      <c r="G84" s="135" t="str">
        <f>IF(D84="","",IF('[2]1.7 NCPR'!P80="","",(VLOOKUP(D84,'[2]1.7 NCPR'!$D:$P,13,0))))</f>
        <v/>
      </c>
      <c r="H84" s="74" t="str">
        <f t="shared" si="14"/>
        <v/>
      </c>
      <c r="I84" s="87" t="str">
        <f>IF(D84="","",IF('[1]0.2 Konsumsi Energi'!O83="","",VLOOKUP(D84,'[1]0.2 Konsumsi Energi'!$D$5:$S$704,12,0)))</f>
        <v/>
      </c>
      <c r="J84" s="136" t="str">
        <f t="shared" si="15"/>
        <v/>
      </c>
      <c r="K84" s="87" t="str">
        <f>IF(D84="","",IF('[1]0.3 Konsumsi Protein Hewani'!O83="","",VLOOKUP(D84,'[1]0.3 Konsumsi Protein Hewani'!$D$5:$S$704,12,0)))</f>
        <v/>
      </c>
      <c r="L84" s="136" t="str">
        <f t="shared" si="16"/>
        <v/>
      </c>
      <c r="M84" s="87" t="str">
        <f>IF(D84="","",IF('[1]0.4 Stok_Cadangan'!AN83="","",VLOOKUP(D84,'[1]0.4 Stok_Cadangan'!$D$6:$AN$704,37,FALSE)))</f>
        <v/>
      </c>
      <c r="N84" s="136" t="str">
        <f t="shared" si="17"/>
        <v/>
      </c>
      <c r="O84" s="87" t="str">
        <f>IF(D84="","",IF('[1]0.5 Indikator Keterjangkauan'!J83="","",VLOOKUP(D84,'[1]0.5 Indikator Keterjangkauan'!$D$6:$K$704,7,FALSE)))</f>
        <v/>
      </c>
      <c r="P84" s="136" t="str">
        <f t="shared" si="18"/>
        <v/>
      </c>
      <c r="Q84" s="87" t="str">
        <f>IF(D84="","",IF('[1]0.5 Indikator Keterjangkauan'!AC83="","",VLOOKUP(D84,'[1]0.5 Indikator Keterjangkauan'!$D$6:$AD$704,26,FALSE)))</f>
        <v/>
      </c>
      <c r="R84" s="136" t="str">
        <f t="shared" si="19"/>
        <v/>
      </c>
      <c r="S84" s="87" t="str">
        <f>IF(D84="","",IF('[1]0.5 Indikator Keterjangkauan'!AI83="","",VLOOKUP(D84,'[1]0.5 Indikator Keterjangkauan'!$D$6:$AK$700,32,FALSE)))</f>
        <v/>
      </c>
      <c r="T84" s="136" t="str">
        <f t="shared" si="20"/>
        <v/>
      </c>
      <c r="U84" s="87" t="str">
        <f>IF(D84="","",IF('[1]0.6 Indikator Pemanfaatan'!J83="","",VLOOKUP(D84,'[1]0.6 Indikator Pemanfaatan'!$D$6:$K$704,7,FALSE)))</f>
        <v/>
      </c>
      <c r="V84" s="136" t="str">
        <f t="shared" si="21"/>
        <v/>
      </c>
      <c r="W84" s="87" t="str">
        <f>IF(D84="","",IF('[1]0.6 Indikator Pemanfaatan'!P83="","",VLOOKUP(D84,'[1]0.6 Indikator Pemanfaatan'!$D$6:$R$704,13,FALSE)))</f>
        <v/>
      </c>
      <c r="X84" s="136" t="str">
        <f t="shared" si="22"/>
        <v/>
      </c>
      <c r="Y84" s="87" t="str">
        <f>IF(D84="","",IF('[1]0.6 Indikator Pemanfaatan'!AA83="","",VLOOKUP(D84,'[1]0.6 Indikator Pemanfaatan'!$D$6:$AC$706,24,FALSE)))</f>
        <v/>
      </c>
      <c r="Z84" s="136" t="str">
        <f t="shared" si="23"/>
        <v/>
      </c>
      <c r="AA84" s="88" t="str">
        <f>IF(D84="","",IF('[1]0.6 Indikator Pemanfaatan'!AG83="","",VLOOKUP(D84,'[1]0.6 Indikator Pemanfaatan'!$D$6:$AJ$705,30,FALSE)))</f>
        <v/>
      </c>
      <c r="AB84" s="136" t="str">
        <f t="shared" si="24"/>
        <v/>
      </c>
      <c r="AC84" s="87" t="str">
        <f>IF(D84="","",IF('[1]0.6 Indikator Pemanfaatan'!AM83="","",VLOOKUP(D84,'[1]0.6 Indikator Pemanfaatan'!$D$6:$AP$705,36,FALSE)))</f>
        <v/>
      </c>
      <c r="AD84" s="136" t="str">
        <f t="shared" si="25"/>
        <v/>
      </c>
    </row>
    <row r="85" spans="1:30" x14ac:dyDescent="0.3">
      <c r="A85" s="1" t="str">
        <f>IF('[2]1.7 NCPR'!A81="","",'[2]1.7 NCPR'!A81)</f>
        <v/>
      </c>
      <c r="B85" s="2" t="str">
        <f>IF('[2]1.7 NCPR'!B81="","",'[2]1.7 NCPR'!B81)</f>
        <v/>
      </c>
      <c r="C85" s="1" t="str">
        <f t="shared" si="13"/>
        <v/>
      </c>
      <c r="D85" s="1" t="str">
        <f>IF('[2]1.7 NCPR'!D81="","",'[2]1.7 NCPR'!D81)</f>
        <v/>
      </c>
      <c r="E85" s="1" t="str">
        <f>IF('[2]1.7 NCPR'!E81="","",'[2]1.7 NCPR'!E81)</f>
        <v/>
      </c>
      <c r="F85" s="2" t="str">
        <f>IF('[2]1.7 NCPR'!C81="","",'[2]1.7 NCPR'!C81)</f>
        <v/>
      </c>
      <c r="G85" s="135" t="str">
        <f>IF(D85="","",IF('[2]1.7 NCPR'!P81="","",(VLOOKUP(D85,'[2]1.7 NCPR'!$D:$P,13,0))))</f>
        <v/>
      </c>
      <c r="H85" s="74" t="str">
        <f t="shared" si="14"/>
        <v/>
      </c>
      <c r="I85" s="87" t="str">
        <f>IF(D85="","",IF('[1]0.2 Konsumsi Energi'!O84="","",VLOOKUP(D85,'[1]0.2 Konsumsi Energi'!$D$5:$S$704,12,0)))</f>
        <v/>
      </c>
      <c r="J85" s="136" t="str">
        <f t="shared" si="15"/>
        <v/>
      </c>
      <c r="K85" s="87" t="str">
        <f>IF(D85="","",IF('[1]0.3 Konsumsi Protein Hewani'!O84="","",VLOOKUP(D85,'[1]0.3 Konsumsi Protein Hewani'!$D$5:$S$704,12,0)))</f>
        <v/>
      </c>
      <c r="L85" s="136" t="str">
        <f t="shared" si="16"/>
        <v/>
      </c>
      <c r="M85" s="87" t="str">
        <f>IF(D85="","",IF('[1]0.4 Stok_Cadangan'!AN84="","",VLOOKUP(D85,'[1]0.4 Stok_Cadangan'!$D$6:$AN$704,37,FALSE)))</f>
        <v/>
      </c>
      <c r="N85" s="136" t="str">
        <f t="shared" si="17"/>
        <v/>
      </c>
      <c r="O85" s="87" t="str">
        <f>IF(D85="","",IF('[1]0.5 Indikator Keterjangkauan'!J84="","",VLOOKUP(D85,'[1]0.5 Indikator Keterjangkauan'!$D$6:$K$704,7,FALSE)))</f>
        <v/>
      </c>
      <c r="P85" s="136" t="str">
        <f t="shared" si="18"/>
        <v/>
      </c>
      <c r="Q85" s="87" t="str">
        <f>IF(D85="","",IF('[1]0.5 Indikator Keterjangkauan'!AC84="","",VLOOKUP(D85,'[1]0.5 Indikator Keterjangkauan'!$D$6:$AD$704,26,FALSE)))</f>
        <v/>
      </c>
      <c r="R85" s="136" t="str">
        <f t="shared" si="19"/>
        <v/>
      </c>
      <c r="S85" s="87" t="str">
        <f>IF(D85="","",IF('[1]0.5 Indikator Keterjangkauan'!AI84="","",VLOOKUP(D85,'[1]0.5 Indikator Keterjangkauan'!$D$6:$AK$700,32,FALSE)))</f>
        <v/>
      </c>
      <c r="T85" s="136" t="str">
        <f t="shared" si="20"/>
        <v/>
      </c>
      <c r="U85" s="87" t="str">
        <f>IF(D85="","",IF('[1]0.6 Indikator Pemanfaatan'!J84="","",VLOOKUP(D85,'[1]0.6 Indikator Pemanfaatan'!$D$6:$K$704,7,FALSE)))</f>
        <v/>
      </c>
      <c r="V85" s="136" t="str">
        <f t="shared" si="21"/>
        <v/>
      </c>
      <c r="W85" s="87" t="str">
        <f>IF(D85="","",IF('[1]0.6 Indikator Pemanfaatan'!P84="","",VLOOKUP(D85,'[1]0.6 Indikator Pemanfaatan'!$D$6:$R$704,13,FALSE)))</f>
        <v/>
      </c>
      <c r="X85" s="136" t="str">
        <f t="shared" si="22"/>
        <v/>
      </c>
      <c r="Y85" s="87" t="str">
        <f>IF(D85="","",IF('[1]0.6 Indikator Pemanfaatan'!AA84="","",VLOOKUP(D85,'[1]0.6 Indikator Pemanfaatan'!$D$6:$AC$706,24,FALSE)))</f>
        <v/>
      </c>
      <c r="Z85" s="136" t="str">
        <f t="shared" si="23"/>
        <v/>
      </c>
      <c r="AA85" s="88" t="str">
        <f>IF(D85="","",IF('[1]0.6 Indikator Pemanfaatan'!AG84="","",VLOOKUP(D85,'[1]0.6 Indikator Pemanfaatan'!$D$6:$AJ$705,30,FALSE)))</f>
        <v/>
      </c>
      <c r="AB85" s="136" t="str">
        <f t="shared" si="24"/>
        <v/>
      </c>
      <c r="AC85" s="87" t="str">
        <f>IF(D85="","",IF('[1]0.6 Indikator Pemanfaatan'!AM84="","",VLOOKUP(D85,'[1]0.6 Indikator Pemanfaatan'!$D$6:$AP$705,36,FALSE)))</f>
        <v/>
      </c>
      <c r="AD85" s="136" t="str">
        <f t="shared" si="25"/>
        <v/>
      </c>
    </row>
    <row r="86" spans="1:30" x14ac:dyDescent="0.3">
      <c r="A86" s="1" t="str">
        <f>IF('[2]1.7 NCPR'!A82="","",'[2]1.7 NCPR'!A82)</f>
        <v/>
      </c>
      <c r="B86" s="2" t="str">
        <f>IF('[2]1.7 NCPR'!B82="","",'[2]1.7 NCPR'!B82)</f>
        <v/>
      </c>
      <c r="C86" s="1" t="str">
        <f t="shared" si="13"/>
        <v/>
      </c>
      <c r="D86" s="1" t="str">
        <f>IF('[2]1.7 NCPR'!D82="","",'[2]1.7 NCPR'!D82)</f>
        <v/>
      </c>
      <c r="E86" s="1" t="str">
        <f>IF('[2]1.7 NCPR'!E82="","",'[2]1.7 NCPR'!E82)</f>
        <v/>
      </c>
      <c r="F86" s="2" t="str">
        <f>IF('[2]1.7 NCPR'!C82="","",'[2]1.7 NCPR'!C82)</f>
        <v/>
      </c>
      <c r="G86" s="135" t="str">
        <f>IF(D86="","",IF('[2]1.7 NCPR'!P82="","",(VLOOKUP(D86,'[2]1.7 NCPR'!$D:$P,13,0))))</f>
        <v/>
      </c>
      <c r="H86" s="74" t="str">
        <f t="shared" si="14"/>
        <v/>
      </c>
      <c r="I86" s="87" t="str">
        <f>IF(D86="","",IF('[1]0.2 Konsumsi Energi'!O85="","",VLOOKUP(D86,'[1]0.2 Konsumsi Energi'!$D$5:$S$704,12,0)))</f>
        <v/>
      </c>
      <c r="J86" s="136" t="str">
        <f t="shared" si="15"/>
        <v/>
      </c>
      <c r="K86" s="87" t="str">
        <f>IF(D86="","",IF('[1]0.3 Konsumsi Protein Hewani'!O85="","",VLOOKUP(D86,'[1]0.3 Konsumsi Protein Hewani'!$D$5:$S$704,12,0)))</f>
        <v/>
      </c>
      <c r="L86" s="136" t="str">
        <f t="shared" si="16"/>
        <v/>
      </c>
      <c r="M86" s="87" t="str">
        <f>IF(D86="","",IF('[1]0.4 Stok_Cadangan'!AN85="","",VLOOKUP(D86,'[1]0.4 Stok_Cadangan'!$D$6:$AN$704,37,FALSE)))</f>
        <v/>
      </c>
      <c r="N86" s="136" t="str">
        <f t="shared" si="17"/>
        <v/>
      </c>
      <c r="O86" s="87" t="str">
        <f>IF(D86="","",IF('[1]0.5 Indikator Keterjangkauan'!J85="","",VLOOKUP(D86,'[1]0.5 Indikator Keterjangkauan'!$D$6:$K$704,7,FALSE)))</f>
        <v/>
      </c>
      <c r="P86" s="136" t="str">
        <f t="shared" si="18"/>
        <v/>
      </c>
      <c r="Q86" s="87" t="str">
        <f>IF(D86="","",IF('[1]0.5 Indikator Keterjangkauan'!AC85="","",VLOOKUP(D86,'[1]0.5 Indikator Keterjangkauan'!$D$6:$AD$704,26,FALSE)))</f>
        <v/>
      </c>
      <c r="R86" s="136" t="str">
        <f t="shared" si="19"/>
        <v/>
      </c>
      <c r="S86" s="87" t="str">
        <f>IF(D86="","",IF('[1]0.5 Indikator Keterjangkauan'!AI85="","",VLOOKUP(D86,'[1]0.5 Indikator Keterjangkauan'!$D$6:$AK$700,32,FALSE)))</f>
        <v/>
      </c>
      <c r="T86" s="136" t="str">
        <f t="shared" si="20"/>
        <v/>
      </c>
      <c r="U86" s="87" t="str">
        <f>IF(D86="","",IF('[1]0.6 Indikator Pemanfaatan'!J85="","",VLOOKUP(D86,'[1]0.6 Indikator Pemanfaatan'!$D$6:$K$704,7,FALSE)))</f>
        <v/>
      </c>
      <c r="V86" s="136" t="str">
        <f t="shared" si="21"/>
        <v/>
      </c>
      <c r="W86" s="87" t="str">
        <f>IF(D86="","",IF('[1]0.6 Indikator Pemanfaatan'!P85="","",VLOOKUP(D86,'[1]0.6 Indikator Pemanfaatan'!$D$6:$R$704,13,FALSE)))</f>
        <v/>
      </c>
      <c r="X86" s="136" t="str">
        <f t="shared" si="22"/>
        <v/>
      </c>
      <c r="Y86" s="87" t="str">
        <f>IF(D86="","",IF('[1]0.6 Indikator Pemanfaatan'!AA85="","",VLOOKUP(D86,'[1]0.6 Indikator Pemanfaatan'!$D$6:$AC$706,24,FALSE)))</f>
        <v/>
      </c>
      <c r="Z86" s="136" t="str">
        <f t="shared" si="23"/>
        <v/>
      </c>
      <c r="AA86" s="88" t="str">
        <f>IF(D86="","",IF('[1]0.6 Indikator Pemanfaatan'!AG85="","",VLOOKUP(D86,'[1]0.6 Indikator Pemanfaatan'!$D$6:$AJ$705,30,FALSE)))</f>
        <v/>
      </c>
      <c r="AB86" s="136" t="str">
        <f t="shared" si="24"/>
        <v/>
      </c>
      <c r="AC86" s="87" t="str">
        <f>IF(D86="","",IF('[1]0.6 Indikator Pemanfaatan'!AM85="","",VLOOKUP(D86,'[1]0.6 Indikator Pemanfaatan'!$D$6:$AP$705,36,FALSE)))</f>
        <v/>
      </c>
      <c r="AD86" s="136" t="str">
        <f t="shared" si="25"/>
        <v/>
      </c>
    </row>
    <row r="87" spans="1:30" x14ac:dyDescent="0.3">
      <c r="A87" s="1" t="str">
        <f>IF('[2]1.7 NCPR'!A83="","",'[2]1.7 NCPR'!A83)</f>
        <v/>
      </c>
      <c r="B87" s="2" t="str">
        <f>IF('[2]1.7 NCPR'!B83="","",'[2]1.7 NCPR'!B83)</f>
        <v/>
      </c>
      <c r="C87" s="1" t="str">
        <f t="shared" si="13"/>
        <v/>
      </c>
      <c r="D87" s="1" t="str">
        <f>IF('[2]1.7 NCPR'!D83="","",'[2]1.7 NCPR'!D83)</f>
        <v/>
      </c>
      <c r="E87" s="1" t="str">
        <f>IF('[2]1.7 NCPR'!E83="","",'[2]1.7 NCPR'!E83)</f>
        <v/>
      </c>
      <c r="F87" s="2" t="str">
        <f>IF('[2]1.7 NCPR'!C83="","",'[2]1.7 NCPR'!C83)</f>
        <v/>
      </c>
      <c r="G87" s="135" t="str">
        <f>IF(D87="","",IF('[2]1.7 NCPR'!P83="","",(VLOOKUP(D87,'[2]1.7 NCPR'!$D:$P,13,0))))</f>
        <v/>
      </c>
      <c r="H87" s="74" t="str">
        <f t="shared" si="14"/>
        <v/>
      </c>
      <c r="I87" s="87" t="str">
        <f>IF(D87="","",IF('[1]0.2 Konsumsi Energi'!O86="","",VLOOKUP(D87,'[1]0.2 Konsumsi Energi'!$D$5:$S$704,12,0)))</f>
        <v/>
      </c>
      <c r="J87" s="136" t="str">
        <f t="shared" si="15"/>
        <v/>
      </c>
      <c r="K87" s="87" t="str">
        <f>IF(D87="","",IF('[1]0.3 Konsumsi Protein Hewani'!O86="","",VLOOKUP(D87,'[1]0.3 Konsumsi Protein Hewani'!$D$5:$S$704,12,0)))</f>
        <v/>
      </c>
      <c r="L87" s="136" t="str">
        <f t="shared" si="16"/>
        <v/>
      </c>
      <c r="M87" s="87" t="str">
        <f>IF(D87="","",IF('[1]0.4 Stok_Cadangan'!AN86="","",VLOOKUP(D87,'[1]0.4 Stok_Cadangan'!$D$6:$AN$704,37,FALSE)))</f>
        <v/>
      </c>
      <c r="N87" s="136" t="str">
        <f t="shared" si="17"/>
        <v/>
      </c>
      <c r="O87" s="87" t="str">
        <f>IF(D87="","",IF('[1]0.5 Indikator Keterjangkauan'!J86="","",VLOOKUP(D87,'[1]0.5 Indikator Keterjangkauan'!$D$6:$K$704,7,FALSE)))</f>
        <v/>
      </c>
      <c r="P87" s="136" t="str">
        <f t="shared" si="18"/>
        <v/>
      </c>
      <c r="Q87" s="87" t="str">
        <f>IF(D87="","",IF('[1]0.5 Indikator Keterjangkauan'!AC86="","",VLOOKUP(D87,'[1]0.5 Indikator Keterjangkauan'!$D$6:$AD$704,26,FALSE)))</f>
        <v/>
      </c>
      <c r="R87" s="136" t="str">
        <f t="shared" si="19"/>
        <v/>
      </c>
      <c r="S87" s="87" t="str">
        <f>IF(D87="","",IF('[1]0.5 Indikator Keterjangkauan'!AI86="","",VLOOKUP(D87,'[1]0.5 Indikator Keterjangkauan'!$D$6:$AK$700,32,FALSE)))</f>
        <v/>
      </c>
      <c r="T87" s="136" t="str">
        <f t="shared" si="20"/>
        <v/>
      </c>
      <c r="U87" s="87" t="str">
        <f>IF(D87="","",IF('[1]0.6 Indikator Pemanfaatan'!J86="","",VLOOKUP(D87,'[1]0.6 Indikator Pemanfaatan'!$D$6:$K$704,7,FALSE)))</f>
        <v/>
      </c>
      <c r="V87" s="136" t="str">
        <f t="shared" si="21"/>
        <v/>
      </c>
      <c r="W87" s="87" t="str">
        <f>IF(D87="","",IF('[1]0.6 Indikator Pemanfaatan'!P86="","",VLOOKUP(D87,'[1]0.6 Indikator Pemanfaatan'!$D$6:$R$704,13,FALSE)))</f>
        <v/>
      </c>
      <c r="X87" s="136" t="str">
        <f t="shared" si="22"/>
        <v/>
      </c>
      <c r="Y87" s="87" t="str">
        <f>IF(D87="","",IF('[1]0.6 Indikator Pemanfaatan'!AA86="","",VLOOKUP(D87,'[1]0.6 Indikator Pemanfaatan'!$D$6:$AC$706,24,FALSE)))</f>
        <v/>
      </c>
      <c r="Z87" s="136" t="str">
        <f t="shared" si="23"/>
        <v/>
      </c>
      <c r="AA87" s="88" t="str">
        <f>IF(D87="","",IF('[1]0.6 Indikator Pemanfaatan'!AG86="","",VLOOKUP(D87,'[1]0.6 Indikator Pemanfaatan'!$D$6:$AJ$705,30,FALSE)))</f>
        <v/>
      </c>
      <c r="AB87" s="136" t="str">
        <f t="shared" si="24"/>
        <v/>
      </c>
      <c r="AC87" s="87" t="str">
        <f>IF(D87="","",IF('[1]0.6 Indikator Pemanfaatan'!AM86="","",VLOOKUP(D87,'[1]0.6 Indikator Pemanfaatan'!$D$6:$AP$705,36,FALSE)))</f>
        <v/>
      </c>
      <c r="AD87" s="136" t="str">
        <f t="shared" si="25"/>
        <v/>
      </c>
    </row>
    <row r="88" spans="1:30" x14ac:dyDescent="0.3">
      <c r="A88" s="1" t="str">
        <f>IF('[2]1.7 NCPR'!A84="","",'[2]1.7 NCPR'!A84)</f>
        <v/>
      </c>
      <c r="B88" s="2" t="str">
        <f>IF('[2]1.7 NCPR'!B84="","",'[2]1.7 NCPR'!B84)</f>
        <v/>
      </c>
      <c r="C88" s="1" t="str">
        <f t="shared" si="13"/>
        <v/>
      </c>
      <c r="D88" s="1" t="str">
        <f>IF('[2]1.7 NCPR'!D84="","",'[2]1.7 NCPR'!D84)</f>
        <v/>
      </c>
      <c r="E88" s="1" t="str">
        <f>IF('[2]1.7 NCPR'!E84="","",'[2]1.7 NCPR'!E84)</f>
        <v/>
      </c>
      <c r="F88" s="2" t="str">
        <f>IF('[2]1.7 NCPR'!C84="","",'[2]1.7 NCPR'!C84)</f>
        <v/>
      </c>
      <c r="G88" s="135" t="str">
        <f>IF(D88="","",IF('[2]1.7 NCPR'!P84="","",(VLOOKUP(D88,'[2]1.7 NCPR'!$D:$P,13,0))))</f>
        <v/>
      </c>
      <c r="H88" s="74" t="str">
        <f t="shared" si="14"/>
        <v/>
      </c>
      <c r="I88" s="87" t="str">
        <f>IF(D88="","",IF('[1]0.2 Konsumsi Energi'!O87="","",VLOOKUP(D88,'[1]0.2 Konsumsi Energi'!$D$5:$S$704,12,0)))</f>
        <v/>
      </c>
      <c r="J88" s="136" t="str">
        <f t="shared" si="15"/>
        <v/>
      </c>
      <c r="K88" s="87" t="str">
        <f>IF(D88="","",IF('[1]0.3 Konsumsi Protein Hewani'!O87="","",VLOOKUP(D88,'[1]0.3 Konsumsi Protein Hewani'!$D$5:$S$704,12,0)))</f>
        <v/>
      </c>
      <c r="L88" s="136" t="str">
        <f t="shared" si="16"/>
        <v/>
      </c>
      <c r="M88" s="87" t="str">
        <f>IF(D88="","",IF('[1]0.4 Stok_Cadangan'!AN87="","",VLOOKUP(D88,'[1]0.4 Stok_Cadangan'!$D$6:$AN$704,37,FALSE)))</f>
        <v/>
      </c>
      <c r="N88" s="136" t="str">
        <f t="shared" si="17"/>
        <v/>
      </c>
      <c r="O88" s="87" t="str">
        <f>IF(D88="","",IF('[1]0.5 Indikator Keterjangkauan'!J87="","",VLOOKUP(D88,'[1]0.5 Indikator Keterjangkauan'!$D$6:$K$704,7,FALSE)))</f>
        <v/>
      </c>
      <c r="P88" s="136" t="str">
        <f t="shared" si="18"/>
        <v/>
      </c>
      <c r="Q88" s="87" t="str">
        <f>IF(D88="","",IF('[1]0.5 Indikator Keterjangkauan'!AC87="","",VLOOKUP(D88,'[1]0.5 Indikator Keterjangkauan'!$D$6:$AD$704,26,FALSE)))</f>
        <v/>
      </c>
      <c r="R88" s="136" t="str">
        <f t="shared" si="19"/>
        <v/>
      </c>
      <c r="S88" s="87" t="str">
        <f>IF(D88="","",IF('[1]0.5 Indikator Keterjangkauan'!AI87="","",VLOOKUP(D88,'[1]0.5 Indikator Keterjangkauan'!$D$6:$AK$700,32,FALSE)))</f>
        <v/>
      </c>
      <c r="T88" s="136" t="str">
        <f t="shared" si="20"/>
        <v/>
      </c>
      <c r="U88" s="87" t="str">
        <f>IF(D88="","",IF('[1]0.6 Indikator Pemanfaatan'!J87="","",VLOOKUP(D88,'[1]0.6 Indikator Pemanfaatan'!$D$6:$K$704,7,FALSE)))</f>
        <v/>
      </c>
      <c r="V88" s="136" t="str">
        <f t="shared" si="21"/>
        <v/>
      </c>
      <c r="W88" s="87" t="str">
        <f>IF(D88="","",IF('[1]0.6 Indikator Pemanfaatan'!P87="","",VLOOKUP(D88,'[1]0.6 Indikator Pemanfaatan'!$D$6:$R$704,13,FALSE)))</f>
        <v/>
      </c>
      <c r="X88" s="136" t="str">
        <f t="shared" si="22"/>
        <v/>
      </c>
      <c r="Y88" s="87" t="str">
        <f>IF(D88="","",IF('[1]0.6 Indikator Pemanfaatan'!AA87="","",VLOOKUP(D88,'[1]0.6 Indikator Pemanfaatan'!$D$6:$AC$706,24,FALSE)))</f>
        <v/>
      </c>
      <c r="Z88" s="136" t="str">
        <f t="shared" si="23"/>
        <v/>
      </c>
      <c r="AA88" s="88" t="str">
        <f>IF(D88="","",IF('[1]0.6 Indikator Pemanfaatan'!AG87="","",VLOOKUP(D88,'[1]0.6 Indikator Pemanfaatan'!$D$6:$AJ$705,30,FALSE)))</f>
        <v/>
      </c>
      <c r="AB88" s="136" t="str">
        <f t="shared" si="24"/>
        <v/>
      </c>
      <c r="AC88" s="87" t="str">
        <f>IF(D88="","",IF('[1]0.6 Indikator Pemanfaatan'!AM87="","",VLOOKUP(D88,'[1]0.6 Indikator Pemanfaatan'!$D$6:$AP$705,36,FALSE)))</f>
        <v/>
      </c>
      <c r="AD88" s="136" t="str">
        <f t="shared" si="25"/>
        <v/>
      </c>
    </row>
    <row r="89" spans="1:30" x14ac:dyDescent="0.3">
      <c r="A89" s="1" t="str">
        <f>IF('[2]1.7 NCPR'!A85="","",'[2]1.7 NCPR'!A85)</f>
        <v/>
      </c>
      <c r="B89" s="2" t="str">
        <f>IF('[2]1.7 NCPR'!B85="","",'[2]1.7 NCPR'!B85)</f>
        <v/>
      </c>
      <c r="C89" s="1" t="str">
        <f t="shared" si="13"/>
        <v/>
      </c>
      <c r="D89" s="1" t="str">
        <f>IF('[2]1.7 NCPR'!D85="","",'[2]1.7 NCPR'!D85)</f>
        <v/>
      </c>
      <c r="E89" s="1" t="str">
        <f>IF('[2]1.7 NCPR'!E85="","",'[2]1.7 NCPR'!E85)</f>
        <v/>
      </c>
      <c r="F89" s="2" t="str">
        <f>IF('[2]1.7 NCPR'!C85="","",'[2]1.7 NCPR'!C85)</f>
        <v/>
      </c>
      <c r="G89" s="135" t="str">
        <f>IF(D89="","",IF('[2]1.7 NCPR'!P85="","",(VLOOKUP(D89,'[2]1.7 NCPR'!$D:$P,13,0))))</f>
        <v/>
      </c>
      <c r="H89" s="74" t="str">
        <f t="shared" si="14"/>
        <v/>
      </c>
      <c r="I89" s="87" t="str">
        <f>IF(D89="","",IF('[1]0.2 Konsumsi Energi'!O88="","",VLOOKUP(D89,'[1]0.2 Konsumsi Energi'!$D$5:$S$704,12,0)))</f>
        <v/>
      </c>
      <c r="J89" s="136" t="str">
        <f t="shared" si="15"/>
        <v/>
      </c>
      <c r="K89" s="87" t="str">
        <f>IF(D89="","",IF('[1]0.3 Konsumsi Protein Hewani'!O88="","",VLOOKUP(D89,'[1]0.3 Konsumsi Protein Hewani'!$D$5:$S$704,12,0)))</f>
        <v/>
      </c>
      <c r="L89" s="136" t="str">
        <f t="shared" si="16"/>
        <v/>
      </c>
      <c r="M89" s="87" t="str">
        <f>IF(D89="","",IF('[1]0.4 Stok_Cadangan'!AN88="","",VLOOKUP(D89,'[1]0.4 Stok_Cadangan'!$D$6:$AN$704,37,FALSE)))</f>
        <v/>
      </c>
      <c r="N89" s="136" t="str">
        <f t="shared" si="17"/>
        <v/>
      </c>
      <c r="O89" s="87" t="str">
        <f>IF(D89="","",IF('[1]0.5 Indikator Keterjangkauan'!J88="","",VLOOKUP(D89,'[1]0.5 Indikator Keterjangkauan'!$D$6:$K$704,7,FALSE)))</f>
        <v/>
      </c>
      <c r="P89" s="136" t="str">
        <f t="shared" si="18"/>
        <v/>
      </c>
      <c r="Q89" s="87" t="str">
        <f>IF(D89="","",IF('[1]0.5 Indikator Keterjangkauan'!AC88="","",VLOOKUP(D89,'[1]0.5 Indikator Keterjangkauan'!$D$6:$AD$704,26,FALSE)))</f>
        <v/>
      </c>
      <c r="R89" s="136" t="str">
        <f t="shared" si="19"/>
        <v/>
      </c>
      <c r="S89" s="87" t="str">
        <f>IF(D89="","",IF('[1]0.5 Indikator Keterjangkauan'!AI88="","",VLOOKUP(D89,'[1]0.5 Indikator Keterjangkauan'!$D$6:$AK$700,32,FALSE)))</f>
        <v/>
      </c>
      <c r="T89" s="136" t="str">
        <f t="shared" si="20"/>
        <v/>
      </c>
      <c r="U89" s="87" t="str">
        <f>IF(D89="","",IF('[1]0.6 Indikator Pemanfaatan'!J88="","",VLOOKUP(D89,'[1]0.6 Indikator Pemanfaatan'!$D$6:$K$704,7,FALSE)))</f>
        <v/>
      </c>
      <c r="V89" s="136" t="str">
        <f t="shared" si="21"/>
        <v/>
      </c>
      <c r="W89" s="87" t="str">
        <f>IF(D89="","",IF('[1]0.6 Indikator Pemanfaatan'!P88="","",VLOOKUP(D89,'[1]0.6 Indikator Pemanfaatan'!$D$6:$R$704,13,FALSE)))</f>
        <v/>
      </c>
      <c r="X89" s="136" t="str">
        <f t="shared" si="22"/>
        <v/>
      </c>
      <c r="Y89" s="87" t="str">
        <f>IF(D89="","",IF('[1]0.6 Indikator Pemanfaatan'!AA88="","",VLOOKUP(D89,'[1]0.6 Indikator Pemanfaatan'!$D$6:$AC$706,24,FALSE)))</f>
        <v/>
      </c>
      <c r="Z89" s="136" t="str">
        <f t="shared" si="23"/>
        <v/>
      </c>
      <c r="AA89" s="88" t="str">
        <f>IF(D89="","",IF('[1]0.6 Indikator Pemanfaatan'!AG88="","",VLOOKUP(D89,'[1]0.6 Indikator Pemanfaatan'!$D$6:$AJ$705,30,FALSE)))</f>
        <v/>
      </c>
      <c r="AB89" s="136" t="str">
        <f t="shared" si="24"/>
        <v/>
      </c>
      <c r="AC89" s="87" t="str">
        <f>IF(D89="","",IF('[1]0.6 Indikator Pemanfaatan'!AM88="","",VLOOKUP(D89,'[1]0.6 Indikator Pemanfaatan'!$D$6:$AP$705,36,FALSE)))</f>
        <v/>
      </c>
      <c r="AD89" s="136" t="str">
        <f t="shared" si="25"/>
        <v/>
      </c>
    </row>
    <row r="90" spans="1:30" x14ac:dyDescent="0.3">
      <c r="A90" s="1" t="str">
        <f>IF('[2]1.7 NCPR'!A86="","",'[2]1.7 NCPR'!A86)</f>
        <v/>
      </c>
      <c r="B90" s="2" t="str">
        <f>IF('[2]1.7 NCPR'!B86="","",'[2]1.7 NCPR'!B86)</f>
        <v/>
      </c>
      <c r="C90" s="1" t="str">
        <f t="shared" si="13"/>
        <v/>
      </c>
      <c r="D90" s="1" t="str">
        <f>IF('[2]1.7 NCPR'!D86="","",'[2]1.7 NCPR'!D86)</f>
        <v/>
      </c>
      <c r="E90" s="1" t="str">
        <f>IF('[2]1.7 NCPR'!E86="","",'[2]1.7 NCPR'!E86)</f>
        <v/>
      </c>
      <c r="F90" s="2" t="str">
        <f>IF('[2]1.7 NCPR'!C86="","",'[2]1.7 NCPR'!C86)</f>
        <v/>
      </c>
      <c r="G90" s="135" t="str">
        <f>IF(D90="","",IF('[2]1.7 NCPR'!P86="","",(VLOOKUP(D90,'[2]1.7 NCPR'!$D:$P,13,0))))</f>
        <v/>
      </c>
      <c r="H90" s="74" t="str">
        <f t="shared" si="14"/>
        <v/>
      </c>
      <c r="I90" s="87" t="str">
        <f>IF(D90="","",IF('[1]0.2 Konsumsi Energi'!O89="","",VLOOKUP(D90,'[1]0.2 Konsumsi Energi'!$D$5:$S$704,12,0)))</f>
        <v/>
      </c>
      <c r="J90" s="136" t="str">
        <f t="shared" si="15"/>
        <v/>
      </c>
      <c r="K90" s="87" t="str">
        <f>IF(D90="","",IF('[1]0.3 Konsumsi Protein Hewani'!O89="","",VLOOKUP(D90,'[1]0.3 Konsumsi Protein Hewani'!$D$5:$S$704,12,0)))</f>
        <v/>
      </c>
      <c r="L90" s="136" t="str">
        <f t="shared" si="16"/>
        <v/>
      </c>
      <c r="M90" s="87" t="str">
        <f>IF(D90="","",IF('[1]0.4 Stok_Cadangan'!AN89="","",VLOOKUP(D90,'[1]0.4 Stok_Cadangan'!$D$6:$AN$704,37,FALSE)))</f>
        <v/>
      </c>
      <c r="N90" s="136" t="str">
        <f t="shared" si="17"/>
        <v/>
      </c>
      <c r="O90" s="87" t="str">
        <f>IF(D90="","",IF('[1]0.5 Indikator Keterjangkauan'!J89="","",VLOOKUP(D90,'[1]0.5 Indikator Keterjangkauan'!$D$6:$K$704,7,FALSE)))</f>
        <v/>
      </c>
      <c r="P90" s="136" t="str">
        <f t="shared" si="18"/>
        <v/>
      </c>
      <c r="Q90" s="87" t="str">
        <f>IF(D90="","",IF('[1]0.5 Indikator Keterjangkauan'!AC89="","",VLOOKUP(D90,'[1]0.5 Indikator Keterjangkauan'!$D$6:$AD$704,26,FALSE)))</f>
        <v/>
      </c>
      <c r="R90" s="136" t="str">
        <f t="shared" si="19"/>
        <v/>
      </c>
      <c r="S90" s="87" t="str">
        <f>IF(D90="","",IF('[1]0.5 Indikator Keterjangkauan'!AI89="","",VLOOKUP(D90,'[1]0.5 Indikator Keterjangkauan'!$D$6:$AK$700,32,FALSE)))</f>
        <v/>
      </c>
      <c r="T90" s="136" t="str">
        <f t="shared" si="20"/>
        <v/>
      </c>
      <c r="U90" s="87" t="str">
        <f>IF(D90="","",IF('[1]0.6 Indikator Pemanfaatan'!J89="","",VLOOKUP(D90,'[1]0.6 Indikator Pemanfaatan'!$D$6:$K$704,7,FALSE)))</f>
        <v/>
      </c>
      <c r="V90" s="136" t="str">
        <f t="shared" si="21"/>
        <v/>
      </c>
      <c r="W90" s="87" t="str">
        <f>IF(D90="","",IF('[1]0.6 Indikator Pemanfaatan'!P89="","",VLOOKUP(D90,'[1]0.6 Indikator Pemanfaatan'!$D$6:$R$704,13,FALSE)))</f>
        <v/>
      </c>
      <c r="X90" s="136" t="str">
        <f t="shared" si="22"/>
        <v/>
      </c>
      <c r="Y90" s="87" t="str">
        <f>IF(D90="","",IF('[1]0.6 Indikator Pemanfaatan'!AA89="","",VLOOKUP(D90,'[1]0.6 Indikator Pemanfaatan'!$D$6:$AC$706,24,FALSE)))</f>
        <v/>
      </c>
      <c r="Z90" s="136" t="str">
        <f t="shared" si="23"/>
        <v/>
      </c>
      <c r="AA90" s="88" t="str">
        <f>IF(D90="","",IF('[1]0.6 Indikator Pemanfaatan'!AG89="","",VLOOKUP(D90,'[1]0.6 Indikator Pemanfaatan'!$D$6:$AJ$705,30,FALSE)))</f>
        <v/>
      </c>
      <c r="AB90" s="136" t="str">
        <f t="shared" si="24"/>
        <v/>
      </c>
      <c r="AC90" s="87" t="str">
        <f>IF(D90="","",IF('[1]0.6 Indikator Pemanfaatan'!AM89="","",VLOOKUP(D90,'[1]0.6 Indikator Pemanfaatan'!$D$6:$AP$705,36,FALSE)))</f>
        <v/>
      </c>
      <c r="AD90" s="136" t="str">
        <f t="shared" si="25"/>
        <v/>
      </c>
    </row>
    <row r="91" spans="1:30" x14ac:dyDescent="0.3">
      <c r="A91" s="1" t="str">
        <f>IF('[2]1.7 NCPR'!A87="","",'[2]1.7 NCPR'!A87)</f>
        <v/>
      </c>
      <c r="B91" s="2" t="str">
        <f>IF('[2]1.7 NCPR'!B87="","",'[2]1.7 NCPR'!B87)</f>
        <v/>
      </c>
      <c r="C91" s="1" t="str">
        <f t="shared" si="13"/>
        <v/>
      </c>
      <c r="D91" s="1" t="str">
        <f>IF('[2]1.7 NCPR'!D87="","",'[2]1.7 NCPR'!D87)</f>
        <v/>
      </c>
      <c r="E91" s="1" t="str">
        <f>IF('[2]1.7 NCPR'!E87="","",'[2]1.7 NCPR'!E87)</f>
        <v/>
      </c>
      <c r="F91" s="2" t="str">
        <f>IF('[2]1.7 NCPR'!C87="","",'[2]1.7 NCPR'!C87)</f>
        <v/>
      </c>
      <c r="G91" s="135" t="str">
        <f>IF(D91="","",IF('[2]1.7 NCPR'!P87="","",(VLOOKUP(D91,'[2]1.7 NCPR'!$D:$P,13,0))))</f>
        <v/>
      </c>
      <c r="H91" s="74" t="str">
        <f t="shared" si="14"/>
        <v/>
      </c>
      <c r="I91" s="87" t="str">
        <f>IF(D91="","",IF('[1]0.2 Konsumsi Energi'!O90="","",VLOOKUP(D91,'[1]0.2 Konsumsi Energi'!$D$5:$S$704,12,0)))</f>
        <v/>
      </c>
      <c r="J91" s="136" t="str">
        <f t="shared" si="15"/>
        <v/>
      </c>
      <c r="K91" s="87" t="str">
        <f>IF(D91="","",IF('[1]0.3 Konsumsi Protein Hewani'!O90="","",VLOOKUP(D91,'[1]0.3 Konsumsi Protein Hewani'!$D$5:$S$704,12,0)))</f>
        <v/>
      </c>
      <c r="L91" s="136" t="str">
        <f t="shared" si="16"/>
        <v/>
      </c>
      <c r="M91" s="87" t="str">
        <f>IF(D91="","",IF('[1]0.4 Stok_Cadangan'!AN90="","",VLOOKUP(D91,'[1]0.4 Stok_Cadangan'!$D$6:$AN$704,37,FALSE)))</f>
        <v/>
      </c>
      <c r="N91" s="136" t="str">
        <f t="shared" si="17"/>
        <v/>
      </c>
      <c r="O91" s="87" t="str">
        <f>IF(D91="","",IF('[1]0.5 Indikator Keterjangkauan'!J90="","",VLOOKUP(D91,'[1]0.5 Indikator Keterjangkauan'!$D$6:$K$704,7,FALSE)))</f>
        <v/>
      </c>
      <c r="P91" s="136" t="str">
        <f t="shared" si="18"/>
        <v/>
      </c>
      <c r="Q91" s="87" t="str">
        <f>IF(D91="","",IF('[1]0.5 Indikator Keterjangkauan'!AC90="","",VLOOKUP(D91,'[1]0.5 Indikator Keterjangkauan'!$D$6:$AD$704,26,FALSE)))</f>
        <v/>
      </c>
      <c r="R91" s="136" t="str">
        <f t="shared" si="19"/>
        <v/>
      </c>
      <c r="S91" s="87" t="str">
        <f>IF(D91="","",IF('[1]0.5 Indikator Keterjangkauan'!AI90="","",VLOOKUP(D91,'[1]0.5 Indikator Keterjangkauan'!$D$6:$AK$700,32,FALSE)))</f>
        <v/>
      </c>
      <c r="T91" s="136" t="str">
        <f t="shared" si="20"/>
        <v/>
      </c>
      <c r="U91" s="87" t="str">
        <f>IF(D91="","",IF('[1]0.6 Indikator Pemanfaatan'!J90="","",VLOOKUP(D91,'[1]0.6 Indikator Pemanfaatan'!$D$6:$K$704,7,FALSE)))</f>
        <v/>
      </c>
      <c r="V91" s="136" t="str">
        <f t="shared" si="21"/>
        <v/>
      </c>
      <c r="W91" s="87" t="str">
        <f>IF(D91="","",IF('[1]0.6 Indikator Pemanfaatan'!P90="","",VLOOKUP(D91,'[1]0.6 Indikator Pemanfaatan'!$D$6:$R$704,13,FALSE)))</f>
        <v/>
      </c>
      <c r="X91" s="136" t="str">
        <f t="shared" si="22"/>
        <v/>
      </c>
      <c r="Y91" s="87" t="str">
        <f>IF(D91="","",IF('[1]0.6 Indikator Pemanfaatan'!AA90="","",VLOOKUP(D91,'[1]0.6 Indikator Pemanfaatan'!$D$6:$AC$706,24,FALSE)))</f>
        <v/>
      </c>
      <c r="Z91" s="136" t="str">
        <f t="shared" si="23"/>
        <v/>
      </c>
      <c r="AA91" s="88" t="str">
        <f>IF(D91="","",IF('[1]0.6 Indikator Pemanfaatan'!AG90="","",VLOOKUP(D91,'[1]0.6 Indikator Pemanfaatan'!$D$6:$AJ$705,30,FALSE)))</f>
        <v/>
      </c>
      <c r="AB91" s="136" t="str">
        <f t="shared" si="24"/>
        <v/>
      </c>
      <c r="AC91" s="87" t="str">
        <f>IF(D91="","",IF('[1]0.6 Indikator Pemanfaatan'!AM90="","",VLOOKUP(D91,'[1]0.6 Indikator Pemanfaatan'!$D$6:$AP$705,36,FALSE)))</f>
        <v/>
      </c>
      <c r="AD91" s="136" t="str">
        <f t="shared" si="25"/>
        <v/>
      </c>
    </row>
    <row r="92" spans="1:30" x14ac:dyDescent="0.3">
      <c r="A92" s="1" t="str">
        <f>IF('[2]1.7 NCPR'!A88="","",'[2]1.7 NCPR'!A88)</f>
        <v/>
      </c>
      <c r="B92" s="2" t="str">
        <f>IF('[2]1.7 NCPR'!B88="","",'[2]1.7 NCPR'!B88)</f>
        <v/>
      </c>
      <c r="C92" s="1" t="str">
        <f t="shared" si="13"/>
        <v/>
      </c>
      <c r="D92" s="1" t="str">
        <f>IF('[2]1.7 NCPR'!D88="","",'[2]1.7 NCPR'!D88)</f>
        <v/>
      </c>
      <c r="E92" s="1" t="str">
        <f>IF('[2]1.7 NCPR'!E88="","",'[2]1.7 NCPR'!E88)</f>
        <v/>
      </c>
      <c r="F92" s="2" t="str">
        <f>IF('[2]1.7 NCPR'!C88="","",'[2]1.7 NCPR'!C88)</f>
        <v/>
      </c>
      <c r="G92" s="135" t="str">
        <f>IF(D92="","",IF('[2]1.7 NCPR'!P88="","",(VLOOKUP(D92,'[2]1.7 NCPR'!$D:$P,13,0))))</f>
        <v/>
      </c>
      <c r="H92" s="74" t="str">
        <f t="shared" si="14"/>
        <v/>
      </c>
      <c r="I92" s="87" t="str">
        <f>IF(D92="","",IF('[1]0.2 Konsumsi Energi'!O91="","",VLOOKUP(D92,'[1]0.2 Konsumsi Energi'!$D$5:$S$704,12,0)))</f>
        <v/>
      </c>
      <c r="J92" s="136" t="str">
        <f t="shared" si="15"/>
        <v/>
      </c>
      <c r="K92" s="87" t="str">
        <f>IF(D92="","",IF('[1]0.3 Konsumsi Protein Hewani'!O91="","",VLOOKUP(D92,'[1]0.3 Konsumsi Protein Hewani'!$D$5:$S$704,12,0)))</f>
        <v/>
      </c>
      <c r="L92" s="136" t="str">
        <f t="shared" si="16"/>
        <v/>
      </c>
      <c r="M92" s="87" t="str">
        <f>IF(D92="","",IF('[1]0.4 Stok_Cadangan'!AN91="","",VLOOKUP(D92,'[1]0.4 Stok_Cadangan'!$D$6:$AN$704,37,FALSE)))</f>
        <v/>
      </c>
      <c r="N92" s="136" t="str">
        <f t="shared" si="17"/>
        <v/>
      </c>
      <c r="O92" s="87" t="str">
        <f>IF(D92="","",IF('[1]0.5 Indikator Keterjangkauan'!J91="","",VLOOKUP(D92,'[1]0.5 Indikator Keterjangkauan'!$D$6:$K$704,7,FALSE)))</f>
        <v/>
      </c>
      <c r="P92" s="136" t="str">
        <f t="shared" si="18"/>
        <v/>
      </c>
      <c r="Q92" s="87" t="str">
        <f>IF(D92="","",IF('[1]0.5 Indikator Keterjangkauan'!AC91="","",VLOOKUP(D92,'[1]0.5 Indikator Keterjangkauan'!$D$6:$AD$704,26,FALSE)))</f>
        <v/>
      </c>
      <c r="R92" s="136" t="str">
        <f t="shared" si="19"/>
        <v/>
      </c>
      <c r="S92" s="87" t="str">
        <f>IF(D92="","",IF('[1]0.5 Indikator Keterjangkauan'!AI91="","",VLOOKUP(D92,'[1]0.5 Indikator Keterjangkauan'!$D$6:$AK$700,32,FALSE)))</f>
        <v/>
      </c>
      <c r="T92" s="136" t="str">
        <f t="shared" si="20"/>
        <v/>
      </c>
      <c r="U92" s="87" t="str">
        <f>IF(D92="","",IF('[1]0.6 Indikator Pemanfaatan'!J91="","",VLOOKUP(D92,'[1]0.6 Indikator Pemanfaatan'!$D$6:$K$704,7,FALSE)))</f>
        <v/>
      </c>
      <c r="V92" s="136" t="str">
        <f t="shared" si="21"/>
        <v/>
      </c>
      <c r="W92" s="87" t="str">
        <f>IF(D92="","",IF('[1]0.6 Indikator Pemanfaatan'!P91="","",VLOOKUP(D92,'[1]0.6 Indikator Pemanfaatan'!$D$6:$R$704,13,FALSE)))</f>
        <v/>
      </c>
      <c r="X92" s="136" t="str">
        <f t="shared" si="22"/>
        <v/>
      </c>
      <c r="Y92" s="87" t="str">
        <f>IF(D92="","",IF('[1]0.6 Indikator Pemanfaatan'!AA91="","",VLOOKUP(D92,'[1]0.6 Indikator Pemanfaatan'!$D$6:$AC$706,24,FALSE)))</f>
        <v/>
      </c>
      <c r="Z92" s="136" t="str">
        <f t="shared" si="23"/>
        <v/>
      </c>
      <c r="AA92" s="88" t="str">
        <f>IF(D92="","",IF('[1]0.6 Indikator Pemanfaatan'!AG91="","",VLOOKUP(D92,'[1]0.6 Indikator Pemanfaatan'!$D$6:$AJ$705,30,FALSE)))</f>
        <v/>
      </c>
      <c r="AB92" s="136" t="str">
        <f t="shared" si="24"/>
        <v/>
      </c>
      <c r="AC92" s="87" t="str">
        <f>IF(D92="","",IF('[1]0.6 Indikator Pemanfaatan'!AM91="","",VLOOKUP(D92,'[1]0.6 Indikator Pemanfaatan'!$D$6:$AP$705,36,FALSE)))</f>
        <v/>
      </c>
      <c r="AD92" s="136" t="str">
        <f t="shared" si="25"/>
        <v/>
      </c>
    </row>
    <row r="93" spans="1:30" x14ac:dyDescent="0.3">
      <c r="A93" s="1" t="str">
        <f>IF('[2]1.7 NCPR'!A89="","",'[2]1.7 NCPR'!A89)</f>
        <v/>
      </c>
      <c r="B93" s="2" t="str">
        <f>IF('[2]1.7 NCPR'!B89="","",'[2]1.7 NCPR'!B89)</f>
        <v/>
      </c>
      <c r="C93" s="1" t="str">
        <f t="shared" si="13"/>
        <v/>
      </c>
      <c r="D93" s="1" t="str">
        <f>IF('[2]1.7 NCPR'!D89="","",'[2]1.7 NCPR'!D89)</f>
        <v/>
      </c>
      <c r="E93" s="1" t="str">
        <f>IF('[2]1.7 NCPR'!E89="","",'[2]1.7 NCPR'!E89)</f>
        <v/>
      </c>
      <c r="F93" s="2" t="str">
        <f>IF('[2]1.7 NCPR'!C89="","",'[2]1.7 NCPR'!C89)</f>
        <v/>
      </c>
      <c r="G93" s="135" t="str">
        <f>IF(D93="","",IF('[2]1.7 NCPR'!P89="","",(VLOOKUP(D93,'[2]1.7 NCPR'!$D:$P,13,0))))</f>
        <v/>
      </c>
      <c r="H93" s="74" t="str">
        <f t="shared" si="14"/>
        <v/>
      </c>
      <c r="I93" s="87" t="str">
        <f>IF(D93="","",IF('[1]0.2 Konsumsi Energi'!O92="","",VLOOKUP(D93,'[1]0.2 Konsumsi Energi'!$D$5:$S$704,12,0)))</f>
        <v/>
      </c>
      <c r="J93" s="136" t="str">
        <f t="shared" si="15"/>
        <v/>
      </c>
      <c r="K93" s="87" t="str">
        <f>IF(D93="","",IF('[1]0.3 Konsumsi Protein Hewani'!O92="","",VLOOKUP(D93,'[1]0.3 Konsumsi Protein Hewani'!$D$5:$S$704,12,0)))</f>
        <v/>
      </c>
      <c r="L93" s="136" t="str">
        <f t="shared" si="16"/>
        <v/>
      </c>
      <c r="M93" s="87" t="str">
        <f>IF(D93="","",IF('[1]0.4 Stok_Cadangan'!AN92="","",VLOOKUP(D93,'[1]0.4 Stok_Cadangan'!$D$6:$AN$704,37,FALSE)))</f>
        <v/>
      </c>
      <c r="N93" s="136" t="str">
        <f t="shared" si="17"/>
        <v/>
      </c>
      <c r="O93" s="87" t="str">
        <f>IF(D93="","",IF('[1]0.5 Indikator Keterjangkauan'!J92="","",VLOOKUP(D93,'[1]0.5 Indikator Keterjangkauan'!$D$6:$K$704,7,FALSE)))</f>
        <v/>
      </c>
      <c r="P93" s="136" t="str">
        <f t="shared" si="18"/>
        <v/>
      </c>
      <c r="Q93" s="87" t="str">
        <f>IF(D93="","",IF('[1]0.5 Indikator Keterjangkauan'!AC92="","",VLOOKUP(D93,'[1]0.5 Indikator Keterjangkauan'!$D$6:$AD$704,26,FALSE)))</f>
        <v/>
      </c>
      <c r="R93" s="136" t="str">
        <f t="shared" si="19"/>
        <v/>
      </c>
      <c r="S93" s="87" t="str">
        <f>IF(D93="","",IF('[1]0.5 Indikator Keterjangkauan'!AI92="","",VLOOKUP(D93,'[1]0.5 Indikator Keterjangkauan'!$D$6:$AK$700,32,FALSE)))</f>
        <v/>
      </c>
      <c r="T93" s="136" t="str">
        <f t="shared" si="20"/>
        <v/>
      </c>
      <c r="U93" s="87" t="str">
        <f>IF(D93="","",IF('[1]0.6 Indikator Pemanfaatan'!J92="","",VLOOKUP(D93,'[1]0.6 Indikator Pemanfaatan'!$D$6:$K$704,7,FALSE)))</f>
        <v/>
      </c>
      <c r="V93" s="136" t="str">
        <f t="shared" si="21"/>
        <v/>
      </c>
      <c r="W93" s="87" t="str">
        <f>IF(D93="","",IF('[1]0.6 Indikator Pemanfaatan'!P92="","",VLOOKUP(D93,'[1]0.6 Indikator Pemanfaatan'!$D$6:$R$704,13,FALSE)))</f>
        <v/>
      </c>
      <c r="X93" s="136" t="str">
        <f t="shared" si="22"/>
        <v/>
      </c>
      <c r="Y93" s="87" t="str">
        <f>IF(D93="","",IF('[1]0.6 Indikator Pemanfaatan'!AA92="","",VLOOKUP(D93,'[1]0.6 Indikator Pemanfaatan'!$D$6:$AC$706,24,FALSE)))</f>
        <v/>
      </c>
      <c r="Z93" s="136" t="str">
        <f t="shared" si="23"/>
        <v/>
      </c>
      <c r="AA93" s="88" t="str">
        <f>IF(D93="","",IF('[1]0.6 Indikator Pemanfaatan'!AG92="","",VLOOKUP(D93,'[1]0.6 Indikator Pemanfaatan'!$D$6:$AJ$705,30,FALSE)))</f>
        <v/>
      </c>
      <c r="AB93" s="136" t="str">
        <f t="shared" si="24"/>
        <v/>
      </c>
      <c r="AC93" s="87" t="str">
        <f>IF(D93="","",IF('[1]0.6 Indikator Pemanfaatan'!AM92="","",VLOOKUP(D93,'[1]0.6 Indikator Pemanfaatan'!$D$6:$AP$705,36,FALSE)))</f>
        <v/>
      </c>
      <c r="AD93" s="136" t="str">
        <f t="shared" si="25"/>
        <v/>
      </c>
    </row>
    <row r="94" spans="1:30" x14ac:dyDescent="0.3">
      <c r="A94" s="1" t="str">
        <f>IF('[2]1.7 NCPR'!A90="","",'[2]1.7 NCPR'!A90)</f>
        <v/>
      </c>
      <c r="B94" s="2" t="str">
        <f>IF('[2]1.7 NCPR'!B90="","",'[2]1.7 NCPR'!B90)</f>
        <v/>
      </c>
      <c r="C94" s="1" t="str">
        <f t="shared" si="13"/>
        <v/>
      </c>
      <c r="D94" s="1" t="str">
        <f>IF('[2]1.7 NCPR'!D90="","",'[2]1.7 NCPR'!D90)</f>
        <v/>
      </c>
      <c r="E94" s="1" t="str">
        <f>IF('[2]1.7 NCPR'!E90="","",'[2]1.7 NCPR'!E90)</f>
        <v/>
      </c>
      <c r="F94" s="2" t="str">
        <f>IF('[2]1.7 NCPR'!C90="","",'[2]1.7 NCPR'!C90)</f>
        <v/>
      </c>
      <c r="G94" s="135" t="str">
        <f>IF(D94="","",IF('[2]1.7 NCPR'!P90="","",(VLOOKUP(D94,'[2]1.7 NCPR'!$D:$P,13,0))))</f>
        <v/>
      </c>
      <c r="H94" s="74" t="str">
        <f t="shared" si="14"/>
        <v/>
      </c>
      <c r="I94" s="87" t="str">
        <f>IF(D94="","",IF('[1]0.2 Konsumsi Energi'!O93="","",VLOOKUP(D94,'[1]0.2 Konsumsi Energi'!$D$5:$S$704,12,0)))</f>
        <v/>
      </c>
      <c r="J94" s="136" t="str">
        <f t="shared" si="15"/>
        <v/>
      </c>
      <c r="K94" s="87" t="str">
        <f>IF(D94="","",IF('[1]0.3 Konsumsi Protein Hewani'!O93="","",VLOOKUP(D94,'[1]0.3 Konsumsi Protein Hewani'!$D$5:$S$704,12,0)))</f>
        <v/>
      </c>
      <c r="L94" s="136" t="str">
        <f t="shared" si="16"/>
        <v/>
      </c>
      <c r="M94" s="87" t="str">
        <f>IF(D94="","",IF('[1]0.4 Stok_Cadangan'!AN93="","",VLOOKUP(D94,'[1]0.4 Stok_Cadangan'!$D$6:$AN$704,37,FALSE)))</f>
        <v/>
      </c>
      <c r="N94" s="136" t="str">
        <f t="shared" si="17"/>
        <v/>
      </c>
      <c r="O94" s="87" t="str">
        <f>IF(D94="","",IF('[1]0.5 Indikator Keterjangkauan'!J93="","",VLOOKUP(D94,'[1]0.5 Indikator Keterjangkauan'!$D$6:$K$704,7,FALSE)))</f>
        <v/>
      </c>
      <c r="P94" s="136" t="str">
        <f t="shared" si="18"/>
        <v/>
      </c>
      <c r="Q94" s="87" t="str">
        <f>IF(D94="","",IF('[1]0.5 Indikator Keterjangkauan'!AC93="","",VLOOKUP(D94,'[1]0.5 Indikator Keterjangkauan'!$D$6:$AD$704,26,FALSE)))</f>
        <v/>
      </c>
      <c r="R94" s="136" t="str">
        <f t="shared" si="19"/>
        <v/>
      </c>
      <c r="S94" s="87" t="str">
        <f>IF(D94="","",IF('[1]0.5 Indikator Keterjangkauan'!AI93="","",VLOOKUP(D94,'[1]0.5 Indikator Keterjangkauan'!$D$6:$AK$700,32,FALSE)))</f>
        <v/>
      </c>
      <c r="T94" s="136" t="str">
        <f t="shared" si="20"/>
        <v/>
      </c>
      <c r="U94" s="87" t="str">
        <f>IF(D94="","",IF('[1]0.6 Indikator Pemanfaatan'!J93="","",VLOOKUP(D94,'[1]0.6 Indikator Pemanfaatan'!$D$6:$K$704,7,FALSE)))</f>
        <v/>
      </c>
      <c r="V94" s="136" t="str">
        <f t="shared" si="21"/>
        <v/>
      </c>
      <c r="W94" s="87" t="str">
        <f>IF(D94="","",IF('[1]0.6 Indikator Pemanfaatan'!P93="","",VLOOKUP(D94,'[1]0.6 Indikator Pemanfaatan'!$D$6:$R$704,13,FALSE)))</f>
        <v/>
      </c>
      <c r="X94" s="136" t="str">
        <f t="shared" si="22"/>
        <v/>
      </c>
      <c r="Y94" s="87" t="str">
        <f>IF(D94="","",IF('[1]0.6 Indikator Pemanfaatan'!AA93="","",VLOOKUP(D94,'[1]0.6 Indikator Pemanfaatan'!$D$6:$AC$706,24,FALSE)))</f>
        <v/>
      </c>
      <c r="Z94" s="136" t="str">
        <f t="shared" si="23"/>
        <v/>
      </c>
      <c r="AA94" s="88" t="str">
        <f>IF(D94="","",IF('[1]0.6 Indikator Pemanfaatan'!AG93="","",VLOOKUP(D94,'[1]0.6 Indikator Pemanfaatan'!$D$6:$AJ$705,30,FALSE)))</f>
        <v/>
      </c>
      <c r="AB94" s="136" t="str">
        <f t="shared" si="24"/>
        <v/>
      </c>
      <c r="AC94" s="87" t="str">
        <f>IF(D94="","",IF('[1]0.6 Indikator Pemanfaatan'!AM93="","",VLOOKUP(D94,'[1]0.6 Indikator Pemanfaatan'!$D$6:$AP$705,36,FALSE)))</f>
        <v/>
      </c>
      <c r="AD94" s="136" t="str">
        <f t="shared" si="25"/>
        <v/>
      </c>
    </row>
    <row r="95" spans="1:30" x14ac:dyDescent="0.3">
      <c r="A95" s="1" t="str">
        <f>IF('[2]1.7 NCPR'!A91="","",'[2]1.7 NCPR'!A91)</f>
        <v/>
      </c>
      <c r="B95" s="2" t="str">
        <f>IF('[2]1.7 NCPR'!B91="","",'[2]1.7 NCPR'!B91)</f>
        <v/>
      </c>
      <c r="C95" s="1" t="str">
        <f t="shared" si="13"/>
        <v/>
      </c>
      <c r="D95" s="1" t="str">
        <f>IF('[2]1.7 NCPR'!D91="","",'[2]1.7 NCPR'!D91)</f>
        <v/>
      </c>
      <c r="E95" s="1" t="str">
        <f>IF('[2]1.7 NCPR'!E91="","",'[2]1.7 NCPR'!E91)</f>
        <v/>
      </c>
      <c r="F95" s="2" t="str">
        <f>IF('[2]1.7 NCPR'!C91="","",'[2]1.7 NCPR'!C91)</f>
        <v/>
      </c>
      <c r="G95" s="135" t="str">
        <f>IF(D95="","",IF('[2]1.7 NCPR'!P91="","",(VLOOKUP(D95,'[2]1.7 NCPR'!$D:$P,13,0))))</f>
        <v/>
      </c>
      <c r="H95" s="74" t="str">
        <f t="shared" si="14"/>
        <v/>
      </c>
      <c r="I95" s="87" t="str">
        <f>IF(D95="","",IF('[1]0.2 Konsumsi Energi'!O94="","",VLOOKUP(D95,'[1]0.2 Konsumsi Energi'!$D$5:$S$704,12,0)))</f>
        <v/>
      </c>
      <c r="J95" s="136" t="str">
        <f t="shared" si="15"/>
        <v/>
      </c>
      <c r="K95" s="87" t="str">
        <f>IF(D95="","",IF('[1]0.3 Konsumsi Protein Hewani'!O94="","",VLOOKUP(D95,'[1]0.3 Konsumsi Protein Hewani'!$D$5:$S$704,12,0)))</f>
        <v/>
      </c>
      <c r="L95" s="136" t="str">
        <f t="shared" si="16"/>
        <v/>
      </c>
      <c r="M95" s="87" t="str">
        <f>IF(D95="","",IF('[1]0.4 Stok_Cadangan'!AN94="","",VLOOKUP(D95,'[1]0.4 Stok_Cadangan'!$D$6:$AN$704,37,FALSE)))</f>
        <v/>
      </c>
      <c r="N95" s="136" t="str">
        <f t="shared" si="17"/>
        <v/>
      </c>
      <c r="O95" s="87" t="str">
        <f>IF(D95="","",IF('[1]0.5 Indikator Keterjangkauan'!J94="","",VLOOKUP(D95,'[1]0.5 Indikator Keterjangkauan'!$D$6:$K$704,7,FALSE)))</f>
        <v/>
      </c>
      <c r="P95" s="136" t="str">
        <f t="shared" si="18"/>
        <v/>
      </c>
      <c r="Q95" s="87" t="str">
        <f>IF(D95="","",IF('[1]0.5 Indikator Keterjangkauan'!AC94="","",VLOOKUP(D95,'[1]0.5 Indikator Keterjangkauan'!$D$6:$AD$704,26,FALSE)))</f>
        <v/>
      </c>
      <c r="R95" s="136" t="str">
        <f t="shared" si="19"/>
        <v/>
      </c>
      <c r="S95" s="87" t="str">
        <f>IF(D95="","",IF('[1]0.5 Indikator Keterjangkauan'!AI94="","",VLOOKUP(D95,'[1]0.5 Indikator Keterjangkauan'!$D$6:$AK$700,32,FALSE)))</f>
        <v/>
      </c>
      <c r="T95" s="136" t="str">
        <f t="shared" si="20"/>
        <v/>
      </c>
      <c r="U95" s="87" t="str">
        <f>IF(D95="","",IF('[1]0.6 Indikator Pemanfaatan'!J94="","",VLOOKUP(D95,'[1]0.6 Indikator Pemanfaatan'!$D$6:$K$704,7,FALSE)))</f>
        <v/>
      </c>
      <c r="V95" s="136" t="str">
        <f t="shared" si="21"/>
        <v/>
      </c>
      <c r="W95" s="87" t="str">
        <f>IF(D95="","",IF('[1]0.6 Indikator Pemanfaatan'!P94="","",VLOOKUP(D95,'[1]0.6 Indikator Pemanfaatan'!$D$6:$R$704,13,FALSE)))</f>
        <v/>
      </c>
      <c r="X95" s="136" t="str">
        <f t="shared" si="22"/>
        <v/>
      </c>
      <c r="Y95" s="87" t="str">
        <f>IF(D95="","",IF('[1]0.6 Indikator Pemanfaatan'!AA94="","",VLOOKUP(D95,'[1]0.6 Indikator Pemanfaatan'!$D$6:$AC$706,24,FALSE)))</f>
        <v/>
      </c>
      <c r="Z95" s="136" t="str">
        <f t="shared" si="23"/>
        <v/>
      </c>
      <c r="AA95" s="88" t="str">
        <f>IF(D95="","",IF('[1]0.6 Indikator Pemanfaatan'!AG94="","",VLOOKUP(D95,'[1]0.6 Indikator Pemanfaatan'!$D$6:$AJ$705,30,FALSE)))</f>
        <v/>
      </c>
      <c r="AB95" s="136" t="str">
        <f t="shared" si="24"/>
        <v/>
      </c>
      <c r="AC95" s="87" t="str">
        <f>IF(D95="","",IF('[1]0.6 Indikator Pemanfaatan'!AM94="","",VLOOKUP(D95,'[1]0.6 Indikator Pemanfaatan'!$D$6:$AP$705,36,FALSE)))</f>
        <v/>
      </c>
      <c r="AD95" s="136" t="str">
        <f t="shared" si="25"/>
        <v/>
      </c>
    </row>
    <row r="96" spans="1:30" x14ac:dyDescent="0.3">
      <c r="A96" s="1" t="str">
        <f>IF('[2]1.7 NCPR'!A92="","",'[2]1.7 NCPR'!A92)</f>
        <v/>
      </c>
      <c r="B96" s="2" t="str">
        <f>IF('[2]1.7 NCPR'!B92="","",'[2]1.7 NCPR'!B92)</f>
        <v/>
      </c>
      <c r="C96" s="1" t="str">
        <f t="shared" si="13"/>
        <v/>
      </c>
      <c r="D96" s="1" t="str">
        <f>IF('[2]1.7 NCPR'!D92="","",'[2]1.7 NCPR'!D92)</f>
        <v/>
      </c>
      <c r="E96" s="1" t="str">
        <f>IF('[2]1.7 NCPR'!E92="","",'[2]1.7 NCPR'!E92)</f>
        <v/>
      </c>
      <c r="F96" s="2" t="str">
        <f>IF('[2]1.7 NCPR'!C92="","",'[2]1.7 NCPR'!C92)</f>
        <v/>
      </c>
      <c r="G96" s="135" t="str">
        <f>IF(D96="","",IF('[2]1.7 NCPR'!P92="","",(VLOOKUP(D96,'[2]1.7 NCPR'!$D:$P,13,0))))</f>
        <v/>
      </c>
      <c r="H96" s="74" t="str">
        <f t="shared" si="14"/>
        <v/>
      </c>
      <c r="I96" s="87" t="str">
        <f>IF(D96="","",IF('[1]0.2 Konsumsi Energi'!O95="","",VLOOKUP(D96,'[1]0.2 Konsumsi Energi'!$D$5:$S$704,12,0)))</f>
        <v/>
      </c>
      <c r="J96" s="136" t="str">
        <f t="shared" si="15"/>
        <v/>
      </c>
      <c r="K96" s="87" t="str">
        <f>IF(D96="","",IF('[1]0.3 Konsumsi Protein Hewani'!O95="","",VLOOKUP(D96,'[1]0.3 Konsumsi Protein Hewani'!$D$5:$S$704,12,0)))</f>
        <v/>
      </c>
      <c r="L96" s="136" t="str">
        <f t="shared" si="16"/>
        <v/>
      </c>
      <c r="M96" s="87" t="str">
        <f>IF(D96="","",IF('[1]0.4 Stok_Cadangan'!AN95="","",VLOOKUP(D96,'[1]0.4 Stok_Cadangan'!$D$6:$AN$704,37,FALSE)))</f>
        <v/>
      </c>
      <c r="N96" s="136" t="str">
        <f t="shared" si="17"/>
        <v/>
      </c>
      <c r="O96" s="87" t="str">
        <f>IF(D96="","",IF('[1]0.5 Indikator Keterjangkauan'!J95="","",VLOOKUP(D96,'[1]0.5 Indikator Keterjangkauan'!$D$6:$K$704,7,FALSE)))</f>
        <v/>
      </c>
      <c r="P96" s="136" t="str">
        <f t="shared" si="18"/>
        <v/>
      </c>
      <c r="Q96" s="87" t="str">
        <f>IF(D96="","",IF('[1]0.5 Indikator Keterjangkauan'!AC95="","",VLOOKUP(D96,'[1]0.5 Indikator Keterjangkauan'!$D$6:$AD$704,26,FALSE)))</f>
        <v/>
      </c>
      <c r="R96" s="136" t="str">
        <f t="shared" si="19"/>
        <v/>
      </c>
      <c r="S96" s="87" t="str">
        <f>IF(D96="","",IF('[1]0.5 Indikator Keterjangkauan'!AI95="","",VLOOKUP(D96,'[1]0.5 Indikator Keterjangkauan'!$D$6:$AK$700,32,FALSE)))</f>
        <v/>
      </c>
      <c r="T96" s="136" t="str">
        <f t="shared" si="20"/>
        <v/>
      </c>
      <c r="U96" s="87" t="str">
        <f>IF(D96="","",IF('[1]0.6 Indikator Pemanfaatan'!J95="","",VLOOKUP(D96,'[1]0.6 Indikator Pemanfaatan'!$D$6:$K$704,7,FALSE)))</f>
        <v/>
      </c>
      <c r="V96" s="136" t="str">
        <f t="shared" si="21"/>
        <v/>
      </c>
      <c r="W96" s="87" t="str">
        <f>IF(D96="","",IF('[1]0.6 Indikator Pemanfaatan'!P95="","",VLOOKUP(D96,'[1]0.6 Indikator Pemanfaatan'!$D$6:$R$704,13,FALSE)))</f>
        <v/>
      </c>
      <c r="X96" s="136" t="str">
        <f t="shared" si="22"/>
        <v/>
      </c>
      <c r="Y96" s="87" t="str">
        <f>IF(D96="","",IF('[1]0.6 Indikator Pemanfaatan'!AA95="","",VLOOKUP(D96,'[1]0.6 Indikator Pemanfaatan'!$D$6:$AC$706,24,FALSE)))</f>
        <v/>
      </c>
      <c r="Z96" s="136" t="str">
        <f t="shared" si="23"/>
        <v/>
      </c>
      <c r="AA96" s="88" t="str">
        <f>IF(D96="","",IF('[1]0.6 Indikator Pemanfaatan'!AG95="","",VLOOKUP(D96,'[1]0.6 Indikator Pemanfaatan'!$D$6:$AJ$705,30,FALSE)))</f>
        <v/>
      </c>
      <c r="AB96" s="136" t="str">
        <f t="shared" si="24"/>
        <v/>
      </c>
      <c r="AC96" s="87" t="str">
        <f>IF(D96="","",IF('[1]0.6 Indikator Pemanfaatan'!AM95="","",VLOOKUP(D96,'[1]0.6 Indikator Pemanfaatan'!$D$6:$AP$705,36,FALSE)))</f>
        <v/>
      </c>
      <c r="AD96" s="136" t="str">
        <f t="shared" si="25"/>
        <v/>
      </c>
    </row>
    <row r="97" spans="1:30" x14ac:dyDescent="0.3">
      <c r="A97" s="1" t="str">
        <f>IF('[2]1.7 NCPR'!A93="","",'[2]1.7 NCPR'!A93)</f>
        <v/>
      </c>
      <c r="B97" s="2" t="str">
        <f>IF('[2]1.7 NCPR'!B93="","",'[2]1.7 NCPR'!B93)</f>
        <v/>
      </c>
      <c r="C97" s="1" t="str">
        <f t="shared" si="13"/>
        <v/>
      </c>
      <c r="D97" s="1" t="str">
        <f>IF('[2]1.7 NCPR'!D93="","",'[2]1.7 NCPR'!D93)</f>
        <v/>
      </c>
      <c r="E97" s="1" t="str">
        <f>IF('[2]1.7 NCPR'!E93="","",'[2]1.7 NCPR'!E93)</f>
        <v/>
      </c>
      <c r="F97" s="2" t="str">
        <f>IF('[2]1.7 NCPR'!C93="","",'[2]1.7 NCPR'!C93)</f>
        <v/>
      </c>
      <c r="G97" s="135" t="str">
        <f>IF(D97="","",IF('[2]1.7 NCPR'!P93="","",(VLOOKUP(D97,'[2]1.7 NCPR'!$D:$P,13,0))))</f>
        <v/>
      </c>
      <c r="H97" s="74" t="str">
        <f t="shared" si="14"/>
        <v/>
      </c>
      <c r="I97" s="87" t="str">
        <f>IF(D97="","",IF('[1]0.2 Konsumsi Energi'!O96="","",VLOOKUP(D97,'[1]0.2 Konsumsi Energi'!$D$5:$S$704,12,0)))</f>
        <v/>
      </c>
      <c r="J97" s="136" t="str">
        <f t="shared" si="15"/>
        <v/>
      </c>
      <c r="K97" s="87" t="str">
        <f>IF(D97="","",IF('[1]0.3 Konsumsi Protein Hewani'!O96="","",VLOOKUP(D97,'[1]0.3 Konsumsi Protein Hewani'!$D$5:$S$704,12,0)))</f>
        <v/>
      </c>
      <c r="L97" s="136" t="str">
        <f t="shared" si="16"/>
        <v/>
      </c>
      <c r="M97" s="87" t="str">
        <f>IF(D97="","",IF('[1]0.4 Stok_Cadangan'!AN96="","",VLOOKUP(D97,'[1]0.4 Stok_Cadangan'!$D$6:$AN$704,37,FALSE)))</f>
        <v/>
      </c>
      <c r="N97" s="136" t="str">
        <f t="shared" si="17"/>
        <v/>
      </c>
      <c r="O97" s="87" t="str">
        <f>IF(D97="","",IF('[1]0.5 Indikator Keterjangkauan'!J96="","",VLOOKUP(D97,'[1]0.5 Indikator Keterjangkauan'!$D$6:$K$704,7,FALSE)))</f>
        <v/>
      </c>
      <c r="P97" s="136" t="str">
        <f t="shared" si="18"/>
        <v/>
      </c>
      <c r="Q97" s="87" t="str">
        <f>IF(D97="","",IF('[1]0.5 Indikator Keterjangkauan'!AC96="","",VLOOKUP(D97,'[1]0.5 Indikator Keterjangkauan'!$D$6:$AD$704,26,FALSE)))</f>
        <v/>
      </c>
      <c r="R97" s="136" t="str">
        <f t="shared" si="19"/>
        <v/>
      </c>
      <c r="S97" s="87" t="str">
        <f>IF(D97="","",IF('[1]0.5 Indikator Keterjangkauan'!AI96="","",VLOOKUP(D97,'[1]0.5 Indikator Keterjangkauan'!$D$6:$AK$700,32,FALSE)))</f>
        <v/>
      </c>
      <c r="T97" s="136" t="str">
        <f t="shared" si="20"/>
        <v/>
      </c>
      <c r="U97" s="87" t="str">
        <f>IF(D97="","",IF('[1]0.6 Indikator Pemanfaatan'!J96="","",VLOOKUP(D97,'[1]0.6 Indikator Pemanfaatan'!$D$6:$K$704,7,FALSE)))</f>
        <v/>
      </c>
      <c r="V97" s="136" t="str">
        <f t="shared" si="21"/>
        <v/>
      </c>
      <c r="W97" s="87" t="str">
        <f>IF(D97="","",IF('[1]0.6 Indikator Pemanfaatan'!P96="","",VLOOKUP(D97,'[1]0.6 Indikator Pemanfaatan'!$D$6:$R$704,13,FALSE)))</f>
        <v/>
      </c>
      <c r="X97" s="136" t="str">
        <f t="shared" si="22"/>
        <v/>
      </c>
      <c r="Y97" s="87" t="str">
        <f>IF(D97="","",IF('[1]0.6 Indikator Pemanfaatan'!AA96="","",VLOOKUP(D97,'[1]0.6 Indikator Pemanfaatan'!$D$6:$AC$706,24,FALSE)))</f>
        <v/>
      </c>
      <c r="Z97" s="136" t="str">
        <f t="shared" si="23"/>
        <v/>
      </c>
      <c r="AA97" s="88" t="str">
        <f>IF(D97="","",IF('[1]0.6 Indikator Pemanfaatan'!AG96="","",VLOOKUP(D97,'[1]0.6 Indikator Pemanfaatan'!$D$6:$AJ$705,30,FALSE)))</f>
        <v/>
      </c>
      <c r="AB97" s="136" t="str">
        <f t="shared" si="24"/>
        <v/>
      </c>
      <c r="AC97" s="87" t="str">
        <f>IF(D97="","",IF('[1]0.6 Indikator Pemanfaatan'!AM96="","",VLOOKUP(D97,'[1]0.6 Indikator Pemanfaatan'!$D$6:$AP$705,36,FALSE)))</f>
        <v/>
      </c>
      <c r="AD97" s="136" t="str">
        <f t="shared" si="25"/>
        <v/>
      </c>
    </row>
    <row r="98" spans="1:30" x14ac:dyDescent="0.3">
      <c r="A98" s="1" t="str">
        <f>IF('[2]1.7 NCPR'!A94="","",'[2]1.7 NCPR'!A94)</f>
        <v/>
      </c>
      <c r="B98" s="2" t="str">
        <f>IF('[2]1.7 NCPR'!B94="","",'[2]1.7 NCPR'!B94)</f>
        <v/>
      </c>
      <c r="C98" s="1" t="str">
        <f t="shared" si="13"/>
        <v/>
      </c>
      <c r="D98" s="1" t="str">
        <f>IF('[2]1.7 NCPR'!D94="","",'[2]1.7 NCPR'!D94)</f>
        <v/>
      </c>
      <c r="E98" s="1" t="str">
        <f>IF('[2]1.7 NCPR'!E94="","",'[2]1.7 NCPR'!E94)</f>
        <v/>
      </c>
      <c r="F98" s="2" t="str">
        <f>IF('[2]1.7 NCPR'!C94="","",'[2]1.7 NCPR'!C94)</f>
        <v/>
      </c>
      <c r="G98" s="135" t="str">
        <f>IF(D98="","",IF('[2]1.7 NCPR'!P94="","",(VLOOKUP(D98,'[2]1.7 NCPR'!$D:$P,13,0))))</f>
        <v/>
      </c>
      <c r="H98" s="74" t="str">
        <f t="shared" si="14"/>
        <v/>
      </c>
      <c r="I98" s="87" t="str">
        <f>IF(D98="","",IF('[1]0.2 Konsumsi Energi'!O97="","",VLOOKUP(D98,'[1]0.2 Konsumsi Energi'!$D$5:$S$704,12,0)))</f>
        <v/>
      </c>
      <c r="J98" s="136" t="str">
        <f t="shared" si="15"/>
        <v/>
      </c>
      <c r="K98" s="87" t="str">
        <f>IF(D98="","",IF('[1]0.3 Konsumsi Protein Hewani'!O97="","",VLOOKUP(D98,'[1]0.3 Konsumsi Protein Hewani'!$D$5:$S$704,12,0)))</f>
        <v/>
      </c>
      <c r="L98" s="136" t="str">
        <f t="shared" si="16"/>
        <v/>
      </c>
      <c r="M98" s="87" t="str">
        <f>IF(D98="","",IF('[1]0.4 Stok_Cadangan'!AN97="","",VLOOKUP(D98,'[1]0.4 Stok_Cadangan'!$D$6:$AN$704,37,FALSE)))</f>
        <v/>
      </c>
      <c r="N98" s="136" t="str">
        <f t="shared" si="17"/>
        <v/>
      </c>
      <c r="O98" s="87" t="str">
        <f>IF(D98="","",IF('[1]0.5 Indikator Keterjangkauan'!J97="","",VLOOKUP(D98,'[1]0.5 Indikator Keterjangkauan'!$D$6:$K$704,7,FALSE)))</f>
        <v/>
      </c>
      <c r="P98" s="136" t="str">
        <f t="shared" si="18"/>
        <v/>
      </c>
      <c r="Q98" s="87" t="str">
        <f>IF(D98="","",IF('[1]0.5 Indikator Keterjangkauan'!AC97="","",VLOOKUP(D98,'[1]0.5 Indikator Keterjangkauan'!$D$6:$AD$704,26,FALSE)))</f>
        <v/>
      </c>
      <c r="R98" s="136" t="str">
        <f t="shared" si="19"/>
        <v/>
      </c>
      <c r="S98" s="87" t="str">
        <f>IF(D98="","",IF('[1]0.5 Indikator Keterjangkauan'!AI97="","",VLOOKUP(D98,'[1]0.5 Indikator Keterjangkauan'!$D$6:$AK$700,32,FALSE)))</f>
        <v/>
      </c>
      <c r="T98" s="136" t="str">
        <f t="shared" si="20"/>
        <v/>
      </c>
      <c r="U98" s="87" t="str">
        <f>IF(D98="","",IF('[1]0.6 Indikator Pemanfaatan'!J97="","",VLOOKUP(D98,'[1]0.6 Indikator Pemanfaatan'!$D$6:$K$704,7,FALSE)))</f>
        <v/>
      </c>
      <c r="V98" s="136" t="str">
        <f t="shared" si="21"/>
        <v/>
      </c>
      <c r="W98" s="87" t="str">
        <f>IF(D98="","",IF('[1]0.6 Indikator Pemanfaatan'!P97="","",VLOOKUP(D98,'[1]0.6 Indikator Pemanfaatan'!$D$6:$R$704,13,FALSE)))</f>
        <v/>
      </c>
      <c r="X98" s="136" t="str">
        <f t="shared" si="22"/>
        <v/>
      </c>
      <c r="Y98" s="87" t="str">
        <f>IF(D98="","",IF('[1]0.6 Indikator Pemanfaatan'!AA97="","",VLOOKUP(D98,'[1]0.6 Indikator Pemanfaatan'!$D$6:$AC$706,24,FALSE)))</f>
        <v/>
      </c>
      <c r="Z98" s="136" t="str">
        <f t="shared" si="23"/>
        <v/>
      </c>
      <c r="AA98" s="88" t="str">
        <f>IF(D98="","",IF('[1]0.6 Indikator Pemanfaatan'!AG97="","",VLOOKUP(D98,'[1]0.6 Indikator Pemanfaatan'!$D$6:$AJ$705,30,FALSE)))</f>
        <v/>
      </c>
      <c r="AB98" s="136" t="str">
        <f t="shared" si="24"/>
        <v/>
      </c>
      <c r="AC98" s="87" t="str">
        <f>IF(D98="","",IF('[1]0.6 Indikator Pemanfaatan'!AM97="","",VLOOKUP(D98,'[1]0.6 Indikator Pemanfaatan'!$D$6:$AP$705,36,FALSE)))</f>
        <v/>
      </c>
      <c r="AD98" s="136" t="str">
        <f t="shared" si="25"/>
        <v/>
      </c>
    </row>
    <row r="99" spans="1:30" x14ac:dyDescent="0.3">
      <c r="A99" s="1" t="str">
        <f>IF('[2]1.7 NCPR'!A95="","",'[2]1.7 NCPR'!A95)</f>
        <v/>
      </c>
      <c r="B99" s="2" t="str">
        <f>IF('[2]1.7 NCPR'!B95="","",'[2]1.7 NCPR'!B95)</f>
        <v/>
      </c>
      <c r="C99" s="1" t="str">
        <f t="shared" si="13"/>
        <v/>
      </c>
      <c r="D99" s="1" t="str">
        <f>IF('[2]1.7 NCPR'!D95="","",'[2]1.7 NCPR'!D95)</f>
        <v/>
      </c>
      <c r="E99" s="1" t="str">
        <f>IF('[2]1.7 NCPR'!E95="","",'[2]1.7 NCPR'!E95)</f>
        <v/>
      </c>
      <c r="F99" s="2" t="str">
        <f>IF('[2]1.7 NCPR'!C95="","",'[2]1.7 NCPR'!C95)</f>
        <v/>
      </c>
      <c r="G99" s="135" t="str">
        <f>IF(D99="","",IF('[2]1.7 NCPR'!P95="","",(VLOOKUP(D99,'[2]1.7 NCPR'!$D:$P,13,0))))</f>
        <v/>
      </c>
      <c r="H99" s="74" t="str">
        <f t="shared" si="14"/>
        <v/>
      </c>
      <c r="I99" s="87" t="str">
        <f>IF(D99="","",IF('[1]0.2 Konsumsi Energi'!O98="","",VLOOKUP(D99,'[1]0.2 Konsumsi Energi'!$D$5:$S$704,12,0)))</f>
        <v/>
      </c>
      <c r="J99" s="136" t="str">
        <f t="shared" si="15"/>
        <v/>
      </c>
      <c r="K99" s="87" t="str">
        <f>IF(D99="","",IF('[1]0.3 Konsumsi Protein Hewani'!O98="","",VLOOKUP(D99,'[1]0.3 Konsumsi Protein Hewani'!$D$5:$S$704,12,0)))</f>
        <v/>
      </c>
      <c r="L99" s="136" t="str">
        <f t="shared" si="16"/>
        <v/>
      </c>
      <c r="M99" s="87" t="str">
        <f>IF(D99="","",IF('[1]0.4 Stok_Cadangan'!AN98="","",VLOOKUP(D99,'[1]0.4 Stok_Cadangan'!$D$6:$AN$704,37,FALSE)))</f>
        <v/>
      </c>
      <c r="N99" s="136" t="str">
        <f t="shared" si="17"/>
        <v/>
      </c>
      <c r="O99" s="87" t="str">
        <f>IF(D99="","",IF('[1]0.5 Indikator Keterjangkauan'!J98="","",VLOOKUP(D99,'[1]0.5 Indikator Keterjangkauan'!$D$6:$K$704,7,FALSE)))</f>
        <v/>
      </c>
      <c r="P99" s="136" t="str">
        <f t="shared" si="18"/>
        <v/>
      </c>
      <c r="Q99" s="87" t="str">
        <f>IF(D99="","",IF('[1]0.5 Indikator Keterjangkauan'!AC98="","",VLOOKUP(D99,'[1]0.5 Indikator Keterjangkauan'!$D$6:$AD$704,26,FALSE)))</f>
        <v/>
      </c>
      <c r="R99" s="136" t="str">
        <f t="shared" si="19"/>
        <v/>
      </c>
      <c r="S99" s="87" t="str">
        <f>IF(D99="","",IF('[1]0.5 Indikator Keterjangkauan'!AI98="","",VLOOKUP(D99,'[1]0.5 Indikator Keterjangkauan'!$D$6:$AK$700,32,FALSE)))</f>
        <v/>
      </c>
      <c r="T99" s="136" t="str">
        <f t="shared" si="20"/>
        <v/>
      </c>
      <c r="U99" s="87" t="str">
        <f>IF(D99="","",IF('[1]0.6 Indikator Pemanfaatan'!J98="","",VLOOKUP(D99,'[1]0.6 Indikator Pemanfaatan'!$D$6:$K$704,7,FALSE)))</f>
        <v/>
      </c>
      <c r="V99" s="136" t="str">
        <f t="shared" si="21"/>
        <v/>
      </c>
      <c r="W99" s="87" t="str">
        <f>IF(D99="","",IF('[1]0.6 Indikator Pemanfaatan'!P98="","",VLOOKUP(D99,'[1]0.6 Indikator Pemanfaatan'!$D$6:$R$704,13,FALSE)))</f>
        <v/>
      </c>
      <c r="X99" s="136" t="str">
        <f t="shared" si="22"/>
        <v/>
      </c>
      <c r="Y99" s="87" t="str">
        <f>IF(D99="","",IF('[1]0.6 Indikator Pemanfaatan'!AA98="","",VLOOKUP(D99,'[1]0.6 Indikator Pemanfaatan'!$D$6:$AC$706,24,FALSE)))</f>
        <v/>
      </c>
      <c r="Z99" s="136" t="str">
        <f t="shared" si="23"/>
        <v/>
      </c>
      <c r="AA99" s="88" t="str">
        <f>IF(D99="","",IF('[1]0.6 Indikator Pemanfaatan'!AG98="","",VLOOKUP(D99,'[1]0.6 Indikator Pemanfaatan'!$D$6:$AJ$705,30,FALSE)))</f>
        <v/>
      </c>
      <c r="AB99" s="136" t="str">
        <f t="shared" si="24"/>
        <v/>
      </c>
      <c r="AC99" s="87" t="str">
        <f>IF(D99="","",IF('[1]0.6 Indikator Pemanfaatan'!AM98="","",VLOOKUP(D99,'[1]0.6 Indikator Pemanfaatan'!$D$6:$AP$705,36,FALSE)))</f>
        <v/>
      </c>
      <c r="AD99" s="136" t="str">
        <f t="shared" si="25"/>
        <v/>
      </c>
    </row>
    <row r="100" spans="1:30" x14ac:dyDescent="0.3">
      <c r="A100" s="1" t="str">
        <f>IF('[2]1.7 NCPR'!A96="","",'[2]1.7 NCPR'!A96)</f>
        <v/>
      </c>
      <c r="B100" s="2" t="str">
        <f>IF('[2]1.7 NCPR'!B96="","",'[2]1.7 NCPR'!B96)</f>
        <v/>
      </c>
      <c r="C100" s="1" t="str">
        <f t="shared" si="13"/>
        <v/>
      </c>
      <c r="D100" s="1" t="str">
        <f>IF('[2]1.7 NCPR'!D96="","",'[2]1.7 NCPR'!D96)</f>
        <v/>
      </c>
      <c r="E100" s="1" t="str">
        <f>IF('[2]1.7 NCPR'!E96="","",'[2]1.7 NCPR'!E96)</f>
        <v/>
      </c>
      <c r="F100" s="2" t="str">
        <f>IF('[2]1.7 NCPR'!C96="","",'[2]1.7 NCPR'!C96)</f>
        <v/>
      </c>
      <c r="G100" s="135" t="str">
        <f>IF(D100="","",IF('[2]1.7 NCPR'!P96="","",(VLOOKUP(D100,'[2]1.7 NCPR'!$D:$P,13,0))))</f>
        <v/>
      </c>
      <c r="H100" s="74" t="str">
        <f t="shared" si="14"/>
        <v/>
      </c>
      <c r="I100" s="87" t="str">
        <f>IF(D100="","",IF('[1]0.2 Konsumsi Energi'!O99="","",VLOOKUP(D100,'[1]0.2 Konsumsi Energi'!$D$5:$S$704,12,0)))</f>
        <v/>
      </c>
      <c r="J100" s="136" t="str">
        <f t="shared" si="15"/>
        <v/>
      </c>
      <c r="K100" s="87" t="str">
        <f>IF(D100="","",IF('[1]0.3 Konsumsi Protein Hewani'!O99="","",VLOOKUP(D100,'[1]0.3 Konsumsi Protein Hewani'!$D$5:$S$704,12,0)))</f>
        <v/>
      </c>
      <c r="L100" s="136" t="str">
        <f t="shared" si="16"/>
        <v/>
      </c>
      <c r="M100" s="87" t="str">
        <f>IF(D100="","",IF('[1]0.4 Stok_Cadangan'!AN99="","",VLOOKUP(D100,'[1]0.4 Stok_Cadangan'!$D$6:$AN$704,37,FALSE)))</f>
        <v/>
      </c>
      <c r="N100" s="136" t="str">
        <f t="shared" si="17"/>
        <v/>
      </c>
      <c r="O100" s="87" t="str">
        <f>IF(D100="","",IF('[1]0.5 Indikator Keterjangkauan'!J99="","",VLOOKUP(D100,'[1]0.5 Indikator Keterjangkauan'!$D$6:$K$704,7,FALSE)))</f>
        <v/>
      </c>
      <c r="P100" s="136" t="str">
        <f t="shared" si="18"/>
        <v/>
      </c>
      <c r="Q100" s="87" t="str">
        <f>IF(D100="","",IF('[1]0.5 Indikator Keterjangkauan'!AC99="","",VLOOKUP(D100,'[1]0.5 Indikator Keterjangkauan'!$D$6:$AD$704,26,FALSE)))</f>
        <v/>
      </c>
      <c r="R100" s="136" t="str">
        <f t="shared" si="19"/>
        <v/>
      </c>
      <c r="S100" s="87" t="str">
        <f>IF(D100="","",IF('[1]0.5 Indikator Keterjangkauan'!AI99="","",VLOOKUP(D100,'[1]0.5 Indikator Keterjangkauan'!$D$6:$AK$700,32,FALSE)))</f>
        <v/>
      </c>
      <c r="T100" s="136" t="str">
        <f t="shared" si="20"/>
        <v/>
      </c>
      <c r="U100" s="87" t="str">
        <f>IF(D100="","",IF('[1]0.6 Indikator Pemanfaatan'!J99="","",VLOOKUP(D100,'[1]0.6 Indikator Pemanfaatan'!$D$6:$K$704,7,FALSE)))</f>
        <v/>
      </c>
      <c r="V100" s="136" t="str">
        <f t="shared" si="21"/>
        <v/>
      </c>
      <c r="W100" s="87" t="str">
        <f>IF(D100="","",IF('[1]0.6 Indikator Pemanfaatan'!P99="","",VLOOKUP(D100,'[1]0.6 Indikator Pemanfaatan'!$D$6:$R$704,13,FALSE)))</f>
        <v/>
      </c>
      <c r="X100" s="136" t="str">
        <f t="shared" si="22"/>
        <v/>
      </c>
      <c r="Y100" s="87" t="str">
        <f>IF(D100="","",IF('[1]0.6 Indikator Pemanfaatan'!AA99="","",VLOOKUP(D100,'[1]0.6 Indikator Pemanfaatan'!$D$6:$AC$706,24,FALSE)))</f>
        <v/>
      </c>
      <c r="Z100" s="136" t="str">
        <f t="shared" si="23"/>
        <v/>
      </c>
      <c r="AA100" s="88" t="str">
        <f>IF(D100="","",IF('[1]0.6 Indikator Pemanfaatan'!AG99="","",VLOOKUP(D100,'[1]0.6 Indikator Pemanfaatan'!$D$6:$AJ$705,30,FALSE)))</f>
        <v/>
      </c>
      <c r="AB100" s="136" t="str">
        <f t="shared" si="24"/>
        <v/>
      </c>
      <c r="AC100" s="87" t="str">
        <f>IF(D100="","",IF('[1]0.6 Indikator Pemanfaatan'!AM99="","",VLOOKUP(D100,'[1]0.6 Indikator Pemanfaatan'!$D$6:$AP$705,36,FALSE)))</f>
        <v/>
      </c>
      <c r="AD100" s="136" t="str">
        <f t="shared" si="25"/>
        <v/>
      </c>
    </row>
    <row r="101" spans="1:30" x14ac:dyDescent="0.3">
      <c r="A101" s="1" t="str">
        <f>IF('[2]1.7 NCPR'!A97="","",'[2]1.7 NCPR'!A97)</f>
        <v/>
      </c>
      <c r="B101" s="2" t="str">
        <f>IF('[2]1.7 NCPR'!B97="","",'[2]1.7 NCPR'!B97)</f>
        <v/>
      </c>
      <c r="C101" s="1" t="str">
        <f t="shared" si="13"/>
        <v/>
      </c>
      <c r="D101" s="1" t="str">
        <f>IF('[2]1.7 NCPR'!D97="","",'[2]1.7 NCPR'!D97)</f>
        <v/>
      </c>
      <c r="E101" s="1" t="str">
        <f>IF('[2]1.7 NCPR'!E97="","",'[2]1.7 NCPR'!E97)</f>
        <v/>
      </c>
      <c r="F101" s="2" t="str">
        <f>IF('[2]1.7 NCPR'!C97="","",'[2]1.7 NCPR'!C97)</f>
        <v/>
      </c>
      <c r="G101" s="135" t="str">
        <f>IF(D101="","",IF('[2]1.7 NCPR'!P97="","",(VLOOKUP(D101,'[2]1.7 NCPR'!$D:$P,13,0))))</f>
        <v/>
      </c>
      <c r="H101" s="74" t="str">
        <f t="shared" si="14"/>
        <v/>
      </c>
      <c r="I101" s="87" t="str">
        <f>IF(D101="","",IF('[1]0.2 Konsumsi Energi'!O100="","",VLOOKUP(D101,'[1]0.2 Konsumsi Energi'!$D$5:$S$704,12,0)))</f>
        <v/>
      </c>
      <c r="J101" s="136" t="str">
        <f t="shared" si="15"/>
        <v/>
      </c>
      <c r="K101" s="87" t="str">
        <f>IF(D101="","",IF('[1]0.3 Konsumsi Protein Hewani'!O100="","",VLOOKUP(D101,'[1]0.3 Konsumsi Protein Hewani'!$D$5:$S$704,12,0)))</f>
        <v/>
      </c>
      <c r="L101" s="136" t="str">
        <f t="shared" si="16"/>
        <v/>
      </c>
      <c r="M101" s="87" t="str">
        <f>IF(D101="","",IF('[1]0.4 Stok_Cadangan'!AN100="","",VLOOKUP(D101,'[1]0.4 Stok_Cadangan'!$D$6:$AN$704,37,FALSE)))</f>
        <v/>
      </c>
      <c r="N101" s="136" t="str">
        <f t="shared" si="17"/>
        <v/>
      </c>
      <c r="O101" s="87" t="str">
        <f>IF(D101="","",IF('[1]0.5 Indikator Keterjangkauan'!J100="","",VLOOKUP(D101,'[1]0.5 Indikator Keterjangkauan'!$D$6:$K$704,7,FALSE)))</f>
        <v/>
      </c>
      <c r="P101" s="136" t="str">
        <f t="shared" si="18"/>
        <v/>
      </c>
      <c r="Q101" s="87" t="str">
        <f>IF(D101="","",IF('[1]0.5 Indikator Keterjangkauan'!AC100="","",VLOOKUP(D101,'[1]0.5 Indikator Keterjangkauan'!$D$6:$AD$704,26,FALSE)))</f>
        <v/>
      </c>
      <c r="R101" s="136" t="str">
        <f t="shared" si="19"/>
        <v/>
      </c>
      <c r="S101" s="87" t="str">
        <f>IF(D101="","",IF('[1]0.5 Indikator Keterjangkauan'!AI100="","",VLOOKUP(D101,'[1]0.5 Indikator Keterjangkauan'!$D$6:$AK$700,32,FALSE)))</f>
        <v/>
      </c>
      <c r="T101" s="136" t="str">
        <f t="shared" si="20"/>
        <v/>
      </c>
      <c r="U101" s="87" t="str">
        <f>IF(D101="","",IF('[1]0.6 Indikator Pemanfaatan'!J100="","",VLOOKUP(D101,'[1]0.6 Indikator Pemanfaatan'!$D$6:$K$704,7,FALSE)))</f>
        <v/>
      </c>
      <c r="V101" s="136" t="str">
        <f t="shared" si="21"/>
        <v/>
      </c>
      <c r="W101" s="87" t="str">
        <f>IF(D101="","",IF('[1]0.6 Indikator Pemanfaatan'!P100="","",VLOOKUP(D101,'[1]0.6 Indikator Pemanfaatan'!$D$6:$R$704,13,FALSE)))</f>
        <v/>
      </c>
      <c r="X101" s="136" t="str">
        <f t="shared" si="22"/>
        <v/>
      </c>
      <c r="Y101" s="87" t="str">
        <f>IF(D101="","",IF('[1]0.6 Indikator Pemanfaatan'!AA100="","",VLOOKUP(D101,'[1]0.6 Indikator Pemanfaatan'!$D$6:$AC$706,24,FALSE)))</f>
        <v/>
      </c>
      <c r="Z101" s="136" t="str">
        <f t="shared" si="23"/>
        <v/>
      </c>
      <c r="AA101" s="88" t="str">
        <f>IF(D101="","",IF('[1]0.6 Indikator Pemanfaatan'!AG100="","",VLOOKUP(D101,'[1]0.6 Indikator Pemanfaatan'!$D$6:$AJ$705,30,FALSE)))</f>
        <v/>
      </c>
      <c r="AB101" s="136" t="str">
        <f t="shared" si="24"/>
        <v/>
      </c>
      <c r="AC101" s="87" t="str">
        <f>IF(D101="","",IF('[1]0.6 Indikator Pemanfaatan'!AM100="","",VLOOKUP(D101,'[1]0.6 Indikator Pemanfaatan'!$D$6:$AP$705,36,FALSE)))</f>
        <v/>
      </c>
      <c r="AD101" s="136" t="str">
        <f t="shared" si="25"/>
        <v/>
      </c>
    </row>
    <row r="102" spans="1:30" x14ac:dyDescent="0.3">
      <c r="A102" s="1" t="str">
        <f>IF('[2]1.7 NCPR'!A98="","",'[2]1.7 NCPR'!A98)</f>
        <v/>
      </c>
      <c r="B102" s="2" t="str">
        <f>IF('[2]1.7 NCPR'!B98="","",'[2]1.7 NCPR'!B98)</f>
        <v/>
      </c>
      <c r="C102" s="1" t="str">
        <f t="shared" si="13"/>
        <v/>
      </c>
      <c r="D102" s="1" t="str">
        <f>IF('[2]1.7 NCPR'!D98="","",'[2]1.7 NCPR'!D98)</f>
        <v/>
      </c>
      <c r="E102" s="1" t="str">
        <f>IF('[2]1.7 NCPR'!E98="","",'[2]1.7 NCPR'!E98)</f>
        <v/>
      </c>
      <c r="F102" s="2" t="str">
        <f>IF('[2]1.7 NCPR'!C98="","",'[2]1.7 NCPR'!C98)</f>
        <v/>
      </c>
      <c r="G102" s="135" t="str">
        <f>IF(D102="","",IF('[2]1.7 NCPR'!P98="","",(VLOOKUP(D102,'[2]1.7 NCPR'!$D:$P,13,0))))</f>
        <v/>
      </c>
      <c r="H102" s="74" t="str">
        <f t="shared" si="14"/>
        <v/>
      </c>
      <c r="I102" s="87" t="str">
        <f>IF(D102="","",IF('[1]0.2 Konsumsi Energi'!O101="","",VLOOKUP(D102,'[1]0.2 Konsumsi Energi'!$D$5:$S$704,12,0)))</f>
        <v/>
      </c>
      <c r="J102" s="136" t="str">
        <f t="shared" si="15"/>
        <v/>
      </c>
      <c r="K102" s="87" t="str">
        <f>IF(D102="","",IF('[1]0.3 Konsumsi Protein Hewani'!O101="","",VLOOKUP(D102,'[1]0.3 Konsumsi Protein Hewani'!$D$5:$S$704,12,0)))</f>
        <v/>
      </c>
      <c r="L102" s="136" t="str">
        <f t="shared" si="16"/>
        <v/>
      </c>
      <c r="M102" s="87" t="str">
        <f>IF(D102="","",IF('[1]0.4 Stok_Cadangan'!AN101="","",VLOOKUP(D102,'[1]0.4 Stok_Cadangan'!$D$6:$AN$704,37,FALSE)))</f>
        <v/>
      </c>
      <c r="N102" s="136" t="str">
        <f t="shared" si="17"/>
        <v/>
      </c>
      <c r="O102" s="87" t="str">
        <f>IF(D102="","",IF('[1]0.5 Indikator Keterjangkauan'!J101="","",VLOOKUP(D102,'[1]0.5 Indikator Keterjangkauan'!$D$6:$K$704,7,FALSE)))</f>
        <v/>
      </c>
      <c r="P102" s="136" t="str">
        <f t="shared" si="18"/>
        <v/>
      </c>
      <c r="Q102" s="87" t="str">
        <f>IF(D102="","",IF('[1]0.5 Indikator Keterjangkauan'!AC101="","",VLOOKUP(D102,'[1]0.5 Indikator Keterjangkauan'!$D$6:$AD$704,26,FALSE)))</f>
        <v/>
      </c>
      <c r="R102" s="136" t="str">
        <f t="shared" si="19"/>
        <v/>
      </c>
      <c r="S102" s="87" t="str">
        <f>IF(D102="","",IF('[1]0.5 Indikator Keterjangkauan'!AI101="","",VLOOKUP(D102,'[1]0.5 Indikator Keterjangkauan'!$D$6:$AK$700,32,FALSE)))</f>
        <v/>
      </c>
      <c r="T102" s="136" t="str">
        <f t="shared" si="20"/>
        <v/>
      </c>
      <c r="U102" s="87" t="str">
        <f>IF(D102="","",IF('[1]0.6 Indikator Pemanfaatan'!J101="","",VLOOKUP(D102,'[1]0.6 Indikator Pemanfaatan'!$D$6:$K$704,7,FALSE)))</f>
        <v/>
      </c>
      <c r="V102" s="136" t="str">
        <f t="shared" si="21"/>
        <v/>
      </c>
      <c r="W102" s="87" t="str">
        <f>IF(D102="","",IF('[1]0.6 Indikator Pemanfaatan'!P101="","",VLOOKUP(D102,'[1]0.6 Indikator Pemanfaatan'!$D$6:$R$704,13,FALSE)))</f>
        <v/>
      </c>
      <c r="X102" s="136" t="str">
        <f t="shared" si="22"/>
        <v/>
      </c>
      <c r="Y102" s="87" t="str">
        <f>IF(D102="","",IF('[1]0.6 Indikator Pemanfaatan'!AA101="","",VLOOKUP(D102,'[1]0.6 Indikator Pemanfaatan'!$D$6:$AC$706,24,FALSE)))</f>
        <v/>
      </c>
      <c r="Z102" s="136" t="str">
        <f t="shared" si="23"/>
        <v/>
      </c>
      <c r="AA102" s="88" t="str">
        <f>IF(D102="","",IF('[1]0.6 Indikator Pemanfaatan'!AG101="","",VLOOKUP(D102,'[1]0.6 Indikator Pemanfaatan'!$D$6:$AJ$705,30,FALSE)))</f>
        <v/>
      </c>
      <c r="AB102" s="136" t="str">
        <f t="shared" si="24"/>
        <v/>
      </c>
      <c r="AC102" s="87" t="str">
        <f>IF(D102="","",IF('[1]0.6 Indikator Pemanfaatan'!AM101="","",VLOOKUP(D102,'[1]0.6 Indikator Pemanfaatan'!$D$6:$AP$705,36,FALSE)))</f>
        <v/>
      </c>
      <c r="AD102" s="136" t="str">
        <f t="shared" si="25"/>
        <v/>
      </c>
    </row>
    <row r="103" spans="1:30" x14ac:dyDescent="0.3">
      <c r="A103" s="1" t="str">
        <f>IF('[2]1.7 NCPR'!A99="","",'[2]1.7 NCPR'!A99)</f>
        <v/>
      </c>
      <c r="B103" s="2" t="str">
        <f>IF('[2]1.7 NCPR'!B99="","",'[2]1.7 NCPR'!B99)</f>
        <v/>
      </c>
      <c r="C103" s="1" t="str">
        <f t="shared" si="13"/>
        <v/>
      </c>
      <c r="D103" s="1" t="str">
        <f>IF('[2]1.7 NCPR'!D99="","",'[2]1.7 NCPR'!D99)</f>
        <v/>
      </c>
      <c r="E103" s="1" t="str">
        <f>IF('[2]1.7 NCPR'!E99="","",'[2]1.7 NCPR'!E99)</f>
        <v/>
      </c>
      <c r="F103" s="2" t="str">
        <f>IF('[2]1.7 NCPR'!C99="","",'[2]1.7 NCPR'!C99)</f>
        <v/>
      </c>
      <c r="G103" s="135" t="str">
        <f>IF(D103="","",IF('[2]1.7 NCPR'!P99="","",(VLOOKUP(D103,'[2]1.7 NCPR'!$D:$P,13,0))))</f>
        <v/>
      </c>
      <c r="H103" s="74" t="str">
        <f t="shared" si="14"/>
        <v/>
      </c>
      <c r="I103" s="87" t="str">
        <f>IF(D103="","",IF('[1]0.2 Konsumsi Energi'!O102="","",VLOOKUP(D103,'[1]0.2 Konsumsi Energi'!$D$5:$S$704,12,0)))</f>
        <v/>
      </c>
      <c r="J103" s="136" t="str">
        <f t="shared" si="15"/>
        <v/>
      </c>
      <c r="K103" s="87" t="str">
        <f>IF(D103="","",IF('[1]0.3 Konsumsi Protein Hewani'!O102="","",VLOOKUP(D103,'[1]0.3 Konsumsi Protein Hewani'!$D$5:$S$704,12,0)))</f>
        <v/>
      </c>
      <c r="L103" s="136" t="str">
        <f t="shared" si="16"/>
        <v/>
      </c>
      <c r="M103" s="87" t="str">
        <f>IF(D103="","",IF('[1]0.4 Stok_Cadangan'!AN102="","",VLOOKUP(D103,'[1]0.4 Stok_Cadangan'!$D$6:$AN$704,37,FALSE)))</f>
        <v/>
      </c>
      <c r="N103" s="136" t="str">
        <f t="shared" si="17"/>
        <v/>
      </c>
      <c r="O103" s="87" t="str">
        <f>IF(D103="","",IF('[1]0.5 Indikator Keterjangkauan'!J102="","",VLOOKUP(D103,'[1]0.5 Indikator Keterjangkauan'!$D$6:$K$704,7,FALSE)))</f>
        <v/>
      </c>
      <c r="P103" s="136" t="str">
        <f t="shared" si="18"/>
        <v/>
      </c>
      <c r="Q103" s="87" t="str">
        <f>IF(D103="","",IF('[1]0.5 Indikator Keterjangkauan'!AC102="","",VLOOKUP(D103,'[1]0.5 Indikator Keterjangkauan'!$D$6:$AD$704,26,FALSE)))</f>
        <v/>
      </c>
      <c r="R103" s="136" t="str">
        <f t="shared" si="19"/>
        <v/>
      </c>
      <c r="S103" s="87" t="str">
        <f>IF(D103="","",IF('[1]0.5 Indikator Keterjangkauan'!AI102="","",VLOOKUP(D103,'[1]0.5 Indikator Keterjangkauan'!$D$6:$AK$700,32,FALSE)))</f>
        <v/>
      </c>
      <c r="T103" s="136" t="str">
        <f t="shared" si="20"/>
        <v/>
      </c>
      <c r="U103" s="87" t="str">
        <f>IF(D103="","",IF('[1]0.6 Indikator Pemanfaatan'!J102="","",VLOOKUP(D103,'[1]0.6 Indikator Pemanfaatan'!$D$6:$K$704,7,FALSE)))</f>
        <v/>
      </c>
      <c r="V103" s="136" t="str">
        <f t="shared" si="21"/>
        <v/>
      </c>
      <c r="W103" s="87" t="str">
        <f>IF(D103="","",IF('[1]0.6 Indikator Pemanfaatan'!P102="","",VLOOKUP(D103,'[1]0.6 Indikator Pemanfaatan'!$D$6:$R$704,13,FALSE)))</f>
        <v/>
      </c>
      <c r="X103" s="136" t="str">
        <f t="shared" si="22"/>
        <v/>
      </c>
      <c r="Y103" s="87" t="str">
        <f>IF(D103="","",IF('[1]0.6 Indikator Pemanfaatan'!AA102="","",VLOOKUP(D103,'[1]0.6 Indikator Pemanfaatan'!$D$6:$AC$706,24,FALSE)))</f>
        <v/>
      </c>
      <c r="Z103" s="136" t="str">
        <f t="shared" si="23"/>
        <v/>
      </c>
      <c r="AA103" s="88" t="str">
        <f>IF(D103="","",IF('[1]0.6 Indikator Pemanfaatan'!AG102="","",VLOOKUP(D103,'[1]0.6 Indikator Pemanfaatan'!$D$6:$AJ$705,30,FALSE)))</f>
        <v/>
      </c>
      <c r="AB103" s="136" t="str">
        <f t="shared" si="24"/>
        <v/>
      </c>
      <c r="AC103" s="87" t="str">
        <f>IF(D103="","",IF('[1]0.6 Indikator Pemanfaatan'!AM102="","",VLOOKUP(D103,'[1]0.6 Indikator Pemanfaatan'!$D$6:$AP$705,36,FALSE)))</f>
        <v/>
      </c>
      <c r="AD103" s="136" t="str">
        <f t="shared" si="25"/>
        <v/>
      </c>
    </row>
    <row r="104" spans="1:30" x14ac:dyDescent="0.3">
      <c r="A104" s="1" t="str">
        <f>IF('[2]1.7 NCPR'!A100="","",'[2]1.7 NCPR'!A100)</f>
        <v/>
      </c>
      <c r="B104" s="2" t="str">
        <f>IF('[2]1.7 NCPR'!B100="","",'[2]1.7 NCPR'!B100)</f>
        <v/>
      </c>
      <c r="C104" s="1" t="str">
        <f t="shared" si="13"/>
        <v/>
      </c>
      <c r="D104" s="1" t="str">
        <f>IF('[2]1.7 NCPR'!D100="","",'[2]1.7 NCPR'!D100)</f>
        <v/>
      </c>
      <c r="E104" s="1" t="str">
        <f>IF('[2]1.7 NCPR'!E100="","",'[2]1.7 NCPR'!E100)</f>
        <v/>
      </c>
      <c r="F104" s="2" t="str">
        <f>IF('[2]1.7 NCPR'!C100="","",'[2]1.7 NCPR'!C100)</f>
        <v/>
      </c>
      <c r="G104" s="135" t="str">
        <f>IF(D104="","",IF('[2]1.7 NCPR'!P100="","",(VLOOKUP(D104,'[2]1.7 NCPR'!$D:$P,13,0))))</f>
        <v/>
      </c>
      <c r="H104" s="74" t="str">
        <f t="shared" si="14"/>
        <v/>
      </c>
      <c r="I104" s="87" t="str">
        <f>IF(D104="","",IF('[1]0.2 Konsumsi Energi'!O103="","",VLOOKUP(D104,'[1]0.2 Konsumsi Energi'!$D$5:$S$704,12,0)))</f>
        <v/>
      </c>
      <c r="J104" s="136" t="str">
        <f t="shared" si="15"/>
        <v/>
      </c>
      <c r="K104" s="87" t="str">
        <f>IF(D104="","",IF('[1]0.3 Konsumsi Protein Hewani'!O103="","",VLOOKUP(D104,'[1]0.3 Konsumsi Protein Hewani'!$D$5:$S$704,12,0)))</f>
        <v/>
      </c>
      <c r="L104" s="136" t="str">
        <f t="shared" si="16"/>
        <v/>
      </c>
      <c r="M104" s="87" t="str">
        <f>IF(D104="","",IF('[1]0.4 Stok_Cadangan'!AN103="","",VLOOKUP(D104,'[1]0.4 Stok_Cadangan'!$D$6:$AN$704,37,FALSE)))</f>
        <v/>
      </c>
      <c r="N104" s="136" t="str">
        <f t="shared" si="17"/>
        <v/>
      </c>
      <c r="O104" s="87" t="str">
        <f>IF(D104="","",IF('[1]0.5 Indikator Keterjangkauan'!J103="","",VLOOKUP(D104,'[1]0.5 Indikator Keterjangkauan'!$D$6:$K$704,7,FALSE)))</f>
        <v/>
      </c>
      <c r="P104" s="136" t="str">
        <f t="shared" si="18"/>
        <v/>
      </c>
      <c r="Q104" s="87" t="str">
        <f>IF(D104="","",IF('[1]0.5 Indikator Keterjangkauan'!AC103="","",VLOOKUP(D104,'[1]0.5 Indikator Keterjangkauan'!$D$6:$AD$704,26,FALSE)))</f>
        <v/>
      </c>
      <c r="R104" s="136" t="str">
        <f t="shared" si="19"/>
        <v/>
      </c>
      <c r="S104" s="87" t="str">
        <f>IF(D104="","",IF('[1]0.5 Indikator Keterjangkauan'!AI103="","",VLOOKUP(D104,'[1]0.5 Indikator Keterjangkauan'!$D$6:$AK$700,32,FALSE)))</f>
        <v/>
      </c>
      <c r="T104" s="136" t="str">
        <f t="shared" si="20"/>
        <v/>
      </c>
      <c r="U104" s="87" t="str">
        <f>IF(D104="","",IF('[1]0.6 Indikator Pemanfaatan'!J103="","",VLOOKUP(D104,'[1]0.6 Indikator Pemanfaatan'!$D$6:$K$704,7,FALSE)))</f>
        <v/>
      </c>
      <c r="V104" s="136" t="str">
        <f t="shared" si="21"/>
        <v/>
      </c>
      <c r="W104" s="87" t="str">
        <f>IF(D104="","",IF('[1]0.6 Indikator Pemanfaatan'!P103="","",VLOOKUP(D104,'[1]0.6 Indikator Pemanfaatan'!$D$6:$R$704,13,FALSE)))</f>
        <v/>
      </c>
      <c r="X104" s="136" t="str">
        <f t="shared" si="22"/>
        <v/>
      </c>
      <c r="Y104" s="87" t="str">
        <f>IF(D104="","",IF('[1]0.6 Indikator Pemanfaatan'!AA103="","",VLOOKUP(D104,'[1]0.6 Indikator Pemanfaatan'!$D$6:$AC$706,24,FALSE)))</f>
        <v/>
      </c>
      <c r="Z104" s="136" t="str">
        <f t="shared" si="23"/>
        <v/>
      </c>
      <c r="AA104" s="88" t="str">
        <f>IF(D104="","",IF('[1]0.6 Indikator Pemanfaatan'!AG103="","",VLOOKUP(D104,'[1]0.6 Indikator Pemanfaatan'!$D$6:$AJ$705,30,FALSE)))</f>
        <v/>
      </c>
      <c r="AB104" s="136" t="str">
        <f t="shared" si="24"/>
        <v/>
      </c>
      <c r="AC104" s="87" t="str">
        <f>IF(D104="","",IF('[1]0.6 Indikator Pemanfaatan'!AM103="","",VLOOKUP(D104,'[1]0.6 Indikator Pemanfaatan'!$D$6:$AP$705,36,FALSE)))</f>
        <v/>
      </c>
      <c r="AD104" s="136" t="str">
        <f t="shared" si="25"/>
        <v/>
      </c>
    </row>
    <row r="105" spans="1:30" x14ac:dyDescent="0.3">
      <c r="A105" s="1" t="str">
        <f>IF('[2]1.7 NCPR'!A101="","",'[2]1.7 NCPR'!A101)</f>
        <v/>
      </c>
      <c r="B105" s="2" t="str">
        <f>IF('[2]1.7 NCPR'!B101="","",'[2]1.7 NCPR'!B101)</f>
        <v/>
      </c>
      <c r="C105" s="1" t="str">
        <f t="shared" si="13"/>
        <v/>
      </c>
      <c r="D105" s="1" t="str">
        <f>IF('[2]1.7 NCPR'!D101="","",'[2]1.7 NCPR'!D101)</f>
        <v/>
      </c>
      <c r="E105" s="1" t="str">
        <f>IF('[2]1.7 NCPR'!E101="","",'[2]1.7 NCPR'!E101)</f>
        <v/>
      </c>
      <c r="F105" s="2" t="str">
        <f>IF('[2]1.7 NCPR'!C101="","",'[2]1.7 NCPR'!C101)</f>
        <v/>
      </c>
      <c r="G105" s="135" t="str">
        <f>IF(D105="","",IF('[2]1.7 NCPR'!P101="","",(VLOOKUP(D105,'[2]1.7 NCPR'!$D:$P,13,0))))</f>
        <v/>
      </c>
      <c r="H105" s="74" t="str">
        <f t="shared" si="14"/>
        <v/>
      </c>
      <c r="I105" s="87" t="str">
        <f>IF(D105="","",IF('[1]0.2 Konsumsi Energi'!O104="","",VLOOKUP(D105,'[1]0.2 Konsumsi Energi'!$D$5:$S$704,12,0)))</f>
        <v/>
      </c>
      <c r="J105" s="136" t="str">
        <f t="shared" si="15"/>
        <v/>
      </c>
      <c r="K105" s="87" t="str">
        <f>IF(D105="","",IF('[1]0.3 Konsumsi Protein Hewani'!O104="","",VLOOKUP(D105,'[1]0.3 Konsumsi Protein Hewani'!$D$5:$S$704,12,0)))</f>
        <v/>
      </c>
      <c r="L105" s="136" t="str">
        <f t="shared" si="16"/>
        <v/>
      </c>
      <c r="M105" s="87" t="str">
        <f>IF(D105="","",IF('[1]0.4 Stok_Cadangan'!AN104="","",VLOOKUP(D105,'[1]0.4 Stok_Cadangan'!$D$6:$AN$704,37,FALSE)))</f>
        <v/>
      </c>
      <c r="N105" s="136" t="str">
        <f t="shared" si="17"/>
        <v/>
      </c>
      <c r="O105" s="87" t="str">
        <f>IF(D105="","",IF('[1]0.5 Indikator Keterjangkauan'!J104="","",VLOOKUP(D105,'[1]0.5 Indikator Keterjangkauan'!$D$6:$K$704,7,FALSE)))</f>
        <v/>
      </c>
      <c r="P105" s="136" t="str">
        <f t="shared" si="18"/>
        <v/>
      </c>
      <c r="Q105" s="87" t="str">
        <f>IF(D105="","",IF('[1]0.5 Indikator Keterjangkauan'!AC104="","",VLOOKUP(D105,'[1]0.5 Indikator Keterjangkauan'!$D$6:$AD$704,26,FALSE)))</f>
        <v/>
      </c>
      <c r="R105" s="136" t="str">
        <f t="shared" si="19"/>
        <v/>
      </c>
      <c r="S105" s="87" t="str">
        <f>IF(D105="","",IF('[1]0.5 Indikator Keterjangkauan'!AI104="","",VLOOKUP(D105,'[1]0.5 Indikator Keterjangkauan'!$D$6:$AK$700,32,FALSE)))</f>
        <v/>
      </c>
      <c r="T105" s="136" t="str">
        <f t="shared" si="20"/>
        <v/>
      </c>
      <c r="U105" s="87" t="str">
        <f>IF(D105="","",IF('[1]0.6 Indikator Pemanfaatan'!J104="","",VLOOKUP(D105,'[1]0.6 Indikator Pemanfaatan'!$D$6:$K$704,7,FALSE)))</f>
        <v/>
      </c>
      <c r="V105" s="136" t="str">
        <f t="shared" si="21"/>
        <v/>
      </c>
      <c r="W105" s="87" t="str">
        <f>IF(D105="","",IF('[1]0.6 Indikator Pemanfaatan'!P104="","",VLOOKUP(D105,'[1]0.6 Indikator Pemanfaatan'!$D$6:$R$704,13,FALSE)))</f>
        <v/>
      </c>
      <c r="X105" s="136" t="str">
        <f t="shared" si="22"/>
        <v/>
      </c>
      <c r="Y105" s="87" t="str">
        <f>IF(D105="","",IF('[1]0.6 Indikator Pemanfaatan'!AA104="","",VLOOKUP(D105,'[1]0.6 Indikator Pemanfaatan'!$D$6:$AC$706,24,FALSE)))</f>
        <v/>
      </c>
      <c r="Z105" s="136" t="str">
        <f t="shared" si="23"/>
        <v/>
      </c>
      <c r="AA105" s="88" t="str">
        <f>IF(D105="","",IF('[1]0.6 Indikator Pemanfaatan'!AG104="","",VLOOKUP(D105,'[1]0.6 Indikator Pemanfaatan'!$D$6:$AJ$705,30,FALSE)))</f>
        <v/>
      </c>
      <c r="AB105" s="136" t="str">
        <f t="shared" si="24"/>
        <v/>
      </c>
      <c r="AC105" s="87" t="str">
        <f>IF(D105="","",IF('[1]0.6 Indikator Pemanfaatan'!AM104="","",VLOOKUP(D105,'[1]0.6 Indikator Pemanfaatan'!$D$6:$AP$705,36,FALSE)))</f>
        <v/>
      </c>
      <c r="AD105" s="136" t="str">
        <f t="shared" si="25"/>
        <v/>
      </c>
    </row>
    <row r="106" spans="1:30" x14ac:dyDescent="0.3">
      <c r="A106" s="1" t="str">
        <f>IF('[2]1.7 NCPR'!A102="","",'[2]1.7 NCPR'!A102)</f>
        <v/>
      </c>
      <c r="B106" s="2" t="str">
        <f>IF('[2]1.7 NCPR'!B102="","",'[2]1.7 NCPR'!B102)</f>
        <v/>
      </c>
      <c r="C106" s="1" t="str">
        <f t="shared" si="13"/>
        <v/>
      </c>
      <c r="D106" s="1" t="str">
        <f>IF('[2]1.7 NCPR'!D102="","",'[2]1.7 NCPR'!D102)</f>
        <v/>
      </c>
      <c r="E106" s="1" t="str">
        <f>IF('[2]1.7 NCPR'!E102="","",'[2]1.7 NCPR'!E102)</f>
        <v/>
      </c>
      <c r="F106" s="2" t="str">
        <f>IF('[2]1.7 NCPR'!C102="","",'[2]1.7 NCPR'!C102)</f>
        <v/>
      </c>
      <c r="G106" s="135" t="str">
        <f>IF(D106="","",IF('[2]1.7 NCPR'!P102="","",(VLOOKUP(D106,'[2]1.7 NCPR'!$D:$P,13,0))))</f>
        <v/>
      </c>
      <c r="H106" s="74" t="str">
        <f t="shared" si="14"/>
        <v/>
      </c>
      <c r="I106" s="87" t="str">
        <f>IF(D106="","",IF('[1]0.2 Konsumsi Energi'!O105="","",VLOOKUP(D106,'[1]0.2 Konsumsi Energi'!$D$5:$S$704,12,0)))</f>
        <v/>
      </c>
      <c r="J106" s="136" t="str">
        <f t="shared" si="15"/>
        <v/>
      </c>
      <c r="K106" s="87" t="str">
        <f>IF(D106="","",IF('[1]0.3 Konsumsi Protein Hewani'!O105="","",VLOOKUP(D106,'[1]0.3 Konsumsi Protein Hewani'!$D$5:$S$704,12,0)))</f>
        <v/>
      </c>
      <c r="L106" s="136" t="str">
        <f t="shared" si="16"/>
        <v/>
      </c>
      <c r="M106" s="87" t="str">
        <f>IF(D106="","",IF('[1]0.4 Stok_Cadangan'!AN105="","",VLOOKUP(D106,'[1]0.4 Stok_Cadangan'!$D$6:$AN$704,37,FALSE)))</f>
        <v/>
      </c>
      <c r="N106" s="136" t="str">
        <f t="shared" si="17"/>
        <v/>
      </c>
      <c r="O106" s="87" t="str">
        <f>IF(D106="","",IF('[1]0.5 Indikator Keterjangkauan'!J105="","",VLOOKUP(D106,'[1]0.5 Indikator Keterjangkauan'!$D$6:$K$704,7,FALSE)))</f>
        <v/>
      </c>
      <c r="P106" s="136" t="str">
        <f t="shared" si="18"/>
        <v/>
      </c>
      <c r="Q106" s="87" t="str">
        <f>IF(D106="","",IF('[1]0.5 Indikator Keterjangkauan'!AC105="","",VLOOKUP(D106,'[1]0.5 Indikator Keterjangkauan'!$D$6:$AD$704,26,FALSE)))</f>
        <v/>
      </c>
      <c r="R106" s="136" t="str">
        <f t="shared" si="19"/>
        <v/>
      </c>
      <c r="S106" s="87" t="str">
        <f>IF(D106="","",IF('[1]0.5 Indikator Keterjangkauan'!AI105="","",VLOOKUP(D106,'[1]0.5 Indikator Keterjangkauan'!$D$6:$AK$700,32,FALSE)))</f>
        <v/>
      </c>
      <c r="T106" s="136" t="str">
        <f t="shared" si="20"/>
        <v/>
      </c>
      <c r="U106" s="87" t="str">
        <f>IF(D106="","",IF('[1]0.6 Indikator Pemanfaatan'!J105="","",VLOOKUP(D106,'[1]0.6 Indikator Pemanfaatan'!$D$6:$K$704,7,FALSE)))</f>
        <v/>
      </c>
      <c r="V106" s="136" t="str">
        <f t="shared" si="21"/>
        <v/>
      </c>
      <c r="W106" s="87" t="str">
        <f>IF(D106="","",IF('[1]0.6 Indikator Pemanfaatan'!P105="","",VLOOKUP(D106,'[1]0.6 Indikator Pemanfaatan'!$D$6:$R$704,13,FALSE)))</f>
        <v/>
      </c>
      <c r="X106" s="136" t="str">
        <f t="shared" si="22"/>
        <v/>
      </c>
      <c r="Y106" s="87" t="str">
        <f>IF(D106="","",IF('[1]0.6 Indikator Pemanfaatan'!AA105="","",VLOOKUP(D106,'[1]0.6 Indikator Pemanfaatan'!$D$6:$AC$706,24,FALSE)))</f>
        <v/>
      </c>
      <c r="Z106" s="136" t="str">
        <f t="shared" si="23"/>
        <v/>
      </c>
      <c r="AA106" s="88" t="str">
        <f>IF(D106="","",IF('[1]0.6 Indikator Pemanfaatan'!AG105="","",VLOOKUP(D106,'[1]0.6 Indikator Pemanfaatan'!$D$6:$AJ$705,30,FALSE)))</f>
        <v/>
      </c>
      <c r="AB106" s="136" t="str">
        <f t="shared" si="24"/>
        <v/>
      </c>
      <c r="AC106" s="87" t="str">
        <f>IF(D106="","",IF('[1]0.6 Indikator Pemanfaatan'!AM105="","",VLOOKUP(D106,'[1]0.6 Indikator Pemanfaatan'!$D$6:$AP$705,36,FALSE)))</f>
        <v/>
      </c>
      <c r="AD106" s="136" t="str">
        <f t="shared" si="25"/>
        <v/>
      </c>
    </row>
    <row r="107" spans="1:30" x14ac:dyDescent="0.3">
      <c r="A107" s="1" t="str">
        <f>IF('[2]1.7 NCPR'!A103="","",'[2]1.7 NCPR'!A103)</f>
        <v/>
      </c>
      <c r="B107" s="2" t="str">
        <f>IF('[2]1.7 NCPR'!B103="","",'[2]1.7 NCPR'!B103)</f>
        <v/>
      </c>
      <c r="C107" s="1" t="str">
        <f t="shared" si="13"/>
        <v/>
      </c>
      <c r="D107" s="1" t="str">
        <f>IF('[2]1.7 NCPR'!D103="","",'[2]1.7 NCPR'!D103)</f>
        <v/>
      </c>
      <c r="E107" s="1" t="str">
        <f>IF('[2]1.7 NCPR'!E103="","",'[2]1.7 NCPR'!E103)</f>
        <v/>
      </c>
      <c r="F107" s="2" t="str">
        <f>IF('[2]1.7 NCPR'!C103="","",'[2]1.7 NCPR'!C103)</f>
        <v/>
      </c>
      <c r="G107" s="135" t="str">
        <f>IF(D107="","",IF('[2]1.7 NCPR'!P103="","",(VLOOKUP(D107,'[2]1.7 NCPR'!$D:$P,13,0))))</f>
        <v/>
      </c>
      <c r="H107" s="74" t="str">
        <f t="shared" si="14"/>
        <v/>
      </c>
      <c r="I107" s="87" t="str">
        <f>IF(D107="","",IF('[1]0.2 Konsumsi Energi'!O106="","",VLOOKUP(D107,'[1]0.2 Konsumsi Energi'!$D$5:$S$704,12,0)))</f>
        <v/>
      </c>
      <c r="J107" s="136" t="str">
        <f t="shared" si="15"/>
        <v/>
      </c>
      <c r="K107" s="87" t="str">
        <f>IF(D107="","",IF('[1]0.3 Konsumsi Protein Hewani'!O106="","",VLOOKUP(D107,'[1]0.3 Konsumsi Protein Hewani'!$D$5:$S$704,12,0)))</f>
        <v/>
      </c>
      <c r="L107" s="136" t="str">
        <f t="shared" si="16"/>
        <v/>
      </c>
      <c r="M107" s="87" t="str">
        <f>IF(D107="","",IF('[1]0.4 Stok_Cadangan'!AN106="","",VLOOKUP(D107,'[1]0.4 Stok_Cadangan'!$D$6:$AN$704,37,FALSE)))</f>
        <v/>
      </c>
      <c r="N107" s="136" t="str">
        <f t="shared" si="17"/>
        <v/>
      </c>
      <c r="O107" s="87" t="str">
        <f>IF(D107="","",IF('[1]0.5 Indikator Keterjangkauan'!J106="","",VLOOKUP(D107,'[1]0.5 Indikator Keterjangkauan'!$D$6:$K$704,7,FALSE)))</f>
        <v/>
      </c>
      <c r="P107" s="136" t="str">
        <f t="shared" si="18"/>
        <v/>
      </c>
      <c r="Q107" s="87" t="str">
        <f>IF(D107="","",IF('[1]0.5 Indikator Keterjangkauan'!AC106="","",VLOOKUP(D107,'[1]0.5 Indikator Keterjangkauan'!$D$6:$AD$704,26,FALSE)))</f>
        <v/>
      </c>
      <c r="R107" s="136" t="str">
        <f t="shared" si="19"/>
        <v/>
      </c>
      <c r="S107" s="87" t="str">
        <f>IF(D107="","",IF('[1]0.5 Indikator Keterjangkauan'!AI106="","",VLOOKUP(D107,'[1]0.5 Indikator Keterjangkauan'!$D$6:$AK$700,32,FALSE)))</f>
        <v/>
      </c>
      <c r="T107" s="136" t="str">
        <f t="shared" si="20"/>
        <v/>
      </c>
      <c r="U107" s="87" t="str">
        <f>IF(D107="","",IF('[1]0.6 Indikator Pemanfaatan'!J106="","",VLOOKUP(D107,'[1]0.6 Indikator Pemanfaatan'!$D$6:$K$704,7,FALSE)))</f>
        <v/>
      </c>
      <c r="V107" s="136" t="str">
        <f t="shared" si="21"/>
        <v/>
      </c>
      <c r="W107" s="87" t="str">
        <f>IF(D107="","",IF('[1]0.6 Indikator Pemanfaatan'!P106="","",VLOOKUP(D107,'[1]0.6 Indikator Pemanfaatan'!$D$6:$R$704,13,FALSE)))</f>
        <v/>
      </c>
      <c r="X107" s="136" t="str">
        <f t="shared" si="22"/>
        <v/>
      </c>
      <c r="Y107" s="87" t="str">
        <f>IF(D107="","",IF('[1]0.6 Indikator Pemanfaatan'!AA106="","",VLOOKUP(D107,'[1]0.6 Indikator Pemanfaatan'!$D$6:$AC$706,24,FALSE)))</f>
        <v/>
      </c>
      <c r="Z107" s="136" t="str">
        <f t="shared" si="23"/>
        <v/>
      </c>
      <c r="AA107" s="88" t="str">
        <f>IF(D107="","",IF('[1]0.6 Indikator Pemanfaatan'!AG106="","",VLOOKUP(D107,'[1]0.6 Indikator Pemanfaatan'!$D$6:$AJ$705,30,FALSE)))</f>
        <v/>
      </c>
      <c r="AB107" s="136" t="str">
        <f t="shared" si="24"/>
        <v/>
      </c>
      <c r="AC107" s="87" t="str">
        <f>IF(D107="","",IF('[1]0.6 Indikator Pemanfaatan'!AM106="","",VLOOKUP(D107,'[1]0.6 Indikator Pemanfaatan'!$D$6:$AP$705,36,FALSE)))</f>
        <v/>
      </c>
      <c r="AD107" s="136" t="str">
        <f t="shared" si="25"/>
        <v/>
      </c>
    </row>
    <row r="108" spans="1:30" x14ac:dyDescent="0.3">
      <c r="A108" s="1" t="str">
        <f>IF('[2]1.7 NCPR'!A104="","",'[2]1.7 NCPR'!A104)</f>
        <v/>
      </c>
      <c r="B108" s="2" t="str">
        <f>IF('[2]1.7 NCPR'!B104="","",'[2]1.7 NCPR'!B104)</f>
        <v/>
      </c>
      <c r="C108" s="1" t="str">
        <f t="shared" si="13"/>
        <v/>
      </c>
      <c r="D108" s="1" t="str">
        <f>IF('[2]1.7 NCPR'!D104="","",'[2]1.7 NCPR'!D104)</f>
        <v/>
      </c>
      <c r="E108" s="1" t="str">
        <f>IF('[2]1.7 NCPR'!E104="","",'[2]1.7 NCPR'!E104)</f>
        <v/>
      </c>
      <c r="F108" s="2" t="str">
        <f>IF('[2]1.7 NCPR'!C104="","",'[2]1.7 NCPR'!C104)</f>
        <v/>
      </c>
      <c r="G108" s="135" t="str">
        <f>IF(D108="","",IF('[2]1.7 NCPR'!P104="","",(VLOOKUP(D108,'[2]1.7 NCPR'!$D:$P,13,0))))</f>
        <v/>
      </c>
      <c r="H108" s="74" t="str">
        <f t="shared" si="14"/>
        <v/>
      </c>
      <c r="I108" s="87" t="str">
        <f>IF(D108="","",IF('[1]0.2 Konsumsi Energi'!O107="","",VLOOKUP(D108,'[1]0.2 Konsumsi Energi'!$D$5:$S$704,12,0)))</f>
        <v/>
      </c>
      <c r="J108" s="136" t="str">
        <f t="shared" si="15"/>
        <v/>
      </c>
      <c r="K108" s="87" t="str">
        <f>IF(D108="","",IF('[1]0.3 Konsumsi Protein Hewani'!O107="","",VLOOKUP(D108,'[1]0.3 Konsumsi Protein Hewani'!$D$5:$S$704,12,0)))</f>
        <v/>
      </c>
      <c r="L108" s="136" t="str">
        <f t="shared" si="16"/>
        <v/>
      </c>
      <c r="M108" s="87" t="str">
        <f>IF(D108="","",IF('[1]0.4 Stok_Cadangan'!AN107="","",VLOOKUP(D108,'[1]0.4 Stok_Cadangan'!$D$6:$AN$704,37,FALSE)))</f>
        <v/>
      </c>
      <c r="N108" s="136" t="str">
        <f t="shared" si="17"/>
        <v/>
      </c>
      <c r="O108" s="87" t="str">
        <f>IF(D108="","",IF('[1]0.5 Indikator Keterjangkauan'!J107="","",VLOOKUP(D108,'[1]0.5 Indikator Keterjangkauan'!$D$6:$K$704,7,FALSE)))</f>
        <v/>
      </c>
      <c r="P108" s="136" t="str">
        <f t="shared" si="18"/>
        <v/>
      </c>
      <c r="Q108" s="87" t="str">
        <f>IF(D108="","",IF('[1]0.5 Indikator Keterjangkauan'!AC107="","",VLOOKUP(D108,'[1]0.5 Indikator Keterjangkauan'!$D$6:$AD$704,26,FALSE)))</f>
        <v/>
      </c>
      <c r="R108" s="136" t="str">
        <f t="shared" si="19"/>
        <v/>
      </c>
      <c r="S108" s="87" t="str">
        <f>IF(D108="","",IF('[1]0.5 Indikator Keterjangkauan'!AI107="","",VLOOKUP(D108,'[1]0.5 Indikator Keterjangkauan'!$D$6:$AK$700,32,FALSE)))</f>
        <v/>
      </c>
      <c r="T108" s="136" t="str">
        <f t="shared" si="20"/>
        <v/>
      </c>
      <c r="U108" s="87" t="str">
        <f>IF(D108="","",IF('[1]0.6 Indikator Pemanfaatan'!J107="","",VLOOKUP(D108,'[1]0.6 Indikator Pemanfaatan'!$D$6:$K$704,7,FALSE)))</f>
        <v/>
      </c>
      <c r="V108" s="136" t="str">
        <f t="shared" si="21"/>
        <v/>
      </c>
      <c r="W108" s="87" t="str">
        <f>IF(D108="","",IF('[1]0.6 Indikator Pemanfaatan'!P107="","",VLOOKUP(D108,'[1]0.6 Indikator Pemanfaatan'!$D$6:$R$704,13,FALSE)))</f>
        <v/>
      </c>
      <c r="X108" s="136" t="str">
        <f t="shared" si="22"/>
        <v/>
      </c>
      <c r="Y108" s="87" t="str">
        <f>IF(D108="","",IF('[1]0.6 Indikator Pemanfaatan'!AA107="","",VLOOKUP(D108,'[1]0.6 Indikator Pemanfaatan'!$D$6:$AC$706,24,FALSE)))</f>
        <v/>
      </c>
      <c r="Z108" s="136" t="str">
        <f t="shared" si="23"/>
        <v/>
      </c>
      <c r="AA108" s="88" t="str">
        <f>IF(D108="","",IF('[1]0.6 Indikator Pemanfaatan'!AG107="","",VLOOKUP(D108,'[1]0.6 Indikator Pemanfaatan'!$D$6:$AJ$705,30,FALSE)))</f>
        <v/>
      </c>
      <c r="AB108" s="136" t="str">
        <f t="shared" si="24"/>
        <v/>
      </c>
      <c r="AC108" s="87" t="str">
        <f>IF(D108="","",IF('[1]0.6 Indikator Pemanfaatan'!AM107="","",VLOOKUP(D108,'[1]0.6 Indikator Pemanfaatan'!$D$6:$AP$705,36,FALSE)))</f>
        <v/>
      </c>
      <c r="AD108" s="136" t="str">
        <f t="shared" si="25"/>
        <v/>
      </c>
    </row>
    <row r="109" spans="1:30" x14ac:dyDescent="0.3">
      <c r="A109" s="1" t="str">
        <f>IF('[2]1.7 NCPR'!A105="","",'[2]1.7 NCPR'!A105)</f>
        <v/>
      </c>
      <c r="B109" s="2" t="str">
        <f>IF('[2]1.7 NCPR'!B105="","",'[2]1.7 NCPR'!B105)</f>
        <v/>
      </c>
      <c r="C109" s="1" t="str">
        <f t="shared" si="13"/>
        <v/>
      </c>
      <c r="D109" s="1" t="str">
        <f>IF('[2]1.7 NCPR'!D105="","",'[2]1.7 NCPR'!D105)</f>
        <v/>
      </c>
      <c r="E109" s="1" t="str">
        <f>IF('[2]1.7 NCPR'!E105="","",'[2]1.7 NCPR'!E105)</f>
        <v/>
      </c>
      <c r="F109" s="2" t="str">
        <f>IF('[2]1.7 NCPR'!C105="","",'[2]1.7 NCPR'!C105)</f>
        <v/>
      </c>
      <c r="G109" s="135" t="str">
        <f>IF(D109="","",IF('[2]1.7 NCPR'!P105="","",(VLOOKUP(D109,'[2]1.7 NCPR'!$D:$P,13,0))))</f>
        <v/>
      </c>
      <c r="H109" s="74" t="str">
        <f t="shared" si="14"/>
        <v/>
      </c>
      <c r="I109" s="87" t="str">
        <f>IF(D109="","",IF('[1]0.2 Konsumsi Energi'!O108="","",VLOOKUP(D109,'[1]0.2 Konsumsi Energi'!$D$5:$S$704,12,0)))</f>
        <v/>
      </c>
      <c r="J109" s="136" t="str">
        <f t="shared" si="15"/>
        <v/>
      </c>
      <c r="K109" s="87" t="str">
        <f>IF(D109="","",IF('[1]0.3 Konsumsi Protein Hewani'!O108="","",VLOOKUP(D109,'[1]0.3 Konsumsi Protein Hewani'!$D$5:$S$704,12,0)))</f>
        <v/>
      </c>
      <c r="L109" s="136" t="str">
        <f t="shared" si="16"/>
        <v/>
      </c>
      <c r="M109" s="87" t="str">
        <f>IF(D109="","",IF('[1]0.4 Stok_Cadangan'!AN108="","",VLOOKUP(D109,'[1]0.4 Stok_Cadangan'!$D$6:$AN$704,37,FALSE)))</f>
        <v/>
      </c>
      <c r="N109" s="136" t="str">
        <f t="shared" si="17"/>
        <v/>
      </c>
      <c r="O109" s="87" t="str">
        <f>IF(D109="","",IF('[1]0.5 Indikator Keterjangkauan'!J108="","",VLOOKUP(D109,'[1]0.5 Indikator Keterjangkauan'!$D$6:$K$704,7,FALSE)))</f>
        <v/>
      </c>
      <c r="P109" s="136" t="str">
        <f t="shared" si="18"/>
        <v/>
      </c>
      <c r="Q109" s="87" t="str">
        <f>IF(D109="","",IF('[1]0.5 Indikator Keterjangkauan'!AC108="","",VLOOKUP(D109,'[1]0.5 Indikator Keterjangkauan'!$D$6:$AD$704,26,FALSE)))</f>
        <v/>
      </c>
      <c r="R109" s="136" t="str">
        <f t="shared" si="19"/>
        <v/>
      </c>
      <c r="S109" s="87" t="str">
        <f>IF(D109="","",IF('[1]0.5 Indikator Keterjangkauan'!AI108="","",VLOOKUP(D109,'[1]0.5 Indikator Keterjangkauan'!$D$6:$AK$700,32,FALSE)))</f>
        <v/>
      </c>
      <c r="T109" s="136" t="str">
        <f t="shared" si="20"/>
        <v/>
      </c>
      <c r="U109" s="87" t="str">
        <f>IF(D109="","",IF('[1]0.6 Indikator Pemanfaatan'!J108="","",VLOOKUP(D109,'[1]0.6 Indikator Pemanfaatan'!$D$6:$K$704,7,FALSE)))</f>
        <v/>
      </c>
      <c r="V109" s="136" t="str">
        <f t="shared" si="21"/>
        <v/>
      </c>
      <c r="W109" s="87" t="str">
        <f>IF(D109="","",IF('[1]0.6 Indikator Pemanfaatan'!P108="","",VLOOKUP(D109,'[1]0.6 Indikator Pemanfaatan'!$D$6:$R$704,13,FALSE)))</f>
        <v/>
      </c>
      <c r="X109" s="136" t="str">
        <f t="shared" si="22"/>
        <v/>
      </c>
      <c r="Y109" s="87" t="str">
        <f>IF(D109="","",IF('[1]0.6 Indikator Pemanfaatan'!AA108="","",VLOOKUP(D109,'[1]0.6 Indikator Pemanfaatan'!$D$6:$AC$706,24,FALSE)))</f>
        <v/>
      </c>
      <c r="Z109" s="136" t="str">
        <f t="shared" si="23"/>
        <v/>
      </c>
      <c r="AA109" s="88" t="str">
        <f>IF(D109="","",IF('[1]0.6 Indikator Pemanfaatan'!AG108="","",VLOOKUP(D109,'[1]0.6 Indikator Pemanfaatan'!$D$6:$AJ$705,30,FALSE)))</f>
        <v/>
      </c>
      <c r="AB109" s="136" t="str">
        <f t="shared" si="24"/>
        <v/>
      </c>
      <c r="AC109" s="87" t="str">
        <f>IF(D109="","",IF('[1]0.6 Indikator Pemanfaatan'!AM108="","",VLOOKUP(D109,'[1]0.6 Indikator Pemanfaatan'!$D$6:$AP$705,36,FALSE)))</f>
        <v/>
      </c>
      <c r="AD109" s="136" t="str">
        <f t="shared" si="25"/>
        <v/>
      </c>
    </row>
    <row r="110" spans="1:30" x14ac:dyDescent="0.3">
      <c r="A110" s="1" t="str">
        <f>IF('[2]1.7 NCPR'!A106="","",'[2]1.7 NCPR'!A106)</f>
        <v/>
      </c>
      <c r="B110" s="2" t="str">
        <f>IF('[2]1.7 NCPR'!B106="","",'[2]1.7 NCPR'!B106)</f>
        <v/>
      </c>
      <c r="C110" s="1" t="str">
        <f t="shared" si="13"/>
        <v/>
      </c>
      <c r="D110" s="1" t="str">
        <f>IF('[2]1.7 NCPR'!D106="","",'[2]1.7 NCPR'!D106)</f>
        <v/>
      </c>
      <c r="E110" s="1" t="str">
        <f>IF('[2]1.7 NCPR'!E106="","",'[2]1.7 NCPR'!E106)</f>
        <v/>
      </c>
      <c r="F110" s="2" t="str">
        <f>IF('[2]1.7 NCPR'!C106="","",'[2]1.7 NCPR'!C106)</f>
        <v/>
      </c>
      <c r="G110" s="135" t="str">
        <f>IF(D110="","",IF('[2]1.7 NCPR'!P106="","",(VLOOKUP(D110,'[2]1.7 NCPR'!$D:$P,13,0))))</f>
        <v/>
      </c>
      <c r="H110" s="74" t="str">
        <f t="shared" si="14"/>
        <v/>
      </c>
      <c r="I110" s="87" t="str">
        <f>IF(D110="","",IF('[1]0.2 Konsumsi Energi'!O109="","",VLOOKUP(D110,'[1]0.2 Konsumsi Energi'!$D$5:$S$704,12,0)))</f>
        <v/>
      </c>
      <c r="J110" s="136" t="str">
        <f t="shared" si="15"/>
        <v/>
      </c>
      <c r="K110" s="87" t="str">
        <f>IF(D110="","",IF('[1]0.3 Konsumsi Protein Hewani'!O109="","",VLOOKUP(D110,'[1]0.3 Konsumsi Protein Hewani'!$D$5:$S$704,12,0)))</f>
        <v/>
      </c>
      <c r="L110" s="136" t="str">
        <f t="shared" si="16"/>
        <v/>
      </c>
      <c r="M110" s="87" t="str">
        <f>IF(D110="","",IF('[1]0.4 Stok_Cadangan'!AN109="","",VLOOKUP(D110,'[1]0.4 Stok_Cadangan'!$D$6:$AN$704,37,FALSE)))</f>
        <v/>
      </c>
      <c r="N110" s="136" t="str">
        <f t="shared" si="17"/>
        <v/>
      </c>
      <c r="O110" s="87" t="str">
        <f>IF(D110="","",IF('[1]0.5 Indikator Keterjangkauan'!J109="","",VLOOKUP(D110,'[1]0.5 Indikator Keterjangkauan'!$D$6:$K$704,7,FALSE)))</f>
        <v/>
      </c>
      <c r="P110" s="136" t="str">
        <f t="shared" si="18"/>
        <v/>
      </c>
      <c r="Q110" s="87" t="str">
        <f>IF(D110="","",IF('[1]0.5 Indikator Keterjangkauan'!AC109="","",VLOOKUP(D110,'[1]0.5 Indikator Keterjangkauan'!$D$6:$AD$704,26,FALSE)))</f>
        <v/>
      </c>
      <c r="R110" s="136" t="str">
        <f t="shared" si="19"/>
        <v/>
      </c>
      <c r="S110" s="87" t="str">
        <f>IF(D110="","",IF('[1]0.5 Indikator Keterjangkauan'!AI109="","",VLOOKUP(D110,'[1]0.5 Indikator Keterjangkauan'!$D$6:$AK$700,32,FALSE)))</f>
        <v/>
      </c>
      <c r="T110" s="136" t="str">
        <f t="shared" si="20"/>
        <v/>
      </c>
      <c r="U110" s="87" t="str">
        <f>IF(D110="","",IF('[1]0.6 Indikator Pemanfaatan'!J109="","",VLOOKUP(D110,'[1]0.6 Indikator Pemanfaatan'!$D$6:$K$704,7,FALSE)))</f>
        <v/>
      </c>
      <c r="V110" s="136" t="str">
        <f t="shared" si="21"/>
        <v/>
      </c>
      <c r="W110" s="87" t="str">
        <f>IF(D110="","",IF('[1]0.6 Indikator Pemanfaatan'!P109="","",VLOOKUP(D110,'[1]0.6 Indikator Pemanfaatan'!$D$6:$R$704,13,FALSE)))</f>
        <v/>
      </c>
      <c r="X110" s="136" t="str">
        <f t="shared" si="22"/>
        <v/>
      </c>
      <c r="Y110" s="87" t="str">
        <f>IF(D110="","",IF('[1]0.6 Indikator Pemanfaatan'!AA109="","",VLOOKUP(D110,'[1]0.6 Indikator Pemanfaatan'!$D$6:$AC$706,24,FALSE)))</f>
        <v/>
      </c>
      <c r="Z110" s="136" t="str">
        <f t="shared" si="23"/>
        <v/>
      </c>
      <c r="AA110" s="88" t="str">
        <f>IF(D110="","",IF('[1]0.6 Indikator Pemanfaatan'!AG109="","",VLOOKUP(D110,'[1]0.6 Indikator Pemanfaatan'!$D$6:$AJ$705,30,FALSE)))</f>
        <v/>
      </c>
      <c r="AB110" s="136" t="str">
        <f t="shared" si="24"/>
        <v/>
      </c>
      <c r="AC110" s="87" t="str">
        <f>IF(D110="","",IF('[1]0.6 Indikator Pemanfaatan'!AM109="","",VLOOKUP(D110,'[1]0.6 Indikator Pemanfaatan'!$D$6:$AP$705,36,FALSE)))</f>
        <v/>
      </c>
      <c r="AD110" s="136" t="str">
        <f t="shared" si="25"/>
        <v/>
      </c>
    </row>
    <row r="111" spans="1:30" x14ac:dyDescent="0.3">
      <c r="A111" s="1" t="str">
        <f>IF('[2]1.7 NCPR'!A107="","",'[2]1.7 NCPR'!A107)</f>
        <v/>
      </c>
      <c r="B111" s="2" t="str">
        <f>IF('[2]1.7 NCPR'!B107="","",'[2]1.7 NCPR'!B107)</f>
        <v/>
      </c>
      <c r="C111" s="1" t="str">
        <f t="shared" si="13"/>
        <v/>
      </c>
      <c r="D111" s="1" t="str">
        <f>IF('[2]1.7 NCPR'!D107="","",'[2]1.7 NCPR'!D107)</f>
        <v/>
      </c>
      <c r="E111" s="1" t="str">
        <f>IF('[2]1.7 NCPR'!E107="","",'[2]1.7 NCPR'!E107)</f>
        <v/>
      </c>
      <c r="F111" s="2" t="str">
        <f>IF('[2]1.7 NCPR'!C107="","",'[2]1.7 NCPR'!C107)</f>
        <v/>
      </c>
      <c r="G111" s="135" t="str">
        <f>IF(D111="","",IF('[2]1.7 NCPR'!P107="","",(VLOOKUP(D111,'[2]1.7 NCPR'!$D:$P,13,0))))</f>
        <v/>
      </c>
      <c r="H111" s="74" t="str">
        <f t="shared" si="14"/>
        <v/>
      </c>
      <c r="I111" s="87" t="str">
        <f>IF(D111="","",IF('[1]0.2 Konsumsi Energi'!O110="","",VLOOKUP(D111,'[1]0.2 Konsumsi Energi'!$D$5:$S$704,12,0)))</f>
        <v/>
      </c>
      <c r="J111" s="136" t="str">
        <f t="shared" si="15"/>
        <v/>
      </c>
      <c r="K111" s="87" t="str">
        <f>IF(D111="","",IF('[1]0.3 Konsumsi Protein Hewani'!O110="","",VLOOKUP(D111,'[1]0.3 Konsumsi Protein Hewani'!$D$5:$S$704,12,0)))</f>
        <v/>
      </c>
      <c r="L111" s="136" t="str">
        <f t="shared" si="16"/>
        <v/>
      </c>
      <c r="M111" s="87" t="str">
        <f>IF(D111="","",IF('[1]0.4 Stok_Cadangan'!AN110="","",VLOOKUP(D111,'[1]0.4 Stok_Cadangan'!$D$6:$AN$704,37,FALSE)))</f>
        <v/>
      </c>
      <c r="N111" s="136" t="str">
        <f t="shared" si="17"/>
        <v/>
      </c>
      <c r="O111" s="87" t="str">
        <f>IF(D111="","",IF('[1]0.5 Indikator Keterjangkauan'!J110="","",VLOOKUP(D111,'[1]0.5 Indikator Keterjangkauan'!$D$6:$K$704,7,FALSE)))</f>
        <v/>
      </c>
      <c r="P111" s="136" t="str">
        <f t="shared" si="18"/>
        <v/>
      </c>
      <c r="Q111" s="87" t="str">
        <f>IF(D111="","",IF('[1]0.5 Indikator Keterjangkauan'!AC110="","",VLOOKUP(D111,'[1]0.5 Indikator Keterjangkauan'!$D$6:$AD$704,26,FALSE)))</f>
        <v/>
      </c>
      <c r="R111" s="136" t="str">
        <f t="shared" si="19"/>
        <v/>
      </c>
      <c r="S111" s="87" t="str">
        <f>IF(D111="","",IF('[1]0.5 Indikator Keterjangkauan'!AI110="","",VLOOKUP(D111,'[1]0.5 Indikator Keterjangkauan'!$D$6:$AK$700,32,FALSE)))</f>
        <v/>
      </c>
      <c r="T111" s="136" t="str">
        <f t="shared" si="20"/>
        <v/>
      </c>
      <c r="U111" s="87" t="str">
        <f>IF(D111="","",IF('[1]0.6 Indikator Pemanfaatan'!J110="","",VLOOKUP(D111,'[1]0.6 Indikator Pemanfaatan'!$D$6:$K$704,7,FALSE)))</f>
        <v/>
      </c>
      <c r="V111" s="136" t="str">
        <f t="shared" si="21"/>
        <v/>
      </c>
      <c r="W111" s="87" t="str">
        <f>IF(D111="","",IF('[1]0.6 Indikator Pemanfaatan'!P110="","",VLOOKUP(D111,'[1]0.6 Indikator Pemanfaatan'!$D$6:$R$704,13,FALSE)))</f>
        <v/>
      </c>
      <c r="X111" s="136" t="str">
        <f t="shared" si="22"/>
        <v/>
      </c>
      <c r="Y111" s="87" t="str">
        <f>IF(D111="","",IF('[1]0.6 Indikator Pemanfaatan'!AA110="","",VLOOKUP(D111,'[1]0.6 Indikator Pemanfaatan'!$D$6:$AC$706,24,FALSE)))</f>
        <v/>
      </c>
      <c r="Z111" s="136" t="str">
        <f t="shared" si="23"/>
        <v/>
      </c>
      <c r="AA111" s="88" t="str">
        <f>IF(D111="","",IF('[1]0.6 Indikator Pemanfaatan'!AG110="","",VLOOKUP(D111,'[1]0.6 Indikator Pemanfaatan'!$D$6:$AJ$705,30,FALSE)))</f>
        <v/>
      </c>
      <c r="AB111" s="136" t="str">
        <f t="shared" si="24"/>
        <v/>
      </c>
      <c r="AC111" s="87" t="str">
        <f>IF(D111="","",IF('[1]0.6 Indikator Pemanfaatan'!AM110="","",VLOOKUP(D111,'[1]0.6 Indikator Pemanfaatan'!$D$6:$AP$705,36,FALSE)))</f>
        <v/>
      </c>
      <c r="AD111" s="136" t="str">
        <f t="shared" si="25"/>
        <v/>
      </c>
    </row>
    <row r="112" spans="1:30" x14ac:dyDescent="0.3">
      <c r="A112" s="1" t="str">
        <f>IF('[2]1.7 NCPR'!A108="","",'[2]1.7 NCPR'!A108)</f>
        <v/>
      </c>
      <c r="B112" s="2" t="str">
        <f>IF('[2]1.7 NCPR'!B108="","",'[2]1.7 NCPR'!B108)</f>
        <v/>
      </c>
      <c r="C112" s="1" t="str">
        <f t="shared" si="13"/>
        <v/>
      </c>
      <c r="D112" s="1" t="str">
        <f>IF('[2]1.7 NCPR'!D108="","",'[2]1.7 NCPR'!D108)</f>
        <v/>
      </c>
      <c r="E112" s="1" t="str">
        <f>IF('[2]1.7 NCPR'!E108="","",'[2]1.7 NCPR'!E108)</f>
        <v/>
      </c>
      <c r="F112" s="2" t="str">
        <f>IF('[2]1.7 NCPR'!C108="","",'[2]1.7 NCPR'!C108)</f>
        <v/>
      </c>
      <c r="G112" s="135" t="str">
        <f>IF(D112="","",IF('[2]1.7 NCPR'!P108="","",(VLOOKUP(D112,'[2]1.7 NCPR'!$D:$P,13,0))))</f>
        <v/>
      </c>
      <c r="H112" s="74" t="str">
        <f t="shared" si="14"/>
        <v/>
      </c>
      <c r="I112" s="87" t="str">
        <f>IF(D112="","",IF('[1]0.2 Konsumsi Energi'!O111="","",VLOOKUP(D112,'[1]0.2 Konsumsi Energi'!$D$5:$S$704,12,0)))</f>
        <v/>
      </c>
      <c r="J112" s="136" t="str">
        <f t="shared" si="15"/>
        <v/>
      </c>
      <c r="K112" s="87" t="str">
        <f>IF(D112="","",IF('[1]0.3 Konsumsi Protein Hewani'!O111="","",VLOOKUP(D112,'[1]0.3 Konsumsi Protein Hewani'!$D$5:$S$704,12,0)))</f>
        <v/>
      </c>
      <c r="L112" s="136" t="str">
        <f t="shared" si="16"/>
        <v/>
      </c>
      <c r="M112" s="87" t="str">
        <f>IF(D112="","",IF('[1]0.4 Stok_Cadangan'!AN111="","",VLOOKUP(D112,'[1]0.4 Stok_Cadangan'!$D$6:$AN$704,37,FALSE)))</f>
        <v/>
      </c>
      <c r="N112" s="136" t="str">
        <f t="shared" si="17"/>
        <v/>
      </c>
      <c r="O112" s="87" t="str">
        <f>IF(D112="","",IF('[1]0.5 Indikator Keterjangkauan'!J111="","",VLOOKUP(D112,'[1]0.5 Indikator Keterjangkauan'!$D$6:$K$704,7,FALSE)))</f>
        <v/>
      </c>
      <c r="P112" s="136" t="str">
        <f t="shared" si="18"/>
        <v/>
      </c>
      <c r="Q112" s="87" t="str">
        <f>IF(D112="","",IF('[1]0.5 Indikator Keterjangkauan'!AC111="","",VLOOKUP(D112,'[1]0.5 Indikator Keterjangkauan'!$D$6:$AD$704,26,FALSE)))</f>
        <v/>
      </c>
      <c r="R112" s="136" t="str">
        <f t="shared" si="19"/>
        <v/>
      </c>
      <c r="S112" s="87" t="str">
        <f>IF(D112="","",IF('[1]0.5 Indikator Keterjangkauan'!AI111="","",VLOOKUP(D112,'[1]0.5 Indikator Keterjangkauan'!$D$6:$AK$700,32,FALSE)))</f>
        <v/>
      </c>
      <c r="T112" s="136" t="str">
        <f t="shared" si="20"/>
        <v/>
      </c>
      <c r="U112" s="87" t="str">
        <f>IF(D112="","",IF('[1]0.6 Indikator Pemanfaatan'!J111="","",VLOOKUP(D112,'[1]0.6 Indikator Pemanfaatan'!$D$6:$K$704,7,FALSE)))</f>
        <v/>
      </c>
      <c r="V112" s="136" t="str">
        <f t="shared" si="21"/>
        <v/>
      </c>
      <c r="W112" s="87" t="str">
        <f>IF(D112="","",IF('[1]0.6 Indikator Pemanfaatan'!P111="","",VLOOKUP(D112,'[1]0.6 Indikator Pemanfaatan'!$D$6:$R$704,13,FALSE)))</f>
        <v/>
      </c>
      <c r="X112" s="136" t="str">
        <f t="shared" si="22"/>
        <v/>
      </c>
      <c r="Y112" s="87" t="str">
        <f>IF(D112="","",IF('[1]0.6 Indikator Pemanfaatan'!AA111="","",VLOOKUP(D112,'[1]0.6 Indikator Pemanfaatan'!$D$6:$AC$706,24,FALSE)))</f>
        <v/>
      </c>
      <c r="Z112" s="136" t="str">
        <f t="shared" si="23"/>
        <v/>
      </c>
      <c r="AA112" s="88" t="str">
        <f>IF(D112="","",IF('[1]0.6 Indikator Pemanfaatan'!AG111="","",VLOOKUP(D112,'[1]0.6 Indikator Pemanfaatan'!$D$6:$AJ$705,30,FALSE)))</f>
        <v/>
      </c>
      <c r="AB112" s="136" t="str">
        <f t="shared" si="24"/>
        <v/>
      </c>
      <c r="AC112" s="87" t="str">
        <f>IF(D112="","",IF('[1]0.6 Indikator Pemanfaatan'!AM111="","",VLOOKUP(D112,'[1]0.6 Indikator Pemanfaatan'!$D$6:$AP$705,36,FALSE)))</f>
        <v/>
      </c>
      <c r="AD112" s="136" t="str">
        <f t="shared" si="25"/>
        <v/>
      </c>
    </row>
    <row r="113" spans="1:30" x14ac:dyDescent="0.3">
      <c r="A113" s="1" t="str">
        <f>IF('[2]1.7 NCPR'!A109="","",'[2]1.7 NCPR'!A109)</f>
        <v/>
      </c>
      <c r="B113" s="2" t="str">
        <f>IF('[2]1.7 NCPR'!B109="","",'[2]1.7 NCPR'!B109)</f>
        <v/>
      </c>
      <c r="C113" s="1" t="str">
        <f t="shared" si="13"/>
        <v/>
      </c>
      <c r="D113" s="1" t="str">
        <f>IF('[2]1.7 NCPR'!D109="","",'[2]1.7 NCPR'!D109)</f>
        <v/>
      </c>
      <c r="E113" s="1" t="str">
        <f>IF('[2]1.7 NCPR'!E109="","",'[2]1.7 NCPR'!E109)</f>
        <v/>
      </c>
      <c r="F113" s="2" t="str">
        <f>IF('[2]1.7 NCPR'!C109="","",'[2]1.7 NCPR'!C109)</f>
        <v/>
      </c>
      <c r="G113" s="135" t="str">
        <f>IF(D113="","",IF('[2]1.7 NCPR'!P109="","",(VLOOKUP(D113,'[2]1.7 NCPR'!$D:$P,13,0))))</f>
        <v/>
      </c>
      <c r="H113" s="74" t="str">
        <f t="shared" si="14"/>
        <v/>
      </c>
      <c r="I113" s="87" t="str">
        <f>IF(D113="","",IF('[1]0.2 Konsumsi Energi'!O112="","",VLOOKUP(D113,'[1]0.2 Konsumsi Energi'!$D$5:$S$704,12,0)))</f>
        <v/>
      </c>
      <c r="J113" s="136" t="str">
        <f t="shared" si="15"/>
        <v/>
      </c>
      <c r="K113" s="87" t="str">
        <f>IF(D113="","",IF('[1]0.3 Konsumsi Protein Hewani'!O112="","",VLOOKUP(D113,'[1]0.3 Konsumsi Protein Hewani'!$D$5:$S$704,12,0)))</f>
        <v/>
      </c>
      <c r="L113" s="136" t="str">
        <f t="shared" si="16"/>
        <v/>
      </c>
      <c r="M113" s="87" t="str">
        <f>IF(D113="","",IF('[1]0.4 Stok_Cadangan'!AN112="","",VLOOKUP(D113,'[1]0.4 Stok_Cadangan'!$D$6:$AN$704,37,FALSE)))</f>
        <v/>
      </c>
      <c r="N113" s="136" t="str">
        <f t="shared" si="17"/>
        <v/>
      </c>
      <c r="O113" s="87" t="str">
        <f>IF(D113="","",IF('[1]0.5 Indikator Keterjangkauan'!J112="","",VLOOKUP(D113,'[1]0.5 Indikator Keterjangkauan'!$D$6:$K$704,7,FALSE)))</f>
        <v/>
      </c>
      <c r="P113" s="136" t="str">
        <f t="shared" si="18"/>
        <v/>
      </c>
      <c r="Q113" s="87" t="str">
        <f>IF(D113="","",IF('[1]0.5 Indikator Keterjangkauan'!AC112="","",VLOOKUP(D113,'[1]0.5 Indikator Keterjangkauan'!$D$6:$AD$704,26,FALSE)))</f>
        <v/>
      </c>
      <c r="R113" s="136" t="str">
        <f t="shared" si="19"/>
        <v/>
      </c>
      <c r="S113" s="87" t="str">
        <f>IF(D113="","",IF('[1]0.5 Indikator Keterjangkauan'!AI112="","",VLOOKUP(D113,'[1]0.5 Indikator Keterjangkauan'!$D$6:$AK$700,32,FALSE)))</f>
        <v/>
      </c>
      <c r="T113" s="136" t="str">
        <f t="shared" si="20"/>
        <v/>
      </c>
      <c r="U113" s="87" t="str">
        <f>IF(D113="","",IF('[1]0.6 Indikator Pemanfaatan'!J112="","",VLOOKUP(D113,'[1]0.6 Indikator Pemanfaatan'!$D$6:$K$704,7,FALSE)))</f>
        <v/>
      </c>
      <c r="V113" s="136" t="str">
        <f t="shared" si="21"/>
        <v/>
      </c>
      <c r="W113" s="87" t="str">
        <f>IF(D113="","",IF('[1]0.6 Indikator Pemanfaatan'!P112="","",VLOOKUP(D113,'[1]0.6 Indikator Pemanfaatan'!$D$6:$R$704,13,FALSE)))</f>
        <v/>
      </c>
      <c r="X113" s="136" t="str">
        <f t="shared" si="22"/>
        <v/>
      </c>
      <c r="Y113" s="87" t="str">
        <f>IF(D113="","",IF('[1]0.6 Indikator Pemanfaatan'!AA112="","",VLOOKUP(D113,'[1]0.6 Indikator Pemanfaatan'!$D$6:$AC$706,24,FALSE)))</f>
        <v/>
      </c>
      <c r="Z113" s="136" t="str">
        <f t="shared" si="23"/>
        <v/>
      </c>
      <c r="AA113" s="88" t="str">
        <f>IF(D113="","",IF('[1]0.6 Indikator Pemanfaatan'!AG112="","",VLOOKUP(D113,'[1]0.6 Indikator Pemanfaatan'!$D$6:$AJ$705,30,FALSE)))</f>
        <v/>
      </c>
      <c r="AB113" s="136" t="str">
        <f t="shared" si="24"/>
        <v/>
      </c>
      <c r="AC113" s="87" t="str">
        <f>IF(D113="","",IF('[1]0.6 Indikator Pemanfaatan'!AM112="","",VLOOKUP(D113,'[1]0.6 Indikator Pemanfaatan'!$D$6:$AP$705,36,FALSE)))</f>
        <v/>
      </c>
      <c r="AD113" s="136" t="str">
        <f t="shared" si="25"/>
        <v/>
      </c>
    </row>
    <row r="114" spans="1:30" x14ac:dyDescent="0.3">
      <c r="A114" s="1" t="str">
        <f>IF('[2]1.7 NCPR'!A110="","",'[2]1.7 NCPR'!A110)</f>
        <v/>
      </c>
      <c r="B114" s="2" t="str">
        <f>IF('[2]1.7 NCPR'!B110="","",'[2]1.7 NCPR'!B110)</f>
        <v/>
      </c>
      <c r="C114" s="1" t="str">
        <f t="shared" si="13"/>
        <v/>
      </c>
      <c r="D114" s="1" t="str">
        <f>IF('[2]1.7 NCPR'!D110="","",'[2]1.7 NCPR'!D110)</f>
        <v/>
      </c>
      <c r="E114" s="1" t="str">
        <f>IF('[2]1.7 NCPR'!E110="","",'[2]1.7 NCPR'!E110)</f>
        <v/>
      </c>
      <c r="F114" s="2" t="str">
        <f>IF('[2]1.7 NCPR'!C110="","",'[2]1.7 NCPR'!C110)</f>
        <v/>
      </c>
      <c r="G114" s="135" t="str">
        <f>IF(D114="","",IF('[2]1.7 NCPR'!P110="","",(VLOOKUP(D114,'[2]1.7 NCPR'!$D:$P,13,0))))</f>
        <v/>
      </c>
      <c r="H114" s="74" t="str">
        <f t="shared" si="14"/>
        <v/>
      </c>
      <c r="I114" s="87" t="str">
        <f>IF(D114="","",IF('[1]0.2 Konsumsi Energi'!O113="","",VLOOKUP(D114,'[1]0.2 Konsumsi Energi'!$D$5:$S$704,12,0)))</f>
        <v/>
      </c>
      <c r="J114" s="136" t="str">
        <f t="shared" si="15"/>
        <v/>
      </c>
      <c r="K114" s="87" t="str">
        <f>IF(D114="","",IF('[1]0.3 Konsumsi Protein Hewani'!O113="","",VLOOKUP(D114,'[1]0.3 Konsumsi Protein Hewani'!$D$5:$S$704,12,0)))</f>
        <v/>
      </c>
      <c r="L114" s="136" t="str">
        <f t="shared" si="16"/>
        <v/>
      </c>
      <c r="M114" s="87" t="str">
        <f>IF(D114="","",IF('[1]0.4 Stok_Cadangan'!AN113="","",VLOOKUP(D114,'[1]0.4 Stok_Cadangan'!$D$6:$AN$704,37,FALSE)))</f>
        <v/>
      </c>
      <c r="N114" s="136" t="str">
        <f t="shared" si="17"/>
        <v/>
      </c>
      <c r="O114" s="87" t="str">
        <f>IF(D114="","",IF('[1]0.5 Indikator Keterjangkauan'!J113="","",VLOOKUP(D114,'[1]0.5 Indikator Keterjangkauan'!$D$6:$K$704,7,FALSE)))</f>
        <v/>
      </c>
      <c r="P114" s="136" t="str">
        <f t="shared" si="18"/>
        <v/>
      </c>
      <c r="Q114" s="87" t="str">
        <f>IF(D114="","",IF('[1]0.5 Indikator Keterjangkauan'!AC113="","",VLOOKUP(D114,'[1]0.5 Indikator Keterjangkauan'!$D$6:$AD$704,26,FALSE)))</f>
        <v/>
      </c>
      <c r="R114" s="136" t="str">
        <f t="shared" si="19"/>
        <v/>
      </c>
      <c r="S114" s="87" t="str">
        <f>IF(D114="","",IF('[1]0.5 Indikator Keterjangkauan'!AI113="","",VLOOKUP(D114,'[1]0.5 Indikator Keterjangkauan'!$D$6:$AK$700,32,FALSE)))</f>
        <v/>
      </c>
      <c r="T114" s="136" t="str">
        <f t="shared" si="20"/>
        <v/>
      </c>
      <c r="U114" s="87" t="str">
        <f>IF(D114="","",IF('[1]0.6 Indikator Pemanfaatan'!J113="","",VLOOKUP(D114,'[1]0.6 Indikator Pemanfaatan'!$D$6:$K$704,7,FALSE)))</f>
        <v/>
      </c>
      <c r="V114" s="136" t="str">
        <f t="shared" si="21"/>
        <v/>
      </c>
      <c r="W114" s="87" t="str">
        <f>IF(D114="","",IF('[1]0.6 Indikator Pemanfaatan'!P113="","",VLOOKUP(D114,'[1]0.6 Indikator Pemanfaatan'!$D$6:$R$704,13,FALSE)))</f>
        <v/>
      </c>
      <c r="X114" s="136" t="str">
        <f t="shared" si="22"/>
        <v/>
      </c>
      <c r="Y114" s="87" t="str">
        <f>IF(D114="","",IF('[1]0.6 Indikator Pemanfaatan'!AA113="","",VLOOKUP(D114,'[1]0.6 Indikator Pemanfaatan'!$D$6:$AC$706,24,FALSE)))</f>
        <v/>
      </c>
      <c r="Z114" s="136" t="str">
        <f t="shared" si="23"/>
        <v/>
      </c>
      <c r="AA114" s="88" t="str">
        <f>IF(D114="","",IF('[1]0.6 Indikator Pemanfaatan'!AG113="","",VLOOKUP(D114,'[1]0.6 Indikator Pemanfaatan'!$D$6:$AJ$705,30,FALSE)))</f>
        <v/>
      </c>
      <c r="AB114" s="136" t="str">
        <f t="shared" si="24"/>
        <v/>
      </c>
      <c r="AC114" s="87" t="str">
        <f>IF(D114="","",IF('[1]0.6 Indikator Pemanfaatan'!AM113="","",VLOOKUP(D114,'[1]0.6 Indikator Pemanfaatan'!$D$6:$AP$705,36,FALSE)))</f>
        <v/>
      </c>
      <c r="AD114" s="136" t="str">
        <f t="shared" si="25"/>
        <v/>
      </c>
    </row>
    <row r="115" spans="1:30" x14ac:dyDescent="0.3">
      <c r="A115" s="1" t="str">
        <f>IF('[2]1.7 NCPR'!A111="","",'[2]1.7 NCPR'!A111)</f>
        <v/>
      </c>
      <c r="B115" s="2" t="str">
        <f>IF('[2]1.7 NCPR'!B111="","",'[2]1.7 NCPR'!B111)</f>
        <v/>
      </c>
      <c r="C115" s="1" t="str">
        <f t="shared" si="13"/>
        <v/>
      </c>
      <c r="D115" s="1" t="str">
        <f>IF('[2]1.7 NCPR'!D111="","",'[2]1.7 NCPR'!D111)</f>
        <v/>
      </c>
      <c r="E115" s="1" t="str">
        <f>IF('[2]1.7 NCPR'!E111="","",'[2]1.7 NCPR'!E111)</f>
        <v/>
      </c>
      <c r="F115" s="2" t="str">
        <f>IF('[2]1.7 NCPR'!C111="","",'[2]1.7 NCPR'!C111)</f>
        <v/>
      </c>
      <c r="G115" s="135" t="str">
        <f>IF(D115="","",IF('[2]1.7 NCPR'!P111="","",(VLOOKUP(D115,'[2]1.7 NCPR'!$D:$P,13,0))))</f>
        <v/>
      </c>
      <c r="H115" s="74" t="str">
        <f t="shared" si="14"/>
        <v/>
      </c>
      <c r="I115" s="87" t="str">
        <f>IF(D115="","",IF('[1]0.2 Konsumsi Energi'!O114="","",VLOOKUP(D115,'[1]0.2 Konsumsi Energi'!$D$5:$S$704,12,0)))</f>
        <v/>
      </c>
      <c r="J115" s="136" t="str">
        <f t="shared" si="15"/>
        <v/>
      </c>
      <c r="K115" s="87" t="str">
        <f>IF(D115="","",IF('[1]0.3 Konsumsi Protein Hewani'!O114="","",VLOOKUP(D115,'[1]0.3 Konsumsi Protein Hewani'!$D$5:$S$704,12,0)))</f>
        <v/>
      </c>
      <c r="L115" s="136" t="str">
        <f t="shared" si="16"/>
        <v/>
      </c>
      <c r="M115" s="87" t="str">
        <f>IF(D115="","",IF('[1]0.4 Stok_Cadangan'!AN114="","",VLOOKUP(D115,'[1]0.4 Stok_Cadangan'!$D$6:$AN$704,37,FALSE)))</f>
        <v/>
      </c>
      <c r="N115" s="136" t="str">
        <f t="shared" si="17"/>
        <v/>
      </c>
      <c r="O115" s="87" t="str">
        <f>IF(D115="","",IF('[1]0.5 Indikator Keterjangkauan'!J114="","",VLOOKUP(D115,'[1]0.5 Indikator Keterjangkauan'!$D$6:$K$704,7,FALSE)))</f>
        <v/>
      </c>
      <c r="P115" s="136" t="str">
        <f t="shared" si="18"/>
        <v/>
      </c>
      <c r="Q115" s="87" t="str">
        <f>IF(D115="","",IF('[1]0.5 Indikator Keterjangkauan'!AC114="","",VLOOKUP(D115,'[1]0.5 Indikator Keterjangkauan'!$D$6:$AD$704,26,FALSE)))</f>
        <v/>
      </c>
      <c r="R115" s="136" t="str">
        <f t="shared" si="19"/>
        <v/>
      </c>
      <c r="S115" s="87" t="str">
        <f>IF(D115="","",IF('[1]0.5 Indikator Keterjangkauan'!AI114="","",VLOOKUP(D115,'[1]0.5 Indikator Keterjangkauan'!$D$6:$AK$700,32,FALSE)))</f>
        <v/>
      </c>
      <c r="T115" s="136" t="str">
        <f t="shared" si="20"/>
        <v/>
      </c>
      <c r="U115" s="87" t="str">
        <f>IF(D115="","",IF('[1]0.6 Indikator Pemanfaatan'!J114="","",VLOOKUP(D115,'[1]0.6 Indikator Pemanfaatan'!$D$6:$K$704,7,FALSE)))</f>
        <v/>
      </c>
      <c r="V115" s="136" t="str">
        <f t="shared" si="21"/>
        <v/>
      </c>
      <c r="W115" s="87" t="str">
        <f>IF(D115="","",IF('[1]0.6 Indikator Pemanfaatan'!P114="","",VLOOKUP(D115,'[1]0.6 Indikator Pemanfaatan'!$D$6:$R$704,13,FALSE)))</f>
        <v/>
      </c>
      <c r="X115" s="136" t="str">
        <f t="shared" si="22"/>
        <v/>
      </c>
      <c r="Y115" s="87" t="str">
        <f>IF(D115="","",IF('[1]0.6 Indikator Pemanfaatan'!AA114="","",VLOOKUP(D115,'[1]0.6 Indikator Pemanfaatan'!$D$6:$AC$706,24,FALSE)))</f>
        <v/>
      </c>
      <c r="Z115" s="136" t="str">
        <f t="shared" si="23"/>
        <v/>
      </c>
      <c r="AA115" s="88" t="str">
        <f>IF(D115="","",IF('[1]0.6 Indikator Pemanfaatan'!AG114="","",VLOOKUP(D115,'[1]0.6 Indikator Pemanfaatan'!$D$6:$AJ$705,30,FALSE)))</f>
        <v/>
      </c>
      <c r="AB115" s="136" t="str">
        <f t="shared" si="24"/>
        <v/>
      </c>
      <c r="AC115" s="87" t="str">
        <f>IF(D115="","",IF('[1]0.6 Indikator Pemanfaatan'!AM114="","",VLOOKUP(D115,'[1]0.6 Indikator Pemanfaatan'!$D$6:$AP$705,36,FALSE)))</f>
        <v/>
      </c>
      <c r="AD115" s="136" t="str">
        <f t="shared" si="25"/>
        <v/>
      </c>
    </row>
    <row r="116" spans="1:30" x14ac:dyDescent="0.3">
      <c r="A116" s="1" t="str">
        <f>IF('[2]1.7 NCPR'!A112="","",'[2]1.7 NCPR'!A112)</f>
        <v/>
      </c>
      <c r="B116" s="2" t="str">
        <f>IF('[2]1.7 NCPR'!B112="","",'[2]1.7 NCPR'!B112)</f>
        <v/>
      </c>
      <c r="C116" s="1" t="str">
        <f t="shared" si="13"/>
        <v/>
      </c>
      <c r="D116" s="1" t="str">
        <f>IF('[2]1.7 NCPR'!D112="","",'[2]1.7 NCPR'!D112)</f>
        <v/>
      </c>
      <c r="E116" s="1" t="str">
        <f>IF('[2]1.7 NCPR'!E112="","",'[2]1.7 NCPR'!E112)</f>
        <v/>
      </c>
      <c r="F116" s="2" t="str">
        <f>IF('[2]1.7 NCPR'!C112="","",'[2]1.7 NCPR'!C112)</f>
        <v/>
      </c>
      <c r="G116" s="135" t="str">
        <f>IF(D116="","",IF('[2]1.7 NCPR'!P112="","",(VLOOKUP(D116,'[2]1.7 NCPR'!$D:$P,13,0))))</f>
        <v/>
      </c>
      <c r="H116" s="74" t="str">
        <f t="shared" si="14"/>
        <v/>
      </c>
      <c r="I116" s="87" t="str">
        <f>IF(D116="","",IF('[1]0.2 Konsumsi Energi'!O115="","",VLOOKUP(D116,'[1]0.2 Konsumsi Energi'!$D$5:$S$704,12,0)))</f>
        <v/>
      </c>
      <c r="J116" s="136" t="str">
        <f t="shared" si="15"/>
        <v/>
      </c>
      <c r="K116" s="87" t="str">
        <f>IF(D116="","",IF('[1]0.3 Konsumsi Protein Hewani'!O115="","",VLOOKUP(D116,'[1]0.3 Konsumsi Protein Hewani'!$D$5:$S$704,12,0)))</f>
        <v/>
      </c>
      <c r="L116" s="136" t="str">
        <f t="shared" si="16"/>
        <v/>
      </c>
      <c r="M116" s="87" t="str">
        <f>IF(D116="","",IF('[1]0.4 Stok_Cadangan'!AN115="","",VLOOKUP(D116,'[1]0.4 Stok_Cadangan'!$D$6:$AN$704,37,FALSE)))</f>
        <v/>
      </c>
      <c r="N116" s="136" t="str">
        <f t="shared" si="17"/>
        <v/>
      </c>
      <c r="O116" s="87" t="str">
        <f>IF(D116="","",IF('[1]0.5 Indikator Keterjangkauan'!J115="","",VLOOKUP(D116,'[1]0.5 Indikator Keterjangkauan'!$D$6:$K$704,7,FALSE)))</f>
        <v/>
      </c>
      <c r="P116" s="136" t="str">
        <f t="shared" si="18"/>
        <v/>
      </c>
      <c r="Q116" s="87" t="str">
        <f>IF(D116="","",IF('[1]0.5 Indikator Keterjangkauan'!AC115="","",VLOOKUP(D116,'[1]0.5 Indikator Keterjangkauan'!$D$6:$AD$704,26,FALSE)))</f>
        <v/>
      </c>
      <c r="R116" s="136" t="str">
        <f t="shared" si="19"/>
        <v/>
      </c>
      <c r="S116" s="87" t="str">
        <f>IF(D116="","",IF('[1]0.5 Indikator Keterjangkauan'!AI115="","",VLOOKUP(D116,'[1]0.5 Indikator Keterjangkauan'!$D$6:$AK$700,32,FALSE)))</f>
        <v/>
      </c>
      <c r="T116" s="136" t="str">
        <f t="shared" si="20"/>
        <v/>
      </c>
      <c r="U116" s="87" t="str">
        <f>IF(D116="","",IF('[1]0.6 Indikator Pemanfaatan'!J115="","",VLOOKUP(D116,'[1]0.6 Indikator Pemanfaatan'!$D$6:$K$704,7,FALSE)))</f>
        <v/>
      </c>
      <c r="V116" s="136" t="str">
        <f t="shared" si="21"/>
        <v/>
      </c>
      <c r="W116" s="87" t="str">
        <f>IF(D116="","",IF('[1]0.6 Indikator Pemanfaatan'!P115="","",VLOOKUP(D116,'[1]0.6 Indikator Pemanfaatan'!$D$6:$R$704,13,FALSE)))</f>
        <v/>
      </c>
      <c r="X116" s="136" t="str">
        <f t="shared" si="22"/>
        <v/>
      </c>
      <c r="Y116" s="87" t="str">
        <f>IF(D116="","",IF('[1]0.6 Indikator Pemanfaatan'!AA115="","",VLOOKUP(D116,'[1]0.6 Indikator Pemanfaatan'!$D$6:$AC$706,24,FALSE)))</f>
        <v/>
      </c>
      <c r="Z116" s="136" t="str">
        <f t="shared" si="23"/>
        <v/>
      </c>
      <c r="AA116" s="88" t="str">
        <f>IF(D116="","",IF('[1]0.6 Indikator Pemanfaatan'!AG115="","",VLOOKUP(D116,'[1]0.6 Indikator Pemanfaatan'!$D$6:$AJ$705,30,FALSE)))</f>
        <v/>
      </c>
      <c r="AB116" s="136" t="str">
        <f t="shared" si="24"/>
        <v/>
      </c>
      <c r="AC116" s="87" t="str">
        <f>IF(D116="","",IF('[1]0.6 Indikator Pemanfaatan'!AM115="","",VLOOKUP(D116,'[1]0.6 Indikator Pemanfaatan'!$D$6:$AP$705,36,FALSE)))</f>
        <v/>
      </c>
      <c r="AD116" s="136" t="str">
        <f t="shared" si="25"/>
        <v/>
      </c>
    </row>
    <row r="117" spans="1:30" x14ac:dyDescent="0.3">
      <c r="A117" s="1" t="str">
        <f>IF('[2]1.7 NCPR'!A113="","",'[2]1.7 NCPR'!A113)</f>
        <v/>
      </c>
      <c r="B117" s="2" t="str">
        <f>IF('[2]1.7 NCPR'!B113="","",'[2]1.7 NCPR'!B113)</f>
        <v/>
      </c>
      <c r="C117" s="1" t="str">
        <f t="shared" si="13"/>
        <v/>
      </c>
      <c r="D117" s="1" t="str">
        <f>IF('[2]1.7 NCPR'!D113="","",'[2]1.7 NCPR'!D113)</f>
        <v/>
      </c>
      <c r="E117" s="1" t="str">
        <f>IF('[2]1.7 NCPR'!E113="","",'[2]1.7 NCPR'!E113)</f>
        <v/>
      </c>
      <c r="F117" s="2" t="str">
        <f>IF('[2]1.7 NCPR'!C113="","",'[2]1.7 NCPR'!C113)</f>
        <v/>
      </c>
      <c r="G117" s="135" t="str">
        <f>IF(D117="","",IF('[2]1.7 NCPR'!P113="","",(VLOOKUP(D117,'[2]1.7 NCPR'!$D:$P,13,0))))</f>
        <v/>
      </c>
      <c r="H117" s="74" t="str">
        <f t="shared" si="14"/>
        <v/>
      </c>
      <c r="I117" s="87" t="str">
        <f>IF(D117="","",IF('[1]0.2 Konsumsi Energi'!O116="","",VLOOKUP(D117,'[1]0.2 Konsumsi Energi'!$D$5:$S$704,12,0)))</f>
        <v/>
      </c>
      <c r="J117" s="136" t="str">
        <f t="shared" si="15"/>
        <v/>
      </c>
      <c r="K117" s="87" t="str">
        <f>IF(D117="","",IF('[1]0.3 Konsumsi Protein Hewani'!O116="","",VLOOKUP(D117,'[1]0.3 Konsumsi Protein Hewani'!$D$5:$S$704,12,0)))</f>
        <v/>
      </c>
      <c r="L117" s="136" t="str">
        <f t="shared" si="16"/>
        <v/>
      </c>
      <c r="M117" s="87" t="str">
        <f>IF(D117="","",IF('[1]0.4 Stok_Cadangan'!AN116="","",VLOOKUP(D117,'[1]0.4 Stok_Cadangan'!$D$6:$AN$704,37,FALSE)))</f>
        <v/>
      </c>
      <c r="N117" s="136" t="str">
        <f t="shared" si="17"/>
        <v/>
      </c>
      <c r="O117" s="87" t="str">
        <f>IF(D117="","",IF('[1]0.5 Indikator Keterjangkauan'!J116="","",VLOOKUP(D117,'[1]0.5 Indikator Keterjangkauan'!$D$6:$K$704,7,FALSE)))</f>
        <v/>
      </c>
      <c r="P117" s="136" t="str">
        <f t="shared" si="18"/>
        <v/>
      </c>
      <c r="Q117" s="87" t="str">
        <f>IF(D117="","",IF('[1]0.5 Indikator Keterjangkauan'!AC116="","",VLOOKUP(D117,'[1]0.5 Indikator Keterjangkauan'!$D$6:$AD$704,26,FALSE)))</f>
        <v/>
      </c>
      <c r="R117" s="136" t="str">
        <f t="shared" si="19"/>
        <v/>
      </c>
      <c r="S117" s="87" t="str">
        <f>IF(D117="","",IF('[1]0.5 Indikator Keterjangkauan'!AI116="","",VLOOKUP(D117,'[1]0.5 Indikator Keterjangkauan'!$D$6:$AK$700,32,FALSE)))</f>
        <v/>
      </c>
      <c r="T117" s="136" t="str">
        <f t="shared" si="20"/>
        <v/>
      </c>
      <c r="U117" s="87" t="str">
        <f>IF(D117="","",IF('[1]0.6 Indikator Pemanfaatan'!J116="","",VLOOKUP(D117,'[1]0.6 Indikator Pemanfaatan'!$D$6:$K$704,7,FALSE)))</f>
        <v/>
      </c>
      <c r="V117" s="136" t="str">
        <f t="shared" si="21"/>
        <v/>
      </c>
      <c r="W117" s="87" t="str">
        <f>IF(D117="","",IF('[1]0.6 Indikator Pemanfaatan'!P116="","",VLOOKUP(D117,'[1]0.6 Indikator Pemanfaatan'!$D$6:$R$704,13,FALSE)))</f>
        <v/>
      </c>
      <c r="X117" s="136" t="str">
        <f t="shared" si="22"/>
        <v/>
      </c>
      <c r="Y117" s="87" t="str">
        <f>IF(D117="","",IF('[1]0.6 Indikator Pemanfaatan'!AA116="","",VLOOKUP(D117,'[1]0.6 Indikator Pemanfaatan'!$D$6:$AC$706,24,FALSE)))</f>
        <v/>
      </c>
      <c r="Z117" s="136" t="str">
        <f t="shared" si="23"/>
        <v/>
      </c>
      <c r="AA117" s="88" t="str">
        <f>IF(D117="","",IF('[1]0.6 Indikator Pemanfaatan'!AG116="","",VLOOKUP(D117,'[1]0.6 Indikator Pemanfaatan'!$D$6:$AJ$705,30,FALSE)))</f>
        <v/>
      </c>
      <c r="AB117" s="136" t="str">
        <f t="shared" si="24"/>
        <v/>
      </c>
      <c r="AC117" s="87" t="str">
        <f>IF(D117="","",IF('[1]0.6 Indikator Pemanfaatan'!AM116="","",VLOOKUP(D117,'[1]0.6 Indikator Pemanfaatan'!$D$6:$AP$705,36,FALSE)))</f>
        <v/>
      </c>
      <c r="AD117" s="136" t="str">
        <f t="shared" si="25"/>
        <v/>
      </c>
    </row>
    <row r="118" spans="1:30" x14ac:dyDescent="0.3">
      <c r="A118" s="1" t="str">
        <f>IF('[2]1.7 NCPR'!A114="","",'[2]1.7 NCPR'!A114)</f>
        <v/>
      </c>
      <c r="B118" s="2" t="str">
        <f>IF('[2]1.7 NCPR'!B114="","",'[2]1.7 NCPR'!B114)</f>
        <v/>
      </c>
      <c r="C118" s="1" t="str">
        <f t="shared" si="13"/>
        <v/>
      </c>
      <c r="D118" s="1" t="str">
        <f>IF('[2]1.7 NCPR'!D114="","",'[2]1.7 NCPR'!D114)</f>
        <v/>
      </c>
      <c r="E118" s="1" t="str">
        <f>IF('[2]1.7 NCPR'!E114="","",'[2]1.7 NCPR'!E114)</f>
        <v/>
      </c>
      <c r="F118" s="2" t="str">
        <f>IF('[2]1.7 NCPR'!C114="","",'[2]1.7 NCPR'!C114)</f>
        <v/>
      </c>
      <c r="G118" s="135" t="str">
        <f>IF(D118="","",IF('[2]1.7 NCPR'!P114="","",(VLOOKUP(D118,'[2]1.7 NCPR'!$D:$P,13,0))))</f>
        <v/>
      </c>
      <c r="H118" s="74" t="str">
        <f t="shared" si="14"/>
        <v/>
      </c>
      <c r="I118" s="87" t="str">
        <f>IF(D118="","",IF('[1]0.2 Konsumsi Energi'!O117="","",VLOOKUP(D118,'[1]0.2 Konsumsi Energi'!$D$5:$S$704,12,0)))</f>
        <v/>
      </c>
      <c r="J118" s="136" t="str">
        <f t="shared" si="15"/>
        <v/>
      </c>
      <c r="K118" s="87" t="str">
        <f>IF(D118="","",IF('[1]0.3 Konsumsi Protein Hewani'!O117="","",VLOOKUP(D118,'[1]0.3 Konsumsi Protein Hewani'!$D$5:$S$704,12,0)))</f>
        <v/>
      </c>
      <c r="L118" s="136" t="str">
        <f t="shared" si="16"/>
        <v/>
      </c>
      <c r="M118" s="87" t="str">
        <f>IF(D118="","",IF('[1]0.4 Stok_Cadangan'!AN117="","",VLOOKUP(D118,'[1]0.4 Stok_Cadangan'!$D$6:$AN$704,37,FALSE)))</f>
        <v/>
      </c>
      <c r="N118" s="136" t="str">
        <f t="shared" si="17"/>
        <v/>
      </c>
      <c r="O118" s="87" t="str">
        <f>IF(D118="","",IF('[1]0.5 Indikator Keterjangkauan'!J117="","",VLOOKUP(D118,'[1]0.5 Indikator Keterjangkauan'!$D$6:$K$704,7,FALSE)))</f>
        <v/>
      </c>
      <c r="P118" s="136" t="str">
        <f t="shared" si="18"/>
        <v/>
      </c>
      <c r="Q118" s="87" t="str">
        <f>IF(D118="","",IF('[1]0.5 Indikator Keterjangkauan'!AC117="","",VLOOKUP(D118,'[1]0.5 Indikator Keterjangkauan'!$D$6:$AD$704,26,FALSE)))</f>
        <v/>
      </c>
      <c r="R118" s="136" t="str">
        <f t="shared" si="19"/>
        <v/>
      </c>
      <c r="S118" s="87" t="str">
        <f>IF(D118="","",IF('[1]0.5 Indikator Keterjangkauan'!AI117="","",VLOOKUP(D118,'[1]0.5 Indikator Keterjangkauan'!$D$6:$AK$700,32,FALSE)))</f>
        <v/>
      </c>
      <c r="T118" s="136" t="str">
        <f t="shared" si="20"/>
        <v/>
      </c>
      <c r="U118" s="87" t="str">
        <f>IF(D118="","",IF('[1]0.6 Indikator Pemanfaatan'!J117="","",VLOOKUP(D118,'[1]0.6 Indikator Pemanfaatan'!$D$6:$K$704,7,FALSE)))</f>
        <v/>
      </c>
      <c r="V118" s="136" t="str">
        <f t="shared" si="21"/>
        <v/>
      </c>
      <c r="W118" s="87" t="str">
        <f>IF(D118="","",IF('[1]0.6 Indikator Pemanfaatan'!P117="","",VLOOKUP(D118,'[1]0.6 Indikator Pemanfaatan'!$D$6:$R$704,13,FALSE)))</f>
        <v/>
      </c>
      <c r="X118" s="136" t="str">
        <f t="shared" si="22"/>
        <v/>
      </c>
      <c r="Y118" s="87" t="str">
        <f>IF(D118="","",IF('[1]0.6 Indikator Pemanfaatan'!AA117="","",VLOOKUP(D118,'[1]0.6 Indikator Pemanfaatan'!$D$6:$AC$706,24,FALSE)))</f>
        <v/>
      </c>
      <c r="Z118" s="136" t="str">
        <f t="shared" si="23"/>
        <v/>
      </c>
      <c r="AA118" s="88" t="str">
        <f>IF(D118="","",IF('[1]0.6 Indikator Pemanfaatan'!AG117="","",VLOOKUP(D118,'[1]0.6 Indikator Pemanfaatan'!$D$6:$AJ$705,30,FALSE)))</f>
        <v/>
      </c>
      <c r="AB118" s="136" t="str">
        <f t="shared" si="24"/>
        <v/>
      </c>
      <c r="AC118" s="87" t="str">
        <f>IF(D118="","",IF('[1]0.6 Indikator Pemanfaatan'!AM117="","",VLOOKUP(D118,'[1]0.6 Indikator Pemanfaatan'!$D$6:$AP$705,36,FALSE)))</f>
        <v/>
      </c>
      <c r="AD118" s="136" t="str">
        <f t="shared" si="25"/>
        <v/>
      </c>
    </row>
    <row r="119" spans="1:30" x14ac:dyDescent="0.3">
      <c r="A119" s="1" t="str">
        <f>IF('[2]1.7 NCPR'!A115="","",'[2]1.7 NCPR'!A115)</f>
        <v/>
      </c>
      <c r="B119" s="2" t="str">
        <f>IF('[2]1.7 NCPR'!B115="","",'[2]1.7 NCPR'!B115)</f>
        <v/>
      </c>
      <c r="C119" s="1" t="str">
        <f t="shared" si="13"/>
        <v/>
      </c>
      <c r="D119" s="1" t="str">
        <f>IF('[2]1.7 NCPR'!D115="","",'[2]1.7 NCPR'!D115)</f>
        <v/>
      </c>
      <c r="E119" s="1" t="str">
        <f>IF('[2]1.7 NCPR'!E115="","",'[2]1.7 NCPR'!E115)</f>
        <v/>
      </c>
      <c r="F119" s="2" t="str">
        <f>IF('[2]1.7 NCPR'!C115="","",'[2]1.7 NCPR'!C115)</f>
        <v/>
      </c>
      <c r="G119" s="135" t="str">
        <f>IF(D119="","",IF('[2]1.7 NCPR'!P115="","",(VLOOKUP(D119,'[2]1.7 NCPR'!$D:$P,13,0))))</f>
        <v/>
      </c>
      <c r="H119" s="74" t="str">
        <f t="shared" si="14"/>
        <v/>
      </c>
      <c r="I119" s="87" t="str">
        <f>IF(D119="","",IF('[1]0.2 Konsumsi Energi'!O118="","",VLOOKUP(D119,'[1]0.2 Konsumsi Energi'!$D$5:$S$704,12,0)))</f>
        <v/>
      </c>
      <c r="J119" s="136" t="str">
        <f t="shared" si="15"/>
        <v/>
      </c>
      <c r="K119" s="87" t="str">
        <f>IF(D119="","",IF('[1]0.3 Konsumsi Protein Hewani'!O118="","",VLOOKUP(D119,'[1]0.3 Konsumsi Protein Hewani'!$D$5:$S$704,12,0)))</f>
        <v/>
      </c>
      <c r="L119" s="136" t="str">
        <f t="shared" si="16"/>
        <v/>
      </c>
      <c r="M119" s="87" t="str">
        <f>IF(D119="","",IF('[1]0.4 Stok_Cadangan'!AN118="","",VLOOKUP(D119,'[1]0.4 Stok_Cadangan'!$D$6:$AN$704,37,FALSE)))</f>
        <v/>
      </c>
      <c r="N119" s="136" t="str">
        <f t="shared" si="17"/>
        <v/>
      </c>
      <c r="O119" s="87" t="str">
        <f>IF(D119="","",IF('[1]0.5 Indikator Keterjangkauan'!J118="","",VLOOKUP(D119,'[1]0.5 Indikator Keterjangkauan'!$D$6:$K$704,7,FALSE)))</f>
        <v/>
      </c>
      <c r="P119" s="136" t="str">
        <f t="shared" si="18"/>
        <v/>
      </c>
      <c r="Q119" s="87" t="str">
        <f>IF(D119="","",IF('[1]0.5 Indikator Keterjangkauan'!AC118="","",VLOOKUP(D119,'[1]0.5 Indikator Keterjangkauan'!$D$6:$AD$704,26,FALSE)))</f>
        <v/>
      </c>
      <c r="R119" s="136" t="str">
        <f t="shared" si="19"/>
        <v/>
      </c>
      <c r="S119" s="87" t="str">
        <f>IF(D119="","",IF('[1]0.5 Indikator Keterjangkauan'!AI118="","",VLOOKUP(D119,'[1]0.5 Indikator Keterjangkauan'!$D$6:$AK$700,32,FALSE)))</f>
        <v/>
      </c>
      <c r="T119" s="136" t="str">
        <f t="shared" si="20"/>
        <v/>
      </c>
      <c r="U119" s="87" t="str">
        <f>IF(D119="","",IF('[1]0.6 Indikator Pemanfaatan'!J118="","",VLOOKUP(D119,'[1]0.6 Indikator Pemanfaatan'!$D$6:$K$704,7,FALSE)))</f>
        <v/>
      </c>
      <c r="V119" s="136" t="str">
        <f t="shared" si="21"/>
        <v/>
      </c>
      <c r="W119" s="87" t="str">
        <f>IF(D119="","",IF('[1]0.6 Indikator Pemanfaatan'!P118="","",VLOOKUP(D119,'[1]0.6 Indikator Pemanfaatan'!$D$6:$R$704,13,FALSE)))</f>
        <v/>
      </c>
      <c r="X119" s="136" t="str">
        <f t="shared" si="22"/>
        <v/>
      </c>
      <c r="Y119" s="87" t="str">
        <f>IF(D119="","",IF('[1]0.6 Indikator Pemanfaatan'!AA118="","",VLOOKUP(D119,'[1]0.6 Indikator Pemanfaatan'!$D$6:$AC$706,24,FALSE)))</f>
        <v/>
      </c>
      <c r="Z119" s="136" t="str">
        <f t="shared" si="23"/>
        <v/>
      </c>
      <c r="AA119" s="88" t="str">
        <f>IF(D119="","",IF('[1]0.6 Indikator Pemanfaatan'!AG118="","",VLOOKUP(D119,'[1]0.6 Indikator Pemanfaatan'!$D$6:$AJ$705,30,FALSE)))</f>
        <v/>
      </c>
      <c r="AB119" s="136" t="str">
        <f t="shared" si="24"/>
        <v/>
      </c>
      <c r="AC119" s="87" t="str">
        <f>IF(D119="","",IF('[1]0.6 Indikator Pemanfaatan'!AM118="","",VLOOKUP(D119,'[1]0.6 Indikator Pemanfaatan'!$D$6:$AP$705,36,FALSE)))</f>
        <v/>
      </c>
      <c r="AD119" s="136" t="str">
        <f t="shared" si="25"/>
        <v/>
      </c>
    </row>
    <row r="120" spans="1:30" x14ac:dyDescent="0.3">
      <c r="A120" s="1" t="str">
        <f>IF('[2]1.7 NCPR'!A116="","",'[2]1.7 NCPR'!A116)</f>
        <v/>
      </c>
      <c r="B120" s="2" t="str">
        <f>IF('[2]1.7 NCPR'!B116="","",'[2]1.7 NCPR'!B116)</f>
        <v/>
      </c>
      <c r="C120" s="1" t="str">
        <f t="shared" si="13"/>
        <v/>
      </c>
      <c r="D120" s="1" t="str">
        <f>IF('[2]1.7 NCPR'!D116="","",'[2]1.7 NCPR'!D116)</f>
        <v/>
      </c>
      <c r="E120" s="1" t="str">
        <f>IF('[2]1.7 NCPR'!E116="","",'[2]1.7 NCPR'!E116)</f>
        <v/>
      </c>
      <c r="F120" s="2" t="str">
        <f>IF('[2]1.7 NCPR'!C116="","",'[2]1.7 NCPR'!C116)</f>
        <v/>
      </c>
      <c r="G120" s="135" t="str">
        <f>IF(D120="","",IF('[2]1.7 NCPR'!P116="","",(VLOOKUP(D120,'[2]1.7 NCPR'!$D:$P,13,0))))</f>
        <v/>
      </c>
      <c r="H120" s="74" t="str">
        <f t="shared" si="14"/>
        <v/>
      </c>
      <c r="I120" s="87" t="str">
        <f>IF(D120="","",IF('[1]0.2 Konsumsi Energi'!O119="","",VLOOKUP(D120,'[1]0.2 Konsumsi Energi'!$D$5:$S$704,12,0)))</f>
        <v/>
      </c>
      <c r="J120" s="136" t="str">
        <f t="shared" si="15"/>
        <v/>
      </c>
      <c r="K120" s="87" t="str">
        <f>IF(D120="","",IF('[1]0.3 Konsumsi Protein Hewani'!O119="","",VLOOKUP(D120,'[1]0.3 Konsumsi Protein Hewani'!$D$5:$S$704,12,0)))</f>
        <v/>
      </c>
      <c r="L120" s="136" t="str">
        <f t="shared" si="16"/>
        <v/>
      </c>
      <c r="M120" s="87" t="str">
        <f>IF(D120="","",IF('[1]0.4 Stok_Cadangan'!AN119="","",VLOOKUP(D120,'[1]0.4 Stok_Cadangan'!$D$6:$AN$704,37,FALSE)))</f>
        <v/>
      </c>
      <c r="N120" s="136" t="str">
        <f t="shared" si="17"/>
        <v/>
      </c>
      <c r="O120" s="87" t="str">
        <f>IF(D120="","",IF('[1]0.5 Indikator Keterjangkauan'!J119="","",VLOOKUP(D120,'[1]0.5 Indikator Keterjangkauan'!$D$6:$K$704,7,FALSE)))</f>
        <v/>
      </c>
      <c r="P120" s="136" t="str">
        <f t="shared" si="18"/>
        <v/>
      </c>
      <c r="Q120" s="87" t="str">
        <f>IF(D120="","",IF('[1]0.5 Indikator Keterjangkauan'!AC119="","",VLOOKUP(D120,'[1]0.5 Indikator Keterjangkauan'!$D$6:$AD$704,26,FALSE)))</f>
        <v/>
      </c>
      <c r="R120" s="136" t="str">
        <f t="shared" si="19"/>
        <v/>
      </c>
      <c r="S120" s="87" t="str">
        <f>IF(D120="","",IF('[1]0.5 Indikator Keterjangkauan'!AI119="","",VLOOKUP(D120,'[1]0.5 Indikator Keterjangkauan'!$D$6:$AK$700,32,FALSE)))</f>
        <v/>
      </c>
      <c r="T120" s="136" t="str">
        <f t="shared" si="20"/>
        <v/>
      </c>
      <c r="U120" s="87" t="str">
        <f>IF(D120="","",IF('[1]0.6 Indikator Pemanfaatan'!J119="","",VLOOKUP(D120,'[1]0.6 Indikator Pemanfaatan'!$D$6:$K$704,7,FALSE)))</f>
        <v/>
      </c>
      <c r="V120" s="136" t="str">
        <f t="shared" si="21"/>
        <v/>
      </c>
      <c r="W120" s="87" t="str">
        <f>IF(D120="","",IF('[1]0.6 Indikator Pemanfaatan'!P119="","",VLOOKUP(D120,'[1]0.6 Indikator Pemanfaatan'!$D$6:$R$704,13,FALSE)))</f>
        <v/>
      </c>
      <c r="X120" s="136" t="str">
        <f t="shared" si="22"/>
        <v/>
      </c>
      <c r="Y120" s="87" t="str">
        <f>IF(D120="","",IF('[1]0.6 Indikator Pemanfaatan'!AA119="","",VLOOKUP(D120,'[1]0.6 Indikator Pemanfaatan'!$D$6:$AC$706,24,FALSE)))</f>
        <v/>
      </c>
      <c r="Z120" s="136" t="str">
        <f t="shared" si="23"/>
        <v/>
      </c>
      <c r="AA120" s="88" t="str">
        <f>IF(D120="","",IF('[1]0.6 Indikator Pemanfaatan'!AG119="","",VLOOKUP(D120,'[1]0.6 Indikator Pemanfaatan'!$D$6:$AJ$705,30,FALSE)))</f>
        <v/>
      </c>
      <c r="AB120" s="136" t="str">
        <f t="shared" si="24"/>
        <v/>
      </c>
      <c r="AC120" s="87" t="str">
        <f>IF(D120="","",IF('[1]0.6 Indikator Pemanfaatan'!AM119="","",VLOOKUP(D120,'[1]0.6 Indikator Pemanfaatan'!$D$6:$AP$705,36,FALSE)))</f>
        <v/>
      </c>
      <c r="AD120" s="136" t="str">
        <f t="shared" si="25"/>
        <v/>
      </c>
    </row>
    <row r="121" spans="1:30" x14ac:dyDescent="0.3">
      <c r="A121" s="1" t="str">
        <f>IF('[2]1.7 NCPR'!A117="","",'[2]1.7 NCPR'!A117)</f>
        <v/>
      </c>
      <c r="B121" s="2" t="str">
        <f>IF('[2]1.7 NCPR'!B117="","",'[2]1.7 NCPR'!B117)</f>
        <v/>
      </c>
      <c r="C121" s="1" t="str">
        <f t="shared" si="13"/>
        <v/>
      </c>
      <c r="D121" s="1" t="str">
        <f>IF('[2]1.7 NCPR'!D117="","",'[2]1.7 NCPR'!D117)</f>
        <v/>
      </c>
      <c r="E121" s="1" t="str">
        <f>IF('[2]1.7 NCPR'!E117="","",'[2]1.7 NCPR'!E117)</f>
        <v/>
      </c>
      <c r="F121" s="2" t="str">
        <f>IF('[2]1.7 NCPR'!C117="","",'[2]1.7 NCPR'!C117)</f>
        <v/>
      </c>
      <c r="G121" s="135" t="str">
        <f>IF(D121="","",IF('[2]1.7 NCPR'!P117="","",(VLOOKUP(D121,'[2]1.7 NCPR'!$D:$P,13,0))))</f>
        <v/>
      </c>
      <c r="H121" s="74" t="str">
        <f t="shared" si="14"/>
        <v/>
      </c>
      <c r="I121" s="87" t="str">
        <f>IF(D121="","",IF('[1]0.2 Konsumsi Energi'!O120="","",VLOOKUP(D121,'[1]0.2 Konsumsi Energi'!$D$5:$S$704,12,0)))</f>
        <v/>
      </c>
      <c r="J121" s="136" t="str">
        <f t="shared" si="15"/>
        <v/>
      </c>
      <c r="K121" s="87" t="str">
        <f>IF(D121="","",IF('[1]0.3 Konsumsi Protein Hewani'!O120="","",VLOOKUP(D121,'[1]0.3 Konsumsi Protein Hewani'!$D$5:$S$704,12,0)))</f>
        <v/>
      </c>
      <c r="L121" s="136" t="str">
        <f t="shared" si="16"/>
        <v/>
      </c>
      <c r="M121" s="87" t="str">
        <f>IF(D121="","",IF('[1]0.4 Stok_Cadangan'!AN120="","",VLOOKUP(D121,'[1]0.4 Stok_Cadangan'!$D$6:$AN$704,37,FALSE)))</f>
        <v/>
      </c>
      <c r="N121" s="136" t="str">
        <f t="shared" si="17"/>
        <v/>
      </c>
      <c r="O121" s="87" t="str">
        <f>IF(D121="","",IF('[1]0.5 Indikator Keterjangkauan'!J120="","",VLOOKUP(D121,'[1]0.5 Indikator Keterjangkauan'!$D$6:$K$704,7,FALSE)))</f>
        <v/>
      </c>
      <c r="P121" s="136" t="str">
        <f t="shared" si="18"/>
        <v/>
      </c>
      <c r="Q121" s="87" t="str">
        <f>IF(D121="","",IF('[1]0.5 Indikator Keterjangkauan'!AC120="","",VLOOKUP(D121,'[1]0.5 Indikator Keterjangkauan'!$D$6:$AD$704,26,FALSE)))</f>
        <v/>
      </c>
      <c r="R121" s="136" t="str">
        <f t="shared" si="19"/>
        <v/>
      </c>
      <c r="S121" s="87" t="str">
        <f>IF(D121="","",IF('[1]0.5 Indikator Keterjangkauan'!AI120="","",VLOOKUP(D121,'[1]0.5 Indikator Keterjangkauan'!$D$6:$AK$700,32,FALSE)))</f>
        <v/>
      </c>
      <c r="T121" s="136" t="str">
        <f t="shared" si="20"/>
        <v/>
      </c>
      <c r="U121" s="87" t="str">
        <f>IF(D121="","",IF('[1]0.6 Indikator Pemanfaatan'!J120="","",VLOOKUP(D121,'[1]0.6 Indikator Pemanfaatan'!$D$6:$K$704,7,FALSE)))</f>
        <v/>
      </c>
      <c r="V121" s="136" t="str">
        <f t="shared" si="21"/>
        <v/>
      </c>
      <c r="W121" s="87" t="str">
        <f>IF(D121="","",IF('[1]0.6 Indikator Pemanfaatan'!P120="","",VLOOKUP(D121,'[1]0.6 Indikator Pemanfaatan'!$D$6:$R$704,13,FALSE)))</f>
        <v/>
      </c>
      <c r="X121" s="136" t="str">
        <f t="shared" si="22"/>
        <v/>
      </c>
      <c r="Y121" s="87" t="str">
        <f>IF(D121="","",IF('[1]0.6 Indikator Pemanfaatan'!AA120="","",VLOOKUP(D121,'[1]0.6 Indikator Pemanfaatan'!$D$6:$AC$706,24,FALSE)))</f>
        <v/>
      </c>
      <c r="Z121" s="136" t="str">
        <f t="shared" si="23"/>
        <v/>
      </c>
      <c r="AA121" s="88" t="str">
        <f>IF(D121="","",IF('[1]0.6 Indikator Pemanfaatan'!AG120="","",VLOOKUP(D121,'[1]0.6 Indikator Pemanfaatan'!$D$6:$AJ$705,30,FALSE)))</f>
        <v/>
      </c>
      <c r="AB121" s="136" t="str">
        <f t="shared" si="24"/>
        <v/>
      </c>
      <c r="AC121" s="87" t="str">
        <f>IF(D121="","",IF('[1]0.6 Indikator Pemanfaatan'!AM120="","",VLOOKUP(D121,'[1]0.6 Indikator Pemanfaatan'!$D$6:$AP$705,36,FALSE)))</f>
        <v/>
      </c>
      <c r="AD121" s="136" t="str">
        <f t="shared" si="25"/>
        <v/>
      </c>
    </row>
    <row r="122" spans="1:30" x14ac:dyDescent="0.3">
      <c r="A122" s="1" t="str">
        <f>IF('[2]1.7 NCPR'!A118="","",'[2]1.7 NCPR'!A118)</f>
        <v/>
      </c>
      <c r="B122" s="2" t="str">
        <f>IF('[2]1.7 NCPR'!B118="","",'[2]1.7 NCPR'!B118)</f>
        <v/>
      </c>
      <c r="C122" s="1" t="str">
        <f t="shared" si="13"/>
        <v/>
      </c>
      <c r="D122" s="1" t="str">
        <f>IF('[2]1.7 NCPR'!D118="","",'[2]1.7 NCPR'!D118)</f>
        <v/>
      </c>
      <c r="E122" s="1" t="str">
        <f>IF('[2]1.7 NCPR'!E118="","",'[2]1.7 NCPR'!E118)</f>
        <v/>
      </c>
      <c r="F122" s="2" t="str">
        <f>IF('[2]1.7 NCPR'!C118="","",'[2]1.7 NCPR'!C118)</f>
        <v/>
      </c>
      <c r="G122" s="135" t="str">
        <f>IF(D122="","",IF('[2]1.7 NCPR'!P118="","",(VLOOKUP(D122,'[2]1.7 NCPR'!$D:$P,13,0))))</f>
        <v/>
      </c>
      <c r="H122" s="74" t="str">
        <f t="shared" si="14"/>
        <v/>
      </c>
      <c r="I122" s="87" t="str">
        <f>IF(D122="","",IF('[1]0.2 Konsumsi Energi'!O121="","",VLOOKUP(D122,'[1]0.2 Konsumsi Energi'!$D$5:$S$704,12,0)))</f>
        <v/>
      </c>
      <c r="J122" s="136" t="str">
        <f t="shared" si="15"/>
        <v/>
      </c>
      <c r="K122" s="87" t="str">
        <f>IF(D122="","",IF('[1]0.3 Konsumsi Protein Hewani'!O121="","",VLOOKUP(D122,'[1]0.3 Konsumsi Protein Hewani'!$D$5:$S$704,12,0)))</f>
        <v/>
      </c>
      <c r="L122" s="136" t="str">
        <f t="shared" si="16"/>
        <v/>
      </c>
      <c r="M122" s="87" t="str">
        <f>IF(D122="","",IF('[1]0.4 Stok_Cadangan'!AN121="","",VLOOKUP(D122,'[1]0.4 Stok_Cadangan'!$D$6:$AN$704,37,FALSE)))</f>
        <v/>
      </c>
      <c r="N122" s="136" t="str">
        <f t="shared" si="17"/>
        <v/>
      </c>
      <c r="O122" s="87" t="str">
        <f>IF(D122="","",IF('[1]0.5 Indikator Keterjangkauan'!J121="","",VLOOKUP(D122,'[1]0.5 Indikator Keterjangkauan'!$D$6:$K$704,7,FALSE)))</f>
        <v/>
      </c>
      <c r="P122" s="136" t="str">
        <f t="shared" si="18"/>
        <v/>
      </c>
      <c r="Q122" s="87" t="str">
        <f>IF(D122="","",IF('[1]0.5 Indikator Keterjangkauan'!AC121="","",VLOOKUP(D122,'[1]0.5 Indikator Keterjangkauan'!$D$6:$AD$704,26,FALSE)))</f>
        <v/>
      </c>
      <c r="R122" s="136" t="str">
        <f t="shared" si="19"/>
        <v/>
      </c>
      <c r="S122" s="87" t="str">
        <f>IF(D122="","",IF('[1]0.5 Indikator Keterjangkauan'!AI121="","",VLOOKUP(D122,'[1]0.5 Indikator Keterjangkauan'!$D$6:$AK$700,32,FALSE)))</f>
        <v/>
      </c>
      <c r="T122" s="136" t="str">
        <f t="shared" si="20"/>
        <v/>
      </c>
      <c r="U122" s="87" t="str">
        <f>IF(D122="","",IF('[1]0.6 Indikator Pemanfaatan'!J121="","",VLOOKUP(D122,'[1]0.6 Indikator Pemanfaatan'!$D$6:$K$704,7,FALSE)))</f>
        <v/>
      </c>
      <c r="V122" s="136" t="str">
        <f t="shared" si="21"/>
        <v/>
      </c>
      <c r="W122" s="87" t="str">
        <f>IF(D122="","",IF('[1]0.6 Indikator Pemanfaatan'!P121="","",VLOOKUP(D122,'[1]0.6 Indikator Pemanfaatan'!$D$6:$R$704,13,FALSE)))</f>
        <v/>
      </c>
      <c r="X122" s="136" t="str">
        <f t="shared" si="22"/>
        <v/>
      </c>
      <c r="Y122" s="87" t="str">
        <f>IF(D122="","",IF('[1]0.6 Indikator Pemanfaatan'!AA121="","",VLOOKUP(D122,'[1]0.6 Indikator Pemanfaatan'!$D$6:$AC$706,24,FALSE)))</f>
        <v/>
      </c>
      <c r="Z122" s="136" t="str">
        <f t="shared" si="23"/>
        <v/>
      </c>
      <c r="AA122" s="88" t="str">
        <f>IF(D122="","",IF('[1]0.6 Indikator Pemanfaatan'!AG121="","",VLOOKUP(D122,'[1]0.6 Indikator Pemanfaatan'!$D$6:$AJ$705,30,FALSE)))</f>
        <v/>
      </c>
      <c r="AB122" s="136" t="str">
        <f t="shared" si="24"/>
        <v/>
      </c>
      <c r="AC122" s="87" t="str">
        <f>IF(D122="","",IF('[1]0.6 Indikator Pemanfaatan'!AM121="","",VLOOKUP(D122,'[1]0.6 Indikator Pemanfaatan'!$D$6:$AP$705,36,FALSE)))</f>
        <v/>
      </c>
      <c r="AD122" s="136" t="str">
        <f t="shared" si="25"/>
        <v/>
      </c>
    </row>
    <row r="123" spans="1:30" x14ac:dyDescent="0.3">
      <c r="A123" s="1" t="str">
        <f>IF('[2]1.7 NCPR'!A119="","",'[2]1.7 NCPR'!A119)</f>
        <v/>
      </c>
      <c r="B123" s="2" t="str">
        <f>IF('[2]1.7 NCPR'!B119="","",'[2]1.7 NCPR'!B119)</f>
        <v/>
      </c>
      <c r="C123" s="1" t="str">
        <f t="shared" si="13"/>
        <v/>
      </c>
      <c r="D123" s="1" t="str">
        <f>IF('[2]1.7 NCPR'!D119="","",'[2]1.7 NCPR'!D119)</f>
        <v/>
      </c>
      <c r="E123" s="1" t="str">
        <f>IF('[2]1.7 NCPR'!E119="","",'[2]1.7 NCPR'!E119)</f>
        <v/>
      </c>
      <c r="F123" s="2" t="str">
        <f>IF('[2]1.7 NCPR'!C119="","",'[2]1.7 NCPR'!C119)</f>
        <v/>
      </c>
      <c r="G123" s="135" t="str">
        <f>IF(D123="","",IF('[2]1.7 NCPR'!P119="","",(VLOOKUP(D123,'[2]1.7 NCPR'!$D:$P,13,0))))</f>
        <v/>
      </c>
      <c r="H123" s="74" t="str">
        <f t="shared" si="14"/>
        <v/>
      </c>
      <c r="I123" s="87" t="str">
        <f>IF(D123="","",IF('[1]0.2 Konsumsi Energi'!O122="","",VLOOKUP(D123,'[1]0.2 Konsumsi Energi'!$D$5:$S$704,12,0)))</f>
        <v/>
      </c>
      <c r="J123" s="136" t="str">
        <f t="shared" si="15"/>
        <v/>
      </c>
      <c r="K123" s="87" t="str">
        <f>IF(D123="","",IF('[1]0.3 Konsumsi Protein Hewani'!O122="","",VLOOKUP(D123,'[1]0.3 Konsumsi Protein Hewani'!$D$5:$S$704,12,0)))</f>
        <v/>
      </c>
      <c r="L123" s="136" t="str">
        <f t="shared" si="16"/>
        <v/>
      </c>
      <c r="M123" s="87" t="str">
        <f>IF(D123="","",IF('[1]0.4 Stok_Cadangan'!AN122="","",VLOOKUP(D123,'[1]0.4 Stok_Cadangan'!$D$6:$AN$704,37,FALSE)))</f>
        <v/>
      </c>
      <c r="N123" s="136" t="str">
        <f t="shared" si="17"/>
        <v/>
      </c>
      <c r="O123" s="87" t="str">
        <f>IF(D123="","",IF('[1]0.5 Indikator Keterjangkauan'!J122="","",VLOOKUP(D123,'[1]0.5 Indikator Keterjangkauan'!$D$6:$K$704,7,FALSE)))</f>
        <v/>
      </c>
      <c r="P123" s="136" t="str">
        <f t="shared" si="18"/>
        <v/>
      </c>
      <c r="Q123" s="87" t="str">
        <f>IF(D123="","",IF('[1]0.5 Indikator Keterjangkauan'!AC122="","",VLOOKUP(D123,'[1]0.5 Indikator Keterjangkauan'!$D$6:$AD$704,26,FALSE)))</f>
        <v/>
      </c>
      <c r="R123" s="136" t="str">
        <f t="shared" si="19"/>
        <v/>
      </c>
      <c r="S123" s="87" t="str">
        <f>IF(D123="","",IF('[1]0.5 Indikator Keterjangkauan'!AI122="","",VLOOKUP(D123,'[1]0.5 Indikator Keterjangkauan'!$D$6:$AK$700,32,FALSE)))</f>
        <v/>
      </c>
      <c r="T123" s="136" t="str">
        <f t="shared" si="20"/>
        <v/>
      </c>
      <c r="U123" s="87" t="str">
        <f>IF(D123="","",IF('[1]0.6 Indikator Pemanfaatan'!J122="","",VLOOKUP(D123,'[1]0.6 Indikator Pemanfaatan'!$D$6:$K$704,7,FALSE)))</f>
        <v/>
      </c>
      <c r="V123" s="136" t="str">
        <f t="shared" si="21"/>
        <v/>
      </c>
      <c r="W123" s="87" t="str">
        <f>IF(D123="","",IF('[1]0.6 Indikator Pemanfaatan'!P122="","",VLOOKUP(D123,'[1]0.6 Indikator Pemanfaatan'!$D$6:$R$704,13,FALSE)))</f>
        <v/>
      </c>
      <c r="X123" s="136" t="str">
        <f t="shared" si="22"/>
        <v/>
      </c>
      <c r="Y123" s="87" t="str">
        <f>IF(D123="","",IF('[1]0.6 Indikator Pemanfaatan'!AA122="","",VLOOKUP(D123,'[1]0.6 Indikator Pemanfaatan'!$D$6:$AC$706,24,FALSE)))</f>
        <v/>
      </c>
      <c r="Z123" s="136" t="str">
        <f t="shared" si="23"/>
        <v/>
      </c>
      <c r="AA123" s="88" t="str">
        <f>IF(D123="","",IF('[1]0.6 Indikator Pemanfaatan'!AG122="","",VLOOKUP(D123,'[1]0.6 Indikator Pemanfaatan'!$D$6:$AJ$705,30,FALSE)))</f>
        <v/>
      </c>
      <c r="AB123" s="136" t="str">
        <f t="shared" si="24"/>
        <v/>
      </c>
      <c r="AC123" s="87" t="str">
        <f>IF(D123="","",IF('[1]0.6 Indikator Pemanfaatan'!AM122="","",VLOOKUP(D123,'[1]0.6 Indikator Pemanfaatan'!$D$6:$AP$705,36,FALSE)))</f>
        <v/>
      </c>
      <c r="AD123" s="136" t="str">
        <f t="shared" si="25"/>
        <v/>
      </c>
    </row>
    <row r="124" spans="1:30" x14ac:dyDescent="0.3">
      <c r="A124" s="1" t="str">
        <f>IF('[2]1.7 NCPR'!A120="","",'[2]1.7 NCPR'!A120)</f>
        <v/>
      </c>
      <c r="B124" s="2" t="str">
        <f>IF('[2]1.7 NCPR'!B120="","",'[2]1.7 NCPR'!B120)</f>
        <v/>
      </c>
      <c r="C124" s="1" t="str">
        <f t="shared" si="13"/>
        <v/>
      </c>
      <c r="D124" s="1" t="str">
        <f>IF('[2]1.7 NCPR'!D120="","",'[2]1.7 NCPR'!D120)</f>
        <v/>
      </c>
      <c r="E124" s="1" t="str">
        <f>IF('[2]1.7 NCPR'!E120="","",'[2]1.7 NCPR'!E120)</f>
        <v/>
      </c>
      <c r="F124" s="2" t="str">
        <f>IF('[2]1.7 NCPR'!C120="","",'[2]1.7 NCPR'!C120)</f>
        <v/>
      </c>
      <c r="G124" s="135" t="str">
        <f>IF(D124="","",IF('[2]1.7 NCPR'!P120="","",(VLOOKUP(D124,'[2]1.7 NCPR'!$D:$P,13,0))))</f>
        <v/>
      </c>
      <c r="H124" s="74" t="str">
        <f t="shared" si="14"/>
        <v/>
      </c>
      <c r="I124" s="87" t="str">
        <f>IF(D124="","",IF('[1]0.2 Konsumsi Energi'!O123="","",VLOOKUP(D124,'[1]0.2 Konsumsi Energi'!$D$5:$S$704,12,0)))</f>
        <v/>
      </c>
      <c r="J124" s="136" t="str">
        <f t="shared" si="15"/>
        <v/>
      </c>
      <c r="K124" s="87" t="str">
        <f>IF(D124="","",IF('[1]0.3 Konsumsi Protein Hewani'!O123="","",VLOOKUP(D124,'[1]0.3 Konsumsi Protein Hewani'!$D$5:$S$704,12,0)))</f>
        <v/>
      </c>
      <c r="L124" s="136" t="str">
        <f t="shared" si="16"/>
        <v/>
      </c>
      <c r="M124" s="87" t="str">
        <f>IF(D124="","",IF('[1]0.4 Stok_Cadangan'!AN123="","",VLOOKUP(D124,'[1]0.4 Stok_Cadangan'!$D$6:$AN$704,37,FALSE)))</f>
        <v/>
      </c>
      <c r="N124" s="136" t="str">
        <f t="shared" si="17"/>
        <v/>
      </c>
      <c r="O124" s="87" t="str">
        <f>IF(D124="","",IF('[1]0.5 Indikator Keterjangkauan'!J123="","",VLOOKUP(D124,'[1]0.5 Indikator Keterjangkauan'!$D$6:$K$704,7,FALSE)))</f>
        <v/>
      </c>
      <c r="P124" s="136" t="str">
        <f t="shared" si="18"/>
        <v/>
      </c>
      <c r="Q124" s="87" t="str">
        <f>IF(D124="","",IF('[1]0.5 Indikator Keterjangkauan'!AC123="","",VLOOKUP(D124,'[1]0.5 Indikator Keterjangkauan'!$D$6:$AD$704,26,FALSE)))</f>
        <v/>
      </c>
      <c r="R124" s="136" t="str">
        <f t="shared" si="19"/>
        <v/>
      </c>
      <c r="S124" s="87" t="str">
        <f>IF(D124="","",IF('[1]0.5 Indikator Keterjangkauan'!AI123="","",VLOOKUP(D124,'[1]0.5 Indikator Keterjangkauan'!$D$6:$AK$700,32,FALSE)))</f>
        <v/>
      </c>
      <c r="T124" s="136" t="str">
        <f t="shared" si="20"/>
        <v/>
      </c>
      <c r="U124" s="87" t="str">
        <f>IF(D124="","",IF('[1]0.6 Indikator Pemanfaatan'!J123="","",VLOOKUP(D124,'[1]0.6 Indikator Pemanfaatan'!$D$6:$K$704,7,FALSE)))</f>
        <v/>
      </c>
      <c r="V124" s="136" t="str">
        <f t="shared" si="21"/>
        <v/>
      </c>
      <c r="W124" s="87" t="str">
        <f>IF(D124="","",IF('[1]0.6 Indikator Pemanfaatan'!P123="","",VLOOKUP(D124,'[1]0.6 Indikator Pemanfaatan'!$D$6:$R$704,13,FALSE)))</f>
        <v/>
      </c>
      <c r="X124" s="136" t="str">
        <f t="shared" si="22"/>
        <v/>
      </c>
      <c r="Y124" s="87" t="str">
        <f>IF(D124="","",IF('[1]0.6 Indikator Pemanfaatan'!AA123="","",VLOOKUP(D124,'[1]0.6 Indikator Pemanfaatan'!$D$6:$AC$706,24,FALSE)))</f>
        <v/>
      </c>
      <c r="Z124" s="136" t="str">
        <f t="shared" si="23"/>
        <v/>
      </c>
      <c r="AA124" s="88" t="str">
        <f>IF(D124="","",IF('[1]0.6 Indikator Pemanfaatan'!AG123="","",VLOOKUP(D124,'[1]0.6 Indikator Pemanfaatan'!$D$6:$AJ$705,30,FALSE)))</f>
        <v/>
      </c>
      <c r="AB124" s="136" t="str">
        <f t="shared" si="24"/>
        <v/>
      </c>
      <c r="AC124" s="87" t="str">
        <f>IF(D124="","",IF('[1]0.6 Indikator Pemanfaatan'!AM123="","",VLOOKUP(D124,'[1]0.6 Indikator Pemanfaatan'!$D$6:$AP$705,36,FALSE)))</f>
        <v/>
      </c>
      <c r="AD124" s="136" t="str">
        <f t="shared" si="25"/>
        <v/>
      </c>
    </row>
    <row r="125" spans="1:30" x14ac:dyDescent="0.3">
      <c r="A125" s="1" t="str">
        <f>IF('[2]1.7 NCPR'!A121="","",'[2]1.7 NCPR'!A121)</f>
        <v/>
      </c>
      <c r="B125" s="2" t="str">
        <f>IF('[2]1.7 NCPR'!B121="","",'[2]1.7 NCPR'!B121)</f>
        <v/>
      </c>
      <c r="C125" s="1" t="str">
        <f t="shared" si="13"/>
        <v/>
      </c>
      <c r="D125" s="1" t="str">
        <f>IF('[2]1.7 NCPR'!D121="","",'[2]1.7 NCPR'!D121)</f>
        <v/>
      </c>
      <c r="E125" s="1" t="str">
        <f>IF('[2]1.7 NCPR'!E121="","",'[2]1.7 NCPR'!E121)</f>
        <v/>
      </c>
      <c r="F125" s="2" t="str">
        <f>IF('[2]1.7 NCPR'!C121="","",'[2]1.7 NCPR'!C121)</f>
        <v/>
      </c>
      <c r="G125" s="135" t="str">
        <f>IF(D125="","",IF('[2]1.7 NCPR'!P121="","",(VLOOKUP(D125,'[2]1.7 NCPR'!$D:$P,13,0))))</f>
        <v/>
      </c>
      <c r="H125" s="74" t="str">
        <f t="shared" si="14"/>
        <v/>
      </c>
      <c r="I125" s="87" t="str">
        <f>IF(D125="","",IF('[1]0.2 Konsumsi Energi'!O124="","",VLOOKUP(D125,'[1]0.2 Konsumsi Energi'!$D$5:$S$704,12,0)))</f>
        <v/>
      </c>
      <c r="J125" s="136" t="str">
        <f t="shared" si="15"/>
        <v/>
      </c>
      <c r="K125" s="87" t="str">
        <f>IF(D125="","",IF('[1]0.3 Konsumsi Protein Hewani'!O124="","",VLOOKUP(D125,'[1]0.3 Konsumsi Protein Hewani'!$D$5:$S$704,12,0)))</f>
        <v/>
      </c>
      <c r="L125" s="136" t="str">
        <f t="shared" si="16"/>
        <v/>
      </c>
      <c r="M125" s="87" t="str">
        <f>IF(D125="","",IF('[1]0.4 Stok_Cadangan'!AN124="","",VLOOKUP(D125,'[1]0.4 Stok_Cadangan'!$D$6:$AN$704,37,FALSE)))</f>
        <v/>
      </c>
      <c r="N125" s="136" t="str">
        <f t="shared" si="17"/>
        <v/>
      </c>
      <c r="O125" s="87" t="str">
        <f>IF(D125="","",IF('[1]0.5 Indikator Keterjangkauan'!J124="","",VLOOKUP(D125,'[1]0.5 Indikator Keterjangkauan'!$D$6:$K$704,7,FALSE)))</f>
        <v/>
      </c>
      <c r="P125" s="136" t="str">
        <f t="shared" si="18"/>
        <v/>
      </c>
      <c r="Q125" s="87" t="str">
        <f>IF(D125="","",IF('[1]0.5 Indikator Keterjangkauan'!AC124="","",VLOOKUP(D125,'[1]0.5 Indikator Keterjangkauan'!$D$6:$AD$704,26,FALSE)))</f>
        <v/>
      </c>
      <c r="R125" s="136" t="str">
        <f t="shared" si="19"/>
        <v/>
      </c>
      <c r="S125" s="87" t="str">
        <f>IF(D125="","",IF('[1]0.5 Indikator Keterjangkauan'!AI124="","",VLOOKUP(D125,'[1]0.5 Indikator Keterjangkauan'!$D$6:$AK$700,32,FALSE)))</f>
        <v/>
      </c>
      <c r="T125" s="136" t="str">
        <f t="shared" si="20"/>
        <v/>
      </c>
      <c r="U125" s="87" t="str">
        <f>IF(D125="","",IF('[1]0.6 Indikator Pemanfaatan'!J124="","",VLOOKUP(D125,'[1]0.6 Indikator Pemanfaatan'!$D$6:$K$704,7,FALSE)))</f>
        <v/>
      </c>
      <c r="V125" s="136" t="str">
        <f t="shared" si="21"/>
        <v/>
      </c>
      <c r="W125" s="87" t="str">
        <f>IF(D125="","",IF('[1]0.6 Indikator Pemanfaatan'!P124="","",VLOOKUP(D125,'[1]0.6 Indikator Pemanfaatan'!$D$6:$R$704,13,FALSE)))</f>
        <v/>
      </c>
      <c r="X125" s="136" t="str">
        <f t="shared" si="22"/>
        <v/>
      </c>
      <c r="Y125" s="87" t="str">
        <f>IF(D125="","",IF('[1]0.6 Indikator Pemanfaatan'!AA124="","",VLOOKUP(D125,'[1]0.6 Indikator Pemanfaatan'!$D$6:$AC$706,24,FALSE)))</f>
        <v/>
      </c>
      <c r="Z125" s="136" t="str">
        <f t="shared" si="23"/>
        <v/>
      </c>
      <c r="AA125" s="88" t="str">
        <f>IF(D125="","",IF('[1]0.6 Indikator Pemanfaatan'!AG124="","",VLOOKUP(D125,'[1]0.6 Indikator Pemanfaatan'!$D$6:$AJ$705,30,FALSE)))</f>
        <v/>
      </c>
      <c r="AB125" s="136" t="str">
        <f t="shared" si="24"/>
        <v/>
      </c>
      <c r="AC125" s="87" t="str">
        <f>IF(D125="","",IF('[1]0.6 Indikator Pemanfaatan'!AM124="","",VLOOKUP(D125,'[1]0.6 Indikator Pemanfaatan'!$D$6:$AP$705,36,FALSE)))</f>
        <v/>
      </c>
      <c r="AD125" s="136" t="str">
        <f t="shared" si="25"/>
        <v/>
      </c>
    </row>
    <row r="126" spans="1:30" x14ac:dyDescent="0.3">
      <c r="A126" s="1" t="str">
        <f>IF('[2]1.7 NCPR'!A122="","",'[2]1.7 NCPR'!A122)</f>
        <v/>
      </c>
      <c r="B126" s="2" t="str">
        <f>IF('[2]1.7 NCPR'!B122="","",'[2]1.7 NCPR'!B122)</f>
        <v/>
      </c>
      <c r="C126" s="1" t="str">
        <f t="shared" si="13"/>
        <v/>
      </c>
      <c r="D126" s="1" t="str">
        <f>IF('[2]1.7 NCPR'!D122="","",'[2]1.7 NCPR'!D122)</f>
        <v/>
      </c>
      <c r="E126" s="1" t="str">
        <f>IF('[2]1.7 NCPR'!E122="","",'[2]1.7 NCPR'!E122)</f>
        <v/>
      </c>
      <c r="F126" s="2" t="str">
        <f>IF('[2]1.7 NCPR'!C122="","",'[2]1.7 NCPR'!C122)</f>
        <v/>
      </c>
      <c r="G126" s="135" t="str">
        <f>IF(D126="","",IF('[2]1.7 NCPR'!P122="","",(VLOOKUP(D126,'[2]1.7 NCPR'!$D:$P,13,0))))</f>
        <v/>
      </c>
      <c r="H126" s="74" t="str">
        <f t="shared" si="14"/>
        <v/>
      </c>
      <c r="I126" s="87" t="str">
        <f>IF(D126="","",IF('[1]0.2 Konsumsi Energi'!O125="","",VLOOKUP(D126,'[1]0.2 Konsumsi Energi'!$D$5:$S$704,12,0)))</f>
        <v/>
      </c>
      <c r="J126" s="136" t="str">
        <f t="shared" si="15"/>
        <v/>
      </c>
      <c r="K126" s="87" t="str">
        <f>IF(D126="","",IF('[1]0.3 Konsumsi Protein Hewani'!O125="","",VLOOKUP(D126,'[1]0.3 Konsumsi Protein Hewani'!$D$5:$S$704,12,0)))</f>
        <v/>
      </c>
      <c r="L126" s="136" t="str">
        <f t="shared" si="16"/>
        <v/>
      </c>
      <c r="M126" s="87" t="str">
        <f>IF(D126="","",IF('[1]0.4 Stok_Cadangan'!AN125="","",VLOOKUP(D126,'[1]0.4 Stok_Cadangan'!$D$6:$AN$704,37,FALSE)))</f>
        <v/>
      </c>
      <c r="N126" s="136" t="str">
        <f t="shared" si="17"/>
        <v/>
      </c>
      <c r="O126" s="87" t="str">
        <f>IF(D126="","",IF('[1]0.5 Indikator Keterjangkauan'!J125="","",VLOOKUP(D126,'[1]0.5 Indikator Keterjangkauan'!$D$6:$K$704,7,FALSE)))</f>
        <v/>
      </c>
      <c r="P126" s="136" t="str">
        <f t="shared" si="18"/>
        <v/>
      </c>
      <c r="Q126" s="87" t="str">
        <f>IF(D126="","",IF('[1]0.5 Indikator Keterjangkauan'!AC125="","",VLOOKUP(D126,'[1]0.5 Indikator Keterjangkauan'!$D$6:$AD$704,26,FALSE)))</f>
        <v/>
      </c>
      <c r="R126" s="136" t="str">
        <f t="shared" si="19"/>
        <v/>
      </c>
      <c r="S126" s="87" t="str">
        <f>IF(D126="","",IF('[1]0.5 Indikator Keterjangkauan'!AI125="","",VLOOKUP(D126,'[1]0.5 Indikator Keterjangkauan'!$D$6:$AK$700,32,FALSE)))</f>
        <v/>
      </c>
      <c r="T126" s="136" t="str">
        <f t="shared" si="20"/>
        <v/>
      </c>
      <c r="U126" s="87" t="str">
        <f>IF(D126="","",IF('[1]0.6 Indikator Pemanfaatan'!J125="","",VLOOKUP(D126,'[1]0.6 Indikator Pemanfaatan'!$D$6:$K$704,7,FALSE)))</f>
        <v/>
      </c>
      <c r="V126" s="136" t="str">
        <f t="shared" si="21"/>
        <v/>
      </c>
      <c r="W126" s="87" t="str">
        <f>IF(D126="","",IF('[1]0.6 Indikator Pemanfaatan'!P125="","",VLOOKUP(D126,'[1]0.6 Indikator Pemanfaatan'!$D$6:$R$704,13,FALSE)))</f>
        <v/>
      </c>
      <c r="X126" s="136" t="str">
        <f t="shared" si="22"/>
        <v/>
      </c>
      <c r="Y126" s="87" t="str">
        <f>IF(D126="","",IF('[1]0.6 Indikator Pemanfaatan'!AA125="","",VLOOKUP(D126,'[1]0.6 Indikator Pemanfaatan'!$D$6:$AC$706,24,FALSE)))</f>
        <v/>
      </c>
      <c r="Z126" s="136" t="str">
        <f t="shared" si="23"/>
        <v/>
      </c>
      <c r="AA126" s="88" t="str">
        <f>IF(D126="","",IF('[1]0.6 Indikator Pemanfaatan'!AG125="","",VLOOKUP(D126,'[1]0.6 Indikator Pemanfaatan'!$D$6:$AJ$705,30,FALSE)))</f>
        <v/>
      </c>
      <c r="AB126" s="136" t="str">
        <f t="shared" si="24"/>
        <v/>
      </c>
      <c r="AC126" s="87" t="str">
        <f>IF(D126="","",IF('[1]0.6 Indikator Pemanfaatan'!AM125="","",VLOOKUP(D126,'[1]0.6 Indikator Pemanfaatan'!$D$6:$AP$705,36,FALSE)))</f>
        <v/>
      </c>
      <c r="AD126" s="136" t="str">
        <f t="shared" si="25"/>
        <v/>
      </c>
    </row>
    <row r="127" spans="1:30" x14ac:dyDescent="0.3">
      <c r="A127" s="1" t="str">
        <f>IF('[2]1.7 NCPR'!A123="","",'[2]1.7 NCPR'!A123)</f>
        <v/>
      </c>
      <c r="B127" s="2" t="str">
        <f>IF('[2]1.7 NCPR'!B123="","",'[2]1.7 NCPR'!B123)</f>
        <v/>
      </c>
      <c r="C127" s="1" t="str">
        <f t="shared" si="13"/>
        <v/>
      </c>
      <c r="D127" s="1" t="str">
        <f>IF('[2]1.7 NCPR'!D123="","",'[2]1.7 NCPR'!D123)</f>
        <v/>
      </c>
      <c r="E127" s="1" t="str">
        <f>IF('[2]1.7 NCPR'!E123="","",'[2]1.7 NCPR'!E123)</f>
        <v/>
      </c>
      <c r="F127" s="2" t="str">
        <f>IF('[2]1.7 NCPR'!C123="","",'[2]1.7 NCPR'!C123)</f>
        <v/>
      </c>
      <c r="G127" s="135" t="str">
        <f>IF(D127="","",IF('[2]1.7 NCPR'!P123="","",(VLOOKUP(D127,'[2]1.7 NCPR'!$D:$P,13,0))))</f>
        <v/>
      </c>
      <c r="H127" s="74" t="str">
        <f t="shared" si="14"/>
        <v/>
      </c>
      <c r="I127" s="87" t="str">
        <f>IF(D127="","",IF('[1]0.2 Konsumsi Energi'!O126="","",VLOOKUP(D127,'[1]0.2 Konsumsi Energi'!$D$5:$S$704,12,0)))</f>
        <v/>
      </c>
      <c r="J127" s="136" t="str">
        <f t="shared" si="15"/>
        <v/>
      </c>
      <c r="K127" s="87" t="str">
        <f>IF(D127="","",IF('[1]0.3 Konsumsi Protein Hewani'!O126="","",VLOOKUP(D127,'[1]0.3 Konsumsi Protein Hewani'!$D$5:$S$704,12,0)))</f>
        <v/>
      </c>
      <c r="L127" s="136" t="str">
        <f t="shared" si="16"/>
        <v/>
      </c>
      <c r="M127" s="87" t="str">
        <f>IF(D127="","",IF('[1]0.4 Stok_Cadangan'!AN126="","",VLOOKUP(D127,'[1]0.4 Stok_Cadangan'!$D$6:$AN$704,37,FALSE)))</f>
        <v/>
      </c>
      <c r="N127" s="136" t="str">
        <f t="shared" si="17"/>
        <v/>
      </c>
      <c r="O127" s="87" t="str">
        <f>IF(D127="","",IF('[1]0.5 Indikator Keterjangkauan'!J126="","",VLOOKUP(D127,'[1]0.5 Indikator Keterjangkauan'!$D$6:$K$704,7,FALSE)))</f>
        <v/>
      </c>
      <c r="P127" s="136" t="str">
        <f t="shared" si="18"/>
        <v/>
      </c>
      <c r="Q127" s="87" t="str">
        <f>IF(D127="","",IF('[1]0.5 Indikator Keterjangkauan'!AC126="","",VLOOKUP(D127,'[1]0.5 Indikator Keterjangkauan'!$D$6:$AD$704,26,FALSE)))</f>
        <v/>
      </c>
      <c r="R127" s="136" t="str">
        <f t="shared" si="19"/>
        <v/>
      </c>
      <c r="S127" s="87" t="str">
        <f>IF(D127="","",IF('[1]0.5 Indikator Keterjangkauan'!AI126="","",VLOOKUP(D127,'[1]0.5 Indikator Keterjangkauan'!$D$6:$AK$700,32,FALSE)))</f>
        <v/>
      </c>
      <c r="T127" s="136" t="str">
        <f t="shared" si="20"/>
        <v/>
      </c>
      <c r="U127" s="87" t="str">
        <f>IF(D127="","",IF('[1]0.6 Indikator Pemanfaatan'!J126="","",VLOOKUP(D127,'[1]0.6 Indikator Pemanfaatan'!$D$6:$K$704,7,FALSE)))</f>
        <v/>
      </c>
      <c r="V127" s="136" t="str">
        <f t="shared" si="21"/>
        <v/>
      </c>
      <c r="W127" s="87" t="str">
        <f>IF(D127="","",IF('[1]0.6 Indikator Pemanfaatan'!P126="","",VLOOKUP(D127,'[1]0.6 Indikator Pemanfaatan'!$D$6:$R$704,13,FALSE)))</f>
        <v/>
      </c>
      <c r="X127" s="136" t="str">
        <f t="shared" si="22"/>
        <v/>
      </c>
      <c r="Y127" s="87" t="str">
        <f>IF(D127="","",IF('[1]0.6 Indikator Pemanfaatan'!AA126="","",VLOOKUP(D127,'[1]0.6 Indikator Pemanfaatan'!$D$6:$AC$706,24,FALSE)))</f>
        <v/>
      </c>
      <c r="Z127" s="136" t="str">
        <f t="shared" si="23"/>
        <v/>
      </c>
      <c r="AA127" s="88" t="str">
        <f>IF(D127="","",IF('[1]0.6 Indikator Pemanfaatan'!AG126="","",VLOOKUP(D127,'[1]0.6 Indikator Pemanfaatan'!$D$6:$AJ$705,30,FALSE)))</f>
        <v/>
      </c>
      <c r="AB127" s="136" t="str">
        <f t="shared" si="24"/>
        <v/>
      </c>
      <c r="AC127" s="87" t="str">
        <f>IF(D127="","",IF('[1]0.6 Indikator Pemanfaatan'!AM126="","",VLOOKUP(D127,'[1]0.6 Indikator Pemanfaatan'!$D$6:$AP$705,36,FALSE)))</f>
        <v/>
      </c>
      <c r="AD127" s="136" t="str">
        <f t="shared" si="25"/>
        <v/>
      </c>
    </row>
    <row r="128" spans="1:30" x14ac:dyDescent="0.3">
      <c r="A128" s="1" t="str">
        <f>IF('[2]1.7 NCPR'!A124="","",'[2]1.7 NCPR'!A124)</f>
        <v/>
      </c>
      <c r="B128" s="2" t="str">
        <f>IF('[2]1.7 NCPR'!B124="","",'[2]1.7 NCPR'!B124)</f>
        <v/>
      </c>
      <c r="C128" s="1" t="str">
        <f t="shared" si="13"/>
        <v/>
      </c>
      <c r="D128" s="1" t="str">
        <f>IF('[2]1.7 NCPR'!D124="","",'[2]1.7 NCPR'!D124)</f>
        <v/>
      </c>
      <c r="E128" s="1" t="str">
        <f>IF('[2]1.7 NCPR'!E124="","",'[2]1.7 NCPR'!E124)</f>
        <v/>
      </c>
      <c r="F128" s="2" t="str">
        <f>IF('[2]1.7 NCPR'!C124="","",'[2]1.7 NCPR'!C124)</f>
        <v/>
      </c>
      <c r="G128" s="135" t="str">
        <f>IF(D128="","",IF('[2]1.7 NCPR'!P124="","",(VLOOKUP(D128,'[2]1.7 NCPR'!$D:$P,13,0))))</f>
        <v/>
      </c>
      <c r="H128" s="74" t="str">
        <f t="shared" si="14"/>
        <v/>
      </c>
      <c r="I128" s="87" t="str">
        <f>IF(D128="","",IF('[1]0.2 Konsumsi Energi'!O127="","",VLOOKUP(D128,'[1]0.2 Konsumsi Energi'!$D$5:$S$704,12,0)))</f>
        <v/>
      </c>
      <c r="J128" s="136" t="str">
        <f t="shared" si="15"/>
        <v/>
      </c>
      <c r="K128" s="87" t="str">
        <f>IF(D128="","",IF('[1]0.3 Konsumsi Protein Hewani'!O127="","",VLOOKUP(D128,'[1]0.3 Konsumsi Protein Hewani'!$D$5:$S$704,12,0)))</f>
        <v/>
      </c>
      <c r="L128" s="136" t="str">
        <f t="shared" si="16"/>
        <v/>
      </c>
      <c r="M128" s="87" t="str">
        <f>IF(D128="","",IF('[1]0.4 Stok_Cadangan'!AN127="","",VLOOKUP(D128,'[1]0.4 Stok_Cadangan'!$D$6:$AN$704,37,FALSE)))</f>
        <v/>
      </c>
      <c r="N128" s="136" t="str">
        <f t="shared" si="17"/>
        <v/>
      </c>
      <c r="O128" s="87" t="str">
        <f>IF(D128="","",IF('[1]0.5 Indikator Keterjangkauan'!J127="","",VLOOKUP(D128,'[1]0.5 Indikator Keterjangkauan'!$D$6:$K$704,7,FALSE)))</f>
        <v/>
      </c>
      <c r="P128" s="136" t="str">
        <f t="shared" si="18"/>
        <v/>
      </c>
      <c r="Q128" s="87" t="str">
        <f>IF(D128="","",IF('[1]0.5 Indikator Keterjangkauan'!AC127="","",VLOOKUP(D128,'[1]0.5 Indikator Keterjangkauan'!$D$6:$AD$704,26,FALSE)))</f>
        <v/>
      </c>
      <c r="R128" s="136" t="str">
        <f t="shared" si="19"/>
        <v/>
      </c>
      <c r="S128" s="87" t="str">
        <f>IF(D128="","",IF('[1]0.5 Indikator Keterjangkauan'!AI127="","",VLOOKUP(D128,'[1]0.5 Indikator Keterjangkauan'!$D$6:$AK$700,32,FALSE)))</f>
        <v/>
      </c>
      <c r="T128" s="136" t="str">
        <f t="shared" si="20"/>
        <v/>
      </c>
      <c r="U128" s="87" t="str">
        <f>IF(D128="","",IF('[1]0.6 Indikator Pemanfaatan'!J127="","",VLOOKUP(D128,'[1]0.6 Indikator Pemanfaatan'!$D$6:$K$704,7,FALSE)))</f>
        <v/>
      </c>
      <c r="V128" s="136" t="str">
        <f t="shared" si="21"/>
        <v/>
      </c>
      <c r="W128" s="87" t="str">
        <f>IF(D128="","",IF('[1]0.6 Indikator Pemanfaatan'!P127="","",VLOOKUP(D128,'[1]0.6 Indikator Pemanfaatan'!$D$6:$R$704,13,FALSE)))</f>
        <v/>
      </c>
      <c r="X128" s="136" t="str">
        <f t="shared" si="22"/>
        <v/>
      </c>
      <c r="Y128" s="87" t="str">
        <f>IF(D128="","",IF('[1]0.6 Indikator Pemanfaatan'!AA127="","",VLOOKUP(D128,'[1]0.6 Indikator Pemanfaatan'!$D$6:$AC$706,24,FALSE)))</f>
        <v/>
      </c>
      <c r="Z128" s="136" t="str">
        <f t="shared" si="23"/>
        <v/>
      </c>
      <c r="AA128" s="88" t="str">
        <f>IF(D128="","",IF('[1]0.6 Indikator Pemanfaatan'!AG127="","",VLOOKUP(D128,'[1]0.6 Indikator Pemanfaatan'!$D$6:$AJ$705,30,FALSE)))</f>
        <v/>
      </c>
      <c r="AB128" s="136" t="str">
        <f t="shared" si="24"/>
        <v/>
      </c>
      <c r="AC128" s="87" t="str">
        <f>IF(D128="","",IF('[1]0.6 Indikator Pemanfaatan'!AM127="","",VLOOKUP(D128,'[1]0.6 Indikator Pemanfaatan'!$D$6:$AP$705,36,FALSE)))</f>
        <v/>
      </c>
      <c r="AD128" s="136" t="str">
        <f t="shared" si="25"/>
        <v/>
      </c>
    </row>
    <row r="129" spans="1:30" x14ac:dyDescent="0.3">
      <c r="A129" s="1" t="str">
        <f>IF('[2]1.7 NCPR'!A125="","",'[2]1.7 NCPR'!A125)</f>
        <v/>
      </c>
      <c r="B129" s="2" t="str">
        <f>IF('[2]1.7 NCPR'!B125="","",'[2]1.7 NCPR'!B125)</f>
        <v/>
      </c>
      <c r="C129" s="1" t="str">
        <f t="shared" si="13"/>
        <v/>
      </c>
      <c r="D129" s="1" t="str">
        <f>IF('[2]1.7 NCPR'!D125="","",'[2]1.7 NCPR'!D125)</f>
        <v/>
      </c>
      <c r="E129" s="1" t="str">
        <f>IF('[2]1.7 NCPR'!E125="","",'[2]1.7 NCPR'!E125)</f>
        <v/>
      </c>
      <c r="F129" s="2" t="str">
        <f>IF('[2]1.7 NCPR'!C125="","",'[2]1.7 NCPR'!C125)</f>
        <v/>
      </c>
      <c r="G129" s="135" t="str">
        <f>IF(D129="","",IF('[2]1.7 NCPR'!P125="","",(VLOOKUP(D129,'[2]1.7 NCPR'!$D:$P,13,0))))</f>
        <v/>
      </c>
      <c r="H129" s="74" t="str">
        <f t="shared" si="14"/>
        <v/>
      </c>
      <c r="I129" s="87" t="str">
        <f>IF(D129="","",IF('[1]0.2 Konsumsi Energi'!O128="","",VLOOKUP(D129,'[1]0.2 Konsumsi Energi'!$D$5:$S$704,12,0)))</f>
        <v/>
      </c>
      <c r="J129" s="136" t="str">
        <f t="shared" si="15"/>
        <v/>
      </c>
      <c r="K129" s="87" t="str">
        <f>IF(D129="","",IF('[1]0.3 Konsumsi Protein Hewani'!O128="","",VLOOKUP(D129,'[1]0.3 Konsumsi Protein Hewani'!$D$5:$S$704,12,0)))</f>
        <v/>
      </c>
      <c r="L129" s="136" t="str">
        <f t="shared" si="16"/>
        <v/>
      </c>
      <c r="M129" s="87" t="str">
        <f>IF(D129="","",IF('[1]0.4 Stok_Cadangan'!AN128="","",VLOOKUP(D129,'[1]0.4 Stok_Cadangan'!$D$6:$AN$704,37,FALSE)))</f>
        <v/>
      </c>
      <c r="N129" s="136" t="str">
        <f t="shared" si="17"/>
        <v/>
      </c>
      <c r="O129" s="87" t="str">
        <f>IF(D129="","",IF('[1]0.5 Indikator Keterjangkauan'!J128="","",VLOOKUP(D129,'[1]0.5 Indikator Keterjangkauan'!$D$6:$K$704,7,FALSE)))</f>
        <v/>
      </c>
      <c r="P129" s="136" t="str">
        <f t="shared" si="18"/>
        <v/>
      </c>
      <c r="Q129" s="87" t="str">
        <f>IF(D129="","",IF('[1]0.5 Indikator Keterjangkauan'!AC128="","",VLOOKUP(D129,'[1]0.5 Indikator Keterjangkauan'!$D$6:$AD$704,26,FALSE)))</f>
        <v/>
      </c>
      <c r="R129" s="136" t="str">
        <f t="shared" si="19"/>
        <v/>
      </c>
      <c r="S129" s="87" t="str">
        <f>IF(D129="","",IF('[1]0.5 Indikator Keterjangkauan'!AI128="","",VLOOKUP(D129,'[1]0.5 Indikator Keterjangkauan'!$D$6:$AK$700,32,FALSE)))</f>
        <v/>
      </c>
      <c r="T129" s="136" t="str">
        <f t="shared" si="20"/>
        <v/>
      </c>
      <c r="U129" s="87" t="str">
        <f>IF(D129="","",IF('[1]0.6 Indikator Pemanfaatan'!J128="","",VLOOKUP(D129,'[1]0.6 Indikator Pemanfaatan'!$D$6:$K$704,7,FALSE)))</f>
        <v/>
      </c>
      <c r="V129" s="136" t="str">
        <f t="shared" si="21"/>
        <v/>
      </c>
      <c r="W129" s="87" t="str">
        <f>IF(D129="","",IF('[1]0.6 Indikator Pemanfaatan'!P128="","",VLOOKUP(D129,'[1]0.6 Indikator Pemanfaatan'!$D$6:$R$704,13,FALSE)))</f>
        <v/>
      </c>
      <c r="X129" s="136" t="str">
        <f t="shared" si="22"/>
        <v/>
      </c>
      <c r="Y129" s="87" t="str">
        <f>IF(D129="","",IF('[1]0.6 Indikator Pemanfaatan'!AA128="","",VLOOKUP(D129,'[1]0.6 Indikator Pemanfaatan'!$D$6:$AC$706,24,FALSE)))</f>
        <v/>
      </c>
      <c r="Z129" s="136" t="str">
        <f t="shared" si="23"/>
        <v/>
      </c>
      <c r="AA129" s="88" t="str">
        <f>IF(D129="","",IF('[1]0.6 Indikator Pemanfaatan'!AG128="","",VLOOKUP(D129,'[1]0.6 Indikator Pemanfaatan'!$D$6:$AJ$705,30,FALSE)))</f>
        <v/>
      </c>
      <c r="AB129" s="136" t="str">
        <f t="shared" si="24"/>
        <v/>
      </c>
      <c r="AC129" s="87" t="str">
        <f>IF(D129="","",IF('[1]0.6 Indikator Pemanfaatan'!AM128="","",VLOOKUP(D129,'[1]0.6 Indikator Pemanfaatan'!$D$6:$AP$705,36,FALSE)))</f>
        <v/>
      </c>
      <c r="AD129" s="136" t="str">
        <f t="shared" si="25"/>
        <v/>
      </c>
    </row>
    <row r="130" spans="1:30" x14ac:dyDescent="0.3">
      <c r="A130" s="1" t="str">
        <f>IF('[2]1.7 NCPR'!A126="","",'[2]1.7 NCPR'!A126)</f>
        <v/>
      </c>
      <c r="B130" s="2" t="str">
        <f>IF('[2]1.7 NCPR'!B126="","",'[2]1.7 NCPR'!B126)</f>
        <v/>
      </c>
      <c r="C130" s="1" t="str">
        <f t="shared" si="13"/>
        <v/>
      </c>
      <c r="D130" s="1" t="str">
        <f>IF('[2]1.7 NCPR'!D126="","",'[2]1.7 NCPR'!D126)</f>
        <v/>
      </c>
      <c r="E130" s="1" t="str">
        <f>IF('[2]1.7 NCPR'!E126="","",'[2]1.7 NCPR'!E126)</f>
        <v/>
      </c>
      <c r="F130" s="2" t="str">
        <f>IF('[2]1.7 NCPR'!C126="","",'[2]1.7 NCPR'!C126)</f>
        <v/>
      </c>
      <c r="G130" s="135" t="str">
        <f>IF(D130="","",IF('[2]1.7 NCPR'!P126="","",(VLOOKUP(D130,'[2]1.7 NCPR'!$D:$P,13,0))))</f>
        <v/>
      </c>
      <c r="H130" s="74" t="str">
        <f t="shared" si="14"/>
        <v/>
      </c>
      <c r="I130" s="87" t="str">
        <f>IF(D130="","",IF('[1]0.2 Konsumsi Energi'!O129="","",VLOOKUP(D130,'[1]0.2 Konsumsi Energi'!$D$5:$S$704,12,0)))</f>
        <v/>
      </c>
      <c r="J130" s="136" t="str">
        <f t="shared" si="15"/>
        <v/>
      </c>
      <c r="K130" s="87" t="str">
        <f>IF(D130="","",IF('[1]0.3 Konsumsi Protein Hewani'!O129="","",VLOOKUP(D130,'[1]0.3 Konsumsi Protein Hewani'!$D$5:$S$704,12,0)))</f>
        <v/>
      </c>
      <c r="L130" s="136" t="str">
        <f t="shared" si="16"/>
        <v/>
      </c>
      <c r="M130" s="87" t="str">
        <f>IF(D130="","",IF('[1]0.4 Stok_Cadangan'!AN129="","",VLOOKUP(D130,'[1]0.4 Stok_Cadangan'!$D$6:$AN$704,37,FALSE)))</f>
        <v/>
      </c>
      <c r="N130" s="136" t="str">
        <f t="shared" si="17"/>
        <v/>
      </c>
      <c r="O130" s="87" t="str">
        <f>IF(D130="","",IF('[1]0.5 Indikator Keterjangkauan'!J129="","",VLOOKUP(D130,'[1]0.5 Indikator Keterjangkauan'!$D$6:$K$704,7,FALSE)))</f>
        <v/>
      </c>
      <c r="P130" s="136" t="str">
        <f t="shared" si="18"/>
        <v/>
      </c>
      <c r="Q130" s="87" t="str">
        <f>IF(D130="","",IF('[1]0.5 Indikator Keterjangkauan'!AC129="","",VLOOKUP(D130,'[1]0.5 Indikator Keterjangkauan'!$D$6:$AD$704,26,FALSE)))</f>
        <v/>
      </c>
      <c r="R130" s="136" t="str">
        <f t="shared" si="19"/>
        <v/>
      </c>
      <c r="S130" s="87" t="str">
        <f>IF(D130="","",IF('[1]0.5 Indikator Keterjangkauan'!AI129="","",VLOOKUP(D130,'[1]0.5 Indikator Keterjangkauan'!$D$6:$AK$700,32,FALSE)))</f>
        <v/>
      </c>
      <c r="T130" s="136" t="str">
        <f t="shared" si="20"/>
        <v/>
      </c>
      <c r="U130" s="87" t="str">
        <f>IF(D130="","",IF('[1]0.6 Indikator Pemanfaatan'!J129="","",VLOOKUP(D130,'[1]0.6 Indikator Pemanfaatan'!$D$6:$K$704,7,FALSE)))</f>
        <v/>
      </c>
      <c r="V130" s="136" t="str">
        <f t="shared" si="21"/>
        <v/>
      </c>
      <c r="W130" s="87" t="str">
        <f>IF(D130="","",IF('[1]0.6 Indikator Pemanfaatan'!P129="","",VLOOKUP(D130,'[1]0.6 Indikator Pemanfaatan'!$D$6:$R$704,13,FALSE)))</f>
        <v/>
      </c>
      <c r="X130" s="136" t="str">
        <f t="shared" si="22"/>
        <v/>
      </c>
      <c r="Y130" s="87" t="str">
        <f>IF(D130="","",IF('[1]0.6 Indikator Pemanfaatan'!AA129="","",VLOOKUP(D130,'[1]0.6 Indikator Pemanfaatan'!$D$6:$AC$706,24,FALSE)))</f>
        <v/>
      </c>
      <c r="Z130" s="136" t="str">
        <f t="shared" si="23"/>
        <v/>
      </c>
      <c r="AA130" s="88" t="str">
        <f>IF(D130="","",IF('[1]0.6 Indikator Pemanfaatan'!AG129="","",VLOOKUP(D130,'[1]0.6 Indikator Pemanfaatan'!$D$6:$AJ$705,30,FALSE)))</f>
        <v/>
      </c>
      <c r="AB130" s="136" t="str">
        <f t="shared" si="24"/>
        <v/>
      </c>
      <c r="AC130" s="87" t="str">
        <f>IF(D130="","",IF('[1]0.6 Indikator Pemanfaatan'!AM129="","",VLOOKUP(D130,'[1]0.6 Indikator Pemanfaatan'!$D$6:$AP$705,36,FALSE)))</f>
        <v/>
      </c>
      <c r="AD130" s="136" t="str">
        <f t="shared" si="25"/>
        <v/>
      </c>
    </row>
    <row r="131" spans="1:30" x14ac:dyDescent="0.3">
      <c r="A131" s="1" t="str">
        <f>IF('[2]1.7 NCPR'!A127="","",'[2]1.7 NCPR'!A127)</f>
        <v/>
      </c>
      <c r="B131" s="2" t="str">
        <f>IF('[2]1.7 NCPR'!B127="","",'[2]1.7 NCPR'!B127)</f>
        <v/>
      </c>
      <c r="C131" s="1" t="str">
        <f t="shared" si="13"/>
        <v/>
      </c>
      <c r="D131" s="1" t="str">
        <f>IF('[2]1.7 NCPR'!D127="","",'[2]1.7 NCPR'!D127)</f>
        <v/>
      </c>
      <c r="E131" s="1" t="str">
        <f>IF('[2]1.7 NCPR'!E127="","",'[2]1.7 NCPR'!E127)</f>
        <v/>
      </c>
      <c r="F131" s="2" t="str">
        <f>IF('[2]1.7 NCPR'!C127="","",'[2]1.7 NCPR'!C127)</f>
        <v/>
      </c>
      <c r="G131" s="135" t="str">
        <f>IF(D131="","",IF('[2]1.7 NCPR'!P127="","",(VLOOKUP(D131,'[2]1.7 NCPR'!$D:$P,13,0))))</f>
        <v/>
      </c>
      <c r="H131" s="74" t="str">
        <f t="shared" si="14"/>
        <v/>
      </c>
      <c r="I131" s="87" t="str">
        <f>IF(D131="","",IF('[1]0.2 Konsumsi Energi'!O130="","",VLOOKUP(D131,'[1]0.2 Konsumsi Energi'!$D$5:$S$704,12,0)))</f>
        <v/>
      </c>
      <c r="J131" s="136" t="str">
        <f t="shared" si="15"/>
        <v/>
      </c>
      <c r="K131" s="87" t="str">
        <f>IF(D131="","",IF('[1]0.3 Konsumsi Protein Hewani'!O130="","",VLOOKUP(D131,'[1]0.3 Konsumsi Protein Hewani'!$D$5:$S$704,12,0)))</f>
        <v/>
      </c>
      <c r="L131" s="136" t="str">
        <f t="shared" si="16"/>
        <v/>
      </c>
      <c r="M131" s="87" t="str">
        <f>IF(D131="","",IF('[1]0.4 Stok_Cadangan'!AN130="","",VLOOKUP(D131,'[1]0.4 Stok_Cadangan'!$D$6:$AN$704,37,FALSE)))</f>
        <v/>
      </c>
      <c r="N131" s="136" t="str">
        <f t="shared" si="17"/>
        <v/>
      </c>
      <c r="O131" s="87" t="str">
        <f>IF(D131="","",IF('[1]0.5 Indikator Keterjangkauan'!J130="","",VLOOKUP(D131,'[1]0.5 Indikator Keterjangkauan'!$D$6:$K$704,7,FALSE)))</f>
        <v/>
      </c>
      <c r="P131" s="136" t="str">
        <f t="shared" si="18"/>
        <v/>
      </c>
      <c r="Q131" s="87" t="str">
        <f>IF(D131="","",IF('[1]0.5 Indikator Keterjangkauan'!AC130="","",VLOOKUP(D131,'[1]0.5 Indikator Keterjangkauan'!$D$6:$AD$704,26,FALSE)))</f>
        <v/>
      </c>
      <c r="R131" s="136" t="str">
        <f t="shared" si="19"/>
        <v/>
      </c>
      <c r="S131" s="87" t="str">
        <f>IF(D131="","",IF('[1]0.5 Indikator Keterjangkauan'!AI130="","",VLOOKUP(D131,'[1]0.5 Indikator Keterjangkauan'!$D$6:$AK$700,32,FALSE)))</f>
        <v/>
      </c>
      <c r="T131" s="136" t="str">
        <f t="shared" si="20"/>
        <v/>
      </c>
      <c r="U131" s="87" t="str">
        <f>IF(D131="","",IF('[1]0.6 Indikator Pemanfaatan'!J130="","",VLOOKUP(D131,'[1]0.6 Indikator Pemanfaatan'!$D$6:$K$704,7,FALSE)))</f>
        <v/>
      </c>
      <c r="V131" s="136" t="str">
        <f t="shared" si="21"/>
        <v/>
      </c>
      <c r="W131" s="87" t="str">
        <f>IF(D131="","",IF('[1]0.6 Indikator Pemanfaatan'!P130="","",VLOOKUP(D131,'[1]0.6 Indikator Pemanfaatan'!$D$6:$R$704,13,FALSE)))</f>
        <v/>
      </c>
      <c r="X131" s="136" t="str">
        <f t="shared" si="22"/>
        <v/>
      </c>
      <c r="Y131" s="87" t="str">
        <f>IF(D131="","",IF('[1]0.6 Indikator Pemanfaatan'!AA130="","",VLOOKUP(D131,'[1]0.6 Indikator Pemanfaatan'!$D$6:$AC$706,24,FALSE)))</f>
        <v/>
      </c>
      <c r="Z131" s="136" t="str">
        <f t="shared" si="23"/>
        <v/>
      </c>
      <c r="AA131" s="88" t="str">
        <f>IF(D131="","",IF('[1]0.6 Indikator Pemanfaatan'!AG130="","",VLOOKUP(D131,'[1]0.6 Indikator Pemanfaatan'!$D$6:$AJ$705,30,FALSE)))</f>
        <v/>
      </c>
      <c r="AB131" s="136" t="str">
        <f t="shared" si="24"/>
        <v/>
      </c>
      <c r="AC131" s="87" t="str">
        <f>IF(D131="","",IF('[1]0.6 Indikator Pemanfaatan'!AM130="","",VLOOKUP(D131,'[1]0.6 Indikator Pemanfaatan'!$D$6:$AP$705,36,FALSE)))</f>
        <v/>
      </c>
      <c r="AD131" s="136" t="str">
        <f t="shared" si="25"/>
        <v/>
      </c>
    </row>
    <row r="132" spans="1:30" x14ac:dyDescent="0.3">
      <c r="A132" s="1" t="str">
        <f>IF('[2]1.7 NCPR'!A128="","",'[2]1.7 NCPR'!A128)</f>
        <v/>
      </c>
      <c r="B132" s="2" t="str">
        <f>IF('[2]1.7 NCPR'!B128="","",'[2]1.7 NCPR'!B128)</f>
        <v/>
      </c>
      <c r="C132" s="1" t="str">
        <f t="shared" si="13"/>
        <v/>
      </c>
      <c r="D132" s="1" t="str">
        <f>IF('[2]1.7 NCPR'!D128="","",'[2]1.7 NCPR'!D128)</f>
        <v/>
      </c>
      <c r="E132" s="1" t="str">
        <f>IF('[2]1.7 NCPR'!E128="","",'[2]1.7 NCPR'!E128)</f>
        <v/>
      </c>
      <c r="F132" s="2" t="str">
        <f>IF('[2]1.7 NCPR'!C128="","",'[2]1.7 NCPR'!C128)</f>
        <v/>
      </c>
      <c r="G132" s="135" t="str">
        <f>IF(D132="","",IF('[2]1.7 NCPR'!P128="","",(VLOOKUP(D132,'[2]1.7 NCPR'!$D:$P,13,0))))</f>
        <v/>
      </c>
      <c r="H132" s="74" t="str">
        <f t="shared" si="14"/>
        <v/>
      </c>
      <c r="I132" s="87" t="str">
        <f>IF(D132="","",IF('[1]0.2 Konsumsi Energi'!O131="","",VLOOKUP(D132,'[1]0.2 Konsumsi Energi'!$D$5:$S$704,12,0)))</f>
        <v/>
      </c>
      <c r="J132" s="136" t="str">
        <f t="shared" si="15"/>
        <v/>
      </c>
      <c r="K132" s="87" t="str">
        <f>IF(D132="","",IF('[1]0.3 Konsumsi Protein Hewani'!O131="","",VLOOKUP(D132,'[1]0.3 Konsumsi Protein Hewani'!$D$5:$S$704,12,0)))</f>
        <v/>
      </c>
      <c r="L132" s="136" t="str">
        <f t="shared" si="16"/>
        <v/>
      </c>
      <c r="M132" s="87" t="str">
        <f>IF(D132="","",IF('[1]0.4 Stok_Cadangan'!AN131="","",VLOOKUP(D132,'[1]0.4 Stok_Cadangan'!$D$6:$AN$704,37,FALSE)))</f>
        <v/>
      </c>
      <c r="N132" s="136" t="str">
        <f t="shared" si="17"/>
        <v/>
      </c>
      <c r="O132" s="87" t="str">
        <f>IF(D132="","",IF('[1]0.5 Indikator Keterjangkauan'!J131="","",VLOOKUP(D132,'[1]0.5 Indikator Keterjangkauan'!$D$6:$K$704,7,FALSE)))</f>
        <v/>
      </c>
      <c r="P132" s="136" t="str">
        <f t="shared" si="18"/>
        <v/>
      </c>
      <c r="Q132" s="87" t="str">
        <f>IF(D132="","",IF('[1]0.5 Indikator Keterjangkauan'!AC131="","",VLOOKUP(D132,'[1]0.5 Indikator Keterjangkauan'!$D$6:$AD$704,26,FALSE)))</f>
        <v/>
      </c>
      <c r="R132" s="136" t="str">
        <f t="shared" si="19"/>
        <v/>
      </c>
      <c r="S132" s="87" t="str">
        <f>IF(D132="","",IF('[1]0.5 Indikator Keterjangkauan'!AI131="","",VLOOKUP(D132,'[1]0.5 Indikator Keterjangkauan'!$D$6:$AK$700,32,FALSE)))</f>
        <v/>
      </c>
      <c r="T132" s="136" t="str">
        <f t="shared" si="20"/>
        <v/>
      </c>
      <c r="U132" s="87" t="str">
        <f>IF(D132="","",IF('[1]0.6 Indikator Pemanfaatan'!J131="","",VLOOKUP(D132,'[1]0.6 Indikator Pemanfaatan'!$D$6:$K$704,7,FALSE)))</f>
        <v/>
      </c>
      <c r="V132" s="136" t="str">
        <f t="shared" si="21"/>
        <v/>
      </c>
      <c r="W132" s="87" t="str">
        <f>IF(D132="","",IF('[1]0.6 Indikator Pemanfaatan'!P131="","",VLOOKUP(D132,'[1]0.6 Indikator Pemanfaatan'!$D$6:$R$704,13,FALSE)))</f>
        <v/>
      </c>
      <c r="X132" s="136" t="str">
        <f t="shared" si="22"/>
        <v/>
      </c>
      <c r="Y132" s="87" t="str">
        <f>IF(D132="","",IF('[1]0.6 Indikator Pemanfaatan'!AA131="","",VLOOKUP(D132,'[1]0.6 Indikator Pemanfaatan'!$D$6:$AC$706,24,FALSE)))</f>
        <v/>
      </c>
      <c r="Z132" s="136" t="str">
        <f t="shared" si="23"/>
        <v/>
      </c>
      <c r="AA132" s="88" t="str">
        <f>IF(D132="","",IF('[1]0.6 Indikator Pemanfaatan'!AG131="","",VLOOKUP(D132,'[1]0.6 Indikator Pemanfaatan'!$D$6:$AJ$705,30,FALSE)))</f>
        <v/>
      </c>
      <c r="AB132" s="136" t="str">
        <f t="shared" si="24"/>
        <v/>
      </c>
      <c r="AC132" s="87" t="str">
        <f>IF(D132="","",IF('[1]0.6 Indikator Pemanfaatan'!AM131="","",VLOOKUP(D132,'[1]0.6 Indikator Pemanfaatan'!$D$6:$AP$705,36,FALSE)))</f>
        <v/>
      </c>
      <c r="AD132" s="136" t="str">
        <f t="shared" si="25"/>
        <v/>
      </c>
    </row>
    <row r="133" spans="1:30" x14ac:dyDescent="0.3">
      <c r="A133" s="1" t="str">
        <f>IF('[2]1.7 NCPR'!A129="","",'[2]1.7 NCPR'!A129)</f>
        <v/>
      </c>
      <c r="B133" s="2" t="str">
        <f>IF('[2]1.7 NCPR'!B129="","",'[2]1.7 NCPR'!B129)</f>
        <v/>
      </c>
      <c r="C133" s="1" t="str">
        <f t="shared" si="13"/>
        <v/>
      </c>
      <c r="D133" s="1" t="str">
        <f>IF('[2]1.7 NCPR'!D129="","",'[2]1.7 NCPR'!D129)</f>
        <v/>
      </c>
      <c r="E133" s="1" t="str">
        <f>IF('[2]1.7 NCPR'!E129="","",'[2]1.7 NCPR'!E129)</f>
        <v/>
      </c>
      <c r="F133" s="2" t="str">
        <f>IF('[2]1.7 NCPR'!C129="","",'[2]1.7 NCPR'!C129)</f>
        <v/>
      </c>
      <c r="G133" s="135" t="str">
        <f>IF(D133="","",IF('[2]1.7 NCPR'!P129="","",(VLOOKUP(D133,'[2]1.7 NCPR'!$D:$P,13,0))))</f>
        <v/>
      </c>
      <c r="H133" s="74" t="str">
        <f t="shared" si="14"/>
        <v/>
      </c>
      <c r="I133" s="87" t="str">
        <f>IF(D133="","",IF('[1]0.2 Konsumsi Energi'!O132="","",VLOOKUP(D133,'[1]0.2 Konsumsi Energi'!$D$5:$S$704,12,0)))</f>
        <v/>
      </c>
      <c r="J133" s="136" t="str">
        <f t="shared" si="15"/>
        <v/>
      </c>
      <c r="K133" s="87" t="str">
        <f>IF(D133="","",IF('[1]0.3 Konsumsi Protein Hewani'!O132="","",VLOOKUP(D133,'[1]0.3 Konsumsi Protein Hewani'!$D$5:$S$704,12,0)))</f>
        <v/>
      </c>
      <c r="L133" s="136" t="str">
        <f t="shared" si="16"/>
        <v/>
      </c>
      <c r="M133" s="87" t="str">
        <f>IF(D133="","",IF('[1]0.4 Stok_Cadangan'!AN132="","",VLOOKUP(D133,'[1]0.4 Stok_Cadangan'!$D$6:$AN$704,37,FALSE)))</f>
        <v/>
      </c>
      <c r="N133" s="136" t="str">
        <f t="shared" si="17"/>
        <v/>
      </c>
      <c r="O133" s="87" t="str">
        <f>IF(D133="","",IF('[1]0.5 Indikator Keterjangkauan'!J132="","",VLOOKUP(D133,'[1]0.5 Indikator Keterjangkauan'!$D$6:$K$704,7,FALSE)))</f>
        <v/>
      </c>
      <c r="P133" s="136" t="str">
        <f t="shared" si="18"/>
        <v/>
      </c>
      <c r="Q133" s="87" t="str">
        <f>IF(D133="","",IF('[1]0.5 Indikator Keterjangkauan'!AC132="","",VLOOKUP(D133,'[1]0.5 Indikator Keterjangkauan'!$D$6:$AD$704,26,FALSE)))</f>
        <v/>
      </c>
      <c r="R133" s="136" t="str">
        <f t="shared" si="19"/>
        <v/>
      </c>
      <c r="S133" s="87" t="str">
        <f>IF(D133="","",IF('[1]0.5 Indikator Keterjangkauan'!AI132="","",VLOOKUP(D133,'[1]0.5 Indikator Keterjangkauan'!$D$6:$AK$700,32,FALSE)))</f>
        <v/>
      </c>
      <c r="T133" s="136" t="str">
        <f t="shared" si="20"/>
        <v/>
      </c>
      <c r="U133" s="87" t="str">
        <f>IF(D133="","",IF('[1]0.6 Indikator Pemanfaatan'!J132="","",VLOOKUP(D133,'[1]0.6 Indikator Pemanfaatan'!$D$6:$K$704,7,FALSE)))</f>
        <v/>
      </c>
      <c r="V133" s="136" t="str">
        <f t="shared" si="21"/>
        <v/>
      </c>
      <c r="W133" s="87" t="str">
        <f>IF(D133="","",IF('[1]0.6 Indikator Pemanfaatan'!P132="","",VLOOKUP(D133,'[1]0.6 Indikator Pemanfaatan'!$D$6:$R$704,13,FALSE)))</f>
        <v/>
      </c>
      <c r="X133" s="136" t="str">
        <f t="shared" si="22"/>
        <v/>
      </c>
      <c r="Y133" s="87" t="str">
        <f>IF(D133="","",IF('[1]0.6 Indikator Pemanfaatan'!AA132="","",VLOOKUP(D133,'[1]0.6 Indikator Pemanfaatan'!$D$6:$AC$706,24,FALSE)))</f>
        <v/>
      </c>
      <c r="Z133" s="136" t="str">
        <f t="shared" si="23"/>
        <v/>
      </c>
      <c r="AA133" s="88" t="str">
        <f>IF(D133="","",IF('[1]0.6 Indikator Pemanfaatan'!AG132="","",VLOOKUP(D133,'[1]0.6 Indikator Pemanfaatan'!$D$6:$AJ$705,30,FALSE)))</f>
        <v/>
      </c>
      <c r="AB133" s="136" t="str">
        <f t="shared" si="24"/>
        <v/>
      </c>
      <c r="AC133" s="87" t="str">
        <f>IF(D133="","",IF('[1]0.6 Indikator Pemanfaatan'!AM132="","",VLOOKUP(D133,'[1]0.6 Indikator Pemanfaatan'!$D$6:$AP$705,36,FALSE)))</f>
        <v/>
      </c>
      <c r="AD133" s="136" t="str">
        <f t="shared" si="25"/>
        <v/>
      </c>
    </row>
    <row r="134" spans="1:30" x14ac:dyDescent="0.3">
      <c r="A134" s="1" t="str">
        <f>IF('[2]1.7 NCPR'!A130="","",'[2]1.7 NCPR'!A130)</f>
        <v/>
      </c>
      <c r="B134" s="2" t="str">
        <f>IF('[2]1.7 NCPR'!B130="","",'[2]1.7 NCPR'!B130)</f>
        <v/>
      </c>
      <c r="C134" s="1" t="str">
        <f t="shared" si="13"/>
        <v/>
      </c>
      <c r="D134" s="1" t="str">
        <f>IF('[2]1.7 NCPR'!D130="","",'[2]1.7 NCPR'!D130)</f>
        <v/>
      </c>
      <c r="E134" s="1" t="str">
        <f>IF('[2]1.7 NCPR'!E130="","",'[2]1.7 NCPR'!E130)</f>
        <v/>
      </c>
      <c r="F134" s="2" t="str">
        <f>IF('[2]1.7 NCPR'!C130="","",'[2]1.7 NCPR'!C130)</f>
        <v/>
      </c>
      <c r="G134" s="135" t="str">
        <f>IF(D134="","",IF('[2]1.7 NCPR'!P130="","",(VLOOKUP(D134,'[2]1.7 NCPR'!$D:$P,13,0))))</f>
        <v/>
      </c>
      <c r="H134" s="74" t="str">
        <f t="shared" si="14"/>
        <v/>
      </c>
      <c r="I134" s="87" t="str">
        <f>IF(D134="","",IF('[1]0.2 Konsumsi Energi'!O133="","",VLOOKUP(D134,'[1]0.2 Konsumsi Energi'!$D$5:$S$704,12,0)))</f>
        <v/>
      </c>
      <c r="J134" s="136" t="str">
        <f t="shared" si="15"/>
        <v/>
      </c>
      <c r="K134" s="87" t="str">
        <f>IF(D134="","",IF('[1]0.3 Konsumsi Protein Hewani'!O133="","",VLOOKUP(D134,'[1]0.3 Konsumsi Protein Hewani'!$D$5:$S$704,12,0)))</f>
        <v/>
      </c>
      <c r="L134" s="136" t="str">
        <f t="shared" si="16"/>
        <v/>
      </c>
      <c r="M134" s="87" t="str">
        <f>IF(D134="","",IF('[1]0.4 Stok_Cadangan'!AN133="","",VLOOKUP(D134,'[1]0.4 Stok_Cadangan'!$D$6:$AN$704,37,FALSE)))</f>
        <v/>
      </c>
      <c r="N134" s="136" t="str">
        <f t="shared" si="17"/>
        <v/>
      </c>
      <c r="O134" s="87" t="str">
        <f>IF(D134="","",IF('[1]0.5 Indikator Keterjangkauan'!J133="","",VLOOKUP(D134,'[1]0.5 Indikator Keterjangkauan'!$D$6:$K$704,7,FALSE)))</f>
        <v/>
      </c>
      <c r="P134" s="136" t="str">
        <f t="shared" si="18"/>
        <v/>
      </c>
      <c r="Q134" s="87" t="str">
        <f>IF(D134="","",IF('[1]0.5 Indikator Keterjangkauan'!AC133="","",VLOOKUP(D134,'[1]0.5 Indikator Keterjangkauan'!$D$6:$AD$704,26,FALSE)))</f>
        <v/>
      </c>
      <c r="R134" s="136" t="str">
        <f t="shared" si="19"/>
        <v/>
      </c>
      <c r="S134" s="87" t="str">
        <f>IF(D134="","",IF('[1]0.5 Indikator Keterjangkauan'!AI133="","",VLOOKUP(D134,'[1]0.5 Indikator Keterjangkauan'!$D$6:$AK$700,32,FALSE)))</f>
        <v/>
      </c>
      <c r="T134" s="136" t="str">
        <f t="shared" si="20"/>
        <v/>
      </c>
      <c r="U134" s="87" t="str">
        <f>IF(D134="","",IF('[1]0.6 Indikator Pemanfaatan'!J133="","",VLOOKUP(D134,'[1]0.6 Indikator Pemanfaatan'!$D$6:$K$704,7,FALSE)))</f>
        <v/>
      </c>
      <c r="V134" s="136" t="str">
        <f t="shared" si="21"/>
        <v/>
      </c>
      <c r="W134" s="87" t="str">
        <f>IF(D134="","",IF('[1]0.6 Indikator Pemanfaatan'!P133="","",VLOOKUP(D134,'[1]0.6 Indikator Pemanfaatan'!$D$6:$R$704,13,FALSE)))</f>
        <v/>
      </c>
      <c r="X134" s="136" t="str">
        <f t="shared" si="22"/>
        <v/>
      </c>
      <c r="Y134" s="87" t="str">
        <f>IF(D134="","",IF('[1]0.6 Indikator Pemanfaatan'!AA133="","",VLOOKUP(D134,'[1]0.6 Indikator Pemanfaatan'!$D$6:$AC$706,24,FALSE)))</f>
        <v/>
      </c>
      <c r="Z134" s="136" t="str">
        <f t="shared" si="23"/>
        <v/>
      </c>
      <c r="AA134" s="88" t="str">
        <f>IF(D134="","",IF('[1]0.6 Indikator Pemanfaatan'!AG133="","",VLOOKUP(D134,'[1]0.6 Indikator Pemanfaatan'!$D$6:$AJ$705,30,FALSE)))</f>
        <v/>
      </c>
      <c r="AB134" s="136" t="str">
        <f t="shared" si="24"/>
        <v/>
      </c>
      <c r="AC134" s="87" t="str">
        <f>IF(D134="","",IF('[1]0.6 Indikator Pemanfaatan'!AM133="","",VLOOKUP(D134,'[1]0.6 Indikator Pemanfaatan'!$D$6:$AP$705,36,FALSE)))</f>
        <v/>
      </c>
      <c r="AD134" s="136" t="str">
        <f t="shared" si="25"/>
        <v/>
      </c>
    </row>
    <row r="135" spans="1:30" x14ac:dyDescent="0.3">
      <c r="A135" s="1" t="str">
        <f>IF('[2]1.7 NCPR'!A131="","",'[2]1.7 NCPR'!A131)</f>
        <v/>
      </c>
      <c r="B135" s="2" t="str">
        <f>IF('[2]1.7 NCPR'!B131="","",'[2]1.7 NCPR'!B131)</f>
        <v/>
      </c>
      <c r="C135" s="1" t="str">
        <f t="shared" si="13"/>
        <v/>
      </c>
      <c r="D135" s="1" t="str">
        <f>IF('[2]1.7 NCPR'!D131="","",'[2]1.7 NCPR'!D131)</f>
        <v/>
      </c>
      <c r="E135" s="1" t="str">
        <f>IF('[2]1.7 NCPR'!E131="","",'[2]1.7 NCPR'!E131)</f>
        <v/>
      </c>
      <c r="F135" s="2" t="str">
        <f>IF('[2]1.7 NCPR'!C131="","",'[2]1.7 NCPR'!C131)</f>
        <v/>
      </c>
      <c r="G135" s="135" t="str">
        <f>IF(D135="","",IF('[2]1.7 NCPR'!P131="","",(VLOOKUP(D135,'[2]1.7 NCPR'!$D:$P,13,0))))</f>
        <v/>
      </c>
      <c r="H135" s="74" t="str">
        <f t="shared" si="14"/>
        <v/>
      </c>
      <c r="I135" s="87" t="str">
        <f>IF(D135="","",IF('[1]0.2 Konsumsi Energi'!O134="","",VLOOKUP(D135,'[1]0.2 Konsumsi Energi'!$D$5:$S$704,12,0)))</f>
        <v/>
      </c>
      <c r="J135" s="136" t="str">
        <f t="shared" si="15"/>
        <v/>
      </c>
      <c r="K135" s="87" t="str">
        <f>IF(D135="","",IF('[1]0.3 Konsumsi Protein Hewani'!O134="","",VLOOKUP(D135,'[1]0.3 Konsumsi Protein Hewani'!$D$5:$S$704,12,0)))</f>
        <v/>
      </c>
      <c r="L135" s="136" t="str">
        <f t="shared" si="16"/>
        <v/>
      </c>
      <c r="M135" s="87" t="str">
        <f>IF(D135="","",IF('[1]0.4 Stok_Cadangan'!AN134="","",VLOOKUP(D135,'[1]0.4 Stok_Cadangan'!$D$6:$AN$704,37,FALSE)))</f>
        <v/>
      </c>
      <c r="N135" s="136" t="str">
        <f t="shared" si="17"/>
        <v/>
      </c>
      <c r="O135" s="87" t="str">
        <f>IF(D135="","",IF('[1]0.5 Indikator Keterjangkauan'!J134="","",VLOOKUP(D135,'[1]0.5 Indikator Keterjangkauan'!$D$6:$K$704,7,FALSE)))</f>
        <v/>
      </c>
      <c r="P135" s="136" t="str">
        <f t="shared" si="18"/>
        <v/>
      </c>
      <c r="Q135" s="87" t="str">
        <f>IF(D135="","",IF('[1]0.5 Indikator Keterjangkauan'!AC134="","",VLOOKUP(D135,'[1]0.5 Indikator Keterjangkauan'!$D$6:$AD$704,26,FALSE)))</f>
        <v/>
      </c>
      <c r="R135" s="136" t="str">
        <f t="shared" si="19"/>
        <v/>
      </c>
      <c r="S135" s="87" t="str">
        <f>IF(D135="","",IF('[1]0.5 Indikator Keterjangkauan'!AI134="","",VLOOKUP(D135,'[1]0.5 Indikator Keterjangkauan'!$D$6:$AK$700,32,FALSE)))</f>
        <v/>
      </c>
      <c r="T135" s="136" t="str">
        <f t="shared" si="20"/>
        <v/>
      </c>
      <c r="U135" s="87" t="str">
        <f>IF(D135="","",IF('[1]0.6 Indikator Pemanfaatan'!J134="","",VLOOKUP(D135,'[1]0.6 Indikator Pemanfaatan'!$D$6:$K$704,7,FALSE)))</f>
        <v/>
      </c>
      <c r="V135" s="136" t="str">
        <f t="shared" si="21"/>
        <v/>
      </c>
      <c r="W135" s="87" t="str">
        <f>IF(D135="","",IF('[1]0.6 Indikator Pemanfaatan'!P134="","",VLOOKUP(D135,'[1]0.6 Indikator Pemanfaatan'!$D$6:$R$704,13,FALSE)))</f>
        <v/>
      </c>
      <c r="X135" s="136" t="str">
        <f t="shared" si="22"/>
        <v/>
      </c>
      <c r="Y135" s="87" t="str">
        <f>IF(D135="","",IF('[1]0.6 Indikator Pemanfaatan'!AA134="","",VLOOKUP(D135,'[1]0.6 Indikator Pemanfaatan'!$D$6:$AC$706,24,FALSE)))</f>
        <v/>
      </c>
      <c r="Z135" s="136" t="str">
        <f t="shared" si="23"/>
        <v/>
      </c>
      <c r="AA135" s="88" t="str">
        <f>IF(D135="","",IF('[1]0.6 Indikator Pemanfaatan'!AG134="","",VLOOKUP(D135,'[1]0.6 Indikator Pemanfaatan'!$D$6:$AJ$705,30,FALSE)))</f>
        <v/>
      </c>
      <c r="AB135" s="136" t="str">
        <f t="shared" si="24"/>
        <v/>
      </c>
      <c r="AC135" s="87" t="str">
        <f>IF(D135="","",IF('[1]0.6 Indikator Pemanfaatan'!AM134="","",VLOOKUP(D135,'[1]0.6 Indikator Pemanfaatan'!$D$6:$AP$705,36,FALSE)))</f>
        <v/>
      </c>
      <c r="AD135" s="136" t="str">
        <f t="shared" si="25"/>
        <v/>
      </c>
    </row>
    <row r="136" spans="1:30" x14ac:dyDescent="0.3">
      <c r="A136" s="1" t="str">
        <f>IF('[2]1.7 NCPR'!A132="","",'[2]1.7 NCPR'!A132)</f>
        <v/>
      </c>
      <c r="B136" s="2" t="str">
        <f>IF('[2]1.7 NCPR'!B132="","",'[2]1.7 NCPR'!B132)</f>
        <v/>
      </c>
      <c r="C136" s="1" t="str">
        <f t="shared" ref="C136:C199" si="26">IF(D136="","",LEFT(D136,5))</f>
        <v/>
      </c>
      <c r="D136" s="1" t="str">
        <f>IF('[2]1.7 NCPR'!D132="","",'[2]1.7 NCPR'!D132)</f>
        <v/>
      </c>
      <c r="E136" s="1" t="str">
        <f>IF('[2]1.7 NCPR'!E132="","",'[2]1.7 NCPR'!E132)</f>
        <v/>
      </c>
      <c r="F136" s="2" t="str">
        <f>IF('[2]1.7 NCPR'!C132="","",'[2]1.7 NCPR'!C132)</f>
        <v/>
      </c>
      <c r="G136" s="135" t="str">
        <f>IF(D136="","",IF('[2]1.7 NCPR'!P132="","",(VLOOKUP(D136,'[2]1.7 NCPR'!$D:$P,13,0))))</f>
        <v/>
      </c>
      <c r="H136" s="74" t="str">
        <f t="shared" ref="H136:H199" si="27">IF(G136="","",IF(G136="-",H$4,IF(G136&gt;=H$4,H$4,IF(G136&lt;H$3,H$3,G136))))</f>
        <v/>
      </c>
      <c r="I136" s="87" t="str">
        <f>IF(D136="","",IF('[1]0.2 Konsumsi Energi'!O135="","",VLOOKUP(D136,'[1]0.2 Konsumsi Energi'!$D$5:$S$704,12,0)))</f>
        <v/>
      </c>
      <c r="J136" s="136" t="str">
        <f t="shared" ref="J136:J199" si="28">IF(I136="","",IF(I136&gt;J$4,J$4,IF(I136&lt;J$3,J$3,I136)))</f>
        <v/>
      </c>
      <c r="K136" s="87" t="str">
        <f>IF(D136="","",IF('[1]0.3 Konsumsi Protein Hewani'!O135="","",VLOOKUP(D136,'[1]0.3 Konsumsi Protein Hewani'!$D$5:$S$704,12,0)))</f>
        <v/>
      </c>
      <c r="L136" s="136" t="str">
        <f t="shared" ref="L136:L199" si="29">IF(K136="","",IF(K136&gt;L$4,L$4,IF(K136&lt;L$3,L$3,K136)))</f>
        <v/>
      </c>
      <c r="M136" s="87" t="str">
        <f>IF(D136="","",IF('[1]0.4 Stok_Cadangan'!AN135="","",VLOOKUP(D136,'[1]0.4 Stok_Cadangan'!$D$6:$AN$704,37,FALSE)))</f>
        <v/>
      </c>
      <c r="N136" s="136" t="str">
        <f t="shared" ref="N136:N199" si="30">IF(M136="","",IF(M136&gt;N$4,N$4,IF(M136&lt;N$3,N$3,M136)))</f>
        <v/>
      </c>
      <c r="O136" s="87" t="str">
        <f>IF(D136="","",IF('[1]0.5 Indikator Keterjangkauan'!J135="","",VLOOKUP(D136,'[1]0.5 Indikator Keterjangkauan'!$D$6:$K$704,7,FALSE)))</f>
        <v/>
      </c>
      <c r="P136" s="136" t="str">
        <f t="shared" ref="P136:P199" si="31">IF(O136="","",IF(O136&gt;P$4,P$4,IF(O136&lt;P$3,P$3,O136)))</f>
        <v/>
      </c>
      <c r="Q136" s="87" t="str">
        <f>IF(D136="","",IF('[1]0.5 Indikator Keterjangkauan'!AC135="","",VLOOKUP(D136,'[1]0.5 Indikator Keterjangkauan'!$D$6:$AD$704,26,FALSE)))</f>
        <v/>
      </c>
      <c r="R136" s="136" t="str">
        <f t="shared" ref="R136:R199" si="32">IF(Q136="","",IF(Q136&gt;R$4,R$4,IF(Q136&lt;R$3,R$3,Q136)))</f>
        <v/>
      </c>
      <c r="S136" s="87" t="str">
        <f>IF(D136="","",IF('[1]0.5 Indikator Keterjangkauan'!AI135="","",VLOOKUP(D136,'[1]0.5 Indikator Keterjangkauan'!$D$6:$AK$700,32,FALSE)))</f>
        <v/>
      </c>
      <c r="T136" s="136" t="str">
        <f t="shared" ref="T136:T199" si="33">IF(S136="","",IF(S136&gt;T$4,T$4,IF(S136&lt;T$3,T$3,S136)))</f>
        <v/>
      </c>
      <c r="U136" s="87" t="str">
        <f>IF(D136="","",IF('[1]0.6 Indikator Pemanfaatan'!J135="","",VLOOKUP(D136,'[1]0.6 Indikator Pemanfaatan'!$D$6:$K$704,7,FALSE)))</f>
        <v/>
      </c>
      <c r="V136" s="136" t="str">
        <f t="shared" ref="V136:V199" si="34">IF(U136="","",IF(U136&gt;V$4,V$4,IF(U136&lt;V$3,V$3,U136)))</f>
        <v/>
      </c>
      <c r="W136" s="87" t="str">
        <f>IF(D136="","",IF('[1]0.6 Indikator Pemanfaatan'!P135="","",VLOOKUP(D136,'[1]0.6 Indikator Pemanfaatan'!$D$6:$R$704,13,FALSE)))</f>
        <v/>
      </c>
      <c r="X136" s="136" t="str">
        <f t="shared" ref="X136:X199" si="35">IF(W136="","",IF(W136&gt;X$4,X$4,IF(W136&lt;X$3,X$3,W136)))</f>
        <v/>
      </c>
      <c r="Y136" s="87" t="str">
        <f>IF(D136="","",IF('[1]0.6 Indikator Pemanfaatan'!AA135="","",VLOOKUP(D136,'[1]0.6 Indikator Pemanfaatan'!$D$6:$AC$706,24,FALSE)))</f>
        <v/>
      </c>
      <c r="Z136" s="136" t="str">
        <f t="shared" ref="Z136:Z199" si="36">IF(Y136="","",IF(Y136&gt;Z$4,Z$4,IF(Y136&lt;Z$3,Z$3,Y136)))</f>
        <v/>
      </c>
      <c r="AA136" s="88" t="str">
        <f>IF(D136="","",IF('[1]0.6 Indikator Pemanfaatan'!AG135="","",VLOOKUP(D136,'[1]0.6 Indikator Pemanfaatan'!$D$6:$AJ$705,30,FALSE)))</f>
        <v/>
      </c>
      <c r="AB136" s="136" t="str">
        <f t="shared" ref="AB136:AB199" si="37">IF(AA136="","",IF(AA136&gt;AB$4,AB$4,IF(AA136&lt;AB$3,AB$3,AA136)))</f>
        <v/>
      </c>
      <c r="AC136" s="87" t="str">
        <f>IF(D136="","",IF('[1]0.6 Indikator Pemanfaatan'!AM135="","",VLOOKUP(D136,'[1]0.6 Indikator Pemanfaatan'!$D$6:$AP$705,36,FALSE)))</f>
        <v/>
      </c>
      <c r="AD136" s="136" t="str">
        <f t="shared" ref="AD136:AD199" si="38">IF(AC136="","",IF(AC136&gt;AD$4,AD$4,IF(AC136&lt;AD$3,AD$3,AC136)))</f>
        <v/>
      </c>
    </row>
    <row r="137" spans="1:30" x14ac:dyDescent="0.3">
      <c r="A137" s="1" t="str">
        <f>IF('[2]1.7 NCPR'!A133="","",'[2]1.7 NCPR'!A133)</f>
        <v/>
      </c>
      <c r="B137" s="2" t="str">
        <f>IF('[2]1.7 NCPR'!B133="","",'[2]1.7 NCPR'!B133)</f>
        <v/>
      </c>
      <c r="C137" s="1" t="str">
        <f t="shared" si="26"/>
        <v/>
      </c>
      <c r="D137" s="1" t="str">
        <f>IF('[2]1.7 NCPR'!D133="","",'[2]1.7 NCPR'!D133)</f>
        <v/>
      </c>
      <c r="E137" s="1" t="str">
        <f>IF('[2]1.7 NCPR'!E133="","",'[2]1.7 NCPR'!E133)</f>
        <v/>
      </c>
      <c r="F137" s="2" t="str">
        <f>IF('[2]1.7 NCPR'!C133="","",'[2]1.7 NCPR'!C133)</f>
        <v/>
      </c>
      <c r="G137" s="135" t="str">
        <f>IF(D137="","",IF('[2]1.7 NCPR'!P133="","",(VLOOKUP(D137,'[2]1.7 NCPR'!$D:$P,13,0))))</f>
        <v/>
      </c>
      <c r="H137" s="74" t="str">
        <f t="shared" si="27"/>
        <v/>
      </c>
      <c r="I137" s="87" t="str">
        <f>IF(D137="","",IF('[1]0.2 Konsumsi Energi'!O136="","",VLOOKUP(D137,'[1]0.2 Konsumsi Energi'!$D$5:$S$704,12,0)))</f>
        <v/>
      </c>
      <c r="J137" s="136" t="str">
        <f t="shared" si="28"/>
        <v/>
      </c>
      <c r="K137" s="87" t="str">
        <f>IF(D137="","",IF('[1]0.3 Konsumsi Protein Hewani'!O136="","",VLOOKUP(D137,'[1]0.3 Konsumsi Protein Hewani'!$D$5:$S$704,12,0)))</f>
        <v/>
      </c>
      <c r="L137" s="136" t="str">
        <f t="shared" si="29"/>
        <v/>
      </c>
      <c r="M137" s="87" t="str">
        <f>IF(D137="","",IF('[1]0.4 Stok_Cadangan'!AN136="","",VLOOKUP(D137,'[1]0.4 Stok_Cadangan'!$D$6:$AN$704,37,FALSE)))</f>
        <v/>
      </c>
      <c r="N137" s="136" t="str">
        <f t="shared" si="30"/>
        <v/>
      </c>
      <c r="O137" s="87" t="str">
        <f>IF(D137="","",IF('[1]0.5 Indikator Keterjangkauan'!J136="","",VLOOKUP(D137,'[1]0.5 Indikator Keterjangkauan'!$D$6:$K$704,7,FALSE)))</f>
        <v/>
      </c>
      <c r="P137" s="136" t="str">
        <f t="shared" si="31"/>
        <v/>
      </c>
      <c r="Q137" s="87" t="str">
        <f>IF(D137="","",IF('[1]0.5 Indikator Keterjangkauan'!AC136="","",VLOOKUP(D137,'[1]0.5 Indikator Keterjangkauan'!$D$6:$AD$704,26,FALSE)))</f>
        <v/>
      </c>
      <c r="R137" s="136" t="str">
        <f t="shared" si="32"/>
        <v/>
      </c>
      <c r="S137" s="87" t="str">
        <f>IF(D137="","",IF('[1]0.5 Indikator Keterjangkauan'!AI136="","",VLOOKUP(D137,'[1]0.5 Indikator Keterjangkauan'!$D$6:$AK$700,32,FALSE)))</f>
        <v/>
      </c>
      <c r="T137" s="136" t="str">
        <f t="shared" si="33"/>
        <v/>
      </c>
      <c r="U137" s="87" t="str">
        <f>IF(D137="","",IF('[1]0.6 Indikator Pemanfaatan'!J136="","",VLOOKUP(D137,'[1]0.6 Indikator Pemanfaatan'!$D$6:$K$704,7,FALSE)))</f>
        <v/>
      </c>
      <c r="V137" s="136" t="str">
        <f t="shared" si="34"/>
        <v/>
      </c>
      <c r="W137" s="87" t="str">
        <f>IF(D137="","",IF('[1]0.6 Indikator Pemanfaatan'!P136="","",VLOOKUP(D137,'[1]0.6 Indikator Pemanfaatan'!$D$6:$R$704,13,FALSE)))</f>
        <v/>
      </c>
      <c r="X137" s="136" t="str">
        <f t="shared" si="35"/>
        <v/>
      </c>
      <c r="Y137" s="87" t="str">
        <f>IF(D137="","",IF('[1]0.6 Indikator Pemanfaatan'!AA136="","",VLOOKUP(D137,'[1]0.6 Indikator Pemanfaatan'!$D$6:$AC$706,24,FALSE)))</f>
        <v/>
      </c>
      <c r="Z137" s="136" t="str">
        <f t="shared" si="36"/>
        <v/>
      </c>
      <c r="AA137" s="88" t="str">
        <f>IF(D137="","",IF('[1]0.6 Indikator Pemanfaatan'!AG136="","",VLOOKUP(D137,'[1]0.6 Indikator Pemanfaatan'!$D$6:$AJ$705,30,FALSE)))</f>
        <v/>
      </c>
      <c r="AB137" s="136" t="str">
        <f t="shared" si="37"/>
        <v/>
      </c>
      <c r="AC137" s="87" t="str">
        <f>IF(D137="","",IF('[1]0.6 Indikator Pemanfaatan'!AM136="","",VLOOKUP(D137,'[1]0.6 Indikator Pemanfaatan'!$D$6:$AP$705,36,FALSE)))</f>
        <v/>
      </c>
      <c r="AD137" s="136" t="str">
        <f t="shared" si="38"/>
        <v/>
      </c>
    </row>
    <row r="138" spans="1:30" x14ac:dyDescent="0.3">
      <c r="A138" s="1" t="str">
        <f>IF('[2]1.7 NCPR'!A134="","",'[2]1.7 NCPR'!A134)</f>
        <v/>
      </c>
      <c r="B138" s="2" t="str">
        <f>IF('[2]1.7 NCPR'!B134="","",'[2]1.7 NCPR'!B134)</f>
        <v/>
      </c>
      <c r="C138" s="1" t="str">
        <f t="shared" si="26"/>
        <v/>
      </c>
      <c r="D138" s="1" t="str">
        <f>IF('[2]1.7 NCPR'!D134="","",'[2]1.7 NCPR'!D134)</f>
        <v/>
      </c>
      <c r="E138" s="1" t="str">
        <f>IF('[2]1.7 NCPR'!E134="","",'[2]1.7 NCPR'!E134)</f>
        <v/>
      </c>
      <c r="F138" s="2" t="str">
        <f>IF('[2]1.7 NCPR'!C134="","",'[2]1.7 NCPR'!C134)</f>
        <v/>
      </c>
      <c r="G138" s="135" t="str">
        <f>IF(D138="","",IF('[2]1.7 NCPR'!P134="","",(VLOOKUP(D138,'[2]1.7 NCPR'!$D:$P,13,0))))</f>
        <v/>
      </c>
      <c r="H138" s="74" t="str">
        <f t="shared" si="27"/>
        <v/>
      </c>
      <c r="I138" s="87" t="str">
        <f>IF(D138="","",IF('[1]0.2 Konsumsi Energi'!O137="","",VLOOKUP(D138,'[1]0.2 Konsumsi Energi'!$D$5:$S$704,12,0)))</f>
        <v/>
      </c>
      <c r="J138" s="136" t="str">
        <f t="shared" si="28"/>
        <v/>
      </c>
      <c r="K138" s="87" t="str">
        <f>IF(D138="","",IF('[1]0.3 Konsumsi Protein Hewani'!O137="","",VLOOKUP(D138,'[1]0.3 Konsumsi Protein Hewani'!$D$5:$S$704,12,0)))</f>
        <v/>
      </c>
      <c r="L138" s="136" t="str">
        <f t="shared" si="29"/>
        <v/>
      </c>
      <c r="M138" s="87" t="str">
        <f>IF(D138="","",IF('[1]0.4 Stok_Cadangan'!AN137="","",VLOOKUP(D138,'[1]0.4 Stok_Cadangan'!$D$6:$AN$704,37,FALSE)))</f>
        <v/>
      </c>
      <c r="N138" s="136" t="str">
        <f t="shared" si="30"/>
        <v/>
      </c>
      <c r="O138" s="87" t="str">
        <f>IF(D138="","",IF('[1]0.5 Indikator Keterjangkauan'!J137="","",VLOOKUP(D138,'[1]0.5 Indikator Keterjangkauan'!$D$6:$K$704,7,FALSE)))</f>
        <v/>
      </c>
      <c r="P138" s="136" t="str">
        <f t="shared" si="31"/>
        <v/>
      </c>
      <c r="Q138" s="87" t="str">
        <f>IF(D138="","",IF('[1]0.5 Indikator Keterjangkauan'!AC137="","",VLOOKUP(D138,'[1]0.5 Indikator Keterjangkauan'!$D$6:$AD$704,26,FALSE)))</f>
        <v/>
      </c>
      <c r="R138" s="136" t="str">
        <f t="shared" si="32"/>
        <v/>
      </c>
      <c r="S138" s="87" t="str">
        <f>IF(D138="","",IF('[1]0.5 Indikator Keterjangkauan'!AI137="","",VLOOKUP(D138,'[1]0.5 Indikator Keterjangkauan'!$D$6:$AK$700,32,FALSE)))</f>
        <v/>
      </c>
      <c r="T138" s="136" t="str">
        <f t="shared" si="33"/>
        <v/>
      </c>
      <c r="U138" s="87" t="str">
        <f>IF(D138="","",IF('[1]0.6 Indikator Pemanfaatan'!J137="","",VLOOKUP(D138,'[1]0.6 Indikator Pemanfaatan'!$D$6:$K$704,7,FALSE)))</f>
        <v/>
      </c>
      <c r="V138" s="136" t="str">
        <f t="shared" si="34"/>
        <v/>
      </c>
      <c r="W138" s="87" t="str">
        <f>IF(D138="","",IF('[1]0.6 Indikator Pemanfaatan'!P137="","",VLOOKUP(D138,'[1]0.6 Indikator Pemanfaatan'!$D$6:$R$704,13,FALSE)))</f>
        <v/>
      </c>
      <c r="X138" s="136" t="str">
        <f t="shared" si="35"/>
        <v/>
      </c>
      <c r="Y138" s="87" t="str">
        <f>IF(D138="","",IF('[1]0.6 Indikator Pemanfaatan'!AA137="","",VLOOKUP(D138,'[1]0.6 Indikator Pemanfaatan'!$D$6:$AC$706,24,FALSE)))</f>
        <v/>
      </c>
      <c r="Z138" s="136" t="str">
        <f t="shared" si="36"/>
        <v/>
      </c>
      <c r="AA138" s="88" t="str">
        <f>IF(D138="","",IF('[1]0.6 Indikator Pemanfaatan'!AG137="","",VLOOKUP(D138,'[1]0.6 Indikator Pemanfaatan'!$D$6:$AJ$705,30,FALSE)))</f>
        <v/>
      </c>
      <c r="AB138" s="136" t="str">
        <f t="shared" si="37"/>
        <v/>
      </c>
      <c r="AC138" s="87" t="str">
        <f>IF(D138="","",IF('[1]0.6 Indikator Pemanfaatan'!AM137="","",VLOOKUP(D138,'[1]0.6 Indikator Pemanfaatan'!$D$6:$AP$705,36,FALSE)))</f>
        <v/>
      </c>
      <c r="AD138" s="136" t="str">
        <f t="shared" si="38"/>
        <v/>
      </c>
    </row>
    <row r="139" spans="1:30" x14ac:dyDescent="0.3">
      <c r="A139" s="1" t="str">
        <f>IF('[2]1.7 NCPR'!A135="","",'[2]1.7 NCPR'!A135)</f>
        <v/>
      </c>
      <c r="B139" s="2" t="str">
        <f>IF('[2]1.7 NCPR'!B135="","",'[2]1.7 NCPR'!B135)</f>
        <v/>
      </c>
      <c r="C139" s="1" t="str">
        <f t="shared" si="26"/>
        <v/>
      </c>
      <c r="D139" s="1" t="str">
        <f>IF('[2]1.7 NCPR'!D135="","",'[2]1.7 NCPR'!D135)</f>
        <v/>
      </c>
      <c r="E139" s="1" t="str">
        <f>IF('[2]1.7 NCPR'!E135="","",'[2]1.7 NCPR'!E135)</f>
        <v/>
      </c>
      <c r="F139" s="2" t="str">
        <f>IF('[2]1.7 NCPR'!C135="","",'[2]1.7 NCPR'!C135)</f>
        <v/>
      </c>
      <c r="G139" s="135" t="str">
        <f>IF(D139="","",IF('[2]1.7 NCPR'!P135="","",(VLOOKUP(D139,'[2]1.7 NCPR'!$D:$P,13,0))))</f>
        <v/>
      </c>
      <c r="H139" s="74" t="str">
        <f t="shared" si="27"/>
        <v/>
      </c>
      <c r="I139" s="87" t="str">
        <f>IF(D139="","",IF('[1]0.2 Konsumsi Energi'!O138="","",VLOOKUP(D139,'[1]0.2 Konsumsi Energi'!$D$5:$S$704,12,0)))</f>
        <v/>
      </c>
      <c r="J139" s="136" t="str">
        <f t="shared" si="28"/>
        <v/>
      </c>
      <c r="K139" s="87" t="str">
        <f>IF(D139="","",IF('[1]0.3 Konsumsi Protein Hewani'!O138="","",VLOOKUP(D139,'[1]0.3 Konsumsi Protein Hewani'!$D$5:$S$704,12,0)))</f>
        <v/>
      </c>
      <c r="L139" s="136" t="str">
        <f t="shared" si="29"/>
        <v/>
      </c>
      <c r="M139" s="87" t="str">
        <f>IF(D139="","",IF('[1]0.4 Stok_Cadangan'!AN138="","",VLOOKUP(D139,'[1]0.4 Stok_Cadangan'!$D$6:$AN$704,37,FALSE)))</f>
        <v/>
      </c>
      <c r="N139" s="136" t="str">
        <f t="shared" si="30"/>
        <v/>
      </c>
      <c r="O139" s="87" t="str">
        <f>IF(D139="","",IF('[1]0.5 Indikator Keterjangkauan'!J138="","",VLOOKUP(D139,'[1]0.5 Indikator Keterjangkauan'!$D$6:$K$704,7,FALSE)))</f>
        <v/>
      </c>
      <c r="P139" s="136" t="str">
        <f t="shared" si="31"/>
        <v/>
      </c>
      <c r="Q139" s="87" t="str">
        <f>IF(D139="","",IF('[1]0.5 Indikator Keterjangkauan'!AC138="","",VLOOKUP(D139,'[1]0.5 Indikator Keterjangkauan'!$D$6:$AD$704,26,FALSE)))</f>
        <v/>
      </c>
      <c r="R139" s="136" t="str">
        <f t="shared" si="32"/>
        <v/>
      </c>
      <c r="S139" s="87" t="str">
        <f>IF(D139="","",IF('[1]0.5 Indikator Keterjangkauan'!AI138="","",VLOOKUP(D139,'[1]0.5 Indikator Keterjangkauan'!$D$6:$AK$700,32,FALSE)))</f>
        <v/>
      </c>
      <c r="T139" s="136" t="str">
        <f t="shared" si="33"/>
        <v/>
      </c>
      <c r="U139" s="87" t="str">
        <f>IF(D139="","",IF('[1]0.6 Indikator Pemanfaatan'!J138="","",VLOOKUP(D139,'[1]0.6 Indikator Pemanfaatan'!$D$6:$K$704,7,FALSE)))</f>
        <v/>
      </c>
      <c r="V139" s="136" t="str">
        <f t="shared" si="34"/>
        <v/>
      </c>
      <c r="W139" s="87" t="str">
        <f>IF(D139="","",IF('[1]0.6 Indikator Pemanfaatan'!P138="","",VLOOKUP(D139,'[1]0.6 Indikator Pemanfaatan'!$D$6:$R$704,13,FALSE)))</f>
        <v/>
      </c>
      <c r="X139" s="136" t="str">
        <f t="shared" si="35"/>
        <v/>
      </c>
      <c r="Y139" s="87" t="str">
        <f>IF(D139="","",IF('[1]0.6 Indikator Pemanfaatan'!AA138="","",VLOOKUP(D139,'[1]0.6 Indikator Pemanfaatan'!$D$6:$AC$706,24,FALSE)))</f>
        <v/>
      </c>
      <c r="Z139" s="136" t="str">
        <f t="shared" si="36"/>
        <v/>
      </c>
      <c r="AA139" s="88" t="str">
        <f>IF(D139="","",IF('[1]0.6 Indikator Pemanfaatan'!AG138="","",VLOOKUP(D139,'[1]0.6 Indikator Pemanfaatan'!$D$6:$AJ$705,30,FALSE)))</f>
        <v/>
      </c>
      <c r="AB139" s="136" t="str">
        <f t="shared" si="37"/>
        <v/>
      </c>
      <c r="AC139" s="87" t="str">
        <f>IF(D139="","",IF('[1]0.6 Indikator Pemanfaatan'!AM138="","",VLOOKUP(D139,'[1]0.6 Indikator Pemanfaatan'!$D$6:$AP$705,36,FALSE)))</f>
        <v/>
      </c>
      <c r="AD139" s="136" t="str">
        <f t="shared" si="38"/>
        <v/>
      </c>
    </row>
    <row r="140" spans="1:30" x14ac:dyDescent="0.3">
      <c r="A140" s="1" t="str">
        <f>IF('[2]1.7 NCPR'!A136="","",'[2]1.7 NCPR'!A136)</f>
        <v/>
      </c>
      <c r="B140" s="2" t="str">
        <f>IF('[2]1.7 NCPR'!B136="","",'[2]1.7 NCPR'!B136)</f>
        <v/>
      </c>
      <c r="C140" s="1" t="str">
        <f t="shared" si="26"/>
        <v/>
      </c>
      <c r="D140" s="1" t="str">
        <f>IF('[2]1.7 NCPR'!D136="","",'[2]1.7 NCPR'!D136)</f>
        <v/>
      </c>
      <c r="E140" s="1" t="str">
        <f>IF('[2]1.7 NCPR'!E136="","",'[2]1.7 NCPR'!E136)</f>
        <v/>
      </c>
      <c r="F140" s="2" t="str">
        <f>IF('[2]1.7 NCPR'!C136="","",'[2]1.7 NCPR'!C136)</f>
        <v/>
      </c>
      <c r="G140" s="135" t="str">
        <f>IF(D140="","",IF('[2]1.7 NCPR'!P136="","",(VLOOKUP(D140,'[2]1.7 NCPR'!$D:$P,13,0))))</f>
        <v/>
      </c>
      <c r="H140" s="74" t="str">
        <f t="shared" si="27"/>
        <v/>
      </c>
      <c r="I140" s="87" t="str">
        <f>IF(D140="","",IF('[1]0.2 Konsumsi Energi'!O139="","",VLOOKUP(D140,'[1]0.2 Konsumsi Energi'!$D$5:$S$704,12,0)))</f>
        <v/>
      </c>
      <c r="J140" s="136" t="str">
        <f t="shared" si="28"/>
        <v/>
      </c>
      <c r="K140" s="87" t="str">
        <f>IF(D140="","",IF('[1]0.3 Konsumsi Protein Hewani'!O139="","",VLOOKUP(D140,'[1]0.3 Konsumsi Protein Hewani'!$D$5:$S$704,12,0)))</f>
        <v/>
      </c>
      <c r="L140" s="136" t="str">
        <f t="shared" si="29"/>
        <v/>
      </c>
      <c r="M140" s="87" t="str">
        <f>IF(D140="","",IF('[1]0.4 Stok_Cadangan'!AN139="","",VLOOKUP(D140,'[1]0.4 Stok_Cadangan'!$D$6:$AN$704,37,FALSE)))</f>
        <v/>
      </c>
      <c r="N140" s="136" t="str">
        <f t="shared" si="30"/>
        <v/>
      </c>
      <c r="O140" s="87" t="str">
        <f>IF(D140="","",IF('[1]0.5 Indikator Keterjangkauan'!J139="","",VLOOKUP(D140,'[1]0.5 Indikator Keterjangkauan'!$D$6:$K$704,7,FALSE)))</f>
        <v/>
      </c>
      <c r="P140" s="136" t="str">
        <f t="shared" si="31"/>
        <v/>
      </c>
      <c r="Q140" s="87" t="str">
        <f>IF(D140="","",IF('[1]0.5 Indikator Keterjangkauan'!AC139="","",VLOOKUP(D140,'[1]0.5 Indikator Keterjangkauan'!$D$6:$AD$704,26,FALSE)))</f>
        <v/>
      </c>
      <c r="R140" s="136" t="str">
        <f t="shared" si="32"/>
        <v/>
      </c>
      <c r="S140" s="87" t="str">
        <f>IF(D140="","",IF('[1]0.5 Indikator Keterjangkauan'!AI139="","",VLOOKUP(D140,'[1]0.5 Indikator Keterjangkauan'!$D$6:$AK$700,32,FALSE)))</f>
        <v/>
      </c>
      <c r="T140" s="136" t="str">
        <f t="shared" si="33"/>
        <v/>
      </c>
      <c r="U140" s="87" t="str">
        <f>IF(D140="","",IF('[1]0.6 Indikator Pemanfaatan'!J139="","",VLOOKUP(D140,'[1]0.6 Indikator Pemanfaatan'!$D$6:$K$704,7,FALSE)))</f>
        <v/>
      </c>
      <c r="V140" s="136" t="str">
        <f t="shared" si="34"/>
        <v/>
      </c>
      <c r="W140" s="87" t="str">
        <f>IF(D140="","",IF('[1]0.6 Indikator Pemanfaatan'!P139="","",VLOOKUP(D140,'[1]0.6 Indikator Pemanfaatan'!$D$6:$R$704,13,FALSE)))</f>
        <v/>
      </c>
      <c r="X140" s="136" t="str">
        <f t="shared" si="35"/>
        <v/>
      </c>
      <c r="Y140" s="87" t="str">
        <f>IF(D140="","",IF('[1]0.6 Indikator Pemanfaatan'!AA139="","",VLOOKUP(D140,'[1]0.6 Indikator Pemanfaatan'!$D$6:$AC$706,24,FALSE)))</f>
        <v/>
      </c>
      <c r="Z140" s="136" t="str">
        <f t="shared" si="36"/>
        <v/>
      </c>
      <c r="AA140" s="88" t="str">
        <f>IF(D140="","",IF('[1]0.6 Indikator Pemanfaatan'!AG139="","",VLOOKUP(D140,'[1]0.6 Indikator Pemanfaatan'!$D$6:$AJ$705,30,FALSE)))</f>
        <v/>
      </c>
      <c r="AB140" s="136" t="str">
        <f t="shared" si="37"/>
        <v/>
      </c>
      <c r="AC140" s="87" t="str">
        <f>IF(D140="","",IF('[1]0.6 Indikator Pemanfaatan'!AM139="","",VLOOKUP(D140,'[1]0.6 Indikator Pemanfaatan'!$D$6:$AP$705,36,FALSE)))</f>
        <v/>
      </c>
      <c r="AD140" s="136" t="str">
        <f t="shared" si="38"/>
        <v/>
      </c>
    </row>
    <row r="141" spans="1:30" x14ac:dyDescent="0.3">
      <c r="A141" s="1" t="str">
        <f>IF('[2]1.7 NCPR'!A137="","",'[2]1.7 NCPR'!A137)</f>
        <v/>
      </c>
      <c r="B141" s="2" t="str">
        <f>IF('[2]1.7 NCPR'!B137="","",'[2]1.7 NCPR'!B137)</f>
        <v/>
      </c>
      <c r="C141" s="1" t="str">
        <f t="shared" si="26"/>
        <v/>
      </c>
      <c r="D141" s="1" t="str">
        <f>IF('[2]1.7 NCPR'!D137="","",'[2]1.7 NCPR'!D137)</f>
        <v/>
      </c>
      <c r="E141" s="1" t="str">
        <f>IF('[2]1.7 NCPR'!E137="","",'[2]1.7 NCPR'!E137)</f>
        <v/>
      </c>
      <c r="F141" s="2" t="str">
        <f>IF('[2]1.7 NCPR'!C137="","",'[2]1.7 NCPR'!C137)</f>
        <v/>
      </c>
      <c r="G141" s="135" t="str">
        <f>IF(D141="","",IF('[2]1.7 NCPR'!P137="","",(VLOOKUP(D141,'[2]1.7 NCPR'!$D:$P,13,0))))</f>
        <v/>
      </c>
      <c r="H141" s="74" t="str">
        <f t="shared" si="27"/>
        <v/>
      </c>
      <c r="I141" s="87" t="str">
        <f>IF(D141="","",IF('[1]0.2 Konsumsi Energi'!O140="","",VLOOKUP(D141,'[1]0.2 Konsumsi Energi'!$D$5:$S$704,12,0)))</f>
        <v/>
      </c>
      <c r="J141" s="136" t="str">
        <f t="shared" si="28"/>
        <v/>
      </c>
      <c r="K141" s="87" t="str">
        <f>IF(D141="","",IF('[1]0.3 Konsumsi Protein Hewani'!O140="","",VLOOKUP(D141,'[1]0.3 Konsumsi Protein Hewani'!$D$5:$S$704,12,0)))</f>
        <v/>
      </c>
      <c r="L141" s="136" t="str">
        <f t="shared" si="29"/>
        <v/>
      </c>
      <c r="M141" s="87" t="str">
        <f>IF(D141="","",IF('[1]0.4 Stok_Cadangan'!AN140="","",VLOOKUP(D141,'[1]0.4 Stok_Cadangan'!$D$6:$AN$704,37,FALSE)))</f>
        <v/>
      </c>
      <c r="N141" s="136" t="str">
        <f t="shared" si="30"/>
        <v/>
      </c>
      <c r="O141" s="87" t="str">
        <f>IF(D141="","",IF('[1]0.5 Indikator Keterjangkauan'!J140="","",VLOOKUP(D141,'[1]0.5 Indikator Keterjangkauan'!$D$6:$K$704,7,FALSE)))</f>
        <v/>
      </c>
      <c r="P141" s="136" t="str">
        <f t="shared" si="31"/>
        <v/>
      </c>
      <c r="Q141" s="87" t="str">
        <f>IF(D141="","",IF('[1]0.5 Indikator Keterjangkauan'!AC140="","",VLOOKUP(D141,'[1]0.5 Indikator Keterjangkauan'!$D$6:$AD$704,26,FALSE)))</f>
        <v/>
      </c>
      <c r="R141" s="136" t="str">
        <f t="shared" si="32"/>
        <v/>
      </c>
      <c r="S141" s="87" t="str">
        <f>IF(D141="","",IF('[1]0.5 Indikator Keterjangkauan'!AI140="","",VLOOKUP(D141,'[1]0.5 Indikator Keterjangkauan'!$D$6:$AK$700,32,FALSE)))</f>
        <v/>
      </c>
      <c r="T141" s="136" t="str">
        <f t="shared" si="33"/>
        <v/>
      </c>
      <c r="U141" s="87" t="str">
        <f>IF(D141="","",IF('[1]0.6 Indikator Pemanfaatan'!J140="","",VLOOKUP(D141,'[1]0.6 Indikator Pemanfaatan'!$D$6:$K$704,7,FALSE)))</f>
        <v/>
      </c>
      <c r="V141" s="136" t="str">
        <f t="shared" si="34"/>
        <v/>
      </c>
      <c r="W141" s="87" t="str">
        <f>IF(D141="","",IF('[1]0.6 Indikator Pemanfaatan'!P140="","",VLOOKUP(D141,'[1]0.6 Indikator Pemanfaatan'!$D$6:$R$704,13,FALSE)))</f>
        <v/>
      </c>
      <c r="X141" s="136" t="str">
        <f t="shared" si="35"/>
        <v/>
      </c>
      <c r="Y141" s="87" t="str">
        <f>IF(D141="","",IF('[1]0.6 Indikator Pemanfaatan'!AA140="","",VLOOKUP(D141,'[1]0.6 Indikator Pemanfaatan'!$D$6:$AC$706,24,FALSE)))</f>
        <v/>
      </c>
      <c r="Z141" s="136" t="str">
        <f t="shared" si="36"/>
        <v/>
      </c>
      <c r="AA141" s="88" t="str">
        <f>IF(D141="","",IF('[1]0.6 Indikator Pemanfaatan'!AG140="","",VLOOKUP(D141,'[1]0.6 Indikator Pemanfaatan'!$D$6:$AJ$705,30,FALSE)))</f>
        <v/>
      </c>
      <c r="AB141" s="136" t="str">
        <f t="shared" si="37"/>
        <v/>
      </c>
      <c r="AC141" s="87" t="str">
        <f>IF(D141="","",IF('[1]0.6 Indikator Pemanfaatan'!AM140="","",VLOOKUP(D141,'[1]0.6 Indikator Pemanfaatan'!$D$6:$AP$705,36,FALSE)))</f>
        <v/>
      </c>
      <c r="AD141" s="136" t="str">
        <f t="shared" si="38"/>
        <v/>
      </c>
    </row>
    <row r="142" spans="1:30" x14ac:dyDescent="0.3">
      <c r="A142" s="1" t="str">
        <f>IF('[2]1.7 NCPR'!A138="","",'[2]1.7 NCPR'!A138)</f>
        <v/>
      </c>
      <c r="B142" s="2" t="str">
        <f>IF('[2]1.7 NCPR'!B138="","",'[2]1.7 NCPR'!B138)</f>
        <v/>
      </c>
      <c r="C142" s="1" t="str">
        <f t="shared" si="26"/>
        <v/>
      </c>
      <c r="D142" s="1" t="str">
        <f>IF('[2]1.7 NCPR'!D138="","",'[2]1.7 NCPR'!D138)</f>
        <v/>
      </c>
      <c r="E142" s="1" t="str">
        <f>IF('[2]1.7 NCPR'!E138="","",'[2]1.7 NCPR'!E138)</f>
        <v/>
      </c>
      <c r="F142" s="2" t="str">
        <f>IF('[2]1.7 NCPR'!C138="","",'[2]1.7 NCPR'!C138)</f>
        <v/>
      </c>
      <c r="G142" s="135" t="str">
        <f>IF(D142="","",IF('[2]1.7 NCPR'!P138="","",(VLOOKUP(D142,'[2]1.7 NCPR'!$D:$P,13,0))))</f>
        <v/>
      </c>
      <c r="H142" s="74" t="str">
        <f t="shared" si="27"/>
        <v/>
      </c>
      <c r="I142" s="87" t="str">
        <f>IF(D142="","",IF('[1]0.2 Konsumsi Energi'!O141="","",VLOOKUP(D142,'[1]0.2 Konsumsi Energi'!$D$5:$S$704,12,0)))</f>
        <v/>
      </c>
      <c r="J142" s="136" t="str">
        <f t="shared" si="28"/>
        <v/>
      </c>
      <c r="K142" s="87" t="str">
        <f>IF(D142="","",IF('[1]0.3 Konsumsi Protein Hewani'!O141="","",VLOOKUP(D142,'[1]0.3 Konsumsi Protein Hewani'!$D$5:$S$704,12,0)))</f>
        <v/>
      </c>
      <c r="L142" s="136" t="str">
        <f t="shared" si="29"/>
        <v/>
      </c>
      <c r="M142" s="87" t="str">
        <f>IF(D142="","",IF('[1]0.4 Stok_Cadangan'!AN141="","",VLOOKUP(D142,'[1]0.4 Stok_Cadangan'!$D$6:$AN$704,37,FALSE)))</f>
        <v/>
      </c>
      <c r="N142" s="136" t="str">
        <f t="shared" si="30"/>
        <v/>
      </c>
      <c r="O142" s="87" t="str">
        <f>IF(D142="","",IF('[1]0.5 Indikator Keterjangkauan'!J141="","",VLOOKUP(D142,'[1]0.5 Indikator Keterjangkauan'!$D$6:$K$704,7,FALSE)))</f>
        <v/>
      </c>
      <c r="P142" s="136" t="str">
        <f t="shared" si="31"/>
        <v/>
      </c>
      <c r="Q142" s="87" t="str">
        <f>IF(D142="","",IF('[1]0.5 Indikator Keterjangkauan'!AC141="","",VLOOKUP(D142,'[1]0.5 Indikator Keterjangkauan'!$D$6:$AD$704,26,FALSE)))</f>
        <v/>
      </c>
      <c r="R142" s="136" t="str">
        <f t="shared" si="32"/>
        <v/>
      </c>
      <c r="S142" s="87" t="str">
        <f>IF(D142="","",IF('[1]0.5 Indikator Keterjangkauan'!AI141="","",VLOOKUP(D142,'[1]0.5 Indikator Keterjangkauan'!$D$6:$AK$700,32,FALSE)))</f>
        <v/>
      </c>
      <c r="T142" s="136" t="str">
        <f t="shared" si="33"/>
        <v/>
      </c>
      <c r="U142" s="87" t="str">
        <f>IF(D142="","",IF('[1]0.6 Indikator Pemanfaatan'!J141="","",VLOOKUP(D142,'[1]0.6 Indikator Pemanfaatan'!$D$6:$K$704,7,FALSE)))</f>
        <v/>
      </c>
      <c r="V142" s="136" t="str">
        <f t="shared" si="34"/>
        <v/>
      </c>
      <c r="W142" s="87" t="str">
        <f>IF(D142="","",IF('[1]0.6 Indikator Pemanfaatan'!P141="","",VLOOKUP(D142,'[1]0.6 Indikator Pemanfaatan'!$D$6:$R$704,13,FALSE)))</f>
        <v/>
      </c>
      <c r="X142" s="136" t="str">
        <f t="shared" si="35"/>
        <v/>
      </c>
      <c r="Y142" s="87" t="str">
        <f>IF(D142="","",IF('[1]0.6 Indikator Pemanfaatan'!AA141="","",VLOOKUP(D142,'[1]0.6 Indikator Pemanfaatan'!$D$6:$AC$706,24,FALSE)))</f>
        <v/>
      </c>
      <c r="Z142" s="136" t="str">
        <f t="shared" si="36"/>
        <v/>
      </c>
      <c r="AA142" s="88" t="str">
        <f>IF(D142="","",IF('[1]0.6 Indikator Pemanfaatan'!AG141="","",VLOOKUP(D142,'[1]0.6 Indikator Pemanfaatan'!$D$6:$AJ$705,30,FALSE)))</f>
        <v/>
      </c>
      <c r="AB142" s="136" t="str">
        <f t="shared" si="37"/>
        <v/>
      </c>
      <c r="AC142" s="87" t="str">
        <f>IF(D142="","",IF('[1]0.6 Indikator Pemanfaatan'!AM141="","",VLOOKUP(D142,'[1]0.6 Indikator Pemanfaatan'!$D$6:$AP$705,36,FALSE)))</f>
        <v/>
      </c>
      <c r="AD142" s="136" t="str">
        <f t="shared" si="38"/>
        <v/>
      </c>
    </row>
    <row r="143" spans="1:30" x14ac:dyDescent="0.3">
      <c r="A143" s="1" t="str">
        <f>IF('[2]1.7 NCPR'!A139="","",'[2]1.7 NCPR'!A139)</f>
        <v/>
      </c>
      <c r="B143" s="2" t="str">
        <f>IF('[2]1.7 NCPR'!B139="","",'[2]1.7 NCPR'!B139)</f>
        <v/>
      </c>
      <c r="C143" s="1" t="str">
        <f t="shared" si="26"/>
        <v/>
      </c>
      <c r="D143" s="1" t="str">
        <f>IF('[2]1.7 NCPR'!D139="","",'[2]1.7 NCPR'!D139)</f>
        <v/>
      </c>
      <c r="E143" s="1" t="str">
        <f>IF('[2]1.7 NCPR'!E139="","",'[2]1.7 NCPR'!E139)</f>
        <v/>
      </c>
      <c r="F143" s="2" t="str">
        <f>IF('[2]1.7 NCPR'!C139="","",'[2]1.7 NCPR'!C139)</f>
        <v/>
      </c>
      <c r="G143" s="135" t="str">
        <f>IF(D143="","",IF('[2]1.7 NCPR'!P139="","",(VLOOKUP(D143,'[2]1.7 NCPR'!$D:$P,13,0))))</f>
        <v/>
      </c>
      <c r="H143" s="74" t="str">
        <f t="shared" si="27"/>
        <v/>
      </c>
      <c r="I143" s="87" t="str">
        <f>IF(D143="","",IF('[1]0.2 Konsumsi Energi'!O142="","",VLOOKUP(D143,'[1]0.2 Konsumsi Energi'!$D$5:$S$704,12,0)))</f>
        <v/>
      </c>
      <c r="J143" s="136" t="str">
        <f t="shared" si="28"/>
        <v/>
      </c>
      <c r="K143" s="87" t="str">
        <f>IF(D143="","",IF('[1]0.3 Konsumsi Protein Hewani'!O142="","",VLOOKUP(D143,'[1]0.3 Konsumsi Protein Hewani'!$D$5:$S$704,12,0)))</f>
        <v/>
      </c>
      <c r="L143" s="136" t="str">
        <f t="shared" si="29"/>
        <v/>
      </c>
      <c r="M143" s="87" t="str">
        <f>IF(D143="","",IF('[1]0.4 Stok_Cadangan'!AN142="","",VLOOKUP(D143,'[1]0.4 Stok_Cadangan'!$D$6:$AN$704,37,FALSE)))</f>
        <v/>
      </c>
      <c r="N143" s="136" t="str">
        <f t="shared" si="30"/>
        <v/>
      </c>
      <c r="O143" s="87" t="str">
        <f>IF(D143="","",IF('[1]0.5 Indikator Keterjangkauan'!J142="","",VLOOKUP(D143,'[1]0.5 Indikator Keterjangkauan'!$D$6:$K$704,7,FALSE)))</f>
        <v/>
      </c>
      <c r="P143" s="136" t="str">
        <f t="shared" si="31"/>
        <v/>
      </c>
      <c r="Q143" s="87" t="str">
        <f>IF(D143="","",IF('[1]0.5 Indikator Keterjangkauan'!AC142="","",VLOOKUP(D143,'[1]0.5 Indikator Keterjangkauan'!$D$6:$AD$704,26,FALSE)))</f>
        <v/>
      </c>
      <c r="R143" s="136" t="str">
        <f t="shared" si="32"/>
        <v/>
      </c>
      <c r="S143" s="87" t="str">
        <f>IF(D143="","",IF('[1]0.5 Indikator Keterjangkauan'!AI142="","",VLOOKUP(D143,'[1]0.5 Indikator Keterjangkauan'!$D$6:$AK$700,32,FALSE)))</f>
        <v/>
      </c>
      <c r="T143" s="136" t="str">
        <f t="shared" si="33"/>
        <v/>
      </c>
      <c r="U143" s="87" t="str">
        <f>IF(D143="","",IF('[1]0.6 Indikator Pemanfaatan'!J142="","",VLOOKUP(D143,'[1]0.6 Indikator Pemanfaatan'!$D$6:$K$704,7,FALSE)))</f>
        <v/>
      </c>
      <c r="V143" s="136" t="str">
        <f t="shared" si="34"/>
        <v/>
      </c>
      <c r="W143" s="87" t="str">
        <f>IF(D143="","",IF('[1]0.6 Indikator Pemanfaatan'!P142="","",VLOOKUP(D143,'[1]0.6 Indikator Pemanfaatan'!$D$6:$R$704,13,FALSE)))</f>
        <v/>
      </c>
      <c r="X143" s="136" t="str">
        <f t="shared" si="35"/>
        <v/>
      </c>
      <c r="Y143" s="87" t="str">
        <f>IF(D143="","",IF('[1]0.6 Indikator Pemanfaatan'!AA142="","",VLOOKUP(D143,'[1]0.6 Indikator Pemanfaatan'!$D$6:$AC$706,24,FALSE)))</f>
        <v/>
      </c>
      <c r="Z143" s="136" t="str">
        <f t="shared" si="36"/>
        <v/>
      </c>
      <c r="AA143" s="88" t="str">
        <f>IF(D143="","",IF('[1]0.6 Indikator Pemanfaatan'!AG142="","",VLOOKUP(D143,'[1]0.6 Indikator Pemanfaatan'!$D$6:$AJ$705,30,FALSE)))</f>
        <v/>
      </c>
      <c r="AB143" s="136" t="str">
        <f t="shared" si="37"/>
        <v/>
      </c>
      <c r="AC143" s="87" t="str">
        <f>IF(D143="","",IF('[1]0.6 Indikator Pemanfaatan'!AM142="","",VLOOKUP(D143,'[1]0.6 Indikator Pemanfaatan'!$D$6:$AP$705,36,FALSE)))</f>
        <v/>
      </c>
      <c r="AD143" s="136" t="str">
        <f t="shared" si="38"/>
        <v/>
      </c>
    </row>
    <row r="144" spans="1:30" x14ac:dyDescent="0.3">
      <c r="A144" s="1" t="str">
        <f>IF('[2]1.7 NCPR'!A140="","",'[2]1.7 NCPR'!A140)</f>
        <v/>
      </c>
      <c r="B144" s="2" t="str">
        <f>IF('[2]1.7 NCPR'!B140="","",'[2]1.7 NCPR'!B140)</f>
        <v/>
      </c>
      <c r="C144" s="1" t="str">
        <f t="shared" si="26"/>
        <v/>
      </c>
      <c r="D144" s="1" t="str">
        <f>IF('[2]1.7 NCPR'!D140="","",'[2]1.7 NCPR'!D140)</f>
        <v/>
      </c>
      <c r="E144" s="1" t="str">
        <f>IF('[2]1.7 NCPR'!E140="","",'[2]1.7 NCPR'!E140)</f>
        <v/>
      </c>
      <c r="F144" s="2" t="str">
        <f>IF('[2]1.7 NCPR'!C140="","",'[2]1.7 NCPR'!C140)</f>
        <v/>
      </c>
      <c r="G144" s="135" t="str">
        <f>IF(D144="","",IF('[2]1.7 NCPR'!P140="","",(VLOOKUP(D144,'[2]1.7 NCPR'!$D:$P,13,0))))</f>
        <v/>
      </c>
      <c r="H144" s="74" t="str">
        <f t="shared" si="27"/>
        <v/>
      </c>
      <c r="I144" s="87" t="str">
        <f>IF(D144="","",IF('[1]0.2 Konsumsi Energi'!O143="","",VLOOKUP(D144,'[1]0.2 Konsumsi Energi'!$D$5:$S$704,12,0)))</f>
        <v/>
      </c>
      <c r="J144" s="136" t="str">
        <f t="shared" si="28"/>
        <v/>
      </c>
      <c r="K144" s="87" t="str">
        <f>IF(D144="","",IF('[1]0.3 Konsumsi Protein Hewani'!O143="","",VLOOKUP(D144,'[1]0.3 Konsumsi Protein Hewani'!$D$5:$S$704,12,0)))</f>
        <v/>
      </c>
      <c r="L144" s="136" t="str">
        <f t="shared" si="29"/>
        <v/>
      </c>
      <c r="M144" s="87" t="str">
        <f>IF(D144="","",IF('[1]0.4 Stok_Cadangan'!AN143="","",VLOOKUP(D144,'[1]0.4 Stok_Cadangan'!$D$6:$AN$704,37,FALSE)))</f>
        <v/>
      </c>
      <c r="N144" s="136" t="str">
        <f t="shared" si="30"/>
        <v/>
      </c>
      <c r="O144" s="87" t="str">
        <f>IF(D144="","",IF('[1]0.5 Indikator Keterjangkauan'!J143="","",VLOOKUP(D144,'[1]0.5 Indikator Keterjangkauan'!$D$6:$K$704,7,FALSE)))</f>
        <v/>
      </c>
      <c r="P144" s="136" t="str">
        <f t="shared" si="31"/>
        <v/>
      </c>
      <c r="Q144" s="87" t="str">
        <f>IF(D144="","",IF('[1]0.5 Indikator Keterjangkauan'!AC143="","",VLOOKUP(D144,'[1]0.5 Indikator Keterjangkauan'!$D$6:$AD$704,26,FALSE)))</f>
        <v/>
      </c>
      <c r="R144" s="136" t="str">
        <f t="shared" si="32"/>
        <v/>
      </c>
      <c r="S144" s="87" t="str">
        <f>IF(D144="","",IF('[1]0.5 Indikator Keterjangkauan'!AI143="","",VLOOKUP(D144,'[1]0.5 Indikator Keterjangkauan'!$D$6:$AK$700,32,FALSE)))</f>
        <v/>
      </c>
      <c r="T144" s="136" t="str">
        <f t="shared" si="33"/>
        <v/>
      </c>
      <c r="U144" s="87" t="str">
        <f>IF(D144="","",IF('[1]0.6 Indikator Pemanfaatan'!J143="","",VLOOKUP(D144,'[1]0.6 Indikator Pemanfaatan'!$D$6:$K$704,7,FALSE)))</f>
        <v/>
      </c>
      <c r="V144" s="136" t="str">
        <f t="shared" si="34"/>
        <v/>
      </c>
      <c r="W144" s="87" t="str">
        <f>IF(D144="","",IF('[1]0.6 Indikator Pemanfaatan'!P143="","",VLOOKUP(D144,'[1]0.6 Indikator Pemanfaatan'!$D$6:$R$704,13,FALSE)))</f>
        <v/>
      </c>
      <c r="X144" s="136" t="str">
        <f t="shared" si="35"/>
        <v/>
      </c>
      <c r="Y144" s="87" t="str">
        <f>IF(D144="","",IF('[1]0.6 Indikator Pemanfaatan'!AA143="","",VLOOKUP(D144,'[1]0.6 Indikator Pemanfaatan'!$D$6:$AC$706,24,FALSE)))</f>
        <v/>
      </c>
      <c r="Z144" s="136" t="str">
        <f t="shared" si="36"/>
        <v/>
      </c>
      <c r="AA144" s="88" t="str">
        <f>IF(D144="","",IF('[1]0.6 Indikator Pemanfaatan'!AG143="","",VLOOKUP(D144,'[1]0.6 Indikator Pemanfaatan'!$D$6:$AJ$705,30,FALSE)))</f>
        <v/>
      </c>
      <c r="AB144" s="136" t="str">
        <f t="shared" si="37"/>
        <v/>
      </c>
      <c r="AC144" s="87" t="str">
        <f>IF(D144="","",IF('[1]0.6 Indikator Pemanfaatan'!AM143="","",VLOOKUP(D144,'[1]0.6 Indikator Pemanfaatan'!$D$6:$AP$705,36,FALSE)))</f>
        <v/>
      </c>
      <c r="AD144" s="136" t="str">
        <f t="shared" si="38"/>
        <v/>
      </c>
    </row>
    <row r="145" spans="1:30" x14ac:dyDescent="0.3">
      <c r="A145" s="1" t="str">
        <f>IF('[2]1.7 NCPR'!A141="","",'[2]1.7 NCPR'!A141)</f>
        <v/>
      </c>
      <c r="B145" s="2" t="str">
        <f>IF('[2]1.7 NCPR'!B141="","",'[2]1.7 NCPR'!B141)</f>
        <v/>
      </c>
      <c r="C145" s="1" t="str">
        <f t="shared" si="26"/>
        <v/>
      </c>
      <c r="D145" s="1" t="str">
        <f>IF('[2]1.7 NCPR'!D141="","",'[2]1.7 NCPR'!D141)</f>
        <v/>
      </c>
      <c r="E145" s="1" t="str">
        <f>IF('[2]1.7 NCPR'!E141="","",'[2]1.7 NCPR'!E141)</f>
        <v/>
      </c>
      <c r="F145" s="2" t="str">
        <f>IF('[2]1.7 NCPR'!C141="","",'[2]1.7 NCPR'!C141)</f>
        <v/>
      </c>
      <c r="G145" s="135" t="str">
        <f>IF(D145="","",IF('[2]1.7 NCPR'!P141="","",(VLOOKUP(D145,'[2]1.7 NCPR'!$D:$P,13,0))))</f>
        <v/>
      </c>
      <c r="H145" s="74" t="str">
        <f t="shared" si="27"/>
        <v/>
      </c>
      <c r="I145" s="87" t="str">
        <f>IF(D145="","",IF('[1]0.2 Konsumsi Energi'!O144="","",VLOOKUP(D145,'[1]0.2 Konsumsi Energi'!$D$5:$S$704,12,0)))</f>
        <v/>
      </c>
      <c r="J145" s="136" t="str">
        <f t="shared" si="28"/>
        <v/>
      </c>
      <c r="K145" s="87" t="str">
        <f>IF(D145="","",IF('[1]0.3 Konsumsi Protein Hewani'!O144="","",VLOOKUP(D145,'[1]0.3 Konsumsi Protein Hewani'!$D$5:$S$704,12,0)))</f>
        <v/>
      </c>
      <c r="L145" s="136" t="str">
        <f t="shared" si="29"/>
        <v/>
      </c>
      <c r="M145" s="87" t="str">
        <f>IF(D145="","",IF('[1]0.4 Stok_Cadangan'!AN144="","",VLOOKUP(D145,'[1]0.4 Stok_Cadangan'!$D$6:$AN$704,37,FALSE)))</f>
        <v/>
      </c>
      <c r="N145" s="136" t="str">
        <f t="shared" si="30"/>
        <v/>
      </c>
      <c r="O145" s="87" t="str">
        <f>IF(D145="","",IF('[1]0.5 Indikator Keterjangkauan'!J144="","",VLOOKUP(D145,'[1]0.5 Indikator Keterjangkauan'!$D$6:$K$704,7,FALSE)))</f>
        <v/>
      </c>
      <c r="P145" s="136" t="str">
        <f t="shared" si="31"/>
        <v/>
      </c>
      <c r="Q145" s="87" t="str">
        <f>IF(D145="","",IF('[1]0.5 Indikator Keterjangkauan'!AC144="","",VLOOKUP(D145,'[1]0.5 Indikator Keterjangkauan'!$D$6:$AD$704,26,FALSE)))</f>
        <v/>
      </c>
      <c r="R145" s="136" t="str">
        <f t="shared" si="32"/>
        <v/>
      </c>
      <c r="S145" s="87" t="str">
        <f>IF(D145="","",IF('[1]0.5 Indikator Keterjangkauan'!AI144="","",VLOOKUP(D145,'[1]0.5 Indikator Keterjangkauan'!$D$6:$AK$700,32,FALSE)))</f>
        <v/>
      </c>
      <c r="T145" s="136" t="str">
        <f t="shared" si="33"/>
        <v/>
      </c>
      <c r="U145" s="87" t="str">
        <f>IF(D145="","",IF('[1]0.6 Indikator Pemanfaatan'!J144="","",VLOOKUP(D145,'[1]0.6 Indikator Pemanfaatan'!$D$6:$K$704,7,FALSE)))</f>
        <v/>
      </c>
      <c r="V145" s="136" t="str">
        <f t="shared" si="34"/>
        <v/>
      </c>
      <c r="W145" s="87" t="str">
        <f>IF(D145="","",IF('[1]0.6 Indikator Pemanfaatan'!P144="","",VLOOKUP(D145,'[1]0.6 Indikator Pemanfaatan'!$D$6:$R$704,13,FALSE)))</f>
        <v/>
      </c>
      <c r="X145" s="136" t="str">
        <f t="shared" si="35"/>
        <v/>
      </c>
      <c r="Y145" s="87" t="str">
        <f>IF(D145="","",IF('[1]0.6 Indikator Pemanfaatan'!AA144="","",VLOOKUP(D145,'[1]0.6 Indikator Pemanfaatan'!$D$6:$AC$706,24,FALSE)))</f>
        <v/>
      </c>
      <c r="Z145" s="136" t="str">
        <f t="shared" si="36"/>
        <v/>
      </c>
      <c r="AA145" s="88" t="str">
        <f>IF(D145="","",IF('[1]0.6 Indikator Pemanfaatan'!AG144="","",VLOOKUP(D145,'[1]0.6 Indikator Pemanfaatan'!$D$6:$AJ$705,30,FALSE)))</f>
        <v/>
      </c>
      <c r="AB145" s="136" t="str">
        <f t="shared" si="37"/>
        <v/>
      </c>
      <c r="AC145" s="87" t="str">
        <f>IF(D145="","",IF('[1]0.6 Indikator Pemanfaatan'!AM144="","",VLOOKUP(D145,'[1]0.6 Indikator Pemanfaatan'!$D$6:$AP$705,36,FALSE)))</f>
        <v/>
      </c>
      <c r="AD145" s="136" t="str">
        <f t="shared" si="38"/>
        <v/>
      </c>
    </row>
    <row r="146" spans="1:30" x14ac:dyDescent="0.3">
      <c r="A146" s="1" t="str">
        <f>IF('[2]1.7 NCPR'!A142="","",'[2]1.7 NCPR'!A142)</f>
        <v/>
      </c>
      <c r="B146" s="2" t="str">
        <f>IF('[2]1.7 NCPR'!B142="","",'[2]1.7 NCPR'!B142)</f>
        <v/>
      </c>
      <c r="C146" s="1" t="str">
        <f t="shared" si="26"/>
        <v/>
      </c>
      <c r="D146" s="1" t="str">
        <f>IF('[2]1.7 NCPR'!D142="","",'[2]1.7 NCPR'!D142)</f>
        <v/>
      </c>
      <c r="E146" s="1" t="str">
        <f>IF('[2]1.7 NCPR'!E142="","",'[2]1.7 NCPR'!E142)</f>
        <v/>
      </c>
      <c r="F146" s="2" t="str">
        <f>IF('[2]1.7 NCPR'!C142="","",'[2]1.7 NCPR'!C142)</f>
        <v/>
      </c>
      <c r="G146" s="135" t="str">
        <f>IF(D146="","",IF('[2]1.7 NCPR'!P142="","",(VLOOKUP(D146,'[2]1.7 NCPR'!$D:$P,13,0))))</f>
        <v/>
      </c>
      <c r="H146" s="74" t="str">
        <f t="shared" si="27"/>
        <v/>
      </c>
      <c r="I146" s="87" t="str">
        <f>IF(D146="","",IF('[1]0.2 Konsumsi Energi'!O145="","",VLOOKUP(D146,'[1]0.2 Konsumsi Energi'!$D$5:$S$704,12,0)))</f>
        <v/>
      </c>
      <c r="J146" s="136" t="str">
        <f t="shared" si="28"/>
        <v/>
      </c>
      <c r="K146" s="87" t="str">
        <f>IF(D146="","",IF('[1]0.3 Konsumsi Protein Hewani'!O145="","",VLOOKUP(D146,'[1]0.3 Konsumsi Protein Hewani'!$D$5:$S$704,12,0)))</f>
        <v/>
      </c>
      <c r="L146" s="136" t="str">
        <f t="shared" si="29"/>
        <v/>
      </c>
      <c r="M146" s="87" t="str">
        <f>IF(D146="","",IF('[1]0.4 Stok_Cadangan'!AN145="","",VLOOKUP(D146,'[1]0.4 Stok_Cadangan'!$D$6:$AN$704,37,FALSE)))</f>
        <v/>
      </c>
      <c r="N146" s="136" t="str">
        <f t="shared" si="30"/>
        <v/>
      </c>
      <c r="O146" s="87" t="str">
        <f>IF(D146="","",IF('[1]0.5 Indikator Keterjangkauan'!J145="","",VLOOKUP(D146,'[1]0.5 Indikator Keterjangkauan'!$D$6:$K$704,7,FALSE)))</f>
        <v/>
      </c>
      <c r="P146" s="136" t="str">
        <f t="shared" si="31"/>
        <v/>
      </c>
      <c r="Q146" s="87" t="str">
        <f>IF(D146="","",IF('[1]0.5 Indikator Keterjangkauan'!AC145="","",VLOOKUP(D146,'[1]0.5 Indikator Keterjangkauan'!$D$6:$AD$704,26,FALSE)))</f>
        <v/>
      </c>
      <c r="R146" s="136" t="str">
        <f t="shared" si="32"/>
        <v/>
      </c>
      <c r="S146" s="87" t="str">
        <f>IF(D146="","",IF('[1]0.5 Indikator Keterjangkauan'!AI145="","",VLOOKUP(D146,'[1]0.5 Indikator Keterjangkauan'!$D$6:$AK$700,32,FALSE)))</f>
        <v/>
      </c>
      <c r="T146" s="136" t="str">
        <f t="shared" si="33"/>
        <v/>
      </c>
      <c r="U146" s="87" t="str">
        <f>IF(D146="","",IF('[1]0.6 Indikator Pemanfaatan'!J145="","",VLOOKUP(D146,'[1]0.6 Indikator Pemanfaatan'!$D$6:$K$704,7,FALSE)))</f>
        <v/>
      </c>
      <c r="V146" s="136" t="str">
        <f t="shared" si="34"/>
        <v/>
      </c>
      <c r="W146" s="87" t="str">
        <f>IF(D146="","",IF('[1]0.6 Indikator Pemanfaatan'!P145="","",VLOOKUP(D146,'[1]0.6 Indikator Pemanfaatan'!$D$6:$R$704,13,FALSE)))</f>
        <v/>
      </c>
      <c r="X146" s="136" t="str">
        <f t="shared" si="35"/>
        <v/>
      </c>
      <c r="Y146" s="87" t="str">
        <f>IF(D146="","",IF('[1]0.6 Indikator Pemanfaatan'!AA145="","",VLOOKUP(D146,'[1]0.6 Indikator Pemanfaatan'!$D$6:$AC$706,24,FALSE)))</f>
        <v/>
      </c>
      <c r="Z146" s="136" t="str">
        <f t="shared" si="36"/>
        <v/>
      </c>
      <c r="AA146" s="88" t="str">
        <f>IF(D146="","",IF('[1]0.6 Indikator Pemanfaatan'!AG145="","",VLOOKUP(D146,'[1]0.6 Indikator Pemanfaatan'!$D$6:$AJ$705,30,FALSE)))</f>
        <v/>
      </c>
      <c r="AB146" s="136" t="str">
        <f t="shared" si="37"/>
        <v/>
      </c>
      <c r="AC146" s="87" t="str">
        <f>IF(D146="","",IF('[1]0.6 Indikator Pemanfaatan'!AM145="","",VLOOKUP(D146,'[1]0.6 Indikator Pemanfaatan'!$D$6:$AP$705,36,FALSE)))</f>
        <v/>
      </c>
      <c r="AD146" s="136" t="str">
        <f t="shared" si="38"/>
        <v/>
      </c>
    </row>
    <row r="147" spans="1:30" x14ac:dyDescent="0.3">
      <c r="A147" s="1" t="str">
        <f>IF('[2]1.7 NCPR'!A143="","",'[2]1.7 NCPR'!A143)</f>
        <v/>
      </c>
      <c r="B147" s="2" t="str">
        <f>IF('[2]1.7 NCPR'!B143="","",'[2]1.7 NCPR'!B143)</f>
        <v/>
      </c>
      <c r="C147" s="1" t="str">
        <f t="shared" si="26"/>
        <v/>
      </c>
      <c r="D147" s="1" t="str">
        <f>IF('[2]1.7 NCPR'!D143="","",'[2]1.7 NCPR'!D143)</f>
        <v/>
      </c>
      <c r="E147" s="1" t="str">
        <f>IF('[2]1.7 NCPR'!E143="","",'[2]1.7 NCPR'!E143)</f>
        <v/>
      </c>
      <c r="F147" s="2" t="str">
        <f>IF('[2]1.7 NCPR'!C143="","",'[2]1.7 NCPR'!C143)</f>
        <v/>
      </c>
      <c r="G147" s="135" t="str">
        <f>IF(D147="","",IF('[2]1.7 NCPR'!P143="","",(VLOOKUP(D147,'[2]1.7 NCPR'!$D:$P,13,0))))</f>
        <v/>
      </c>
      <c r="H147" s="74" t="str">
        <f t="shared" si="27"/>
        <v/>
      </c>
      <c r="I147" s="87" t="str">
        <f>IF(D147="","",IF('[1]0.2 Konsumsi Energi'!O146="","",VLOOKUP(D147,'[1]0.2 Konsumsi Energi'!$D$5:$S$704,12,0)))</f>
        <v/>
      </c>
      <c r="J147" s="136" t="str">
        <f t="shared" si="28"/>
        <v/>
      </c>
      <c r="K147" s="87" t="str">
        <f>IF(D147="","",IF('[1]0.3 Konsumsi Protein Hewani'!O146="","",VLOOKUP(D147,'[1]0.3 Konsumsi Protein Hewani'!$D$5:$S$704,12,0)))</f>
        <v/>
      </c>
      <c r="L147" s="136" t="str">
        <f t="shared" si="29"/>
        <v/>
      </c>
      <c r="M147" s="87" t="str">
        <f>IF(D147="","",IF('[1]0.4 Stok_Cadangan'!AN146="","",VLOOKUP(D147,'[1]0.4 Stok_Cadangan'!$D$6:$AN$704,37,FALSE)))</f>
        <v/>
      </c>
      <c r="N147" s="136" t="str">
        <f t="shared" si="30"/>
        <v/>
      </c>
      <c r="O147" s="87" t="str">
        <f>IF(D147="","",IF('[1]0.5 Indikator Keterjangkauan'!J146="","",VLOOKUP(D147,'[1]0.5 Indikator Keterjangkauan'!$D$6:$K$704,7,FALSE)))</f>
        <v/>
      </c>
      <c r="P147" s="136" t="str">
        <f t="shared" si="31"/>
        <v/>
      </c>
      <c r="Q147" s="87" t="str">
        <f>IF(D147="","",IF('[1]0.5 Indikator Keterjangkauan'!AC146="","",VLOOKUP(D147,'[1]0.5 Indikator Keterjangkauan'!$D$6:$AD$704,26,FALSE)))</f>
        <v/>
      </c>
      <c r="R147" s="136" t="str">
        <f t="shared" si="32"/>
        <v/>
      </c>
      <c r="S147" s="87" t="str">
        <f>IF(D147="","",IF('[1]0.5 Indikator Keterjangkauan'!AI146="","",VLOOKUP(D147,'[1]0.5 Indikator Keterjangkauan'!$D$6:$AK$700,32,FALSE)))</f>
        <v/>
      </c>
      <c r="T147" s="136" t="str">
        <f t="shared" si="33"/>
        <v/>
      </c>
      <c r="U147" s="87" t="str">
        <f>IF(D147="","",IF('[1]0.6 Indikator Pemanfaatan'!J146="","",VLOOKUP(D147,'[1]0.6 Indikator Pemanfaatan'!$D$6:$K$704,7,FALSE)))</f>
        <v/>
      </c>
      <c r="V147" s="136" t="str">
        <f t="shared" si="34"/>
        <v/>
      </c>
      <c r="W147" s="87" t="str">
        <f>IF(D147="","",IF('[1]0.6 Indikator Pemanfaatan'!P146="","",VLOOKUP(D147,'[1]0.6 Indikator Pemanfaatan'!$D$6:$R$704,13,FALSE)))</f>
        <v/>
      </c>
      <c r="X147" s="136" t="str">
        <f t="shared" si="35"/>
        <v/>
      </c>
      <c r="Y147" s="87" t="str">
        <f>IF(D147="","",IF('[1]0.6 Indikator Pemanfaatan'!AA146="","",VLOOKUP(D147,'[1]0.6 Indikator Pemanfaatan'!$D$6:$AC$706,24,FALSE)))</f>
        <v/>
      </c>
      <c r="Z147" s="136" t="str">
        <f t="shared" si="36"/>
        <v/>
      </c>
      <c r="AA147" s="88" t="str">
        <f>IF(D147="","",IF('[1]0.6 Indikator Pemanfaatan'!AG146="","",VLOOKUP(D147,'[1]0.6 Indikator Pemanfaatan'!$D$6:$AJ$705,30,FALSE)))</f>
        <v/>
      </c>
      <c r="AB147" s="136" t="str">
        <f t="shared" si="37"/>
        <v/>
      </c>
      <c r="AC147" s="87" t="str">
        <f>IF(D147="","",IF('[1]0.6 Indikator Pemanfaatan'!AM146="","",VLOOKUP(D147,'[1]0.6 Indikator Pemanfaatan'!$D$6:$AP$705,36,FALSE)))</f>
        <v/>
      </c>
      <c r="AD147" s="136" t="str">
        <f t="shared" si="38"/>
        <v/>
      </c>
    </row>
    <row r="148" spans="1:30" x14ac:dyDescent="0.3">
      <c r="A148" s="1" t="str">
        <f>IF('[2]1.7 NCPR'!A144="","",'[2]1.7 NCPR'!A144)</f>
        <v/>
      </c>
      <c r="B148" s="2" t="str">
        <f>IF('[2]1.7 NCPR'!B144="","",'[2]1.7 NCPR'!B144)</f>
        <v/>
      </c>
      <c r="C148" s="1" t="str">
        <f t="shared" si="26"/>
        <v/>
      </c>
      <c r="D148" s="1" t="str">
        <f>IF('[2]1.7 NCPR'!D144="","",'[2]1.7 NCPR'!D144)</f>
        <v/>
      </c>
      <c r="E148" s="1" t="str">
        <f>IF('[2]1.7 NCPR'!E144="","",'[2]1.7 NCPR'!E144)</f>
        <v/>
      </c>
      <c r="F148" s="2" t="str">
        <f>IF('[2]1.7 NCPR'!C144="","",'[2]1.7 NCPR'!C144)</f>
        <v/>
      </c>
      <c r="G148" s="135" t="str">
        <f>IF(D148="","",IF('[2]1.7 NCPR'!P144="","",(VLOOKUP(D148,'[2]1.7 NCPR'!$D:$P,13,0))))</f>
        <v/>
      </c>
      <c r="H148" s="74" t="str">
        <f t="shared" si="27"/>
        <v/>
      </c>
      <c r="I148" s="87" t="str">
        <f>IF(D148="","",IF('[1]0.2 Konsumsi Energi'!O147="","",VLOOKUP(D148,'[1]0.2 Konsumsi Energi'!$D$5:$S$704,12,0)))</f>
        <v/>
      </c>
      <c r="J148" s="136" t="str">
        <f t="shared" si="28"/>
        <v/>
      </c>
      <c r="K148" s="87" t="str">
        <f>IF(D148="","",IF('[1]0.3 Konsumsi Protein Hewani'!O147="","",VLOOKUP(D148,'[1]0.3 Konsumsi Protein Hewani'!$D$5:$S$704,12,0)))</f>
        <v/>
      </c>
      <c r="L148" s="136" t="str">
        <f t="shared" si="29"/>
        <v/>
      </c>
      <c r="M148" s="87" t="str">
        <f>IF(D148="","",IF('[1]0.4 Stok_Cadangan'!AN147="","",VLOOKUP(D148,'[1]0.4 Stok_Cadangan'!$D$6:$AN$704,37,FALSE)))</f>
        <v/>
      </c>
      <c r="N148" s="136" t="str">
        <f t="shared" si="30"/>
        <v/>
      </c>
      <c r="O148" s="87" t="str">
        <f>IF(D148="","",IF('[1]0.5 Indikator Keterjangkauan'!J147="","",VLOOKUP(D148,'[1]0.5 Indikator Keterjangkauan'!$D$6:$K$704,7,FALSE)))</f>
        <v/>
      </c>
      <c r="P148" s="136" t="str">
        <f t="shared" si="31"/>
        <v/>
      </c>
      <c r="Q148" s="87" t="str">
        <f>IF(D148="","",IF('[1]0.5 Indikator Keterjangkauan'!AC147="","",VLOOKUP(D148,'[1]0.5 Indikator Keterjangkauan'!$D$6:$AD$704,26,FALSE)))</f>
        <v/>
      </c>
      <c r="R148" s="136" t="str">
        <f t="shared" si="32"/>
        <v/>
      </c>
      <c r="S148" s="87" t="str">
        <f>IF(D148="","",IF('[1]0.5 Indikator Keterjangkauan'!AI147="","",VLOOKUP(D148,'[1]0.5 Indikator Keterjangkauan'!$D$6:$AK$700,32,FALSE)))</f>
        <v/>
      </c>
      <c r="T148" s="136" t="str">
        <f t="shared" si="33"/>
        <v/>
      </c>
      <c r="U148" s="87" t="str">
        <f>IF(D148="","",IF('[1]0.6 Indikator Pemanfaatan'!J147="","",VLOOKUP(D148,'[1]0.6 Indikator Pemanfaatan'!$D$6:$K$704,7,FALSE)))</f>
        <v/>
      </c>
      <c r="V148" s="136" t="str">
        <f t="shared" si="34"/>
        <v/>
      </c>
      <c r="W148" s="87" t="str">
        <f>IF(D148="","",IF('[1]0.6 Indikator Pemanfaatan'!P147="","",VLOOKUP(D148,'[1]0.6 Indikator Pemanfaatan'!$D$6:$R$704,13,FALSE)))</f>
        <v/>
      </c>
      <c r="X148" s="136" t="str">
        <f t="shared" si="35"/>
        <v/>
      </c>
      <c r="Y148" s="87" t="str">
        <f>IF(D148="","",IF('[1]0.6 Indikator Pemanfaatan'!AA147="","",VLOOKUP(D148,'[1]0.6 Indikator Pemanfaatan'!$D$6:$AC$706,24,FALSE)))</f>
        <v/>
      </c>
      <c r="Z148" s="136" t="str">
        <f t="shared" si="36"/>
        <v/>
      </c>
      <c r="AA148" s="88" t="str">
        <f>IF(D148="","",IF('[1]0.6 Indikator Pemanfaatan'!AG147="","",VLOOKUP(D148,'[1]0.6 Indikator Pemanfaatan'!$D$6:$AJ$705,30,FALSE)))</f>
        <v/>
      </c>
      <c r="AB148" s="136" t="str">
        <f t="shared" si="37"/>
        <v/>
      </c>
      <c r="AC148" s="87" t="str">
        <f>IF(D148="","",IF('[1]0.6 Indikator Pemanfaatan'!AM147="","",VLOOKUP(D148,'[1]0.6 Indikator Pemanfaatan'!$D$6:$AP$705,36,FALSE)))</f>
        <v/>
      </c>
      <c r="AD148" s="136" t="str">
        <f t="shared" si="38"/>
        <v/>
      </c>
    </row>
    <row r="149" spans="1:30" x14ac:dyDescent="0.3">
      <c r="A149" s="1" t="str">
        <f>IF('[2]1.7 NCPR'!A145="","",'[2]1.7 NCPR'!A145)</f>
        <v/>
      </c>
      <c r="B149" s="2" t="str">
        <f>IF('[2]1.7 NCPR'!B145="","",'[2]1.7 NCPR'!B145)</f>
        <v/>
      </c>
      <c r="C149" s="1" t="str">
        <f t="shared" si="26"/>
        <v/>
      </c>
      <c r="D149" s="1" t="str">
        <f>IF('[2]1.7 NCPR'!D145="","",'[2]1.7 NCPR'!D145)</f>
        <v/>
      </c>
      <c r="E149" s="1" t="str">
        <f>IF('[2]1.7 NCPR'!E145="","",'[2]1.7 NCPR'!E145)</f>
        <v/>
      </c>
      <c r="F149" s="2" t="str">
        <f>IF('[2]1.7 NCPR'!C145="","",'[2]1.7 NCPR'!C145)</f>
        <v/>
      </c>
      <c r="G149" s="135" t="str">
        <f>IF(D149="","",IF('[2]1.7 NCPR'!P145="","",(VLOOKUP(D149,'[2]1.7 NCPR'!$D:$P,13,0))))</f>
        <v/>
      </c>
      <c r="H149" s="74" t="str">
        <f t="shared" si="27"/>
        <v/>
      </c>
      <c r="I149" s="87" t="str">
        <f>IF(D149="","",IF('[1]0.2 Konsumsi Energi'!O148="","",VLOOKUP(D149,'[1]0.2 Konsumsi Energi'!$D$5:$S$704,12,0)))</f>
        <v/>
      </c>
      <c r="J149" s="136" t="str">
        <f t="shared" si="28"/>
        <v/>
      </c>
      <c r="K149" s="87" t="str">
        <f>IF(D149="","",IF('[1]0.3 Konsumsi Protein Hewani'!O148="","",VLOOKUP(D149,'[1]0.3 Konsumsi Protein Hewani'!$D$5:$S$704,12,0)))</f>
        <v/>
      </c>
      <c r="L149" s="136" t="str">
        <f t="shared" si="29"/>
        <v/>
      </c>
      <c r="M149" s="87" t="str">
        <f>IF(D149="","",IF('[1]0.4 Stok_Cadangan'!AN148="","",VLOOKUP(D149,'[1]0.4 Stok_Cadangan'!$D$6:$AN$704,37,FALSE)))</f>
        <v/>
      </c>
      <c r="N149" s="136" t="str">
        <f t="shared" si="30"/>
        <v/>
      </c>
      <c r="O149" s="87" t="str">
        <f>IF(D149="","",IF('[1]0.5 Indikator Keterjangkauan'!J148="","",VLOOKUP(D149,'[1]0.5 Indikator Keterjangkauan'!$D$6:$K$704,7,FALSE)))</f>
        <v/>
      </c>
      <c r="P149" s="136" t="str">
        <f t="shared" si="31"/>
        <v/>
      </c>
      <c r="Q149" s="87" t="str">
        <f>IF(D149="","",IF('[1]0.5 Indikator Keterjangkauan'!AC148="","",VLOOKUP(D149,'[1]0.5 Indikator Keterjangkauan'!$D$6:$AD$704,26,FALSE)))</f>
        <v/>
      </c>
      <c r="R149" s="136" t="str">
        <f t="shared" si="32"/>
        <v/>
      </c>
      <c r="S149" s="87" t="str">
        <f>IF(D149="","",IF('[1]0.5 Indikator Keterjangkauan'!AI148="","",VLOOKUP(D149,'[1]0.5 Indikator Keterjangkauan'!$D$6:$AK$700,32,FALSE)))</f>
        <v/>
      </c>
      <c r="T149" s="136" t="str">
        <f t="shared" si="33"/>
        <v/>
      </c>
      <c r="U149" s="87" t="str">
        <f>IF(D149="","",IF('[1]0.6 Indikator Pemanfaatan'!J148="","",VLOOKUP(D149,'[1]0.6 Indikator Pemanfaatan'!$D$6:$K$704,7,FALSE)))</f>
        <v/>
      </c>
      <c r="V149" s="136" t="str">
        <f t="shared" si="34"/>
        <v/>
      </c>
      <c r="W149" s="87" t="str">
        <f>IF(D149="","",IF('[1]0.6 Indikator Pemanfaatan'!P148="","",VLOOKUP(D149,'[1]0.6 Indikator Pemanfaatan'!$D$6:$R$704,13,FALSE)))</f>
        <v/>
      </c>
      <c r="X149" s="136" t="str">
        <f t="shared" si="35"/>
        <v/>
      </c>
      <c r="Y149" s="87" t="str">
        <f>IF(D149="","",IF('[1]0.6 Indikator Pemanfaatan'!AA148="","",VLOOKUP(D149,'[1]0.6 Indikator Pemanfaatan'!$D$6:$AC$706,24,FALSE)))</f>
        <v/>
      </c>
      <c r="Z149" s="136" t="str">
        <f t="shared" si="36"/>
        <v/>
      </c>
      <c r="AA149" s="88" t="str">
        <f>IF(D149="","",IF('[1]0.6 Indikator Pemanfaatan'!AG148="","",VLOOKUP(D149,'[1]0.6 Indikator Pemanfaatan'!$D$6:$AJ$705,30,FALSE)))</f>
        <v/>
      </c>
      <c r="AB149" s="136" t="str">
        <f t="shared" si="37"/>
        <v/>
      </c>
      <c r="AC149" s="87" t="str">
        <f>IF(D149="","",IF('[1]0.6 Indikator Pemanfaatan'!AM148="","",VLOOKUP(D149,'[1]0.6 Indikator Pemanfaatan'!$D$6:$AP$705,36,FALSE)))</f>
        <v/>
      </c>
      <c r="AD149" s="136" t="str">
        <f t="shared" si="38"/>
        <v/>
      </c>
    </row>
    <row r="150" spans="1:30" x14ac:dyDescent="0.3">
      <c r="A150" s="1" t="str">
        <f>IF('[2]1.7 NCPR'!A146="","",'[2]1.7 NCPR'!A146)</f>
        <v/>
      </c>
      <c r="B150" s="2" t="str">
        <f>IF('[2]1.7 NCPR'!B146="","",'[2]1.7 NCPR'!B146)</f>
        <v/>
      </c>
      <c r="C150" s="1" t="str">
        <f t="shared" si="26"/>
        <v/>
      </c>
      <c r="D150" s="1" t="str">
        <f>IF('[2]1.7 NCPR'!D146="","",'[2]1.7 NCPR'!D146)</f>
        <v/>
      </c>
      <c r="E150" s="1" t="str">
        <f>IF('[2]1.7 NCPR'!E146="","",'[2]1.7 NCPR'!E146)</f>
        <v/>
      </c>
      <c r="F150" s="2" t="str">
        <f>IF('[2]1.7 NCPR'!C146="","",'[2]1.7 NCPR'!C146)</f>
        <v/>
      </c>
      <c r="G150" s="135" t="str">
        <f>IF(D150="","",IF('[2]1.7 NCPR'!P146="","",(VLOOKUP(D150,'[2]1.7 NCPR'!$D:$P,13,0))))</f>
        <v/>
      </c>
      <c r="H150" s="74" t="str">
        <f t="shared" si="27"/>
        <v/>
      </c>
      <c r="I150" s="87" t="str">
        <f>IF(D150="","",IF('[1]0.2 Konsumsi Energi'!O149="","",VLOOKUP(D150,'[1]0.2 Konsumsi Energi'!$D$5:$S$704,12,0)))</f>
        <v/>
      </c>
      <c r="J150" s="136" t="str">
        <f t="shared" si="28"/>
        <v/>
      </c>
      <c r="K150" s="87" t="str">
        <f>IF(D150="","",IF('[1]0.3 Konsumsi Protein Hewani'!O149="","",VLOOKUP(D150,'[1]0.3 Konsumsi Protein Hewani'!$D$5:$S$704,12,0)))</f>
        <v/>
      </c>
      <c r="L150" s="136" t="str">
        <f t="shared" si="29"/>
        <v/>
      </c>
      <c r="M150" s="87" t="str">
        <f>IF(D150="","",IF('[1]0.4 Stok_Cadangan'!AN149="","",VLOOKUP(D150,'[1]0.4 Stok_Cadangan'!$D$6:$AN$704,37,FALSE)))</f>
        <v/>
      </c>
      <c r="N150" s="136" t="str">
        <f t="shared" si="30"/>
        <v/>
      </c>
      <c r="O150" s="87" t="str">
        <f>IF(D150="","",IF('[1]0.5 Indikator Keterjangkauan'!J149="","",VLOOKUP(D150,'[1]0.5 Indikator Keterjangkauan'!$D$6:$K$704,7,FALSE)))</f>
        <v/>
      </c>
      <c r="P150" s="136" t="str">
        <f t="shared" si="31"/>
        <v/>
      </c>
      <c r="Q150" s="87" t="str">
        <f>IF(D150="","",IF('[1]0.5 Indikator Keterjangkauan'!AC149="","",VLOOKUP(D150,'[1]0.5 Indikator Keterjangkauan'!$D$6:$AD$704,26,FALSE)))</f>
        <v/>
      </c>
      <c r="R150" s="136" t="str">
        <f t="shared" si="32"/>
        <v/>
      </c>
      <c r="S150" s="87" t="str">
        <f>IF(D150="","",IF('[1]0.5 Indikator Keterjangkauan'!AI149="","",VLOOKUP(D150,'[1]0.5 Indikator Keterjangkauan'!$D$6:$AK$700,32,FALSE)))</f>
        <v/>
      </c>
      <c r="T150" s="136" t="str">
        <f t="shared" si="33"/>
        <v/>
      </c>
      <c r="U150" s="87" t="str">
        <f>IF(D150="","",IF('[1]0.6 Indikator Pemanfaatan'!J149="","",VLOOKUP(D150,'[1]0.6 Indikator Pemanfaatan'!$D$6:$K$704,7,FALSE)))</f>
        <v/>
      </c>
      <c r="V150" s="136" t="str">
        <f t="shared" si="34"/>
        <v/>
      </c>
      <c r="W150" s="87" t="str">
        <f>IF(D150="","",IF('[1]0.6 Indikator Pemanfaatan'!P149="","",VLOOKUP(D150,'[1]0.6 Indikator Pemanfaatan'!$D$6:$R$704,13,FALSE)))</f>
        <v/>
      </c>
      <c r="X150" s="136" t="str">
        <f t="shared" si="35"/>
        <v/>
      </c>
      <c r="Y150" s="87" t="str">
        <f>IF(D150="","",IF('[1]0.6 Indikator Pemanfaatan'!AA149="","",VLOOKUP(D150,'[1]0.6 Indikator Pemanfaatan'!$D$6:$AC$706,24,FALSE)))</f>
        <v/>
      </c>
      <c r="Z150" s="136" t="str">
        <f t="shared" si="36"/>
        <v/>
      </c>
      <c r="AA150" s="88" t="str">
        <f>IF(D150="","",IF('[1]0.6 Indikator Pemanfaatan'!AG149="","",VLOOKUP(D150,'[1]0.6 Indikator Pemanfaatan'!$D$6:$AJ$705,30,FALSE)))</f>
        <v/>
      </c>
      <c r="AB150" s="136" t="str">
        <f t="shared" si="37"/>
        <v/>
      </c>
      <c r="AC150" s="87" t="str">
        <f>IF(D150="","",IF('[1]0.6 Indikator Pemanfaatan'!AM149="","",VLOOKUP(D150,'[1]0.6 Indikator Pemanfaatan'!$D$6:$AP$705,36,FALSE)))</f>
        <v/>
      </c>
      <c r="AD150" s="136" t="str">
        <f t="shared" si="38"/>
        <v/>
      </c>
    </row>
    <row r="151" spans="1:30" x14ac:dyDescent="0.3">
      <c r="A151" s="1" t="str">
        <f>IF('[2]1.7 NCPR'!A147="","",'[2]1.7 NCPR'!A147)</f>
        <v/>
      </c>
      <c r="B151" s="2" t="str">
        <f>IF('[2]1.7 NCPR'!B147="","",'[2]1.7 NCPR'!B147)</f>
        <v/>
      </c>
      <c r="C151" s="1" t="str">
        <f t="shared" si="26"/>
        <v/>
      </c>
      <c r="D151" s="1" t="str">
        <f>IF('[2]1.7 NCPR'!D147="","",'[2]1.7 NCPR'!D147)</f>
        <v/>
      </c>
      <c r="E151" s="1" t="str">
        <f>IF('[2]1.7 NCPR'!E147="","",'[2]1.7 NCPR'!E147)</f>
        <v/>
      </c>
      <c r="F151" s="2" t="str">
        <f>IF('[2]1.7 NCPR'!C147="","",'[2]1.7 NCPR'!C147)</f>
        <v/>
      </c>
      <c r="G151" s="135" t="str">
        <f>IF(D151="","",IF('[2]1.7 NCPR'!P147="","",(VLOOKUP(D151,'[2]1.7 NCPR'!$D:$P,13,0))))</f>
        <v/>
      </c>
      <c r="H151" s="74" t="str">
        <f t="shared" si="27"/>
        <v/>
      </c>
      <c r="I151" s="87" t="str">
        <f>IF(D151="","",IF('[1]0.2 Konsumsi Energi'!O150="","",VLOOKUP(D151,'[1]0.2 Konsumsi Energi'!$D$5:$S$704,12,0)))</f>
        <v/>
      </c>
      <c r="J151" s="136" t="str">
        <f t="shared" si="28"/>
        <v/>
      </c>
      <c r="K151" s="87" t="str">
        <f>IF(D151="","",IF('[1]0.3 Konsumsi Protein Hewani'!O150="","",VLOOKUP(D151,'[1]0.3 Konsumsi Protein Hewani'!$D$5:$S$704,12,0)))</f>
        <v/>
      </c>
      <c r="L151" s="136" t="str">
        <f t="shared" si="29"/>
        <v/>
      </c>
      <c r="M151" s="87" t="str">
        <f>IF(D151="","",IF('[1]0.4 Stok_Cadangan'!AN150="","",VLOOKUP(D151,'[1]0.4 Stok_Cadangan'!$D$6:$AN$704,37,FALSE)))</f>
        <v/>
      </c>
      <c r="N151" s="136" t="str">
        <f t="shared" si="30"/>
        <v/>
      </c>
      <c r="O151" s="87" t="str">
        <f>IF(D151="","",IF('[1]0.5 Indikator Keterjangkauan'!J150="","",VLOOKUP(D151,'[1]0.5 Indikator Keterjangkauan'!$D$6:$K$704,7,FALSE)))</f>
        <v/>
      </c>
      <c r="P151" s="136" t="str">
        <f t="shared" si="31"/>
        <v/>
      </c>
      <c r="Q151" s="87" t="str">
        <f>IF(D151="","",IF('[1]0.5 Indikator Keterjangkauan'!AC150="","",VLOOKUP(D151,'[1]0.5 Indikator Keterjangkauan'!$D$6:$AD$704,26,FALSE)))</f>
        <v/>
      </c>
      <c r="R151" s="136" t="str">
        <f t="shared" si="32"/>
        <v/>
      </c>
      <c r="S151" s="87" t="str">
        <f>IF(D151="","",IF('[1]0.5 Indikator Keterjangkauan'!AI150="","",VLOOKUP(D151,'[1]0.5 Indikator Keterjangkauan'!$D$6:$AK$700,32,FALSE)))</f>
        <v/>
      </c>
      <c r="T151" s="136" t="str">
        <f t="shared" si="33"/>
        <v/>
      </c>
      <c r="U151" s="87" t="str">
        <f>IF(D151="","",IF('[1]0.6 Indikator Pemanfaatan'!J150="","",VLOOKUP(D151,'[1]0.6 Indikator Pemanfaatan'!$D$6:$K$704,7,FALSE)))</f>
        <v/>
      </c>
      <c r="V151" s="136" t="str">
        <f t="shared" si="34"/>
        <v/>
      </c>
      <c r="W151" s="87" t="str">
        <f>IF(D151="","",IF('[1]0.6 Indikator Pemanfaatan'!P150="","",VLOOKUP(D151,'[1]0.6 Indikator Pemanfaatan'!$D$6:$R$704,13,FALSE)))</f>
        <v/>
      </c>
      <c r="X151" s="136" t="str">
        <f t="shared" si="35"/>
        <v/>
      </c>
      <c r="Y151" s="87" t="str">
        <f>IF(D151="","",IF('[1]0.6 Indikator Pemanfaatan'!AA150="","",VLOOKUP(D151,'[1]0.6 Indikator Pemanfaatan'!$D$6:$AC$706,24,FALSE)))</f>
        <v/>
      </c>
      <c r="Z151" s="136" t="str">
        <f t="shared" si="36"/>
        <v/>
      </c>
      <c r="AA151" s="88" t="str">
        <f>IF(D151="","",IF('[1]0.6 Indikator Pemanfaatan'!AG150="","",VLOOKUP(D151,'[1]0.6 Indikator Pemanfaatan'!$D$6:$AJ$705,30,FALSE)))</f>
        <v/>
      </c>
      <c r="AB151" s="136" t="str">
        <f t="shared" si="37"/>
        <v/>
      </c>
      <c r="AC151" s="87" t="str">
        <f>IF(D151="","",IF('[1]0.6 Indikator Pemanfaatan'!AM150="","",VLOOKUP(D151,'[1]0.6 Indikator Pemanfaatan'!$D$6:$AP$705,36,FALSE)))</f>
        <v/>
      </c>
      <c r="AD151" s="136" t="str">
        <f t="shared" si="38"/>
        <v/>
      </c>
    </row>
    <row r="152" spans="1:30" x14ac:dyDescent="0.3">
      <c r="A152" s="1" t="str">
        <f>IF('[2]1.7 NCPR'!A148="","",'[2]1.7 NCPR'!A148)</f>
        <v/>
      </c>
      <c r="B152" s="2" t="str">
        <f>IF('[2]1.7 NCPR'!B148="","",'[2]1.7 NCPR'!B148)</f>
        <v/>
      </c>
      <c r="C152" s="1" t="str">
        <f t="shared" si="26"/>
        <v/>
      </c>
      <c r="D152" s="1" t="str">
        <f>IF('[2]1.7 NCPR'!D148="","",'[2]1.7 NCPR'!D148)</f>
        <v/>
      </c>
      <c r="E152" s="1" t="str">
        <f>IF('[2]1.7 NCPR'!E148="","",'[2]1.7 NCPR'!E148)</f>
        <v/>
      </c>
      <c r="F152" s="2" t="str">
        <f>IF('[2]1.7 NCPR'!C148="","",'[2]1.7 NCPR'!C148)</f>
        <v/>
      </c>
      <c r="G152" s="135" t="str">
        <f>IF(D152="","",IF('[2]1.7 NCPR'!P148="","",(VLOOKUP(D152,'[2]1.7 NCPR'!$D:$P,13,0))))</f>
        <v/>
      </c>
      <c r="H152" s="74" t="str">
        <f t="shared" si="27"/>
        <v/>
      </c>
      <c r="I152" s="87" t="str">
        <f>IF(D152="","",IF('[1]0.2 Konsumsi Energi'!O151="","",VLOOKUP(D152,'[1]0.2 Konsumsi Energi'!$D$5:$S$704,12,0)))</f>
        <v/>
      </c>
      <c r="J152" s="136" t="str">
        <f t="shared" si="28"/>
        <v/>
      </c>
      <c r="K152" s="87" t="str">
        <f>IF(D152="","",IF('[1]0.3 Konsumsi Protein Hewani'!O151="","",VLOOKUP(D152,'[1]0.3 Konsumsi Protein Hewani'!$D$5:$S$704,12,0)))</f>
        <v/>
      </c>
      <c r="L152" s="136" t="str">
        <f t="shared" si="29"/>
        <v/>
      </c>
      <c r="M152" s="87" t="str">
        <f>IF(D152="","",IF('[1]0.4 Stok_Cadangan'!AN151="","",VLOOKUP(D152,'[1]0.4 Stok_Cadangan'!$D$6:$AN$704,37,FALSE)))</f>
        <v/>
      </c>
      <c r="N152" s="136" t="str">
        <f t="shared" si="30"/>
        <v/>
      </c>
      <c r="O152" s="87" t="str">
        <f>IF(D152="","",IF('[1]0.5 Indikator Keterjangkauan'!J151="","",VLOOKUP(D152,'[1]0.5 Indikator Keterjangkauan'!$D$6:$K$704,7,FALSE)))</f>
        <v/>
      </c>
      <c r="P152" s="136" t="str">
        <f t="shared" si="31"/>
        <v/>
      </c>
      <c r="Q152" s="87" t="str">
        <f>IF(D152="","",IF('[1]0.5 Indikator Keterjangkauan'!AC151="","",VLOOKUP(D152,'[1]0.5 Indikator Keterjangkauan'!$D$6:$AD$704,26,FALSE)))</f>
        <v/>
      </c>
      <c r="R152" s="136" t="str">
        <f t="shared" si="32"/>
        <v/>
      </c>
      <c r="S152" s="87" t="str">
        <f>IF(D152="","",IF('[1]0.5 Indikator Keterjangkauan'!AI151="","",VLOOKUP(D152,'[1]0.5 Indikator Keterjangkauan'!$D$6:$AK$700,32,FALSE)))</f>
        <v/>
      </c>
      <c r="T152" s="136" t="str">
        <f t="shared" si="33"/>
        <v/>
      </c>
      <c r="U152" s="87" t="str">
        <f>IF(D152="","",IF('[1]0.6 Indikator Pemanfaatan'!J151="","",VLOOKUP(D152,'[1]0.6 Indikator Pemanfaatan'!$D$6:$K$704,7,FALSE)))</f>
        <v/>
      </c>
      <c r="V152" s="136" t="str">
        <f t="shared" si="34"/>
        <v/>
      </c>
      <c r="W152" s="87" t="str">
        <f>IF(D152="","",IF('[1]0.6 Indikator Pemanfaatan'!P151="","",VLOOKUP(D152,'[1]0.6 Indikator Pemanfaatan'!$D$6:$R$704,13,FALSE)))</f>
        <v/>
      </c>
      <c r="X152" s="136" t="str">
        <f t="shared" si="35"/>
        <v/>
      </c>
      <c r="Y152" s="87" t="str">
        <f>IF(D152="","",IF('[1]0.6 Indikator Pemanfaatan'!AA151="","",VLOOKUP(D152,'[1]0.6 Indikator Pemanfaatan'!$D$6:$AC$706,24,FALSE)))</f>
        <v/>
      </c>
      <c r="Z152" s="136" t="str">
        <f t="shared" si="36"/>
        <v/>
      </c>
      <c r="AA152" s="88" t="str">
        <f>IF(D152="","",IF('[1]0.6 Indikator Pemanfaatan'!AG151="","",VLOOKUP(D152,'[1]0.6 Indikator Pemanfaatan'!$D$6:$AJ$705,30,FALSE)))</f>
        <v/>
      </c>
      <c r="AB152" s="136" t="str">
        <f t="shared" si="37"/>
        <v/>
      </c>
      <c r="AC152" s="87" t="str">
        <f>IF(D152="","",IF('[1]0.6 Indikator Pemanfaatan'!AM151="","",VLOOKUP(D152,'[1]0.6 Indikator Pemanfaatan'!$D$6:$AP$705,36,FALSE)))</f>
        <v/>
      </c>
      <c r="AD152" s="136" t="str">
        <f t="shared" si="38"/>
        <v/>
      </c>
    </row>
    <row r="153" spans="1:30" x14ac:dyDescent="0.3">
      <c r="A153" s="1" t="str">
        <f>IF('[2]1.7 NCPR'!A149="","",'[2]1.7 NCPR'!A149)</f>
        <v/>
      </c>
      <c r="B153" s="2" t="str">
        <f>IF('[2]1.7 NCPR'!B149="","",'[2]1.7 NCPR'!B149)</f>
        <v/>
      </c>
      <c r="C153" s="1" t="str">
        <f t="shared" si="26"/>
        <v/>
      </c>
      <c r="D153" s="1" t="str">
        <f>IF('[2]1.7 NCPR'!D149="","",'[2]1.7 NCPR'!D149)</f>
        <v/>
      </c>
      <c r="E153" s="1" t="str">
        <f>IF('[2]1.7 NCPR'!E149="","",'[2]1.7 NCPR'!E149)</f>
        <v/>
      </c>
      <c r="F153" s="2" t="str">
        <f>IF('[2]1.7 NCPR'!C149="","",'[2]1.7 NCPR'!C149)</f>
        <v/>
      </c>
      <c r="G153" s="135" t="str">
        <f>IF(D153="","",IF('[2]1.7 NCPR'!P149="","",(VLOOKUP(D153,'[2]1.7 NCPR'!$D:$P,13,0))))</f>
        <v/>
      </c>
      <c r="H153" s="74" t="str">
        <f t="shared" si="27"/>
        <v/>
      </c>
      <c r="I153" s="87" t="str">
        <f>IF(D153="","",IF('[1]0.2 Konsumsi Energi'!O152="","",VLOOKUP(D153,'[1]0.2 Konsumsi Energi'!$D$5:$S$704,12,0)))</f>
        <v/>
      </c>
      <c r="J153" s="136" t="str">
        <f t="shared" si="28"/>
        <v/>
      </c>
      <c r="K153" s="87" t="str">
        <f>IF(D153="","",IF('[1]0.3 Konsumsi Protein Hewani'!O152="","",VLOOKUP(D153,'[1]0.3 Konsumsi Protein Hewani'!$D$5:$S$704,12,0)))</f>
        <v/>
      </c>
      <c r="L153" s="136" t="str">
        <f t="shared" si="29"/>
        <v/>
      </c>
      <c r="M153" s="87" t="str">
        <f>IF(D153="","",IF('[1]0.4 Stok_Cadangan'!AN152="","",VLOOKUP(D153,'[1]0.4 Stok_Cadangan'!$D$6:$AN$704,37,FALSE)))</f>
        <v/>
      </c>
      <c r="N153" s="136" t="str">
        <f t="shared" si="30"/>
        <v/>
      </c>
      <c r="O153" s="87" t="str">
        <f>IF(D153="","",IF('[1]0.5 Indikator Keterjangkauan'!J152="","",VLOOKUP(D153,'[1]0.5 Indikator Keterjangkauan'!$D$6:$K$704,7,FALSE)))</f>
        <v/>
      </c>
      <c r="P153" s="136" t="str">
        <f t="shared" si="31"/>
        <v/>
      </c>
      <c r="Q153" s="87" t="str">
        <f>IF(D153="","",IF('[1]0.5 Indikator Keterjangkauan'!AC152="","",VLOOKUP(D153,'[1]0.5 Indikator Keterjangkauan'!$D$6:$AD$704,26,FALSE)))</f>
        <v/>
      </c>
      <c r="R153" s="136" t="str">
        <f t="shared" si="32"/>
        <v/>
      </c>
      <c r="S153" s="87" t="str">
        <f>IF(D153="","",IF('[1]0.5 Indikator Keterjangkauan'!AI152="","",VLOOKUP(D153,'[1]0.5 Indikator Keterjangkauan'!$D$6:$AK$700,32,FALSE)))</f>
        <v/>
      </c>
      <c r="T153" s="136" t="str">
        <f t="shared" si="33"/>
        <v/>
      </c>
      <c r="U153" s="87" t="str">
        <f>IF(D153="","",IF('[1]0.6 Indikator Pemanfaatan'!J152="","",VLOOKUP(D153,'[1]0.6 Indikator Pemanfaatan'!$D$6:$K$704,7,FALSE)))</f>
        <v/>
      </c>
      <c r="V153" s="136" t="str">
        <f t="shared" si="34"/>
        <v/>
      </c>
      <c r="W153" s="87" t="str">
        <f>IF(D153="","",IF('[1]0.6 Indikator Pemanfaatan'!P152="","",VLOOKUP(D153,'[1]0.6 Indikator Pemanfaatan'!$D$6:$R$704,13,FALSE)))</f>
        <v/>
      </c>
      <c r="X153" s="136" t="str">
        <f t="shared" si="35"/>
        <v/>
      </c>
      <c r="Y153" s="87" t="str">
        <f>IF(D153="","",IF('[1]0.6 Indikator Pemanfaatan'!AA152="","",VLOOKUP(D153,'[1]0.6 Indikator Pemanfaatan'!$D$6:$AC$706,24,FALSE)))</f>
        <v/>
      </c>
      <c r="Z153" s="136" t="str">
        <f t="shared" si="36"/>
        <v/>
      </c>
      <c r="AA153" s="88" t="str">
        <f>IF(D153="","",IF('[1]0.6 Indikator Pemanfaatan'!AG152="","",VLOOKUP(D153,'[1]0.6 Indikator Pemanfaatan'!$D$6:$AJ$705,30,FALSE)))</f>
        <v/>
      </c>
      <c r="AB153" s="136" t="str">
        <f t="shared" si="37"/>
        <v/>
      </c>
      <c r="AC153" s="87" t="str">
        <f>IF(D153="","",IF('[1]0.6 Indikator Pemanfaatan'!AM152="","",VLOOKUP(D153,'[1]0.6 Indikator Pemanfaatan'!$D$6:$AP$705,36,FALSE)))</f>
        <v/>
      </c>
      <c r="AD153" s="136" t="str">
        <f t="shared" si="38"/>
        <v/>
      </c>
    </row>
    <row r="154" spans="1:30" x14ac:dyDescent="0.3">
      <c r="A154" s="1" t="str">
        <f>IF('[2]1.7 NCPR'!A150="","",'[2]1.7 NCPR'!A150)</f>
        <v/>
      </c>
      <c r="B154" s="2" t="str">
        <f>IF('[2]1.7 NCPR'!B150="","",'[2]1.7 NCPR'!B150)</f>
        <v/>
      </c>
      <c r="C154" s="1" t="str">
        <f t="shared" si="26"/>
        <v/>
      </c>
      <c r="D154" s="1" t="str">
        <f>IF('[2]1.7 NCPR'!D150="","",'[2]1.7 NCPR'!D150)</f>
        <v/>
      </c>
      <c r="E154" s="1" t="str">
        <f>IF('[2]1.7 NCPR'!E150="","",'[2]1.7 NCPR'!E150)</f>
        <v/>
      </c>
      <c r="F154" s="2" t="str">
        <f>IF('[2]1.7 NCPR'!C150="","",'[2]1.7 NCPR'!C150)</f>
        <v/>
      </c>
      <c r="G154" s="135" t="str">
        <f>IF(D154="","",IF('[2]1.7 NCPR'!P150="","",(VLOOKUP(D154,'[2]1.7 NCPR'!$D:$P,13,0))))</f>
        <v/>
      </c>
      <c r="H154" s="74" t="str">
        <f t="shared" si="27"/>
        <v/>
      </c>
      <c r="I154" s="87" t="str">
        <f>IF(D154="","",IF('[1]0.2 Konsumsi Energi'!O153="","",VLOOKUP(D154,'[1]0.2 Konsumsi Energi'!$D$5:$S$704,12,0)))</f>
        <v/>
      </c>
      <c r="J154" s="136" t="str">
        <f t="shared" si="28"/>
        <v/>
      </c>
      <c r="K154" s="87" t="str">
        <f>IF(D154="","",IF('[1]0.3 Konsumsi Protein Hewani'!O153="","",VLOOKUP(D154,'[1]0.3 Konsumsi Protein Hewani'!$D$5:$S$704,12,0)))</f>
        <v/>
      </c>
      <c r="L154" s="136" t="str">
        <f t="shared" si="29"/>
        <v/>
      </c>
      <c r="M154" s="87" t="str">
        <f>IF(D154="","",IF('[1]0.4 Stok_Cadangan'!AN153="","",VLOOKUP(D154,'[1]0.4 Stok_Cadangan'!$D$6:$AN$704,37,FALSE)))</f>
        <v/>
      </c>
      <c r="N154" s="136" t="str">
        <f t="shared" si="30"/>
        <v/>
      </c>
      <c r="O154" s="87" t="str">
        <f>IF(D154="","",IF('[1]0.5 Indikator Keterjangkauan'!J153="","",VLOOKUP(D154,'[1]0.5 Indikator Keterjangkauan'!$D$6:$K$704,7,FALSE)))</f>
        <v/>
      </c>
      <c r="P154" s="136" t="str">
        <f t="shared" si="31"/>
        <v/>
      </c>
      <c r="Q154" s="87" t="str">
        <f>IF(D154="","",IF('[1]0.5 Indikator Keterjangkauan'!AC153="","",VLOOKUP(D154,'[1]0.5 Indikator Keterjangkauan'!$D$6:$AD$704,26,FALSE)))</f>
        <v/>
      </c>
      <c r="R154" s="136" t="str">
        <f t="shared" si="32"/>
        <v/>
      </c>
      <c r="S154" s="87" t="str">
        <f>IF(D154="","",IF('[1]0.5 Indikator Keterjangkauan'!AI153="","",VLOOKUP(D154,'[1]0.5 Indikator Keterjangkauan'!$D$6:$AK$700,32,FALSE)))</f>
        <v/>
      </c>
      <c r="T154" s="136" t="str">
        <f t="shared" si="33"/>
        <v/>
      </c>
      <c r="U154" s="87" t="str">
        <f>IF(D154="","",IF('[1]0.6 Indikator Pemanfaatan'!J153="","",VLOOKUP(D154,'[1]0.6 Indikator Pemanfaatan'!$D$6:$K$704,7,FALSE)))</f>
        <v/>
      </c>
      <c r="V154" s="136" t="str">
        <f t="shared" si="34"/>
        <v/>
      </c>
      <c r="W154" s="87" t="str">
        <f>IF(D154="","",IF('[1]0.6 Indikator Pemanfaatan'!P153="","",VLOOKUP(D154,'[1]0.6 Indikator Pemanfaatan'!$D$6:$R$704,13,FALSE)))</f>
        <v/>
      </c>
      <c r="X154" s="136" t="str">
        <f t="shared" si="35"/>
        <v/>
      </c>
      <c r="Y154" s="87" t="str">
        <f>IF(D154="","",IF('[1]0.6 Indikator Pemanfaatan'!AA153="","",VLOOKUP(D154,'[1]0.6 Indikator Pemanfaatan'!$D$6:$AC$706,24,FALSE)))</f>
        <v/>
      </c>
      <c r="Z154" s="136" t="str">
        <f t="shared" si="36"/>
        <v/>
      </c>
      <c r="AA154" s="88" t="str">
        <f>IF(D154="","",IF('[1]0.6 Indikator Pemanfaatan'!AG153="","",VLOOKUP(D154,'[1]0.6 Indikator Pemanfaatan'!$D$6:$AJ$705,30,FALSE)))</f>
        <v/>
      </c>
      <c r="AB154" s="136" t="str">
        <f t="shared" si="37"/>
        <v/>
      </c>
      <c r="AC154" s="87" t="str">
        <f>IF(D154="","",IF('[1]0.6 Indikator Pemanfaatan'!AM153="","",VLOOKUP(D154,'[1]0.6 Indikator Pemanfaatan'!$D$6:$AP$705,36,FALSE)))</f>
        <v/>
      </c>
      <c r="AD154" s="136" t="str">
        <f t="shared" si="38"/>
        <v/>
      </c>
    </row>
    <row r="155" spans="1:30" x14ac:dyDescent="0.3">
      <c r="A155" s="1" t="str">
        <f>IF('[2]1.7 NCPR'!A151="","",'[2]1.7 NCPR'!A151)</f>
        <v/>
      </c>
      <c r="B155" s="2" t="str">
        <f>IF('[2]1.7 NCPR'!B151="","",'[2]1.7 NCPR'!B151)</f>
        <v/>
      </c>
      <c r="C155" s="1" t="str">
        <f t="shared" si="26"/>
        <v/>
      </c>
      <c r="D155" s="1" t="str">
        <f>IF('[2]1.7 NCPR'!D151="","",'[2]1.7 NCPR'!D151)</f>
        <v/>
      </c>
      <c r="E155" s="1" t="str">
        <f>IF('[2]1.7 NCPR'!E151="","",'[2]1.7 NCPR'!E151)</f>
        <v/>
      </c>
      <c r="F155" s="2" t="str">
        <f>IF('[2]1.7 NCPR'!C151="","",'[2]1.7 NCPR'!C151)</f>
        <v/>
      </c>
      <c r="G155" s="135" t="str">
        <f>IF(D155="","",IF('[2]1.7 NCPR'!P151="","",(VLOOKUP(D155,'[2]1.7 NCPR'!$D:$P,13,0))))</f>
        <v/>
      </c>
      <c r="H155" s="74" t="str">
        <f t="shared" si="27"/>
        <v/>
      </c>
      <c r="I155" s="87" t="str">
        <f>IF(D155="","",IF('[1]0.2 Konsumsi Energi'!O154="","",VLOOKUP(D155,'[1]0.2 Konsumsi Energi'!$D$5:$S$704,12,0)))</f>
        <v/>
      </c>
      <c r="J155" s="136" t="str">
        <f t="shared" si="28"/>
        <v/>
      </c>
      <c r="K155" s="87" t="str">
        <f>IF(D155="","",IF('[1]0.3 Konsumsi Protein Hewani'!O154="","",VLOOKUP(D155,'[1]0.3 Konsumsi Protein Hewani'!$D$5:$S$704,12,0)))</f>
        <v/>
      </c>
      <c r="L155" s="136" t="str">
        <f t="shared" si="29"/>
        <v/>
      </c>
      <c r="M155" s="87" t="str">
        <f>IF(D155="","",IF('[1]0.4 Stok_Cadangan'!AN154="","",VLOOKUP(D155,'[1]0.4 Stok_Cadangan'!$D$6:$AN$704,37,FALSE)))</f>
        <v/>
      </c>
      <c r="N155" s="136" t="str">
        <f t="shared" si="30"/>
        <v/>
      </c>
      <c r="O155" s="87" t="str">
        <f>IF(D155="","",IF('[1]0.5 Indikator Keterjangkauan'!J154="","",VLOOKUP(D155,'[1]0.5 Indikator Keterjangkauan'!$D$6:$K$704,7,FALSE)))</f>
        <v/>
      </c>
      <c r="P155" s="136" t="str">
        <f t="shared" si="31"/>
        <v/>
      </c>
      <c r="Q155" s="87" t="str">
        <f>IF(D155="","",IF('[1]0.5 Indikator Keterjangkauan'!AC154="","",VLOOKUP(D155,'[1]0.5 Indikator Keterjangkauan'!$D$6:$AD$704,26,FALSE)))</f>
        <v/>
      </c>
      <c r="R155" s="136" t="str">
        <f t="shared" si="32"/>
        <v/>
      </c>
      <c r="S155" s="87" t="str">
        <f>IF(D155="","",IF('[1]0.5 Indikator Keterjangkauan'!AI154="","",VLOOKUP(D155,'[1]0.5 Indikator Keterjangkauan'!$D$6:$AK$700,32,FALSE)))</f>
        <v/>
      </c>
      <c r="T155" s="136" t="str">
        <f t="shared" si="33"/>
        <v/>
      </c>
      <c r="U155" s="87" t="str">
        <f>IF(D155="","",IF('[1]0.6 Indikator Pemanfaatan'!J154="","",VLOOKUP(D155,'[1]0.6 Indikator Pemanfaatan'!$D$6:$K$704,7,FALSE)))</f>
        <v/>
      </c>
      <c r="V155" s="136" t="str">
        <f t="shared" si="34"/>
        <v/>
      </c>
      <c r="W155" s="87" t="str">
        <f>IF(D155="","",IF('[1]0.6 Indikator Pemanfaatan'!P154="","",VLOOKUP(D155,'[1]0.6 Indikator Pemanfaatan'!$D$6:$R$704,13,FALSE)))</f>
        <v/>
      </c>
      <c r="X155" s="136" t="str">
        <f t="shared" si="35"/>
        <v/>
      </c>
      <c r="Y155" s="87" t="str">
        <f>IF(D155="","",IF('[1]0.6 Indikator Pemanfaatan'!AA154="","",VLOOKUP(D155,'[1]0.6 Indikator Pemanfaatan'!$D$6:$AC$706,24,FALSE)))</f>
        <v/>
      </c>
      <c r="Z155" s="136" t="str">
        <f t="shared" si="36"/>
        <v/>
      </c>
      <c r="AA155" s="88" t="str">
        <f>IF(D155="","",IF('[1]0.6 Indikator Pemanfaatan'!AG154="","",VLOOKUP(D155,'[1]0.6 Indikator Pemanfaatan'!$D$6:$AJ$705,30,FALSE)))</f>
        <v/>
      </c>
      <c r="AB155" s="136" t="str">
        <f t="shared" si="37"/>
        <v/>
      </c>
      <c r="AC155" s="87" t="str">
        <f>IF(D155="","",IF('[1]0.6 Indikator Pemanfaatan'!AM154="","",VLOOKUP(D155,'[1]0.6 Indikator Pemanfaatan'!$D$6:$AP$705,36,FALSE)))</f>
        <v/>
      </c>
      <c r="AD155" s="136" t="str">
        <f t="shared" si="38"/>
        <v/>
      </c>
    </row>
    <row r="156" spans="1:30" x14ac:dyDescent="0.3">
      <c r="A156" s="1" t="str">
        <f>IF('[2]1.7 NCPR'!A152="","",'[2]1.7 NCPR'!A152)</f>
        <v/>
      </c>
      <c r="B156" s="2" t="str">
        <f>IF('[2]1.7 NCPR'!B152="","",'[2]1.7 NCPR'!B152)</f>
        <v/>
      </c>
      <c r="C156" s="1" t="str">
        <f t="shared" si="26"/>
        <v/>
      </c>
      <c r="D156" s="1" t="str">
        <f>IF('[2]1.7 NCPR'!D152="","",'[2]1.7 NCPR'!D152)</f>
        <v/>
      </c>
      <c r="E156" s="1" t="str">
        <f>IF('[2]1.7 NCPR'!E152="","",'[2]1.7 NCPR'!E152)</f>
        <v/>
      </c>
      <c r="F156" s="2" t="str">
        <f>IF('[2]1.7 NCPR'!C152="","",'[2]1.7 NCPR'!C152)</f>
        <v/>
      </c>
      <c r="G156" s="135" t="str">
        <f>IF(D156="","",IF('[2]1.7 NCPR'!P152="","",(VLOOKUP(D156,'[2]1.7 NCPR'!$D:$P,13,0))))</f>
        <v/>
      </c>
      <c r="H156" s="74" t="str">
        <f t="shared" si="27"/>
        <v/>
      </c>
      <c r="I156" s="87" t="str">
        <f>IF(D156="","",IF('[1]0.2 Konsumsi Energi'!O155="","",VLOOKUP(D156,'[1]0.2 Konsumsi Energi'!$D$5:$S$704,12,0)))</f>
        <v/>
      </c>
      <c r="J156" s="136" t="str">
        <f t="shared" si="28"/>
        <v/>
      </c>
      <c r="K156" s="87" t="str">
        <f>IF(D156="","",IF('[1]0.3 Konsumsi Protein Hewani'!O155="","",VLOOKUP(D156,'[1]0.3 Konsumsi Protein Hewani'!$D$5:$S$704,12,0)))</f>
        <v/>
      </c>
      <c r="L156" s="136" t="str">
        <f t="shared" si="29"/>
        <v/>
      </c>
      <c r="M156" s="87" t="str">
        <f>IF(D156="","",IF('[1]0.4 Stok_Cadangan'!AN155="","",VLOOKUP(D156,'[1]0.4 Stok_Cadangan'!$D$6:$AN$704,37,FALSE)))</f>
        <v/>
      </c>
      <c r="N156" s="136" t="str">
        <f t="shared" si="30"/>
        <v/>
      </c>
      <c r="O156" s="87" t="str">
        <f>IF(D156="","",IF('[1]0.5 Indikator Keterjangkauan'!J155="","",VLOOKUP(D156,'[1]0.5 Indikator Keterjangkauan'!$D$6:$K$704,7,FALSE)))</f>
        <v/>
      </c>
      <c r="P156" s="136" t="str">
        <f t="shared" si="31"/>
        <v/>
      </c>
      <c r="Q156" s="87" t="str">
        <f>IF(D156="","",IF('[1]0.5 Indikator Keterjangkauan'!AC155="","",VLOOKUP(D156,'[1]0.5 Indikator Keterjangkauan'!$D$6:$AD$704,26,FALSE)))</f>
        <v/>
      </c>
      <c r="R156" s="136" t="str">
        <f t="shared" si="32"/>
        <v/>
      </c>
      <c r="S156" s="87" t="str">
        <f>IF(D156="","",IF('[1]0.5 Indikator Keterjangkauan'!AI155="","",VLOOKUP(D156,'[1]0.5 Indikator Keterjangkauan'!$D$6:$AK$700,32,FALSE)))</f>
        <v/>
      </c>
      <c r="T156" s="136" t="str">
        <f t="shared" si="33"/>
        <v/>
      </c>
      <c r="U156" s="87" t="str">
        <f>IF(D156="","",IF('[1]0.6 Indikator Pemanfaatan'!J155="","",VLOOKUP(D156,'[1]0.6 Indikator Pemanfaatan'!$D$6:$K$704,7,FALSE)))</f>
        <v/>
      </c>
      <c r="V156" s="136" t="str">
        <f t="shared" si="34"/>
        <v/>
      </c>
      <c r="W156" s="87" t="str">
        <f>IF(D156="","",IF('[1]0.6 Indikator Pemanfaatan'!P155="","",VLOOKUP(D156,'[1]0.6 Indikator Pemanfaatan'!$D$6:$R$704,13,FALSE)))</f>
        <v/>
      </c>
      <c r="X156" s="136" t="str">
        <f t="shared" si="35"/>
        <v/>
      </c>
      <c r="Y156" s="87" t="str">
        <f>IF(D156="","",IF('[1]0.6 Indikator Pemanfaatan'!AA155="","",VLOOKUP(D156,'[1]0.6 Indikator Pemanfaatan'!$D$6:$AC$706,24,FALSE)))</f>
        <v/>
      </c>
      <c r="Z156" s="136" t="str">
        <f t="shared" si="36"/>
        <v/>
      </c>
      <c r="AA156" s="88" t="str">
        <f>IF(D156="","",IF('[1]0.6 Indikator Pemanfaatan'!AG155="","",VLOOKUP(D156,'[1]0.6 Indikator Pemanfaatan'!$D$6:$AJ$705,30,FALSE)))</f>
        <v/>
      </c>
      <c r="AB156" s="136" t="str">
        <f t="shared" si="37"/>
        <v/>
      </c>
      <c r="AC156" s="87" t="str">
        <f>IF(D156="","",IF('[1]0.6 Indikator Pemanfaatan'!AM155="","",VLOOKUP(D156,'[1]0.6 Indikator Pemanfaatan'!$D$6:$AP$705,36,FALSE)))</f>
        <v/>
      </c>
      <c r="AD156" s="136" t="str">
        <f t="shared" si="38"/>
        <v/>
      </c>
    </row>
    <row r="157" spans="1:30" x14ac:dyDescent="0.3">
      <c r="A157" s="1" t="str">
        <f>IF('[2]1.7 NCPR'!A153="","",'[2]1.7 NCPR'!A153)</f>
        <v/>
      </c>
      <c r="B157" s="2" t="str">
        <f>IF('[2]1.7 NCPR'!B153="","",'[2]1.7 NCPR'!B153)</f>
        <v/>
      </c>
      <c r="C157" s="1" t="str">
        <f t="shared" si="26"/>
        <v/>
      </c>
      <c r="D157" s="1" t="str">
        <f>IF('[2]1.7 NCPR'!D153="","",'[2]1.7 NCPR'!D153)</f>
        <v/>
      </c>
      <c r="E157" s="1" t="str">
        <f>IF('[2]1.7 NCPR'!E153="","",'[2]1.7 NCPR'!E153)</f>
        <v/>
      </c>
      <c r="F157" s="2" t="str">
        <f>IF('[2]1.7 NCPR'!C153="","",'[2]1.7 NCPR'!C153)</f>
        <v/>
      </c>
      <c r="G157" s="135" t="str">
        <f>IF(D157="","",IF('[2]1.7 NCPR'!P153="","",(VLOOKUP(D157,'[2]1.7 NCPR'!$D:$P,13,0))))</f>
        <v/>
      </c>
      <c r="H157" s="74" t="str">
        <f t="shared" si="27"/>
        <v/>
      </c>
      <c r="I157" s="87" t="str">
        <f>IF(D157="","",IF('[1]0.2 Konsumsi Energi'!O156="","",VLOOKUP(D157,'[1]0.2 Konsumsi Energi'!$D$5:$S$704,12,0)))</f>
        <v/>
      </c>
      <c r="J157" s="136" t="str">
        <f t="shared" si="28"/>
        <v/>
      </c>
      <c r="K157" s="87" t="str">
        <f>IF(D157="","",IF('[1]0.3 Konsumsi Protein Hewani'!O156="","",VLOOKUP(D157,'[1]0.3 Konsumsi Protein Hewani'!$D$5:$S$704,12,0)))</f>
        <v/>
      </c>
      <c r="L157" s="136" t="str">
        <f t="shared" si="29"/>
        <v/>
      </c>
      <c r="M157" s="87" t="str">
        <f>IF(D157="","",IF('[1]0.4 Stok_Cadangan'!AN156="","",VLOOKUP(D157,'[1]0.4 Stok_Cadangan'!$D$6:$AN$704,37,FALSE)))</f>
        <v/>
      </c>
      <c r="N157" s="136" t="str">
        <f t="shared" si="30"/>
        <v/>
      </c>
      <c r="O157" s="87" t="str">
        <f>IF(D157="","",IF('[1]0.5 Indikator Keterjangkauan'!J156="","",VLOOKUP(D157,'[1]0.5 Indikator Keterjangkauan'!$D$6:$K$704,7,FALSE)))</f>
        <v/>
      </c>
      <c r="P157" s="136" t="str">
        <f t="shared" si="31"/>
        <v/>
      </c>
      <c r="Q157" s="87" t="str">
        <f>IF(D157="","",IF('[1]0.5 Indikator Keterjangkauan'!AC156="","",VLOOKUP(D157,'[1]0.5 Indikator Keterjangkauan'!$D$6:$AD$704,26,FALSE)))</f>
        <v/>
      </c>
      <c r="R157" s="136" t="str">
        <f t="shared" si="32"/>
        <v/>
      </c>
      <c r="S157" s="87" t="str">
        <f>IF(D157="","",IF('[1]0.5 Indikator Keterjangkauan'!AI156="","",VLOOKUP(D157,'[1]0.5 Indikator Keterjangkauan'!$D$6:$AK$700,32,FALSE)))</f>
        <v/>
      </c>
      <c r="T157" s="136" t="str">
        <f t="shared" si="33"/>
        <v/>
      </c>
      <c r="U157" s="87" t="str">
        <f>IF(D157="","",IF('[1]0.6 Indikator Pemanfaatan'!J156="","",VLOOKUP(D157,'[1]0.6 Indikator Pemanfaatan'!$D$6:$K$704,7,FALSE)))</f>
        <v/>
      </c>
      <c r="V157" s="136" t="str">
        <f t="shared" si="34"/>
        <v/>
      </c>
      <c r="W157" s="87" t="str">
        <f>IF(D157="","",IF('[1]0.6 Indikator Pemanfaatan'!P156="","",VLOOKUP(D157,'[1]0.6 Indikator Pemanfaatan'!$D$6:$R$704,13,FALSE)))</f>
        <v/>
      </c>
      <c r="X157" s="136" t="str">
        <f t="shared" si="35"/>
        <v/>
      </c>
      <c r="Y157" s="87" t="str">
        <f>IF(D157="","",IF('[1]0.6 Indikator Pemanfaatan'!AA156="","",VLOOKUP(D157,'[1]0.6 Indikator Pemanfaatan'!$D$6:$AC$706,24,FALSE)))</f>
        <v/>
      </c>
      <c r="Z157" s="136" t="str">
        <f t="shared" si="36"/>
        <v/>
      </c>
      <c r="AA157" s="88" t="str">
        <f>IF(D157="","",IF('[1]0.6 Indikator Pemanfaatan'!AG156="","",VLOOKUP(D157,'[1]0.6 Indikator Pemanfaatan'!$D$6:$AJ$705,30,FALSE)))</f>
        <v/>
      </c>
      <c r="AB157" s="136" t="str">
        <f t="shared" si="37"/>
        <v/>
      </c>
      <c r="AC157" s="87" t="str">
        <f>IF(D157="","",IF('[1]0.6 Indikator Pemanfaatan'!AM156="","",VLOOKUP(D157,'[1]0.6 Indikator Pemanfaatan'!$D$6:$AP$705,36,FALSE)))</f>
        <v/>
      </c>
      <c r="AD157" s="136" t="str">
        <f t="shared" si="38"/>
        <v/>
      </c>
    </row>
    <row r="158" spans="1:30" x14ac:dyDescent="0.3">
      <c r="A158" s="1" t="str">
        <f>IF('[2]1.7 NCPR'!A154="","",'[2]1.7 NCPR'!A154)</f>
        <v/>
      </c>
      <c r="B158" s="2" t="str">
        <f>IF('[2]1.7 NCPR'!B154="","",'[2]1.7 NCPR'!B154)</f>
        <v/>
      </c>
      <c r="C158" s="1" t="str">
        <f t="shared" si="26"/>
        <v/>
      </c>
      <c r="D158" s="1" t="str">
        <f>IF('[2]1.7 NCPR'!D154="","",'[2]1.7 NCPR'!D154)</f>
        <v/>
      </c>
      <c r="E158" s="1" t="str">
        <f>IF('[2]1.7 NCPR'!E154="","",'[2]1.7 NCPR'!E154)</f>
        <v/>
      </c>
      <c r="F158" s="2" t="str">
        <f>IF('[2]1.7 NCPR'!C154="","",'[2]1.7 NCPR'!C154)</f>
        <v/>
      </c>
      <c r="G158" s="135" t="str">
        <f>IF(D158="","",IF('[2]1.7 NCPR'!P154="","",(VLOOKUP(D158,'[2]1.7 NCPR'!$D:$P,13,0))))</f>
        <v/>
      </c>
      <c r="H158" s="74" t="str">
        <f t="shared" si="27"/>
        <v/>
      </c>
      <c r="I158" s="87" t="str">
        <f>IF(D158="","",IF('[1]0.2 Konsumsi Energi'!O157="","",VLOOKUP(D158,'[1]0.2 Konsumsi Energi'!$D$5:$S$704,12,0)))</f>
        <v/>
      </c>
      <c r="J158" s="136" t="str">
        <f t="shared" si="28"/>
        <v/>
      </c>
      <c r="K158" s="87" t="str">
        <f>IF(D158="","",IF('[1]0.3 Konsumsi Protein Hewani'!O157="","",VLOOKUP(D158,'[1]0.3 Konsumsi Protein Hewani'!$D$5:$S$704,12,0)))</f>
        <v/>
      </c>
      <c r="L158" s="136" t="str">
        <f t="shared" si="29"/>
        <v/>
      </c>
      <c r="M158" s="87" t="str">
        <f>IF(D158="","",IF('[1]0.4 Stok_Cadangan'!AN157="","",VLOOKUP(D158,'[1]0.4 Stok_Cadangan'!$D$6:$AN$704,37,FALSE)))</f>
        <v/>
      </c>
      <c r="N158" s="136" t="str">
        <f t="shared" si="30"/>
        <v/>
      </c>
      <c r="O158" s="87" t="str">
        <f>IF(D158="","",IF('[1]0.5 Indikator Keterjangkauan'!J157="","",VLOOKUP(D158,'[1]0.5 Indikator Keterjangkauan'!$D$6:$K$704,7,FALSE)))</f>
        <v/>
      </c>
      <c r="P158" s="136" t="str">
        <f t="shared" si="31"/>
        <v/>
      </c>
      <c r="Q158" s="87" t="str">
        <f>IF(D158="","",IF('[1]0.5 Indikator Keterjangkauan'!AC157="","",VLOOKUP(D158,'[1]0.5 Indikator Keterjangkauan'!$D$6:$AD$704,26,FALSE)))</f>
        <v/>
      </c>
      <c r="R158" s="136" t="str">
        <f t="shared" si="32"/>
        <v/>
      </c>
      <c r="S158" s="87" t="str">
        <f>IF(D158="","",IF('[1]0.5 Indikator Keterjangkauan'!AI157="","",VLOOKUP(D158,'[1]0.5 Indikator Keterjangkauan'!$D$6:$AK$700,32,FALSE)))</f>
        <v/>
      </c>
      <c r="T158" s="136" t="str">
        <f t="shared" si="33"/>
        <v/>
      </c>
      <c r="U158" s="87" t="str">
        <f>IF(D158="","",IF('[1]0.6 Indikator Pemanfaatan'!J157="","",VLOOKUP(D158,'[1]0.6 Indikator Pemanfaatan'!$D$6:$K$704,7,FALSE)))</f>
        <v/>
      </c>
      <c r="V158" s="136" t="str">
        <f t="shared" si="34"/>
        <v/>
      </c>
      <c r="W158" s="87" t="str">
        <f>IF(D158="","",IF('[1]0.6 Indikator Pemanfaatan'!P157="","",VLOOKUP(D158,'[1]0.6 Indikator Pemanfaatan'!$D$6:$R$704,13,FALSE)))</f>
        <v/>
      </c>
      <c r="X158" s="136" t="str">
        <f t="shared" si="35"/>
        <v/>
      </c>
      <c r="Y158" s="87" t="str">
        <f>IF(D158="","",IF('[1]0.6 Indikator Pemanfaatan'!AA157="","",VLOOKUP(D158,'[1]0.6 Indikator Pemanfaatan'!$D$6:$AC$706,24,FALSE)))</f>
        <v/>
      </c>
      <c r="Z158" s="136" t="str">
        <f t="shared" si="36"/>
        <v/>
      </c>
      <c r="AA158" s="88" t="str">
        <f>IF(D158="","",IF('[1]0.6 Indikator Pemanfaatan'!AG157="","",VLOOKUP(D158,'[1]0.6 Indikator Pemanfaatan'!$D$6:$AJ$705,30,FALSE)))</f>
        <v/>
      </c>
      <c r="AB158" s="136" t="str">
        <f t="shared" si="37"/>
        <v/>
      </c>
      <c r="AC158" s="87" t="str">
        <f>IF(D158="","",IF('[1]0.6 Indikator Pemanfaatan'!AM157="","",VLOOKUP(D158,'[1]0.6 Indikator Pemanfaatan'!$D$6:$AP$705,36,FALSE)))</f>
        <v/>
      </c>
      <c r="AD158" s="136" t="str">
        <f t="shared" si="38"/>
        <v/>
      </c>
    </row>
    <row r="159" spans="1:30" x14ac:dyDescent="0.3">
      <c r="A159" s="1" t="str">
        <f>IF('[2]1.7 NCPR'!A155="","",'[2]1.7 NCPR'!A155)</f>
        <v/>
      </c>
      <c r="B159" s="2" t="str">
        <f>IF('[2]1.7 NCPR'!B155="","",'[2]1.7 NCPR'!B155)</f>
        <v/>
      </c>
      <c r="C159" s="1" t="str">
        <f t="shared" si="26"/>
        <v/>
      </c>
      <c r="D159" s="1" t="str">
        <f>IF('[2]1.7 NCPR'!D155="","",'[2]1.7 NCPR'!D155)</f>
        <v/>
      </c>
      <c r="E159" s="1" t="str">
        <f>IF('[2]1.7 NCPR'!E155="","",'[2]1.7 NCPR'!E155)</f>
        <v/>
      </c>
      <c r="F159" s="2" t="str">
        <f>IF('[2]1.7 NCPR'!C155="","",'[2]1.7 NCPR'!C155)</f>
        <v/>
      </c>
      <c r="G159" s="135" t="str">
        <f>IF(D159="","",IF('[2]1.7 NCPR'!P155="","",(VLOOKUP(D159,'[2]1.7 NCPR'!$D:$P,13,0))))</f>
        <v/>
      </c>
      <c r="H159" s="74" t="str">
        <f t="shared" si="27"/>
        <v/>
      </c>
      <c r="I159" s="87" t="str">
        <f>IF(D159="","",IF('[1]0.2 Konsumsi Energi'!O158="","",VLOOKUP(D159,'[1]0.2 Konsumsi Energi'!$D$5:$S$704,12,0)))</f>
        <v/>
      </c>
      <c r="J159" s="136" t="str">
        <f t="shared" si="28"/>
        <v/>
      </c>
      <c r="K159" s="87" t="str">
        <f>IF(D159="","",IF('[1]0.3 Konsumsi Protein Hewani'!O158="","",VLOOKUP(D159,'[1]0.3 Konsumsi Protein Hewani'!$D$5:$S$704,12,0)))</f>
        <v/>
      </c>
      <c r="L159" s="136" t="str">
        <f t="shared" si="29"/>
        <v/>
      </c>
      <c r="M159" s="87" t="str">
        <f>IF(D159="","",IF('[1]0.4 Stok_Cadangan'!AN158="","",VLOOKUP(D159,'[1]0.4 Stok_Cadangan'!$D$6:$AN$704,37,FALSE)))</f>
        <v/>
      </c>
      <c r="N159" s="136" t="str">
        <f t="shared" si="30"/>
        <v/>
      </c>
      <c r="O159" s="87" t="str">
        <f>IF(D159="","",IF('[1]0.5 Indikator Keterjangkauan'!J158="","",VLOOKUP(D159,'[1]0.5 Indikator Keterjangkauan'!$D$6:$K$704,7,FALSE)))</f>
        <v/>
      </c>
      <c r="P159" s="136" t="str">
        <f t="shared" si="31"/>
        <v/>
      </c>
      <c r="Q159" s="87" t="str">
        <f>IF(D159="","",IF('[1]0.5 Indikator Keterjangkauan'!AC158="","",VLOOKUP(D159,'[1]0.5 Indikator Keterjangkauan'!$D$6:$AD$704,26,FALSE)))</f>
        <v/>
      </c>
      <c r="R159" s="136" t="str">
        <f t="shared" si="32"/>
        <v/>
      </c>
      <c r="S159" s="87" t="str">
        <f>IF(D159="","",IF('[1]0.5 Indikator Keterjangkauan'!AI158="","",VLOOKUP(D159,'[1]0.5 Indikator Keterjangkauan'!$D$6:$AK$700,32,FALSE)))</f>
        <v/>
      </c>
      <c r="T159" s="136" t="str">
        <f t="shared" si="33"/>
        <v/>
      </c>
      <c r="U159" s="87" t="str">
        <f>IF(D159="","",IF('[1]0.6 Indikator Pemanfaatan'!J158="","",VLOOKUP(D159,'[1]0.6 Indikator Pemanfaatan'!$D$6:$K$704,7,FALSE)))</f>
        <v/>
      </c>
      <c r="V159" s="136" t="str">
        <f t="shared" si="34"/>
        <v/>
      </c>
      <c r="W159" s="87" t="str">
        <f>IF(D159="","",IF('[1]0.6 Indikator Pemanfaatan'!P158="","",VLOOKUP(D159,'[1]0.6 Indikator Pemanfaatan'!$D$6:$R$704,13,FALSE)))</f>
        <v/>
      </c>
      <c r="X159" s="136" t="str">
        <f t="shared" si="35"/>
        <v/>
      </c>
      <c r="Y159" s="87" t="str">
        <f>IF(D159="","",IF('[1]0.6 Indikator Pemanfaatan'!AA158="","",VLOOKUP(D159,'[1]0.6 Indikator Pemanfaatan'!$D$6:$AC$706,24,FALSE)))</f>
        <v/>
      </c>
      <c r="Z159" s="136" t="str">
        <f t="shared" si="36"/>
        <v/>
      </c>
      <c r="AA159" s="88" t="str">
        <f>IF(D159="","",IF('[1]0.6 Indikator Pemanfaatan'!AG158="","",VLOOKUP(D159,'[1]0.6 Indikator Pemanfaatan'!$D$6:$AJ$705,30,FALSE)))</f>
        <v/>
      </c>
      <c r="AB159" s="136" t="str">
        <f t="shared" si="37"/>
        <v/>
      </c>
      <c r="AC159" s="87" t="str">
        <f>IF(D159="","",IF('[1]0.6 Indikator Pemanfaatan'!AM158="","",VLOOKUP(D159,'[1]0.6 Indikator Pemanfaatan'!$D$6:$AP$705,36,FALSE)))</f>
        <v/>
      </c>
      <c r="AD159" s="136" t="str">
        <f t="shared" si="38"/>
        <v/>
      </c>
    </row>
    <row r="160" spans="1:30" x14ac:dyDescent="0.3">
      <c r="A160" s="1" t="str">
        <f>IF('[2]1.7 NCPR'!A156="","",'[2]1.7 NCPR'!A156)</f>
        <v/>
      </c>
      <c r="B160" s="2" t="str">
        <f>IF('[2]1.7 NCPR'!B156="","",'[2]1.7 NCPR'!B156)</f>
        <v/>
      </c>
      <c r="C160" s="1" t="str">
        <f t="shared" si="26"/>
        <v/>
      </c>
      <c r="D160" s="1" t="str">
        <f>IF('[2]1.7 NCPR'!D156="","",'[2]1.7 NCPR'!D156)</f>
        <v/>
      </c>
      <c r="E160" s="1" t="str">
        <f>IF('[2]1.7 NCPR'!E156="","",'[2]1.7 NCPR'!E156)</f>
        <v/>
      </c>
      <c r="F160" s="2" t="str">
        <f>IF('[2]1.7 NCPR'!C156="","",'[2]1.7 NCPR'!C156)</f>
        <v/>
      </c>
      <c r="G160" s="135" t="str">
        <f>IF(D160="","",IF('[2]1.7 NCPR'!P156="","",(VLOOKUP(D160,'[2]1.7 NCPR'!$D:$P,13,0))))</f>
        <v/>
      </c>
      <c r="H160" s="74" t="str">
        <f t="shared" si="27"/>
        <v/>
      </c>
      <c r="I160" s="87" t="str">
        <f>IF(D160="","",IF('[1]0.2 Konsumsi Energi'!O159="","",VLOOKUP(D160,'[1]0.2 Konsumsi Energi'!$D$5:$S$704,12,0)))</f>
        <v/>
      </c>
      <c r="J160" s="136" t="str">
        <f t="shared" si="28"/>
        <v/>
      </c>
      <c r="K160" s="87" t="str">
        <f>IF(D160="","",IF('[1]0.3 Konsumsi Protein Hewani'!O159="","",VLOOKUP(D160,'[1]0.3 Konsumsi Protein Hewani'!$D$5:$S$704,12,0)))</f>
        <v/>
      </c>
      <c r="L160" s="136" t="str">
        <f t="shared" si="29"/>
        <v/>
      </c>
      <c r="M160" s="87" t="str">
        <f>IF(D160="","",IF('[1]0.4 Stok_Cadangan'!AN159="","",VLOOKUP(D160,'[1]0.4 Stok_Cadangan'!$D$6:$AN$704,37,FALSE)))</f>
        <v/>
      </c>
      <c r="N160" s="136" t="str">
        <f t="shared" si="30"/>
        <v/>
      </c>
      <c r="O160" s="87" t="str">
        <f>IF(D160="","",IF('[1]0.5 Indikator Keterjangkauan'!J159="","",VLOOKUP(D160,'[1]0.5 Indikator Keterjangkauan'!$D$6:$K$704,7,FALSE)))</f>
        <v/>
      </c>
      <c r="P160" s="136" t="str">
        <f t="shared" si="31"/>
        <v/>
      </c>
      <c r="Q160" s="87" t="str">
        <f>IF(D160="","",IF('[1]0.5 Indikator Keterjangkauan'!AC159="","",VLOOKUP(D160,'[1]0.5 Indikator Keterjangkauan'!$D$6:$AD$704,26,FALSE)))</f>
        <v/>
      </c>
      <c r="R160" s="136" t="str">
        <f t="shared" si="32"/>
        <v/>
      </c>
      <c r="S160" s="87" t="str">
        <f>IF(D160="","",IF('[1]0.5 Indikator Keterjangkauan'!AI159="","",VLOOKUP(D160,'[1]0.5 Indikator Keterjangkauan'!$D$6:$AK$700,32,FALSE)))</f>
        <v/>
      </c>
      <c r="T160" s="136" t="str">
        <f t="shared" si="33"/>
        <v/>
      </c>
      <c r="U160" s="87" t="str">
        <f>IF(D160="","",IF('[1]0.6 Indikator Pemanfaatan'!J159="","",VLOOKUP(D160,'[1]0.6 Indikator Pemanfaatan'!$D$6:$K$704,7,FALSE)))</f>
        <v/>
      </c>
      <c r="V160" s="136" t="str">
        <f t="shared" si="34"/>
        <v/>
      </c>
      <c r="W160" s="87" t="str">
        <f>IF(D160="","",IF('[1]0.6 Indikator Pemanfaatan'!P159="","",VLOOKUP(D160,'[1]0.6 Indikator Pemanfaatan'!$D$6:$R$704,13,FALSE)))</f>
        <v/>
      </c>
      <c r="X160" s="136" t="str">
        <f t="shared" si="35"/>
        <v/>
      </c>
      <c r="Y160" s="87" t="str">
        <f>IF(D160="","",IF('[1]0.6 Indikator Pemanfaatan'!AA159="","",VLOOKUP(D160,'[1]0.6 Indikator Pemanfaatan'!$D$6:$AC$706,24,FALSE)))</f>
        <v/>
      </c>
      <c r="Z160" s="136" t="str">
        <f t="shared" si="36"/>
        <v/>
      </c>
      <c r="AA160" s="88" t="str">
        <f>IF(D160="","",IF('[1]0.6 Indikator Pemanfaatan'!AG159="","",VLOOKUP(D160,'[1]0.6 Indikator Pemanfaatan'!$D$6:$AJ$705,30,FALSE)))</f>
        <v/>
      </c>
      <c r="AB160" s="136" t="str">
        <f t="shared" si="37"/>
        <v/>
      </c>
      <c r="AC160" s="87" t="str">
        <f>IF(D160="","",IF('[1]0.6 Indikator Pemanfaatan'!AM159="","",VLOOKUP(D160,'[1]0.6 Indikator Pemanfaatan'!$D$6:$AP$705,36,FALSE)))</f>
        <v/>
      </c>
      <c r="AD160" s="136" t="str">
        <f t="shared" si="38"/>
        <v/>
      </c>
    </row>
    <row r="161" spans="1:30" x14ac:dyDescent="0.3">
      <c r="A161" s="1" t="str">
        <f>IF('[2]1.7 NCPR'!A157="","",'[2]1.7 NCPR'!A157)</f>
        <v/>
      </c>
      <c r="B161" s="2" t="str">
        <f>IF('[2]1.7 NCPR'!B157="","",'[2]1.7 NCPR'!B157)</f>
        <v/>
      </c>
      <c r="C161" s="1" t="str">
        <f t="shared" si="26"/>
        <v/>
      </c>
      <c r="D161" s="1" t="str">
        <f>IF('[2]1.7 NCPR'!D157="","",'[2]1.7 NCPR'!D157)</f>
        <v/>
      </c>
      <c r="E161" s="1" t="str">
        <f>IF('[2]1.7 NCPR'!E157="","",'[2]1.7 NCPR'!E157)</f>
        <v/>
      </c>
      <c r="F161" s="2" t="str">
        <f>IF('[2]1.7 NCPR'!C157="","",'[2]1.7 NCPR'!C157)</f>
        <v/>
      </c>
      <c r="G161" s="135" t="str">
        <f>IF(D161="","",IF('[2]1.7 NCPR'!P157="","",(VLOOKUP(D161,'[2]1.7 NCPR'!$D:$P,13,0))))</f>
        <v/>
      </c>
      <c r="H161" s="74" t="str">
        <f t="shared" si="27"/>
        <v/>
      </c>
      <c r="I161" s="87" t="str">
        <f>IF(D161="","",IF('[1]0.2 Konsumsi Energi'!O160="","",VLOOKUP(D161,'[1]0.2 Konsumsi Energi'!$D$5:$S$704,12,0)))</f>
        <v/>
      </c>
      <c r="J161" s="136" t="str">
        <f t="shared" si="28"/>
        <v/>
      </c>
      <c r="K161" s="87" t="str">
        <f>IF(D161="","",IF('[1]0.3 Konsumsi Protein Hewani'!O160="","",VLOOKUP(D161,'[1]0.3 Konsumsi Protein Hewani'!$D$5:$S$704,12,0)))</f>
        <v/>
      </c>
      <c r="L161" s="136" t="str">
        <f t="shared" si="29"/>
        <v/>
      </c>
      <c r="M161" s="87" t="str">
        <f>IF(D161="","",IF('[1]0.4 Stok_Cadangan'!AN160="","",VLOOKUP(D161,'[1]0.4 Stok_Cadangan'!$D$6:$AN$704,37,FALSE)))</f>
        <v/>
      </c>
      <c r="N161" s="136" t="str">
        <f t="shared" si="30"/>
        <v/>
      </c>
      <c r="O161" s="87" t="str">
        <f>IF(D161="","",IF('[1]0.5 Indikator Keterjangkauan'!J160="","",VLOOKUP(D161,'[1]0.5 Indikator Keterjangkauan'!$D$6:$K$704,7,FALSE)))</f>
        <v/>
      </c>
      <c r="P161" s="136" t="str">
        <f t="shared" si="31"/>
        <v/>
      </c>
      <c r="Q161" s="87" t="str">
        <f>IF(D161="","",IF('[1]0.5 Indikator Keterjangkauan'!AC160="","",VLOOKUP(D161,'[1]0.5 Indikator Keterjangkauan'!$D$6:$AD$704,26,FALSE)))</f>
        <v/>
      </c>
      <c r="R161" s="136" t="str">
        <f t="shared" si="32"/>
        <v/>
      </c>
      <c r="S161" s="87" t="str">
        <f>IF(D161="","",IF('[1]0.5 Indikator Keterjangkauan'!AI160="","",VLOOKUP(D161,'[1]0.5 Indikator Keterjangkauan'!$D$6:$AK$700,32,FALSE)))</f>
        <v/>
      </c>
      <c r="T161" s="136" t="str">
        <f t="shared" si="33"/>
        <v/>
      </c>
      <c r="U161" s="87" t="str">
        <f>IF(D161="","",IF('[1]0.6 Indikator Pemanfaatan'!J160="","",VLOOKUP(D161,'[1]0.6 Indikator Pemanfaatan'!$D$6:$K$704,7,FALSE)))</f>
        <v/>
      </c>
      <c r="V161" s="136" t="str">
        <f t="shared" si="34"/>
        <v/>
      </c>
      <c r="W161" s="87" t="str">
        <f>IF(D161="","",IF('[1]0.6 Indikator Pemanfaatan'!P160="","",VLOOKUP(D161,'[1]0.6 Indikator Pemanfaatan'!$D$6:$R$704,13,FALSE)))</f>
        <v/>
      </c>
      <c r="X161" s="136" t="str">
        <f t="shared" si="35"/>
        <v/>
      </c>
      <c r="Y161" s="87" t="str">
        <f>IF(D161="","",IF('[1]0.6 Indikator Pemanfaatan'!AA160="","",VLOOKUP(D161,'[1]0.6 Indikator Pemanfaatan'!$D$6:$AC$706,24,FALSE)))</f>
        <v/>
      </c>
      <c r="Z161" s="136" t="str">
        <f t="shared" si="36"/>
        <v/>
      </c>
      <c r="AA161" s="88" t="str">
        <f>IF(D161="","",IF('[1]0.6 Indikator Pemanfaatan'!AG160="","",VLOOKUP(D161,'[1]0.6 Indikator Pemanfaatan'!$D$6:$AJ$705,30,FALSE)))</f>
        <v/>
      </c>
      <c r="AB161" s="136" t="str">
        <f t="shared" si="37"/>
        <v/>
      </c>
      <c r="AC161" s="87" t="str">
        <f>IF(D161="","",IF('[1]0.6 Indikator Pemanfaatan'!AM160="","",VLOOKUP(D161,'[1]0.6 Indikator Pemanfaatan'!$D$6:$AP$705,36,FALSE)))</f>
        <v/>
      </c>
      <c r="AD161" s="136" t="str">
        <f t="shared" si="38"/>
        <v/>
      </c>
    </row>
    <row r="162" spans="1:30" x14ac:dyDescent="0.3">
      <c r="A162" s="1" t="str">
        <f>IF('[2]1.7 NCPR'!A158="","",'[2]1.7 NCPR'!A158)</f>
        <v/>
      </c>
      <c r="B162" s="2" t="str">
        <f>IF('[2]1.7 NCPR'!B158="","",'[2]1.7 NCPR'!B158)</f>
        <v/>
      </c>
      <c r="C162" s="1" t="str">
        <f t="shared" si="26"/>
        <v/>
      </c>
      <c r="D162" s="1" t="str">
        <f>IF('[2]1.7 NCPR'!D158="","",'[2]1.7 NCPR'!D158)</f>
        <v/>
      </c>
      <c r="E162" s="1" t="str">
        <f>IF('[2]1.7 NCPR'!E158="","",'[2]1.7 NCPR'!E158)</f>
        <v/>
      </c>
      <c r="F162" s="2" t="str">
        <f>IF('[2]1.7 NCPR'!C158="","",'[2]1.7 NCPR'!C158)</f>
        <v/>
      </c>
      <c r="G162" s="135" t="str">
        <f>IF(D162="","",IF('[2]1.7 NCPR'!P158="","",(VLOOKUP(D162,'[2]1.7 NCPR'!$D:$P,13,0))))</f>
        <v/>
      </c>
      <c r="H162" s="74" t="str">
        <f t="shared" si="27"/>
        <v/>
      </c>
      <c r="I162" s="87" t="str">
        <f>IF(D162="","",IF('[1]0.2 Konsumsi Energi'!O161="","",VLOOKUP(D162,'[1]0.2 Konsumsi Energi'!$D$5:$S$704,12,0)))</f>
        <v/>
      </c>
      <c r="J162" s="136" t="str">
        <f t="shared" si="28"/>
        <v/>
      </c>
      <c r="K162" s="87" t="str">
        <f>IF(D162="","",IF('[1]0.3 Konsumsi Protein Hewani'!O161="","",VLOOKUP(D162,'[1]0.3 Konsumsi Protein Hewani'!$D$5:$S$704,12,0)))</f>
        <v/>
      </c>
      <c r="L162" s="136" t="str">
        <f t="shared" si="29"/>
        <v/>
      </c>
      <c r="M162" s="87" t="str">
        <f>IF(D162="","",IF('[1]0.4 Stok_Cadangan'!AN161="","",VLOOKUP(D162,'[1]0.4 Stok_Cadangan'!$D$6:$AN$704,37,FALSE)))</f>
        <v/>
      </c>
      <c r="N162" s="136" t="str">
        <f t="shared" si="30"/>
        <v/>
      </c>
      <c r="O162" s="87" t="str">
        <f>IF(D162="","",IF('[1]0.5 Indikator Keterjangkauan'!J161="","",VLOOKUP(D162,'[1]0.5 Indikator Keterjangkauan'!$D$6:$K$704,7,FALSE)))</f>
        <v/>
      </c>
      <c r="P162" s="136" t="str">
        <f t="shared" si="31"/>
        <v/>
      </c>
      <c r="Q162" s="87" t="str">
        <f>IF(D162="","",IF('[1]0.5 Indikator Keterjangkauan'!AC161="","",VLOOKUP(D162,'[1]0.5 Indikator Keterjangkauan'!$D$6:$AD$704,26,FALSE)))</f>
        <v/>
      </c>
      <c r="R162" s="136" t="str">
        <f t="shared" si="32"/>
        <v/>
      </c>
      <c r="S162" s="87" t="str">
        <f>IF(D162="","",IF('[1]0.5 Indikator Keterjangkauan'!AI161="","",VLOOKUP(D162,'[1]0.5 Indikator Keterjangkauan'!$D$6:$AK$700,32,FALSE)))</f>
        <v/>
      </c>
      <c r="T162" s="136" t="str">
        <f t="shared" si="33"/>
        <v/>
      </c>
      <c r="U162" s="87" t="str">
        <f>IF(D162="","",IF('[1]0.6 Indikator Pemanfaatan'!J161="","",VLOOKUP(D162,'[1]0.6 Indikator Pemanfaatan'!$D$6:$K$704,7,FALSE)))</f>
        <v/>
      </c>
      <c r="V162" s="136" t="str">
        <f t="shared" si="34"/>
        <v/>
      </c>
      <c r="W162" s="87" t="str">
        <f>IF(D162="","",IF('[1]0.6 Indikator Pemanfaatan'!P161="","",VLOOKUP(D162,'[1]0.6 Indikator Pemanfaatan'!$D$6:$R$704,13,FALSE)))</f>
        <v/>
      </c>
      <c r="X162" s="136" t="str">
        <f t="shared" si="35"/>
        <v/>
      </c>
      <c r="Y162" s="87" t="str">
        <f>IF(D162="","",IF('[1]0.6 Indikator Pemanfaatan'!AA161="","",VLOOKUP(D162,'[1]0.6 Indikator Pemanfaatan'!$D$6:$AC$706,24,FALSE)))</f>
        <v/>
      </c>
      <c r="Z162" s="136" t="str">
        <f t="shared" si="36"/>
        <v/>
      </c>
      <c r="AA162" s="88" t="str">
        <f>IF(D162="","",IF('[1]0.6 Indikator Pemanfaatan'!AG161="","",VLOOKUP(D162,'[1]0.6 Indikator Pemanfaatan'!$D$6:$AJ$705,30,FALSE)))</f>
        <v/>
      </c>
      <c r="AB162" s="136" t="str">
        <f t="shared" si="37"/>
        <v/>
      </c>
      <c r="AC162" s="87" t="str">
        <f>IF(D162="","",IF('[1]0.6 Indikator Pemanfaatan'!AM161="","",VLOOKUP(D162,'[1]0.6 Indikator Pemanfaatan'!$D$6:$AP$705,36,FALSE)))</f>
        <v/>
      </c>
      <c r="AD162" s="136" t="str">
        <f t="shared" si="38"/>
        <v/>
      </c>
    </row>
    <row r="163" spans="1:30" x14ac:dyDescent="0.3">
      <c r="A163" s="1" t="str">
        <f>IF('[2]1.7 NCPR'!A159="","",'[2]1.7 NCPR'!A159)</f>
        <v/>
      </c>
      <c r="B163" s="2" t="str">
        <f>IF('[2]1.7 NCPR'!B159="","",'[2]1.7 NCPR'!B159)</f>
        <v/>
      </c>
      <c r="C163" s="1" t="str">
        <f t="shared" si="26"/>
        <v/>
      </c>
      <c r="D163" s="1" t="str">
        <f>IF('[2]1.7 NCPR'!D159="","",'[2]1.7 NCPR'!D159)</f>
        <v/>
      </c>
      <c r="E163" s="1" t="str">
        <f>IF('[2]1.7 NCPR'!E159="","",'[2]1.7 NCPR'!E159)</f>
        <v/>
      </c>
      <c r="F163" s="2" t="str">
        <f>IF('[2]1.7 NCPR'!C159="","",'[2]1.7 NCPR'!C159)</f>
        <v/>
      </c>
      <c r="G163" s="135" t="str">
        <f>IF(D163="","",IF('[2]1.7 NCPR'!P159="","",(VLOOKUP(D163,'[2]1.7 NCPR'!$D:$P,13,0))))</f>
        <v/>
      </c>
      <c r="H163" s="74" t="str">
        <f t="shared" si="27"/>
        <v/>
      </c>
      <c r="I163" s="87" t="str">
        <f>IF(D163="","",IF('[1]0.2 Konsumsi Energi'!O162="","",VLOOKUP(D163,'[1]0.2 Konsumsi Energi'!$D$5:$S$704,12,0)))</f>
        <v/>
      </c>
      <c r="J163" s="136" t="str">
        <f t="shared" si="28"/>
        <v/>
      </c>
      <c r="K163" s="87" t="str">
        <f>IF(D163="","",IF('[1]0.3 Konsumsi Protein Hewani'!O162="","",VLOOKUP(D163,'[1]0.3 Konsumsi Protein Hewani'!$D$5:$S$704,12,0)))</f>
        <v/>
      </c>
      <c r="L163" s="136" t="str">
        <f t="shared" si="29"/>
        <v/>
      </c>
      <c r="M163" s="87" t="str">
        <f>IF(D163="","",IF('[1]0.4 Stok_Cadangan'!AN162="","",VLOOKUP(D163,'[1]0.4 Stok_Cadangan'!$D$6:$AN$704,37,FALSE)))</f>
        <v/>
      </c>
      <c r="N163" s="136" t="str">
        <f t="shared" si="30"/>
        <v/>
      </c>
      <c r="O163" s="87" t="str">
        <f>IF(D163="","",IF('[1]0.5 Indikator Keterjangkauan'!J162="","",VLOOKUP(D163,'[1]0.5 Indikator Keterjangkauan'!$D$6:$K$704,7,FALSE)))</f>
        <v/>
      </c>
      <c r="P163" s="136" t="str">
        <f t="shared" si="31"/>
        <v/>
      </c>
      <c r="Q163" s="87" t="str">
        <f>IF(D163="","",IF('[1]0.5 Indikator Keterjangkauan'!AC162="","",VLOOKUP(D163,'[1]0.5 Indikator Keterjangkauan'!$D$6:$AD$704,26,FALSE)))</f>
        <v/>
      </c>
      <c r="R163" s="136" t="str">
        <f t="shared" si="32"/>
        <v/>
      </c>
      <c r="S163" s="87" t="str">
        <f>IF(D163="","",IF('[1]0.5 Indikator Keterjangkauan'!AI162="","",VLOOKUP(D163,'[1]0.5 Indikator Keterjangkauan'!$D$6:$AK$700,32,FALSE)))</f>
        <v/>
      </c>
      <c r="T163" s="136" t="str">
        <f t="shared" si="33"/>
        <v/>
      </c>
      <c r="U163" s="87" t="str">
        <f>IF(D163="","",IF('[1]0.6 Indikator Pemanfaatan'!J162="","",VLOOKUP(D163,'[1]0.6 Indikator Pemanfaatan'!$D$6:$K$704,7,FALSE)))</f>
        <v/>
      </c>
      <c r="V163" s="136" t="str">
        <f t="shared" si="34"/>
        <v/>
      </c>
      <c r="W163" s="87" t="str">
        <f>IF(D163="","",IF('[1]0.6 Indikator Pemanfaatan'!P162="","",VLOOKUP(D163,'[1]0.6 Indikator Pemanfaatan'!$D$6:$R$704,13,FALSE)))</f>
        <v/>
      </c>
      <c r="X163" s="136" t="str">
        <f t="shared" si="35"/>
        <v/>
      </c>
      <c r="Y163" s="87" t="str">
        <f>IF(D163="","",IF('[1]0.6 Indikator Pemanfaatan'!AA162="","",VLOOKUP(D163,'[1]0.6 Indikator Pemanfaatan'!$D$6:$AC$706,24,FALSE)))</f>
        <v/>
      </c>
      <c r="Z163" s="136" t="str">
        <f t="shared" si="36"/>
        <v/>
      </c>
      <c r="AA163" s="88" t="str">
        <f>IF(D163="","",IF('[1]0.6 Indikator Pemanfaatan'!AG162="","",VLOOKUP(D163,'[1]0.6 Indikator Pemanfaatan'!$D$6:$AJ$705,30,FALSE)))</f>
        <v/>
      </c>
      <c r="AB163" s="136" t="str">
        <f t="shared" si="37"/>
        <v/>
      </c>
      <c r="AC163" s="87" t="str">
        <f>IF(D163="","",IF('[1]0.6 Indikator Pemanfaatan'!AM162="","",VLOOKUP(D163,'[1]0.6 Indikator Pemanfaatan'!$D$6:$AP$705,36,FALSE)))</f>
        <v/>
      </c>
      <c r="AD163" s="136" t="str">
        <f t="shared" si="38"/>
        <v/>
      </c>
    </row>
    <row r="164" spans="1:30" x14ac:dyDescent="0.3">
      <c r="A164" s="1" t="str">
        <f>IF('[2]1.7 NCPR'!A160="","",'[2]1.7 NCPR'!A160)</f>
        <v/>
      </c>
      <c r="B164" s="2" t="str">
        <f>IF('[2]1.7 NCPR'!B160="","",'[2]1.7 NCPR'!B160)</f>
        <v/>
      </c>
      <c r="C164" s="1" t="str">
        <f t="shared" si="26"/>
        <v/>
      </c>
      <c r="D164" s="1" t="str">
        <f>IF('[2]1.7 NCPR'!D160="","",'[2]1.7 NCPR'!D160)</f>
        <v/>
      </c>
      <c r="E164" s="1" t="str">
        <f>IF('[2]1.7 NCPR'!E160="","",'[2]1.7 NCPR'!E160)</f>
        <v/>
      </c>
      <c r="F164" s="2" t="str">
        <f>IF('[2]1.7 NCPR'!C160="","",'[2]1.7 NCPR'!C160)</f>
        <v/>
      </c>
      <c r="G164" s="135" t="str">
        <f>IF(D164="","",IF('[2]1.7 NCPR'!P160="","",(VLOOKUP(D164,'[2]1.7 NCPR'!$D:$P,13,0))))</f>
        <v/>
      </c>
      <c r="H164" s="74" t="str">
        <f t="shared" si="27"/>
        <v/>
      </c>
      <c r="I164" s="87" t="str">
        <f>IF(D164="","",IF('[1]0.2 Konsumsi Energi'!O163="","",VLOOKUP(D164,'[1]0.2 Konsumsi Energi'!$D$5:$S$704,12,0)))</f>
        <v/>
      </c>
      <c r="J164" s="136" t="str">
        <f t="shared" si="28"/>
        <v/>
      </c>
      <c r="K164" s="87" t="str">
        <f>IF(D164="","",IF('[1]0.3 Konsumsi Protein Hewani'!O163="","",VLOOKUP(D164,'[1]0.3 Konsumsi Protein Hewani'!$D$5:$S$704,12,0)))</f>
        <v/>
      </c>
      <c r="L164" s="136" t="str">
        <f t="shared" si="29"/>
        <v/>
      </c>
      <c r="M164" s="87" t="str">
        <f>IF(D164="","",IF('[1]0.4 Stok_Cadangan'!AN163="","",VLOOKUP(D164,'[1]0.4 Stok_Cadangan'!$D$6:$AN$704,37,FALSE)))</f>
        <v/>
      </c>
      <c r="N164" s="136" t="str">
        <f t="shared" si="30"/>
        <v/>
      </c>
      <c r="O164" s="87" t="str">
        <f>IF(D164="","",IF('[1]0.5 Indikator Keterjangkauan'!J163="","",VLOOKUP(D164,'[1]0.5 Indikator Keterjangkauan'!$D$6:$K$704,7,FALSE)))</f>
        <v/>
      </c>
      <c r="P164" s="136" t="str">
        <f t="shared" si="31"/>
        <v/>
      </c>
      <c r="Q164" s="87" t="str">
        <f>IF(D164="","",IF('[1]0.5 Indikator Keterjangkauan'!AC163="","",VLOOKUP(D164,'[1]0.5 Indikator Keterjangkauan'!$D$6:$AD$704,26,FALSE)))</f>
        <v/>
      </c>
      <c r="R164" s="136" t="str">
        <f t="shared" si="32"/>
        <v/>
      </c>
      <c r="S164" s="87" t="str">
        <f>IF(D164="","",IF('[1]0.5 Indikator Keterjangkauan'!AI163="","",VLOOKUP(D164,'[1]0.5 Indikator Keterjangkauan'!$D$6:$AK$700,32,FALSE)))</f>
        <v/>
      </c>
      <c r="T164" s="136" t="str">
        <f t="shared" si="33"/>
        <v/>
      </c>
      <c r="U164" s="87" t="str">
        <f>IF(D164="","",IF('[1]0.6 Indikator Pemanfaatan'!J163="","",VLOOKUP(D164,'[1]0.6 Indikator Pemanfaatan'!$D$6:$K$704,7,FALSE)))</f>
        <v/>
      </c>
      <c r="V164" s="136" t="str">
        <f t="shared" si="34"/>
        <v/>
      </c>
      <c r="W164" s="87" t="str">
        <f>IF(D164="","",IF('[1]0.6 Indikator Pemanfaatan'!P163="","",VLOOKUP(D164,'[1]0.6 Indikator Pemanfaatan'!$D$6:$R$704,13,FALSE)))</f>
        <v/>
      </c>
      <c r="X164" s="136" t="str">
        <f t="shared" si="35"/>
        <v/>
      </c>
      <c r="Y164" s="87" t="str">
        <f>IF(D164="","",IF('[1]0.6 Indikator Pemanfaatan'!AA163="","",VLOOKUP(D164,'[1]0.6 Indikator Pemanfaatan'!$D$6:$AC$706,24,FALSE)))</f>
        <v/>
      </c>
      <c r="Z164" s="136" t="str">
        <f t="shared" si="36"/>
        <v/>
      </c>
      <c r="AA164" s="88" t="str">
        <f>IF(D164="","",IF('[1]0.6 Indikator Pemanfaatan'!AG163="","",VLOOKUP(D164,'[1]0.6 Indikator Pemanfaatan'!$D$6:$AJ$705,30,FALSE)))</f>
        <v/>
      </c>
      <c r="AB164" s="136" t="str">
        <f t="shared" si="37"/>
        <v/>
      </c>
      <c r="AC164" s="87" t="str">
        <f>IF(D164="","",IF('[1]0.6 Indikator Pemanfaatan'!AM163="","",VLOOKUP(D164,'[1]0.6 Indikator Pemanfaatan'!$D$6:$AP$705,36,FALSE)))</f>
        <v/>
      </c>
      <c r="AD164" s="136" t="str">
        <f t="shared" si="38"/>
        <v/>
      </c>
    </row>
    <row r="165" spans="1:30" x14ac:dyDescent="0.3">
      <c r="A165" s="1" t="str">
        <f>IF('[2]1.7 NCPR'!A161="","",'[2]1.7 NCPR'!A161)</f>
        <v/>
      </c>
      <c r="B165" s="2" t="str">
        <f>IF('[2]1.7 NCPR'!B161="","",'[2]1.7 NCPR'!B161)</f>
        <v/>
      </c>
      <c r="C165" s="1" t="str">
        <f t="shared" si="26"/>
        <v/>
      </c>
      <c r="D165" s="1" t="str">
        <f>IF('[2]1.7 NCPR'!D161="","",'[2]1.7 NCPR'!D161)</f>
        <v/>
      </c>
      <c r="E165" s="1" t="str">
        <f>IF('[2]1.7 NCPR'!E161="","",'[2]1.7 NCPR'!E161)</f>
        <v/>
      </c>
      <c r="F165" s="2" t="str">
        <f>IF('[2]1.7 NCPR'!C161="","",'[2]1.7 NCPR'!C161)</f>
        <v/>
      </c>
      <c r="G165" s="135" t="str">
        <f>IF(D165="","",IF('[2]1.7 NCPR'!P161="","",(VLOOKUP(D165,'[2]1.7 NCPR'!$D:$P,13,0))))</f>
        <v/>
      </c>
      <c r="H165" s="74" t="str">
        <f t="shared" si="27"/>
        <v/>
      </c>
      <c r="I165" s="87" t="str">
        <f>IF(D165="","",IF('[1]0.2 Konsumsi Energi'!O164="","",VLOOKUP(D165,'[1]0.2 Konsumsi Energi'!$D$5:$S$704,12,0)))</f>
        <v/>
      </c>
      <c r="J165" s="136" t="str">
        <f t="shared" si="28"/>
        <v/>
      </c>
      <c r="K165" s="87" t="str">
        <f>IF(D165="","",IF('[1]0.3 Konsumsi Protein Hewani'!O164="","",VLOOKUP(D165,'[1]0.3 Konsumsi Protein Hewani'!$D$5:$S$704,12,0)))</f>
        <v/>
      </c>
      <c r="L165" s="136" t="str">
        <f t="shared" si="29"/>
        <v/>
      </c>
      <c r="M165" s="87" t="str">
        <f>IF(D165="","",IF('[1]0.4 Stok_Cadangan'!AN164="","",VLOOKUP(D165,'[1]0.4 Stok_Cadangan'!$D$6:$AN$704,37,FALSE)))</f>
        <v/>
      </c>
      <c r="N165" s="136" t="str">
        <f t="shared" si="30"/>
        <v/>
      </c>
      <c r="O165" s="87" t="str">
        <f>IF(D165="","",IF('[1]0.5 Indikator Keterjangkauan'!J164="","",VLOOKUP(D165,'[1]0.5 Indikator Keterjangkauan'!$D$6:$K$704,7,FALSE)))</f>
        <v/>
      </c>
      <c r="P165" s="136" t="str">
        <f t="shared" si="31"/>
        <v/>
      </c>
      <c r="Q165" s="87" t="str">
        <f>IF(D165="","",IF('[1]0.5 Indikator Keterjangkauan'!AC164="","",VLOOKUP(D165,'[1]0.5 Indikator Keterjangkauan'!$D$6:$AD$704,26,FALSE)))</f>
        <v/>
      </c>
      <c r="R165" s="136" t="str">
        <f t="shared" si="32"/>
        <v/>
      </c>
      <c r="S165" s="87" t="str">
        <f>IF(D165="","",IF('[1]0.5 Indikator Keterjangkauan'!AI164="","",VLOOKUP(D165,'[1]0.5 Indikator Keterjangkauan'!$D$6:$AK$700,32,FALSE)))</f>
        <v/>
      </c>
      <c r="T165" s="136" t="str">
        <f t="shared" si="33"/>
        <v/>
      </c>
      <c r="U165" s="87" t="str">
        <f>IF(D165="","",IF('[1]0.6 Indikator Pemanfaatan'!J164="","",VLOOKUP(D165,'[1]0.6 Indikator Pemanfaatan'!$D$6:$K$704,7,FALSE)))</f>
        <v/>
      </c>
      <c r="V165" s="136" t="str">
        <f t="shared" si="34"/>
        <v/>
      </c>
      <c r="W165" s="87" t="str">
        <f>IF(D165="","",IF('[1]0.6 Indikator Pemanfaatan'!P164="","",VLOOKUP(D165,'[1]0.6 Indikator Pemanfaatan'!$D$6:$R$704,13,FALSE)))</f>
        <v/>
      </c>
      <c r="X165" s="136" t="str">
        <f t="shared" si="35"/>
        <v/>
      </c>
      <c r="Y165" s="87" t="str">
        <f>IF(D165="","",IF('[1]0.6 Indikator Pemanfaatan'!AA164="","",VLOOKUP(D165,'[1]0.6 Indikator Pemanfaatan'!$D$6:$AC$706,24,FALSE)))</f>
        <v/>
      </c>
      <c r="Z165" s="136" t="str">
        <f t="shared" si="36"/>
        <v/>
      </c>
      <c r="AA165" s="88" t="str">
        <f>IF(D165="","",IF('[1]0.6 Indikator Pemanfaatan'!AG164="","",VLOOKUP(D165,'[1]0.6 Indikator Pemanfaatan'!$D$6:$AJ$705,30,FALSE)))</f>
        <v/>
      </c>
      <c r="AB165" s="136" t="str">
        <f t="shared" si="37"/>
        <v/>
      </c>
      <c r="AC165" s="87" t="str">
        <f>IF(D165="","",IF('[1]0.6 Indikator Pemanfaatan'!AM164="","",VLOOKUP(D165,'[1]0.6 Indikator Pemanfaatan'!$D$6:$AP$705,36,FALSE)))</f>
        <v/>
      </c>
      <c r="AD165" s="136" t="str">
        <f t="shared" si="38"/>
        <v/>
      </c>
    </row>
    <row r="166" spans="1:30" x14ac:dyDescent="0.3">
      <c r="A166" s="1" t="str">
        <f>IF('[2]1.7 NCPR'!A162="","",'[2]1.7 NCPR'!A162)</f>
        <v/>
      </c>
      <c r="B166" s="2" t="str">
        <f>IF('[2]1.7 NCPR'!B162="","",'[2]1.7 NCPR'!B162)</f>
        <v/>
      </c>
      <c r="C166" s="1" t="str">
        <f t="shared" si="26"/>
        <v/>
      </c>
      <c r="D166" s="1" t="str">
        <f>IF('[2]1.7 NCPR'!D162="","",'[2]1.7 NCPR'!D162)</f>
        <v/>
      </c>
      <c r="E166" s="1" t="str">
        <f>IF('[2]1.7 NCPR'!E162="","",'[2]1.7 NCPR'!E162)</f>
        <v/>
      </c>
      <c r="F166" s="2" t="str">
        <f>IF('[2]1.7 NCPR'!C162="","",'[2]1.7 NCPR'!C162)</f>
        <v/>
      </c>
      <c r="G166" s="135" t="str">
        <f>IF(D166="","",IF('[2]1.7 NCPR'!P162="","",(VLOOKUP(D166,'[2]1.7 NCPR'!$D:$P,13,0))))</f>
        <v/>
      </c>
      <c r="H166" s="74" t="str">
        <f t="shared" si="27"/>
        <v/>
      </c>
      <c r="I166" s="87" t="str">
        <f>IF(D166="","",IF('[1]0.2 Konsumsi Energi'!O165="","",VLOOKUP(D166,'[1]0.2 Konsumsi Energi'!$D$5:$S$704,12,0)))</f>
        <v/>
      </c>
      <c r="J166" s="136" t="str">
        <f t="shared" si="28"/>
        <v/>
      </c>
      <c r="K166" s="87" t="str">
        <f>IF(D166="","",IF('[1]0.3 Konsumsi Protein Hewani'!O165="","",VLOOKUP(D166,'[1]0.3 Konsumsi Protein Hewani'!$D$5:$S$704,12,0)))</f>
        <v/>
      </c>
      <c r="L166" s="136" t="str">
        <f t="shared" si="29"/>
        <v/>
      </c>
      <c r="M166" s="87" t="str">
        <f>IF(D166="","",IF('[1]0.4 Stok_Cadangan'!AN165="","",VLOOKUP(D166,'[1]0.4 Stok_Cadangan'!$D$6:$AN$704,37,FALSE)))</f>
        <v/>
      </c>
      <c r="N166" s="136" t="str">
        <f t="shared" si="30"/>
        <v/>
      </c>
      <c r="O166" s="87" t="str">
        <f>IF(D166="","",IF('[1]0.5 Indikator Keterjangkauan'!J165="","",VLOOKUP(D166,'[1]0.5 Indikator Keterjangkauan'!$D$6:$K$704,7,FALSE)))</f>
        <v/>
      </c>
      <c r="P166" s="136" t="str">
        <f t="shared" si="31"/>
        <v/>
      </c>
      <c r="Q166" s="87" t="str">
        <f>IF(D166="","",IF('[1]0.5 Indikator Keterjangkauan'!AC165="","",VLOOKUP(D166,'[1]0.5 Indikator Keterjangkauan'!$D$6:$AD$704,26,FALSE)))</f>
        <v/>
      </c>
      <c r="R166" s="136" t="str">
        <f t="shared" si="32"/>
        <v/>
      </c>
      <c r="S166" s="87" t="str">
        <f>IF(D166="","",IF('[1]0.5 Indikator Keterjangkauan'!AI165="","",VLOOKUP(D166,'[1]0.5 Indikator Keterjangkauan'!$D$6:$AK$700,32,FALSE)))</f>
        <v/>
      </c>
      <c r="T166" s="136" t="str">
        <f t="shared" si="33"/>
        <v/>
      </c>
      <c r="U166" s="87" t="str">
        <f>IF(D166="","",IF('[1]0.6 Indikator Pemanfaatan'!J165="","",VLOOKUP(D166,'[1]0.6 Indikator Pemanfaatan'!$D$6:$K$704,7,FALSE)))</f>
        <v/>
      </c>
      <c r="V166" s="136" t="str">
        <f t="shared" si="34"/>
        <v/>
      </c>
      <c r="W166" s="87" t="str">
        <f>IF(D166="","",IF('[1]0.6 Indikator Pemanfaatan'!P165="","",VLOOKUP(D166,'[1]0.6 Indikator Pemanfaatan'!$D$6:$R$704,13,FALSE)))</f>
        <v/>
      </c>
      <c r="X166" s="136" t="str">
        <f t="shared" si="35"/>
        <v/>
      </c>
      <c r="Y166" s="87" t="str">
        <f>IF(D166="","",IF('[1]0.6 Indikator Pemanfaatan'!AA165="","",VLOOKUP(D166,'[1]0.6 Indikator Pemanfaatan'!$D$6:$AC$706,24,FALSE)))</f>
        <v/>
      </c>
      <c r="Z166" s="136" t="str">
        <f t="shared" si="36"/>
        <v/>
      </c>
      <c r="AA166" s="88" t="str">
        <f>IF(D166="","",IF('[1]0.6 Indikator Pemanfaatan'!AG165="","",VLOOKUP(D166,'[1]0.6 Indikator Pemanfaatan'!$D$6:$AJ$705,30,FALSE)))</f>
        <v/>
      </c>
      <c r="AB166" s="136" t="str">
        <f t="shared" si="37"/>
        <v/>
      </c>
      <c r="AC166" s="87" t="str">
        <f>IF(D166="","",IF('[1]0.6 Indikator Pemanfaatan'!AM165="","",VLOOKUP(D166,'[1]0.6 Indikator Pemanfaatan'!$D$6:$AP$705,36,FALSE)))</f>
        <v/>
      </c>
      <c r="AD166" s="136" t="str">
        <f t="shared" si="38"/>
        <v/>
      </c>
    </row>
    <row r="167" spans="1:30" x14ac:dyDescent="0.3">
      <c r="A167" s="1" t="str">
        <f>IF('[2]1.7 NCPR'!A163="","",'[2]1.7 NCPR'!A163)</f>
        <v/>
      </c>
      <c r="B167" s="2" t="str">
        <f>IF('[2]1.7 NCPR'!B163="","",'[2]1.7 NCPR'!B163)</f>
        <v/>
      </c>
      <c r="C167" s="1" t="str">
        <f t="shared" si="26"/>
        <v/>
      </c>
      <c r="D167" s="1" t="str">
        <f>IF('[2]1.7 NCPR'!D163="","",'[2]1.7 NCPR'!D163)</f>
        <v/>
      </c>
      <c r="E167" s="1" t="str">
        <f>IF('[2]1.7 NCPR'!E163="","",'[2]1.7 NCPR'!E163)</f>
        <v/>
      </c>
      <c r="F167" s="2" t="str">
        <f>IF('[2]1.7 NCPR'!C163="","",'[2]1.7 NCPR'!C163)</f>
        <v/>
      </c>
      <c r="G167" s="135" t="str">
        <f>IF(D167="","",IF('[2]1.7 NCPR'!P163="","",(VLOOKUP(D167,'[2]1.7 NCPR'!$D:$P,13,0))))</f>
        <v/>
      </c>
      <c r="H167" s="74" t="str">
        <f t="shared" si="27"/>
        <v/>
      </c>
      <c r="I167" s="87" t="str">
        <f>IF(D167="","",IF('[1]0.2 Konsumsi Energi'!O166="","",VLOOKUP(D167,'[1]0.2 Konsumsi Energi'!$D$5:$S$704,12,0)))</f>
        <v/>
      </c>
      <c r="J167" s="136" t="str">
        <f t="shared" si="28"/>
        <v/>
      </c>
      <c r="K167" s="87" t="str">
        <f>IF(D167="","",IF('[1]0.3 Konsumsi Protein Hewani'!O166="","",VLOOKUP(D167,'[1]0.3 Konsumsi Protein Hewani'!$D$5:$S$704,12,0)))</f>
        <v/>
      </c>
      <c r="L167" s="136" t="str">
        <f t="shared" si="29"/>
        <v/>
      </c>
      <c r="M167" s="87" t="str">
        <f>IF(D167="","",IF('[1]0.4 Stok_Cadangan'!AN166="","",VLOOKUP(D167,'[1]0.4 Stok_Cadangan'!$D$6:$AN$704,37,FALSE)))</f>
        <v/>
      </c>
      <c r="N167" s="136" t="str">
        <f t="shared" si="30"/>
        <v/>
      </c>
      <c r="O167" s="87" t="str">
        <f>IF(D167="","",IF('[1]0.5 Indikator Keterjangkauan'!J166="","",VLOOKUP(D167,'[1]0.5 Indikator Keterjangkauan'!$D$6:$K$704,7,FALSE)))</f>
        <v/>
      </c>
      <c r="P167" s="136" t="str">
        <f t="shared" si="31"/>
        <v/>
      </c>
      <c r="Q167" s="87" t="str">
        <f>IF(D167="","",IF('[1]0.5 Indikator Keterjangkauan'!AC166="","",VLOOKUP(D167,'[1]0.5 Indikator Keterjangkauan'!$D$6:$AD$704,26,FALSE)))</f>
        <v/>
      </c>
      <c r="R167" s="136" t="str">
        <f t="shared" si="32"/>
        <v/>
      </c>
      <c r="S167" s="87" t="str">
        <f>IF(D167="","",IF('[1]0.5 Indikator Keterjangkauan'!AI166="","",VLOOKUP(D167,'[1]0.5 Indikator Keterjangkauan'!$D$6:$AK$700,32,FALSE)))</f>
        <v/>
      </c>
      <c r="T167" s="136" t="str">
        <f t="shared" si="33"/>
        <v/>
      </c>
      <c r="U167" s="87" t="str">
        <f>IF(D167="","",IF('[1]0.6 Indikator Pemanfaatan'!J166="","",VLOOKUP(D167,'[1]0.6 Indikator Pemanfaatan'!$D$6:$K$704,7,FALSE)))</f>
        <v/>
      </c>
      <c r="V167" s="136" t="str">
        <f t="shared" si="34"/>
        <v/>
      </c>
      <c r="W167" s="87" t="str">
        <f>IF(D167="","",IF('[1]0.6 Indikator Pemanfaatan'!P166="","",VLOOKUP(D167,'[1]0.6 Indikator Pemanfaatan'!$D$6:$R$704,13,FALSE)))</f>
        <v/>
      </c>
      <c r="X167" s="136" t="str">
        <f t="shared" si="35"/>
        <v/>
      </c>
      <c r="Y167" s="87" t="str">
        <f>IF(D167="","",IF('[1]0.6 Indikator Pemanfaatan'!AA166="","",VLOOKUP(D167,'[1]0.6 Indikator Pemanfaatan'!$D$6:$AC$706,24,FALSE)))</f>
        <v/>
      </c>
      <c r="Z167" s="136" t="str">
        <f t="shared" si="36"/>
        <v/>
      </c>
      <c r="AA167" s="88" t="str">
        <f>IF(D167="","",IF('[1]0.6 Indikator Pemanfaatan'!AG166="","",VLOOKUP(D167,'[1]0.6 Indikator Pemanfaatan'!$D$6:$AJ$705,30,FALSE)))</f>
        <v/>
      </c>
      <c r="AB167" s="136" t="str">
        <f t="shared" si="37"/>
        <v/>
      </c>
      <c r="AC167" s="87" t="str">
        <f>IF(D167="","",IF('[1]0.6 Indikator Pemanfaatan'!AM166="","",VLOOKUP(D167,'[1]0.6 Indikator Pemanfaatan'!$D$6:$AP$705,36,FALSE)))</f>
        <v/>
      </c>
      <c r="AD167" s="136" t="str">
        <f t="shared" si="38"/>
        <v/>
      </c>
    </row>
    <row r="168" spans="1:30" x14ac:dyDescent="0.3">
      <c r="A168" s="1" t="str">
        <f>IF('[2]1.7 NCPR'!A164="","",'[2]1.7 NCPR'!A164)</f>
        <v/>
      </c>
      <c r="B168" s="2" t="str">
        <f>IF('[2]1.7 NCPR'!B164="","",'[2]1.7 NCPR'!B164)</f>
        <v/>
      </c>
      <c r="C168" s="1" t="str">
        <f t="shared" si="26"/>
        <v/>
      </c>
      <c r="D168" s="1" t="str">
        <f>IF('[2]1.7 NCPR'!D164="","",'[2]1.7 NCPR'!D164)</f>
        <v/>
      </c>
      <c r="E168" s="1" t="str">
        <f>IF('[2]1.7 NCPR'!E164="","",'[2]1.7 NCPR'!E164)</f>
        <v/>
      </c>
      <c r="F168" s="2" t="str">
        <f>IF('[2]1.7 NCPR'!C164="","",'[2]1.7 NCPR'!C164)</f>
        <v/>
      </c>
      <c r="G168" s="135" t="str">
        <f>IF(D168="","",IF('[2]1.7 NCPR'!P164="","",(VLOOKUP(D168,'[2]1.7 NCPR'!$D:$P,13,0))))</f>
        <v/>
      </c>
      <c r="H168" s="74" t="str">
        <f t="shared" si="27"/>
        <v/>
      </c>
      <c r="I168" s="87" t="str">
        <f>IF(D168="","",IF('[1]0.2 Konsumsi Energi'!O167="","",VLOOKUP(D168,'[1]0.2 Konsumsi Energi'!$D$5:$S$704,12,0)))</f>
        <v/>
      </c>
      <c r="J168" s="136" t="str">
        <f t="shared" si="28"/>
        <v/>
      </c>
      <c r="K168" s="87" t="str">
        <f>IF(D168="","",IF('[1]0.3 Konsumsi Protein Hewani'!O167="","",VLOOKUP(D168,'[1]0.3 Konsumsi Protein Hewani'!$D$5:$S$704,12,0)))</f>
        <v/>
      </c>
      <c r="L168" s="136" t="str">
        <f t="shared" si="29"/>
        <v/>
      </c>
      <c r="M168" s="87" t="str">
        <f>IF(D168="","",IF('[1]0.4 Stok_Cadangan'!AN167="","",VLOOKUP(D168,'[1]0.4 Stok_Cadangan'!$D$6:$AN$704,37,FALSE)))</f>
        <v/>
      </c>
      <c r="N168" s="136" t="str">
        <f t="shared" si="30"/>
        <v/>
      </c>
      <c r="O168" s="87" t="str">
        <f>IF(D168="","",IF('[1]0.5 Indikator Keterjangkauan'!J167="","",VLOOKUP(D168,'[1]0.5 Indikator Keterjangkauan'!$D$6:$K$704,7,FALSE)))</f>
        <v/>
      </c>
      <c r="P168" s="136" t="str">
        <f t="shared" si="31"/>
        <v/>
      </c>
      <c r="Q168" s="87" t="str">
        <f>IF(D168="","",IF('[1]0.5 Indikator Keterjangkauan'!AC167="","",VLOOKUP(D168,'[1]0.5 Indikator Keterjangkauan'!$D$6:$AD$704,26,FALSE)))</f>
        <v/>
      </c>
      <c r="R168" s="136" t="str">
        <f t="shared" si="32"/>
        <v/>
      </c>
      <c r="S168" s="87" t="str">
        <f>IF(D168="","",IF('[1]0.5 Indikator Keterjangkauan'!AI167="","",VLOOKUP(D168,'[1]0.5 Indikator Keterjangkauan'!$D$6:$AK$700,32,FALSE)))</f>
        <v/>
      </c>
      <c r="T168" s="136" t="str">
        <f t="shared" si="33"/>
        <v/>
      </c>
      <c r="U168" s="87" t="str">
        <f>IF(D168="","",IF('[1]0.6 Indikator Pemanfaatan'!J167="","",VLOOKUP(D168,'[1]0.6 Indikator Pemanfaatan'!$D$6:$K$704,7,FALSE)))</f>
        <v/>
      </c>
      <c r="V168" s="136" t="str">
        <f t="shared" si="34"/>
        <v/>
      </c>
      <c r="W168" s="87" t="str">
        <f>IF(D168="","",IF('[1]0.6 Indikator Pemanfaatan'!P167="","",VLOOKUP(D168,'[1]0.6 Indikator Pemanfaatan'!$D$6:$R$704,13,FALSE)))</f>
        <v/>
      </c>
      <c r="X168" s="136" t="str">
        <f t="shared" si="35"/>
        <v/>
      </c>
      <c r="Y168" s="87" t="str">
        <f>IF(D168="","",IF('[1]0.6 Indikator Pemanfaatan'!AA167="","",VLOOKUP(D168,'[1]0.6 Indikator Pemanfaatan'!$D$6:$AC$706,24,FALSE)))</f>
        <v/>
      </c>
      <c r="Z168" s="136" t="str">
        <f t="shared" si="36"/>
        <v/>
      </c>
      <c r="AA168" s="88" t="str">
        <f>IF(D168="","",IF('[1]0.6 Indikator Pemanfaatan'!AG167="","",VLOOKUP(D168,'[1]0.6 Indikator Pemanfaatan'!$D$6:$AJ$705,30,FALSE)))</f>
        <v/>
      </c>
      <c r="AB168" s="136" t="str">
        <f t="shared" si="37"/>
        <v/>
      </c>
      <c r="AC168" s="87" t="str">
        <f>IF(D168="","",IF('[1]0.6 Indikator Pemanfaatan'!AM167="","",VLOOKUP(D168,'[1]0.6 Indikator Pemanfaatan'!$D$6:$AP$705,36,FALSE)))</f>
        <v/>
      </c>
      <c r="AD168" s="136" t="str">
        <f t="shared" si="38"/>
        <v/>
      </c>
    </row>
    <row r="169" spans="1:30" x14ac:dyDescent="0.3">
      <c r="A169" s="1" t="str">
        <f>IF('[2]1.7 NCPR'!A165="","",'[2]1.7 NCPR'!A165)</f>
        <v/>
      </c>
      <c r="B169" s="2" t="str">
        <f>IF('[2]1.7 NCPR'!B165="","",'[2]1.7 NCPR'!B165)</f>
        <v/>
      </c>
      <c r="C169" s="1" t="str">
        <f t="shared" si="26"/>
        <v/>
      </c>
      <c r="D169" s="1" t="str">
        <f>IF('[2]1.7 NCPR'!D165="","",'[2]1.7 NCPR'!D165)</f>
        <v/>
      </c>
      <c r="E169" s="1" t="str">
        <f>IF('[2]1.7 NCPR'!E165="","",'[2]1.7 NCPR'!E165)</f>
        <v/>
      </c>
      <c r="F169" s="2" t="str">
        <f>IF('[2]1.7 NCPR'!C165="","",'[2]1.7 NCPR'!C165)</f>
        <v/>
      </c>
      <c r="G169" s="135" t="str">
        <f>IF(D169="","",IF('[2]1.7 NCPR'!P165="","",(VLOOKUP(D169,'[2]1.7 NCPR'!$D:$P,13,0))))</f>
        <v/>
      </c>
      <c r="H169" s="74" t="str">
        <f t="shared" si="27"/>
        <v/>
      </c>
      <c r="I169" s="87" t="str">
        <f>IF(D169="","",IF('[1]0.2 Konsumsi Energi'!O168="","",VLOOKUP(D169,'[1]0.2 Konsumsi Energi'!$D$5:$S$704,12,0)))</f>
        <v/>
      </c>
      <c r="J169" s="136" t="str">
        <f t="shared" si="28"/>
        <v/>
      </c>
      <c r="K169" s="87" t="str">
        <f>IF(D169="","",IF('[1]0.3 Konsumsi Protein Hewani'!O168="","",VLOOKUP(D169,'[1]0.3 Konsumsi Protein Hewani'!$D$5:$S$704,12,0)))</f>
        <v/>
      </c>
      <c r="L169" s="136" t="str">
        <f t="shared" si="29"/>
        <v/>
      </c>
      <c r="M169" s="87" t="str">
        <f>IF(D169="","",IF('[1]0.4 Stok_Cadangan'!AN168="","",VLOOKUP(D169,'[1]0.4 Stok_Cadangan'!$D$6:$AN$704,37,FALSE)))</f>
        <v/>
      </c>
      <c r="N169" s="136" t="str">
        <f t="shared" si="30"/>
        <v/>
      </c>
      <c r="O169" s="87" t="str">
        <f>IF(D169="","",IF('[1]0.5 Indikator Keterjangkauan'!J168="","",VLOOKUP(D169,'[1]0.5 Indikator Keterjangkauan'!$D$6:$K$704,7,FALSE)))</f>
        <v/>
      </c>
      <c r="P169" s="136" t="str">
        <f t="shared" si="31"/>
        <v/>
      </c>
      <c r="Q169" s="87" t="str">
        <f>IF(D169="","",IF('[1]0.5 Indikator Keterjangkauan'!AC168="","",VLOOKUP(D169,'[1]0.5 Indikator Keterjangkauan'!$D$6:$AD$704,26,FALSE)))</f>
        <v/>
      </c>
      <c r="R169" s="136" t="str">
        <f t="shared" si="32"/>
        <v/>
      </c>
      <c r="S169" s="87" t="str">
        <f>IF(D169="","",IF('[1]0.5 Indikator Keterjangkauan'!AI168="","",VLOOKUP(D169,'[1]0.5 Indikator Keterjangkauan'!$D$6:$AK$700,32,FALSE)))</f>
        <v/>
      </c>
      <c r="T169" s="136" t="str">
        <f t="shared" si="33"/>
        <v/>
      </c>
      <c r="U169" s="87" t="str">
        <f>IF(D169="","",IF('[1]0.6 Indikator Pemanfaatan'!J168="","",VLOOKUP(D169,'[1]0.6 Indikator Pemanfaatan'!$D$6:$K$704,7,FALSE)))</f>
        <v/>
      </c>
      <c r="V169" s="136" t="str">
        <f t="shared" si="34"/>
        <v/>
      </c>
      <c r="W169" s="87" t="str">
        <f>IF(D169="","",IF('[1]0.6 Indikator Pemanfaatan'!P168="","",VLOOKUP(D169,'[1]0.6 Indikator Pemanfaatan'!$D$6:$R$704,13,FALSE)))</f>
        <v/>
      </c>
      <c r="X169" s="136" t="str">
        <f t="shared" si="35"/>
        <v/>
      </c>
      <c r="Y169" s="87" t="str">
        <f>IF(D169="","",IF('[1]0.6 Indikator Pemanfaatan'!AA168="","",VLOOKUP(D169,'[1]0.6 Indikator Pemanfaatan'!$D$6:$AC$706,24,FALSE)))</f>
        <v/>
      </c>
      <c r="Z169" s="136" t="str">
        <f t="shared" si="36"/>
        <v/>
      </c>
      <c r="AA169" s="88" t="str">
        <f>IF(D169="","",IF('[1]0.6 Indikator Pemanfaatan'!AG168="","",VLOOKUP(D169,'[1]0.6 Indikator Pemanfaatan'!$D$6:$AJ$705,30,FALSE)))</f>
        <v/>
      </c>
      <c r="AB169" s="136" t="str">
        <f t="shared" si="37"/>
        <v/>
      </c>
      <c r="AC169" s="87" t="str">
        <f>IF(D169="","",IF('[1]0.6 Indikator Pemanfaatan'!AM168="","",VLOOKUP(D169,'[1]0.6 Indikator Pemanfaatan'!$D$6:$AP$705,36,FALSE)))</f>
        <v/>
      </c>
      <c r="AD169" s="136" t="str">
        <f t="shared" si="38"/>
        <v/>
      </c>
    </row>
    <row r="170" spans="1:30" x14ac:dyDescent="0.3">
      <c r="A170" s="1" t="str">
        <f>IF('[2]1.7 NCPR'!A166="","",'[2]1.7 NCPR'!A166)</f>
        <v/>
      </c>
      <c r="B170" s="2" t="str">
        <f>IF('[2]1.7 NCPR'!B166="","",'[2]1.7 NCPR'!B166)</f>
        <v/>
      </c>
      <c r="C170" s="1" t="str">
        <f t="shared" si="26"/>
        <v/>
      </c>
      <c r="D170" s="1" t="str">
        <f>IF('[2]1.7 NCPR'!D166="","",'[2]1.7 NCPR'!D166)</f>
        <v/>
      </c>
      <c r="E170" s="1" t="str">
        <f>IF('[2]1.7 NCPR'!E166="","",'[2]1.7 NCPR'!E166)</f>
        <v/>
      </c>
      <c r="F170" s="2" t="str">
        <f>IF('[2]1.7 NCPR'!C166="","",'[2]1.7 NCPR'!C166)</f>
        <v/>
      </c>
      <c r="G170" s="135" t="str">
        <f>IF(D170="","",IF('[2]1.7 NCPR'!P166="","",(VLOOKUP(D170,'[2]1.7 NCPR'!$D:$P,13,0))))</f>
        <v/>
      </c>
      <c r="H170" s="74" t="str">
        <f t="shared" si="27"/>
        <v/>
      </c>
      <c r="I170" s="87" t="str">
        <f>IF(D170="","",IF('[1]0.2 Konsumsi Energi'!O169="","",VLOOKUP(D170,'[1]0.2 Konsumsi Energi'!$D$5:$S$704,12,0)))</f>
        <v/>
      </c>
      <c r="J170" s="136" t="str">
        <f t="shared" si="28"/>
        <v/>
      </c>
      <c r="K170" s="87" t="str">
        <f>IF(D170="","",IF('[1]0.3 Konsumsi Protein Hewani'!O169="","",VLOOKUP(D170,'[1]0.3 Konsumsi Protein Hewani'!$D$5:$S$704,12,0)))</f>
        <v/>
      </c>
      <c r="L170" s="136" t="str">
        <f t="shared" si="29"/>
        <v/>
      </c>
      <c r="M170" s="87" t="str">
        <f>IF(D170="","",IF('[1]0.4 Stok_Cadangan'!AN169="","",VLOOKUP(D170,'[1]0.4 Stok_Cadangan'!$D$6:$AN$704,37,FALSE)))</f>
        <v/>
      </c>
      <c r="N170" s="136" t="str">
        <f t="shared" si="30"/>
        <v/>
      </c>
      <c r="O170" s="87" t="str">
        <f>IF(D170="","",IF('[1]0.5 Indikator Keterjangkauan'!J169="","",VLOOKUP(D170,'[1]0.5 Indikator Keterjangkauan'!$D$6:$K$704,7,FALSE)))</f>
        <v/>
      </c>
      <c r="P170" s="136" t="str">
        <f t="shared" si="31"/>
        <v/>
      </c>
      <c r="Q170" s="87" t="str">
        <f>IF(D170="","",IF('[1]0.5 Indikator Keterjangkauan'!AC169="","",VLOOKUP(D170,'[1]0.5 Indikator Keterjangkauan'!$D$6:$AD$704,26,FALSE)))</f>
        <v/>
      </c>
      <c r="R170" s="136" t="str">
        <f t="shared" si="32"/>
        <v/>
      </c>
      <c r="S170" s="87" t="str">
        <f>IF(D170="","",IF('[1]0.5 Indikator Keterjangkauan'!AI169="","",VLOOKUP(D170,'[1]0.5 Indikator Keterjangkauan'!$D$6:$AK$700,32,FALSE)))</f>
        <v/>
      </c>
      <c r="T170" s="136" t="str">
        <f t="shared" si="33"/>
        <v/>
      </c>
      <c r="U170" s="87" t="str">
        <f>IF(D170="","",IF('[1]0.6 Indikator Pemanfaatan'!J169="","",VLOOKUP(D170,'[1]0.6 Indikator Pemanfaatan'!$D$6:$K$704,7,FALSE)))</f>
        <v/>
      </c>
      <c r="V170" s="136" t="str">
        <f t="shared" si="34"/>
        <v/>
      </c>
      <c r="W170" s="87" t="str">
        <f>IF(D170="","",IF('[1]0.6 Indikator Pemanfaatan'!P169="","",VLOOKUP(D170,'[1]0.6 Indikator Pemanfaatan'!$D$6:$R$704,13,FALSE)))</f>
        <v/>
      </c>
      <c r="X170" s="136" t="str">
        <f t="shared" si="35"/>
        <v/>
      </c>
      <c r="Y170" s="87" t="str">
        <f>IF(D170="","",IF('[1]0.6 Indikator Pemanfaatan'!AA169="","",VLOOKUP(D170,'[1]0.6 Indikator Pemanfaatan'!$D$6:$AC$706,24,FALSE)))</f>
        <v/>
      </c>
      <c r="Z170" s="136" t="str">
        <f t="shared" si="36"/>
        <v/>
      </c>
      <c r="AA170" s="88" t="str">
        <f>IF(D170="","",IF('[1]0.6 Indikator Pemanfaatan'!AG169="","",VLOOKUP(D170,'[1]0.6 Indikator Pemanfaatan'!$D$6:$AJ$705,30,FALSE)))</f>
        <v/>
      </c>
      <c r="AB170" s="136" t="str">
        <f t="shared" si="37"/>
        <v/>
      </c>
      <c r="AC170" s="87" t="str">
        <f>IF(D170="","",IF('[1]0.6 Indikator Pemanfaatan'!AM169="","",VLOOKUP(D170,'[1]0.6 Indikator Pemanfaatan'!$D$6:$AP$705,36,FALSE)))</f>
        <v/>
      </c>
      <c r="AD170" s="136" t="str">
        <f t="shared" si="38"/>
        <v/>
      </c>
    </row>
    <row r="171" spans="1:30" x14ac:dyDescent="0.3">
      <c r="A171" s="1" t="str">
        <f>IF('[2]1.7 NCPR'!A167="","",'[2]1.7 NCPR'!A167)</f>
        <v/>
      </c>
      <c r="B171" s="2" t="str">
        <f>IF('[2]1.7 NCPR'!B167="","",'[2]1.7 NCPR'!B167)</f>
        <v/>
      </c>
      <c r="C171" s="1" t="str">
        <f t="shared" si="26"/>
        <v/>
      </c>
      <c r="D171" s="1" t="str">
        <f>IF('[2]1.7 NCPR'!D167="","",'[2]1.7 NCPR'!D167)</f>
        <v/>
      </c>
      <c r="E171" s="1" t="str">
        <f>IF('[2]1.7 NCPR'!E167="","",'[2]1.7 NCPR'!E167)</f>
        <v/>
      </c>
      <c r="F171" s="2" t="str">
        <f>IF('[2]1.7 NCPR'!C167="","",'[2]1.7 NCPR'!C167)</f>
        <v/>
      </c>
      <c r="G171" s="135" t="str">
        <f>IF(D171="","",IF('[2]1.7 NCPR'!P167="","",(VLOOKUP(D171,'[2]1.7 NCPR'!$D:$P,13,0))))</f>
        <v/>
      </c>
      <c r="H171" s="74" t="str">
        <f t="shared" si="27"/>
        <v/>
      </c>
      <c r="I171" s="87" t="str">
        <f>IF(D171="","",IF('[1]0.2 Konsumsi Energi'!O170="","",VLOOKUP(D171,'[1]0.2 Konsumsi Energi'!$D$5:$S$704,12,0)))</f>
        <v/>
      </c>
      <c r="J171" s="136" t="str">
        <f t="shared" si="28"/>
        <v/>
      </c>
      <c r="K171" s="87" t="str">
        <f>IF(D171="","",IF('[1]0.3 Konsumsi Protein Hewani'!O170="","",VLOOKUP(D171,'[1]0.3 Konsumsi Protein Hewani'!$D$5:$S$704,12,0)))</f>
        <v/>
      </c>
      <c r="L171" s="136" t="str">
        <f t="shared" si="29"/>
        <v/>
      </c>
      <c r="M171" s="87" t="str">
        <f>IF(D171="","",IF('[1]0.4 Stok_Cadangan'!AN170="","",VLOOKUP(D171,'[1]0.4 Stok_Cadangan'!$D$6:$AN$704,37,FALSE)))</f>
        <v/>
      </c>
      <c r="N171" s="136" t="str">
        <f t="shared" si="30"/>
        <v/>
      </c>
      <c r="O171" s="87" t="str">
        <f>IF(D171="","",IF('[1]0.5 Indikator Keterjangkauan'!J170="","",VLOOKUP(D171,'[1]0.5 Indikator Keterjangkauan'!$D$6:$K$704,7,FALSE)))</f>
        <v/>
      </c>
      <c r="P171" s="136" t="str">
        <f t="shared" si="31"/>
        <v/>
      </c>
      <c r="Q171" s="87" t="str">
        <f>IF(D171="","",IF('[1]0.5 Indikator Keterjangkauan'!AC170="","",VLOOKUP(D171,'[1]0.5 Indikator Keterjangkauan'!$D$6:$AD$704,26,FALSE)))</f>
        <v/>
      </c>
      <c r="R171" s="136" t="str">
        <f t="shared" si="32"/>
        <v/>
      </c>
      <c r="S171" s="87" t="str">
        <f>IF(D171="","",IF('[1]0.5 Indikator Keterjangkauan'!AI170="","",VLOOKUP(D171,'[1]0.5 Indikator Keterjangkauan'!$D$6:$AK$700,32,FALSE)))</f>
        <v/>
      </c>
      <c r="T171" s="136" t="str">
        <f t="shared" si="33"/>
        <v/>
      </c>
      <c r="U171" s="87" t="str">
        <f>IF(D171="","",IF('[1]0.6 Indikator Pemanfaatan'!J170="","",VLOOKUP(D171,'[1]0.6 Indikator Pemanfaatan'!$D$6:$K$704,7,FALSE)))</f>
        <v/>
      </c>
      <c r="V171" s="136" t="str">
        <f t="shared" si="34"/>
        <v/>
      </c>
      <c r="W171" s="87" t="str">
        <f>IF(D171="","",IF('[1]0.6 Indikator Pemanfaatan'!P170="","",VLOOKUP(D171,'[1]0.6 Indikator Pemanfaatan'!$D$6:$R$704,13,FALSE)))</f>
        <v/>
      </c>
      <c r="X171" s="136" t="str">
        <f t="shared" si="35"/>
        <v/>
      </c>
      <c r="Y171" s="87" t="str">
        <f>IF(D171="","",IF('[1]0.6 Indikator Pemanfaatan'!AA170="","",VLOOKUP(D171,'[1]0.6 Indikator Pemanfaatan'!$D$6:$AC$706,24,FALSE)))</f>
        <v/>
      </c>
      <c r="Z171" s="136" t="str">
        <f t="shared" si="36"/>
        <v/>
      </c>
      <c r="AA171" s="88" t="str">
        <f>IF(D171="","",IF('[1]0.6 Indikator Pemanfaatan'!AG170="","",VLOOKUP(D171,'[1]0.6 Indikator Pemanfaatan'!$D$6:$AJ$705,30,FALSE)))</f>
        <v/>
      </c>
      <c r="AB171" s="136" t="str">
        <f t="shared" si="37"/>
        <v/>
      </c>
      <c r="AC171" s="87" t="str">
        <f>IF(D171="","",IF('[1]0.6 Indikator Pemanfaatan'!AM170="","",VLOOKUP(D171,'[1]0.6 Indikator Pemanfaatan'!$D$6:$AP$705,36,FALSE)))</f>
        <v/>
      </c>
      <c r="AD171" s="136" t="str">
        <f t="shared" si="38"/>
        <v/>
      </c>
    </row>
    <row r="172" spans="1:30" x14ac:dyDescent="0.3">
      <c r="A172" s="1" t="str">
        <f>IF('[2]1.7 NCPR'!A168="","",'[2]1.7 NCPR'!A168)</f>
        <v/>
      </c>
      <c r="B172" s="2" t="str">
        <f>IF('[2]1.7 NCPR'!B168="","",'[2]1.7 NCPR'!B168)</f>
        <v/>
      </c>
      <c r="C172" s="1" t="str">
        <f t="shared" si="26"/>
        <v/>
      </c>
      <c r="D172" s="1" t="str">
        <f>IF('[2]1.7 NCPR'!D168="","",'[2]1.7 NCPR'!D168)</f>
        <v/>
      </c>
      <c r="E172" s="1" t="str">
        <f>IF('[2]1.7 NCPR'!E168="","",'[2]1.7 NCPR'!E168)</f>
        <v/>
      </c>
      <c r="F172" s="2" t="str">
        <f>IF('[2]1.7 NCPR'!C168="","",'[2]1.7 NCPR'!C168)</f>
        <v/>
      </c>
      <c r="G172" s="135" t="str">
        <f>IF(D172="","",IF('[2]1.7 NCPR'!P168="","",(VLOOKUP(D172,'[2]1.7 NCPR'!$D:$P,13,0))))</f>
        <v/>
      </c>
      <c r="H172" s="74" t="str">
        <f t="shared" si="27"/>
        <v/>
      </c>
      <c r="I172" s="87" t="str">
        <f>IF(D172="","",IF('[1]0.2 Konsumsi Energi'!O171="","",VLOOKUP(D172,'[1]0.2 Konsumsi Energi'!$D$5:$S$704,12,0)))</f>
        <v/>
      </c>
      <c r="J172" s="136" t="str">
        <f t="shared" si="28"/>
        <v/>
      </c>
      <c r="K172" s="87" t="str">
        <f>IF(D172="","",IF('[1]0.3 Konsumsi Protein Hewani'!O171="","",VLOOKUP(D172,'[1]0.3 Konsumsi Protein Hewani'!$D$5:$S$704,12,0)))</f>
        <v/>
      </c>
      <c r="L172" s="136" t="str">
        <f t="shared" si="29"/>
        <v/>
      </c>
      <c r="M172" s="87" t="str">
        <f>IF(D172="","",IF('[1]0.4 Stok_Cadangan'!AN171="","",VLOOKUP(D172,'[1]0.4 Stok_Cadangan'!$D$6:$AN$704,37,FALSE)))</f>
        <v/>
      </c>
      <c r="N172" s="136" t="str">
        <f t="shared" si="30"/>
        <v/>
      </c>
      <c r="O172" s="87" t="str">
        <f>IF(D172="","",IF('[1]0.5 Indikator Keterjangkauan'!J171="","",VLOOKUP(D172,'[1]0.5 Indikator Keterjangkauan'!$D$6:$K$704,7,FALSE)))</f>
        <v/>
      </c>
      <c r="P172" s="136" t="str">
        <f t="shared" si="31"/>
        <v/>
      </c>
      <c r="Q172" s="87" t="str">
        <f>IF(D172="","",IF('[1]0.5 Indikator Keterjangkauan'!AC171="","",VLOOKUP(D172,'[1]0.5 Indikator Keterjangkauan'!$D$6:$AD$704,26,FALSE)))</f>
        <v/>
      </c>
      <c r="R172" s="136" t="str">
        <f t="shared" si="32"/>
        <v/>
      </c>
      <c r="S172" s="87" t="str">
        <f>IF(D172="","",IF('[1]0.5 Indikator Keterjangkauan'!AI171="","",VLOOKUP(D172,'[1]0.5 Indikator Keterjangkauan'!$D$6:$AK$700,32,FALSE)))</f>
        <v/>
      </c>
      <c r="T172" s="136" t="str">
        <f t="shared" si="33"/>
        <v/>
      </c>
      <c r="U172" s="87" t="str">
        <f>IF(D172="","",IF('[1]0.6 Indikator Pemanfaatan'!J171="","",VLOOKUP(D172,'[1]0.6 Indikator Pemanfaatan'!$D$6:$K$704,7,FALSE)))</f>
        <v/>
      </c>
      <c r="V172" s="136" t="str">
        <f t="shared" si="34"/>
        <v/>
      </c>
      <c r="W172" s="87" t="str">
        <f>IF(D172="","",IF('[1]0.6 Indikator Pemanfaatan'!P171="","",VLOOKUP(D172,'[1]0.6 Indikator Pemanfaatan'!$D$6:$R$704,13,FALSE)))</f>
        <v/>
      </c>
      <c r="X172" s="136" t="str">
        <f t="shared" si="35"/>
        <v/>
      </c>
      <c r="Y172" s="87" t="str">
        <f>IF(D172="","",IF('[1]0.6 Indikator Pemanfaatan'!AA171="","",VLOOKUP(D172,'[1]0.6 Indikator Pemanfaatan'!$D$6:$AC$706,24,FALSE)))</f>
        <v/>
      </c>
      <c r="Z172" s="136" t="str">
        <f t="shared" si="36"/>
        <v/>
      </c>
      <c r="AA172" s="88" t="str">
        <f>IF(D172="","",IF('[1]0.6 Indikator Pemanfaatan'!AG171="","",VLOOKUP(D172,'[1]0.6 Indikator Pemanfaatan'!$D$6:$AJ$705,30,FALSE)))</f>
        <v/>
      </c>
      <c r="AB172" s="136" t="str">
        <f t="shared" si="37"/>
        <v/>
      </c>
      <c r="AC172" s="87" t="str">
        <f>IF(D172="","",IF('[1]0.6 Indikator Pemanfaatan'!AM171="","",VLOOKUP(D172,'[1]0.6 Indikator Pemanfaatan'!$D$6:$AP$705,36,FALSE)))</f>
        <v/>
      </c>
      <c r="AD172" s="136" t="str">
        <f t="shared" si="38"/>
        <v/>
      </c>
    </row>
    <row r="173" spans="1:30" x14ac:dyDescent="0.3">
      <c r="A173" s="1" t="str">
        <f>IF('[2]1.7 NCPR'!A169="","",'[2]1.7 NCPR'!A169)</f>
        <v/>
      </c>
      <c r="B173" s="2" t="str">
        <f>IF('[2]1.7 NCPR'!B169="","",'[2]1.7 NCPR'!B169)</f>
        <v/>
      </c>
      <c r="C173" s="1" t="str">
        <f t="shared" si="26"/>
        <v/>
      </c>
      <c r="D173" s="1" t="str">
        <f>IF('[2]1.7 NCPR'!D169="","",'[2]1.7 NCPR'!D169)</f>
        <v/>
      </c>
      <c r="E173" s="1" t="str">
        <f>IF('[2]1.7 NCPR'!E169="","",'[2]1.7 NCPR'!E169)</f>
        <v/>
      </c>
      <c r="F173" s="2" t="str">
        <f>IF('[2]1.7 NCPR'!C169="","",'[2]1.7 NCPR'!C169)</f>
        <v/>
      </c>
      <c r="G173" s="135" t="str">
        <f>IF(D173="","",IF('[2]1.7 NCPR'!P169="","",(VLOOKUP(D173,'[2]1.7 NCPR'!$D:$P,13,0))))</f>
        <v/>
      </c>
      <c r="H173" s="74" t="str">
        <f t="shared" si="27"/>
        <v/>
      </c>
      <c r="I173" s="87" t="str">
        <f>IF(D173="","",IF('[1]0.2 Konsumsi Energi'!O172="","",VLOOKUP(D173,'[1]0.2 Konsumsi Energi'!$D$5:$S$704,12,0)))</f>
        <v/>
      </c>
      <c r="J173" s="136" t="str">
        <f t="shared" si="28"/>
        <v/>
      </c>
      <c r="K173" s="87" t="str">
        <f>IF(D173="","",IF('[1]0.3 Konsumsi Protein Hewani'!O172="","",VLOOKUP(D173,'[1]0.3 Konsumsi Protein Hewani'!$D$5:$S$704,12,0)))</f>
        <v/>
      </c>
      <c r="L173" s="136" t="str">
        <f t="shared" si="29"/>
        <v/>
      </c>
      <c r="M173" s="87" t="str">
        <f>IF(D173="","",IF('[1]0.4 Stok_Cadangan'!AN172="","",VLOOKUP(D173,'[1]0.4 Stok_Cadangan'!$D$6:$AN$704,37,FALSE)))</f>
        <v/>
      </c>
      <c r="N173" s="136" t="str">
        <f t="shared" si="30"/>
        <v/>
      </c>
      <c r="O173" s="87" t="str">
        <f>IF(D173="","",IF('[1]0.5 Indikator Keterjangkauan'!J172="","",VLOOKUP(D173,'[1]0.5 Indikator Keterjangkauan'!$D$6:$K$704,7,FALSE)))</f>
        <v/>
      </c>
      <c r="P173" s="136" t="str">
        <f t="shared" si="31"/>
        <v/>
      </c>
      <c r="Q173" s="87" t="str">
        <f>IF(D173="","",IF('[1]0.5 Indikator Keterjangkauan'!AC172="","",VLOOKUP(D173,'[1]0.5 Indikator Keterjangkauan'!$D$6:$AD$704,26,FALSE)))</f>
        <v/>
      </c>
      <c r="R173" s="136" t="str">
        <f t="shared" si="32"/>
        <v/>
      </c>
      <c r="S173" s="87" t="str">
        <f>IF(D173="","",IF('[1]0.5 Indikator Keterjangkauan'!AI172="","",VLOOKUP(D173,'[1]0.5 Indikator Keterjangkauan'!$D$6:$AK$700,32,FALSE)))</f>
        <v/>
      </c>
      <c r="T173" s="136" t="str">
        <f t="shared" si="33"/>
        <v/>
      </c>
      <c r="U173" s="87" t="str">
        <f>IF(D173="","",IF('[1]0.6 Indikator Pemanfaatan'!J172="","",VLOOKUP(D173,'[1]0.6 Indikator Pemanfaatan'!$D$6:$K$704,7,FALSE)))</f>
        <v/>
      </c>
      <c r="V173" s="136" t="str">
        <f t="shared" si="34"/>
        <v/>
      </c>
      <c r="W173" s="87" t="str">
        <f>IF(D173="","",IF('[1]0.6 Indikator Pemanfaatan'!P172="","",VLOOKUP(D173,'[1]0.6 Indikator Pemanfaatan'!$D$6:$R$704,13,FALSE)))</f>
        <v/>
      </c>
      <c r="X173" s="136" t="str">
        <f t="shared" si="35"/>
        <v/>
      </c>
      <c r="Y173" s="87" t="str">
        <f>IF(D173="","",IF('[1]0.6 Indikator Pemanfaatan'!AA172="","",VLOOKUP(D173,'[1]0.6 Indikator Pemanfaatan'!$D$6:$AC$706,24,FALSE)))</f>
        <v/>
      </c>
      <c r="Z173" s="136" t="str">
        <f t="shared" si="36"/>
        <v/>
      </c>
      <c r="AA173" s="88" t="str">
        <f>IF(D173="","",IF('[1]0.6 Indikator Pemanfaatan'!AG172="","",VLOOKUP(D173,'[1]0.6 Indikator Pemanfaatan'!$D$6:$AJ$705,30,FALSE)))</f>
        <v/>
      </c>
      <c r="AB173" s="136" t="str">
        <f t="shared" si="37"/>
        <v/>
      </c>
      <c r="AC173" s="87" t="str">
        <f>IF(D173="","",IF('[1]0.6 Indikator Pemanfaatan'!AM172="","",VLOOKUP(D173,'[1]0.6 Indikator Pemanfaatan'!$D$6:$AP$705,36,FALSE)))</f>
        <v/>
      </c>
      <c r="AD173" s="136" t="str">
        <f t="shared" si="38"/>
        <v/>
      </c>
    </row>
    <row r="174" spans="1:30" x14ac:dyDescent="0.3">
      <c r="A174" s="1" t="str">
        <f>IF('[2]1.7 NCPR'!A170="","",'[2]1.7 NCPR'!A170)</f>
        <v/>
      </c>
      <c r="B174" s="2" t="str">
        <f>IF('[2]1.7 NCPR'!B170="","",'[2]1.7 NCPR'!B170)</f>
        <v/>
      </c>
      <c r="C174" s="1" t="str">
        <f t="shared" si="26"/>
        <v/>
      </c>
      <c r="D174" s="1" t="str">
        <f>IF('[2]1.7 NCPR'!D170="","",'[2]1.7 NCPR'!D170)</f>
        <v/>
      </c>
      <c r="E174" s="1" t="str">
        <f>IF('[2]1.7 NCPR'!E170="","",'[2]1.7 NCPR'!E170)</f>
        <v/>
      </c>
      <c r="F174" s="2" t="str">
        <f>IF('[2]1.7 NCPR'!C170="","",'[2]1.7 NCPR'!C170)</f>
        <v/>
      </c>
      <c r="G174" s="135" t="str">
        <f>IF(D174="","",IF('[2]1.7 NCPR'!P170="","",(VLOOKUP(D174,'[2]1.7 NCPR'!$D:$P,13,0))))</f>
        <v/>
      </c>
      <c r="H174" s="74" t="str">
        <f t="shared" si="27"/>
        <v/>
      </c>
      <c r="I174" s="87" t="str">
        <f>IF(D174="","",IF('[1]0.2 Konsumsi Energi'!O173="","",VLOOKUP(D174,'[1]0.2 Konsumsi Energi'!$D$5:$S$704,12,0)))</f>
        <v/>
      </c>
      <c r="J174" s="136" t="str">
        <f t="shared" si="28"/>
        <v/>
      </c>
      <c r="K174" s="87" t="str">
        <f>IF(D174="","",IF('[1]0.3 Konsumsi Protein Hewani'!O173="","",VLOOKUP(D174,'[1]0.3 Konsumsi Protein Hewani'!$D$5:$S$704,12,0)))</f>
        <v/>
      </c>
      <c r="L174" s="136" t="str">
        <f t="shared" si="29"/>
        <v/>
      </c>
      <c r="M174" s="87" t="str">
        <f>IF(D174="","",IF('[1]0.4 Stok_Cadangan'!AN173="","",VLOOKUP(D174,'[1]0.4 Stok_Cadangan'!$D$6:$AN$704,37,FALSE)))</f>
        <v/>
      </c>
      <c r="N174" s="136" t="str">
        <f t="shared" si="30"/>
        <v/>
      </c>
      <c r="O174" s="87" t="str">
        <f>IF(D174="","",IF('[1]0.5 Indikator Keterjangkauan'!J173="","",VLOOKUP(D174,'[1]0.5 Indikator Keterjangkauan'!$D$6:$K$704,7,FALSE)))</f>
        <v/>
      </c>
      <c r="P174" s="136" t="str">
        <f t="shared" si="31"/>
        <v/>
      </c>
      <c r="Q174" s="87" t="str">
        <f>IF(D174="","",IF('[1]0.5 Indikator Keterjangkauan'!AC173="","",VLOOKUP(D174,'[1]0.5 Indikator Keterjangkauan'!$D$6:$AD$704,26,FALSE)))</f>
        <v/>
      </c>
      <c r="R174" s="136" t="str">
        <f t="shared" si="32"/>
        <v/>
      </c>
      <c r="S174" s="87" t="str">
        <f>IF(D174="","",IF('[1]0.5 Indikator Keterjangkauan'!AI173="","",VLOOKUP(D174,'[1]0.5 Indikator Keterjangkauan'!$D$6:$AK$700,32,FALSE)))</f>
        <v/>
      </c>
      <c r="T174" s="136" t="str">
        <f t="shared" si="33"/>
        <v/>
      </c>
      <c r="U174" s="87" t="str">
        <f>IF(D174="","",IF('[1]0.6 Indikator Pemanfaatan'!J173="","",VLOOKUP(D174,'[1]0.6 Indikator Pemanfaatan'!$D$6:$K$704,7,FALSE)))</f>
        <v/>
      </c>
      <c r="V174" s="136" t="str">
        <f t="shared" si="34"/>
        <v/>
      </c>
      <c r="W174" s="87" t="str">
        <f>IF(D174="","",IF('[1]0.6 Indikator Pemanfaatan'!P173="","",VLOOKUP(D174,'[1]0.6 Indikator Pemanfaatan'!$D$6:$R$704,13,FALSE)))</f>
        <v/>
      </c>
      <c r="X174" s="136" t="str">
        <f t="shared" si="35"/>
        <v/>
      </c>
      <c r="Y174" s="87" t="str">
        <f>IF(D174="","",IF('[1]0.6 Indikator Pemanfaatan'!AA173="","",VLOOKUP(D174,'[1]0.6 Indikator Pemanfaatan'!$D$6:$AC$706,24,FALSE)))</f>
        <v/>
      </c>
      <c r="Z174" s="136" t="str">
        <f t="shared" si="36"/>
        <v/>
      </c>
      <c r="AA174" s="88" t="str">
        <f>IF(D174="","",IF('[1]0.6 Indikator Pemanfaatan'!AG173="","",VLOOKUP(D174,'[1]0.6 Indikator Pemanfaatan'!$D$6:$AJ$705,30,FALSE)))</f>
        <v/>
      </c>
      <c r="AB174" s="136" t="str">
        <f t="shared" si="37"/>
        <v/>
      </c>
      <c r="AC174" s="87" t="str">
        <f>IF(D174="","",IF('[1]0.6 Indikator Pemanfaatan'!AM173="","",VLOOKUP(D174,'[1]0.6 Indikator Pemanfaatan'!$D$6:$AP$705,36,FALSE)))</f>
        <v/>
      </c>
      <c r="AD174" s="136" t="str">
        <f t="shared" si="38"/>
        <v/>
      </c>
    </row>
    <row r="175" spans="1:30" x14ac:dyDescent="0.3">
      <c r="A175" s="1" t="str">
        <f>IF('[2]1.7 NCPR'!A171="","",'[2]1.7 NCPR'!A171)</f>
        <v/>
      </c>
      <c r="B175" s="2" t="str">
        <f>IF('[2]1.7 NCPR'!B171="","",'[2]1.7 NCPR'!B171)</f>
        <v/>
      </c>
      <c r="C175" s="1" t="str">
        <f t="shared" si="26"/>
        <v/>
      </c>
      <c r="D175" s="1" t="str">
        <f>IF('[2]1.7 NCPR'!D171="","",'[2]1.7 NCPR'!D171)</f>
        <v/>
      </c>
      <c r="E175" s="1" t="str">
        <f>IF('[2]1.7 NCPR'!E171="","",'[2]1.7 NCPR'!E171)</f>
        <v/>
      </c>
      <c r="F175" s="2" t="str">
        <f>IF('[2]1.7 NCPR'!C171="","",'[2]1.7 NCPR'!C171)</f>
        <v/>
      </c>
      <c r="G175" s="135" t="str">
        <f>IF(D175="","",IF('[2]1.7 NCPR'!P171="","",(VLOOKUP(D175,'[2]1.7 NCPR'!$D:$P,13,0))))</f>
        <v/>
      </c>
      <c r="H175" s="74" t="str">
        <f t="shared" si="27"/>
        <v/>
      </c>
      <c r="I175" s="87" t="str">
        <f>IF(D175="","",IF('[1]0.2 Konsumsi Energi'!O174="","",VLOOKUP(D175,'[1]0.2 Konsumsi Energi'!$D$5:$S$704,12,0)))</f>
        <v/>
      </c>
      <c r="J175" s="136" t="str">
        <f t="shared" si="28"/>
        <v/>
      </c>
      <c r="K175" s="87" t="str">
        <f>IF(D175="","",IF('[1]0.3 Konsumsi Protein Hewani'!O174="","",VLOOKUP(D175,'[1]0.3 Konsumsi Protein Hewani'!$D$5:$S$704,12,0)))</f>
        <v/>
      </c>
      <c r="L175" s="136" t="str">
        <f t="shared" si="29"/>
        <v/>
      </c>
      <c r="M175" s="87" t="str">
        <f>IF(D175="","",IF('[1]0.4 Stok_Cadangan'!AN174="","",VLOOKUP(D175,'[1]0.4 Stok_Cadangan'!$D$6:$AN$704,37,FALSE)))</f>
        <v/>
      </c>
      <c r="N175" s="136" t="str">
        <f t="shared" si="30"/>
        <v/>
      </c>
      <c r="O175" s="87" t="str">
        <f>IF(D175="","",IF('[1]0.5 Indikator Keterjangkauan'!J174="","",VLOOKUP(D175,'[1]0.5 Indikator Keterjangkauan'!$D$6:$K$704,7,FALSE)))</f>
        <v/>
      </c>
      <c r="P175" s="136" t="str">
        <f t="shared" si="31"/>
        <v/>
      </c>
      <c r="Q175" s="87" t="str">
        <f>IF(D175="","",IF('[1]0.5 Indikator Keterjangkauan'!AC174="","",VLOOKUP(D175,'[1]0.5 Indikator Keterjangkauan'!$D$6:$AD$704,26,FALSE)))</f>
        <v/>
      </c>
      <c r="R175" s="136" t="str">
        <f t="shared" si="32"/>
        <v/>
      </c>
      <c r="S175" s="87" t="str">
        <f>IF(D175="","",IF('[1]0.5 Indikator Keterjangkauan'!AI174="","",VLOOKUP(D175,'[1]0.5 Indikator Keterjangkauan'!$D$6:$AK$700,32,FALSE)))</f>
        <v/>
      </c>
      <c r="T175" s="136" t="str">
        <f t="shared" si="33"/>
        <v/>
      </c>
      <c r="U175" s="87" t="str">
        <f>IF(D175="","",IF('[1]0.6 Indikator Pemanfaatan'!J174="","",VLOOKUP(D175,'[1]0.6 Indikator Pemanfaatan'!$D$6:$K$704,7,FALSE)))</f>
        <v/>
      </c>
      <c r="V175" s="136" t="str">
        <f t="shared" si="34"/>
        <v/>
      </c>
      <c r="W175" s="87" t="str">
        <f>IF(D175="","",IF('[1]0.6 Indikator Pemanfaatan'!P174="","",VLOOKUP(D175,'[1]0.6 Indikator Pemanfaatan'!$D$6:$R$704,13,FALSE)))</f>
        <v/>
      </c>
      <c r="X175" s="136" t="str">
        <f t="shared" si="35"/>
        <v/>
      </c>
      <c r="Y175" s="87" t="str">
        <f>IF(D175="","",IF('[1]0.6 Indikator Pemanfaatan'!AA174="","",VLOOKUP(D175,'[1]0.6 Indikator Pemanfaatan'!$D$6:$AC$706,24,FALSE)))</f>
        <v/>
      </c>
      <c r="Z175" s="136" t="str">
        <f t="shared" si="36"/>
        <v/>
      </c>
      <c r="AA175" s="88" t="str">
        <f>IF(D175="","",IF('[1]0.6 Indikator Pemanfaatan'!AG174="","",VLOOKUP(D175,'[1]0.6 Indikator Pemanfaatan'!$D$6:$AJ$705,30,FALSE)))</f>
        <v/>
      </c>
      <c r="AB175" s="136" t="str">
        <f t="shared" si="37"/>
        <v/>
      </c>
      <c r="AC175" s="87" t="str">
        <f>IF(D175="","",IF('[1]0.6 Indikator Pemanfaatan'!AM174="","",VLOOKUP(D175,'[1]0.6 Indikator Pemanfaatan'!$D$6:$AP$705,36,FALSE)))</f>
        <v/>
      </c>
      <c r="AD175" s="136" t="str">
        <f t="shared" si="38"/>
        <v/>
      </c>
    </row>
    <row r="176" spans="1:30" x14ac:dyDescent="0.3">
      <c r="A176" s="1" t="str">
        <f>IF('[2]1.7 NCPR'!A172="","",'[2]1.7 NCPR'!A172)</f>
        <v/>
      </c>
      <c r="B176" s="2" t="str">
        <f>IF('[2]1.7 NCPR'!B172="","",'[2]1.7 NCPR'!B172)</f>
        <v/>
      </c>
      <c r="C176" s="1" t="str">
        <f t="shared" si="26"/>
        <v/>
      </c>
      <c r="D176" s="1" t="str">
        <f>IF('[2]1.7 NCPR'!D172="","",'[2]1.7 NCPR'!D172)</f>
        <v/>
      </c>
      <c r="E176" s="1" t="str">
        <f>IF('[2]1.7 NCPR'!E172="","",'[2]1.7 NCPR'!E172)</f>
        <v/>
      </c>
      <c r="F176" s="2" t="str">
        <f>IF('[2]1.7 NCPR'!C172="","",'[2]1.7 NCPR'!C172)</f>
        <v/>
      </c>
      <c r="G176" s="135" t="str">
        <f>IF(D176="","",IF('[2]1.7 NCPR'!P172="","",(VLOOKUP(D176,'[2]1.7 NCPR'!$D:$P,13,0))))</f>
        <v/>
      </c>
      <c r="H176" s="74" t="str">
        <f t="shared" si="27"/>
        <v/>
      </c>
      <c r="I176" s="87" t="str">
        <f>IF(D176="","",IF('[1]0.2 Konsumsi Energi'!O175="","",VLOOKUP(D176,'[1]0.2 Konsumsi Energi'!$D$5:$S$704,12,0)))</f>
        <v/>
      </c>
      <c r="J176" s="136" t="str">
        <f t="shared" si="28"/>
        <v/>
      </c>
      <c r="K176" s="87" t="str">
        <f>IF(D176="","",IF('[1]0.3 Konsumsi Protein Hewani'!O175="","",VLOOKUP(D176,'[1]0.3 Konsumsi Protein Hewani'!$D$5:$S$704,12,0)))</f>
        <v/>
      </c>
      <c r="L176" s="136" t="str">
        <f t="shared" si="29"/>
        <v/>
      </c>
      <c r="M176" s="87" t="str">
        <f>IF(D176="","",IF('[1]0.4 Stok_Cadangan'!AN175="","",VLOOKUP(D176,'[1]0.4 Stok_Cadangan'!$D$6:$AN$704,37,FALSE)))</f>
        <v/>
      </c>
      <c r="N176" s="136" t="str">
        <f t="shared" si="30"/>
        <v/>
      </c>
      <c r="O176" s="87" t="str">
        <f>IF(D176="","",IF('[1]0.5 Indikator Keterjangkauan'!J175="","",VLOOKUP(D176,'[1]0.5 Indikator Keterjangkauan'!$D$6:$K$704,7,FALSE)))</f>
        <v/>
      </c>
      <c r="P176" s="136" t="str">
        <f t="shared" si="31"/>
        <v/>
      </c>
      <c r="Q176" s="87" t="str">
        <f>IF(D176="","",IF('[1]0.5 Indikator Keterjangkauan'!AC175="","",VLOOKUP(D176,'[1]0.5 Indikator Keterjangkauan'!$D$6:$AD$704,26,FALSE)))</f>
        <v/>
      </c>
      <c r="R176" s="136" t="str">
        <f t="shared" si="32"/>
        <v/>
      </c>
      <c r="S176" s="87" t="str">
        <f>IF(D176="","",IF('[1]0.5 Indikator Keterjangkauan'!AI175="","",VLOOKUP(D176,'[1]0.5 Indikator Keterjangkauan'!$D$6:$AK$700,32,FALSE)))</f>
        <v/>
      </c>
      <c r="T176" s="136" t="str">
        <f t="shared" si="33"/>
        <v/>
      </c>
      <c r="U176" s="87" t="str">
        <f>IF(D176="","",IF('[1]0.6 Indikator Pemanfaatan'!J175="","",VLOOKUP(D176,'[1]0.6 Indikator Pemanfaatan'!$D$6:$K$704,7,FALSE)))</f>
        <v/>
      </c>
      <c r="V176" s="136" t="str">
        <f t="shared" si="34"/>
        <v/>
      </c>
      <c r="W176" s="87" t="str">
        <f>IF(D176="","",IF('[1]0.6 Indikator Pemanfaatan'!P175="","",VLOOKUP(D176,'[1]0.6 Indikator Pemanfaatan'!$D$6:$R$704,13,FALSE)))</f>
        <v/>
      </c>
      <c r="X176" s="136" t="str">
        <f t="shared" si="35"/>
        <v/>
      </c>
      <c r="Y176" s="87" t="str">
        <f>IF(D176="","",IF('[1]0.6 Indikator Pemanfaatan'!AA175="","",VLOOKUP(D176,'[1]0.6 Indikator Pemanfaatan'!$D$6:$AC$706,24,FALSE)))</f>
        <v/>
      </c>
      <c r="Z176" s="136" t="str">
        <f t="shared" si="36"/>
        <v/>
      </c>
      <c r="AA176" s="88" t="str">
        <f>IF(D176="","",IF('[1]0.6 Indikator Pemanfaatan'!AG175="","",VLOOKUP(D176,'[1]0.6 Indikator Pemanfaatan'!$D$6:$AJ$705,30,FALSE)))</f>
        <v/>
      </c>
      <c r="AB176" s="136" t="str">
        <f t="shared" si="37"/>
        <v/>
      </c>
      <c r="AC176" s="87" t="str">
        <f>IF(D176="","",IF('[1]0.6 Indikator Pemanfaatan'!AM175="","",VLOOKUP(D176,'[1]0.6 Indikator Pemanfaatan'!$D$6:$AP$705,36,FALSE)))</f>
        <v/>
      </c>
      <c r="AD176" s="136" t="str">
        <f t="shared" si="38"/>
        <v/>
      </c>
    </row>
    <row r="177" spans="1:30" x14ac:dyDescent="0.3">
      <c r="A177" s="1" t="str">
        <f>IF('[2]1.7 NCPR'!A173="","",'[2]1.7 NCPR'!A173)</f>
        <v/>
      </c>
      <c r="B177" s="2" t="str">
        <f>IF('[2]1.7 NCPR'!B173="","",'[2]1.7 NCPR'!B173)</f>
        <v/>
      </c>
      <c r="C177" s="1" t="str">
        <f t="shared" si="26"/>
        <v/>
      </c>
      <c r="D177" s="1" t="str">
        <f>IF('[2]1.7 NCPR'!D173="","",'[2]1.7 NCPR'!D173)</f>
        <v/>
      </c>
      <c r="E177" s="1" t="str">
        <f>IF('[2]1.7 NCPR'!E173="","",'[2]1.7 NCPR'!E173)</f>
        <v/>
      </c>
      <c r="F177" s="2" t="str">
        <f>IF('[2]1.7 NCPR'!C173="","",'[2]1.7 NCPR'!C173)</f>
        <v/>
      </c>
      <c r="G177" s="135" t="str">
        <f>IF(D177="","",IF('[2]1.7 NCPR'!P173="","",(VLOOKUP(D177,'[2]1.7 NCPR'!$D:$P,13,0))))</f>
        <v/>
      </c>
      <c r="H177" s="74" t="str">
        <f t="shared" si="27"/>
        <v/>
      </c>
      <c r="I177" s="87" t="str">
        <f>IF(D177="","",IF('[1]0.2 Konsumsi Energi'!O176="","",VLOOKUP(D177,'[1]0.2 Konsumsi Energi'!$D$5:$S$704,12,0)))</f>
        <v/>
      </c>
      <c r="J177" s="136" t="str">
        <f t="shared" si="28"/>
        <v/>
      </c>
      <c r="K177" s="87" t="str">
        <f>IF(D177="","",IF('[1]0.3 Konsumsi Protein Hewani'!O176="","",VLOOKUP(D177,'[1]0.3 Konsumsi Protein Hewani'!$D$5:$S$704,12,0)))</f>
        <v/>
      </c>
      <c r="L177" s="136" t="str">
        <f t="shared" si="29"/>
        <v/>
      </c>
      <c r="M177" s="87" t="str">
        <f>IF(D177="","",IF('[1]0.4 Stok_Cadangan'!AN176="","",VLOOKUP(D177,'[1]0.4 Stok_Cadangan'!$D$6:$AN$704,37,FALSE)))</f>
        <v/>
      </c>
      <c r="N177" s="136" t="str">
        <f t="shared" si="30"/>
        <v/>
      </c>
      <c r="O177" s="87" t="str">
        <f>IF(D177="","",IF('[1]0.5 Indikator Keterjangkauan'!J176="","",VLOOKUP(D177,'[1]0.5 Indikator Keterjangkauan'!$D$6:$K$704,7,FALSE)))</f>
        <v/>
      </c>
      <c r="P177" s="136" t="str">
        <f t="shared" si="31"/>
        <v/>
      </c>
      <c r="Q177" s="87" t="str">
        <f>IF(D177="","",IF('[1]0.5 Indikator Keterjangkauan'!AC176="","",VLOOKUP(D177,'[1]0.5 Indikator Keterjangkauan'!$D$6:$AD$704,26,FALSE)))</f>
        <v/>
      </c>
      <c r="R177" s="136" t="str">
        <f t="shared" si="32"/>
        <v/>
      </c>
      <c r="S177" s="87" t="str">
        <f>IF(D177="","",IF('[1]0.5 Indikator Keterjangkauan'!AI176="","",VLOOKUP(D177,'[1]0.5 Indikator Keterjangkauan'!$D$6:$AK$700,32,FALSE)))</f>
        <v/>
      </c>
      <c r="T177" s="136" t="str">
        <f t="shared" si="33"/>
        <v/>
      </c>
      <c r="U177" s="87" t="str">
        <f>IF(D177="","",IF('[1]0.6 Indikator Pemanfaatan'!J176="","",VLOOKUP(D177,'[1]0.6 Indikator Pemanfaatan'!$D$6:$K$704,7,FALSE)))</f>
        <v/>
      </c>
      <c r="V177" s="136" t="str">
        <f t="shared" si="34"/>
        <v/>
      </c>
      <c r="W177" s="87" t="str">
        <f>IF(D177="","",IF('[1]0.6 Indikator Pemanfaatan'!P176="","",VLOOKUP(D177,'[1]0.6 Indikator Pemanfaatan'!$D$6:$R$704,13,FALSE)))</f>
        <v/>
      </c>
      <c r="X177" s="136" t="str">
        <f t="shared" si="35"/>
        <v/>
      </c>
      <c r="Y177" s="87" t="str">
        <f>IF(D177="","",IF('[1]0.6 Indikator Pemanfaatan'!AA176="","",VLOOKUP(D177,'[1]0.6 Indikator Pemanfaatan'!$D$6:$AC$706,24,FALSE)))</f>
        <v/>
      </c>
      <c r="Z177" s="136" t="str">
        <f t="shared" si="36"/>
        <v/>
      </c>
      <c r="AA177" s="88" t="str">
        <f>IF(D177="","",IF('[1]0.6 Indikator Pemanfaatan'!AG176="","",VLOOKUP(D177,'[1]0.6 Indikator Pemanfaatan'!$D$6:$AJ$705,30,FALSE)))</f>
        <v/>
      </c>
      <c r="AB177" s="136" t="str">
        <f t="shared" si="37"/>
        <v/>
      </c>
      <c r="AC177" s="87" t="str">
        <f>IF(D177="","",IF('[1]0.6 Indikator Pemanfaatan'!AM176="","",VLOOKUP(D177,'[1]0.6 Indikator Pemanfaatan'!$D$6:$AP$705,36,FALSE)))</f>
        <v/>
      </c>
      <c r="AD177" s="136" t="str">
        <f t="shared" si="38"/>
        <v/>
      </c>
    </row>
    <row r="178" spans="1:30" x14ac:dyDescent="0.3">
      <c r="A178" s="1" t="str">
        <f>IF('[2]1.7 NCPR'!A174="","",'[2]1.7 NCPR'!A174)</f>
        <v/>
      </c>
      <c r="B178" s="2" t="str">
        <f>IF('[2]1.7 NCPR'!B174="","",'[2]1.7 NCPR'!B174)</f>
        <v/>
      </c>
      <c r="C178" s="1" t="str">
        <f t="shared" si="26"/>
        <v/>
      </c>
      <c r="D178" s="1" t="str">
        <f>IF('[2]1.7 NCPR'!D174="","",'[2]1.7 NCPR'!D174)</f>
        <v/>
      </c>
      <c r="E178" s="1" t="str">
        <f>IF('[2]1.7 NCPR'!E174="","",'[2]1.7 NCPR'!E174)</f>
        <v/>
      </c>
      <c r="F178" s="2" t="str">
        <f>IF('[2]1.7 NCPR'!C174="","",'[2]1.7 NCPR'!C174)</f>
        <v/>
      </c>
      <c r="G178" s="135" t="str">
        <f>IF(D178="","",IF('[2]1.7 NCPR'!P174="","",(VLOOKUP(D178,'[2]1.7 NCPR'!$D:$P,13,0))))</f>
        <v/>
      </c>
      <c r="H178" s="74" t="str">
        <f t="shared" si="27"/>
        <v/>
      </c>
      <c r="I178" s="87" t="str">
        <f>IF(D178="","",IF('[1]0.2 Konsumsi Energi'!O177="","",VLOOKUP(D178,'[1]0.2 Konsumsi Energi'!$D$5:$S$704,12,0)))</f>
        <v/>
      </c>
      <c r="J178" s="136" t="str">
        <f t="shared" si="28"/>
        <v/>
      </c>
      <c r="K178" s="87" t="str">
        <f>IF(D178="","",IF('[1]0.3 Konsumsi Protein Hewani'!O177="","",VLOOKUP(D178,'[1]0.3 Konsumsi Protein Hewani'!$D$5:$S$704,12,0)))</f>
        <v/>
      </c>
      <c r="L178" s="136" t="str">
        <f t="shared" si="29"/>
        <v/>
      </c>
      <c r="M178" s="87" t="str">
        <f>IF(D178="","",IF('[1]0.4 Stok_Cadangan'!AN177="","",VLOOKUP(D178,'[1]0.4 Stok_Cadangan'!$D$6:$AN$704,37,FALSE)))</f>
        <v/>
      </c>
      <c r="N178" s="136" t="str">
        <f t="shared" si="30"/>
        <v/>
      </c>
      <c r="O178" s="87" t="str">
        <f>IF(D178="","",IF('[1]0.5 Indikator Keterjangkauan'!J177="","",VLOOKUP(D178,'[1]0.5 Indikator Keterjangkauan'!$D$6:$K$704,7,FALSE)))</f>
        <v/>
      </c>
      <c r="P178" s="136" t="str">
        <f t="shared" si="31"/>
        <v/>
      </c>
      <c r="Q178" s="87" t="str">
        <f>IF(D178="","",IF('[1]0.5 Indikator Keterjangkauan'!AC177="","",VLOOKUP(D178,'[1]0.5 Indikator Keterjangkauan'!$D$6:$AD$704,26,FALSE)))</f>
        <v/>
      </c>
      <c r="R178" s="136" t="str">
        <f t="shared" si="32"/>
        <v/>
      </c>
      <c r="S178" s="87" t="str">
        <f>IF(D178="","",IF('[1]0.5 Indikator Keterjangkauan'!AI177="","",VLOOKUP(D178,'[1]0.5 Indikator Keterjangkauan'!$D$6:$AK$700,32,FALSE)))</f>
        <v/>
      </c>
      <c r="T178" s="136" t="str">
        <f t="shared" si="33"/>
        <v/>
      </c>
      <c r="U178" s="87" t="str">
        <f>IF(D178="","",IF('[1]0.6 Indikator Pemanfaatan'!J177="","",VLOOKUP(D178,'[1]0.6 Indikator Pemanfaatan'!$D$6:$K$704,7,FALSE)))</f>
        <v/>
      </c>
      <c r="V178" s="136" t="str">
        <f t="shared" si="34"/>
        <v/>
      </c>
      <c r="W178" s="87" t="str">
        <f>IF(D178="","",IF('[1]0.6 Indikator Pemanfaatan'!P177="","",VLOOKUP(D178,'[1]0.6 Indikator Pemanfaatan'!$D$6:$R$704,13,FALSE)))</f>
        <v/>
      </c>
      <c r="X178" s="136" t="str">
        <f t="shared" si="35"/>
        <v/>
      </c>
      <c r="Y178" s="87" t="str">
        <f>IF(D178="","",IF('[1]0.6 Indikator Pemanfaatan'!AA177="","",VLOOKUP(D178,'[1]0.6 Indikator Pemanfaatan'!$D$6:$AC$706,24,FALSE)))</f>
        <v/>
      </c>
      <c r="Z178" s="136" t="str">
        <f t="shared" si="36"/>
        <v/>
      </c>
      <c r="AA178" s="88" t="str">
        <f>IF(D178="","",IF('[1]0.6 Indikator Pemanfaatan'!AG177="","",VLOOKUP(D178,'[1]0.6 Indikator Pemanfaatan'!$D$6:$AJ$705,30,FALSE)))</f>
        <v/>
      </c>
      <c r="AB178" s="136" t="str">
        <f t="shared" si="37"/>
        <v/>
      </c>
      <c r="AC178" s="87" t="str">
        <f>IF(D178="","",IF('[1]0.6 Indikator Pemanfaatan'!AM177="","",VLOOKUP(D178,'[1]0.6 Indikator Pemanfaatan'!$D$6:$AP$705,36,FALSE)))</f>
        <v/>
      </c>
      <c r="AD178" s="136" t="str">
        <f t="shared" si="38"/>
        <v/>
      </c>
    </row>
    <row r="179" spans="1:30" x14ac:dyDescent="0.3">
      <c r="A179" s="1" t="str">
        <f>IF('[2]1.7 NCPR'!A175="","",'[2]1.7 NCPR'!A175)</f>
        <v/>
      </c>
      <c r="B179" s="2" t="str">
        <f>IF('[2]1.7 NCPR'!B175="","",'[2]1.7 NCPR'!B175)</f>
        <v/>
      </c>
      <c r="C179" s="1" t="str">
        <f t="shared" si="26"/>
        <v/>
      </c>
      <c r="D179" s="1" t="str">
        <f>IF('[2]1.7 NCPR'!D175="","",'[2]1.7 NCPR'!D175)</f>
        <v/>
      </c>
      <c r="E179" s="1" t="str">
        <f>IF('[2]1.7 NCPR'!E175="","",'[2]1.7 NCPR'!E175)</f>
        <v/>
      </c>
      <c r="F179" s="2" t="str">
        <f>IF('[2]1.7 NCPR'!C175="","",'[2]1.7 NCPR'!C175)</f>
        <v/>
      </c>
      <c r="G179" s="135" t="str">
        <f>IF(D179="","",IF('[2]1.7 NCPR'!P175="","",(VLOOKUP(D179,'[2]1.7 NCPR'!$D:$P,13,0))))</f>
        <v/>
      </c>
      <c r="H179" s="74" t="str">
        <f t="shared" si="27"/>
        <v/>
      </c>
      <c r="I179" s="87" t="str">
        <f>IF(D179="","",IF('[1]0.2 Konsumsi Energi'!O178="","",VLOOKUP(D179,'[1]0.2 Konsumsi Energi'!$D$5:$S$704,12,0)))</f>
        <v/>
      </c>
      <c r="J179" s="136" t="str">
        <f t="shared" si="28"/>
        <v/>
      </c>
      <c r="K179" s="87" t="str">
        <f>IF(D179="","",IF('[1]0.3 Konsumsi Protein Hewani'!O178="","",VLOOKUP(D179,'[1]0.3 Konsumsi Protein Hewani'!$D$5:$S$704,12,0)))</f>
        <v/>
      </c>
      <c r="L179" s="136" t="str">
        <f t="shared" si="29"/>
        <v/>
      </c>
      <c r="M179" s="87" t="str">
        <f>IF(D179="","",IF('[1]0.4 Stok_Cadangan'!AN178="","",VLOOKUP(D179,'[1]0.4 Stok_Cadangan'!$D$6:$AN$704,37,FALSE)))</f>
        <v/>
      </c>
      <c r="N179" s="136" t="str">
        <f t="shared" si="30"/>
        <v/>
      </c>
      <c r="O179" s="87" t="str">
        <f>IF(D179="","",IF('[1]0.5 Indikator Keterjangkauan'!J178="","",VLOOKUP(D179,'[1]0.5 Indikator Keterjangkauan'!$D$6:$K$704,7,FALSE)))</f>
        <v/>
      </c>
      <c r="P179" s="136" t="str">
        <f t="shared" si="31"/>
        <v/>
      </c>
      <c r="Q179" s="87" t="str">
        <f>IF(D179="","",IF('[1]0.5 Indikator Keterjangkauan'!AC178="","",VLOOKUP(D179,'[1]0.5 Indikator Keterjangkauan'!$D$6:$AD$704,26,FALSE)))</f>
        <v/>
      </c>
      <c r="R179" s="136" t="str">
        <f t="shared" si="32"/>
        <v/>
      </c>
      <c r="S179" s="87" t="str">
        <f>IF(D179="","",IF('[1]0.5 Indikator Keterjangkauan'!AI178="","",VLOOKUP(D179,'[1]0.5 Indikator Keterjangkauan'!$D$6:$AK$700,32,FALSE)))</f>
        <v/>
      </c>
      <c r="T179" s="136" t="str">
        <f t="shared" si="33"/>
        <v/>
      </c>
      <c r="U179" s="87" t="str">
        <f>IF(D179="","",IF('[1]0.6 Indikator Pemanfaatan'!J178="","",VLOOKUP(D179,'[1]0.6 Indikator Pemanfaatan'!$D$6:$K$704,7,FALSE)))</f>
        <v/>
      </c>
      <c r="V179" s="136" t="str">
        <f t="shared" si="34"/>
        <v/>
      </c>
      <c r="W179" s="87" t="str">
        <f>IF(D179="","",IF('[1]0.6 Indikator Pemanfaatan'!P178="","",VLOOKUP(D179,'[1]0.6 Indikator Pemanfaatan'!$D$6:$R$704,13,FALSE)))</f>
        <v/>
      </c>
      <c r="X179" s="136" t="str">
        <f t="shared" si="35"/>
        <v/>
      </c>
      <c r="Y179" s="87" t="str">
        <f>IF(D179="","",IF('[1]0.6 Indikator Pemanfaatan'!AA178="","",VLOOKUP(D179,'[1]0.6 Indikator Pemanfaatan'!$D$6:$AC$706,24,FALSE)))</f>
        <v/>
      </c>
      <c r="Z179" s="136" t="str">
        <f t="shared" si="36"/>
        <v/>
      </c>
      <c r="AA179" s="88" t="str">
        <f>IF(D179="","",IF('[1]0.6 Indikator Pemanfaatan'!AG178="","",VLOOKUP(D179,'[1]0.6 Indikator Pemanfaatan'!$D$6:$AJ$705,30,FALSE)))</f>
        <v/>
      </c>
      <c r="AB179" s="136" t="str">
        <f t="shared" si="37"/>
        <v/>
      </c>
      <c r="AC179" s="87" t="str">
        <f>IF(D179="","",IF('[1]0.6 Indikator Pemanfaatan'!AM178="","",VLOOKUP(D179,'[1]0.6 Indikator Pemanfaatan'!$D$6:$AP$705,36,FALSE)))</f>
        <v/>
      </c>
      <c r="AD179" s="136" t="str">
        <f t="shared" si="38"/>
        <v/>
      </c>
    </row>
    <row r="180" spans="1:30" x14ac:dyDescent="0.3">
      <c r="A180" s="1" t="str">
        <f>IF('[2]1.7 NCPR'!A176="","",'[2]1.7 NCPR'!A176)</f>
        <v/>
      </c>
      <c r="B180" s="2" t="str">
        <f>IF('[2]1.7 NCPR'!B176="","",'[2]1.7 NCPR'!B176)</f>
        <v/>
      </c>
      <c r="C180" s="1" t="str">
        <f t="shared" si="26"/>
        <v/>
      </c>
      <c r="D180" s="1" t="str">
        <f>IF('[2]1.7 NCPR'!D176="","",'[2]1.7 NCPR'!D176)</f>
        <v/>
      </c>
      <c r="E180" s="1" t="str">
        <f>IF('[2]1.7 NCPR'!E176="","",'[2]1.7 NCPR'!E176)</f>
        <v/>
      </c>
      <c r="F180" s="2" t="str">
        <f>IF('[2]1.7 NCPR'!C176="","",'[2]1.7 NCPR'!C176)</f>
        <v/>
      </c>
      <c r="G180" s="135" t="str">
        <f>IF(D180="","",IF('[2]1.7 NCPR'!P176="","",(VLOOKUP(D180,'[2]1.7 NCPR'!$D:$P,13,0))))</f>
        <v/>
      </c>
      <c r="H180" s="74" t="str">
        <f t="shared" si="27"/>
        <v/>
      </c>
      <c r="I180" s="87" t="str">
        <f>IF(D180="","",IF('[1]0.2 Konsumsi Energi'!O179="","",VLOOKUP(D180,'[1]0.2 Konsumsi Energi'!$D$5:$S$704,12,0)))</f>
        <v/>
      </c>
      <c r="J180" s="136" t="str">
        <f t="shared" si="28"/>
        <v/>
      </c>
      <c r="K180" s="87" t="str">
        <f>IF(D180="","",IF('[1]0.3 Konsumsi Protein Hewani'!O179="","",VLOOKUP(D180,'[1]0.3 Konsumsi Protein Hewani'!$D$5:$S$704,12,0)))</f>
        <v/>
      </c>
      <c r="L180" s="136" t="str">
        <f t="shared" si="29"/>
        <v/>
      </c>
      <c r="M180" s="87" t="str">
        <f>IF(D180="","",IF('[1]0.4 Stok_Cadangan'!AN179="","",VLOOKUP(D180,'[1]0.4 Stok_Cadangan'!$D$6:$AN$704,37,FALSE)))</f>
        <v/>
      </c>
      <c r="N180" s="136" t="str">
        <f t="shared" si="30"/>
        <v/>
      </c>
      <c r="O180" s="87" t="str">
        <f>IF(D180="","",IF('[1]0.5 Indikator Keterjangkauan'!J179="","",VLOOKUP(D180,'[1]0.5 Indikator Keterjangkauan'!$D$6:$K$704,7,FALSE)))</f>
        <v/>
      </c>
      <c r="P180" s="136" t="str">
        <f t="shared" si="31"/>
        <v/>
      </c>
      <c r="Q180" s="87" t="str">
        <f>IF(D180="","",IF('[1]0.5 Indikator Keterjangkauan'!AC179="","",VLOOKUP(D180,'[1]0.5 Indikator Keterjangkauan'!$D$6:$AD$704,26,FALSE)))</f>
        <v/>
      </c>
      <c r="R180" s="136" t="str">
        <f t="shared" si="32"/>
        <v/>
      </c>
      <c r="S180" s="87" t="str">
        <f>IF(D180="","",IF('[1]0.5 Indikator Keterjangkauan'!AI179="","",VLOOKUP(D180,'[1]0.5 Indikator Keterjangkauan'!$D$6:$AK$700,32,FALSE)))</f>
        <v/>
      </c>
      <c r="T180" s="136" t="str">
        <f t="shared" si="33"/>
        <v/>
      </c>
      <c r="U180" s="87" t="str">
        <f>IF(D180="","",IF('[1]0.6 Indikator Pemanfaatan'!J179="","",VLOOKUP(D180,'[1]0.6 Indikator Pemanfaatan'!$D$6:$K$704,7,FALSE)))</f>
        <v/>
      </c>
      <c r="V180" s="136" t="str">
        <f t="shared" si="34"/>
        <v/>
      </c>
      <c r="W180" s="87" t="str">
        <f>IF(D180="","",IF('[1]0.6 Indikator Pemanfaatan'!P179="","",VLOOKUP(D180,'[1]0.6 Indikator Pemanfaatan'!$D$6:$R$704,13,FALSE)))</f>
        <v/>
      </c>
      <c r="X180" s="136" t="str">
        <f t="shared" si="35"/>
        <v/>
      </c>
      <c r="Y180" s="87" t="str">
        <f>IF(D180="","",IF('[1]0.6 Indikator Pemanfaatan'!AA179="","",VLOOKUP(D180,'[1]0.6 Indikator Pemanfaatan'!$D$6:$AC$706,24,FALSE)))</f>
        <v/>
      </c>
      <c r="Z180" s="136" t="str">
        <f t="shared" si="36"/>
        <v/>
      </c>
      <c r="AA180" s="88" t="str">
        <f>IF(D180="","",IF('[1]0.6 Indikator Pemanfaatan'!AG179="","",VLOOKUP(D180,'[1]0.6 Indikator Pemanfaatan'!$D$6:$AJ$705,30,FALSE)))</f>
        <v/>
      </c>
      <c r="AB180" s="136" t="str">
        <f t="shared" si="37"/>
        <v/>
      </c>
      <c r="AC180" s="87" t="str">
        <f>IF(D180="","",IF('[1]0.6 Indikator Pemanfaatan'!AM179="","",VLOOKUP(D180,'[1]0.6 Indikator Pemanfaatan'!$D$6:$AP$705,36,FALSE)))</f>
        <v/>
      </c>
      <c r="AD180" s="136" t="str">
        <f t="shared" si="38"/>
        <v/>
      </c>
    </row>
    <row r="181" spans="1:30" x14ac:dyDescent="0.3">
      <c r="A181" s="1" t="str">
        <f>IF('[2]1.7 NCPR'!A177="","",'[2]1.7 NCPR'!A177)</f>
        <v/>
      </c>
      <c r="B181" s="2" t="str">
        <f>IF('[2]1.7 NCPR'!B177="","",'[2]1.7 NCPR'!B177)</f>
        <v/>
      </c>
      <c r="C181" s="1" t="str">
        <f t="shared" si="26"/>
        <v/>
      </c>
      <c r="D181" s="1" t="str">
        <f>IF('[2]1.7 NCPR'!D177="","",'[2]1.7 NCPR'!D177)</f>
        <v/>
      </c>
      <c r="E181" s="1" t="str">
        <f>IF('[2]1.7 NCPR'!E177="","",'[2]1.7 NCPR'!E177)</f>
        <v/>
      </c>
      <c r="F181" s="2" t="str">
        <f>IF('[2]1.7 NCPR'!C177="","",'[2]1.7 NCPR'!C177)</f>
        <v/>
      </c>
      <c r="G181" s="135" t="str">
        <f>IF(D181="","",IF('[2]1.7 NCPR'!P177="","",(VLOOKUP(D181,'[2]1.7 NCPR'!$D:$P,13,0))))</f>
        <v/>
      </c>
      <c r="H181" s="74" t="str">
        <f t="shared" si="27"/>
        <v/>
      </c>
      <c r="I181" s="87" t="str">
        <f>IF(D181="","",IF('[1]0.2 Konsumsi Energi'!O180="","",VLOOKUP(D181,'[1]0.2 Konsumsi Energi'!$D$5:$S$704,12,0)))</f>
        <v/>
      </c>
      <c r="J181" s="136" t="str">
        <f t="shared" si="28"/>
        <v/>
      </c>
      <c r="K181" s="87" t="str">
        <f>IF(D181="","",IF('[1]0.3 Konsumsi Protein Hewani'!O180="","",VLOOKUP(D181,'[1]0.3 Konsumsi Protein Hewani'!$D$5:$S$704,12,0)))</f>
        <v/>
      </c>
      <c r="L181" s="136" t="str">
        <f t="shared" si="29"/>
        <v/>
      </c>
      <c r="M181" s="87" t="str">
        <f>IF(D181="","",IF('[1]0.4 Stok_Cadangan'!AN180="","",VLOOKUP(D181,'[1]0.4 Stok_Cadangan'!$D$6:$AN$704,37,FALSE)))</f>
        <v/>
      </c>
      <c r="N181" s="136" t="str">
        <f t="shared" si="30"/>
        <v/>
      </c>
      <c r="O181" s="87" t="str">
        <f>IF(D181="","",IF('[1]0.5 Indikator Keterjangkauan'!J180="","",VLOOKUP(D181,'[1]0.5 Indikator Keterjangkauan'!$D$6:$K$704,7,FALSE)))</f>
        <v/>
      </c>
      <c r="P181" s="136" t="str">
        <f t="shared" si="31"/>
        <v/>
      </c>
      <c r="Q181" s="87" t="str">
        <f>IF(D181="","",IF('[1]0.5 Indikator Keterjangkauan'!AC180="","",VLOOKUP(D181,'[1]0.5 Indikator Keterjangkauan'!$D$6:$AD$704,26,FALSE)))</f>
        <v/>
      </c>
      <c r="R181" s="136" t="str">
        <f t="shared" si="32"/>
        <v/>
      </c>
      <c r="S181" s="87" t="str">
        <f>IF(D181="","",IF('[1]0.5 Indikator Keterjangkauan'!AI180="","",VLOOKUP(D181,'[1]0.5 Indikator Keterjangkauan'!$D$6:$AK$700,32,FALSE)))</f>
        <v/>
      </c>
      <c r="T181" s="136" t="str">
        <f t="shared" si="33"/>
        <v/>
      </c>
      <c r="U181" s="87" t="str">
        <f>IF(D181="","",IF('[1]0.6 Indikator Pemanfaatan'!J180="","",VLOOKUP(D181,'[1]0.6 Indikator Pemanfaatan'!$D$6:$K$704,7,FALSE)))</f>
        <v/>
      </c>
      <c r="V181" s="136" t="str">
        <f t="shared" si="34"/>
        <v/>
      </c>
      <c r="W181" s="87" t="str">
        <f>IF(D181="","",IF('[1]0.6 Indikator Pemanfaatan'!P180="","",VLOOKUP(D181,'[1]0.6 Indikator Pemanfaatan'!$D$6:$R$704,13,FALSE)))</f>
        <v/>
      </c>
      <c r="X181" s="136" t="str">
        <f t="shared" si="35"/>
        <v/>
      </c>
      <c r="Y181" s="87" t="str">
        <f>IF(D181="","",IF('[1]0.6 Indikator Pemanfaatan'!AA180="","",VLOOKUP(D181,'[1]0.6 Indikator Pemanfaatan'!$D$6:$AC$706,24,FALSE)))</f>
        <v/>
      </c>
      <c r="Z181" s="136" t="str">
        <f t="shared" si="36"/>
        <v/>
      </c>
      <c r="AA181" s="88" t="str">
        <f>IF(D181="","",IF('[1]0.6 Indikator Pemanfaatan'!AG180="","",VLOOKUP(D181,'[1]0.6 Indikator Pemanfaatan'!$D$6:$AJ$705,30,FALSE)))</f>
        <v/>
      </c>
      <c r="AB181" s="136" t="str">
        <f t="shared" si="37"/>
        <v/>
      </c>
      <c r="AC181" s="87" t="str">
        <f>IF(D181="","",IF('[1]0.6 Indikator Pemanfaatan'!AM180="","",VLOOKUP(D181,'[1]0.6 Indikator Pemanfaatan'!$D$6:$AP$705,36,FALSE)))</f>
        <v/>
      </c>
      <c r="AD181" s="136" t="str">
        <f t="shared" si="38"/>
        <v/>
      </c>
    </row>
    <row r="182" spans="1:30" x14ac:dyDescent="0.3">
      <c r="A182" s="1" t="str">
        <f>IF('[2]1.7 NCPR'!A178="","",'[2]1.7 NCPR'!A178)</f>
        <v/>
      </c>
      <c r="B182" s="2" t="str">
        <f>IF('[2]1.7 NCPR'!B178="","",'[2]1.7 NCPR'!B178)</f>
        <v/>
      </c>
      <c r="C182" s="1" t="str">
        <f t="shared" si="26"/>
        <v/>
      </c>
      <c r="D182" s="1" t="str">
        <f>IF('[2]1.7 NCPR'!D178="","",'[2]1.7 NCPR'!D178)</f>
        <v/>
      </c>
      <c r="E182" s="1" t="str">
        <f>IF('[2]1.7 NCPR'!E178="","",'[2]1.7 NCPR'!E178)</f>
        <v/>
      </c>
      <c r="F182" s="2" t="str">
        <f>IF('[2]1.7 NCPR'!C178="","",'[2]1.7 NCPR'!C178)</f>
        <v/>
      </c>
      <c r="G182" s="135" t="str">
        <f>IF(D182="","",IF('[2]1.7 NCPR'!P178="","",(VLOOKUP(D182,'[2]1.7 NCPR'!$D:$P,13,0))))</f>
        <v/>
      </c>
      <c r="H182" s="74" t="str">
        <f t="shared" si="27"/>
        <v/>
      </c>
      <c r="I182" s="87" t="str">
        <f>IF(D182="","",IF('[1]0.2 Konsumsi Energi'!O181="","",VLOOKUP(D182,'[1]0.2 Konsumsi Energi'!$D$5:$S$704,12,0)))</f>
        <v/>
      </c>
      <c r="J182" s="136" t="str">
        <f t="shared" si="28"/>
        <v/>
      </c>
      <c r="K182" s="87" t="str">
        <f>IF(D182="","",IF('[1]0.3 Konsumsi Protein Hewani'!O181="","",VLOOKUP(D182,'[1]0.3 Konsumsi Protein Hewani'!$D$5:$S$704,12,0)))</f>
        <v/>
      </c>
      <c r="L182" s="136" t="str">
        <f t="shared" si="29"/>
        <v/>
      </c>
      <c r="M182" s="87" t="str">
        <f>IF(D182="","",IF('[1]0.4 Stok_Cadangan'!AN181="","",VLOOKUP(D182,'[1]0.4 Stok_Cadangan'!$D$6:$AN$704,37,FALSE)))</f>
        <v/>
      </c>
      <c r="N182" s="136" t="str">
        <f t="shared" si="30"/>
        <v/>
      </c>
      <c r="O182" s="87" t="str">
        <f>IF(D182="","",IF('[1]0.5 Indikator Keterjangkauan'!J181="","",VLOOKUP(D182,'[1]0.5 Indikator Keterjangkauan'!$D$6:$K$704,7,FALSE)))</f>
        <v/>
      </c>
      <c r="P182" s="136" t="str">
        <f t="shared" si="31"/>
        <v/>
      </c>
      <c r="Q182" s="87" t="str">
        <f>IF(D182="","",IF('[1]0.5 Indikator Keterjangkauan'!AC181="","",VLOOKUP(D182,'[1]0.5 Indikator Keterjangkauan'!$D$6:$AD$704,26,FALSE)))</f>
        <v/>
      </c>
      <c r="R182" s="136" t="str">
        <f t="shared" si="32"/>
        <v/>
      </c>
      <c r="S182" s="87" t="str">
        <f>IF(D182="","",IF('[1]0.5 Indikator Keterjangkauan'!AI181="","",VLOOKUP(D182,'[1]0.5 Indikator Keterjangkauan'!$D$6:$AK$700,32,FALSE)))</f>
        <v/>
      </c>
      <c r="T182" s="136" t="str">
        <f t="shared" si="33"/>
        <v/>
      </c>
      <c r="U182" s="87" t="str">
        <f>IF(D182="","",IF('[1]0.6 Indikator Pemanfaatan'!J181="","",VLOOKUP(D182,'[1]0.6 Indikator Pemanfaatan'!$D$6:$K$704,7,FALSE)))</f>
        <v/>
      </c>
      <c r="V182" s="136" t="str">
        <f t="shared" si="34"/>
        <v/>
      </c>
      <c r="W182" s="87" t="str">
        <f>IF(D182="","",IF('[1]0.6 Indikator Pemanfaatan'!P181="","",VLOOKUP(D182,'[1]0.6 Indikator Pemanfaatan'!$D$6:$R$704,13,FALSE)))</f>
        <v/>
      </c>
      <c r="X182" s="136" t="str">
        <f t="shared" si="35"/>
        <v/>
      </c>
      <c r="Y182" s="87" t="str">
        <f>IF(D182="","",IF('[1]0.6 Indikator Pemanfaatan'!AA181="","",VLOOKUP(D182,'[1]0.6 Indikator Pemanfaatan'!$D$6:$AC$706,24,FALSE)))</f>
        <v/>
      </c>
      <c r="Z182" s="136" t="str">
        <f t="shared" si="36"/>
        <v/>
      </c>
      <c r="AA182" s="88" t="str">
        <f>IF(D182="","",IF('[1]0.6 Indikator Pemanfaatan'!AG181="","",VLOOKUP(D182,'[1]0.6 Indikator Pemanfaatan'!$D$6:$AJ$705,30,FALSE)))</f>
        <v/>
      </c>
      <c r="AB182" s="136" t="str">
        <f t="shared" si="37"/>
        <v/>
      </c>
      <c r="AC182" s="87" t="str">
        <f>IF(D182="","",IF('[1]0.6 Indikator Pemanfaatan'!AM181="","",VLOOKUP(D182,'[1]0.6 Indikator Pemanfaatan'!$D$6:$AP$705,36,FALSE)))</f>
        <v/>
      </c>
      <c r="AD182" s="136" t="str">
        <f t="shared" si="38"/>
        <v/>
      </c>
    </row>
    <row r="183" spans="1:30" x14ac:dyDescent="0.3">
      <c r="A183" s="1" t="str">
        <f>IF('[2]1.7 NCPR'!A179="","",'[2]1.7 NCPR'!A179)</f>
        <v/>
      </c>
      <c r="B183" s="2" t="str">
        <f>IF('[2]1.7 NCPR'!B179="","",'[2]1.7 NCPR'!B179)</f>
        <v/>
      </c>
      <c r="C183" s="1" t="str">
        <f t="shared" si="26"/>
        <v/>
      </c>
      <c r="D183" s="1" t="str">
        <f>IF('[2]1.7 NCPR'!D179="","",'[2]1.7 NCPR'!D179)</f>
        <v/>
      </c>
      <c r="E183" s="1" t="str">
        <f>IF('[2]1.7 NCPR'!E179="","",'[2]1.7 NCPR'!E179)</f>
        <v/>
      </c>
      <c r="F183" s="2" t="str">
        <f>IF('[2]1.7 NCPR'!C179="","",'[2]1.7 NCPR'!C179)</f>
        <v/>
      </c>
      <c r="G183" s="135" t="str">
        <f>IF(D183="","",IF('[2]1.7 NCPR'!P179="","",(VLOOKUP(D183,'[2]1.7 NCPR'!$D:$P,13,0))))</f>
        <v/>
      </c>
      <c r="H183" s="74" t="str">
        <f t="shared" si="27"/>
        <v/>
      </c>
      <c r="I183" s="87" t="str">
        <f>IF(D183="","",IF('[1]0.2 Konsumsi Energi'!O182="","",VLOOKUP(D183,'[1]0.2 Konsumsi Energi'!$D$5:$S$704,12,0)))</f>
        <v/>
      </c>
      <c r="J183" s="136" t="str">
        <f t="shared" si="28"/>
        <v/>
      </c>
      <c r="K183" s="87" t="str">
        <f>IF(D183="","",IF('[1]0.3 Konsumsi Protein Hewani'!O182="","",VLOOKUP(D183,'[1]0.3 Konsumsi Protein Hewani'!$D$5:$S$704,12,0)))</f>
        <v/>
      </c>
      <c r="L183" s="136" t="str">
        <f t="shared" si="29"/>
        <v/>
      </c>
      <c r="M183" s="87" t="str">
        <f>IF(D183="","",IF('[1]0.4 Stok_Cadangan'!AN182="","",VLOOKUP(D183,'[1]0.4 Stok_Cadangan'!$D$6:$AN$704,37,FALSE)))</f>
        <v/>
      </c>
      <c r="N183" s="136" t="str">
        <f t="shared" si="30"/>
        <v/>
      </c>
      <c r="O183" s="87" t="str">
        <f>IF(D183="","",IF('[1]0.5 Indikator Keterjangkauan'!J182="","",VLOOKUP(D183,'[1]0.5 Indikator Keterjangkauan'!$D$6:$K$704,7,FALSE)))</f>
        <v/>
      </c>
      <c r="P183" s="136" t="str">
        <f t="shared" si="31"/>
        <v/>
      </c>
      <c r="Q183" s="87" t="str">
        <f>IF(D183="","",IF('[1]0.5 Indikator Keterjangkauan'!AC182="","",VLOOKUP(D183,'[1]0.5 Indikator Keterjangkauan'!$D$6:$AD$704,26,FALSE)))</f>
        <v/>
      </c>
      <c r="R183" s="136" t="str">
        <f t="shared" si="32"/>
        <v/>
      </c>
      <c r="S183" s="87" t="str">
        <f>IF(D183="","",IF('[1]0.5 Indikator Keterjangkauan'!AI182="","",VLOOKUP(D183,'[1]0.5 Indikator Keterjangkauan'!$D$6:$AK$700,32,FALSE)))</f>
        <v/>
      </c>
      <c r="T183" s="136" t="str">
        <f t="shared" si="33"/>
        <v/>
      </c>
      <c r="U183" s="87" t="str">
        <f>IF(D183="","",IF('[1]0.6 Indikator Pemanfaatan'!J182="","",VLOOKUP(D183,'[1]0.6 Indikator Pemanfaatan'!$D$6:$K$704,7,FALSE)))</f>
        <v/>
      </c>
      <c r="V183" s="136" t="str">
        <f t="shared" si="34"/>
        <v/>
      </c>
      <c r="W183" s="87" t="str">
        <f>IF(D183="","",IF('[1]0.6 Indikator Pemanfaatan'!P182="","",VLOOKUP(D183,'[1]0.6 Indikator Pemanfaatan'!$D$6:$R$704,13,FALSE)))</f>
        <v/>
      </c>
      <c r="X183" s="136" t="str">
        <f t="shared" si="35"/>
        <v/>
      </c>
      <c r="Y183" s="87" t="str">
        <f>IF(D183="","",IF('[1]0.6 Indikator Pemanfaatan'!AA182="","",VLOOKUP(D183,'[1]0.6 Indikator Pemanfaatan'!$D$6:$AC$706,24,FALSE)))</f>
        <v/>
      </c>
      <c r="Z183" s="136" t="str">
        <f t="shared" si="36"/>
        <v/>
      </c>
      <c r="AA183" s="88" t="str">
        <f>IF(D183="","",IF('[1]0.6 Indikator Pemanfaatan'!AG182="","",VLOOKUP(D183,'[1]0.6 Indikator Pemanfaatan'!$D$6:$AJ$705,30,FALSE)))</f>
        <v/>
      </c>
      <c r="AB183" s="136" t="str">
        <f t="shared" si="37"/>
        <v/>
      </c>
      <c r="AC183" s="87" t="str">
        <f>IF(D183="","",IF('[1]0.6 Indikator Pemanfaatan'!AM182="","",VLOOKUP(D183,'[1]0.6 Indikator Pemanfaatan'!$D$6:$AP$705,36,FALSE)))</f>
        <v/>
      </c>
      <c r="AD183" s="136" t="str">
        <f t="shared" si="38"/>
        <v/>
      </c>
    </row>
    <row r="184" spans="1:30" x14ac:dyDescent="0.3">
      <c r="A184" s="1" t="str">
        <f>IF('[2]1.7 NCPR'!A180="","",'[2]1.7 NCPR'!A180)</f>
        <v/>
      </c>
      <c r="B184" s="2" t="str">
        <f>IF('[2]1.7 NCPR'!B180="","",'[2]1.7 NCPR'!B180)</f>
        <v/>
      </c>
      <c r="C184" s="1" t="str">
        <f t="shared" si="26"/>
        <v/>
      </c>
      <c r="D184" s="1" t="str">
        <f>IF('[2]1.7 NCPR'!D180="","",'[2]1.7 NCPR'!D180)</f>
        <v/>
      </c>
      <c r="E184" s="1" t="str">
        <f>IF('[2]1.7 NCPR'!E180="","",'[2]1.7 NCPR'!E180)</f>
        <v/>
      </c>
      <c r="F184" s="2" t="str">
        <f>IF('[2]1.7 NCPR'!C180="","",'[2]1.7 NCPR'!C180)</f>
        <v/>
      </c>
      <c r="G184" s="135" t="str">
        <f>IF(D184="","",IF('[2]1.7 NCPR'!P180="","",(VLOOKUP(D184,'[2]1.7 NCPR'!$D:$P,13,0))))</f>
        <v/>
      </c>
      <c r="H184" s="74" t="str">
        <f t="shared" si="27"/>
        <v/>
      </c>
      <c r="I184" s="87" t="str">
        <f>IF(D184="","",IF('[1]0.2 Konsumsi Energi'!O183="","",VLOOKUP(D184,'[1]0.2 Konsumsi Energi'!$D$5:$S$704,12,0)))</f>
        <v/>
      </c>
      <c r="J184" s="136" t="str">
        <f t="shared" si="28"/>
        <v/>
      </c>
      <c r="K184" s="87" t="str">
        <f>IF(D184="","",IF('[1]0.3 Konsumsi Protein Hewani'!O183="","",VLOOKUP(D184,'[1]0.3 Konsumsi Protein Hewani'!$D$5:$S$704,12,0)))</f>
        <v/>
      </c>
      <c r="L184" s="136" t="str">
        <f t="shared" si="29"/>
        <v/>
      </c>
      <c r="M184" s="87" t="str">
        <f>IF(D184="","",IF('[1]0.4 Stok_Cadangan'!AN183="","",VLOOKUP(D184,'[1]0.4 Stok_Cadangan'!$D$6:$AN$704,37,FALSE)))</f>
        <v/>
      </c>
      <c r="N184" s="136" t="str">
        <f t="shared" si="30"/>
        <v/>
      </c>
      <c r="O184" s="87" t="str">
        <f>IF(D184="","",IF('[1]0.5 Indikator Keterjangkauan'!J183="","",VLOOKUP(D184,'[1]0.5 Indikator Keterjangkauan'!$D$6:$K$704,7,FALSE)))</f>
        <v/>
      </c>
      <c r="P184" s="136" t="str">
        <f t="shared" si="31"/>
        <v/>
      </c>
      <c r="Q184" s="87" t="str">
        <f>IF(D184="","",IF('[1]0.5 Indikator Keterjangkauan'!AC183="","",VLOOKUP(D184,'[1]0.5 Indikator Keterjangkauan'!$D$6:$AD$704,26,FALSE)))</f>
        <v/>
      </c>
      <c r="R184" s="136" t="str">
        <f t="shared" si="32"/>
        <v/>
      </c>
      <c r="S184" s="87" t="str">
        <f>IF(D184="","",IF('[1]0.5 Indikator Keterjangkauan'!AI183="","",VLOOKUP(D184,'[1]0.5 Indikator Keterjangkauan'!$D$6:$AK$700,32,FALSE)))</f>
        <v/>
      </c>
      <c r="T184" s="136" t="str">
        <f t="shared" si="33"/>
        <v/>
      </c>
      <c r="U184" s="87" t="str">
        <f>IF(D184="","",IF('[1]0.6 Indikator Pemanfaatan'!J183="","",VLOOKUP(D184,'[1]0.6 Indikator Pemanfaatan'!$D$6:$K$704,7,FALSE)))</f>
        <v/>
      </c>
      <c r="V184" s="136" t="str">
        <f t="shared" si="34"/>
        <v/>
      </c>
      <c r="W184" s="87" t="str">
        <f>IF(D184="","",IF('[1]0.6 Indikator Pemanfaatan'!P183="","",VLOOKUP(D184,'[1]0.6 Indikator Pemanfaatan'!$D$6:$R$704,13,FALSE)))</f>
        <v/>
      </c>
      <c r="X184" s="136" t="str">
        <f t="shared" si="35"/>
        <v/>
      </c>
      <c r="Y184" s="87" t="str">
        <f>IF(D184="","",IF('[1]0.6 Indikator Pemanfaatan'!AA183="","",VLOOKUP(D184,'[1]0.6 Indikator Pemanfaatan'!$D$6:$AC$706,24,FALSE)))</f>
        <v/>
      </c>
      <c r="Z184" s="136" t="str">
        <f t="shared" si="36"/>
        <v/>
      </c>
      <c r="AA184" s="88" t="str">
        <f>IF(D184="","",IF('[1]0.6 Indikator Pemanfaatan'!AG183="","",VLOOKUP(D184,'[1]0.6 Indikator Pemanfaatan'!$D$6:$AJ$705,30,FALSE)))</f>
        <v/>
      </c>
      <c r="AB184" s="136" t="str">
        <f t="shared" si="37"/>
        <v/>
      </c>
      <c r="AC184" s="87" t="str">
        <f>IF(D184="","",IF('[1]0.6 Indikator Pemanfaatan'!AM183="","",VLOOKUP(D184,'[1]0.6 Indikator Pemanfaatan'!$D$6:$AP$705,36,FALSE)))</f>
        <v/>
      </c>
      <c r="AD184" s="136" t="str">
        <f t="shared" si="38"/>
        <v/>
      </c>
    </row>
    <row r="185" spans="1:30" x14ac:dyDescent="0.3">
      <c r="A185" s="1" t="str">
        <f>IF('[2]1.7 NCPR'!A181="","",'[2]1.7 NCPR'!A181)</f>
        <v/>
      </c>
      <c r="B185" s="2" t="str">
        <f>IF('[2]1.7 NCPR'!B181="","",'[2]1.7 NCPR'!B181)</f>
        <v/>
      </c>
      <c r="C185" s="1" t="str">
        <f t="shared" si="26"/>
        <v/>
      </c>
      <c r="D185" s="1" t="str">
        <f>IF('[2]1.7 NCPR'!D181="","",'[2]1.7 NCPR'!D181)</f>
        <v/>
      </c>
      <c r="E185" s="1" t="str">
        <f>IF('[2]1.7 NCPR'!E181="","",'[2]1.7 NCPR'!E181)</f>
        <v/>
      </c>
      <c r="F185" s="2" t="str">
        <f>IF('[2]1.7 NCPR'!C181="","",'[2]1.7 NCPR'!C181)</f>
        <v/>
      </c>
      <c r="G185" s="135" t="str">
        <f>IF(D185="","",IF('[2]1.7 NCPR'!P181="","",(VLOOKUP(D185,'[2]1.7 NCPR'!$D:$P,13,0))))</f>
        <v/>
      </c>
      <c r="H185" s="74" t="str">
        <f t="shared" si="27"/>
        <v/>
      </c>
      <c r="I185" s="87" t="str">
        <f>IF(D185="","",IF('[1]0.2 Konsumsi Energi'!O184="","",VLOOKUP(D185,'[1]0.2 Konsumsi Energi'!$D$5:$S$704,12,0)))</f>
        <v/>
      </c>
      <c r="J185" s="136" t="str">
        <f t="shared" si="28"/>
        <v/>
      </c>
      <c r="K185" s="87" t="str">
        <f>IF(D185="","",IF('[1]0.3 Konsumsi Protein Hewani'!O184="","",VLOOKUP(D185,'[1]0.3 Konsumsi Protein Hewani'!$D$5:$S$704,12,0)))</f>
        <v/>
      </c>
      <c r="L185" s="136" t="str">
        <f t="shared" si="29"/>
        <v/>
      </c>
      <c r="M185" s="87" t="str">
        <f>IF(D185="","",IF('[1]0.4 Stok_Cadangan'!AN184="","",VLOOKUP(D185,'[1]0.4 Stok_Cadangan'!$D$6:$AN$704,37,FALSE)))</f>
        <v/>
      </c>
      <c r="N185" s="136" t="str">
        <f t="shared" si="30"/>
        <v/>
      </c>
      <c r="O185" s="87" t="str">
        <f>IF(D185="","",IF('[1]0.5 Indikator Keterjangkauan'!J184="","",VLOOKUP(D185,'[1]0.5 Indikator Keterjangkauan'!$D$6:$K$704,7,FALSE)))</f>
        <v/>
      </c>
      <c r="P185" s="136" t="str">
        <f t="shared" si="31"/>
        <v/>
      </c>
      <c r="Q185" s="87" t="str">
        <f>IF(D185="","",IF('[1]0.5 Indikator Keterjangkauan'!AC184="","",VLOOKUP(D185,'[1]0.5 Indikator Keterjangkauan'!$D$6:$AD$704,26,FALSE)))</f>
        <v/>
      </c>
      <c r="R185" s="136" t="str">
        <f t="shared" si="32"/>
        <v/>
      </c>
      <c r="S185" s="87" t="str">
        <f>IF(D185="","",IF('[1]0.5 Indikator Keterjangkauan'!AI184="","",VLOOKUP(D185,'[1]0.5 Indikator Keterjangkauan'!$D$6:$AK$700,32,FALSE)))</f>
        <v/>
      </c>
      <c r="T185" s="136" t="str">
        <f t="shared" si="33"/>
        <v/>
      </c>
      <c r="U185" s="87" t="str">
        <f>IF(D185="","",IF('[1]0.6 Indikator Pemanfaatan'!J184="","",VLOOKUP(D185,'[1]0.6 Indikator Pemanfaatan'!$D$6:$K$704,7,FALSE)))</f>
        <v/>
      </c>
      <c r="V185" s="136" t="str">
        <f t="shared" si="34"/>
        <v/>
      </c>
      <c r="W185" s="87" t="str">
        <f>IF(D185="","",IF('[1]0.6 Indikator Pemanfaatan'!P184="","",VLOOKUP(D185,'[1]0.6 Indikator Pemanfaatan'!$D$6:$R$704,13,FALSE)))</f>
        <v/>
      </c>
      <c r="X185" s="136" t="str">
        <f t="shared" si="35"/>
        <v/>
      </c>
      <c r="Y185" s="87" t="str">
        <f>IF(D185="","",IF('[1]0.6 Indikator Pemanfaatan'!AA184="","",VLOOKUP(D185,'[1]0.6 Indikator Pemanfaatan'!$D$6:$AC$706,24,FALSE)))</f>
        <v/>
      </c>
      <c r="Z185" s="136" t="str">
        <f t="shared" si="36"/>
        <v/>
      </c>
      <c r="AA185" s="88" t="str">
        <f>IF(D185="","",IF('[1]0.6 Indikator Pemanfaatan'!AG184="","",VLOOKUP(D185,'[1]0.6 Indikator Pemanfaatan'!$D$6:$AJ$705,30,FALSE)))</f>
        <v/>
      </c>
      <c r="AB185" s="136" t="str">
        <f t="shared" si="37"/>
        <v/>
      </c>
      <c r="AC185" s="87" t="str">
        <f>IF(D185="","",IF('[1]0.6 Indikator Pemanfaatan'!AM184="","",VLOOKUP(D185,'[1]0.6 Indikator Pemanfaatan'!$D$6:$AP$705,36,FALSE)))</f>
        <v/>
      </c>
      <c r="AD185" s="136" t="str">
        <f t="shared" si="38"/>
        <v/>
      </c>
    </row>
    <row r="186" spans="1:30" x14ac:dyDescent="0.3">
      <c r="A186" s="1" t="str">
        <f>IF('[2]1.7 NCPR'!A182="","",'[2]1.7 NCPR'!A182)</f>
        <v/>
      </c>
      <c r="B186" s="2" t="str">
        <f>IF('[2]1.7 NCPR'!B182="","",'[2]1.7 NCPR'!B182)</f>
        <v/>
      </c>
      <c r="C186" s="1" t="str">
        <f t="shared" si="26"/>
        <v/>
      </c>
      <c r="D186" s="1" t="str">
        <f>IF('[2]1.7 NCPR'!D182="","",'[2]1.7 NCPR'!D182)</f>
        <v/>
      </c>
      <c r="E186" s="1" t="str">
        <f>IF('[2]1.7 NCPR'!E182="","",'[2]1.7 NCPR'!E182)</f>
        <v/>
      </c>
      <c r="F186" s="2" t="str">
        <f>IF('[2]1.7 NCPR'!C182="","",'[2]1.7 NCPR'!C182)</f>
        <v/>
      </c>
      <c r="G186" s="135" t="str">
        <f>IF(D186="","",IF('[2]1.7 NCPR'!P182="","",(VLOOKUP(D186,'[2]1.7 NCPR'!$D:$P,13,0))))</f>
        <v/>
      </c>
      <c r="H186" s="74" t="str">
        <f t="shared" si="27"/>
        <v/>
      </c>
      <c r="I186" s="87" t="str">
        <f>IF(D186="","",IF('[1]0.2 Konsumsi Energi'!O185="","",VLOOKUP(D186,'[1]0.2 Konsumsi Energi'!$D$5:$S$704,12,0)))</f>
        <v/>
      </c>
      <c r="J186" s="136" t="str">
        <f t="shared" si="28"/>
        <v/>
      </c>
      <c r="K186" s="87" t="str">
        <f>IF(D186="","",IF('[1]0.3 Konsumsi Protein Hewani'!O185="","",VLOOKUP(D186,'[1]0.3 Konsumsi Protein Hewani'!$D$5:$S$704,12,0)))</f>
        <v/>
      </c>
      <c r="L186" s="136" t="str">
        <f t="shared" si="29"/>
        <v/>
      </c>
      <c r="M186" s="87" t="str">
        <f>IF(D186="","",IF('[1]0.4 Stok_Cadangan'!AN185="","",VLOOKUP(D186,'[1]0.4 Stok_Cadangan'!$D$6:$AN$704,37,FALSE)))</f>
        <v/>
      </c>
      <c r="N186" s="136" t="str">
        <f t="shared" si="30"/>
        <v/>
      </c>
      <c r="O186" s="87" t="str">
        <f>IF(D186="","",IF('[1]0.5 Indikator Keterjangkauan'!J185="","",VLOOKUP(D186,'[1]0.5 Indikator Keterjangkauan'!$D$6:$K$704,7,FALSE)))</f>
        <v/>
      </c>
      <c r="P186" s="136" t="str">
        <f t="shared" si="31"/>
        <v/>
      </c>
      <c r="Q186" s="87" t="str">
        <f>IF(D186="","",IF('[1]0.5 Indikator Keterjangkauan'!AC185="","",VLOOKUP(D186,'[1]0.5 Indikator Keterjangkauan'!$D$6:$AD$704,26,FALSE)))</f>
        <v/>
      </c>
      <c r="R186" s="136" t="str">
        <f t="shared" si="32"/>
        <v/>
      </c>
      <c r="S186" s="87" t="str">
        <f>IF(D186="","",IF('[1]0.5 Indikator Keterjangkauan'!AI185="","",VLOOKUP(D186,'[1]0.5 Indikator Keterjangkauan'!$D$6:$AK$700,32,FALSE)))</f>
        <v/>
      </c>
      <c r="T186" s="136" t="str">
        <f t="shared" si="33"/>
        <v/>
      </c>
      <c r="U186" s="87" t="str">
        <f>IF(D186="","",IF('[1]0.6 Indikator Pemanfaatan'!J185="","",VLOOKUP(D186,'[1]0.6 Indikator Pemanfaatan'!$D$6:$K$704,7,FALSE)))</f>
        <v/>
      </c>
      <c r="V186" s="136" t="str">
        <f t="shared" si="34"/>
        <v/>
      </c>
      <c r="W186" s="87" t="str">
        <f>IF(D186="","",IF('[1]0.6 Indikator Pemanfaatan'!P185="","",VLOOKUP(D186,'[1]0.6 Indikator Pemanfaatan'!$D$6:$R$704,13,FALSE)))</f>
        <v/>
      </c>
      <c r="X186" s="136" t="str">
        <f t="shared" si="35"/>
        <v/>
      </c>
      <c r="Y186" s="87" t="str">
        <f>IF(D186="","",IF('[1]0.6 Indikator Pemanfaatan'!AA185="","",VLOOKUP(D186,'[1]0.6 Indikator Pemanfaatan'!$D$6:$AC$706,24,FALSE)))</f>
        <v/>
      </c>
      <c r="Z186" s="136" t="str">
        <f t="shared" si="36"/>
        <v/>
      </c>
      <c r="AA186" s="88" t="str">
        <f>IF(D186="","",IF('[1]0.6 Indikator Pemanfaatan'!AG185="","",VLOOKUP(D186,'[1]0.6 Indikator Pemanfaatan'!$D$6:$AJ$705,30,FALSE)))</f>
        <v/>
      </c>
      <c r="AB186" s="136" t="str">
        <f t="shared" si="37"/>
        <v/>
      </c>
      <c r="AC186" s="87" t="str">
        <f>IF(D186="","",IF('[1]0.6 Indikator Pemanfaatan'!AM185="","",VLOOKUP(D186,'[1]0.6 Indikator Pemanfaatan'!$D$6:$AP$705,36,FALSE)))</f>
        <v/>
      </c>
      <c r="AD186" s="136" t="str">
        <f t="shared" si="38"/>
        <v/>
      </c>
    </row>
    <row r="187" spans="1:30" x14ac:dyDescent="0.3">
      <c r="A187" s="1" t="str">
        <f>IF('[2]1.7 NCPR'!A183="","",'[2]1.7 NCPR'!A183)</f>
        <v/>
      </c>
      <c r="B187" s="2" t="str">
        <f>IF('[2]1.7 NCPR'!B183="","",'[2]1.7 NCPR'!B183)</f>
        <v/>
      </c>
      <c r="C187" s="1" t="str">
        <f t="shared" si="26"/>
        <v/>
      </c>
      <c r="D187" s="1" t="str">
        <f>IF('[2]1.7 NCPR'!D183="","",'[2]1.7 NCPR'!D183)</f>
        <v/>
      </c>
      <c r="E187" s="1" t="str">
        <f>IF('[2]1.7 NCPR'!E183="","",'[2]1.7 NCPR'!E183)</f>
        <v/>
      </c>
      <c r="F187" s="2" t="str">
        <f>IF('[2]1.7 NCPR'!C183="","",'[2]1.7 NCPR'!C183)</f>
        <v/>
      </c>
      <c r="G187" s="135" t="str">
        <f>IF(D187="","",IF('[2]1.7 NCPR'!P183="","",(VLOOKUP(D187,'[2]1.7 NCPR'!$D:$P,13,0))))</f>
        <v/>
      </c>
      <c r="H187" s="74" t="str">
        <f t="shared" si="27"/>
        <v/>
      </c>
      <c r="I187" s="87" t="str">
        <f>IF(D187="","",IF('[1]0.2 Konsumsi Energi'!O186="","",VLOOKUP(D187,'[1]0.2 Konsumsi Energi'!$D$5:$S$704,12,0)))</f>
        <v/>
      </c>
      <c r="J187" s="136" t="str">
        <f t="shared" si="28"/>
        <v/>
      </c>
      <c r="K187" s="87" t="str">
        <f>IF(D187="","",IF('[1]0.3 Konsumsi Protein Hewani'!O186="","",VLOOKUP(D187,'[1]0.3 Konsumsi Protein Hewani'!$D$5:$S$704,12,0)))</f>
        <v/>
      </c>
      <c r="L187" s="136" t="str">
        <f t="shared" si="29"/>
        <v/>
      </c>
      <c r="M187" s="87" t="str">
        <f>IF(D187="","",IF('[1]0.4 Stok_Cadangan'!AN186="","",VLOOKUP(D187,'[1]0.4 Stok_Cadangan'!$D$6:$AN$704,37,FALSE)))</f>
        <v/>
      </c>
      <c r="N187" s="136" t="str">
        <f t="shared" si="30"/>
        <v/>
      </c>
      <c r="O187" s="87" t="str">
        <f>IF(D187="","",IF('[1]0.5 Indikator Keterjangkauan'!J186="","",VLOOKUP(D187,'[1]0.5 Indikator Keterjangkauan'!$D$6:$K$704,7,FALSE)))</f>
        <v/>
      </c>
      <c r="P187" s="136" t="str">
        <f t="shared" si="31"/>
        <v/>
      </c>
      <c r="Q187" s="87" t="str">
        <f>IF(D187="","",IF('[1]0.5 Indikator Keterjangkauan'!AC186="","",VLOOKUP(D187,'[1]0.5 Indikator Keterjangkauan'!$D$6:$AD$704,26,FALSE)))</f>
        <v/>
      </c>
      <c r="R187" s="136" t="str">
        <f t="shared" si="32"/>
        <v/>
      </c>
      <c r="S187" s="87" t="str">
        <f>IF(D187="","",IF('[1]0.5 Indikator Keterjangkauan'!AI186="","",VLOOKUP(D187,'[1]0.5 Indikator Keterjangkauan'!$D$6:$AK$700,32,FALSE)))</f>
        <v/>
      </c>
      <c r="T187" s="136" t="str">
        <f t="shared" si="33"/>
        <v/>
      </c>
      <c r="U187" s="87" t="str">
        <f>IF(D187="","",IF('[1]0.6 Indikator Pemanfaatan'!J186="","",VLOOKUP(D187,'[1]0.6 Indikator Pemanfaatan'!$D$6:$K$704,7,FALSE)))</f>
        <v/>
      </c>
      <c r="V187" s="136" t="str">
        <f t="shared" si="34"/>
        <v/>
      </c>
      <c r="W187" s="87" t="str">
        <f>IF(D187="","",IF('[1]0.6 Indikator Pemanfaatan'!P186="","",VLOOKUP(D187,'[1]0.6 Indikator Pemanfaatan'!$D$6:$R$704,13,FALSE)))</f>
        <v/>
      </c>
      <c r="X187" s="136" t="str">
        <f t="shared" si="35"/>
        <v/>
      </c>
      <c r="Y187" s="87" t="str">
        <f>IF(D187="","",IF('[1]0.6 Indikator Pemanfaatan'!AA186="","",VLOOKUP(D187,'[1]0.6 Indikator Pemanfaatan'!$D$6:$AC$706,24,FALSE)))</f>
        <v/>
      </c>
      <c r="Z187" s="136" t="str">
        <f t="shared" si="36"/>
        <v/>
      </c>
      <c r="AA187" s="88" t="str">
        <f>IF(D187="","",IF('[1]0.6 Indikator Pemanfaatan'!AG186="","",VLOOKUP(D187,'[1]0.6 Indikator Pemanfaatan'!$D$6:$AJ$705,30,FALSE)))</f>
        <v/>
      </c>
      <c r="AB187" s="136" t="str">
        <f t="shared" si="37"/>
        <v/>
      </c>
      <c r="AC187" s="87" t="str">
        <f>IF(D187="","",IF('[1]0.6 Indikator Pemanfaatan'!AM186="","",VLOOKUP(D187,'[1]0.6 Indikator Pemanfaatan'!$D$6:$AP$705,36,FALSE)))</f>
        <v/>
      </c>
      <c r="AD187" s="136" t="str">
        <f t="shared" si="38"/>
        <v/>
      </c>
    </row>
    <row r="188" spans="1:30" x14ac:dyDescent="0.3">
      <c r="A188" s="1" t="str">
        <f>IF('[2]1.7 NCPR'!A184="","",'[2]1.7 NCPR'!A184)</f>
        <v/>
      </c>
      <c r="B188" s="2" t="str">
        <f>IF('[2]1.7 NCPR'!B184="","",'[2]1.7 NCPR'!B184)</f>
        <v/>
      </c>
      <c r="C188" s="1" t="str">
        <f t="shared" si="26"/>
        <v/>
      </c>
      <c r="D188" s="1" t="str">
        <f>IF('[2]1.7 NCPR'!D184="","",'[2]1.7 NCPR'!D184)</f>
        <v/>
      </c>
      <c r="E188" s="1" t="str">
        <f>IF('[2]1.7 NCPR'!E184="","",'[2]1.7 NCPR'!E184)</f>
        <v/>
      </c>
      <c r="F188" s="2" t="str">
        <f>IF('[2]1.7 NCPR'!C184="","",'[2]1.7 NCPR'!C184)</f>
        <v/>
      </c>
      <c r="G188" s="135" t="str">
        <f>IF(D188="","",IF('[2]1.7 NCPR'!P184="","",(VLOOKUP(D188,'[2]1.7 NCPR'!$D:$P,13,0))))</f>
        <v/>
      </c>
      <c r="H188" s="74" t="str">
        <f t="shared" si="27"/>
        <v/>
      </c>
      <c r="I188" s="87" t="str">
        <f>IF(D188="","",IF('[1]0.2 Konsumsi Energi'!O187="","",VLOOKUP(D188,'[1]0.2 Konsumsi Energi'!$D$5:$S$704,12,0)))</f>
        <v/>
      </c>
      <c r="J188" s="136" t="str">
        <f t="shared" si="28"/>
        <v/>
      </c>
      <c r="K188" s="87" t="str">
        <f>IF(D188="","",IF('[1]0.3 Konsumsi Protein Hewani'!O187="","",VLOOKUP(D188,'[1]0.3 Konsumsi Protein Hewani'!$D$5:$S$704,12,0)))</f>
        <v/>
      </c>
      <c r="L188" s="136" t="str">
        <f t="shared" si="29"/>
        <v/>
      </c>
      <c r="M188" s="87" t="str">
        <f>IF(D188="","",IF('[1]0.4 Stok_Cadangan'!AN187="","",VLOOKUP(D188,'[1]0.4 Stok_Cadangan'!$D$6:$AN$704,37,FALSE)))</f>
        <v/>
      </c>
      <c r="N188" s="136" t="str">
        <f t="shared" si="30"/>
        <v/>
      </c>
      <c r="O188" s="87" t="str">
        <f>IF(D188="","",IF('[1]0.5 Indikator Keterjangkauan'!J187="","",VLOOKUP(D188,'[1]0.5 Indikator Keterjangkauan'!$D$6:$K$704,7,FALSE)))</f>
        <v/>
      </c>
      <c r="P188" s="136" t="str">
        <f t="shared" si="31"/>
        <v/>
      </c>
      <c r="Q188" s="87" t="str">
        <f>IF(D188="","",IF('[1]0.5 Indikator Keterjangkauan'!AC187="","",VLOOKUP(D188,'[1]0.5 Indikator Keterjangkauan'!$D$6:$AD$704,26,FALSE)))</f>
        <v/>
      </c>
      <c r="R188" s="136" t="str">
        <f t="shared" si="32"/>
        <v/>
      </c>
      <c r="S188" s="87" t="str">
        <f>IF(D188="","",IF('[1]0.5 Indikator Keterjangkauan'!AI187="","",VLOOKUP(D188,'[1]0.5 Indikator Keterjangkauan'!$D$6:$AK$700,32,FALSE)))</f>
        <v/>
      </c>
      <c r="T188" s="136" t="str">
        <f t="shared" si="33"/>
        <v/>
      </c>
      <c r="U188" s="87" t="str">
        <f>IF(D188="","",IF('[1]0.6 Indikator Pemanfaatan'!J187="","",VLOOKUP(D188,'[1]0.6 Indikator Pemanfaatan'!$D$6:$K$704,7,FALSE)))</f>
        <v/>
      </c>
      <c r="V188" s="136" t="str">
        <f t="shared" si="34"/>
        <v/>
      </c>
      <c r="W188" s="87" t="str">
        <f>IF(D188="","",IF('[1]0.6 Indikator Pemanfaatan'!P187="","",VLOOKUP(D188,'[1]0.6 Indikator Pemanfaatan'!$D$6:$R$704,13,FALSE)))</f>
        <v/>
      </c>
      <c r="X188" s="136" t="str">
        <f t="shared" si="35"/>
        <v/>
      </c>
      <c r="Y188" s="87" t="str">
        <f>IF(D188="","",IF('[1]0.6 Indikator Pemanfaatan'!AA187="","",VLOOKUP(D188,'[1]0.6 Indikator Pemanfaatan'!$D$6:$AC$706,24,FALSE)))</f>
        <v/>
      </c>
      <c r="Z188" s="136" t="str">
        <f t="shared" si="36"/>
        <v/>
      </c>
      <c r="AA188" s="88" t="str">
        <f>IF(D188="","",IF('[1]0.6 Indikator Pemanfaatan'!AG187="","",VLOOKUP(D188,'[1]0.6 Indikator Pemanfaatan'!$D$6:$AJ$705,30,FALSE)))</f>
        <v/>
      </c>
      <c r="AB188" s="136" t="str">
        <f t="shared" si="37"/>
        <v/>
      </c>
      <c r="AC188" s="87" t="str">
        <f>IF(D188="","",IF('[1]0.6 Indikator Pemanfaatan'!AM187="","",VLOOKUP(D188,'[1]0.6 Indikator Pemanfaatan'!$D$6:$AP$705,36,FALSE)))</f>
        <v/>
      </c>
      <c r="AD188" s="136" t="str">
        <f t="shared" si="38"/>
        <v/>
      </c>
    </row>
    <row r="189" spans="1:30" x14ac:dyDescent="0.3">
      <c r="A189" s="1" t="str">
        <f>IF('[2]1.7 NCPR'!A185="","",'[2]1.7 NCPR'!A185)</f>
        <v/>
      </c>
      <c r="B189" s="2" t="str">
        <f>IF('[2]1.7 NCPR'!B185="","",'[2]1.7 NCPR'!B185)</f>
        <v/>
      </c>
      <c r="C189" s="1" t="str">
        <f t="shared" si="26"/>
        <v/>
      </c>
      <c r="D189" s="1" t="str">
        <f>IF('[2]1.7 NCPR'!D185="","",'[2]1.7 NCPR'!D185)</f>
        <v/>
      </c>
      <c r="E189" s="1" t="str">
        <f>IF('[2]1.7 NCPR'!E185="","",'[2]1.7 NCPR'!E185)</f>
        <v/>
      </c>
      <c r="F189" s="2" t="str">
        <f>IF('[2]1.7 NCPR'!C185="","",'[2]1.7 NCPR'!C185)</f>
        <v/>
      </c>
      <c r="G189" s="135" t="str">
        <f>IF(D189="","",IF('[2]1.7 NCPR'!P185="","",(VLOOKUP(D189,'[2]1.7 NCPR'!$D:$P,13,0))))</f>
        <v/>
      </c>
      <c r="H189" s="74" t="str">
        <f t="shared" si="27"/>
        <v/>
      </c>
      <c r="I189" s="87" t="str">
        <f>IF(D189="","",IF('[1]0.2 Konsumsi Energi'!O188="","",VLOOKUP(D189,'[1]0.2 Konsumsi Energi'!$D$5:$S$704,12,0)))</f>
        <v/>
      </c>
      <c r="J189" s="136" t="str">
        <f t="shared" si="28"/>
        <v/>
      </c>
      <c r="K189" s="87" t="str">
        <f>IF(D189="","",IF('[1]0.3 Konsumsi Protein Hewani'!O188="","",VLOOKUP(D189,'[1]0.3 Konsumsi Protein Hewani'!$D$5:$S$704,12,0)))</f>
        <v/>
      </c>
      <c r="L189" s="136" t="str">
        <f t="shared" si="29"/>
        <v/>
      </c>
      <c r="M189" s="87" t="str">
        <f>IF(D189="","",IF('[1]0.4 Stok_Cadangan'!AN188="","",VLOOKUP(D189,'[1]0.4 Stok_Cadangan'!$D$6:$AN$704,37,FALSE)))</f>
        <v/>
      </c>
      <c r="N189" s="136" t="str">
        <f t="shared" si="30"/>
        <v/>
      </c>
      <c r="O189" s="87" t="str">
        <f>IF(D189="","",IF('[1]0.5 Indikator Keterjangkauan'!J188="","",VLOOKUP(D189,'[1]0.5 Indikator Keterjangkauan'!$D$6:$K$704,7,FALSE)))</f>
        <v/>
      </c>
      <c r="P189" s="136" t="str">
        <f t="shared" si="31"/>
        <v/>
      </c>
      <c r="Q189" s="87" t="str">
        <f>IF(D189="","",IF('[1]0.5 Indikator Keterjangkauan'!AC188="","",VLOOKUP(D189,'[1]0.5 Indikator Keterjangkauan'!$D$6:$AD$704,26,FALSE)))</f>
        <v/>
      </c>
      <c r="R189" s="136" t="str">
        <f t="shared" si="32"/>
        <v/>
      </c>
      <c r="S189" s="87" t="str">
        <f>IF(D189="","",IF('[1]0.5 Indikator Keterjangkauan'!AI188="","",VLOOKUP(D189,'[1]0.5 Indikator Keterjangkauan'!$D$6:$AK$700,32,FALSE)))</f>
        <v/>
      </c>
      <c r="T189" s="136" t="str">
        <f t="shared" si="33"/>
        <v/>
      </c>
      <c r="U189" s="87" t="str">
        <f>IF(D189="","",IF('[1]0.6 Indikator Pemanfaatan'!J188="","",VLOOKUP(D189,'[1]0.6 Indikator Pemanfaatan'!$D$6:$K$704,7,FALSE)))</f>
        <v/>
      </c>
      <c r="V189" s="136" t="str">
        <f t="shared" si="34"/>
        <v/>
      </c>
      <c r="W189" s="87" t="str">
        <f>IF(D189="","",IF('[1]0.6 Indikator Pemanfaatan'!P188="","",VLOOKUP(D189,'[1]0.6 Indikator Pemanfaatan'!$D$6:$R$704,13,FALSE)))</f>
        <v/>
      </c>
      <c r="X189" s="136" t="str">
        <f t="shared" si="35"/>
        <v/>
      </c>
      <c r="Y189" s="87" t="str">
        <f>IF(D189="","",IF('[1]0.6 Indikator Pemanfaatan'!AA188="","",VLOOKUP(D189,'[1]0.6 Indikator Pemanfaatan'!$D$6:$AC$706,24,FALSE)))</f>
        <v/>
      </c>
      <c r="Z189" s="136" t="str">
        <f t="shared" si="36"/>
        <v/>
      </c>
      <c r="AA189" s="88" t="str">
        <f>IF(D189="","",IF('[1]0.6 Indikator Pemanfaatan'!AG188="","",VLOOKUP(D189,'[1]0.6 Indikator Pemanfaatan'!$D$6:$AJ$705,30,FALSE)))</f>
        <v/>
      </c>
      <c r="AB189" s="136" t="str">
        <f t="shared" si="37"/>
        <v/>
      </c>
      <c r="AC189" s="87" t="str">
        <f>IF(D189="","",IF('[1]0.6 Indikator Pemanfaatan'!AM188="","",VLOOKUP(D189,'[1]0.6 Indikator Pemanfaatan'!$D$6:$AP$705,36,FALSE)))</f>
        <v/>
      </c>
      <c r="AD189" s="136" t="str">
        <f t="shared" si="38"/>
        <v/>
      </c>
    </row>
    <row r="190" spans="1:30" x14ac:dyDescent="0.3">
      <c r="A190" s="1" t="str">
        <f>IF('[2]1.7 NCPR'!A186="","",'[2]1.7 NCPR'!A186)</f>
        <v/>
      </c>
      <c r="B190" s="2" t="str">
        <f>IF('[2]1.7 NCPR'!B186="","",'[2]1.7 NCPR'!B186)</f>
        <v/>
      </c>
      <c r="C190" s="1" t="str">
        <f t="shared" si="26"/>
        <v/>
      </c>
      <c r="D190" s="1" t="str">
        <f>IF('[2]1.7 NCPR'!D186="","",'[2]1.7 NCPR'!D186)</f>
        <v/>
      </c>
      <c r="E190" s="1" t="str">
        <f>IF('[2]1.7 NCPR'!E186="","",'[2]1.7 NCPR'!E186)</f>
        <v/>
      </c>
      <c r="F190" s="2" t="str">
        <f>IF('[2]1.7 NCPR'!C186="","",'[2]1.7 NCPR'!C186)</f>
        <v/>
      </c>
      <c r="G190" s="135" t="str">
        <f>IF(D190="","",IF('[2]1.7 NCPR'!P186="","",(VLOOKUP(D190,'[2]1.7 NCPR'!$D:$P,13,0))))</f>
        <v/>
      </c>
      <c r="H190" s="74" t="str">
        <f t="shared" si="27"/>
        <v/>
      </c>
      <c r="I190" s="87" t="str">
        <f>IF(D190="","",IF('[1]0.2 Konsumsi Energi'!O189="","",VLOOKUP(D190,'[1]0.2 Konsumsi Energi'!$D$5:$S$704,12,0)))</f>
        <v/>
      </c>
      <c r="J190" s="136" t="str">
        <f t="shared" si="28"/>
        <v/>
      </c>
      <c r="K190" s="87" t="str">
        <f>IF(D190="","",IF('[1]0.3 Konsumsi Protein Hewani'!O189="","",VLOOKUP(D190,'[1]0.3 Konsumsi Protein Hewani'!$D$5:$S$704,12,0)))</f>
        <v/>
      </c>
      <c r="L190" s="136" t="str">
        <f t="shared" si="29"/>
        <v/>
      </c>
      <c r="M190" s="87" t="str">
        <f>IF(D190="","",IF('[1]0.4 Stok_Cadangan'!AN189="","",VLOOKUP(D190,'[1]0.4 Stok_Cadangan'!$D$6:$AN$704,37,FALSE)))</f>
        <v/>
      </c>
      <c r="N190" s="136" t="str">
        <f t="shared" si="30"/>
        <v/>
      </c>
      <c r="O190" s="87" t="str">
        <f>IF(D190="","",IF('[1]0.5 Indikator Keterjangkauan'!J189="","",VLOOKUP(D190,'[1]0.5 Indikator Keterjangkauan'!$D$6:$K$704,7,FALSE)))</f>
        <v/>
      </c>
      <c r="P190" s="136" t="str">
        <f t="shared" si="31"/>
        <v/>
      </c>
      <c r="Q190" s="87" t="str">
        <f>IF(D190="","",IF('[1]0.5 Indikator Keterjangkauan'!AC189="","",VLOOKUP(D190,'[1]0.5 Indikator Keterjangkauan'!$D$6:$AD$704,26,FALSE)))</f>
        <v/>
      </c>
      <c r="R190" s="136" t="str">
        <f t="shared" si="32"/>
        <v/>
      </c>
      <c r="S190" s="87" t="str">
        <f>IF(D190="","",IF('[1]0.5 Indikator Keterjangkauan'!AI189="","",VLOOKUP(D190,'[1]0.5 Indikator Keterjangkauan'!$D$6:$AK$700,32,FALSE)))</f>
        <v/>
      </c>
      <c r="T190" s="136" t="str">
        <f t="shared" si="33"/>
        <v/>
      </c>
      <c r="U190" s="87" t="str">
        <f>IF(D190="","",IF('[1]0.6 Indikator Pemanfaatan'!J189="","",VLOOKUP(D190,'[1]0.6 Indikator Pemanfaatan'!$D$6:$K$704,7,FALSE)))</f>
        <v/>
      </c>
      <c r="V190" s="136" t="str">
        <f t="shared" si="34"/>
        <v/>
      </c>
      <c r="W190" s="87" t="str">
        <f>IF(D190="","",IF('[1]0.6 Indikator Pemanfaatan'!P189="","",VLOOKUP(D190,'[1]0.6 Indikator Pemanfaatan'!$D$6:$R$704,13,FALSE)))</f>
        <v/>
      </c>
      <c r="X190" s="136" t="str">
        <f t="shared" si="35"/>
        <v/>
      </c>
      <c r="Y190" s="87" t="str">
        <f>IF(D190="","",IF('[1]0.6 Indikator Pemanfaatan'!AA189="","",VLOOKUP(D190,'[1]0.6 Indikator Pemanfaatan'!$D$6:$AC$706,24,FALSE)))</f>
        <v/>
      </c>
      <c r="Z190" s="136" t="str">
        <f t="shared" si="36"/>
        <v/>
      </c>
      <c r="AA190" s="88" t="str">
        <f>IF(D190="","",IF('[1]0.6 Indikator Pemanfaatan'!AG189="","",VLOOKUP(D190,'[1]0.6 Indikator Pemanfaatan'!$D$6:$AJ$705,30,FALSE)))</f>
        <v/>
      </c>
      <c r="AB190" s="136" t="str">
        <f t="shared" si="37"/>
        <v/>
      </c>
      <c r="AC190" s="87" t="str">
        <f>IF(D190="","",IF('[1]0.6 Indikator Pemanfaatan'!AM189="","",VLOOKUP(D190,'[1]0.6 Indikator Pemanfaatan'!$D$6:$AP$705,36,FALSE)))</f>
        <v/>
      </c>
      <c r="AD190" s="136" t="str">
        <f t="shared" si="38"/>
        <v/>
      </c>
    </row>
    <row r="191" spans="1:30" x14ac:dyDescent="0.3">
      <c r="A191" s="1" t="str">
        <f>IF('[2]1.7 NCPR'!A187="","",'[2]1.7 NCPR'!A187)</f>
        <v/>
      </c>
      <c r="B191" s="2" t="str">
        <f>IF('[2]1.7 NCPR'!B187="","",'[2]1.7 NCPR'!B187)</f>
        <v/>
      </c>
      <c r="C191" s="1" t="str">
        <f t="shared" si="26"/>
        <v/>
      </c>
      <c r="D191" s="1" t="str">
        <f>IF('[2]1.7 NCPR'!D187="","",'[2]1.7 NCPR'!D187)</f>
        <v/>
      </c>
      <c r="E191" s="1" t="str">
        <f>IF('[2]1.7 NCPR'!E187="","",'[2]1.7 NCPR'!E187)</f>
        <v/>
      </c>
      <c r="F191" s="2" t="str">
        <f>IF('[2]1.7 NCPR'!C187="","",'[2]1.7 NCPR'!C187)</f>
        <v/>
      </c>
      <c r="G191" s="135" t="str">
        <f>IF(D191="","",IF('[2]1.7 NCPR'!P187="","",(VLOOKUP(D191,'[2]1.7 NCPR'!$D:$P,13,0))))</f>
        <v/>
      </c>
      <c r="H191" s="74" t="str">
        <f t="shared" si="27"/>
        <v/>
      </c>
      <c r="I191" s="87" t="str">
        <f>IF(D191="","",IF('[1]0.2 Konsumsi Energi'!O190="","",VLOOKUP(D191,'[1]0.2 Konsumsi Energi'!$D$5:$S$704,12,0)))</f>
        <v/>
      </c>
      <c r="J191" s="136" t="str">
        <f t="shared" si="28"/>
        <v/>
      </c>
      <c r="K191" s="87" t="str">
        <f>IF(D191="","",IF('[1]0.3 Konsumsi Protein Hewani'!O190="","",VLOOKUP(D191,'[1]0.3 Konsumsi Protein Hewani'!$D$5:$S$704,12,0)))</f>
        <v/>
      </c>
      <c r="L191" s="136" t="str">
        <f t="shared" si="29"/>
        <v/>
      </c>
      <c r="M191" s="87" t="str">
        <f>IF(D191="","",IF('[1]0.4 Stok_Cadangan'!AN190="","",VLOOKUP(D191,'[1]0.4 Stok_Cadangan'!$D$6:$AN$704,37,FALSE)))</f>
        <v/>
      </c>
      <c r="N191" s="136" t="str">
        <f t="shared" si="30"/>
        <v/>
      </c>
      <c r="O191" s="87" t="str">
        <f>IF(D191="","",IF('[1]0.5 Indikator Keterjangkauan'!J190="","",VLOOKUP(D191,'[1]0.5 Indikator Keterjangkauan'!$D$6:$K$704,7,FALSE)))</f>
        <v/>
      </c>
      <c r="P191" s="136" t="str">
        <f t="shared" si="31"/>
        <v/>
      </c>
      <c r="Q191" s="87" t="str">
        <f>IF(D191="","",IF('[1]0.5 Indikator Keterjangkauan'!AC190="","",VLOOKUP(D191,'[1]0.5 Indikator Keterjangkauan'!$D$6:$AD$704,26,FALSE)))</f>
        <v/>
      </c>
      <c r="R191" s="136" t="str">
        <f t="shared" si="32"/>
        <v/>
      </c>
      <c r="S191" s="87" t="str">
        <f>IF(D191="","",IF('[1]0.5 Indikator Keterjangkauan'!AI190="","",VLOOKUP(D191,'[1]0.5 Indikator Keterjangkauan'!$D$6:$AK$700,32,FALSE)))</f>
        <v/>
      </c>
      <c r="T191" s="136" t="str">
        <f t="shared" si="33"/>
        <v/>
      </c>
      <c r="U191" s="87" t="str">
        <f>IF(D191="","",IF('[1]0.6 Indikator Pemanfaatan'!J190="","",VLOOKUP(D191,'[1]0.6 Indikator Pemanfaatan'!$D$6:$K$704,7,FALSE)))</f>
        <v/>
      </c>
      <c r="V191" s="136" t="str">
        <f t="shared" si="34"/>
        <v/>
      </c>
      <c r="W191" s="87" t="str">
        <f>IF(D191="","",IF('[1]0.6 Indikator Pemanfaatan'!P190="","",VLOOKUP(D191,'[1]0.6 Indikator Pemanfaatan'!$D$6:$R$704,13,FALSE)))</f>
        <v/>
      </c>
      <c r="X191" s="136" t="str">
        <f t="shared" si="35"/>
        <v/>
      </c>
      <c r="Y191" s="87" t="str">
        <f>IF(D191="","",IF('[1]0.6 Indikator Pemanfaatan'!AA190="","",VLOOKUP(D191,'[1]0.6 Indikator Pemanfaatan'!$D$6:$AC$706,24,FALSE)))</f>
        <v/>
      </c>
      <c r="Z191" s="136" t="str">
        <f t="shared" si="36"/>
        <v/>
      </c>
      <c r="AA191" s="88" t="str">
        <f>IF(D191="","",IF('[1]0.6 Indikator Pemanfaatan'!AG190="","",VLOOKUP(D191,'[1]0.6 Indikator Pemanfaatan'!$D$6:$AJ$705,30,FALSE)))</f>
        <v/>
      </c>
      <c r="AB191" s="136" t="str">
        <f t="shared" si="37"/>
        <v/>
      </c>
      <c r="AC191" s="87" t="str">
        <f>IF(D191="","",IF('[1]0.6 Indikator Pemanfaatan'!AM190="","",VLOOKUP(D191,'[1]0.6 Indikator Pemanfaatan'!$D$6:$AP$705,36,FALSE)))</f>
        <v/>
      </c>
      <c r="AD191" s="136" t="str">
        <f t="shared" si="38"/>
        <v/>
      </c>
    </row>
    <row r="192" spans="1:30" x14ac:dyDescent="0.3">
      <c r="A192" s="1" t="str">
        <f>IF('[2]1.7 NCPR'!A188="","",'[2]1.7 NCPR'!A188)</f>
        <v/>
      </c>
      <c r="B192" s="2" t="str">
        <f>IF('[2]1.7 NCPR'!B188="","",'[2]1.7 NCPR'!B188)</f>
        <v/>
      </c>
      <c r="C192" s="1" t="str">
        <f t="shared" si="26"/>
        <v/>
      </c>
      <c r="D192" s="1" t="str">
        <f>IF('[2]1.7 NCPR'!D188="","",'[2]1.7 NCPR'!D188)</f>
        <v/>
      </c>
      <c r="E192" s="1" t="str">
        <f>IF('[2]1.7 NCPR'!E188="","",'[2]1.7 NCPR'!E188)</f>
        <v/>
      </c>
      <c r="F192" s="2" t="str">
        <f>IF('[2]1.7 NCPR'!C188="","",'[2]1.7 NCPR'!C188)</f>
        <v/>
      </c>
      <c r="G192" s="135" t="str">
        <f>IF(D192="","",IF('[2]1.7 NCPR'!P188="","",(VLOOKUP(D192,'[2]1.7 NCPR'!$D:$P,13,0))))</f>
        <v/>
      </c>
      <c r="H192" s="74" t="str">
        <f t="shared" si="27"/>
        <v/>
      </c>
      <c r="I192" s="87" t="str">
        <f>IF(D192="","",IF('[1]0.2 Konsumsi Energi'!O191="","",VLOOKUP(D192,'[1]0.2 Konsumsi Energi'!$D$5:$S$704,12,0)))</f>
        <v/>
      </c>
      <c r="J192" s="136" t="str">
        <f t="shared" si="28"/>
        <v/>
      </c>
      <c r="K192" s="87" t="str">
        <f>IF(D192="","",IF('[1]0.3 Konsumsi Protein Hewani'!O191="","",VLOOKUP(D192,'[1]0.3 Konsumsi Protein Hewani'!$D$5:$S$704,12,0)))</f>
        <v/>
      </c>
      <c r="L192" s="136" t="str">
        <f t="shared" si="29"/>
        <v/>
      </c>
      <c r="M192" s="87" t="str">
        <f>IF(D192="","",IF('[1]0.4 Stok_Cadangan'!AN191="","",VLOOKUP(D192,'[1]0.4 Stok_Cadangan'!$D$6:$AN$704,37,FALSE)))</f>
        <v/>
      </c>
      <c r="N192" s="136" t="str">
        <f t="shared" si="30"/>
        <v/>
      </c>
      <c r="O192" s="87" t="str">
        <f>IF(D192="","",IF('[1]0.5 Indikator Keterjangkauan'!J191="","",VLOOKUP(D192,'[1]0.5 Indikator Keterjangkauan'!$D$6:$K$704,7,FALSE)))</f>
        <v/>
      </c>
      <c r="P192" s="136" t="str">
        <f t="shared" si="31"/>
        <v/>
      </c>
      <c r="Q192" s="87" t="str">
        <f>IF(D192="","",IF('[1]0.5 Indikator Keterjangkauan'!AC191="","",VLOOKUP(D192,'[1]0.5 Indikator Keterjangkauan'!$D$6:$AD$704,26,FALSE)))</f>
        <v/>
      </c>
      <c r="R192" s="136" t="str">
        <f t="shared" si="32"/>
        <v/>
      </c>
      <c r="S192" s="87" t="str">
        <f>IF(D192="","",IF('[1]0.5 Indikator Keterjangkauan'!AI191="","",VLOOKUP(D192,'[1]0.5 Indikator Keterjangkauan'!$D$6:$AK$700,32,FALSE)))</f>
        <v/>
      </c>
      <c r="T192" s="136" t="str">
        <f t="shared" si="33"/>
        <v/>
      </c>
      <c r="U192" s="87" t="str">
        <f>IF(D192="","",IF('[1]0.6 Indikator Pemanfaatan'!J191="","",VLOOKUP(D192,'[1]0.6 Indikator Pemanfaatan'!$D$6:$K$704,7,FALSE)))</f>
        <v/>
      </c>
      <c r="V192" s="136" t="str">
        <f t="shared" si="34"/>
        <v/>
      </c>
      <c r="W192" s="87" t="str">
        <f>IF(D192="","",IF('[1]0.6 Indikator Pemanfaatan'!P191="","",VLOOKUP(D192,'[1]0.6 Indikator Pemanfaatan'!$D$6:$R$704,13,FALSE)))</f>
        <v/>
      </c>
      <c r="X192" s="136" t="str">
        <f t="shared" si="35"/>
        <v/>
      </c>
      <c r="Y192" s="87" t="str">
        <f>IF(D192="","",IF('[1]0.6 Indikator Pemanfaatan'!AA191="","",VLOOKUP(D192,'[1]0.6 Indikator Pemanfaatan'!$D$6:$AC$706,24,FALSE)))</f>
        <v/>
      </c>
      <c r="Z192" s="136" t="str">
        <f t="shared" si="36"/>
        <v/>
      </c>
      <c r="AA192" s="88" t="str">
        <f>IF(D192="","",IF('[1]0.6 Indikator Pemanfaatan'!AG191="","",VLOOKUP(D192,'[1]0.6 Indikator Pemanfaatan'!$D$6:$AJ$705,30,FALSE)))</f>
        <v/>
      </c>
      <c r="AB192" s="136" t="str">
        <f t="shared" si="37"/>
        <v/>
      </c>
      <c r="AC192" s="87" t="str">
        <f>IF(D192="","",IF('[1]0.6 Indikator Pemanfaatan'!AM191="","",VLOOKUP(D192,'[1]0.6 Indikator Pemanfaatan'!$D$6:$AP$705,36,FALSE)))</f>
        <v/>
      </c>
      <c r="AD192" s="136" t="str">
        <f t="shared" si="38"/>
        <v/>
      </c>
    </row>
    <row r="193" spans="1:30" x14ac:dyDescent="0.3">
      <c r="A193" s="1" t="str">
        <f>IF('[2]1.7 NCPR'!A189="","",'[2]1.7 NCPR'!A189)</f>
        <v/>
      </c>
      <c r="B193" s="2" t="str">
        <f>IF('[2]1.7 NCPR'!B189="","",'[2]1.7 NCPR'!B189)</f>
        <v/>
      </c>
      <c r="C193" s="1" t="str">
        <f t="shared" si="26"/>
        <v/>
      </c>
      <c r="D193" s="1" t="str">
        <f>IF('[2]1.7 NCPR'!D189="","",'[2]1.7 NCPR'!D189)</f>
        <v/>
      </c>
      <c r="E193" s="1" t="str">
        <f>IF('[2]1.7 NCPR'!E189="","",'[2]1.7 NCPR'!E189)</f>
        <v/>
      </c>
      <c r="F193" s="2" t="str">
        <f>IF('[2]1.7 NCPR'!C189="","",'[2]1.7 NCPR'!C189)</f>
        <v/>
      </c>
      <c r="G193" s="135" t="str">
        <f>IF(D193="","",IF('[2]1.7 NCPR'!P189="","",(VLOOKUP(D193,'[2]1.7 NCPR'!$D:$P,13,0))))</f>
        <v/>
      </c>
      <c r="H193" s="74" t="str">
        <f t="shared" si="27"/>
        <v/>
      </c>
      <c r="I193" s="87" t="str">
        <f>IF(D193="","",IF('[1]0.2 Konsumsi Energi'!O192="","",VLOOKUP(D193,'[1]0.2 Konsumsi Energi'!$D$5:$S$704,12,0)))</f>
        <v/>
      </c>
      <c r="J193" s="136" t="str">
        <f t="shared" si="28"/>
        <v/>
      </c>
      <c r="K193" s="87" t="str">
        <f>IF(D193="","",IF('[1]0.3 Konsumsi Protein Hewani'!O192="","",VLOOKUP(D193,'[1]0.3 Konsumsi Protein Hewani'!$D$5:$S$704,12,0)))</f>
        <v/>
      </c>
      <c r="L193" s="136" t="str">
        <f t="shared" si="29"/>
        <v/>
      </c>
      <c r="M193" s="87" t="str">
        <f>IF(D193="","",IF('[1]0.4 Stok_Cadangan'!AN192="","",VLOOKUP(D193,'[1]0.4 Stok_Cadangan'!$D$6:$AN$704,37,FALSE)))</f>
        <v/>
      </c>
      <c r="N193" s="136" t="str">
        <f t="shared" si="30"/>
        <v/>
      </c>
      <c r="O193" s="87" t="str">
        <f>IF(D193="","",IF('[1]0.5 Indikator Keterjangkauan'!J192="","",VLOOKUP(D193,'[1]0.5 Indikator Keterjangkauan'!$D$6:$K$704,7,FALSE)))</f>
        <v/>
      </c>
      <c r="P193" s="136" t="str">
        <f t="shared" si="31"/>
        <v/>
      </c>
      <c r="Q193" s="87" t="str">
        <f>IF(D193="","",IF('[1]0.5 Indikator Keterjangkauan'!AC192="","",VLOOKUP(D193,'[1]0.5 Indikator Keterjangkauan'!$D$6:$AD$704,26,FALSE)))</f>
        <v/>
      </c>
      <c r="R193" s="136" t="str">
        <f t="shared" si="32"/>
        <v/>
      </c>
      <c r="S193" s="87" t="str">
        <f>IF(D193="","",IF('[1]0.5 Indikator Keterjangkauan'!AI192="","",VLOOKUP(D193,'[1]0.5 Indikator Keterjangkauan'!$D$6:$AK$700,32,FALSE)))</f>
        <v/>
      </c>
      <c r="T193" s="136" t="str">
        <f t="shared" si="33"/>
        <v/>
      </c>
      <c r="U193" s="87" t="str">
        <f>IF(D193="","",IF('[1]0.6 Indikator Pemanfaatan'!J192="","",VLOOKUP(D193,'[1]0.6 Indikator Pemanfaatan'!$D$6:$K$704,7,FALSE)))</f>
        <v/>
      </c>
      <c r="V193" s="136" t="str">
        <f t="shared" si="34"/>
        <v/>
      </c>
      <c r="W193" s="87" t="str">
        <f>IF(D193="","",IF('[1]0.6 Indikator Pemanfaatan'!P192="","",VLOOKUP(D193,'[1]0.6 Indikator Pemanfaatan'!$D$6:$R$704,13,FALSE)))</f>
        <v/>
      </c>
      <c r="X193" s="136" t="str">
        <f t="shared" si="35"/>
        <v/>
      </c>
      <c r="Y193" s="87" t="str">
        <f>IF(D193="","",IF('[1]0.6 Indikator Pemanfaatan'!AA192="","",VLOOKUP(D193,'[1]0.6 Indikator Pemanfaatan'!$D$6:$AC$706,24,FALSE)))</f>
        <v/>
      </c>
      <c r="Z193" s="136" t="str">
        <f t="shared" si="36"/>
        <v/>
      </c>
      <c r="AA193" s="88" t="str">
        <f>IF(D193="","",IF('[1]0.6 Indikator Pemanfaatan'!AG192="","",VLOOKUP(D193,'[1]0.6 Indikator Pemanfaatan'!$D$6:$AJ$705,30,FALSE)))</f>
        <v/>
      </c>
      <c r="AB193" s="136" t="str">
        <f t="shared" si="37"/>
        <v/>
      </c>
      <c r="AC193" s="87" t="str">
        <f>IF(D193="","",IF('[1]0.6 Indikator Pemanfaatan'!AM192="","",VLOOKUP(D193,'[1]0.6 Indikator Pemanfaatan'!$D$6:$AP$705,36,FALSE)))</f>
        <v/>
      </c>
      <c r="AD193" s="136" t="str">
        <f t="shared" si="38"/>
        <v/>
      </c>
    </row>
    <row r="194" spans="1:30" x14ac:dyDescent="0.3">
      <c r="A194" s="1" t="str">
        <f>IF('[2]1.7 NCPR'!A190="","",'[2]1.7 NCPR'!A190)</f>
        <v/>
      </c>
      <c r="B194" s="2" t="str">
        <f>IF('[2]1.7 NCPR'!B190="","",'[2]1.7 NCPR'!B190)</f>
        <v/>
      </c>
      <c r="C194" s="1" t="str">
        <f t="shared" si="26"/>
        <v/>
      </c>
      <c r="D194" s="1" t="str">
        <f>IF('[2]1.7 NCPR'!D190="","",'[2]1.7 NCPR'!D190)</f>
        <v/>
      </c>
      <c r="E194" s="1" t="str">
        <f>IF('[2]1.7 NCPR'!E190="","",'[2]1.7 NCPR'!E190)</f>
        <v/>
      </c>
      <c r="F194" s="2" t="str">
        <f>IF('[2]1.7 NCPR'!C190="","",'[2]1.7 NCPR'!C190)</f>
        <v/>
      </c>
      <c r="G194" s="135" t="str">
        <f>IF(D194="","",IF('[2]1.7 NCPR'!P190="","",(VLOOKUP(D194,'[2]1.7 NCPR'!$D:$P,13,0))))</f>
        <v/>
      </c>
      <c r="H194" s="74" t="str">
        <f t="shared" si="27"/>
        <v/>
      </c>
      <c r="I194" s="87" t="str">
        <f>IF(D194="","",IF('[1]0.2 Konsumsi Energi'!O193="","",VLOOKUP(D194,'[1]0.2 Konsumsi Energi'!$D$5:$S$704,12,0)))</f>
        <v/>
      </c>
      <c r="J194" s="136" t="str">
        <f t="shared" si="28"/>
        <v/>
      </c>
      <c r="K194" s="87" t="str">
        <f>IF(D194="","",IF('[1]0.3 Konsumsi Protein Hewani'!O193="","",VLOOKUP(D194,'[1]0.3 Konsumsi Protein Hewani'!$D$5:$S$704,12,0)))</f>
        <v/>
      </c>
      <c r="L194" s="136" t="str">
        <f t="shared" si="29"/>
        <v/>
      </c>
      <c r="M194" s="87" t="str">
        <f>IF(D194="","",IF('[1]0.4 Stok_Cadangan'!AN193="","",VLOOKUP(D194,'[1]0.4 Stok_Cadangan'!$D$6:$AN$704,37,FALSE)))</f>
        <v/>
      </c>
      <c r="N194" s="136" t="str">
        <f t="shared" si="30"/>
        <v/>
      </c>
      <c r="O194" s="87" t="str">
        <f>IF(D194="","",IF('[1]0.5 Indikator Keterjangkauan'!J193="","",VLOOKUP(D194,'[1]0.5 Indikator Keterjangkauan'!$D$6:$K$704,7,FALSE)))</f>
        <v/>
      </c>
      <c r="P194" s="136" t="str">
        <f t="shared" si="31"/>
        <v/>
      </c>
      <c r="Q194" s="87" t="str">
        <f>IF(D194="","",IF('[1]0.5 Indikator Keterjangkauan'!AC193="","",VLOOKUP(D194,'[1]0.5 Indikator Keterjangkauan'!$D$6:$AD$704,26,FALSE)))</f>
        <v/>
      </c>
      <c r="R194" s="136" t="str">
        <f t="shared" si="32"/>
        <v/>
      </c>
      <c r="S194" s="87" t="str">
        <f>IF(D194="","",IF('[1]0.5 Indikator Keterjangkauan'!AI193="","",VLOOKUP(D194,'[1]0.5 Indikator Keterjangkauan'!$D$6:$AK$700,32,FALSE)))</f>
        <v/>
      </c>
      <c r="T194" s="136" t="str">
        <f t="shared" si="33"/>
        <v/>
      </c>
      <c r="U194" s="87" t="str">
        <f>IF(D194="","",IF('[1]0.6 Indikator Pemanfaatan'!J193="","",VLOOKUP(D194,'[1]0.6 Indikator Pemanfaatan'!$D$6:$K$704,7,FALSE)))</f>
        <v/>
      </c>
      <c r="V194" s="136" t="str">
        <f t="shared" si="34"/>
        <v/>
      </c>
      <c r="W194" s="87" t="str">
        <f>IF(D194="","",IF('[1]0.6 Indikator Pemanfaatan'!P193="","",VLOOKUP(D194,'[1]0.6 Indikator Pemanfaatan'!$D$6:$R$704,13,FALSE)))</f>
        <v/>
      </c>
      <c r="X194" s="136" t="str">
        <f t="shared" si="35"/>
        <v/>
      </c>
      <c r="Y194" s="87" t="str">
        <f>IF(D194="","",IF('[1]0.6 Indikator Pemanfaatan'!AA193="","",VLOOKUP(D194,'[1]0.6 Indikator Pemanfaatan'!$D$6:$AC$706,24,FALSE)))</f>
        <v/>
      </c>
      <c r="Z194" s="136" t="str">
        <f t="shared" si="36"/>
        <v/>
      </c>
      <c r="AA194" s="88" t="str">
        <f>IF(D194="","",IF('[1]0.6 Indikator Pemanfaatan'!AG193="","",VLOOKUP(D194,'[1]0.6 Indikator Pemanfaatan'!$D$6:$AJ$705,30,FALSE)))</f>
        <v/>
      </c>
      <c r="AB194" s="136" t="str">
        <f t="shared" si="37"/>
        <v/>
      </c>
      <c r="AC194" s="87" t="str">
        <f>IF(D194="","",IF('[1]0.6 Indikator Pemanfaatan'!AM193="","",VLOOKUP(D194,'[1]0.6 Indikator Pemanfaatan'!$D$6:$AP$705,36,FALSE)))</f>
        <v/>
      </c>
      <c r="AD194" s="136" t="str">
        <f t="shared" si="38"/>
        <v/>
      </c>
    </row>
    <row r="195" spans="1:30" x14ac:dyDescent="0.3">
      <c r="A195" s="1" t="str">
        <f>IF('[2]1.7 NCPR'!A191="","",'[2]1.7 NCPR'!A191)</f>
        <v/>
      </c>
      <c r="B195" s="2" t="str">
        <f>IF('[2]1.7 NCPR'!B191="","",'[2]1.7 NCPR'!B191)</f>
        <v/>
      </c>
      <c r="C195" s="1" t="str">
        <f t="shared" si="26"/>
        <v/>
      </c>
      <c r="D195" s="1" t="str">
        <f>IF('[2]1.7 NCPR'!D191="","",'[2]1.7 NCPR'!D191)</f>
        <v/>
      </c>
      <c r="E195" s="1" t="str">
        <f>IF('[2]1.7 NCPR'!E191="","",'[2]1.7 NCPR'!E191)</f>
        <v/>
      </c>
      <c r="F195" s="2" t="str">
        <f>IF('[2]1.7 NCPR'!C191="","",'[2]1.7 NCPR'!C191)</f>
        <v/>
      </c>
      <c r="G195" s="135" t="str">
        <f>IF(D195="","",IF('[2]1.7 NCPR'!P191="","",(VLOOKUP(D195,'[2]1.7 NCPR'!$D:$P,13,0))))</f>
        <v/>
      </c>
      <c r="H195" s="74" t="str">
        <f t="shared" si="27"/>
        <v/>
      </c>
      <c r="I195" s="87" t="str">
        <f>IF(D195="","",IF('[1]0.2 Konsumsi Energi'!O194="","",VLOOKUP(D195,'[1]0.2 Konsumsi Energi'!$D$5:$S$704,12,0)))</f>
        <v/>
      </c>
      <c r="J195" s="136" t="str">
        <f t="shared" si="28"/>
        <v/>
      </c>
      <c r="K195" s="87" t="str">
        <f>IF(D195="","",IF('[1]0.3 Konsumsi Protein Hewani'!O194="","",VLOOKUP(D195,'[1]0.3 Konsumsi Protein Hewani'!$D$5:$S$704,12,0)))</f>
        <v/>
      </c>
      <c r="L195" s="136" t="str">
        <f t="shared" si="29"/>
        <v/>
      </c>
      <c r="M195" s="87" t="str">
        <f>IF(D195="","",IF('[1]0.4 Stok_Cadangan'!AN194="","",VLOOKUP(D195,'[1]0.4 Stok_Cadangan'!$D$6:$AN$704,37,FALSE)))</f>
        <v/>
      </c>
      <c r="N195" s="136" t="str">
        <f t="shared" si="30"/>
        <v/>
      </c>
      <c r="O195" s="87" t="str">
        <f>IF(D195="","",IF('[1]0.5 Indikator Keterjangkauan'!J194="","",VLOOKUP(D195,'[1]0.5 Indikator Keterjangkauan'!$D$6:$K$704,7,FALSE)))</f>
        <v/>
      </c>
      <c r="P195" s="136" t="str">
        <f t="shared" si="31"/>
        <v/>
      </c>
      <c r="Q195" s="87" t="str">
        <f>IF(D195="","",IF('[1]0.5 Indikator Keterjangkauan'!AC194="","",VLOOKUP(D195,'[1]0.5 Indikator Keterjangkauan'!$D$6:$AD$704,26,FALSE)))</f>
        <v/>
      </c>
      <c r="R195" s="136" t="str">
        <f t="shared" si="32"/>
        <v/>
      </c>
      <c r="S195" s="87" t="str">
        <f>IF(D195="","",IF('[1]0.5 Indikator Keterjangkauan'!AI194="","",VLOOKUP(D195,'[1]0.5 Indikator Keterjangkauan'!$D$6:$AK$700,32,FALSE)))</f>
        <v/>
      </c>
      <c r="T195" s="136" t="str">
        <f t="shared" si="33"/>
        <v/>
      </c>
      <c r="U195" s="87" t="str">
        <f>IF(D195="","",IF('[1]0.6 Indikator Pemanfaatan'!J194="","",VLOOKUP(D195,'[1]0.6 Indikator Pemanfaatan'!$D$6:$K$704,7,FALSE)))</f>
        <v/>
      </c>
      <c r="V195" s="136" t="str">
        <f t="shared" si="34"/>
        <v/>
      </c>
      <c r="W195" s="87" t="str">
        <f>IF(D195="","",IF('[1]0.6 Indikator Pemanfaatan'!P194="","",VLOOKUP(D195,'[1]0.6 Indikator Pemanfaatan'!$D$6:$R$704,13,FALSE)))</f>
        <v/>
      </c>
      <c r="X195" s="136" t="str">
        <f t="shared" si="35"/>
        <v/>
      </c>
      <c r="Y195" s="87" t="str">
        <f>IF(D195="","",IF('[1]0.6 Indikator Pemanfaatan'!AA194="","",VLOOKUP(D195,'[1]0.6 Indikator Pemanfaatan'!$D$6:$AC$706,24,FALSE)))</f>
        <v/>
      </c>
      <c r="Z195" s="136" t="str">
        <f t="shared" si="36"/>
        <v/>
      </c>
      <c r="AA195" s="88" t="str">
        <f>IF(D195="","",IF('[1]0.6 Indikator Pemanfaatan'!AG194="","",VLOOKUP(D195,'[1]0.6 Indikator Pemanfaatan'!$D$6:$AJ$705,30,FALSE)))</f>
        <v/>
      </c>
      <c r="AB195" s="136" t="str">
        <f t="shared" si="37"/>
        <v/>
      </c>
      <c r="AC195" s="87" t="str">
        <f>IF(D195="","",IF('[1]0.6 Indikator Pemanfaatan'!AM194="","",VLOOKUP(D195,'[1]0.6 Indikator Pemanfaatan'!$D$6:$AP$705,36,FALSE)))</f>
        <v/>
      </c>
      <c r="AD195" s="136" t="str">
        <f t="shared" si="38"/>
        <v/>
      </c>
    </row>
    <row r="196" spans="1:30" x14ac:dyDescent="0.3">
      <c r="A196" s="1" t="str">
        <f>IF('[2]1.7 NCPR'!A192="","",'[2]1.7 NCPR'!A192)</f>
        <v/>
      </c>
      <c r="B196" s="2" t="str">
        <f>IF('[2]1.7 NCPR'!B192="","",'[2]1.7 NCPR'!B192)</f>
        <v/>
      </c>
      <c r="C196" s="1" t="str">
        <f t="shared" si="26"/>
        <v/>
      </c>
      <c r="D196" s="1" t="str">
        <f>IF('[2]1.7 NCPR'!D192="","",'[2]1.7 NCPR'!D192)</f>
        <v/>
      </c>
      <c r="E196" s="1" t="str">
        <f>IF('[2]1.7 NCPR'!E192="","",'[2]1.7 NCPR'!E192)</f>
        <v/>
      </c>
      <c r="F196" s="2" t="str">
        <f>IF('[2]1.7 NCPR'!C192="","",'[2]1.7 NCPR'!C192)</f>
        <v/>
      </c>
      <c r="G196" s="135" t="str">
        <f>IF(D196="","",IF('[2]1.7 NCPR'!P192="","",(VLOOKUP(D196,'[2]1.7 NCPR'!$D:$P,13,0))))</f>
        <v/>
      </c>
      <c r="H196" s="74" t="str">
        <f t="shared" si="27"/>
        <v/>
      </c>
      <c r="I196" s="87" t="str">
        <f>IF(D196="","",IF('[1]0.2 Konsumsi Energi'!O195="","",VLOOKUP(D196,'[1]0.2 Konsumsi Energi'!$D$5:$S$704,12,0)))</f>
        <v/>
      </c>
      <c r="J196" s="136" t="str">
        <f t="shared" si="28"/>
        <v/>
      </c>
      <c r="K196" s="87" t="str">
        <f>IF(D196="","",IF('[1]0.3 Konsumsi Protein Hewani'!O195="","",VLOOKUP(D196,'[1]0.3 Konsumsi Protein Hewani'!$D$5:$S$704,12,0)))</f>
        <v/>
      </c>
      <c r="L196" s="136" t="str">
        <f t="shared" si="29"/>
        <v/>
      </c>
      <c r="M196" s="87" t="str">
        <f>IF(D196="","",IF('[1]0.4 Stok_Cadangan'!AN195="","",VLOOKUP(D196,'[1]0.4 Stok_Cadangan'!$D$6:$AN$704,37,FALSE)))</f>
        <v/>
      </c>
      <c r="N196" s="136" t="str">
        <f t="shared" si="30"/>
        <v/>
      </c>
      <c r="O196" s="87" t="str">
        <f>IF(D196="","",IF('[1]0.5 Indikator Keterjangkauan'!J195="","",VLOOKUP(D196,'[1]0.5 Indikator Keterjangkauan'!$D$6:$K$704,7,FALSE)))</f>
        <v/>
      </c>
      <c r="P196" s="136" t="str">
        <f t="shared" si="31"/>
        <v/>
      </c>
      <c r="Q196" s="87" t="str">
        <f>IF(D196="","",IF('[1]0.5 Indikator Keterjangkauan'!AC195="","",VLOOKUP(D196,'[1]0.5 Indikator Keterjangkauan'!$D$6:$AD$704,26,FALSE)))</f>
        <v/>
      </c>
      <c r="R196" s="136" t="str">
        <f t="shared" si="32"/>
        <v/>
      </c>
      <c r="S196" s="87" t="str">
        <f>IF(D196="","",IF('[1]0.5 Indikator Keterjangkauan'!AI195="","",VLOOKUP(D196,'[1]0.5 Indikator Keterjangkauan'!$D$6:$AK$700,32,FALSE)))</f>
        <v/>
      </c>
      <c r="T196" s="136" t="str">
        <f t="shared" si="33"/>
        <v/>
      </c>
      <c r="U196" s="87" t="str">
        <f>IF(D196="","",IF('[1]0.6 Indikator Pemanfaatan'!J195="","",VLOOKUP(D196,'[1]0.6 Indikator Pemanfaatan'!$D$6:$K$704,7,FALSE)))</f>
        <v/>
      </c>
      <c r="V196" s="136" t="str">
        <f t="shared" si="34"/>
        <v/>
      </c>
      <c r="W196" s="87" t="str">
        <f>IF(D196="","",IF('[1]0.6 Indikator Pemanfaatan'!P195="","",VLOOKUP(D196,'[1]0.6 Indikator Pemanfaatan'!$D$6:$R$704,13,FALSE)))</f>
        <v/>
      </c>
      <c r="X196" s="136" t="str">
        <f t="shared" si="35"/>
        <v/>
      </c>
      <c r="Y196" s="87" t="str">
        <f>IF(D196="","",IF('[1]0.6 Indikator Pemanfaatan'!AA195="","",VLOOKUP(D196,'[1]0.6 Indikator Pemanfaatan'!$D$6:$AC$706,24,FALSE)))</f>
        <v/>
      </c>
      <c r="Z196" s="136" t="str">
        <f t="shared" si="36"/>
        <v/>
      </c>
      <c r="AA196" s="88" t="str">
        <f>IF(D196="","",IF('[1]0.6 Indikator Pemanfaatan'!AG195="","",VLOOKUP(D196,'[1]0.6 Indikator Pemanfaatan'!$D$6:$AJ$705,30,FALSE)))</f>
        <v/>
      </c>
      <c r="AB196" s="136" t="str">
        <f t="shared" si="37"/>
        <v/>
      </c>
      <c r="AC196" s="87" t="str">
        <f>IF(D196="","",IF('[1]0.6 Indikator Pemanfaatan'!AM195="","",VLOOKUP(D196,'[1]0.6 Indikator Pemanfaatan'!$D$6:$AP$705,36,FALSE)))</f>
        <v/>
      </c>
      <c r="AD196" s="136" t="str">
        <f t="shared" si="38"/>
        <v/>
      </c>
    </row>
    <row r="197" spans="1:30" x14ac:dyDescent="0.3">
      <c r="A197" s="1" t="str">
        <f>IF('[2]1.7 NCPR'!A193="","",'[2]1.7 NCPR'!A193)</f>
        <v/>
      </c>
      <c r="B197" s="2" t="str">
        <f>IF('[2]1.7 NCPR'!B193="","",'[2]1.7 NCPR'!B193)</f>
        <v/>
      </c>
      <c r="C197" s="1" t="str">
        <f t="shared" si="26"/>
        <v/>
      </c>
      <c r="D197" s="1" t="str">
        <f>IF('[2]1.7 NCPR'!D193="","",'[2]1.7 NCPR'!D193)</f>
        <v/>
      </c>
      <c r="E197" s="1" t="str">
        <f>IF('[2]1.7 NCPR'!E193="","",'[2]1.7 NCPR'!E193)</f>
        <v/>
      </c>
      <c r="F197" s="2" t="str">
        <f>IF('[2]1.7 NCPR'!C193="","",'[2]1.7 NCPR'!C193)</f>
        <v/>
      </c>
      <c r="G197" s="135" t="str">
        <f>IF(D197="","",IF('[2]1.7 NCPR'!P193="","",(VLOOKUP(D197,'[2]1.7 NCPR'!$D:$P,13,0))))</f>
        <v/>
      </c>
      <c r="H197" s="74" t="str">
        <f t="shared" si="27"/>
        <v/>
      </c>
      <c r="I197" s="87" t="str">
        <f>IF(D197="","",IF('[1]0.2 Konsumsi Energi'!O196="","",VLOOKUP(D197,'[1]0.2 Konsumsi Energi'!$D$5:$S$704,12,0)))</f>
        <v/>
      </c>
      <c r="J197" s="136" t="str">
        <f t="shared" si="28"/>
        <v/>
      </c>
      <c r="K197" s="87" t="str">
        <f>IF(D197="","",IF('[1]0.3 Konsumsi Protein Hewani'!O196="","",VLOOKUP(D197,'[1]0.3 Konsumsi Protein Hewani'!$D$5:$S$704,12,0)))</f>
        <v/>
      </c>
      <c r="L197" s="136" t="str">
        <f t="shared" si="29"/>
        <v/>
      </c>
      <c r="M197" s="87" t="str">
        <f>IF(D197="","",IF('[1]0.4 Stok_Cadangan'!AN196="","",VLOOKUP(D197,'[1]0.4 Stok_Cadangan'!$D$6:$AN$704,37,FALSE)))</f>
        <v/>
      </c>
      <c r="N197" s="136" t="str">
        <f t="shared" si="30"/>
        <v/>
      </c>
      <c r="O197" s="87" t="str">
        <f>IF(D197="","",IF('[1]0.5 Indikator Keterjangkauan'!J196="","",VLOOKUP(D197,'[1]0.5 Indikator Keterjangkauan'!$D$6:$K$704,7,FALSE)))</f>
        <v/>
      </c>
      <c r="P197" s="136" t="str">
        <f t="shared" si="31"/>
        <v/>
      </c>
      <c r="Q197" s="87" t="str">
        <f>IF(D197="","",IF('[1]0.5 Indikator Keterjangkauan'!AC196="","",VLOOKUP(D197,'[1]0.5 Indikator Keterjangkauan'!$D$6:$AD$704,26,FALSE)))</f>
        <v/>
      </c>
      <c r="R197" s="136" t="str">
        <f t="shared" si="32"/>
        <v/>
      </c>
      <c r="S197" s="87" t="str">
        <f>IF(D197="","",IF('[1]0.5 Indikator Keterjangkauan'!AI196="","",VLOOKUP(D197,'[1]0.5 Indikator Keterjangkauan'!$D$6:$AK$700,32,FALSE)))</f>
        <v/>
      </c>
      <c r="T197" s="136" t="str">
        <f t="shared" si="33"/>
        <v/>
      </c>
      <c r="U197" s="87" t="str">
        <f>IF(D197="","",IF('[1]0.6 Indikator Pemanfaatan'!J196="","",VLOOKUP(D197,'[1]0.6 Indikator Pemanfaatan'!$D$6:$K$704,7,FALSE)))</f>
        <v/>
      </c>
      <c r="V197" s="136" t="str">
        <f t="shared" si="34"/>
        <v/>
      </c>
      <c r="W197" s="87" t="str">
        <f>IF(D197="","",IF('[1]0.6 Indikator Pemanfaatan'!P196="","",VLOOKUP(D197,'[1]0.6 Indikator Pemanfaatan'!$D$6:$R$704,13,FALSE)))</f>
        <v/>
      </c>
      <c r="X197" s="136" t="str">
        <f t="shared" si="35"/>
        <v/>
      </c>
      <c r="Y197" s="87" t="str">
        <f>IF(D197="","",IF('[1]0.6 Indikator Pemanfaatan'!AA196="","",VLOOKUP(D197,'[1]0.6 Indikator Pemanfaatan'!$D$6:$AC$706,24,FALSE)))</f>
        <v/>
      </c>
      <c r="Z197" s="136" t="str">
        <f t="shared" si="36"/>
        <v/>
      </c>
      <c r="AA197" s="88" t="str">
        <f>IF(D197="","",IF('[1]0.6 Indikator Pemanfaatan'!AG196="","",VLOOKUP(D197,'[1]0.6 Indikator Pemanfaatan'!$D$6:$AJ$705,30,FALSE)))</f>
        <v/>
      </c>
      <c r="AB197" s="136" t="str">
        <f t="shared" si="37"/>
        <v/>
      </c>
      <c r="AC197" s="87" t="str">
        <f>IF(D197="","",IF('[1]0.6 Indikator Pemanfaatan'!AM196="","",VLOOKUP(D197,'[1]0.6 Indikator Pemanfaatan'!$D$6:$AP$705,36,FALSE)))</f>
        <v/>
      </c>
      <c r="AD197" s="136" t="str">
        <f t="shared" si="38"/>
        <v/>
      </c>
    </row>
    <row r="198" spans="1:30" x14ac:dyDescent="0.3">
      <c r="A198" s="1" t="str">
        <f>IF('[2]1.7 NCPR'!A194="","",'[2]1.7 NCPR'!A194)</f>
        <v/>
      </c>
      <c r="B198" s="2" t="str">
        <f>IF('[2]1.7 NCPR'!B194="","",'[2]1.7 NCPR'!B194)</f>
        <v/>
      </c>
      <c r="C198" s="1" t="str">
        <f t="shared" si="26"/>
        <v/>
      </c>
      <c r="D198" s="1" t="str">
        <f>IF('[2]1.7 NCPR'!D194="","",'[2]1.7 NCPR'!D194)</f>
        <v/>
      </c>
      <c r="E198" s="1" t="str">
        <f>IF('[2]1.7 NCPR'!E194="","",'[2]1.7 NCPR'!E194)</f>
        <v/>
      </c>
      <c r="F198" s="2" t="str">
        <f>IF('[2]1.7 NCPR'!C194="","",'[2]1.7 NCPR'!C194)</f>
        <v/>
      </c>
      <c r="G198" s="135" t="str">
        <f>IF(D198="","",IF('[2]1.7 NCPR'!P194="","",(VLOOKUP(D198,'[2]1.7 NCPR'!$D:$P,13,0))))</f>
        <v/>
      </c>
      <c r="H198" s="74" t="str">
        <f t="shared" si="27"/>
        <v/>
      </c>
      <c r="I198" s="87" t="str">
        <f>IF(D198="","",IF('[1]0.2 Konsumsi Energi'!O197="","",VLOOKUP(D198,'[1]0.2 Konsumsi Energi'!$D$5:$S$704,12,0)))</f>
        <v/>
      </c>
      <c r="J198" s="136" t="str">
        <f t="shared" si="28"/>
        <v/>
      </c>
      <c r="K198" s="87" t="str">
        <f>IF(D198="","",IF('[1]0.3 Konsumsi Protein Hewani'!O197="","",VLOOKUP(D198,'[1]0.3 Konsumsi Protein Hewani'!$D$5:$S$704,12,0)))</f>
        <v/>
      </c>
      <c r="L198" s="136" t="str">
        <f t="shared" si="29"/>
        <v/>
      </c>
      <c r="M198" s="87" t="str">
        <f>IF(D198="","",IF('[1]0.4 Stok_Cadangan'!AN197="","",VLOOKUP(D198,'[1]0.4 Stok_Cadangan'!$D$6:$AN$704,37,FALSE)))</f>
        <v/>
      </c>
      <c r="N198" s="136" t="str">
        <f t="shared" si="30"/>
        <v/>
      </c>
      <c r="O198" s="87" t="str">
        <f>IF(D198="","",IF('[1]0.5 Indikator Keterjangkauan'!J197="","",VLOOKUP(D198,'[1]0.5 Indikator Keterjangkauan'!$D$6:$K$704,7,FALSE)))</f>
        <v/>
      </c>
      <c r="P198" s="136" t="str">
        <f t="shared" si="31"/>
        <v/>
      </c>
      <c r="Q198" s="87" t="str">
        <f>IF(D198="","",IF('[1]0.5 Indikator Keterjangkauan'!AC197="","",VLOOKUP(D198,'[1]0.5 Indikator Keterjangkauan'!$D$6:$AD$704,26,FALSE)))</f>
        <v/>
      </c>
      <c r="R198" s="136" t="str">
        <f t="shared" si="32"/>
        <v/>
      </c>
      <c r="S198" s="87" t="str">
        <f>IF(D198="","",IF('[1]0.5 Indikator Keterjangkauan'!AI197="","",VLOOKUP(D198,'[1]0.5 Indikator Keterjangkauan'!$D$6:$AK$700,32,FALSE)))</f>
        <v/>
      </c>
      <c r="T198" s="136" t="str">
        <f t="shared" si="33"/>
        <v/>
      </c>
      <c r="U198" s="87" t="str">
        <f>IF(D198="","",IF('[1]0.6 Indikator Pemanfaatan'!J197="","",VLOOKUP(D198,'[1]0.6 Indikator Pemanfaatan'!$D$6:$K$704,7,FALSE)))</f>
        <v/>
      </c>
      <c r="V198" s="136" t="str">
        <f t="shared" si="34"/>
        <v/>
      </c>
      <c r="W198" s="87" t="str">
        <f>IF(D198="","",IF('[1]0.6 Indikator Pemanfaatan'!P197="","",VLOOKUP(D198,'[1]0.6 Indikator Pemanfaatan'!$D$6:$R$704,13,FALSE)))</f>
        <v/>
      </c>
      <c r="X198" s="136" t="str">
        <f t="shared" si="35"/>
        <v/>
      </c>
      <c r="Y198" s="87" t="str">
        <f>IF(D198="","",IF('[1]0.6 Indikator Pemanfaatan'!AA197="","",VLOOKUP(D198,'[1]0.6 Indikator Pemanfaatan'!$D$6:$AC$706,24,FALSE)))</f>
        <v/>
      </c>
      <c r="Z198" s="136" t="str">
        <f t="shared" si="36"/>
        <v/>
      </c>
      <c r="AA198" s="88" t="str">
        <f>IF(D198="","",IF('[1]0.6 Indikator Pemanfaatan'!AG197="","",VLOOKUP(D198,'[1]0.6 Indikator Pemanfaatan'!$D$6:$AJ$705,30,FALSE)))</f>
        <v/>
      </c>
      <c r="AB198" s="136" t="str">
        <f t="shared" si="37"/>
        <v/>
      </c>
      <c r="AC198" s="87" t="str">
        <f>IF(D198="","",IF('[1]0.6 Indikator Pemanfaatan'!AM197="","",VLOOKUP(D198,'[1]0.6 Indikator Pemanfaatan'!$D$6:$AP$705,36,FALSE)))</f>
        <v/>
      </c>
      <c r="AD198" s="136" t="str">
        <f t="shared" si="38"/>
        <v/>
      </c>
    </row>
    <row r="199" spans="1:30" x14ac:dyDescent="0.3">
      <c r="A199" s="1" t="str">
        <f>IF('[2]1.7 NCPR'!A195="","",'[2]1.7 NCPR'!A195)</f>
        <v/>
      </c>
      <c r="B199" s="2" t="str">
        <f>IF('[2]1.7 NCPR'!B195="","",'[2]1.7 NCPR'!B195)</f>
        <v/>
      </c>
      <c r="C199" s="1" t="str">
        <f t="shared" si="26"/>
        <v/>
      </c>
      <c r="D199" s="1" t="str">
        <f>IF('[2]1.7 NCPR'!D195="","",'[2]1.7 NCPR'!D195)</f>
        <v/>
      </c>
      <c r="E199" s="1" t="str">
        <f>IF('[2]1.7 NCPR'!E195="","",'[2]1.7 NCPR'!E195)</f>
        <v/>
      </c>
      <c r="F199" s="2" t="str">
        <f>IF('[2]1.7 NCPR'!C195="","",'[2]1.7 NCPR'!C195)</f>
        <v/>
      </c>
      <c r="G199" s="135" t="str">
        <f>IF(D199="","",IF('[2]1.7 NCPR'!P195="","",(VLOOKUP(D199,'[2]1.7 NCPR'!$D:$P,13,0))))</f>
        <v/>
      </c>
      <c r="H199" s="74" t="str">
        <f t="shared" si="27"/>
        <v/>
      </c>
      <c r="I199" s="87" t="str">
        <f>IF(D199="","",IF('[1]0.2 Konsumsi Energi'!O198="","",VLOOKUP(D199,'[1]0.2 Konsumsi Energi'!$D$5:$S$704,12,0)))</f>
        <v/>
      </c>
      <c r="J199" s="136" t="str">
        <f t="shared" si="28"/>
        <v/>
      </c>
      <c r="K199" s="87" t="str">
        <f>IF(D199="","",IF('[1]0.3 Konsumsi Protein Hewani'!O198="","",VLOOKUP(D199,'[1]0.3 Konsumsi Protein Hewani'!$D$5:$S$704,12,0)))</f>
        <v/>
      </c>
      <c r="L199" s="136" t="str">
        <f t="shared" si="29"/>
        <v/>
      </c>
      <c r="M199" s="87" t="str">
        <f>IF(D199="","",IF('[1]0.4 Stok_Cadangan'!AN198="","",VLOOKUP(D199,'[1]0.4 Stok_Cadangan'!$D$6:$AN$704,37,FALSE)))</f>
        <v/>
      </c>
      <c r="N199" s="136" t="str">
        <f t="shared" si="30"/>
        <v/>
      </c>
      <c r="O199" s="87" t="str">
        <f>IF(D199="","",IF('[1]0.5 Indikator Keterjangkauan'!J198="","",VLOOKUP(D199,'[1]0.5 Indikator Keterjangkauan'!$D$6:$K$704,7,FALSE)))</f>
        <v/>
      </c>
      <c r="P199" s="136" t="str">
        <f t="shared" si="31"/>
        <v/>
      </c>
      <c r="Q199" s="87" t="str">
        <f>IF(D199="","",IF('[1]0.5 Indikator Keterjangkauan'!AC198="","",VLOOKUP(D199,'[1]0.5 Indikator Keterjangkauan'!$D$6:$AD$704,26,FALSE)))</f>
        <v/>
      </c>
      <c r="R199" s="136" t="str">
        <f t="shared" si="32"/>
        <v/>
      </c>
      <c r="S199" s="87" t="str">
        <f>IF(D199="","",IF('[1]0.5 Indikator Keterjangkauan'!AI198="","",VLOOKUP(D199,'[1]0.5 Indikator Keterjangkauan'!$D$6:$AK$700,32,FALSE)))</f>
        <v/>
      </c>
      <c r="T199" s="136" t="str">
        <f t="shared" si="33"/>
        <v/>
      </c>
      <c r="U199" s="87" t="str">
        <f>IF(D199="","",IF('[1]0.6 Indikator Pemanfaatan'!J198="","",VLOOKUP(D199,'[1]0.6 Indikator Pemanfaatan'!$D$6:$K$704,7,FALSE)))</f>
        <v/>
      </c>
      <c r="V199" s="136" t="str">
        <f t="shared" si="34"/>
        <v/>
      </c>
      <c r="W199" s="87" t="str">
        <f>IF(D199="","",IF('[1]0.6 Indikator Pemanfaatan'!P198="","",VLOOKUP(D199,'[1]0.6 Indikator Pemanfaatan'!$D$6:$R$704,13,FALSE)))</f>
        <v/>
      </c>
      <c r="X199" s="136" t="str">
        <f t="shared" si="35"/>
        <v/>
      </c>
      <c r="Y199" s="87" t="str">
        <f>IF(D199="","",IF('[1]0.6 Indikator Pemanfaatan'!AA198="","",VLOOKUP(D199,'[1]0.6 Indikator Pemanfaatan'!$D$6:$AC$706,24,FALSE)))</f>
        <v/>
      </c>
      <c r="Z199" s="136" t="str">
        <f t="shared" si="36"/>
        <v/>
      </c>
      <c r="AA199" s="88" t="str">
        <f>IF(D199="","",IF('[1]0.6 Indikator Pemanfaatan'!AG198="","",VLOOKUP(D199,'[1]0.6 Indikator Pemanfaatan'!$D$6:$AJ$705,30,FALSE)))</f>
        <v/>
      </c>
      <c r="AB199" s="136" t="str">
        <f t="shared" si="37"/>
        <v/>
      </c>
      <c r="AC199" s="87" t="str">
        <f>IF(D199="","",IF('[1]0.6 Indikator Pemanfaatan'!AM198="","",VLOOKUP(D199,'[1]0.6 Indikator Pemanfaatan'!$D$6:$AP$705,36,FALSE)))</f>
        <v/>
      </c>
      <c r="AD199" s="136" t="str">
        <f t="shared" si="38"/>
        <v/>
      </c>
    </row>
    <row r="200" spans="1:30" x14ac:dyDescent="0.3">
      <c r="A200" s="1" t="str">
        <f>IF('[2]1.7 NCPR'!A196="","",'[2]1.7 NCPR'!A196)</f>
        <v/>
      </c>
      <c r="B200" s="2" t="str">
        <f>IF('[2]1.7 NCPR'!B196="","",'[2]1.7 NCPR'!B196)</f>
        <v/>
      </c>
      <c r="C200" s="1" t="str">
        <f t="shared" ref="C200:C263" si="39">IF(D200="","",LEFT(D200,5))</f>
        <v/>
      </c>
      <c r="D200" s="1" t="str">
        <f>IF('[2]1.7 NCPR'!D196="","",'[2]1.7 NCPR'!D196)</f>
        <v/>
      </c>
      <c r="E200" s="1" t="str">
        <f>IF('[2]1.7 NCPR'!E196="","",'[2]1.7 NCPR'!E196)</f>
        <v/>
      </c>
      <c r="F200" s="2" t="str">
        <f>IF('[2]1.7 NCPR'!C196="","",'[2]1.7 NCPR'!C196)</f>
        <v/>
      </c>
      <c r="G200" s="135" t="str">
        <f>IF(D200="","",IF('[2]1.7 NCPR'!P196="","",(VLOOKUP(D200,'[2]1.7 NCPR'!$D:$P,13,0))))</f>
        <v/>
      </c>
      <c r="H200" s="74" t="str">
        <f t="shared" ref="H200:H263" si="40">IF(G200="","",IF(G200="-",H$4,IF(G200&gt;=H$4,H$4,IF(G200&lt;H$3,H$3,G200))))</f>
        <v/>
      </c>
      <c r="I200" s="87" t="str">
        <f>IF(D200="","",IF('[1]0.2 Konsumsi Energi'!O199="","",VLOOKUP(D200,'[1]0.2 Konsumsi Energi'!$D$5:$S$704,12,0)))</f>
        <v/>
      </c>
      <c r="J200" s="136" t="str">
        <f t="shared" ref="J200:J263" si="41">IF(I200="","",IF(I200&gt;J$4,J$4,IF(I200&lt;J$3,J$3,I200)))</f>
        <v/>
      </c>
      <c r="K200" s="87" t="str">
        <f>IF(D200="","",IF('[1]0.3 Konsumsi Protein Hewani'!O199="","",VLOOKUP(D200,'[1]0.3 Konsumsi Protein Hewani'!$D$5:$S$704,12,0)))</f>
        <v/>
      </c>
      <c r="L200" s="136" t="str">
        <f t="shared" ref="L200:L263" si="42">IF(K200="","",IF(K200&gt;L$4,L$4,IF(K200&lt;L$3,L$3,K200)))</f>
        <v/>
      </c>
      <c r="M200" s="87" t="str">
        <f>IF(D200="","",IF('[1]0.4 Stok_Cadangan'!AN199="","",VLOOKUP(D200,'[1]0.4 Stok_Cadangan'!$D$6:$AN$704,37,FALSE)))</f>
        <v/>
      </c>
      <c r="N200" s="136" t="str">
        <f t="shared" ref="N200:N263" si="43">IF(M200="","",IF(M200&gt;N$4,N$4,IF(M200&lt;N$3,N$3,M200)))</f>
        <v/>
      </c>
      <c r="O200" s="87" t="str">
        <f>IF(D200="","",IF('[1]0.5 Indikator Keterjangkauan'!J199="","",VLOOKUP(D200,'[1]0.5 Indikator Keterjangkauan'!$D$6:$K$704,7,FALSE)))</f>
        <v/>
      </c>
      <c r="P200" s="136" t="str">
        <f t="shared" ref="P200:P263" si="44">IF(O200="","",IF(O200&gt;P$4,P$4,IF(O200&lt;P$3,P$3,O200)))</f>
        <v/>
      </c>
      <c r="Q200" s="87" t="str">
        <f>IF(D200="","",IF('[1]0.5 Indikator Keterjangkauan'!AC199="","",VLOOKUP(D200,'[1]0.5 Indikator Keterjangkauan'!$D$6:$AD$704,26,FALSE)))</f>
        <v/>
      </c>
      <c r="R200" s="136" t="str">
        <f t="shared" ref="R200:R263" si="45">IF(Q200="","",IF(Q200&gt;R$4,R$4,IF(Q200&lt;R$3,R$3,Q200)))</f>
        <v/>
      </c>
      <c r="S200" s="87" t="str">
        <f>IF(D200="","",IF('[1]0.5 Indikator Keterjangkauan'!AI199="","",VLOOKUP(D200,'[1]0.5 Indikator Keterjangkauan'!$D$6:$AK$700,32,FALSE)))</f>
        <v/>
      </c>
      <c r="T200" s="136" t="str">
        <f t="shared" ref="T200:T263" si="46">IF(S200="","",IF(S200&gt;T$4,T$4,IF(S200&lt;T$3,T$3,S200)))</f>
        <v/>
      </c>
      <c r="U200" s="87" t="str">
        <f>IF(D200="","",IF('[1]0.6 Indikator Pemanfaatan'!J199="","",VLOOKUP(D200,'[1]0.6 Indikator Pemanfaatan'!$D$6:$K$704,7,FALSE)))</f>
        <v/>
      </c>
      <c r="V200" s="136" t="str">
        <f t="shared" ref="V200:V263" si="47">IF(U200="","",IF(U200&gt;V$4,V$4,IF(U200&lt;V$3,V$3,U200)))</f>
        <v/>
      </c>
      <c r="W200" s="87" t="str">
        <f>IF(D200="","",IF('[1]0.6 Indikator Pemanfaatan'!P199="","",VLOOKUP(D200,'[1]0.6 Indikator Pemanfaatan'!$D$6:$R$704,13,FALSE)))</f>
        <v/>
      </c>
      <c r="X200" s="136" t="str">
        <f t="shared" ref="X200:X263" si="48">IF(W200="","",IF(W200&gt;X$4,X$4,IF(W200&lt;X$3,X$3,W200)))</f>
        <v/>
      </c>
      <c r="Y200" s="87" t="str">
        <f>IF(D200="","",IF('[1]0.6 Indikator Pemanfaatan'!AA199="","",VLOOKUP(D200,'[1]0.6 Indikator Pemanfaatan'!$D$6:$AC$706,24,FALSE)))</f>
        <v/>
      </c>
      <c r="Z200" s="136" t="str">
        <f t="shared" ref="Z200:Z263" si="49">IF(Y200="","",IF(Y200&gt;Z$4,Z$4,IF(Y200&lt;Z$3,Z$3,Y200)))</f>
        <v/>
      </c>
      <c r="AA200" s="88" t="str">
        <f>IF(D200="","",IF('[1]0.6 Indikator Pemanfaatan'!AG199="","",VLOOKUP(D200,'[1]0.6 Indikator Pemanfaatan'!$D$6:$AJ$705,30,FALSE)))</f>
        <v/>
      </c>
      <c r="AB200" s="136" t="str">
        <f t="shared" ref="AB200:AB263" si="50">IF(AA200="","",IF(AA200&gt;AB$4,AB$4,IF(AA200&lt;AB$3,AB$3,AA200)))</f>
        <v/>
      </c>
      <c r="AC200" s="87" t="str">
        <f>IF(D200="","",IF('[1]0.6 Indikator Pemanfaatan'!AM199="","",VLOOKUP(D200,'[1]0.6 Indikator Pemanfaatan'!$D$6:$AP$705,36,FALSE)))</f>
        <v/>
      </c>
      <c r="AD200" s="136" t="str">
        <f t="shared" ref="AD200:AD263" si="51">IF(AC200="","",IF(AC200&gt;AD$4,AD$4,IF(AC200&lt;AD$3,AD$3,AC200)))</f>
        <v/>
      </c>
    </row>
    <row r="201" spans="1:30" x14ac:dyDescent="0.3">
      <c r="A201" s="1" t="str">
        <f>IF('[2]1.7 NCPR'!A197="","",'[2]1.7 NCPR'!A197)</f>
        <v/>
      </c>
      <c r="B201" s="2" t="str">
        <f>IF('[2]1.7 NCPR'!B197="","",'[2]1.7 NCPR'!B197)</f>
        <v/>
      </c>
      <c r="C201" s="1" t="str">
        <f t="shared" si="39"/>
        <v/>
      </c>
      <c r="D201" s="1" t="str">
        <f>IF('[2]1.7 NCPR'!D197="","",'[2]1.7 NCPR'!D197)</f>
        <v/>
      </c>
      <c r="E201" s="1" t="str">
        <f>IF('[2]1.7 NCPR'!E197="","",'[2]1.7 NCPR'!E197)</f>
        <v/>
      </c>
      <c r="F201" s="2" t="str">
        <f>IF('[2]1.7 NCPR'!C197="","",'[2]1.7 NCPR'!C197)</f>
        <v/>
      </c>
      <c r="G201" s="135" t="str">
        <f>IF(D201="","",IF('[2]1.7 NCPR'!P197="","",(VLOOKUP(D201,'[2]1.7 NCPR'!$D:$P,13,0))))</f>
        <v/>
      </c>
      <c r="H201" s="74" t="str">
        <f t="shared" si="40"/>
        <v/>
      </c>
      <c r="I201" s="87" t="str">
        <f>IF(D201="","",IF('[1]0.2 Konsumsi Energi'!O200="","",VLOOKUP(D201,'[1]0.2 Konsumsi Energi'!$D$5:$S$704,12,0)))</f>
        <v/>
      </c>
      <c r="J201" s="136" t="str">
        <f t="shared" si="41"/>
        <v/>
      </c>
      <c r="K201" s="87" t="str">
        <f>IF(D201="","",IF('[1]0.3 Konsumsi Protein Hewani'!O200="","",VLOOKUP(D201,'[1]0.3 Konsumsi Protein Hewani'!$D$5:$S$704,12,0)))</f>
        <v/>
      </c>
      <c r="L201" s="136" t="str">
        <f t="shared" si="42"/>
        <v/>
      </c>
      <c r="M201" s="87" t="str">
        <f>IF(D201="","",IF('[1]0.4 Stok_Cadangan'!AN200="","",VLOOKUP(D201,'[1]0.4 Stok_Cadangan'!$D$6:$AN$704,37,FALSE)))</f>
        <v/>
      </c>
      <c r="N201" s="136" t="str">
        <f t="shared" si="43"/>
        <v/>
      </c>
      <c r="O201" s="87" t="str">
        <f>IF(D201="","",IF('[1]0.5 Indikator Keterjangkauan'!J200="","",VLOOKUP(D201,'[1]0.5 Indikator Keterjangkauan'!$D$6:$K$704,7,FALSE)))</f>
        <v/>
      </c>
      <c r="P201" s="136" t="str">
        <f t="shared" si="44"/>
        <v/>
      </c>
      <c r="Q201" s="87" t="str">
        <f>IF(D201="","",IF('[1]0.5 Indikator Keterjangkauan'!AC200="","",VLOOKUP(D201,'[1]0.5 Indikator Keterjangkauan'!$D$6:$AD$704,26,FALSE)))</f>
        <v/>
      </c>
      <c r="R201" s="136" t="str">
        <f t="shared" si="45"/>
        <v/>
      </c>
      <c r="S201" s="87" t="str">
        <f>IF(D201="","",IF('[1]0.5 Indikator Keterjangkauan'!AI200="","",VLOOKUP(D201,'[1]0.5 Indikator Keterjangkauan'!$D$6:$AK$700,32,FALSE)))</f>
        <v/>
      </c>
      <c r="T201" s="136" t="str">
        <f t="shared" si="46"/>
        <v/>
      </c>
      <c r="U201" s="87" t="str">
        <f>IF(D201="","",IF('[1]0.6 Indikator Pemanfaatan'!J200="","",VLOOKUP(D201,'[1]0.6 Indikator Pemanfaatan'!$D$6:$K$704,7,FALSE)))</f>
        <v/>
      </c>
      <c r="V201" s="136" t="str">
        <f t="shared" si="47"/>
        <v/>
      </c>
      <c r="W201" s="87" t="str">
        <f>IF(D201="","",IF('[1]0.6 Indikator Pemanfaatan'!P200="","",VLOOKUP(D201,'[1]0.6 Indikator Pemanfaatan'!$D$6:$R$704,13,FALSE)))</f>
        <v/>
      </c>
      <c r="X201" s="136" t="str">
        <f t="shared" si="48"/>
        <v/>
      </c>
      <c r="Y201" s="87" t="str">
        <f>IF(D201="","",IF('[1]0.6 Indikator Pemanfaatan'!AA200="","",VLOOKUP(D201,'[1]0.6 Indikator Pemanfaatan'!$D$6:$AC$706,24,FALSE)))</f>
        <v/>
      </c>
      <c r="Z201" s="136" t="str">
        <f t="shared" si="49"/>
        <v/>
      </c>
      <c r="AA201" s="88" t="str">
        <f>IF(D201="","",IF('[1]0.6 Indikator Pemanfaatan'!AG200="","",VLOOKUP(D201,'[1]0.6 Indikator Pemanfaatan'!$D$6:$AJ$705,30,FALSE)))</f>
        <v/>
      </c>
      <c r="AB201" s="136" t="str">
        <f t="shared" si="50"/>
        <v/>
      </c>
      <c r="AC201" s="87" t="str">
        <f>IF(D201="","",IF('[1]0.6 Indikator Pemanfaatan'!AM200="","",VLOOKUP(D201,'[1]0.6 Indikator Pemanfaatan'!$D$6:$AP$705,36,FALSE)))</f>
        <v/>
      </c>
      <c r="AD201" s="136" t="str">
        <f t="shared" si="51"/>
        <v/>
      </c>
    </row>
    <row r="202" spans="1:30" x14ac:dyDescent="0.3">
      <c r="A202" s="1" t="str">
        <f>IF('[2]1.7 NCPR'!A198="","",'[2]1.7 NCPR'!A198)</f>
        <v/>
      </c>
      <c r="B202" s="2" t="str">
        <f>IF('[2]1.7 NCPR'!B198="","",'[2]1.7 NCPR'!B198)</f>
        <v/>
      </c>
      <c r="C202" s="1" t="str">
        <f t="shared" si="39"/>
        <v/>
      </c>
      <c r="D202" s="1" t="str">
        <f>IF('[2]1.7 NCPR'!D198="","",'[2]1.7 NCPR'!D198)</f>
        <v/>
      </c>
      <c r="E202" s="1" t="str">
        <f>IF('[2]1.7 NCPR'!E198="","",'[2]1.7 NCPR'!E198)</f>
        <v/>
      </c>
      <c r="F202" s="2" t="str">
        <f>IF('[2]1.7 NCPR'!C198="","",'[2]1.7 NCPR'!C198)</f>
        <v/>
      </c>
      <c r="G202" s="135" t="str">
        <f>IF(D202="","",IF('[2]1.7 NCPR'!P198="","",(VLOOKUP(D202,'[2]1.7 NCPR'!$D:$P,13,0))))</f>
        <v/>
      </c>
      <c r="H202" s="74" t="str">
        <f t="shared" si="40"/>
        <v/>
      </c>
      <c r="I202" s="87" t="str">
        <f>IF(D202="","",IF('[1]0.2 Konsumsi Energi'!O201="","",VLOOKUP(D202,'[1]0.2 Konsumsi Energi'!$D$5:$S$704,12,0)))</f>
        <v/>
      </c>
      <c r="J202" s="136" t="str">
        <f t="shared" si="41"/>
        <v/>
      </c>
      <c r="K202" s="87" t="str">
        <f>IF(D202="","",IF('[1]0.3 Konsumsi Protein Hewani'!O201="","",VLOOKUP(D202,'[1]0.3 Konsumsi Protein Hewani'!$D$5:$S$704,12,0)))</f>
        <v/>
      </c>
      <c r="L202" s="136" t="str">
        <f t="shared" si="42"/>
        <v/>
      </c>
      <c r="M202" s="87" t="str">
        <f>IF(D202="","",IF('[1]0.4 Stok_Cadangan'!AN201="","",VLOOKUP(D202,'[1]0.4 Stok_Cadangan'!$D$6:$AN$704,37,FALSE)))</f>
        <v/>
      </c>
      <c r="N202" s="136" t="str">
        <f t="shared" si="43"/>
        <v/>
      </c>
      <c r="O202" s="87" t="str">
        <f>IF(D202="","",IF('[1]0.5 Indikator Keterjangkauan'!J201="","",VLOOKUP(D202,'[1]0.5 Indikator Keterjangkauan'!$D$6:$K$704,7,FALSE)))</f>
        <v/>
      </c>
      <c r="P202" s="136" t="str">
        <f t="shared" si="44"/>
        <v/>
      </c>
      <c r="Q202" s="87" t="str">
        <f>IF(D202="","",IF('[1]0.5 Indikator Keterjangkauan'!AC201="","",VLOOKUP(D202,'[1]0.5 Indikator Keterjangkauan'!$D$6:$AD$704,26,FALSE)))</f>
        <v/>
      </c>
      <c r="R202" s="136" t="str">
        <f t="shared" si="45"/>
        <v/>
      </c>
      <c r="S202" s="87" t="str">
        <f>IF(D202="","",IF('[1]0.5 Indikator Keterjangkauan'!AI201="","",VLOOKUP(D202,'[1]0.5 Indikator Keterjangkauan'!$D$6:$AK$700,32,FALSE)))</f>
        <v/>
      </c>
      <c r="T202" s="136" t="str">
        <f t="shared" si="46"/>
        <v/>
      </c>
      <c r="U202" s="87" t="str">
        <f>IF(D202="","",IF('[1]0.6 Indikator Pemanfaatan'!J201="","",VLOOKUP(D202,'[1]0.6 Indikator Pemanfaatan'!$D$6:$K$704,7,FALSE)))</f>
        <v/>
      </c>
      <c r="V202" s="136" t="str">
        <f t="shared" si="47"/>
        <v/>
      </c>
      <c r="W202" s="87" t="str">
        <f>IF(D202="","",IF('[1]0.6 Indikator Pemanfaatan'!P201="","",VLOOKUP(D202,'[1]0.6 Indikator Pemanfaatan'!$D$6:$R$704,13,FALSE)))</f>
        <v/>
      </c>
      <c r="X202" s="136" t="str">
        <f t="shared" si="48"/>
        <v/>
      </c>
      <c r="Y202" s="87" t="str">
        <f>IF(D202="","",IF('[1]0.6 Indikator Pemanfaatan'!AA201="","",VLOOKUP(D202,'[1]0.6 Indikator Pemanfaatan'!$D$6:$AC$706,24,FALSE)))</f>
        <v/>
      </c>
      <c r="Z202" s="136" t="str">
        <f t="shared" si="49"/>
        <v/>
      </c>
      <c r="AA202" s="88" t="str">
        <f>IF(D202="","",IF('[1]0.6 Indikator Pemanfaatan'!AG201="","",VLOOKUP(D202,'[1]0.6 Indikator Pemanfaatan'!$D$6:$AJ$705,30,FALSE)))</f>
        <v/>
      </c>
      <c r="AB202" s="136" t="str">
        <f t="shared" si="50"/>
        <v/>
      </c>
      <c r="AC202" s="87" t="str">
        <f>IF(D202="","",IF('[1]0.6 Indikator Pemanfaatan'!AM201="","",VLOOKUP(D202,'[1]0.6 Indikator Pemanfaatan'!$D$6:$AP$705,36,FALSE)))</f>
        <v/>
      </c>
      <c r="AD202" s="136" t="str">
        <f t="shared" si="51"/>
        <v/>
      </c>
    </row>
    <row r="203" spans="1:30" x14ac:dyDescent="0.3">
      <c r="A203" s="1" t="str">
        <f>IF('[2]1.7 NCPR'!A199="","",'[2]1.7 NCPR'!A199)</f>
        <v/>
      </c>
      <c r="B203" s="2" t="str">
        <f>IF('[2]1.7 NCPR'!B199="","",'[2]1.7 NCPR'!B199)</f>
        <v/>
      </c>
      <c r="C203" s="1" t="str">
        <f t="shared" si="39"/>
        <v/>
      </c>
      <c r="D203" s="1" t="str">
        <f>IF('[2]1.7 NCPR'!D199="","",'[2]1.7 NCPR'!D199)</f>
        <v/>
      </c>
      <c r="E203" s="1" t="str">
        <f>IF('[2]1.7 NCPR'!E199="","",'[2]1.7 NCPR'!E199)</f>
        <v/>
      </c>
      <c r="F203" s="2" t="str">
        <f>IF('[2]1.7 NCPR'!C199="","",'[2]1.7 NCPR'!C199)</f>
        <v/>
      </c>
      <c r="G203" s="135" t="str">
        <f>IF(D203="","",IF('[2]1.7 NCPR'!P199="","",(VLOOKUP(D203,'[2]1.7 NCPR'!$D:$P,13,0))))</f>
        <v/>
      </c>
      <c r="H203" s="74" t="str">
        <f t="shared" si="40"/>
        <v/>
      </c>
      <c r="I203" s="87" t="str">
        <f>IF(D203="","",IF('[1]0.2 Konsumsi Energi'!O202="","",VLOOKUP(D203,'[1]0.2 Konsumsi Energi'!$D$5:$S$704,12,0)))</f>
        <v/>
      </c>
      <c r="J203" s="136" t="str">
        <f t="shared" si="41"/>
        <v/>
      </c>
      <c r="K203" s="87" t="str">
        <f>IF(D203="","",IF('[1]0.3 Konsumsi Protein Hewani'!O202="","",VLOOKUP(D203,'[1]0.3 Konsumsi Protein Hewani'!$D$5:$S$704,12,0)))</f>
        <v/>
      </c>
      <c r="L203" s="136" t="str">
        <f t="shared" si="42"/>
        <v/>
      </c>
      <c r="M203" s="87" t="str">
        <f>IF(D203="","",IF('[1]0.4 Stok_Cadangan'!AN202="","",VLOOKUP(D203,'[1]0.4 Stok_Cadangan'!$D$6:$AN$704,37,FALSE)))</f>
        <v/>
      </c>
      <c r="N203" s="136" t="str">
        <f t="shared" si="43"/>
        <v/>
      </c>
      <c r="O203" s="87" t="str">
        <f>IF(D203="","",IF('[1]0.5 Indikator Keterjangkauan'!J202="","",VLOOKUP(D203,'[1]0.5 Indikator Keterjangkauan'!$D$6:$K$704,7,FALSE)))</f>
        <v/>
      </c>
      <c r="P203" s="136" t="str">
        <f t="shared" si="44"/>
        <v/>
      </c>
      <c r="Q203" s="87" t="str">
        <f>IF(D203="","",IF('[1]0.5 Indikator Keterjangkauan'!AC202="","",VLOOKUP(D203,'[1]0.5 Indikator Keterjangkauan'!$D$6:$AD$704,26,FALSE)))</f>
        <v/>
      </c>
      <c r="R203" s="136" t="str">
        <f t="shared" si="45"/>
        <v/>
      </c>
      <c r="S203" s="87" t="str">
        <f>IF(D203="","",IF('[1]0.5 Indikator Keterjangkauan'!AI202="","",VLOOKUP(D203,'[1]0.5 Indikator Keterjangkauan'!$D$6:$AK$700,32,FALSE)))</f>
        <v/>
      </c>
      <c r="T203" s="136" t="str">
        <f t="shared" si="46"/>
        <v/>
      </c>
      <c r="U203" s="87" t="str">
        <f>IF(D203="","",IF('[1]0.6 Indikator Pemanfaatan'!J202="","",VLOOKUP(D203,'[1]0.6 Indikator Pemanfaatan'!$D$6:$K$704,7,FALSE)))</f>
        <v/>
      </c>
      <c r="V203" s="136" t="str">
        <f t="shared" si="47"/>
        <v/>
      </c>
      <c r="W203" s="87" t="str">
        <f>IF(D203="","",IF('[1]0.6 Indikator Pemanfaatan'!P202="","",VLOOKUP(D203,'[1]0.6 Indikator Pemanfaatan'!$D$6:$R$704,13,FALSE)))</f>
        <v/>
      </c>
      <c r="X203" s="136" t="str">
        <f t="shared" si="48"/>
        <v/>
      </c>
      <c r="Y203" s="87" t="str">
        <f>IF(D203="","",IF('[1]0.6 Indikator Pemanfaatan'!AA202="","",VLOOKUP(D203,'[1]0.6 Indikator Pemanfaatan'!$D$6:$AC$706,24,FALSE)))</f>
        <v/>
      </c>
      <c r="Z203" s="136" t="str">
        <f t="shared" si="49"/>
        <v/>
      </c>
      <c r="AA203" s="88" t="str">
        <f>IF(D203="","",IF('[1]0.6 Indikator Pemanfaatan'!AG202="","",VLOOKUP(D203,'[1]0.6 Indikator Pemanfaatan'!$D$6:$AJ$705,30,FALSE)))</f>
        <v/>
      </c>
      <c r="AB203" s="136" t="str">
        <f t="shared" si="50"/>
        <v/>
      </c>
      <c r="AC203" s="87" t="str">
        <f>IF(D203="","",IF('[1]0.6 Indikator Pemanfaatan'!AM202="","",VLOOKUP(D203,'[1]0.6 Indikator Pemanfaatan'!$D$6:$AP$705,36,FALSE)))</f>
        <v/>
      </c>
      <c r="AD203" s="136" t="str">
        <f t="shared" si="51"/>
        <v/>
      </c>
    </row>
    <row r="204" spans="1:30" x14ac:dyDescent="0.3">
      <c r="A204" s="1" t="str">
        <f>IF('[2]1.7 NCPR'!A200="","",'[2]1.7 NCPR'!A200)</f>
        <v/>
      </c>
      <c r="B204" s="2" t="str">
        <f>IF('[2]1.7 NCPR'!B200="","",'[2]1.7 NCPR'!B200)</f>
        <v/>
      </c>
      <c r="C204" s="1" t="str">
        <f t="shared" si="39"/>
        <v/>
      </c>
      <c r="D204" s="1" t="str">
        <f>IF('[2]1.7 NCPR'!D200="","",'[2]1.7 NCPR'!D200)</f>
        <v/>
      </c>
      <c r="E204" s="1" t="str">
        <f>IF('[2]1.7 NCPR'!E200="","",'[2]1.7 NCPR'!E200)</f>
        <v/>
      </c>
      <c r="F204" s="2" t="str">
        <f>IF('[2]1.7 NCPR'!C200="","",'[2]1.7 NCPR'!C200)</f>
        <v/>
      </c>
      <c r="G204" s="135" t="str">
        <f>IF(D204="","",IF('[2]1.7 NCPR'!P200="","",(VLOOKUP(D204,'[2]1.7 NCPR'!$D:$P,13,0))))</f>
        <v/>
      </c>
      <c r="H204" s="74" t="str">
        <f t="shared" si="40"/>
        <v/>
      </c>
      <c r="I204" s="87" t="str">
        <f>IF(D204="","",IF('[1]0.2 Konsumsi Energi'!O203="","",VLOOKUP(D204,'[1]0.2 Konsumsi Energi'!$D$5:$S$704,12,0)))</f>
        <v/>
      </c>
      <c r="J204" s="136" t="str">
        <f t="shared" si="41"/>
        <v/>
      </c>
      <c r="K204" s="87" t="str">
        <f>IF(D204="","",IF('[1]0.3 Konsumsi Protein Hewani'!O203="","",VLOOKUP(D204,'[1]0.3 Konsumsi Protein Hewani'!$D$5:$S$704,12,0)))</f>
        <v/>
      </c>
      <c r="L204" s="136" t="str">
        <f t="shared" si="42"/>
        <v/>
      </c>
      <c r="M204" s="87" t="str">
        <f>IF(D204="","",IF('[1]0.4 Stok_Cadangan'!AN203="","",VLOOKUP(D204,'[1]0.4 Stok_Cadangan'!$D$6:$AN$704,37,FALSE)))</f>
        <v/>
      </c>
      <c r="N204" s="136" t="str">
        <f t="shared" si="43"/>
        <v/>
      </c>
      <c r="O204" s="87" t="str">
        <f>IF(D204="","",IF('[1]0.5 Indikator Keterjangkauan'!J203="","",VLOOKUP(D204,'[1]0.5 Indikator Keterjangkauan'!$D$6:$K$704,7,FALSE)))</f>
        <v/>
      </c>
      <c r="P204" s="136" t="str">
        <f t="shared" si="44"/>
        <v/>
      </c>
      <c r="Q204" s="87" t="str">
        <f>IF(D204="","",IF('[1]0.5 Indikator Keterjangkauan'!AC203="","",VLOOKUP(D204,'[1]0.5 Indikator Keterjangkauan'!$D$6:$AD$704,26,FALSE)))</f>
        <v/>
      </c>
      <c r="R204" s="136" t="str">
        <f t="shared" si="45"/>
        <v/>
      </c>
      <c r="S204" s="87" t="str">
        <f>IF(D204="","",IF('[1]0.5 Indikator Keterjangkauan'!AI203="","",VLOOKUP(D204,'[1]0.5 Indikator Keterjangkauan'!$D$6:$AK$700,32,FALSE)))</f>
        <v/>
      </c>
      <c r="T204" s="136" t="str">
        <f t="shared" si="46"/>
        <v/>
      </c>
      <c r="U204" s="87" t="str">
        <f>IF(D204="","",IF('[1]0.6 Indikator Pemanfaatan'!J203="","",VLOOKUP(D204,'[1]0.6 Indikator Pemanfaatan'!$D$6:$K$704,7,FALSE)))</f>
        <v/>
      </c>
      <c r="V204" s="136" t="str">
        <f t="shared" si="47"/>
        <v/>
      </c>
      <c r="W204" s="87" t="str">
        <f>IF(D204="","",IF('[1]0.6 Indikator Pemanfaatan'!P203="","",VLOOKUP(D204,'[1]0.6 Indikator Pemanfaatan'!$D$6:$R$704,13,FALSE)))</f>
        <v/>
      </c>
      <c r="X204" s="136" t="str">
        <f t="shared" si="48"/>
        <v/>
      </c>
      <c r="Y204" s="87" t="str">
        <f>IF(D204="","",IF('[1]0.6 Indikator Pemanfaatan'!AA203="","",VLOOKUP(D204,'[1]0.6 Indikator Pemanfaatan'!$D$6:$AC$706,24,FALSE)))</f>
        <v/>
      </c>
      <c r="Z204" s="136" t="str">
        <f t="shared" si="49"/>
        <v/>
      </c>
      <c r="AA204" s="88" t="str">
        <f>IF(D204="","",IF('[1]0.6 Indikator Pemanfaatan'!AG203="","",VLOOKUP(D204,'[1]0.6 Indikator Pemanfaatan'!$D$6:$AJ$705,30,FALSE)))</f>
        <v/>
      </c>
      <c r="AB204" s="136" t="str">
        <f t="shared" si="50"/>
        <v/>
      </c>
      <c r="AC204" s="87" t="str">
        <f>IF(D204="","",IF('[1]0.6 Indikator Pemanfaatan'!AM203="","",VLOOKUP(D204,'[1]0.6 Indikator Pemanfaatan'!$D$6:$AP$705,36,FALSE)))</f>
        <v/>
      </c>
      <c r="AD204" s="136" t="str">
        <f t="shared" si="51"/>
        <v/>
      </c>
    </row>
    <row r="205" spans="1:30" x14ac:dyDescent="0.3">
      <c r="A205" s="1" t="str">
        <f>IF('[2]1.7 NCPR'!A201="","",'[2]1.7 NCPR'!A201)</f>
        <v/>
      </c>
      <c r="B205" s="2" t="str">
        <f>IF('[2]1.7 NCPR'!B201="","",'[2]1.7 NCPR'!B201)</f>
        <v/>
      </c>
      <c r="C205" s="1" t="str">
        <f t="shared" si="39"/>
        <v/>
      </c>
      <c r="D205" s="1" t="str">
        <f>IF('[2]1.7 NCPR'!D201="","",'[2]1.7 NCPR'!D201)</f>
        <v/>
      </c>
      <c r="E205" s="1" t="str">
        <f>IF('[2]1.7 NCPR'!E201="","",'[2]1.7 NCPR'!E201)</f>
        <v/>
      </c>
      <c r="F205" s="2" t="str">
        <f>IF('[2]1.7 NCPR'!C201="","",'[2]1.7 NCPR'!C201)</f>
        <v/>
      </c>
      <c r="G205" s="135" t="str">
        <f>IF(D205="","",IF('[2]1.7 NCPR'!P201="","",(VLOOKUP(D205,'[2]1.7 NCPR'!$D:$P,13,0))))</f>
        <v/>
      </c>
      <c r="H205" s="74" t="str">
        <f t="shared" si="40"/>
        <v/>
      </c>
      <c r="I205" s="87" t="str">
        <f>IF(D205="","",IF('[1]0.2 Konsumsi Energi'!O204="","",VLOOKUP(D205,'[1]0.2 Konsumsi Energi'!$D$5:$S$704,12,0)))</f>
        <v/>
      </c>
      <c r="J205" s="136" t="str">
        <f t="shared" si="41"/>
        <v/>
      </c>
      <c r="K205" s="87" t="str">
        <f>IF(D205="","",IF('[1]0.3 Konsumsi Protein Hewani'!O204="","",VLOOKUP(D205,'[1]0.3 Konsumsi Protein Hewani'!$D$5:$S$704,12,0)))</f>
        <v/>
      </c>
      <c r="L205" s="136" t="str">
        <f t="shared" si="42"/>
        <v/>
      </c>
      <c r="M205" s="87" t="str">
        <f>IF(D205="","",IF('[1]0.4 Stok_Cadangan'!AN204="","",VLOOKUP(D205,'[1]0.4 Stok_Cadangan'!$D$6:$AN$704,37,FALSE)))</f>
        <v/>
      </c>
      <c r="N205" s="136" t="str">
        <f t="shared" si="43"/>
        <v/>
      </c>
      <c r="O205" s="87" t="str">
        <f>IF(D205="","",IF('[1]0.5 Indikator Keterjangkauan'!J204="","",VLOOKUP(D205,'[1]0.5 Indikator Keterjangkauan'!$D$6:$K$704,7,FALSE)))</f>
        <v/>
      </c>
      <c r="P205" s="136" t="str">
        <f t="shared" si="44"/>
        <v/>
      </c>
      <c r="Q205" s="87" t="str">
        <f>IF(D205="","",IF('[1]0.5 Indikator Keterjangkauan'!AC204="","",VLOOKUP(D205,'[1]0.5 Indikator Keterjangkauan'!$D$6:$AD$704,26,FALSE)))</f>
        <v/>
      </c>
      <c r="R205" s="136" t="str">
        <f t="shared" si="45"/>
        <v/>
      </c>
      <c r="S205" s="87" t="str">
        <f>IF(D205="","",IF('[1]0.5 Indikator Keterjangkauan'!AI204="","",VLOOKUP(D205,'[1]0.5 Indikator Keterjangkauan'!$D$6:$AK$700,32,FALSE)))</f>
        <v/>
      </c>
      <c r="T205" s="136" t="str">
        <f t="shared" si="46"/>
        <v/>
      </c>
      <c r="U205" s="87" t="str">
        <f>IF(D205="","",IF('[1]0.6 Indikator Pemanfaatan'!J204="","",VLOOKUP(D205,'[1]0.6 Indikator Pemanfaatan'!$D$6:$K$704,7,FALSE)))</f>
        <v/>
      </c>
      <c r="V205" s="136" t="str">
        <f t="shared" si="47"/>
        <v/>
      </c>
      <c r="W205" s="87" t="str">
        <f>IF(D205="","",IF('[1]0.6 Indikator Pemanfaatan'!P204="","",VLOOKUP(D205,'[1]0.6 Indikator Pemanfaatan'!$D$6:$R$704,13,FALSE)))</f>
        <v/>
      </c>
      <c r="X205" s="136" t="str">
        <f t="shared" si="48"/>
        <v/>
      </c>
      <c r="Y205" s="87" t="str">
        <f>IF(D205="","",IF('[1]0.6 Indikator Pemanfaatan'!AA204="","",VLOOKUP(D205,'[1]0.6 Indikator Pemanfaatan'!$D$6:$AC$706,24,FALSE)))</f>
        <v/>
      </c>
      <c r="Z205" s="136" t="str">
        <f t="shared" si="49"/>
        <v/>
      </c>
      <c r="AA205" s="88" t="str">
        <f>IF(D205="","",IF('[1]0.6 Indikator Pemanfaatan'!AG204="","",VLOOKUP(D205,'[1]0.6 Indikator Pemanfaatan'!$D$6:$AJ$705,30,FALSE)))</f>
        <v/>
      </c>
      <c r="AB205" s="136" t="str">
        <f t="shared" si="50"/>
        <v/>
      </c>
      <c r="AC205" s="87" t="str">
        <f>IF(D205="","",IF('[1]0.6 Indikator Pemanfaatan'!AM204="","",VLOOKUP(D205,'[1]0.6 Indikator Pemanfaatan'!$D$6:$AP$705,36,FALSE)))</f>
        <v/>
      </c>
      <c r="AD205" s="136" t="str">
        <f t="shared" si="51"/>
        <v/>
      </c>
    </row>
    <row r="206" spans="1:30" x14ac:dyDescent="0.3">
      <c r="A206" s="1" t="str">
        <f>IF('[2]1.7 NCPR'!A202="","",'[2]1.7 NCPR'!A202)</f>
        <v/>
      </c>
      <c r="B206" s="2" t="str">
        <f>IF('[2]1.7 NCPR'!B202="","",'[2]1.7 NCPR'!B202)</f>
        <v/>
      </c>
      <c r="C206" s="1" t="str">
        <f t="shared" si="39"/>
        <v/>
      </c>
      <c r="D206" s="1" t="str">
        <f>IF('[2]1.7 NCPR'!D202="","",'[2]1.7 NCPR'!D202)</f>
        <v/>
      </c>
      <c r="E206" s="1" t="str">
        <f>IF('[2]1.7 NCPR'!E202="","",'[2]1.7 NCPR'!E202)</f>
        <v/>
      </c>
      <c r="F206" s="2" t="str">
        <f>IF('[2]1.7 NCPR'!C202="","",'[2]1.7 NCPR'!C202)</f>
        <v/>
      </c>
      <c r="G206" s="135" t="str">
        <f>IF(D206="","",IF('[2]1.7 NCPR'!P202="","",(VLOOKUP(D206,'[2]1.7 NCPR'!$D:$P,13,0))))</f>
        <v/>
      </c>
      <c r="H206" s="74" t="str">
        <f t="shared" si="40"/>
        <v/>
      </c>
      <c r="I206" s="87" t="str">
        <f>IF(D206="","",IF('[1]0.2 Konsumsi Energi'!O205="","",VLOOKUP(D206,'[1]0.2 Konsumsi Energi'!$D$5:$S$704,12,0)))</f>
        <v/>
      </c>
      <c r="J206" s="136" t="str">
        <f t="shared" si="41"/>
        <v/>
      </c>
      <c r="K206" s="87" t="str">
        <f>IF(D206="","",IF('[1]0.3 Konsumsi Protein Hewani'!O205="","",VLOOKUP(D206,'[1]0.3 Konsumsi Protein Hewani'!$D$5:$S$704,12,0)))</f>
        <v/>
      </c>
      <c r="L206" s="136" t="str">
        <f t="shared" si="42"/>
        <v/>
      </c>
      <c r="M206" s="87" t="str">
        <f>IF(D206="","",IF('[1]0.4 Stok_Cadangan'!AN205="","",VLOOKUP(D206,'[1]0.4 Stok_Cadangan'!$D$6:$AN$704,37,FALSE)))</f>
        <v/>
      </c>
      <c r="N206" s="136" t="str">
        <f t="shared" si="43"/>
        <v/>
      </c>
      <c r="O206" s="87" t="str">
        <f>IF(D206="","",IF('[1]0.5 Indikator Keterjangkauan'!J205="","",VLOOKUP(D206,'[1]0.5 Indikator Keterjangkauan'!$D$6:$K$704,7,FALSE)))</f>
        <v/>
      </c>
      <c r="P206" s="136" t="str">
        <f t="shared" si="44"/>
        <v/>
      </c>
      <c r="Q206" s="87" t="str">
        <f>IF(D206="","",IF('[1]0.5 Indikator Keterjangkauan'!AC205="","",VLOOKUP(D206,'[1]0.5 Indikator Keterjangkauan'!$D$6:$AD$704,26,FALSE)))</f>
        <v/>
      </c>
      <c r="R206" s="136" t="str">
        <f t="shared" si="45"/>
        <v/>
      </c>
      <c r="S206" s="87" t="str">
        <f>IF(D206="","",IF('[1]0.5 Indikator Keterjangkauan'!AI205="","",VLOOKUP(D206,'[1]0.5 Indikator Keterjangkauan'!$D$6:$AK$700,32,FALSE)))</f>
        <v/>
      </c>
      <c r="T206" s="136" t="str">
        <f t="shared" si="46"/>
        <v/>
      </c>
      <c r="U206" s="87" t="str">
        <f>IF(D206="","",IF('[1]0.6 Indikator Pemanfaatan'!J205="","",VLOOKUP(D206,'[1]0.6 Indikator Pemanfaatan'!$D$6:$K$704,7,FALSE)))</f>
        <v/>
      </c>
      <c r="V206" s="136" t="str">
        <f t="shared" si="47"/>
        <v/>
      </c>
      <c r="W206" s="87" t="str">
        <f>IF(D206="","",IF('[1]0.6 Indikator Pemanfaatan'!P205="","",VLOOKUP(D206,'[1]0.6 Indikator Pemanfaatan'!$D$6:$R$704,13,FALSE)))</f>
        <v/>
      </c>
      <c r="X206" s="136" t="str">
        <f t="shared" si="48"/>
        <v/>
      </c>
      <c r="Y206" s="87" t="str">
        <f>IF(D206="","",IF('[1]0.6 Indikator Pemanfaatan'!AA205="","",VLOOKUP(D206,'[1]0.6 Indikator Pemanfaatan'!$D$6:$AC$706,24,FALSE)))</f>
        <v/>
      </c>
      <c r="Z206" s="136" t="str">
        <f t="shared" si="49"/>
        <v/>
      </c>
      <c r="AA206" s="88" t="str">
        <f>IF(D206="","",IF('[1]0.6 Indikator Pemanfaatan'!AG205="","",VLOOKUP(D206,'[1]0.6 Indikator Pemanfaatan'!$D$6:$AJ$705,30,FALSE)))</f>
        <v/>
      </c>
      <c r="AB206" s="136" t="str">
        <f t="shared" si="50"/>
        <v/>
      </c>
      <c r="AC206" s="87" t="str">
        <f>IF(D206="","",IF('[1]0.6 Indikator Pemanfaatan'!AM205="","",VLOOKUP(D206,'[1]0.6 Indikator Pemanfaatan'!$D$6:$AP$705,36,FALSE)))</f>
        <v/>
      </c>
      <c r="AD206" s="136" t="str">
        <f t="shared" si="51"/>
        <v/>
      </c>
    </row>
    <row r="207" spans="1:30" x14ac:dyDescent="0.3">
      <c r="A207" s="1" t="str">
        <f>IF('[2]1.7 NCPR'!A203="","",'[2]1.7 NCPR'!A203)</f>
        <v/>
      </c>
      <c r="B207" s="2" t="str">
        <f>IF('[2]1.7 NCPR'!B203="","",'[2]1.7 NCPR'!B203)</f>
        <v/>
      </c>
      <c r="C207" s="1" t="str">
        <f t="shared" si="39"/>
        <v/>
      </c>
      <c r="D207" s="1" t="str">
        <f>IF('[2]1.7 NCPR'!D203="","",'[2]1.7 NCPR'!D203)</f>
        <v/>
      </c>
      <c r="E207" s="1" t="str">
        <f>IF('[2]1.7 NCPR'!E203="","",'[2]1.7 NCPR'!E203)</f>
        <v/>
      </c>
      <c r="F207" s="2" t="str">
        <f>IF('[2]1.7 NCPR'!C203="","",'[2]1.7 NCPR'!C203)</f>
        <v/>
      </c>
      <c r="G207" s="135" t="str">
        <f>IF(D207="","",IF('[2]1.7 NCPR'!P203="","",(VLOOKUP(D207,'[2]1.7 NCPR'!$D:$P,13,0))))</f>
        <v/>
      </c>
      <c r="H207" s="74" t="str">
        <f t="shared" si="40"/>
        <v/>
      </c>
      <c r="I207" s="87" t="str">
        <f>IF(D207="","",IF('[1]0.2 Konsumsi Energi'!O206="","",VLOOKUP(D207,'[1]0.2 Konsumsi Energi'!$D$5:$S$704,12,0)))</f>
        <v/>
      </c>
      <c r="J207" s="136" t="str">
        <f t="shared" si="41"/>
        <v/>
      </c>
      <c r="K207" s="87" t="str">
        <f>IF(D207="","",IF('[1]0.3 Konsumsi Protein Hewani'!O206="","",VLOOKUP(D207,'[1]0.3 Konsumsi Protein Hewani'!$D$5:$S$704,12,0)))</f>
        <v/>
      </c>
      <c r="L207" s="136" t="str">
        <f t="shared" si="42"/>
        <v/>
      </c>
      <c r="M207" s="87" t="str">
        <f>IF(D207="","",IF('[1]0.4 Stok_Cadangan'!AN206="","",VLOOKUP(D207,'[1]0.4 Stok_Cadangan'!$D$6:$AN$704,37,FALSE)))</f>
        <v/>
      </c>
      <c r="N207" s="136" t="str">
        <f t="shared" si="43"/>
        <v/>
      </c>
      <c r="O207" s="87" t="str">
        <f>IF(D207="","",IF('[1]0.5 Indikator Keterjangkauan'!J206="","",VLOOKUP(D207,'[1]0.5 Indikator Keterjangkauan'!$D$6:$K$704,7,FALSE)))</f>
        <v/>
      </c>
      <c r="P207" s="136" t="str">
        <f t="shared" si="44"/>
        <v/>
      </c>
      <c r="Q207" s="87" t="str">
        <f>IF(D207="","",IF('[1]0.5 Indikator Keterjangkauan'!AC206="","",VLOOKUP(D207,'[1]0.5 Indikator Keterjangkauan'!$D$6:$AD$704,26,FALSE)))</f>
        <v/>
      </c>
      <c r="R207" s="136" t="str">
        <f t="shared" si="45"/>
        <v/>
      </c>
      <c r="S207" s="87" t="str">
        <f>IF(D207="","",IF('[1]0.5 Indikator Keterjangkauan'!AI206="","",VLOOKUP(D207,'[1]0.5 Indikator Keterjangkauan'!$D$6:$AK$700,32,FALSE)))</f>
        <v/>
      </c>
      <c r="T207" s="136" t="str">
        <f t="shared" si="46"/>
        <v/>
      </c>
      <c r="U207" s="87" t="str">
        <f>IF(D207="","",IF('[1]0.6 Indikator Pemanfaatan'!J206="","",VLOOKUP(D207,'[1]0.6 Indikator Pemanfaatan'!$D$6:$K$704,7,FALSE)))</f>
        <v/>
      </c>
      <c r="V207" s="136" t="str">
        <f t="shared" si="47"/>
        <v/>
      </c>
      <c r="W207" s="87" t="str">
        <f>IF(D207="","",IF('[1]0.6 Indikator Pemanfaatan'!P206="","",VLOOKUP(D207,'[1]0.6 Indikator Pemanfaatan'!$D$6:$R$704,13,FALSE)))</f>
        <v/>
      </c>
      <c r="X207" s="136" t="str">
        <f t="shared" si="48"/>
        <v/>
      </c>
      <c r="Y207" s="87" t="str">
        <f>IF(D207="","",IF('[1]0.6 Indikator Pemanfaatan'!AA206="","",VLOOKUP(D207,'[1]0.6 Indikator Pemanfaatan'!$D$6:$AC$706,24,FALSE)))</f>
        <v/>
      </c>
      <c r="Z207" s="136" t="str">
        <f t="shared" si="49"/>
        <v/>
      </c>
      <c r="AA207" s="88" t="str">
        <f>IF(D207="","",IF('[1]0.6 Indikator Pemanfaatan'!AG206="","",VLOOKUP(D207,'[1]0.6 Indikator Pemanfaatan'!$D$6:$AJ$705,30,FALSE)))</f>
        <v/>
      </c>
      <c r="AB207" s="136" t="str">
        <f t="shared" si="50"/>
        <v/>
      </c>
      <c r="AC207" s="87" t="str">
        <f>IF(D207="","",IF('[1]0.6 Indikator Pemanfaatan'!AM206="","",VLOOKUP(D207,'[1]0.6 Indikator Pemanfaatan'!$D$6:$AP$705,36,FALSE)))</f>
        <v/>
      </c>
      <c r="AD207" s="136" t="str">
        <f t="shared" si="51"/>
        <v/>
      </c>
    </row>
    <row r="208" spans="1:30" x14ac:dyDescent="0.3">
      <c r="A208" s="1" t="str">
        <f>IF('[2]1.7 NCPR'!A204="","",'[2]1.7 NCPR'!A204)</f>
        <v/>
      </c>
      <c r="B208" s="2" t="str">
        <f>IF('[2]1.7 NCPR'!B204="","",'[2]1.7 NCPR'!B204)</f>
        <v/>
      </c>
      <c r="C208" s="1" t="str">
        <f t="shared" si="39"/>
        <v/>
      </c>
      <c r="D208" s="1" t="str">
        <f>IF('[2]1.7 NCPR'!D204="","",'[2]1.7 NCPR'!D204)</f>
        <v/>
      </c>
      <c r="E208" s="1" t="str">
        <f>IF('[2]1.7 NCPR'!E204="","",'[2]1.7 NCPR'!E204)</f>
        <v/>
      </c>
      <c r="F208" s="2" t="str">
        <f>IF('[2]1.7 NCPR'!C204="","",'[2]1.7 NCPR'!C204)</f>
        <v/>
      </c>
      <c r="G208" s="135" t="str">
        <f>IF(D208="","",IF('[2]1.7 NCPR'!P204="","",(VLOOKUP(D208,'[2]1.7 NCPR'!$D:$P,13,0))))</f>
        <v/>
      </c>
      <c r="H208" s="74" t="str">
        <f t="shared" si="40"/>
        <v/>
      </c>
      <c r="I208" s="87" t="str">
        <f>IF(D208="","",IF('[1]0.2 Konsumsi Energi'!O207="","",VLOOKUP(D208,'[1]0.2 Konsumsi Energi'!$D$5:$S$704,12,0)))</f>
        <v/>
      </c>
      <c r="J208" s="136" t="str">
        <f t="shared" si="41"/>
        <v/>
      </c>
      <c r="K208" s="87" t="str">
        <f>IF(D208="","",IF('[1]0.3 Konsumsi Protein Hewani'!O207="","",VLOOKUP(D208,'[1]0.3 Konsumsi Protein Hewani'!$D$5:$S$704,12,0)))</f>
        <v/>
      </c>
      <c r="L208" s="136" t="str">
        <f t="shared" si="42"/>
        <v/>
      </c>
      <c r="M208" s="87" t="str">
        <f>IF(D208="","",IF('[1]0.4 Stok_Cadangan'!AN207="","",VLOOKUP(D208,'[1]0.4 Stok_Cadangan'!$D$6:$AN$704,37,FALSE)))</f>
        <v/>
      </c>
      <c r="N208" s="136" t="str">
        <f t="shared" si="43"/>
        <v/>
      </c>
      <c r="O208" s="87" t="str">
        <f>IF(D208="","",IF('[1]0.5 Indikator Keterjangkauan'!J207="","",VLOOKUP(D208,'[1]0.5 Indikator Keterjangkauan'!$D$6:$K$704,7,FALSE)))</f>
        <v/>
      </c>
      <c r="P208" s="136" t="str">
        <f t="shared" si="44"/>
        <v/>
      </c>
      <c r="Q208" s="87" t="str">
        <f>IF(D208="","",IF('[1]0.5 Indikator Keterjangkauan'!AC207="","",VLOOKUP(D208,'[1]0.5 Indikator Keterjangkauan'!$D$6:$AD$704,26,FALSE)))</f>
        <v/>
      </c>
      <c r="R208" s="136" t="str">
        <f t="shared" si="45"/>
        <v/>
      </c>
      <c r="S208" s="87" t="str">
        <f>IF(D208="","",IF('[1]0.5 Indikator Keterjangkauan'!AI207="","",VLOOKUP(D208,'[1]0.5 Indikator Keterjangkauan'!$D$6:$AK$700,32,FALSE)))</f>
        <v/>
      </c>
      <c r="T208" s="136" t="str">
        <f t="shared" si="46"/>
        <v/>
      </c>
      <c r="U208" s="87" t="str">
        <f>IF(D208="","",IF('[1]0.6 Indikator Pemanfaatan'!J207="","",VLOOKUP(D208,'[1]0.6 Indikator Pemanfaatan'!$D$6:$K$704,7,FALSE)))</f>
        <v/>
      </c>
      <c r="V208" s="136" t="str">
        <f t="shared" si="47"/>
        <v/>
      </c>
      <c r="W208" s="87" t="str">
        <f>IF(D208="","",IF('[1]0.6 Indikator Pemanfaatan'!P207="","",VLOOKUP(D208,'[1]0.6 Indikator Pemanfaatan'!$D$6:$R$704,13,FALSE)))</f>
        <v/>
      </c>
      <c r="X208" s="136" t="str">
        <f t="shared" si="48"/>
        <v/>
      </c>
      <c r="Y208" s="87" t="str">
        <f>IF(D208="","",IF('[1]0.6 Indikator Pemanfaatan'!AA207="","",VLOOKUP(D208,'[1]0.6 Indikator Pemanfaatan'!$D$6:$AC$706,24,FALSE)))</f>
        <v/>
      </c>
      <c r="Z208" s="136" t="str">
        <f t="shared" si="49"/>
        <v/>
      </c>
      <c r="AA208" s="88" t="str">
        <f>IF(D208="","",IF('[1]0.6 Indikator Pemanfaatan'!AG207="","",VLOOKUP(D208,'[1]0.6 Indikator Pemanfaatan'!$D$6:$AJ$705,30,FALSE)))</f>
        <v/>
      </c>
      <c r="AB208" s="136" t="str">
        <f t="shared" si="50"/>
        <v/>
      </c>
      <c r="AC208" s="87" t="str">
        <f>IF(D208="","",IF('[1]0.6 Indikator Pemanfaatan'!AM207="","",VLOOKUP(D208,'[1]0.6 Indikator Pemanfaatan'!$D$6:$AP$705,36,FALSE)))</f>
        <v/>
      </c>
      <c r="AD208" s="136" t="str">
        <f t="shared" si="51"/>
        <v/>
      </c>
    </row>
    <row r="209" spans="1:30" x14ac:dyDescent="0.3">
      <c r="A209" s="1" t="str">
        <f>IF('[2]1.7 NCPR'!A205="","",'[2]1.7 NCPR'!A205)</f>
        <v/>
      </c>
      <c r="B209" s="2" t="str">
        <f>IF('[2]1.7 NCPR'!B205="","",'[2]1.7 NCPR'!B205)</f>
        <v/>
      </c>
      <c r="C209" s="1" t="str">
        <f t="shared" si="39"/>
        <v/>
      </c>
      <c r="D209" s="1" t="str">
        <f>IF('[2]1.7 NCPR'!D205="","",'[2]1.7 NCPR'!D205)</f>
        <v/>
      </c>
      <c r="E209" s="1" t="str">
        <f>IF('[2]1.7 NCPR'!E205="","",'[2]1.7 NCPR'!E205)</f>
        <v/>
      </c>
      <c r="F209" s="2" t="str">
        <f>IF('[2]1.7 NCPR'!C205="","",'[2]1.7 NCPR'!C205)</f>
        <v/>
      </c>
      <c r="G209" s="135" t="str">
        <f>IF(D209="","",IF('[2]1.7 NCPR'!P205="","",(VLOOKUP(D209,'[2]1.7 NCPR'!$D:$P,13,0))))</f>
        <v/>
      </c>
      <c r="H209" s="74" t="str">
        <f t="shared" si="40"/>
        <v/>
      </c>
      <c r="I209" s="87" t="str">
        <f>IF(D209="","",IF('[1]0.2 Konsumsi Energi'!O208="","",VLOOKUP(D209,'[1]0.2 Konsumsi Energi'!$D$5:$S$704,12,0)))</f>
        <v/>
      </c>
      <c r="J209" s="136" t="str">
        <f t="shared" si="41"/>
        <v/>
      </c>
      <c r="K209" s="87" t="str">
        <f>IF(D209="","",IF('[1]0.3 Konsumsi Protein Hewani'!O208="","",VLOOKUP(D209,'[1]0.3 Konsumsi Protein Hewani'!$D$5:$S$704,12,0)))</f>
        <v/>
      </c>
      <c r="L209" s="136" t="str">
        <f t="shared" si="42"/>
        <v/>
      </c>
      <c r="M209" s="87" t="str">
        <f>IF(D209="","",IF('[1]0.4 Stok_Cadangan'!AN208="","",VLOOKUP(D209,'[1]0.4 Stok_Cadangan'!$D$6:$AN$704,37,FALSE)))</f>
        <v/>
      </c>
      <c r="N209" s="136" t="str">
        <f t="shared" si="43"/>
        <v/>
      </c>
      <c r="O209" s="87" t="str">
        <f>IF(D209="","",IF('[1]0.5 Indikator Keterjangkauan'!J208="","",VLOOKUP(D209,'[1]0.5 Indikator Keterjangkauan'!$D$6:$K$704,7,FALSE)))</f>
        <v/>
      </c>
      <c r="P209" s="136" t="str">
        <f t="shared" si="44"/>
        <v/>
      </c>
      <c r="Q209" s="87" t="str">
        <f>IF(D209="","",IF('[1]0.5 Indikator Keterjangkauan'!AC208="","",VLOOKUP(D209,'[1]0.5 Indikator Keterjangkauan'!$D$6:$AD$704,26,FALSE)))</f>
        <v/>
      </c>
      <c r="R209" s="136" t="str">
        <f t="shared" si="45"/>
        <v/>
      </c>
      <c r="S209" s="87" t="str">
        <f>IF(D209="","",IF('[1]0.5 Indikator Keterjangkauan'!AI208="","",VLOOKUP(D209,'[1]0.5 Indikator Keterjangkauan'!$D$6:$AK$700,32,FALSE)))</f>
        <v/>
      </c>
      <c r="T209" s="136" t="str">
        <f t="shared" si="46"/>
        <v/>
      </c>
      <c r="U209" s="87" t="str">
        <f>IF(D209="","",IF('[1]0.6 Indikator Pemanfaatan'!J208="","",VLOOKUP(D209,'[1]0.6 Indikator Pemanfaatan'!$D$6:$K$704,7,FALSE)))</f>
        <v/>
      </c>
      <c r="V209" s="136" t="str">
        <f t="shared" si="47"/>
        <v/>
      </c>
      <c r="W209" s="87" t="str">
        <f>IF(D209="","",IF('[1]0.6 Indikator Pemanfaatan'!P208="","",VLOOKUP(D209,'[1]0.6 Indikator Pemanfaatan'!$D$6:$R$704,13,FALSE)))</f>
        <v/>
      </c>
      <c r="X209" s="136" t="str">
        <f t="shared" si="48"/>
        <v/>
      </c>
      <c r="Y209" s="87" t="str">
        <f>IF(D209="","",IF('[1]0.6 Indikator Pemanfaatan'!AA208="","",VLOOKUP(D209,'[1]0.6 Indikator Pemanfaatan'!$D$6:$AC$706,24,FALSE)))</f>
        <v/>
      </c>
      <c r="Z209" s="136" t="str">
        <f t="shared" si="49"/>
        <v/>
      </c>
      <c r="AA209" s="88" t="str">
        <f>IF(D209="","",IF('[1]0.6 Indikator Pemanfaatan'!AG208="","",VLOOKUP(D209,'[1]0.6 Indikator Pemanfaatan'!$D$6:$AJ$705,30,FALSE)))</f>
        <v/>
      </c>
      <c r="AB209" s="136" t="str">
        <f t="shared" si="50"/>
        <v/>
      </c>
      <c r="AC209" s="87" t="str">
        <f>IF(D209="","",IF('[1]0.6 Indikator Pemanfaatan'!AM208="","",VLOOKUP(D209,'[1]0.6 Indikator Pemanfaatan'!$D$6:$AP$705,36,FALSE)))</f>
        <v/>
      </c>
      <c r="AD209" s="136" t="str">
        <f t="shared" si="51"/>
        <v/>
      </c>
    </row>
    <row r="210" spans="1:30" x14ac:dyDescent="0.3">
      <c r="A210" s="1" t="str">
        <f>IF('[2]1.7 NCPR'!A206="","",'[2]1.7 NCPR'!A206)</f>
        <v/>
      </c>
      <c r="B210" s="2" t="str">
        <f>IF('[2]1.7 NCPR'!B206="","",'[2]1.7 NCPR'!B206)</f>
        <v/>
      </c>
      <c r="C210" s="1" t="str">
        <f t="shared" si="39"/>
        <v/>
      </c>
      <c r="D210" s="1" t="str">
        <f>IF('[2]1.7 NCPR'!D206="","",'[2]1.7 NCPR'!D206)</f>
        <v/>
      </c>
      <c r="E210" s="1" t="str">
        <f>IF('[2]1.7 NCPR'!E206="","",'[2]1.7 NCPR'!E206)</f>
        <v/>
      </c>
      <c r="F210" s="2" t="str">
        <f>IF('[2]1.7 NCPR'!C206="","",'[2]1.7 NCPR'!C206)</f>
        <v/>
      </c>
      <c r="G210" s="135" t="str">
        <f>IF(D210="","",IF('[2]1.7 NCPR'!P206="","",(VLOOKUP(D210,'[2]1.7 NCPR'!$D:$P,13,0))))</f>
        <v/>
      </c>
      <c r="H210" s="74" t="str">
        <f t="shared" si="40"/>
        <v/>
      </c>
      <c r="I210" s="87" t="str">
        <f>IF(D210="","",IF('[1]0.2 Konsumsi Energi'!O209="","",VLOOKUP(D210,'[1]0.2 Konsumsi Energi'!$D$5:$S$704,12,0)))</f>
        <v/>
      </c>
      <c r="J210" s="136" t="str">
        <f t="shared" si="41"/>
        <v/>
      </c>
      <c r="K210" s="87" t="str">
        <f>IF(D210="","",IF('[1]0.3 Konsumsi Protein Hewani'!O209="","",VLOOKUP(D210,'[1]0.3 Konsumsi Protein Hewani'!$D$5:$S$704,12,0)))</f>
        <v/>
      </c>
      <c r="L210" s="136" t="str">
        <f t="shared" si="42"/>
        <v/>
      </c>
      <c r="M210" s="87" t="str">
        <f>IF(D210="","",IF('[1]0.4 Stok_Cadangan'!AN209="","",VLOOKUP(D210,'[1]0.4 Stok_Cadangan'!$D$6:$AN$704,37,FALSE)))</f>
        <v/>
      </c>
      <c r="N210" s="136" t="str">
        <f t="shared" si="43"/>
        <v/>
      </c>
      <c r="O210" s="87" t="str">
        <f>IF(D210="","",IF('[1]0.5 Indikator Keterjangkauan'!J209="","",VLOOKUP(D210,'[1]0.5 Indikator Keterjangkauan'!$D$6:$K$704,7,FALSE)))</f>
        <v/>
      </c>
      <c r="P210" s="136" t="str">
        <f t="shared" si="44"/>
        <v/>
      </c>
      <c r="Q210" s="87" t="str">
        <f>IF(D210="","",IF('[1]0.5 Indikator Keterjangkauan'!AC209="","",VLOOKUP(D210,'[1]0.5 Indikator Keterjangkauan'!$D$6:$AD$704,26,FALSE)))</f>
        <v/>
      </c>
      <c r="R210" s="136" t="str">
        <f t="shared" si="45"/>
        <v/>
      </c>
      <c r="S210" s="87" t="str">
        <f>IF(D210="","",IF('[1]0.5 Indikator Keterjangkauan'!AI209="","",VLOOKUP(D210,'[1]0.5 Indikator Keterjangkauan'!$D$6:$AK$700,32,FALSE)))</f>
        <v/>
      </c>
      <c r="T210" s="136" t="str">
        <f t="shared" si="46"/>
        <v/>
      </c>
      <c r="U210" s="87" t="str">
        <f>IF(D210="","",IF('[1]0.6 Indikator Pemanfaatan'!J209="","",VLOOKUP(D210,'[1]0.6 Indikator Pemanfaatan'!$D$6:$K$704,7,FALSE)))</f>
        <v/>
      </c>
      <c r="V210" s="136" t="str">
        <f t="shared" si="47"/>
        <v/>
      </c>
      <c r="W210" s="87" t="str">
        <f>IF(D210="","",IF('[1]0.6 Indikator Pemanfaatan'!P209="","",VLOOKUP(D210,'[1]0.6 Indikator Pemanfaatan'!$D$6:$R$704,13,FALSE)))</f>
        <v/>
      </c>
      <c r="X210" s="136" t="str">
        <f t="shared" si="48"/>
        <v/>
      </c>
      <c r="Y210" s="87" t="str">
        <f>IF(D210="","",IF('[1]0.6 Indikator Pemanfaatan'!AA209="","",VLOOKUP(D210,'[1]0.6 Indikator Pemanfaatan'!$D$6:$AC$706,24,FALSE)))</f>
        <v/>
      </c>
      <c r="Z210" s="136" t="str">
        <f t="shared" si="49"/>
        <v/>
      </c>
      <c r="AA210" s="88" t="str">
        <f>IF(D210="","",IF('[1]0.6 Indikator Pemanfaatan'!AG209="","",VLOOKUP(D210,'[1]0.6 Indikator Pemanfaatan'!$D$6:$AJ$705,30,FALSE)))</f>
        <v/>
      </c>
      <c r="AB210" s="136" t="str">
        <f t="shared" si="50"/>
        <v/>
      </c>
      <c r="AC210" s="87" t="str">
        <f>IF(D210="","",IF('[1]0.6 Indikator Pemanfaatan'!AM209="","",VLOOKUP(D210,'[1]0.6 Indikator Pemanfaatan'!$D$6:$AP$705,36,FALSE)))</f>
        <v/>
      </c>
      <c r="AD210" s="136" t="str">
        <f t="shared" si="51"/>
        <v/>
      </c>
    </row>
    <row r="211" spans="1:30" x14ac:dyDescent="0.3">
      <c r="A211" s="1" t="str">
        <f>IF('[2]1.7 NCPR'!A207="","",'[2]1.7 NCPR'!A207)</f>
        <v/>
      </c>
      <c r="B211" s="2" t="str">
        <f>IF('[2]1.7 NCPR'!B207="","",'[2]1.7 NCPR'!B207)</f>
        <v/>
      </c>
      <c r="C211" s="1" t="str">
        <f t="shared" si="39"/>
        <v/>
      </c>
      <c r="D211" s="1" t="str">
        <f>IF('[2]1.7 NCPR'!D207="","",'[2]1.7 NCPR'!D207)</f>
        <v/>
      </c>
      <c r="E211" s="1" t="str">
        <f>IF('[2]1.7 NCPR'!E207="","",'[2]1.7 NCPR'!E207)</f>
        <v/>
      </c>
      <c r="F211" s="2" t="str">
        <f>IF('[2]1.7 NCPR'!C207="","",'[2]1.7 NCPR'!C207)</f>
        <v/>
      </c>
      <c r="G211" s="135" t="str">
        <f>IF(D211="","",IF('[2]1.7 NCPR'!P207="","",(VLOOKUP(D211,'[2]1.7 NCPR'!$D:$P,13,0))))</f>
        <v/>
      </c>
      <c r="H211" s="74" t="str">
        <f t="shared" si="40"/>
        <v/>
      </c>
      <c r="I211" s="87" t="str">
        <f>IF(D211="","",IF('[1]0.2 Konsumsi Energi'!O210="","",VLOOKUP(D211,'[1]0.2 Konsumsi Energi'!$D$5:$S$704,12,0)))</f>
        <v/>
      </c>
      <c r="J211" s="136" t="str">
        <f t="shared" si="41"/>
        <v/>
      </c>
      <c r="K211" s="87" t="str">
        <f>IF(D211="","",IF('[1]0.3 Konsumsi Protein Hewani'!O210="","",VLOOKUP(D211,'[1]0.3 Konsumsi Protein Hewani'!$D$5:$S$704,12,0)))</f>
        <v/>
      </c>
      <c r="L211" s="136" t="str">
        <f t="shared" si="42"/>
        <v/>
      </c>
      <c r="M211" s="87" t="str">
        <f>IF(D211="","",IF('[1]0.4 Stok_Cadangan'!AN210="","",VLOOKUP(D211,'[1]0.4 Stok_Cadangan'!$D$6:$AN$704,37,FALSE)))</f>
        <v/>
      </c>
      <c r="N211" s="136" t="str">
        <f t="shared" si="43"/>
        <v/>
      </c>
      <c r="O211" s="87" t="str">
        <f>IF(D211="","",IF('[1]0.5 Indikator Keterjangkauan'!J210="","",VLOOKUP(D211,'[1]0.5 Indikator Keterjangkauan'!$D$6:$K$704,7,FALSE)))</f>
        <v/>
      </c>
      <c r="P211" s="136" t="str">
        <f t="shared" si="44"/>
        <v/>
      </c>
      <c r="Q211" s="87" t="str">
        <f>IF(D211="","",IF('[1]0.5 Indikator Keterjangkauan'!AC210="","",VLOOKUP(D211,'[1]0.5 Indikator Keterjangkauan'!$D$6:$AD$704,26,FALSE)))</f>
        <v/>
      </c>
      <c r="R211" s="136" t="str">
        <f t="shared" si="45"/>
        <v/>
      </c>
      <c r="S211" s="87" t="str">
        <f>IF(D211="","",IF('[1]0.5 Indikator Keterjangkauan'!AI210="","",VLOOKUP(D211,'[1]0.5 Indikator Keterjangkauan'!$D$6:$AK$700,32,FALSE)))</f>
        <v/>
      </c>
      <c r="T211" s="136" t="str">
        <f t="shared" si="46"/>
        <v/>
      </c>
      <c r="U211" s="87" t="str">
        <f>IF(D211="","",IF('[1]0.6 Indikator Pemanfaatan'!J210="","",VLOOKUP(D211,'[1]0.6 Indikator Pemanfaatan'!$D$6:$K$704,7,FALSE)))</f>
        <v/>
      </c>
      <c r="V211" s="136" t="str">
        <f t="shared" si="47"/>
        <v/>
      </c>
      <c r="W211" s="87" t="str">
        <f>IF(D211="","",IF('[1]0.6 Indikator Pemanfaatan'!P210="","",VLOOKUP(D211,'[1]0.6 Indikator Pemanfaatan'!$D$6:$R$704,13,FALSE)))</f>
        <v/>
      </c>
      <c r="X211" s="136" t="str">
        <f t="shared" si="48"/>
        <v/>
      </c>
      <c r="Y211" s="87" t="str">
        <f>IF(D211="","",IF('[1]0.6 Indikator Pemanfaatan'!AA210="","",VLOOKUP(D211,'[1]0.6 Indikator Pemanfaatan'!$D$6:$AC$706,24,FALSE)))</f>
        <v/>
      </c>
      <c r="Z211" s="136" t="str">
        <f t="shared" si="49"/>
        <v/>
      </c>
      <c r="AA211" s="88" t="str">
        <f>IF(D211="","",IF('[1]0.6 Indikator Pemanfaatan'!AG210="","",VLOOKUP(D211,'[1]0.6 Indikator Pemanfaatan'!$D$6:$AJ$705,30,FALSE)))</f>
        <v/>
      </c>
      <c r="AB211" s="136" t="str">
        <f t="shared" si="50"/>
        <v/>
      </c>
      <c r="AC211" s="87" t="str">
        <f>IF(D211="","",IF('[1]0.6 Indikator Pemanfaatan'!AM210="","",VLOOKUP(D211,'[1]0.6 Indikator Pemanfaatan'!$D$6:$AP$705,36,FALSE)))</f>
        <v/>
      </c>
      <c r="AD211" s="136" t="str">
        <f t="shared" si="51"/>
        <v/>
      </c>
    </row>
    <row r="212" spans="1:30" x14ac:dyDescent="0.3">
      <c r="A212" s="1" t="str">
        <f>IF('[2]1.7 NCPR'!A208="","",'[2]1.7 NCPR'!A208)</f>
        <v/>
      </c>
      <c r="B212" s="2" t="str">
        <f>IF('[2]1.7 NCPR'!B208="","",'[2]1.7 NCPR'!B208)</f>
        <v/>
      </c>
      <c r="C212" s="1" t="str">
        <f t="shared" si="39"/>
        <v/>
      </c>
      <c r="D212" s="1" t="str">
        <f>IF('[2]1.7 NCPR'!D208="","",'[2]1.7 NCPR'!D208)</f>
        <v/>
      </c>
      <c r="E212" s="1" t="str">
        <f>IF('[2]1.7 NCPR'!E208="","",'[2]1.7 NCPR'!E208)</f>
        <v/>
      </c>
      <c r="F212" s="2" t="str">
        <f>IF('[2]1.7 NCPR'!C208="","",'[2]1.7 NCPR'!C208)</f>
        <v/>
      </c>
      <c r="G212" s="135" t="str">
        <f>IF(D212="","",IF('[2]1.7 NCPR'!P208="","",(VLOOKUP(D212,'[2]1.7 NCPR'!$D:$P,13,0))))</f>
        <v/>
      </c>
      <c r="H212" s="74" t="str">
        <f t="shared" si="40"/>
        <v/>
      </c>
      <c r="I212" s="87" t="str">
        <f>IF(D212="","",IF('[1]0.2 Konsumsi Energi'!O211="","",VLOOKUP(D212,'[1]0.2 Konsumsi Energi'!$D$5:$S$704,12,0)))</f>
        <v/>
      </c>
      <c r="J212" s="136" t="str">
        <f t="shared" si="41"/>
        <v/>
      </c>
      <c r="K212" s="87" t="str">
        <f>IF(D212="","",IF('[1]0.3 Konsumsi Protein Hewani'!O211="","",VLOOKUP(D212,'[1]0.3 Konsumsi Protein Hewani'!$D$5:$S$704,12,0)))</f>
        <v/>
      </c>
      <c r="L212" s="136" t="str">
        <f t="shared" si="42"/>
        <v/>
      </c>
      <c r="M212" s="87" t="str">
        <f>IF(D212="","",IF('[1]0.4 Stok_Cadangan'!AN211="","",VLOOKUP(D212,'[1]0.4 Stok_Cadangan'!$D$6:$AN$704,37,FALSE)))</f>
        <v/>
      </c>
      <c r="N212" s="136" t="str">
        <f t="shared" si="43"/>
        <v/>
      </c>
      <c r="O212" s="87" t="str">
        <f>IF(D212="","",IF('[1]0.5 Indikator Keterjangkauan'!J211="","",VLOOKUP(D212,'[1]0.5 Indikator Keterjangkauan'!$D$6:$K$704,7,FALSE)))</f>
        <v/>
      </c>
      <c r="P212" s="136" t="str">
        <f t="shared" si="44"/>
        <v/>
      </c>
      <c r="Q212" s="87" t="str">
        <f>IF(D212="","",IF('[1]0.5 Indikator Keterjangkauan'!AC211="","",VLOOKUP(D212,'[1]0.5 Indikator Keterjangkauan'!$D$6:$AD$704,26,FALSE)))</f>
        <v/>
      </c>
      <c r="R212" s="136" t="str">
        <f t="shared" si="45"/>
        <v/>
      </c>
      <c r="S212" s="87" t="str">
        <f>IF(D212="","",IF('[1]0.5 Indikator Keterjangkauan'!AI211="","",VLOOKUP(D212,'[1]0.5 Indikator Keterjangkauan'!$D$6:$AK$700,32,FALSE)))</f>
        <v/>
      </c>
      <c r="T212" s="136" t="str">
        <f t="shared" si="46"/>
        <v/>
      </c>
      <c r="U212" s="87" t="str">
        <f>IF(D212="","",IF('[1]0.6 Indikator Pemanfaatan'!J211="","",VLOOKUP(D212,'[1]0.6 Indikator Pemanfaatan'!$D$6:$K$704,7,FALSE)))</f>
        <v/>
      </c>
      <c r="V212" s="136" t="str">
        <f t="shared" si="47"/>
        <v/>
      </c>
      <c r="W212" s="87" t="str">
        <f>IF(D212="","",IF('[1]0.6 Indikator Pemanfaatan'!P211="","",VLOOKUP(D212,'[1]0.6 Indikator Pemanfaatan'!$D$6:$R$704,13,FALSE)))</f>
        <v/>
      </c>
      <c r="X212" s="136" t="str">
        <f t="shared" si="48"/>
        <v/>
      </c>
      <c r="Y212" s="87" t="str">
        <f>IF(D212="","",IF('[1]0.6 Indikator Pemanfaatan'!AA211="","",VLOOKUP(D212,'[1]0.6 Indikator Pemanfaatan'!$D$6:$AC$706,24,FALSE)))</f>
        <v/>
      </c>
      <c r="Z212" s="136" t="str">
        <f t="shared" si="49"/>
        <v/>
      </c>
      <c r="AA212" s="88" t="str">
        <f>IF(D212="","",IF('[1]0.6 Indikator Pemanfaatan'!AG211="","",VLOOKUP(D212,'[1]0.6 Indikator Pemanfaatan'!$D$6:$AJ$705,30,FALSE)))</f>
        <v/>
      </c>
      <c r="AB212" s="136" t="str">
        <f t="shared" si="50"/>
        <v/>
      </c>
      <c r="AC212" s="87" t="str">
        <f>IF(D212="","",IF('[1]0.6 Indikator Pemanfaatan'!AM211="","",VLOOKUP(D212,'[1]0.6 Indikator Pemanfaatan'!$D$6:$AP$705,36,FALSE)))</f>
        <v/>
      </c>
      <c r="AD212" s="136" t="str">
        <f t="shared" si="51"/>
        <v/>
      </c>
    </row>
    <row r="213" spans="1:30" x14ac:dyDescent="0.3">
      <c r="A213" s="1" t="str">
        <f>IF('[2]1.7 NCPR'!A209="","",'[2]1.7 NCPR'!A209)</f>
        <v/>
      </c>
      <c r="B213" s="2" t="str">
        <f>IF('[2]1.7 NCPR'!B209="","",'[2]1.7 NCPR'!B209)</f>
        <v/>
      </c>
      <c r="C213" s="1" t="str">
        <f t="shared" si="39"/>
        <v/>
      </c>
      <c r="D213" s="1" t="str">
        <f>IF('[2]1.7 NCPR'!D209="","",'[2]1.7 NCPR'!D209)</f>
        <v/>
      </c>
      <c r="E213" s="1" t="str">
        <f>IF('[2]1.7 NCPR'!E209="","",'[2]1.7 NCPR'!E209)</f>
        <v/>
      </c>
      <c r="F213" s="2" t="str">
        <f>IF('[2]1.7 NCPR'!C209="","",'[2]1.7 NCPR'!C209)</f>
        <v/>
      </c>
      <c r="G213" s="135" t="str">
        <f>IF(D213="","",IF('[2]1.7 NCPR'!P209="","",(VLOOKUP(D213,'[2]1.7 NCPR'!$D:$P,13,0))))</f>
        <v/>
      </c>
      <c r="H213" s="74" t="str">
        <f t="shared" si="40"/>
        <v/>
      </c>
      <c r="I213" s="87" t="str">
        <f>IF(D213="","",IF('[1]0.2 Konsumsi Energi'!O212="","",VLOOKUP(D213,'[1]0.2 Konsumsi Energi'!$D$5:$S$704,12,0)))</f>
        <v/>
      </c>
      <c r="J213" s="136" t="str">
        <f t="shared" si="41"/>
        <v/>
      </c>
      <c r="K213" s="87" t="str">
        <f>IF(D213="","",IF('[1]0.3 Konsumsi Protein Hewani'!O212="","",VLOOKUP(D213,'[1]0.3 Konsumsi Protein Hewani'!$D$5:$S$704,12,0)))</f>
        <v/>
      </c>
      <c r="L213" s="136" t="str">
        <f t="shared" si="42"/>
        <v/>
      </c>
      <c r="M213" s="87" t="str">
        <f>IF(D213="","",IF('[1]0.4 Stok_Cadangan'!AN212="","",VLOOKUP(D213,'[1]0.4 Stok_Cadangan'!$D$6:$AN$704,37,FALSE)))</f>
        <v/>
      </c>
      <c r="N213" s="136" t="str">
        <f t="shared" si="43"/>
        <v/>
      </c>
      <c r="O213" s="87" t="str">
        <f>IF(D213="","",IF('[1]0.5 Indikator Keterjangkauan'!J212="","",VLOOKUP(D213,'[1]0.5 Indikator Keterjangkauan'!$D$6:$K$704,7,FALSE)))</f>
        <v/>
      </c>
      <c r="P213" s="136" t="str">
        <f t="shared" si="44"/>
        <v/>
      </c>
      <c r="Q213" s="87" t="str">
        <f>IF(D213="","",IF('[1]0.5 Indikator Keterjangkauan'!AC212="","",VLOOKUP(D213,'[1]0.5 Indikator Keterjangkauan'!$D$6:$AD$704,26,FALSE)))</f>
        <v/>
      </c>
      <c r="R213" s="136" t="str">
        <f t="shared" si="45"/>
        <v/>
      </c>
      <c r="S213" s="87" t="str">
        <f>IF(D213="","",IF('[1]0.5 Indikator Keterjangkauan'!AI212="","",VLOOKUP(D213,'[1]0.5 Indikator Keterjangkauan'!$D$6:$AK$700,32,FALSE)))</f>
        <v/>
      </c>
      <c r="T213" s="136" t="str">
        <f t="shared" si="46"/>
        <v/>
      </c>
      <c r="U213" s="87" t="str">
        <f>IF(D213="","",IF('[1]0.6 Indikator Pemanfaatan'!J212="","",VLOOKUP(D213,'[1]0.6 Indikator Pemanfaatan'!$D$6:$K$704,7,FALSE)))</f>
        <v/>
      </c>
      <c r="V213" s="136" t="str">
        <f t="shared" si="47"/>
        <v/>
      </c>
      <c r="W213" s="87" t="str">
        <f>IF(D213="","",IF('[1]0.6 Indikator Pemanfaatan'!P212="","",VLOOKUP(D213,'[1]0.6 Indikator Pemanfaatan'!$D$6:$R$704,13,FALSE)))</f>
        <v/>
      </c>
      <c r="X213" s="136" t="str">
        <f t="shared" si="48"/>
        <v/>
      </c>
      <c r="Y213" s="87" t="str">
        <f>IF(D213="","",IF('[1]0.6 Indikator Pemanfaatan'!AA212="","",VLOOKUP(D213,'[1]0.6 Indikator Pemanfaatan'!$D$6:$AC$706,24,FALSE)))</f>
        <v/>
      </c>
      <c r="Z213" s="136" t="str">
        <f t="shared" si="49"/>
        <v/>
      </c>
      <c r="AA213" s="88" t="str">
        <f>IF(D213="","",IF('[1]0.6 Indikator Pemanfaatan'!AG212="","",VLOOKUP(D213,'[1]0.6 Indikator Pemanfaatan'!$D$6:$AJ$705,30,FALSE)))</f>
        <v/>
      </c>
      <c r="AB213" s="136" t="str">
        <f t="shared" si="50"/>
        <v/>
      </c>
      <c r="AC213" s="87" t="str">
        <f>IF(D213="","",IF('[1]0.6 Indikator Pemanfaatan'!AM212="","",VLOOKUP(D213,'[1]0.6 Indikator Pemanfaatan'!$D$6:$AP$705,36,FALSE)))</f>
        <v/>
      </c>
      <c r="AD213" s="136" t="str">
        <f t="shared" si="51"/>
        <v/>
      </c>
    </row>
    <row r="214" spans="1:30" x14ac:dyDescent="0.3">
      <c r="A214" s="1" t="str">
        <f>IF('[2]1.7 NCPR'!A210="","",'[2]1.7 NCPR'!A210)</f>
        <v/>
      </c>
      <c r="B214" s="2" t="str">
        <f>IF('[2]1.7 NCPR'!B210="","",'[2]1.7 NCPR'!B210)</f>
        <v/>
      </c>
      <c r="C214" s="1" t="str">
        <f t="shared" si="39"/>
        <v/>
      </c>
      <c r="D214" s="1" t="str">
        <f>IF('[2]1.7 NCPR'!D210="","",'[2]1.7 NCPR'!D210)</f>
        <v/>
      </c>
      <c r="E214" s="1" t="str">
        <f>IF('[2]1.7 NCPR'!E210="","",'[2]1.7 NCPR'!E210)</f>
        <v/>
      </c>
      <c r="F214" s="2" t="str">
        <f>IF('[2]1.7 NCPR'!C210="","",'[2]1.7 NCPR'!C210)</f>
        <v/>
      </c>
      <c r="G214" s="135" t="str">
        <f>IF(D214="","",IF('[2]1.7 NCPR'!P210="","",(VLOOKUP(D214,'[2]1.7 NCPR'!$D:$P,13,0))))</f>
        <v/>
      </c>
      <c r="H214" s="74" t="str">
        <f t="shared" si="40"/>
        <v/>
      </c>
      <c r="I214" s="87" t="str">
        <f>IF(D214="","",IF('[1]0.2 Konsumsi Energi'!O213="","",VLOOKUP(D214,'[1]0.2 Konsumsi Energi'!$D$5:$S$704,12,0)))</f>
        <v/>
      </c>
      <c r="J214" s="136" t="str">
        <f t="shared" si="41"/>
        <v/>
      </c>
      <c r="K214" s="87" t="str">
        <f>IF(D214="","",IF('[1]0.3 Konsumsi Protein Hewani'!O213="","",VLOOKUP(D214,'[1]0.3 Konsumsi Protein Hewani'!$D$5:$S$704,12,0)))</f>
        <v/>
      </c>
      <c r="L214" s="136" t="str">
        <f t="shared" si="42"/>
        <v/>
      </c>
      <c r="M214" s="87" t="str">
        <f>IF(D214="","",IF('[1]0.4 Stok_Cadangan'!AN213="","",VLOOKUP(D214,'[1]0.4 Stok_Cadangan'!$D$6:$AN$704,37,FALSE)))</f>
        <v/>
      </c>
      <c r="N214" s="136" t="str">
        <f t="shared" si="43"/>
        <v/>
      </c>
      <c r="O214" s="87" t="str">
        <f>IF(D214="","",IF('[1]0.5 Indikator Keterjangkauan'!J213="","",VLOOKUP(D214,'[1]0.5 Indikator Keterjangkauan'!$D$6:$K$704,7,FALSE)))</f>
        <v/>
      </c>
      <c r="P214" s="136" t="str">
        <f t="shared" si="44"/>
        <v/>
      </c>
      <c r="Q214" s="87" t="str">
        <f>IF(D214="","",IF('[1]0.5 Indikator Keterjangkauan'!AC213="","",VLOOKUP(D214,'[1]0.5 Indikator Keterjangkauan'!$D$6:$AD$704,26,FALSE)))</f>
        <v/>
      </c>
      <c r="R214" s="136" t="str">
        <f t="shared" si="45"/>
        <v/>
      </c>
      <c r="S214" s="87" t="str">
        <f>IF(D214="","",IF('[1]0.5 Indikator Keterjangkauan'!AI213="","",VLOOKUP(D214,'[1]0.5 Indikator Keterjangkauan'!$D$6:$AK$700,32,FALSE)))</f>
        <v/>
      </c>
      <c r="T214" s="136" t="str">
        <f t="shared" si="46"/>
        <v/>
      </c>
      <c r="U214" s="87" t="str">
        <f>IF(D214="","",IF('[1]0.6 Indikator Pemanfaatan'!J213="","",VLOOKUP(D214,'[1]0.6 Indikator Pemanfaatan'!$D$6:$K$704,7,FALSE)))</f>
        <v/>
      </c>
      <c r="V214" s="136" t="str">
        <f t="shared" si="47"/>
        <v/>
      </c>
      <c r="W214" s="87" t="str">
        <f>IF(D214="","",IF('[1]0.6 Indikator Pemanfaatan'!P213="","",VLOOKUP(D214,'[1]0.6 Indikator Pemanfaatan'!$D$6:$R$704,13,FALSE)))</f>
        <v/>
      </c>
      <c r="X214" s="136" t="str">
        <f t="shared" si="48"/>
        <v/>
      </c>
      <c r="Y214" s="87" t="str">
        <f>IF(D214="","",IF('[1]0.6 Indikator Pemanfaatan'!AA213="","",VLOOKUP(D214,'[1]0.6 Indikator Pemanfaatan'!$D$6:$AC$706,24,FALSE)))</f>
        <v/>
      </c>
      <c r="Z214" s="136" t="str">
        <f t="shared" si="49"/>
        <v/>
      </c>
      <c r="AA214" s="88" t="str">
        <f>IF(D214="","",IF('[1]0.6 Indikator Pemanfaatan'!AG213="","",VLOOKUP(D214,'[1]0.6 Indikator Pemanfaatan'!$D$6:$AJ$705,30,FALSE)))</f>
        <v/>
      </c>
      <c r="AB214" s="136" t="str">
        <f t="shared" si="50"/>
        <v/>
      </c>
      <c r="AC214" s="87" t="str">
        <f>IF(D214="","",IF('[1]0.6 Indikator Pemanfaatan'!AM213="","",VLOOKUP(D214,'[1]0.6 Indikator Pemanfaatan'!$D$6:$AP$705,36,FALSE)))</f>
        <v/>
      </c>
      <c r="AD214" s="136" t="str">
        <f t="shared" si="51"/>
        <v/>
      </c>
    </row>
    <row r="215" spans="1:30" x14ac:dyDescent="0.3">
      <c r="A215" s="1" t="str">
        <f>IF('[2]1.7 NCPR'!A211="","",'[2]1.7 NCPR'!A211)</f>
        <v/>
      </c>
      <c r="B215" s="2" t="str">
        <f>IF('[2]1.7 NCPR'!B211="","",'[2]1.7 NCPR'!B211)</f>
        <v/>
      </c>
      <c r="C215" s="1" t="str">
        <f t="shared" si="39"/>
        <v/>
      </c>
      <c r="D215" s="1" t="str">
        <f>IF('[2]1.7 NCPR'!D211="","",'[2]1.7 NCPR'!D211)</f>
        <v/>
      </c>
      <c r="E215" s="1" t="str">
        <f>IF('[2]1.7 NCPR'!E211="","",'[2]1.7 NCPR'!E211)</f>
        <v/>
      </c>
      <c r="F215" s="2" t="str">
        <f>IF('[2]1.7 NCPR'!C211="","",'[2]1.7 NCPR'!C211)</f>
        <v/>
      </c>
      <c r="G215" s="135" t="str">
        <f>IF(D215="","",IF('[2]1.7 NCPR'!P211="","",(VLOOKUP(D215,'[2]1.7 NCPR'!$D:$P,13,0))))</f>
        <v/>
      </c>
      <c r="H215" s="74" t="str">
        <f t="shared" si="40"/>
        <v/>
      </c>
      <c r="I215" s="87" t="str">
        <f>IF(D215="","",IF('[1]0.2 Konsumsi Energi'!O214="","",VLOOKUP(D215,'[1]0.2 Konsumsi Energi'!$D$5:$S$704,12,0)))</f>
        <v/>
      </c>
      <c r="J215" s="136" t="str">
        <f t="shared" si="41"/>
        <v/>
      </c>
      <c r="K215" s="87" t="str">
        <f>IF(D215="","",IF('[1]0.3 Konsumsi Protein Hewani'!O214="","",VLOOKUP(D215,'[1]0.3 Konsumsi Protein Hewani'!$D$5:$S$704,12,0)))</f>
        <v/>
      </c>
      <c r="L215" s="136" t="str">
        <f t="shared" si="42"/>
        <v/>
      </c>
      <c r="M215" s="87" t="str">
        <f>IF(D215="","",IF('[1]0.4 Stok_Cadangan'!AN214="","",VLOOKUP(D215,'[1]0.4 Stok_Cadangan'!$D$6:$AN$704,37,FALSE)))</f>
        <v/>
      </c>
      <c r="N215" s="136" t="str">
        <f t="shared" si="43"/>
        <v/>
      </c>
      <c r="O215" s="87" t="str">
        <f>IF(D215="","",IF('[1]0.5 Indikator Keterjangkauan'!J214="","",VLOOKUP(D215,'[1]0.5 Indikator Keterjangkauan'!$D$6:$K$704,7,FALSE)))</f>
        <v/>
      </c>
      <c r="P215" s="136" t="str">
        <f t="shared" si="44"/>
        <v/>
      </c>
      <c r="Q215" s="87" t="str">
        <f>IF(D215="","",IF('[1]0.5 Indikator Keterjangkauan'!AC214="","",VLOOKUP(D215,'[1]0.5 Indikator Keterjangkauan'!$D$6:$AD$704,26,FALSE)))</f>
        <v/>
      </c>
      <c r="R215" s="136" t="str">
        <f t="shared" si="45"/>
        <v/>
      </c>
      <c r="S215" s="87" t="str">
        <f>IF(D215="","",IF('[1]0.5 Indikator Keterjangkauan'!AI214="","",VLOOKUP(D215,'[1]0.5 Indikator Keterjangkauan'!$D$6:$AK$700,32,FALSE)))</f>
        <v/>
      </c>
      <c r="T215" s="136" t="str">
        <f t="shared" si="46"/>
        <v/>
      </c>
      <c r="U215" s="87" t="str">
        <f>IF(D215="","",IF('[1]0.6 Indikator Pemanfaatan'!J214="","",VLOOKUP(D215,'[1]0.6 Indikator Pemanfaatan'!$D$6:$K$704,7,FALSE)))</f>
        <v/>
      </c>
      <c r="V215" s="136" t="str">
        <f t="shared" si="47"/>
        <v/>
      </c>
      <c r="W215" s="87" t="str">
        <f>IF(D215="","",IF('[1]0.6 Indikator Pemanfaatan'!P214="","",VLOOKUP(D215,'[1]0.6 Indikator Pemanfaatan'!$D$6:$R$704,13,FALSE)))</f>
        <v/>
      </c>
      <c r="X215" s="136" t="str">
        <f t="shared" si="48"/>
        <v/>
      </c>
      <c r="Y215" s="87" t="str">
        <f>IF(D215="","",IF('[1]0.6 Indikator Pemanfaatan'!AA214="","",VLOOKUP(D215,'[1]0.6 Indikator Pemanfaatan'!$D$6:$AC$706,24,FALSE)))</f>
        <v/>
      </c>
      <c r="Z215" s="136" t="str">
        <f t="shared" si="49"/>
        <v/>
      </c>
      <c r="AA215" s="88" t="str">
        <f>IF(D215="","",IF('[1]0.6 Indikator Pemanfaatan'!AG214="","",VLOOKUP(D215,'[1]0.6 Indikator Pemanfaatan'!$D$6:$AJ$705,30,FALSE)))</f>
        <v/>
      </c>
      <c r="AB215" s="136" t="str">
        <f t="shared" si="50"/>
        <v/>
      </c>
      <c r="AC215" s="87" t="str">
        <f>IF(D215="","",IF('[1]0.6 Indikator Pemanfaatan'!AM214="","",VLOOKUP(D215,'[1]0.6 Indikator Pemanfaatan'!$D$6:$AP$705,36,FALSE)))</f>
        <v/>
      </c>
      <c r="AD215" s="136" t="str">
        <f t="shared" si="51"/>
        <v/>
      </c>
    </row>
    <row r="216" spans="1:30" x14ac:dyDescent="0.3">
      <c r="A216" s="1" t="str">
        <f>IF('[2]1.7 NCPR'!A212="","",'[2]1.7 NCPR'!A212)</f>
        <v/>
      </c>
      <c r="B216" s="2" t="str">
        <f>IF('[2]1.7 NCPR'!B212="","",'[2]1.7 NCPR'!B212)</f>
        <v/>
      </c>
      <c r="C216" s="1" t="str">
        <f t="shared" si="39"/>
        <v/>
      </c>
      <c r="D216" s="1" t="str">
        <f>IF('[2]1.7 NCPR'!D212="","",'[2]1.7 NCPR'!D212)</f>
        <v/>
      </c>
      <c r="E216" s="1" t="str">
        <f>IF('[2]1.7 NCPR'!E212="","",'[2]1.7 NCPR'!E212)</f>
        <v/>
      </c>
      <c r="F216" s="2" t="str">
        <f>IF('[2]1.7 NCPR'!C212="","",'[2]1.7 NCPR'!C212)</f>
        <v/>
      </c>
      <c r="G216" s="135" t="str">
        <f>IF(D216="","",IF('[2]1.7 NCPR'!P212="","",(VLOOKUP(D216,'[2]1.7 NCPR'!$D:$P,13,0))))</f>
        <v/>
      </c>
      <c r="H216" s="74" t="str">
        <f t="shared" si="40"/>
        <v/>
      </c>
      <c r="I216" s="87" t="str">
        <f>IF(D216="","",IF('[1]0.2 Konsumsi Energi'!O215="","",VLOOKUP(D216,'[1]0.2 Konsumsi Energi'!$D$5:$S$704,12,0)))</f>
        <v/>
      </c>
      <c r="J216" s="136" t="str">
        <f t="shared" si="41"/>
        <v/>
      </c>
      <c r="K216" s="87" t="str">
        <f>IF(D216="","",IF('[1]0.3 Konsumsi Protein Hewani'!O215="","",VLOOKUP(D216,'[1]0.3 Konsumsi Protein Hewani'!$D$5:$S$704,12,0)))</f>
        <v/>
      </c>
      <c r="L216" s="136" t="str">
        <f t="shared" si="42"/>
        <v/>
      </c>
      <c r="M216" s="87" t="str">
        <f>IF(D216="","",IF('[1]0.4 Stok_Cadangan'!AN215="","",VLOOKUP(D216,'[1]0.4 Stok_Cadangan'!$D$6:$AN$704,37,FALSE)))</f>
        <v/>
      </c>
      <c r="N216" s="136" t="str">
        <f t="shared" si="43"/>
        <v/>
      </c>
      <c r="O216" s="87" t="str">
        <f>IF(D216="","",IF('[1]0.5 Indikator Keterjangkauan'!J215="","",VLOOKUP(D216,'[1]0.5 Indikator Keterjangkauan'!$D$6:$K$704,7,FALSE)))</f>
        <v/>
      </c>
      <c r="P216" s="136" t="str">
        <f t="shared" si="44"/>
        <v/>
      </c>
      <c r="Q216" s="87" t="str">
        <f>IF(D216="","",IF('[1]0.5 Indikator Keterjangkauan'!AC215="","",VLOOKUP(D216,'[1]0.5 Indikator Keterjangkauan'!$D$6:$AD$704,26,FALSE)))</f>
        <v/>
      </c>
      <c r="R216" s="136" t="str">
        <f t="shared" si="45"/>
        <v/>
      </c>
      <c r="S216" s="87" t="str">
        <f>IF(D216="","",IF('[1]0.5 Indikator Keterjangkauan'!AI215="","",VLOOKUP(D216,'[1]0.5 Indikator Keterjangkauan'!$D$6:$AK$700,32,FALSE)))</f>
        <v/>
      </c>
      <c r="T216" s="136" t="str">
        <f t="shared" si="46"/>
        <v/>
      </c>
      <c r="U216" s="87" t="str">
        <f>IF(D216="","",IF('[1]0.6 Indikator Pemanfaatan'!J215="","",VLOOKUP(D216,'[1]0.6 Indikator Pemanfaatan'!$D$6:$K$704,7,FALSE)))</f>
        <v/>
      </c>
      <c r="V216" s="136" t="str">
        <f t="shared" si="47"/>
        <v/>
      </c>
      <c r="W216" s="87" t="str">
        <f>IF(D216="","",IF('[1]0.6 Indikator Pemanfaatan'!P215="","",VLOOKUP(D216,'[1]0.6 Indikator Pemanfaatan'!$D$6:$R$704,13,FALSE)))</f>
        <v/>
      </c>
      <c r="X216" s="136" t="str">
        <f t="shared" si="48"/>
        <v/>
      </c>
      <c r="Y216" s="87" t="str">
        <f>IF(D216="","",IF('[1]0.6 Indikator Pemanfaatan'!AA215="","",VLOOKUP(D216,'[1]0.6 Indikator Pemanfaatan'!$D$6:$AC$706,24,FALSE)))</f>
        <v/>
      </c>
      <c r="Z216" s="136" t="str">
        <f t="shared" si="49"/>
        <v/>
      </c>
      <c r="AA216" s="88" t="str">
        <f>IF(D216="","",IF('[1]0.6 Indikator Pemanfaatan'!AG215="","",VLOOKUP(D216,'[1]0.6 Indikator Pemanfaatan'!$D$6:$AJ$705,30,FALSE)))</f>
        <v/>
      </c>
      <c r="AB216" s="136" t="str">
        <f t="shared" si="50"/>
        <v/>
      </c>
      <c r="AC216" s="87" t="str">
        <f>IF(D216="","",IF('[1]0.6 Indikator Pemanfaatan'!AM215="","",VLOOKUP(D216,'[1]0.6 Indikator Pemanfaatan'!$D$6:$AP$705,36,FALSE)))</f>
        <v/>
      </c>
      <c r="AD216" s="136" t="str">
        <f t="shared" si="51"/>
        <v/>
      </c>
    </row>
    <row r="217" spans="1:30" x14ac:dyDescent="0.3">
      <c r="A217" s="1" t="str">
        <f>IF('[2]1.7 NCPR'!A213="","",'[2]1.7 NCPR'!A213)</f>
        <v/>
      </c>
      <c r="B217" s="2" t="str">
        <f>IF('[2]1.7 NCPR'!B213="","",'[2]1.7 NCPR'!B213)</f>
        <v/>
      </c>
      <c r="C217" s="1" t="str">
        <f t="shared" si="39"/>
        <v/>
      </c>
      <c r="D217" s="1" t="str">
        <f>IF('[2]1.7 NCPR'!D213="","",'[2]1.7 NCPR'!D213)</f>
        <v/>
      </c>
      <c r="E217" s="1" t="str">
        <f>IF('[2]1.7 NCPR'!E213="","",'[2]1.7 NCPR'!E213)</f>
        <v/>
      </c>
      <c r="F217" s="2" t="str">
        <f>IF('[2]1.7 NCPR'!C213="","",'[2]1.7 NCPR'!C213)</f>
        <v/>
      </c>
      <c r="G217" s="135" t="str">
        <f>IF(D217="","",IF('[2]1.7 NCPR'!P213="","",(VLOOKUP(D217,'[2]1.7 NCPR'!$D:$P,13,0))))</f>
        <v/>
      </c>
      <c r="H217" s="74" t="str">
        <f t="shared" si="40"/>
        <v/>
      </c>
      <c r="I217" s="87" t="str">
        <f>IF(D217="","",IF('[1]0.2 Konsumsi Energi'!O216="","",VLOOKUP(D217,'[1]0.2 Konsumsi Energi'!$D$5:$S$704,12,0)))</f>
        <v/>
      </c>
      <c r="J217" s="136" t="str">
        <f t="shared" si="41"/>
        <v/>
      </c>
      <c r="K217" s="87" t="str">
        <f>IF(D217="","",IF('[1]0.3 Konsumsi Protein Hewani'!O216="","",VLOOKUP(D217,'[1]0.3 Konsumsi Protein Hewani'!$D$5:$S$704,12,0)))</f>
        <v/>
      </c>
      <c r="L217" s="136" t="str">
        <f t="shared" si="42"/>
        <v/>
      </c>
      <c r="M217" s="87" t="str">
        <f>IF(D217="","",IF('[1]0.4 Stok_Cadangan'!AN216="","",VLOOKUP(D217,'[1]0.4 Stok_Cadangan'!$D$6:$AN$704,37,FALSE)))</f>
        <v/>
      </c>
      <c r="N217" s="136" t="str">
        <f t="shared" si="43"/>
        <v/>
      </c>
      <c r="O217" s="87" t="str">
        <f>IF(D217="","",IF('[1]0.5 Indikator Keterjangkauan'!J216="","",VLOOKUP(D217,'[1]0.5 Indikator Keterjangkauan'!$D$6:$K$704,7,FALSE)))</f>
        <v/>
      </c>
      <c r="P217" s="136" t="str">
        <f t="shared" si="44"/>
        <v/>
      </c>
      <c r="Q217" s="87" t="str">
        <f>IF(D217="","",IF('[1]0.5 Indikator Keterjangkauan'!AC216="","",VLOOKUP(D217,'[1]0.5 Indikator Keterjangkauan'!$D$6:$AD$704,26,FALSE)))</f>
        <v/>
      </c>
      <c r="R217" s="136" t="str">
        <f t="shared" si="45"/>
        <v/>
      </c>
      <c r="S217" s="87" t="str">
        <f>IF(D217="","",IF('[1]0.5 Indikator Keterjangkauan'!AI216="","",VLOOKUP(D217,'[1]0.5 Indikator Keterjangkauan'!$D$6:$AK$700,32,FALSE)))</f>
        <v/>
      </c>
      <c r="T217" s="136" t="str">
        <f t="shared" si="46"/>
        <v/>
      </c>
      <c r="U217" s="87" t="str">
        <f>IF(D217="","",IF('[1]0.6 Indikator Pemanfaatan'!J216="","",VLOOKUP(D217,'[1]0.6 Indikator Pemanfaatan'!$D$6:$K$704,7,FALSE)))</f>
        <v/>
      </c>
      <c r="V217" s="136" t="str">
        <f t="shared" si="47"/>
        <v/>
      </c>
      <c r="W217" s="87" t="str">
        <f>IF(D217="","",IF('[1]0.6 Indikator Pemanfaatan'!P216="","",VLOOKUP(D217,'[1]0.6 Indikator Pemanfaatan'!$D$6:$R$704,13,FALSE)))</f>
        <v/>
      </c>
      <c r="X217" s="136" t="str">
        <f t="shared" si="48"/>
        <v/>
      </c>
      <c r="Y217" s="87" t="str">
        <f>IF(D217="","",IF('[1]0.6 Indikator Pemanfaatan'!AA216="","",VLOOKUP(D217,'[1]0.6 Indikator Pemanfaatan'!$D$6:$AC$706,24,FALSE)))</f>
        <v/>
      </c>
      <c r="Z217" s="136" t="str">
        <f t="shared" si="49"/>
        <v/>
      </c>
      <c r="AA217" s="88" t="str">
        <f>IF(D217="","",IF('[1]0.6 Indikator Pemanfaatan'!AG216="","",VLOOKUP(D217,'[1]0.6 Indikator Pemanfaatan'!$D$6:$AJ$705,30,FALSE)))</f>
        <v/>
      </c>
      <c r="AB217" s="136" t="str">
        <f t="shared" si="50"/>
        <v/>
      </c>
      <c r="AC217" s="87" t="str">
        <f>IF(D217="","",IF('[1]0.6 Indikator Pemanfaatan'!AM216="","",VLOOKUP(D217,'[1]0.6 Indikator Pemanfaatan'!$D$6:$AP$705,36,FALSE)))</f>
        <v/>
      </c>
      <c r="AD217" s="136" t="str">
        <f t="shared" si="51"/>
        <v/>
      </c>
    </row>
    <row r="218" spans="1:30" x14ac:dyDescent="0.3">
      <c r="A218" s="1" t="str">
        <f>IF('[2]1.7 NCPR'!A214="","",'[2]1.7 NCPR'!A214)</f>
        <v/>
      </c>
      <c r="B218" s="2" t="str">
        <f>IF('[2]1.7 NCPR'!B214="","",'[2]1.7 NCPR'!B214)</f>
        <v/>
      </c>
      <c r="C218" s="1" t="str">
        <f t="shared" si="39"/>
        <v/>
      </c>
      <c r="D218" s="1" t="str">
        <f>IF('[2]1.7 NCPR'!D214="","",'[2]1.7 NCPR'!D214)</f>
        <v/>
      </c>
      <c r="E218" s="1" t="str">
        <f>IF('[2]1.7 NCPR'!E214="","",'[2]1.7 NCPR'!E214)</f>
        <v/>
      </c>
      <c r="F218" s="2" t="str">
        <f>IF('[2]1.7 NCPR'!C214="","",'[2]1.7 NCPR'!C214)</f>
        <v/>
      </c>
      <c r="G218" s="135" t="str">
        <f>IF(D218="","",IF('[2]1.7 NCPR'!P214="","",(VLOOKUP(D218,'[2]1.7 NCPR'!$D:$P,13,0))))</f>
        <v/>
      </c>
      <c r="H218" s="74" t="str">
        <f t="shared" si="40"/>
        <v/>
      </c>
      <c r="I218" s="87" t="str">
        <f>IF(D218="","",IF('[1]0.2 Konsumsi Energi'!O217="","",VLOOKUP(D218,'[1]0.2 Konsumsi Energi'!$D$5:$S$704,12,0)))</f>
        <v/>
      </c>
      <c r="J218" s="136" t="str">
        <f t="shared" si="41"/>
        <v/>
      </c>
      <c r="K218" s="87" t="str">
        <f>IF(D218="","",IF('[1]0.3 Konsumsi Protein Hewani'!O217="","",VLOOKUP(D218,'[1]0.3 Konsumsi Protein Hewani'!$D$5:$S$704,12,0)))</f>
        <v/>
      </c>
      <c r="L218" s="136" t="str">
        <f t="shared" si="42"/>
        <v/>
      </c>
      <c r="M218" s="87" t="str">
        <f>IF(D218="","",IF('[1]0.4 Stok_Cadangan'!AN217="","",VLOOKUP(D218,'[1]0.4 Stok_Cadangan'!$D$6:$AN$704,37,FALSE)))</f>
        <v/>
      </c>
      <c r="N218" s="136" t="str">
        <f t="shared" si="43"/>
        <v/>
      </c>
      <c r="O218" s="87" t="str">
        <f>IF(D218="","",IF('[1]0.5 Indikator Keterjangkauan'!J217="","",VLOOKUP(D218,'[1]0.5 Indikator Keterjangkauan'!$D$6:$K$704,7,FALSE)))</f>
        <v/>
      </c>
      <c r="P218" s="136" t="str">
        <f t="shared" si="44"/>
        <v/>
      </c>
      <c r="Q218" s="87" t="str">
        <f>IF(D218="","",IF('[1]0.5 Indikator Keterjangkauan'!AC217="","",VLOOKUP(D218,'[1]0.5 Indikator Keterjangkauan'!$D$6:$AD$704,26,FALSE)))</f>
        <v/>
      </c>
      <c r="R218" s="136" t="str">
        <f t="shared" si="45"/>
        <v/>
      </c>
      <c r="S218" s="87" t="str">
        <f>IF(D218="","",IF('[1]0.5 Indikator Keterjangkauan'!AI217="","",VLOOKUP(D218,'[1]0.5 Indikator Keterjangkauan'!$D$6:$AK$700,32,FALSE)))</f>
        <v/>
      </c>
      <c r="T218" s="136" t="str">
        <f t="shared" si="46"/>
        <v/>
      </c>
      <c r="U218" s="87" t="str">
        <f>IF(D218="","",IF('[1]0.6 Indikator Pemanfaatan'!J217="","",VLOOKUP(D218,'[1]0.6 Indikator Pemanfaatan'!$D$6:$K$704,7,FALSE)))</f>
        <v/>
      </c>
      <c r="V218" s="136" t="str">
        <f t="shared" si="47"/>
        <v/>
      </c>
      <c r="W218" s="87" t="str">
        <f>IF(D218="","",IF('[1]0.6 Indikator Pemanfaatan'!P217="","",VLOOKUP(D218,'[1]0.6 Indikator Pemanfaatan'!$D$6:$R$704,13,FALSE)))</f>
        <v/>
      </c>
      <c r="X218" s="136" t="str">
        <f t="shared" si="48"/>
        <v/>
      </c>
      <c r="Y218" s="87" t="str">
        <f>IF(D218="","",IF('[1]0.6 Indikator Pemanfaatan'!AA217="","",VLOOKUP(D218,'[1]0.6 Indikator Pemanfaatan'!$D$6:$AC$706,24,FALSE)))</f>
        <v/>
      </c>
      <c r="Z218" s="136" t="str">
        <f t="shared" si="49"/>
        <v/>
      </c>
      <c r="AA218" s="88" t="str">
        <f>IF(D218="","",IF('[1]0.6 Indikator Pemanfaatan'!AG217="","",VLOOKUP(D218,'[1]0.6 Indikator Pemanfaatan'!$D$6:$AJ$705,30,FALSE)))</f>
        <v/>
      </c>
      <c r="AB218" s="136" t="str">
        <f t="shared" si="50"/>
        <v/>
      </c>
      <c r="AC218" s="87" t="str">
        <f>IF(D218="","",IF('[1]0.6 Indikator Pemanfaatan'!AM217="","",VLOOKUP(D218,'[1]0.6 Indikator Pemanfaatan'!$D$6:$AP$705,36,FALSE)))</f>
        <v/>
      </c>
      <c r="AD218" s="136" t="str">
        <f t="shared" si="51"/>
        <v/>
      </c>
    </row>
    <row r="219" spans="1:30" x14ac:dyDescent="0.3">
      <c r="A219" s="1" t="str">
        <f>IF('[2]1.7 NCPR'!A215="","",'[2]1.7 NCPR'!A215)</f>
        <v/>
      </c>
      <c r="B219" s="2" t="str">
        <f>IF('[2]1.7 NCPR'!B215="","",'[2]1.7 NCPR'!B215)</f>
        <v/>
      </c>
      <c r="C219" s="1" t="str">
        <f t="shared" si="39"/>
        <v/>
      </c>
      <c r="D219" s="1" t="str">
        <f>IF('[2]1.7 NCPR'!D215="","",'[2]1.7 NCPR'!D215)</f>
        <v/>
      </c>
      <c r="E219" s="1" t="str">
        <f>IF('[2]1.7 NCPR'!E215="","",'[2]1.7 NCPR'!E215)</f>
        <v/>
      </c>
      <c r="F219" s="2" t="str">
        <f>IF('[2]1.7 NCPR'!C215="","",'[2]1.7 NCPR'!C215)</f>
        <v/>
      </c>
      <c r="G219" s="135" t="str">
        <f>IF(D219="","",IF('[2]1.7 NCPR'!P215="","",(VLOOKUP(D219,'[2]1.7 NCPR'!$D:$P,13,0))))</f>
        <v/>
      </c>
      <c r="H219" s="74" t="str">
        <f t="shared" si="40"/>
        <v/>
      </c>
      <c r="I219" s="87" t="str">
        <f>IF(D219="","",IF('[1]0.2 Konsumsi Energi'!O218="","",VLOOKUP(D219,'[1]0.2 Konsumsi Energi'!$D$5:$S$704,12,0)))</f>
        <v/>
      </c>
      <c r="J219" s="136" t="str">
        <f t="shared" si="41"/>
        <v/>
      </c>
      <c r="K219" s="87" t="str">
        <f>IF(D219="","",IF('[1]0.3 Konsumsi Protein Hewani'!O218="","",VLOOKUP(D219,'[1]0.3 Konsumsi Protein Hewani'!$D$5:$S$704,12,0)))</f>
        <v/>
      </c>
      <c r="L219" s="136" t="str">
        <f t="shared" si="42"/>
        <v/>
      </c>
      <c r="M219" s="87" t="str">
        <f>IF(D219="","",IF('[1]0.4 Stok_Cadangan'!AN218="","",VLOOKUP(D219,'[1]0.4 Stok_Cadangan'!$D$6:$AN$704,37,FALSE)))</f>
        <v/>
      </c>
      <c r="N219" s="136" t="str">
        <f t="shared" si="43"/>
        <v/>
      </c>
      <c r="O219" s="87" t="str">
        <f>IF(D219="","",IF('[1]0.5 Indikator Keterjangkauan'!J218="","",VLOOKUP(D219,'[1]0.5 Indikator Keterjangkauan'!$D$6:$K$704,7,FALSE)))</f>
        <v/>
      </c>
      <c r="P219" s="136" t="str">
        <f t="shared" si="44"/>
        <v/>
      </c>
      <c r="Q219" s="87" t="str">
        <f>IF(D219="","",IF('[1]0.5 Indikator Keterjangkauan'!AC218="","",VLOOKUP(D219,'[1]0.5 Indikator Keterjangkauan'!$D$6:$AD$704,26,FALSE)))</f>
        <v/>
      </c>
      <c r="R219" s="136" t="str">
        <f t="shared" si="45"/>
        <v/>
      </c>
      <c r="S219" s="87" t="str">
        <f>IF(D219="","",IF('[1]0.5 Indikator Keterjangkauan'!AI218="","",VLOOKUP(D219,'[1]0.5 Indikator Keterjangkauan'!$D$6:$AK$700,32,FALSE)))</f>
        <v/>
      </c>
      <c r="T219" s="136" t="str">
        <f t="shared" si="46"/>
        <v/>
      </c>
      <c r="U219" s="87" t="str">
        <f>IF(D219="","",IF('[1]0.6 Indikator Pemanfaatan'!J218="","",VLOOKUP(D219,'[1]0.6 Indikator Pemanfaatan'!$D$6:$K$704,7,FALSE)))</f>
        <v/>
      </c>
      <c r="V219" s="136" t="str">
        <f t="shared" si="47"/>
        <v/>
      </c>
      <c r="W219" s="87" t="str">
        <f>IF(D219="","",IF('[1]0.6 Indikator Pemanfaatan'!P218="","",VLOOKUP(D219,'[1]0.6 Indikator Pemanfaatan'!$D$6:$R$704,13,FALSE)))</f>
        <v/>
      </c>
      <c r="X219" s="136" t="str">
        <f t="shared" si="48"/>
        <v/>
      </c>
      <c r="Y219" s="87" t="str">
        <f>IF(D219="","",IF('[1]0.6 Indikator Pemanfaatan'!AA218="","",VLOOKUP(D219,'[1]0.6 Indikator Pemanfaatan'!$D$6:$AC$706,24,FALSE)))</f>
        <v/>
      </c>
      <c r="Z219" s="136" t="str">
        <f t="shared" si="49"/>
        <v/>
      </c>
      <c r="AA219" s="88" t="str">
        <f>IF(D219="","",IF('[1]0.6 Indikator Pemanfaatan'!AG218="","",VLOOKUP(D219,'[1]0.6 Indikator Pemanfaatan'!$D$6:$AJ$705,30,FALSE)))</f>
        <v/>
      </c>
      <c r="AB219" s="136" t="str">
        <f t="shared" si="50"/>
        <v/>
      </c>
      <c r="AC219" s="87" t="str">
        <f>IF(D219="","",IF('[1]0.6 Indikator Pemanfaatan'!AM218="","",VLOOKUP(D219,'[1]0.6 Indikator Pemanfaatan'!$D$6:$AP$705,36,FALSE)))</f>
        <v/>
      </c>
      <c r="AD219" s="136" t="str">
        <f t="shared" si="51"/>
        <v/>
      </c>
    </row>
    <row r="220" spans="1:30" x14ac:dyDescent="0.3">
      <c r="A220" s="1" t="str">
        <f>IF('[2]1.7 NCPR'!A216="","",'[2]1.7 NCPR'!A216)</f>
        <v/>
      </c>
      <c r="B220" s="2" t="str">
        <f>IF('[2]1.7 NCPR'!B216="","",'[2]1.7 NCPR'!B216)</f>
        <v/>
      </c>
      <c r="C220" s="1" t="str">
        <f t="shared" si="39"/>
        <v/>
      </c>
      <c r="D220" s="1" t="str">
        <f>IF('[2]1.7 NCPR'!D216="","",'[2]1.7 NCPR'!D216)</f>
        <v/>
      </c>
      <c r="E220" s="1" t="str">
        <f>IF('[2]1.7 NCPR'!E216="","",'[2]1.7 NCPR'!E216)</f>
        <v/>
      </c>
      <c r="F220" s="2" t="str">
        <f>IF('[2]1.7 NCPR'!C216="","",'[2]1.7 NCPR'!C216)</f>
        <v/>
      </c>
      <c r="G220" s="135" t="str">
        <f>IF(D220="","",IF('[2]1.7 NCPR'!P216="","",(VLOOKUP(D220,'[2]1.7 NCPR'!$D:$P,13,0))))</f>
        <v/>
      </c>
      <c r="H220" s="74" t="str">
        <f t="shared" si="40"/>
        <v/>
      </c>
      <c r="I220" s="87" t="str">
        <f>IF(D220="","",IF('[1]0.2 Konsumsi Energi'!O219="","",VLOOKUP(D220,'[1]0.2 Konsumsi Energi'!$D$5:$S$704,12,0)))</f>
        <v/>
      </c>
      <c r="J220" s="136" t="str">
        <f t="shared" si="41"/>
        <v/>
      </c>
      <c r="K220" s="87" t="str">
        <f>IF(D220="","",IF('[1]0.3 Konsumsi Protein Hewani'!O219="","",VLOOKUP(D220,'[1]0.3 Konsumsi Protein Hewani'!$D$5:$S$704,12,0)))</f>
        <v/>
      </c>
      <c r="L220" s="136" t="str">
        <f t="shared" si="42"/>
        <v/>
      </c>
      <c r="M220" s="87" t="str">
        <f>IF(D220="","",IF('[1]0.4 Stok_Cadangan'!AN219="","",VLOOKUP(D220,'[1]0.4 Stok_Cadangan'!$D$6:$AN$704,37,FALSE)))</f>
        <v/>
      </c>
      <c r="N220" s="136" t="str">
        <f t="shared" si="43"/>
        <v/>
      </c>
      <c r="O220" s="87" t="str">
        <f>IF(D220="","",IF('[1]0.5 Indikator Keterjangkauan'!J219="","",VLOOKUP(D220,'[1]0.5 Indikator Keterjangkauan'!$D$6:$K$704,7,FALSE)))</f>
        <v/>
      </c>
      <c r="P220" s="136" t="str">
        <f t="shared" si="44"/>
        <v/>
      </c>
      <c r="Q220" s="87" t="str">
        <f>IF(D220="","",IF('[1]0.5 Indikator Keterjangkauan'!AC219="","",VLOOKUP(D220,'[1]0.5 Indikator Keterjangkauan'!$D$6:$AD$704,26,FALSE)))</f>
        <v/>
      </c>
      <c r="R220" s="136" t="str">
        <f t="shared" si="45"/>
        <v/>
      </c>
      <c r="S220" s="87" t="str">
        <f>IF(D220="","",IF('[1]0.5 Indikator Keterjangkauan'!AI219="","",VLOOKUP(D220,'[1]0.5 Indikator Keterjangkauan'!$D$6:$AK$700,32,FALSE)))</f>
        <v/>
      </c>
      <c r="T220" s="136" t="str">
        <f t="shared" si="46"/>
        <v/>
      </c>
      <c r="U220" s="87" t="str">
        <f>IF(D220="","",IF('[1]0.6 Indikator Pemanfaatan'!J219="","",VLOOKUP(D220,'[1]0.6 Indikator Pemanfaatan'!$D$6:$K$704,7,FALSE)))</f>
        <v/>
      </c>
      <c r="V220" s="136" t="str">
        <f t="shared" si="47"/>
        <v/>
      </c>
      <c r="W220" s="87" t="str">
        <f>IF(D220="","",IF('[1]0.6 Indikator Pemanfaatan'!P219="","",VLOOKUP(D220,'[1]0.6 Indikator Pemanfaatan'!$D$6:$R$704,13,FALSE)))</f>
        <v/>
      </c>
      <c r="X220" s="136" t="str">
        <f t="shared" si="48"/>
        <v/>
      </c>
      <c r="Y220" s="87" t="str">
        <f>IF(D220="","",IF('[1]0.6 Indikator Pemanfaatan'!AA219="","",VLOOKUP(D220,'[1]0.6 Indikator Pemanfaatan'!$D$6:$AC$706,24,FALSE)))</f>
        <v/>
      </c>
      <c r="Z220" s="136" t="str">
        <f t="shared" si="49"/>
        <v/>
      </c>
      <c r="AA220" s="88" t="str">
        <f>IF(D220="","",IF('[1]0.6 Indikator Pemanfaatan'!AG219="","",VLOOKUP(D220,'[1]0.6 Indikator Pemanfaatan'!$D$6:$AJ$705,30,FALSE)))</f>
        <v/>
      </c>
      <c r="AB220" s="136" t="str">
        <f t="shared" si="50"/>
        <v/>
      </c>
      <c r="AC220" s="87" t="str">
        <f>IF(D220="","",IF('[1]0.6 Indikator Pemanfaatan'!AM219="","",VLOOKUP(D220,'[1]0.6 Indikator Pemanfaatan'!$D$6:$AP$705,36,FALSE)))</f>
        <v/>
      </c>
      <c r="AD220" s="136" t="str">
        <f t="shared" si="51"/>
        <v/>
      </c>
    </row>
    <row r="221" spans="1:30" x14ac:dyDescent="0.3">
      <c r="A221" s="1" t="str">
        <f>IF('[2]1.7 NCPR'!A217="","",'[2]1.7 NCPR'!A217)</f>
        <v/>
      </c>
      <c r="B221" s="2" t="str">
        <f>IF('[2]1.7 NCPR'!B217="","",'[2]1.7 NCPR'!B217)</f>
        <v/>
      </c>
      <c r="C221" s="1" t="str">
        <f t="shared" si="39"/>
        <v/>
      </c>
      <c r="D221" s="1" t="str">
        <f>IF('[2]1.7 NCPR'!D217="","",'[2]1.7 NCPR'!D217)</f>
        <v/>
      </c>
      <c r="E221" s="1" t="str">
        <f>IF('[2]1.7 NCPR'!E217="","",'[2]1.7 NCPR'!E217)</f>
        <v/>
      </c>
      <c r="F221" s="2" t="str">
        <f>IF('[2]1.7 NCPR'!C217="","",'[2]1.7 NCPR'!C217)</f>
        <v/>
      </c>
      <c r="G221" s="135" t="str">
        <f>IF(D221="","",IF('[2]1.7 NCPR'!P217="","",(VLOOKUP(D221,'[2]1.7 NCPR'!$D:$P,13,0))))</f>
        <v/>
      </c>
      <c r="H221" s="74" t="str">
        <f t="shared" si="40"/>
        <v/>
      </c>
      <c r="I221" s="87" t="str">
        <f>IF(D221="","",IF('[1]0.2 Konsumsi Energi'!O220="","",VLOOKUP(D221,'[1]0.2 Konsumsi Energi'!$D$5:$S$704,12,0)))</f>
        <v/>
      </c>
      <c r="J221" s="136" t="str">
        <f t="shared" si="41"/>
        <v/>
      </c>
      <c r="K221" s="87" t="str">
        <f>IF(D221="","",IF('[1]0.3 Konsumsi Protein Hewani'!O220="","",VLOOKUP(D221,'[1]0.3 Konsumsi Protein Hewani'!$D$5:$S$704,12,0)))</f>
        <v/>
      </c>
      <c r="L221" s="136" t="str">
        <f t="shared" si="42"/>
        <v/>
      </c>
      <c r="M221" s="87" t="str">
        <f>IF(D221="","",IF('[1]0.4 Stok_Cadangan'!AN220="","",VLOOKUP(D221,'[1]0.4 Stok_Cadangan'!$D$6:$AN$704,37,FALSE)))</f>
        <v/>
      </c>
      <c r="N221" s="136" t="str">
        <f t="shared" si="43"/>
        <v/>
      </c>
      <c r="O221" s="87" t="str">
        <f>IF(D221="","",IF('[1]0.5 Indikator Keterjangkauan'!J220="","",VLOOKUP(D221,'[1]0.5 Indikator Keterjangkauan'!$D$6:$K$704,7,FALSE)))</f>
        <v/>
      </c>
      <c r="P221" s="136" t="str">
        <f t="shared" si="44"/>
        <v/>
      </c>
      <c r="Q221" s="87" t="str">
        <f>IF(D221="","",IF('[1]0.5 Indikator Keterjangkauan'!AC220="","",VLOOKUP(D221,'[1]0.5 Indikator Keterjangkauan'!$D$6:$AD$704,26,FALSE)))</f>
        <v/>
      </c>
      <c r="R221" s="136" t="str">
        <f t="shared" si="45"/>
        <v/>
      </c>
      <c r="S221" s="87" t="str">
        <f>IF(D221="","",IF('[1]0.5 Indikator Keterjangkauan'!AI220="","",VLOOKUP(D221,'[1]0.5 Indikator Keterjangkauan'!$D$6:$AK$700,32,FALSE)))</f>
        <v/>
      </c>
      <c r="T221" s="136" t="str">
        <f t="shared" si="46"/>
        <v/>
      </c>
      <c r="U221" s="87" t="str">
        <f>IF(D221="","",IF('[1]0.6 Indikator Pemanfaatan'!J220="","",VLOOKUP(D221,'[1]0.6 Indikator Pemanfaatan'!$D$6:$K$704,7,FALSE)))</f>
        <v/>
      </c>
      <c r="V221" s="136" t="str">
        <f t="shared" si="47"/>
        <v/>
      </c>
      <c r="W221" s="87" t="str">
        <f>IF(D221="","",IF('[1]0.6 Indikator Pemanfaatan'!P220="","",VLOOKUP(D221,'[1]0.6 Indikator Pemanfaatan'!$D$6:$R$704,13,FALSE)))</f>
        <v/>
      </c>
      <c r="X221" s="136" t="str">
        <f t="shared" si="48"/>
        <v/>
      </c>
      <c r="Y221" s="87" t="str">
        <f>IF(D221="","",IF('[1]0.6 Indikator Pemanfaatan'!AA220="","",VLOOKUP(D221,'[1]0.6 Indikator Pemanfaatan'!$D$6:$AC$706,24,FALSE)))</f>
        <v/>
      </c>
      <c r="Z221" s="136" t="str">
        <f t="shared" si="49"/>
        <v/>
      </c>
      <c r="AA221" s="88" t="str">
        <f>IF(D221="","",IF('[1]0.6 Indikator Pemanfaatan'!AG220="","",VLOOKUP(D221,'[1]0.6 Indikator Pemanfaatan'!$D$6:$AJ$705,30,FALSE)))</f>
        <v/>
      </c>
      <c r="AB221" s="136" t="str">
        <f t="shared" si="50"/>
        <v/>
      </c>
      <c r="AC221" s="87" t="str">
        <f>IF(D221="","",IF('[1]0.6 Indikator Pemanfaatan'!AM220="","",VLOOKUP(D221,'[1]0.6 Indikator Pemanfaatan'!$D$6:$AP$705,36,FALSE)))</f>
        <v/>
      </c>
      <c r="AD221" s="136" t="str">
        <f t="shared" si="51"/>
        <v/>
      </c>
    </row>
    <row r="222" spans="1:30" x14ac:dyDescent="0.3">
      <c r="A222" s="1" t="str">
        <f>IF('[2]1.7 NCPR'!A218="","",'[2]1.7 NCPR'!A218)</f>
        <v/>
      </c>
      <c r="B222" s="2" t="str">
        <f>IF('[2]1.7 NCPR'!B218="","",'[2]1.7 NCPR'!B218)</f>
        <v/>
      </c>
      <c r="C222" s="1" t="str">
        <f t="shared" si="39"/>
        <v/>
      </c>
      <c r="D222" s="1" t="str">
        <f>IF('[2]1.7 NCPR'!D218="","",'[2]1.7 NCPR'!D218)</f>
        <v/>
      </c>
      <c r="E222" s="1" t="str">
        <f>IF('[2]1.7 NCPR'!E218="","",'[2]1.7 NCPR'!E218)</f>
        <v/>
      </c>
      <c r="F222" s="2" t="str">
        <f>IF('[2]1.7 NCPR'!C218="","",'[2]1.7 NCPR'!C218)</f>
        <v/>
      </c>
      <c r="G222" s="135" t="str">
        <f>IF(D222="","",IF('[2]1.7 NCPR'!P218="","",(VLOOKUP(D222,'[2]1.7 NCPR'!$D:$P,13,0))))</f>
        <v/>
      </c>
      <c r="H222" s="74" t="str">
        <f t="shared" si="40"/>
        <v/>
      </c>
      <c r="I222" s="87" t="str">
        <f>IF(D222="","",IF('[1]0.2 Konsumsi Energi'!O221="","",VLOOKUP(D222,'[1]0.2 Konsumsi Energi'!$D$5:$S$704,12,0)))</f>
        <v/>
      </c>
      <c r="J222" s="136" t="str">
        <f t="shared" si="41"/>
        <v/>
      </c>
      <c r="K222" s="87" t="str">
        <f>IF(D222="","",IF('[1]0.3 Konsumsi Protein Hewani'!O221="","",VLOOKUP(D222,'[1]0.3 Konsumsi Protein Hewani'!$D$5:$S$704,12,0)))</f>
        <v/>
      </c>
      <c r="L222" s="136" t="str">
        <f t="shared" si="42"/>
        <v/>
      </c>
      <c r="M222" s="87" t="str">
        <f>IF(D222="","",IF('[1]0.4 Stok_Cadangan'!AN221="","",VLOOKUP(D222,'[1]0.4 Stok_Cadangan'!$D$6:$AN$704,37,FALSE)))</f>
        <v/>
      </c>
      <c r="N222" s="136" t="str">
        <f t="shared" si="43"/>
        <v/>
      </c>
      <c r="O222" s="87" t="str">
        <f>IF(D222="","",IF('[1]0.5 Indikator Keterjangkauan'!J221="","",VLOOKUP(D222,'[1]0.5 Indikator Keterjangkauan'!$D$6:$K$704,7,FALSE)))</f>
        <v/>
      </c>
      <c r="P222" s="136" t="str">
        <f t="shared" si="44"/>
        <v/>
      </c>
      <c r="Q222" s="87" t="str">
        <f>IF(D222="","",IF('[1]0.5 Indikator Keterjangkauan'!AC221="","",VLOOKUP(D222,'[1]0.5 Indikator Keterjangkauan'!$D$6:$AD$704,26,FALSE)))</f>
        <v/>
      </c>
      <c r="R222" s="136" t="str">
        <f t="shared" si="45"/>
        <v/>
      </c>
      <c r="S222" s="87" t="str">
        <f>IF(D222="","",IF('[1]0.5 Indikator Keterjangkauan'!AI221="","",VLOOKUP(D222,'[1]0.5 Indikator Keterjangkauan'!$D$6:$AK$700,32,FALSE)))</f>
        <v/>
      </c>
      <c r="T222" s="136" t="str">
        <f t="shared" si="46"/>
        <v/>
      </c>
      <c r="U222" s="87" t="str">
        <f>IF(D222="","",IF('[1]0.6 Indikator Pemanfaatan'!J221="","",VLOOKUP(D222,'[1]0.6 Indikator Pemanfaatan'!$D$6:$K$704,7,FALSE)))</f>
        <v/>
      </c>
      <c r="V222" s="136" t="str">
        <f t="shared" si="47"/>
        <v/>
      </c>
      <c r="W222" s="87" t="str">
        <f>IF(D222="","",IF('[1]0.6 Indikator Pemanfaatan'!P221="","",VLOOKUP(D222,'[1]0.6 Indikator Pemanfaatan'!$D$6:$R$704,13,FALSE)))</f>
        <v/>
      </c>
      <c r="X222" s="136" t="str">
        <f t="shared" si="48"/>
        <v/>
      </c>
      <c r="Y222" s="87" t="str">
        <f>IF(D222="","",IF('[1]0.6 Indikator Pemanfaatan'!AA221="","",VLOOKUP(D222,'[1]0.6 Indikator Pemanfaatan'!$D$6:$AC$706,24,FALSE)))</f>
        <v/>
      </c>
      <c r="Z222" s="136" t="str">
        <f t="shared" si="49"/>
        <v/>
      </c>
      <c r="AA222" s="88" t="str">
        <f>IF(D222="","",IF('[1]0.6 Indikator Pemanfaatan'!AG221="","",VLOOKUP(D222,'[1]0.6 Indikator Pemanfaatan'!$D$6:$AJ$705,30,FALSE)))</f>
        <v/>
      </c>
      <c r="AB222" s="136" t="str">
        <f t="shared" si="50"/>
        <v/>
      </c>
      <c r="AC222" s="87" t="str">
        <f>IF(D222="","",IF('[1]0.6 Indikator Pemanfaatan'!AM221="","",VLOOKUP(D222,'[1]0.6 Indikator Pemanfaatan'!$D$6:$AP$705,36,FALSE)))</f>
        <v/>
      </c>
      <c r="AD222" s="136" t="str">
        <f t="shared" si="51"/>
        <v/>
      </c>
    </row>
    <row r="223" spans="1:30" x14ac:dyDescent="0.3">
      <c r="A223" s="1" t="str">
        <f>IF('[2]1.7 NCPR'!A219="","",'[2]1.7 NCPR'!A219)</f>
        <v/>
      </c>
      <c r="B223" s="2" t="str">
        <f>IF('[2]1.7 NCPR'!B219="","",'[2]1.7 NCPR'!B219)</f>
        <v/>
      </c>
      <c r="C223" s="1" t="str">
        <f t="shared" si="39"/>
        <v/>
      </c>
      <c r="D223" s="1" t="str">
        <f>IF('[2]1.7 NCPR'!D219="","",'[2]1.7 NCPR'!D219)</f>
        <v/>
      </c>
      <c r="E223" s="1" t="str">
        <f>IF('[2]1.7 NCPR'!E219="","",'[2]1.7 NCPR'!E219)</f>
        <v/>
      </c>
      <c r="F223" s="2" t="str">
        <f>IF('[2]1.7 NCPR'!C219="","",'[2]1.7 NCPR'!C219)</f>
        <v/>
      </c>
      <c r="G223" s="135" t="str">
        <f>IF(D223="","",IF('[2]1.7 NCPR'!P219="","",(VLOOKUP(D223,'[2]1.7 NCPR'!$D:$P,13,0))))</f>
        <v/>
      </c>
      <c r="H223" s="74" t="str">
        <f t="shared" si="40"/>
        <v/>
      </c>
      <c r="I223" s="87" t="str">
        <f>IF(D223="","",IF('[1]0.2 Konsumsi Energi'!O222="","",VLOOKUP(D223,'[1]0.2 Konsumsi Energi'!$D$5:$S$704,12,0)))</f>
        <v/>
      </c>
      <c r="J223" s="136" t="str">
        <f t="shared" si="41"/>
        <v/>
      </c>
      <c r="K223" s="87" t="str">
        <f>IF(D223="","",IF('[1]0.3 Konsumsi Protein Hewani'!O222="","",VLOOKUP(D223,'[1]0.3 Konsumsi Protein Hewani'!$D$5:$S$704,12,0)))</f>
        <v/>
      </c>
      <c r="L223" s="136" t="str">
        <f t="shared" si="42"/>
        <v/>
      </c>
      <c r="M223" s="87" t="str">
        <f>IF(D223="","",IF('[1]0.4 Stok_Cadangan'!AN222="","",VLOOKUP(D223,'[1]0.4 Stok_Cadangan'!$D$6:$AN$704,37,FALSE)))</f>
        <v/>
      </c>
      <c r="N223" s="136" t="str">
        <f t="shared" si="43"/>
        <v/>
      </c>
      <c r="O223" s="87" t="str">
        <f>IF(D223="","",IF('[1]0.5 Indikator Keterjangkauan'!J222="","",VLOOKUP(D223,'[1]0.5 Indikator Keterjangkauan'!$D$6:$K$704,7,FALSE)))</f>
        <v/>
      </c>
      <c r="P223" s="136" t="str">
        <f t="shared" si="44"/>
        <v/>
      </c>
      <c r="Q223" s="87" t="str">
        <f>IF(D223="","",IF('[1]0.5 Indikator Keterjangkauan'!AC222="","",VLOOKUP(D223,'[1]0.5 Indikator Keterjangkauan'!$D$6:$AD$704,26,FALSE)))</f>
        <v/>
      </c>
      <c r="R223" s="136" t="str">
        <f t="shared" si="45"/>
        <v/>
      </c>
      <c r="S223" s="87" t="str">
        <f>IF(D223="","",IF('[1]0.5 Indikator Keterjangkauan'!AI222="","",VLOOKUP(D223,'[1]0.5 Indikator Keterjangkauan'!$D$6:$AK$700,32,FALSE)))</f>
        <v/>
      </c>
      <c r="T223" s="136" t="str">
        <f t="shared" si="46"/>
        <v/>
      </c>
      <c r="U223" s="87" t="str">
        <f>IF(D223="","",IF('[1]0.6 Indikator Pemanfaatan'!J222="","",VLOOKUP(D223,'[1]0.6 Indikator Pemanfaatan'!$D$6:$K$704,7,FALSE)))</f>
        <v/>
      </c>
      <c r="V223" s="136" t="str">
        <f t="shared" si="47"/>
        <v/>
      </c>
      <c r="W223" s="87" t="str">
        <f>IF(D223="","",IF('[1]0.6 Indikator Pemanfaatan'!P222="","",VLOOKUP(D223,'[1]0.6 Indikator Pemanfaatan'!$D$6:$R$704,13,FALSE)))</f>
        <v/>
      </c>
      <c r="X223" s="136" t="str">
        <f t="shared" si="48"/>
        <v/>
      </c>
      <c r="Y223" s="87" t="str">
        <f>IF(D223="","",IF('[1]0.6 Indikator Pemanfaatan'!AA222="","",VLOOKUP(D223,'[1]0.6 Indikator Pemanfaatan'!$D$6:$AC$706,24,FALSE)))</f>
        <v/>
      </c>
      <c r="Z223" s="136" t="str">
        <f t="shared" si="49"/>
        <v/>
      </c>
      <c r="AA223" s="88" t="str">
        <f>IF(D223="","",IF('[1]0.6 Indikator Pemanfaatan'!AG222="","",VLOOKUP(D223,'[1]0.6 Indikator Pemanfaatan'!$D$6:$AJ$705,30,FALSE)))</f>
        <v/>
      </c>
      <c r="AB223" s="136" t="str">
        <f t="shared" si="50"/>
        <v/>
      </c>
      <c r="AC223" s="87" t="str">
        <f>IF(D223="","",IF('[1]0.6 Indikator Pemanfaatan'!AM222="","",VLOOKUP(D223,'[1]0.6 Indikator Pemanfaatan'!$D$6:$AP$705,36,FALSE)))</f>
        <v/>
      </c>
      <c r="AD223" s="136" t="str">
        <f t="shared" si="51"/>
        <v/>
      </c>
    </row>
    <row r="224" spans="1:30" x14ac:dyDescent="0.3">
      <c r="A224" s="1" t="str">
        <f>IF('[2]1.7 NCPR'!A220="","",'[2]1.7 NCPR'!A220)</f>
        <v/>
      </c>
      <c r="B224" s="2" t="str">
        <f>IF('[2]1.7 NCPR'!B220="","",'[2]1.7 NCPR'!B220)</f>
        <v/>
      </c>
      <c r="C224" s="1" t="str">
        <f t="shared" si="39"/>
        <v/>
      </c>
      <c r="D224" s="1" t="str">
        <f>IF('[2]1.7 NCPR'!D220="","",'[2]1.7 NCPR'!D220)</f>
        <v/>
      </c>
      <c r="E224" s="1" t="str">
        <f>IF('[2]1.7 NCPR'!E220="","",'[2]1.7 NCPR'!E220)</f>
        <v/>
      </c>
      <c r="F224" s="2" t="str">
        <f>IF('[2]1.7 NCPR'!C220="","",'[2]1.7 NCPR'!C220)</f>
        <v/>
      </c>
      <c r="G224" s="135" t="str">
        <f>IF(D224="","",IF('[2]1.7 NCPR'!P220="","",(VLOOKUP(D224,'[2]1.7 NCPR'!$D:$P,13,0))))</f>
        <v/>
      </c>
      <c r="H224" s="74" t="str">
        <f t="shared" si="40"/>
        <v/>
      </c>
      <c r="I224" s="87" t="str">
        <f>IF(D224="","",IF('[1]0.2 Konsumsi Energi'!O223="","",VLOOKUP(D224,'[1]0.2 Konsumsi Energi'!$D$5:$S$704,12,0)))</f>
        <v/>
      </c>
      <c r="J224" s="136" t="str">
        <f t="shared" si="41"/>
        <v/>
      </c>
      <c r="K224" s="87" t="str">
        <f>IF(D224="","",IF('[1]0.3 Konsumsi Protein Hewani'!O223="","",VLOOKUP(D224,'[1]0.3 Konsumsi Protein Hewani'!$D$5:$S$704,12,0)))</f>
        <v/>
      </c>
      <c r="L224" s="136" t="str">
        <f t="shared" si="42"/>
        <v/>
      </c>
      <c r="M224" s="87" t="str">
        <f>IF(D224="","",IF('[1]0.4 Stok_Cadangan'!AN223="","",VLOOKUP(D224,'[1]0.4 Stok_Cadangan'!$D$6:$AN$704,37,FALSE)))</f>
        <v/>
      </c>
      <c r="N224" s="136" t="str">
        <f t="shared" si="43"/>
        <v/>
      </c>
      <c r="O224" s="87" t="str">
        <f>IF(D224="","",IF('[1]0.5 Indikator Keterjangkauan'!J223="","",VLOOKUP(D224,'[1]0.5 Indikator Keterjangkauan'!$D$6:$K$704,7,FALSE)))</f>
        <v/>
      </c>
      <c r="P224" s="136" t="str">
        <f t="shared" si="44"/>
        <v/>
      </c>
      <c r="Q224" s="87" t="str">
        <f>IF(D224="","",IF('[1]0.5 Indikator Keterjangkauan'!AC223="","",VLOOKUP(D224,'[1]0.5 Indikator Keterjangkauan'!$D$6:$AD$704,26,FALSE)))</f>
        <v/>
      </c>
      <c r="R224" s="136" t="str">
        <f t="shared" si="45"/>
        <v/>
      </c>
      <c r="S224" s="87" t="str">
        <f>IF(D224="","",IF('[1]0.5 Indikator Keterjangkauan'!AI223="","",VLOOKUP(D224,'[1]0.5 Indikator Keterjangkauan'!$D$6:$AK$700,32,FALSE)))</f>
        <v/>
      </c>
      <c r="T224" s="136" t="str">
        <f t="shared" si="46"/>
        <v/>
      </c>
      <c r="U224" s="87" t="str">
        <f>IF(D224="","",IF('[1]0.6 Indikator Pemanfaatan'!J223="","",VLOOKUP(D224,'[1]0.6 Indikator Pemanfaatan'!$D$6:$K$704,7,FALSE)))</f>
        <v/>
      </c>
      <c r="V224" s="136" t="str">
        <f t="shared" si="47"/>
        <v/>
      </c>
      <c r="W224" s="87" t="str">
        <f>IF(D224="","",IF('[1]0.6 Indikator Pemanfaatan'!P223="","",VLOOKUP(D224,'[1]0.6 Indikator Pemanfaatan'!$D$6:$R$704,13,FALSE)))</f>
        <v/>
      </c>
      <c r="X224" s="136" t="str">
        <f t="shared" si="48"/>
        <v/>
      </c>
      <c r="Y224" s="87" t="str">
        <f>IF(D224="","",IF('[1]0.6 Indikator Pemanfaatan'!AA223="","",VLOOKUP(D224,'[1]0.6 Indikator Pemanfaatan'!$D$6:$AC$706,24,FALSE)))</f>
        <v/>
      </c>
      <c r="Z224" s="136" t="str">
        <f t="shared" si="49"/>
        <v/>
      </c>
      <c r="AA224" s="88" t="str">
        <f>IF(D224="","",IF('[1]0.6 Indikator Pemanfaatan'!AG223="","",VLOOKUP(D224,'[1]0.6 Indikator Pemanfaatan'!$D$6:$AJ$705,30,FALSE)))</f>
        <v/>
      </c>
      <c r="AB224" s="136" t="str">
        <f t="shared" si="50"/>
        <v/>
      </c>
      <c r="AC224" s="87" t="str">
        <f>IF(D224="","",IF('[1]0.6 Indikator Pemanfaatan'!AM223="","",VLOOKUP(D224,'[1]0.6 Indikator Pemanfaatan'!$D$6:$AP$705,36,FALSE)))</f>
        <v/>
      </c>
      <c r="AD224" s="136" t="str">
        <f t="shared" si="51"/>
        <v/>
      </c>
    </row>
    <row r="225" spans="1:30" x14ac:dyDescent="0.3">
      <c r="A225" s="1" t="str">
        <f>IF('[2]1.7 NCPR'!A221="","",'[2]1.7 NCPR'!A221)</f>
        <v/>
      </c>
      <c r="B225" s="2" t="str">
        <f>IF('[2]1.7 NCPR'!B221="","",'[2]1.7 NCPR'!B221)</f>
        <v/>
      </c>
      <c r="C225" s="1" t="str">
        <f t="shared" si="39"/>
        <v/>
      </c>
      <c r="D225" s="1" t="str">
        <f>IF('[2]1.7 NCPR'!D221="","",'[2]1.7 NCPR'!D221)</f>
        <v/>
      </c>
      <c r="E225" s="1" t="str">
        <f>IF('[2]1.7 NCPR'!E221="","",'[2]1.7 NCPR'!E221)</f>
        <v/>
      </c>
      <c r="F225" s="2" t="str">
        <f>IF('[2]1.7 NCPR'!C221="","",'[2]1.7 NCPR'!C221)</f>
        <v/>
      </c>
      <c r="G225" s="135" t="str">
        <f>IF(D225="","",IF('[2]1.7 NCPR'!P221="","",(VLOOKUP(D225,'[2]1.7 NCPR'!$D:$P,13,0))))</f>
        <v/>
      </c>
      <c r="H225" s="74" t="str">
        <f t="shared" si="40"/>
        <v/>
      </c>
      <c r="I225" s="87" t="str">
        <f>IF(D225="","",IF('[1]0.2 Konsumsi Energi'!O224="","",VLOOKUP(D225,'[1]0.2 Konsumsi Energi'!$D$5:$S$704,12,0)))</f>
        <v/>
      </c>
      <c r="J225" s="136" t="str">
        <f t="shared" si="41"/>
        <v/>
      </c>
      <c r="K225" s="87" t="str">
        <f>IF(D225="","",IF('[1]0.3 Konsumsi Protein Hewani'!O224="","",VLOOKUP(D225,'[1]0.3 Konsumsi Protein Hewani'!$D$5:$S$704,12,0)))</f>
        <v/>
      </c>
      <c r="L225" s="136" t="str">
        <f t="shared" si="42"/>
        <v/>
      </c>
      <c r="M225" s="87" t="str">
        <f>IF(D225="","",IF('[1]0.4 Stok_Cadangan'!AN224="","",VLOOKUP(D225,'[1]0.4 Stok_Cadangan'!$D$6:$AN$704,37,FALSE)))</f>
        <v/>
      </c>
      <c r="N225" s="136" t="str">
        <f t="shared" si="43"/>
        <v/>
      </c>
      <c r="O225" s="87" t="str">
        <f>IF(D225="","",IF('[1]0.5 Indikator Keterjangkauan'!J224="","",VLOOKUP(D225,'[1]0.5 Indikator Keterjangkauan'!$D$6:$K$704,7,FALSE)))</f>
        <v/>
      </c>
      <c r="P225" s="136" t="str">
        <f t="shared" si="44"/>
        <v/>
      </c>
      <c r="Q225" s="87" t="str">
        <f>IF(D225="","",IF('[1]0.5 Indikator Keterjangkauan'!AC224="","",VLOOKUP(D225,'[1]0.5 Indikator Keterjangkauan'!$D$6:$AD$704,26,FALSE)))</f>
        <v/>
      </c>
      <c r="R225" s="136" t="str">
        <f t="shared" si="45"/>
        <v/>
      </c>
      <c r="S225" s="87" t="str">
        <f>IF(D225="","",IF('[1]0.5 Indikator Keterjangkauan'!AI224="","",VLOOKUP(D225,'[1]0.5 Indikator Keterjangkauan'!$D$6:$AK$700,32,FALSE)))</f>
        <v/>
      </c>
      <c r="T225" s="136" t="str">
        <f t="shared" si="46"/>
        <v/>
      </c>
      <c r="U225" s="87" t="str">
        <f>IF(D225="","",IF('[1]0.6 Indikator Pemanfaatan'!J224="","",VLOOKUP(D225,'[1]0.6 Indikator Pemanfaatan'!$D$6:$K$704,7,FALSE)))</f>
        <v/>
      </c>
      <c r="V225" s="136" t="str">
        <f t="shared" si="47"/>
        <v/>
      </c>
      <c r="W225" s="87" t="str">
        <f>IF(D225="","",IF('[1]0.6 Indikator Pemanfaatan'!P224="","",VLOOKUP(D225,'[1]0.6 Indikator Pemanfaatan'!$D$6:$R$704,13,FALSE)))</f>
        <v/>
      </c>
      <c r="X225" s="136" t="str">
        <f t="shared" si="48"/>
        <v/>
      </c>
      <c r="Y225" s="87" t="str">
        <f>IF(D225="","",IF('[1]0.6 Indikator Pemanfaatan'!AA224="","",VLOOKUP(D225,'[1]0.6 Indikator Pemanfaatan'!$D$6:$AC$706,24,FALSE)))</f>
        <v/>
      </c>
      <c r="Z225" s="136" t="str">
        <f t="shared" si="49"/>
        <v/>
      </c>
      <c r="AA225" s="88" t="str">
        <f>IF(D225="","",IF('[1]0.6 Indikator Pemanfaatan'!AG224="","",VLOOKUP(D225,'[1]0.6 Indikator Pemanfaatan'!$D$6:$AJ$705,30,FALSE)))</f>
        <v/>
      </c>
      <c r="AB225" s="136" t="str">
        <f t="shared" si="50"/>
        <v/>
      </c>
      <c r="AC225" s="87" t="str">
        <f>IF(D225="","",IF('[1]0.6 Indikator Pemanfaatan'!AM224="","",VLOOKUP(D225,'[1]0.6 Indikator Pemanfaatan'!$D$6:$AP$705,36,FALSE)))</f>
        <v/>
      </c>
      <c r="AD225" s="136" t="str">
        <f t="shared" si="51"/>
        <v/>
      </c>
    </row>
    <row r="226" spans="1:30" x14ac:dyDescent="0.3">
      <c r="A226" s="1" t="str">
        <f>IF('[2]1.7 NCPR'!A222="","",'[2]1.7 NCPR'!A222)</f>
        <v/>
      </c>
      <c r="B226" s="2" t="str">
        <f>IF('[2]1.7 NCPR'!B222="","",'[2]1.7 NCPR'!B222)</f>
        <v/>
      </c>
      <c r="C226" s="1" t="str">
        <f t="shared" si="39"/>
        <v/>
      </c>
      <c r="D226" s="1" t="str">
        <f>IF('[2]1.7 NCPR'!D222="","",'[2]1.7 NCPR'!D222)</f>
        <v/>
      </c>
      <c r="E226" s="1" t="str">
        <f>IF('[2]1.7 NCPR'!E222="","",'[2]1.7 NCPR'!E222)</f>
        <v/>
      </c>
      <c r="F226" s="2" t="str">
        <f>IF('[2]1.7 NCPR'!C222="","",'[2]1.7 NCPR'!C222)</f>
        <v/>
      </c>
      <c r="G226" s="135" t="str">
        <f>IF(D226="","",IF('[2]1.7 NCPR'!P222="","",(VLOOKUP(D226,'[2]1.7 NCPR'!$D:$P,13,0))))</f>
        <v/>
      </c>
      <c r="H226" s="74" t="str">
        <f t="shared" si="40"/>
        <v/>
      </c>
      <c r="I226" s="87" t="str">
        <f>IF(D226="","",IF('[1]0.2 Konsumsi Energi'!O225="","",VLOOKUP(D226,'[1]0.2 Konsumsi Energi'!$D$5:$S$704,12,0)))</f>
        <v/>
      </c>
      <c r="J226" s="136" t="str">
        <f t="shared" si="41"/>
        <v/>
      </c>
      <c r="K226" s="87" t="str">
        <f>IF(D226="","",IF('[1]0.3 Konsumsi Protein Hewani'!O225="","",VLOOKUP(D226,'[1]0.3 Konsumsi Protein Hewani'!$D$5:$S$704,12,0)))</f>
        <v/>
      </c>
      <c r="L226" s="136" t="str">
        <f t="shared" si="42"/>
        <v/>
      </c>
      <c r="M226" s="87" t="str">
        <f>IF(D226="","",IF('[1]0.4 Stok_Cadangan'!AN225="","",VLOOKUP(D226,'[1]0.4 Stok_Cadangan'!$D$6:$AN$704,37,FALSE)))</f>
        <v/>
      </c>
      <c r="N226" s="136" t="str">
        <f t="shared" si="43"/>
        <v/>
      </c>
      <c r="O226" s="87" t="str">
        <f>IF(D226="","",IF('[1]0.5 Indikator Keterjangkauan'!J225="","",VLOOKUP(D226,'[1]0.5 Indikator Keterjangkauan'!$D$6:$K$704,7,FALSE)))</f>
        <v/>
      </c>
      <c r="P226" s="136" t="str">
        <f t="shared" si="44"/>
        <v/>
      </c>
      <c r="Q226" s="87" t="str">
        <f>IF(D226="","",IF('[1]0.5 Indikator Keterjangkauan'!AC225="","",VLOOKUP(D226,'[1]0.5 Indikator Keterjangkauan'!$D$6:$AD$704,26,FALSE)))</f>
        <v/>
      </c>
      <c r="R226" s="136" t="str">
        <f t="shared" si="45"/>
        <v/>
      </c>
      <c r="S226" s="87" t="str">
        <f>IF(D226="","",IF('[1]0.5 Indikator Keterjangkauan'!AI225="","",VLOOKUP(D226,'[1]0.5 Indikator Keterjangkauan'!$D$6:$AK$700,32,FALSE)))</f>
        <v/>
      </c>
      <c r="T226" s="136" t="str">
        <f t="shared" si="46"/>
        <v/>
      </c>
      <c r="U226" s="87" t="str">
        <f>IF(D226="","",IF('[1]0.6 Indikator Pemanfaatan'!J225="","",VLOOKUP(D226,'[1]0.6 Indikator Pemanfaatan'!$D$6:$K$704,7,FALSE)))</f>
        <v/>
      </c>
      <c r="V226" s="136" t="str">
        <f t="shared" si="47"/>
        <v/>
      </c>
      <c r="W226" s="87" t="str">
        <f>IF(D226="","",IF('[1]0.6 Indikator Pemanfaatan'!P225="","",VLOOKUP(D226,'[1]0.6 Indikator Pemanfaatan'!$D$6:$R$704,13,FALSE)))</f>
        <v/>
      </c>
      <c r="X226" s="136" t="str">
        <f t="shared" si="48"/>
        <v/>
      </c>
      <c r="Y226" s="87" t="str">
        <f>IF(D226="","",IF('[1]0.6 Indikator Pemanfaatan'!AA225="","",VLOOKUP(D226,'[1]0.6 Indikator Pemanfaatan'!$D$6:$AC$706,24,FALSE)))</f>
        <v/>
      </c>
      <c r="Z226" s="136" t="str">
        <f t="shared" si="49"/>
        <v/>
      </c>
      <c r="AA226" s="88" t="str">
        <f>IF(D226="","",IF('[1]0.6 Indikator Pemanfaatan'!AG225="","",VLOOKUP(D226,'[1]0.6 Indikator Pemanfaatan'!$D$6:$AJ$705,30,FALSE)))</f>
        <v/>
      </c>
      <c r="AB226" s="136" t="str">
        <f t="shared" si="50"/>
        <v/>
      </c>
      <c r="AC226" s="87" t="str">
        <f>IF(D226="","",IF('[1]0.6 Indikator Pemanfaatan'!AM225="","",VLOOKUP(D226,'[1]0.6 Indikator Pemanfaatan'!$D$6:$AP$705,36,FALSE)))</f>
        <v/>
      </c>
      <c r="AD226" s="136" t="str">
        <f t="shared" si="51"/>
        <v/>
      </c>
    </row>
    <row r="227" spans="1:30" x14ac:dyDescent="0.3">
      <c r="A227" s="1" t="str">
        <f>IF('[2]1.7 NCPR'!A223="","",'[2]1.7 NCPR'!A223)</f>
        <v/>
      </c>
      <c r="B227" s="2" t="str">
        <f>IF('[2]1.7 NCPR'!B223="","",'[2]1.7 NCPR'!B223)</f>
        <v/>
      </c>
      <c r="C227" s="1" t="str">
        <f t="shared" si="39"/>
        <v/>
      </c>
      <c r="D227" s="1" t="str">
        <f>IF('[2]1.7 NCPR'!D223="","",'[2]1.7 NCPR'!D223)</f>
        <v/>
      </c>
      <c r="E227" s="1" t="str">
        <f>IF('[2]1.7 NCPR'!E223="","",'[2]1.7 NCPR'!E223)</f>
        <v/>
      </c>
      <c r="F227" s="2" t="str">
        <f>IF('[2]1.7 NCPR'!C223="","",'[2]1.7 NCPR'!C223)</f>
        <v/>
      </c>
      <c r="G227" s="135" t="str">
        <f>IF(D227="","",IF('[2]1.7 NCPR'!P223="","",(VLOOKUP(D227,'[2]1.7 NCPR'!$D:$P,13,0))))</f>
        <v/>
      </c>
      <c r="H227" s="74" t="str">
        <f t="shared" si="40"/>
        <v/>
      </c>
      <c r="I227" s="87" t="str">
        <f>IF(D227="","",IF('[1]0.2 Konsumsi Energi'!O226="","",VLOOKUP(D227,'[1]0.2 Konsumsi Energi'!$D$5:$S$704,12,0)))</f>
        <v/>
      </c>
      <c r="J227" s="136" t="str">
        <f t="shared" si="41"/>
        <v/>
      </c>
      <c r="K227" s="87" t="str">
        <f>IF(D227="","",IF('[1]0.3 Konsumsi Protein Hewani'!O226="","",VLOOKUP(D227,'[1]0.3 Konsumsi Protein Hewani'!$D$5:$S$704,12,0)))</f>
        <v/>
      </c>
      <c r="L227" s="136" t="str">
        <f t="shared" si="42"/>
        <v/>
      </c>
      <c r="M227" s="87" t="str">
        <f>IF(D227="","",IF('[1]0.4 Stok_Cadangan'!AN226="","",VLOOKUP(D227,'[1]0.4 Stok_Cadangan'!$D$6:$AN$704,37,FALSE)))</f>
        <v/>
      </c>
      <c r="N227" s="136" t="str">
        <f t="shared" si="43"/>
        <v/>
      </c>
      <c r="O227" s="87" t="str">
        <f>IF(D227="","",IF('[1]0.5 Indikator Keterjangkauan'!J226="","",VLOOKUP(D227,'[1]0.5 Indikator Keterjangkauan'!$D$6:$K$704,7,FALSE)))</f>
        <v/>
      </c>
      <c r="P227" s="136" t="str">
        <f t="shared" si="44"/>
        <v/>
      </c>
      <c r="Q227" s="87" t="str">
        <f>IF(D227="","",IF('[1]0.5 Indikator Keterjangkauan'!AC226="","",VLOOKUP(D227,'[1]0.5 Indikator Keterjangkauan'!$D$6:$AD$704,26,FALSE)))</f>
        <v/>
      </c>
      <c r="R227" s="136" t="str">
        <f t="shared" si="45"/>
        <v/>
      </c>
      <c r="S227" s="87" t="str">
        <f>IF(D227="","",IF('[1]0.5 Indikator Keterjangkauan'!AI226="","",VLOOKUP(D227,'[1]0.5 Indikator Keterjangkauan'!$D$6:$AK$700,32,FALSE)))</f>
        <v/>
      </c>
      <c r="T227" s="136" t="str">
        <f t="shared" si="46"/>
        <v/>
      </c>
      <c r="U227" s="87" t="str">
        <f>IF(D227="","",IF('[1]0.6 Indikator Pemanfaatan'!J226="","",VLOOKUP(D227,'[1]0.6 Indikator Pemanfaatan'!$D$6:$K$704,7,FALSE)))</f>
        <v/>
      </c>
      <c r="V227" s="136" t="str">
        <f t="shared" si="47"/>
        <v/>
      </c>
      <c r="W227" s="87" t="str">
        <f>IF(D227="","",IF('[1]0.6 Indikator Pemanfaatan'!P226="","",VLOOKUP(D227,'[1]0.6 Indikator Pemanfaatan'!$D$6:$R$704,13,FALSE)))</f>
        <v/>
      </c>
      <c r="X227" s="136" t="str">
        <f t="shared" si="48"/>
        <v/>
      </c>
      <c r="Y227" s="87" t="str">
        <f>IF(D227="","",IF('[1]0.6 Indikator Pemanfaatan'!AA226="","",VLOOKUP(D227,'[1]0.6 Indikator Pemanfaatan'!$D$6:$AC$706,24,FALSE)))</f>
        <v/>
      </c>
      <c r="Z227" s="136" t="str">
        <f t="shared" si="49"/>
        <v/>
      </c>
      <c r="AA227" s="88" t="str">
        <f>IF(D227="","",IF('[1]0.6 Indikator Pemanfaatan'!AG226="","",VLOOKUP(D227,'[1]0.6 Indikator Pemanfaatan'!$D$6:$AJ$705,30,FALSE)))</f>
        <v/>
      </c>
      <c r="AB227" s="136" t="str">
        <f t="shared" si="50"/>
        <v/>
      </c>
      <c r="AC227" s="87" t="str">
        <f>IF(D227="","",IF('[1]0.6 Indikator Pemanfaatan'!AM226="","",VLOOKUP(D227,'[1]0.6 Indikator Pemanfaatan'!$D$6:$AP$705,36,FALSE)))</f>
        <v/>
      </c>
      <c r="AD227" s="136" t="str">
        <f t="shared" si="51"/>
        <v/>
      </c>
    </row>
    <row r="228" spans="1:30" x14ac:dyDescent="0.3">
      <c r="A228" s="1" t="str">
        <f>IF('[2]1.7 NCPR'!A224="","",'[2]1.7 NCPR'!A224)</f>
        <v/>
      </c>
      <c r="B228" s="2" t="str">
        <f>IF('[2]1.7 NCPR'!B224="","",'[2]1.7 NCPR'!B224)</f>
        <v/>
      </c>
      <c r="C228" s="1" t="str">
        <f t="shared" si="39"/>
        <v/>
      </c>
      <c r="D228" s="1" t="str">
        <f>IF('[2]1.7 NCPR'!D224="","",'[2]1.7 NCPR'!D224)</f>
        <v/>
      </c>
      <c r="E228" s="1" t="str">
        <f>IF('[2]1.7 NCPR'!E224="","",'[2]1.7 NCPR'!E224)</f>
        <v/>
      </c>
      <c r="F228" s="2" t="str">
        <f>IF('[2]1.7 NCPR'!C224="","",'[2]1.7 NCPR'!C224)</f>
        <v/>
      </c>
      <c r="G228" s="135" t="str">
        <f>IF(D228="","",IF('[2]1.7 NCPR'!P224="","",(VLOOKUP(D228,'[2]1.7 NCPR'!$D:$P,13,0))))</f>
        <v/>
      </c>
      <c r="H228" s="74" t="str">
        <f t="shared" si="40"/>
        <v/>
      </c>
      <c r="I228" s="87" t="str">
        <f>IF(D228="","",IF('[1]0.2 Konsumsi Energi'!O227="","",VLOOKUP(D228,'[1]0.2 Konsumsi Energi'!$D$5:$S$704,12,0)))</f>
        <v/>
      </c>
      <c r="J228" s="136" t="str">
        <f t="shared" si="41"/>
        <v/>
      </c>
      <c r="K228" s="87" t="str">
        <f>IF(D228="","",IF('[1]0.3 Konsumsi Protein Hewani'!O227="","",VLOOKUP(D228,'[1]0.3 Konsumsi Protein Hewani'!$D$5:$S$704,12,0)))</f>
        <v/>
      </c>
      <c r="L228" s="136" t="str">
        <f t="shared" si="42"/>
        <v/>
      </c>
      <c r="M228" s="87" t="str">
        <f>IF(D228="","",IF('[1]0.4 Stok_Cadangan'!AN227="","",VLOOKUP(D228,'[1]0.4 Stok_Cadangan'!$D$6:$AN$704,37,FALSE)))</f>
        <v/>
      </c>
      <c r="N228" s="136" t="str">
        <f t="shared" si="43"/>
        <v/>
      </c>
      <c r="O228" s="87" t="str">
        <f>IF(D228="","",IF('[1]0.5 Indikator Keterjangkauan'!J227="","",VLOOKUP(D228,'[1]0.5 Indikator Keterjangkauan'!$D$6:$K$704,7,FALSE)))</f>
        <v/>
      </c>
      <c r="P228" s="136" t="str">
        <f t="shared" si="44"/>
        <v/>
      </c>
      <c r="Q228" s="87" t="str">
        <f>IF(D228="","",IF('[1]0.5 Indikator Keterjangkauan'!AC227="","",VLOOKUP(D228,'[1]0.5 Indikator Keterjangkauan'!$D$6:$AD$704,26,FALSE)))</f>
        <v/>
      </c>
      <c r="R228" s="136" t="str">
        <f t="shared" si="45"/>
        <v/>
      </c>
      <c r="S228" s="87" t="str">
        <f>IF(D228="","",IF('[1]0.5 Indikator Keterjangkauan'!AI227="","",VLOOKUP(D228,'[1]0.5 Indikator Keterjangkauan'!$D$6:$AK$700,32,FALSE)))</f>
        <v/>
      </c>
      <c r="T228" s="136" t="str">
        <f t="shared" si="46"/>
        <v/>
      </c>
      <c r="U228" s="87" t="str">
        <f>IF(D228="","",IF('[1]0.6 Indikator Pemanfaatan'!J227="","",VLOOKUP(D228,'[1]0.6 Indikator Pemanfaatan'!$D$6:$K$704,7,FALSE)))</f>
        <v/>
      </c>
      <c r="V228" s="136" t="str">
        <f t="shared" si="47"/>
        <v/>
      </c>
      <c r="W228" s="87" t="str">
        <f>IF(D228="","",IF('[1]0.6 Indikator Pemanfaatan'!P227="","",VLOOKUP(D228,'[1]0.6 Indikator Pemanfaatan'!$D$6:$R$704,13,FALSE)))</f>
        <v/>
      </c>
      <c r="X228" s="136" t="str">
        <f t="shared" si="48"/>
        <v/>
      </c>
      <c r="Y228" s="87" t="str">
        <f>IF(D228="","",IF('[1]0.6 Indikator Pemanfaatan'!AA227="","",VLOOKUP(D228,'[1]0.6 Indikator Pemanfaatan'!$D$6:$AC$706,24,FALSE)))</f>
        <v/>
      </c>
      <c r="Z228" s="136" t="str">
        <f t="shared" si="49"/>
        <v/>
      </c>
      <c r="AA228" s="88" t="str">
        <f>IF(D228="","",IF('[1]0.6 Indikator Pemanfaatan'!AG227="","",VLOOKUP(D228,'[1]0.6 Indikator Pemanfaatan'!$D$6:$AJ$705,30,FALSE)))</f>
        <v/>
      </c>
      <c r="AB228" s="136" t="str">
        <f t="shared" si="50"/>
        <v/>
      </c>
      <c r="AC228" s="87" t="str">
        <f>IF(D228="","",IF('[1]0.6 Indikator Pemanfaatan'!AM227="","",VLOOKUP(D228,'[1]0.6 Indikator Pemanfaatan'!$D$6:$AP$705,36,FALSE)))</f>
        <v/>
      </c>
      <c r="AD228" s="136" t="str">
        <f t="shared" si="51"/>
        <v/>
      </c>
    </row>
    <row r="229" spans="1:30" x14ac:dyDescent="0.3">
      <c r="A229" s="1" t="str">
        <f>IF('[2]1.7 NCPR'!A225="","",'[2]1.7 NCPR'!A225)</f>
        <v/>
      </c>
      <c r="B229" s="2" t="str">
        <f>IF('[2]1.7 NCPR'!B225="","",'[2]1.7 NCPR'!B225)</f>
        <v/>
      </c>
      <c r="C229" s="1" t="str">
        <f t="shared" si="39"/>
        <v/>
      </c>
      <c r="D229" s="1" t="str">
        <f>IF('[2]1.7 NCPR'!D225="","",'[2]1.7 NCPR'!D225)</f>
        <v/>
      </c>
      <c r="E229" s="1" t="str">
        <f>IF('[2]1.7 NCPR'!E225="","",'[2]1.7 NCPR'!E225)</f>
        <v/>
      </c>
      <c r="F229" s="2" t="str">
        <f>IF('[2]1.7 NCPR'!C225="","",'[2]1.7 NCPR'!C225)</f>
        <v/>
      </c>
      <c r="G229" s="135" t="str">
        <f>IF(D229="","",IF('[2]1.7 NCPR'!P225="","",(VLOOKUP(D229,'[2]1.7 NCPR'!$D:$P,13,0))))</f>
        <v/>
      </c>
      <c r="H229" s="74" t="str">
        <f t="shared" si="40"/>
        <v/>
      </c>
      <c r="I229" s="87" t="str">
        <f>IF(D229="","",IF('[1]0.2 Konsumsi Energi'!O228="","",VLOOKUP(D229,'[1]0.2 Konsumsi Energi'!$D$5:$S$704,12,0)))</f>
        <v/>
      </c>
      <c r="J229" s="136" t="str">
        <f t="shared" si="41"/>
        <v/>
      </c>
      <c r="K229" s="87" t="str">
        <f>IF(D229="","",IF('[1]0.3 Konsumsi Protein Hewani'!O228="","",VLOOKUP(D229,'[1]0.3 Konsumsi Protein Hewani'!$D$5:$S$704,12,0)))</f>
        <v/>
      </c>
      <c r="L229" s="136" t="str">
        <f t="shared" si="42"/>
        <v/>
      </c>
      <c r="M229" s="87" t="str">
        <f>IF(D229="","",IF('[1]0.4 Stok_Cadangan'!AN228="","",VLOOKUP(D229,'[1]0.4 Stok_Cadangan'!$D$6:$AN$704,37,FALSE)))</f>
        <v/>
      </c>
      <c r="N229" s="136" t="str">
        <f t="shared" si="43"/>
        <v/>
      </c>
      <c r="O229" s="87" t="str">
        <f>IF(D229="","",IF('[1]0.5 Indikator Keterjangkauan'!J228="","",VLOOKUP(D229,'[1]0.5 Indikator Keterjangkauan'!$D$6:$K$704,7,FALSE)))</f>
        <v/>
      </c>
      <c r="P229" s="136" t="str">
        <f t="shared" si="44"/>
        <v/>
      </c>
      <c r="Q229" s="87" t="str">
        <f>IF(D229="","",IF('[1]0.5 Indikator Keterjangkauan'!AC228="","",VLOOKUP(D229,'[1]0.5 Indikator Keterjangkauan'!$D$6:$AD$704,26,FALSE)))</f>
        <v/>
      </c>
      <c r="R229" s="136" t="str">
        <f t="shared" si="45"/>
        <v/>
      </c>
      <c r="S229" s="87" t="str">
        <f>IF(D229="","",IF('[1]0.5 Indikator Keterjangkauan'!AI228="","",VLOOKUP(D229,'[1]0.5 Indikator Keterjangkauan'!$D$6:$AK$700,32,FALSE)))</f>
        <v/>
      </c>
      <c r="T229" s="136" t="str">
        <f t="shared" si="46"/>
        <v/>
      </c>
      <c r="U229" s="87" t="str">
        <f>IF(D229="","",IF('[1]0.6 Indikator Pemanfaatan'!J228="","",VLOOKUP(D229,'[1]0.6 Indikator Pemanfaatan'!$D$6:$K$704,7,FALSE)))</f>
        <v/>
      </c>
      <c r="V229" s="136" t="str">
        <f t="shared" si="47"/>
        <v/>
      </c>
      <c r="W229" s="87" t="str">
        <f>IF(D229="","",IF('[1]0.6 Indikator Pemanfaatan'!P228="","",VLOOKUP(D229,'[1]0.6 Indikator Pemanfaatan'!$D$6:$R$704,13,FALSE)))</f>
        <v/>
      </c>
      <c r="X229" s="136" t="str">
        <f t="shared" si="48"/>
        <v/>
      </c>
      <c r="Y229" s="87" t="str">
        <f>IF(D229="","",IF('[1]0.6 Indikator Pemanfaatan'!AA228="","",VLOOKUP(D229,'[1]0.6 Indikator Pemanfaatan'!$D$6:$AC$706,24,FALSE)))</f>
        <v/>
      </c>
      <c r="Z229" s="136" t="str">
        <f t="shared" si="49"/>
        <v/>
      </c>
      <c r="AA229" s="88" t="str">
        <f>IF(D229="","",IF('[1]0.6 Indikator Pemanfaatan'!AG228="","",VLOOKUP(D229,'[1]0.6 Indikator Pemanfaatan'!$D$6:$AJ$705,30,FALSE)))</f>
        <v/>
      </c>
      <c r="AB229" s="136" t="str">
        <f t="shared" si="50"/>
        <v/>
      </c>
      <c r="AC229" s="87" t="str">
        <f>IF(D229="","",IF('[1]0.6 Indikator Pemanfaatan'!AM228="","",VLOOKUP(D229,'[1]0.6 Indikator Pemanfaatan'!$D$6:$AP$705,36,FALSE)))</f>
        <v/>
      </c>
      <c r="AD229" s="136" t="str">
        <f t="shared" si="51"/>
        <v/>
      </c>
    </row>
    <row r="230" spans="1:30" x14ac:dyDescent="0.3">
      <c r="A230" s="1" t="str">
        <f>IF('[2]1.7 NCPR'!A226="","",'[2]1.7 NCPR'!A226)</f>
        <v/>
      </c>
      <c r="B230" s="2" t="str">
        <f>IF('[2]1.7 NCPR'!B226="","",'[2]1.7 NCPR'!B226)</f>
        <v/>
      </c>
      <c r="C230" s="1" t="str">
        <f t="shared" si="39"/>
        <v/>
      </c>
      <c r="D230" s="1" t="str">
        <f>IF('[2]1.7 NCPR'!D226="","",'[2]1.7 NCPR'!D226)</f>
        <v/>
      </c>
      <c r="E230" s="1" t="str">
        <f>IF('[2]1.7 NCPR'!E226="","",'[2]1.7 NCPR'!E226)</f>
        <v/>
      </c>
      <c r="F230" s="2" t="str">
        <f>IF('[2]1.7 NCPR'!C226="","",'[2]1.7 NCPR'!C226)</f>
        <v/>
      </c>
      <c r="G230" s="135" t="str">
        <f>IF(D230="","",IF('[2]1.7 NCPR'!P226="","",(VLOOKUP(D230,'[2]1.7 NCPR'!$D:$P,13,0))))</f>
        <v/>
      </c>
      <c r="H230" s="74" t="str">
        <f t="shared" si="40"/>
        <v/>
      </c>
      <c r="I230" s="87" t="str">
        <f>IF(D230="","",IF('[1]0.2 Konsumsi Energi'!O229="","",VLOOKUP(D230,'[1]0.2 Konsumsi Energi'!$D$5:$S$704,12,0)))</f>
        <v/>
      </c>
      <c r="J230" s="136" t="str">
        <f t="shared" si="41"/>
        <v/>
      </c>
      <c r="K230" s="87" t="str">
        <f>IF(D230="","",IF('[1]0.3 Konsumsi Protein Hewani'!O229="","",VLOOKUP(D230,'[1]0.3 Konsumsi Protein Hewani'!$D$5:$S$704,12,0)))</f>
        <v/>
      </c>
      <c r="L230" s="136" t="str">
        <f t="shared" si="42"/>
        <v/>
      </c>
      <c r="M230" s="87" t="str">
        <f>IF(D230="","",IF('[1]0.4 Stok_Cadangan'!AN229="","",VLOOKUP(D230,'[1]0.4 Stok_Cadangan'!$D$6:$AN$704,37,FALSE)))</f>
        <v/>
      </c>
      <c r="N230" s="136" t="str">
        <f t="shared" si="43"/>
        <v/>
      </c>
      <c r="O230" s="87" t="str">
        <f>IF(D230="","",IF('[1]0.5 Indikator Keterjangkauan'!J229="","",VLOOKUP(D230,'[1]0.5 Indikator Keterjangkauan'!$D$6:$K$704,7,FALSE)))</f>
        <v/>
      </c>
      <c r="P230" s="136" t="str">
        <f t="shared" si="44"/>
        <v/>
      </c>
      <c r="Q230" s="87" t="str">
        <f>IF(D230="","",IF('[1]0.5 Indikator Keterjangkauan'!AC229="","",VLOOKUP(D230,'[1]0.5 Indikator Keterjangkauan'!$D$6:$AD$704,26,FALSE)))</f>
        <v/>
      </c>
      <c r="R230" s="136" t="str">
        <f t="shared" si="45"/>
        <v/>
      </c>
      <c r="S230" s="87" t="str">
        <f>IF(D230="","",IF('[1]0.5 Indikator Keterjangkauan'!AI229="","",VLOOKUP(D230,'[1]0.5 Indikator Keterjangkauan'!$D$6:$AK$700,32,FALSE)))</f>
        <v/>
      </c>
      <c r="T230" s="136" t="str">
        <f t="shared" si="46"/>
        <v/>
      </c>
      <c r="U230" s="87" t="str">
        <f>IF(D230="","",IF('[1]0.6 Indikator Pemanfaatan'!J229="","",VLOOKUP(D230,'[1]0.6 Indikator Pemanfaatan'!$D$6:$K$704,7,FALSE)))</f>
        <v/>
      </c>
      <c r="V230" s="136" t="str">
        <f t="shared" si="47"/>
        <v/>
      </c>
      <c r="W230" s="87" t="str">
        <f>IF(D230="","",IF('[1]0.6 Indikator Pemanfaatan'!P229="","",VLOOKUP(D230,'[1]0.6 Indikator Pemanfaatan'!$D$6:$R$704,13,FALSE)))</f>
        <v/>
      </c>
      <c r="X230" s="136" t="str">
        <f t="shared" si="48"/>
        <v/>
      </c>
      <c r="Y230" s="87" t="str">
        <f>IF(D230="","",IF('[1]0.6 Indikator Pemanfaatan'!AA229="","",VLOOKUP(D230,'[1]0.6 Indikator Pemanfaatan'!$D$6:$AC$706,24,FALSE)))</f>
        <v/>
      </c>
      <c r="Z230" s="136" t="str">
        <f t="shared" si="49"/>
        <v/>
      </c>
      <c r="AA230" s="88" t="str">
        <f>IF(D230="","",IF('[1]0.6 Indikator Pemanfaatan'!AG229="","",VLOOKUP(D230,'[1]0.6 Indikator Pemanfaatan'!$D$6:$AJ$705,30,FALSE)))</f>
        <v/>
      </c>
      <c r="AB230" s="136" t="str">
        <f t="shared" si="50"/>
        <v/>
      </c>
      <c r="AC230" s="87" t="str">
        <f>IF(D230="","",IF('[1]0.6 Indikator Pemanfaatan'!AM229="","",VLOOKUP(D230,'[1]0.6 Indikator Pemanfaatan'!$D$6:$AP$705,36,FALSE)))</f>
        <v/>
      </c>
      <c r="AD230" s="136" t="str">
        <f t="shared" si="51"/>
        <v/>
      </c>
    </row>
    <row r="231" spans="1:30" x14ac:dyDescent="0.3">
      <c r="A231" s="1" t="str">
        <f>IF('[2]1.7 NCPR'!A227="","",'[2]1.7 NCPR'!A227)</f>
        <v/>
      </c>
      <c r="B231" s="2" t="str">
        <f>IF('[2]1.7 NCPR'!B227="","",'[2]1.7 NCPR'!B227)</f>
        <v/>
      </c>
      <c r="C231" s="1" t="str">
        <f t="shared" si="39"/>
        <v/>
      </c>
      <c r="D231" s="1" t="str">
        <f>IF('[2]1.7 NCPR'!D227="","",'[2]1.7 NCPR'!D227)</f>
        <v/>
      </c>
      <c r="E231" s="1" t="str">
        <f>IF('[2]1.7 NCPR'!E227="","",'[2]1.7 NCPR'!E227)</f>
        <v/>
      </c>
      <c r="F231" s="2" t="str">
        <f>IF('[2]1.7 NCPR'!C227="","",'[2]1.7 NCPR'!C227)</f>
        <v/>
      </c>
      <c r="G231" s="135" t="str">
        <f>IF(D231="","",IF('[2]1.7 NCPR'!P227="","",(VLOOKUP(D231,'[2]1.7 NCPR'!$D:$P,13,0))))</f>
        <v/>
      </c>
      <c r="H231" s="74" t="str">
        <f t="shared" si="40"/>
        <v/>
      </c>
      <c r="I231" s="87" t="str">
        <f>IF(D231="","",IF('[1]0.2 Konsumsi Energi'!O230="","",VLOOKUP(D231,'[1]0.2 Konsumsi Energi'!$D$5:$S$704,12,0)))</f>
        <v/>
      </c>
      <c r="J231" s="136" t="str">
        <f t="shared" si="41"/>
        <v/>
      </c>
      <c r="K231" s="87" t="str">
        <f>IF(D231="","",IF('[1]0.3 Konsumsi Protein Hewani'!O230="","",VLOOKUP(D231,'[1]0.3 Konsumsi Protein Hewani'!$D$5:$S$704,12,0)))</f>
        <v/>
      </c>
      <c r="L231" s="136" t="str">
        <f t="shared" si="42"/>
        <v/>
      </c>
      <c r="M231" s="87" t="str">
        <f>IF(D231="","",IF('[1]0.4 Stok_Cadangan'!AN230="","",VLOOKUP(D231,'[1]0.4 Stok_Cadangan'!$D$6:$AN$704,37,FALSE)))</f>
        <v/>
      </c>
      <c r="N231" s="136" t="str">
        <f t="shared" si="43"/>
        <v/>
      </c>
      <c r="O231" s="87" t="str">
        <f>IF(D231="","",IF('[1]0.5 Indikator Keterjangkauan'!J230="","",VLOOKUP(D231,'[1]0.5 Indikator Keterjangkauan'!$D$6:$K$704,7,FALSE)))</f>
        <v/>
      </c>
      <c r="P231" s="136" t="str">
        <f t="shared" si="44"/>
        <v/>
      </c>
      <c r="Q231" s="87" t="str">
        <f>IF(D231="","",IF('[1]0.5 Indikator Keterjangkauan'!AC230="","",VLOOKUP(D231,'[1]0.5 Indikator Keterjangkauan'!$D$6:$AD$704,26,FALSE)))</f>
        <v/>
      </c>
      <c r="R231" s="136" t="str">
        <f t="shared" si="45"/>
        <v/>
      </c>
      <c r="S231" s="87" t="str">
        <f>IF(D231="","",IF('[1]0.5 Indikator Keterjangkauan'!AI230="","",VLOOKUP(D231,'[1]0.5 Indikator Keterjangkauan'!$D$6:$AK$700,32,FALSE)))</f>
        <v/>
      </c>
      <c r="T231" s="136" t="str">
        <f t="shared" si="46"/>
        <v/>
      </c>
      <c r="U231" s="87" t="str">
        <f>IF(D231="","",IF('[1]0.6 Indikator Pemanfaatan'!J230="","",VLOOKUP(D231,'[1]0.6 Indikator Pemanfaatan'!$D$6:$K$704,7,FALSE)))</f>
        <v/>
      </c>
      <c r="V231" s="136" t="str">
        <f t="shared" si="47"/>
        <v/>
      </c>
      <c r="W231" s="87" t="str">
        <f>IF(D231="","",IF('[1]0.6 Indikator Pemanfaatan'!P230="","",VLOOKUP(D231,'[1]0.6 Indikator Pemanfaatan'!$D$6:$R$704,13,FALSE)))</f>
        <v/>
      </c>
      <c r="X231" s="136" t="str">
        <f t="shared" si="48"/>
        <v/>
      </c>
      <c r="Y231" s="87" t="str">
        <f>IF(D231="","",IF('[1]0.6 Indikator Pemanfaatan'!AA230="","",VLOOKUP(D231,'[1]0.6 Indikator Pemanfaatan'!$D$6:$AC$706,24,FALSE)))</f>
        <v/>
      </c>
      <c r="Z231" s="136" t="str">
        <f t="shared" si="49"/>
        <v/>
      </c>
      <c r="AA231" s="88" t="str">
        <f>IF(D231="","",IF('[1]0.6 Indikator Pemanfaatan'!AG230="","",VLOOKUP(D231,'[1]0.6 Indikator Pemanfaatan'!$D$6:$AJ$705,30,FALSE)))</f>
        <v/>
      </c>
      <c r="AB231" s="136" t="str">
        <f t="shared" si="50"/>
        <v/>
      </c>
      <c r="AC231" s="87" t="str">
        <f>IF(D231="","",IF('[1]0.6 Indikator Pemanfaatan'!AM230="","",VLOOKUP(D231,'[1]0.6 Indikator Pemanfaatan'!$D$6:$AP$705,36,FALSE)))</f>
        <v/>
      </c>
      <c r="AD231" s="136" t="str">
        <f t="shared" si="51"/>
        <v/>
      </c>
    </row>
    <row r="232" spans="1:30" x14ac:dyDescent="0.3">
      <c r="A232" s="1" t="str">
        <f>IF('[2]1.7 NCPR'!A228="","",'[2]1.7 NCPR'!A228)</f>
        <v/>
      </c>
      <c r="B232" s="2" t="str">
        <f>IF('[2]1.7 NCPR'!B228="","",'[2]1.7 NCPR'!B228)</f>
        <v/>
      </c>
      <c r="C232" s="1" t="str">
        <f t="shared" si="39"/>
        <v/>
      </c>
      <c r="D232" s="1" t="str">
        <f>IF('[2]1.7 NCPR'!D228="","",'[2]1.7 NCPR'!D228)</f>
        <v/>
      </c>
      <c r="E232" s="1" t="str">
        <f>IF('[2]1.7 NCPR'!E228="","",'[2]1.7 NCPR'!E228)</f>
        <v/>
      </c>
      <c r="F232" s="2" t="str">
        <f>IF('[2]1.7 NCPR'!C228="","",'[2]1.7 NCPR'!C228)</f>
        <v/>
      </c>
      <c r="G232" s="135" t="str">
        <f>IF(D232="","",IF('[2]1.7 NCPR'!P228="","",(VLOOKUP(D232,'[2]1.7 NCPR'!$D:$P,13,0))))</f>
        <v/>
      </c>
      <c r="H232" s="74" t="str">
        <f t="shared" si="40"/>
        <v/>
      </c>
      <c r="I232" s="87" t="str">
        <f>IF(D232="","",IF('[1]0.2 Konsumsi Energi'!O231="","",VLOOKUP(D232,'[1]0.2 Konsumsi Energi'!$D$5:$S$704,12,0)))</f>
        <v/>
      </c>
      <c r="J232" s="136" t="str">
        <f t="shared" si="41"/>
        <v/>
      </c>
      <c r="K232" s="87" t="str">
        <f>IF(D232="","",IF('[1]0.3 Konsumsi Protein Hewani'!O231="","",VLOOKUP(D232,'[1]0.3 Konsumsi Protein Hewani'!$D$5:$S$704,12,0)))</f>
        <v/>
      </c>
      <c r="L232" s="136" t="str">
        <f t="shared" si="42"/>
        <v/>
      </c>
      <c r="M232" s="87" t="str">
        <f>IF(D232="","",IF('[1]0.4 Stok_Cadangan'!AN231="","",VLOOKUP(D232,'[1]0.4 Stok_Cadangan'!$D$6:$AN$704,37,FALSE)))</f>
        <v/>
      </c>
      <c r="N232" s="136" t="str">
        <f t="shared" si="43"/>
        <v/>
      </c>
      <c r="O232" s="87" t="str">
        <f>IF(D232="","",IF('[1]0.5 Indikator Keterjangkauan'!J231="","",VLOOKUP(D232,'[1]0.5 Indikator Keterjangkauan'!$D$6:$K$704,7,FALSE)))</f>
        <v/>
      </c>
      <c r="P232" s="136" t="str">
        <f t="shared" si="44"/>
        <v/>
      </c>
      <c r="Q232" s="87" t="str">
        <f>IF(D232="","",IF('[1]0.5 Indikator Keterjangkauan'!AC231="","",VLOOKUP(D232,'[1]0.5 Indikator Keterjangkauan'!$D$6:$AD$704,26,FALSE)))</f>
        <v/>
      </c>
      <c r="R232" s="136" t="str">
        <f t="shared" si="45"/>
        <v/>
      </c>
      <c r="S232" s="87" t="str">
        <f>IF(D232="","",IF('[1]0.5 Indikator Keterjangkauan'!AI231="","",VLOOKUP(D232,'[1]0.5 Indikator Keterjangkauan'!$D$6:$AK$700,32,FALSE)))</f>
        <v/>
      </c>
      <c r="T232" s="136" t="str">
        <f t="shared" si="46"/>
        <v/>
      </c>
      <c r="U232" s="87" t="str">
        <f>IF(D232="","",IF('[1]0.6 Indikator Pemanfaatan'!J231="","",VLOOKUP(D232,'[1]0.6 Indikator Pemanfaatan'!$D$6:$K$704,7,FALSE)))</f>
        <v/>
      </c>
      <c r="V232" s="136" t="str">
        <f t="shared" si="47"/>
        <v/>
      </c>
      <c r="W232" s="87" t="str">
        <f>IF(D232="","",IF('[1]0.6 Indikator Pemanfaatan'!P231="","",VLOOKUP(D232,'[1]0.6 Indikator Pemanfaatan'!$D$6:$R$704,13,FALSE)))</f>
        <v/>
      </c>
      <c r="X232" s="136" t="str">
        <f t="shared" si="48"/>
        <v/>
      </c>
      <c r="Y232" s="87" t="str">
        <f>IF(D232="","",IF('[1]0.6 Indikator Pemanfaatan'!AA231="","",VLOOKUP(D232,'[1]0.6 Indikator Pemanfaatan'!$D$6:$AC$706,24,FALSE)))</f>
        <v/>
      </c>
      <c r="Z232" s="136" t="str">
        <f t="shared" si="49"/>
        <v/>
      </c>
      <c r="AA232" s="88" t="str">
        <f>IF(D232="","",IF('[1]0.6 Indikator Pemanfaatan'!AG231="","",VLOOKUP(D232,'[1]0.6 Indikator Pemanfaatan'!$D$6:$AJ$705,30,FALSE)))</f>
        <v/>
      </c>
      <c r="AB232" s="136" t="str">
        <f t="shared" si="50"/>
        <v/>
      </c>
      <c r="AC232" s="87" t="str">
        <f>IF(D232="","",IF('[1]0.6 Indikator Pemanfaatan'!AM231="","",VLOOKUP(D232,'[1]0.6 Indikator Pemanfaatan'!$D$6:$AP$705,36,FALSE)))</f>
        <v/>
      </c>
      <c r="AD232" s="136" t="str">
        <f t="shared" si="51"/>
        <v/>
      </c>
    </row>
    <row r="233" spans="1:30" x14ac:dyDescent="0.3">
      <c r="A233" s="1" t="str">
        <f>IF('[2]1.7 NCPR'!A229="","",'[2]1.7 NCPR'!A229)</f>
        <v/>
      </c>
      <c r="B233" s="2" t="str">
        <f>IF('[2]1.7 NCPR'!B229="","",'[2]1.7 NCPR'!B229)</f>
        <v/>
      </c>
      <c r="C233" s="1" t="str">
        <f t="shared" si="39"/>
        <v/>
      </c>
      <c r="D233" s="1" t="str">
        <f>IF('[2]1.7 NCPR'!D229="","",'[2]1.7 NCPR'!D229)</f>
        <v/>
      </c>
      <c r="E233" s="1" t="str">
        <f>IF('[2]1.7 NCPR'!E229="","",'[2]1.7 NCPR'!E229)</f>
        <v/>
      </c>
      <c r="F233" s="2" t="str">
        <f>IF('[2]1.7 NCPR'!C229="","",'[2]1.7 NCPR'!C229)</f>
        <v/>
      </c>
      <c r="G233" s="135" t="str">
        <f>IF(D233="","",IF('[2]1.7 NCPR'!P229="","",(VLOOKUP(D233,'[2]1.7 NCPR'!$D:$P,13,0))))</f>
        <v/>
      </c>
      <c r="H233" s="74" t="str">
        <f t="shared" si="40"/>
        <v/>
      </c>
      <c r="I233" s="87" t="str">
        <f>IF(D233="","",IF('[1]0.2 Konsumsi Energi'!O232="","",VLOOKUP(D233,'[1]0.2 Konsumsi Energi'!$D$5:$S$704,12,0)))</f>
        <v/>
      </c>
      <c r="J233" s="136" t="str">
        <f t="shared" si="41"/>
        <v/>
      </c>
      <c r="K233" s="87" t="str">
        <f>IF(D233="","",IF('[1]0.3 Konsumsi Protein Hewani'!O232="","",VLOOKUP(D233,'[1]0.3 Konsumsi Protein Hewani'!$D$5:$S$704,12,0)))</f>
        <v/>
      </c>
      <c r="L233" s="136" t="str">
        <f t="shared" si="42"/>
        <v/>
      </c>
      <c r="M233" s="87" t="str">
        <f>IF(D233="","",IF('[1]0.4 Stok_Cadangan'!AN232="","",VLOOKUP(D233,'[1]0.4 Stok_Cadangan'!$D$6:$AN$704,37,FALSE)))</f>
        <v/>
      </c>
      <c r="N233" s="136" t="str">
        <f t="shared" si="43"/>
        <v/>
      </c>
      <c r="O233" s="87" t="str">
        <f>IF(D233="","",IF('[1]0.5 Indikator Keterjangkauan'!J232="","",VLOOKUP(D233,'[1]0.5 Indikator Keterjangkauan'!$D$6:$K$704,7,FALSE)))</f>
        <v/>
      </c>
      <c r="P233" s="136" t="str">
        <f t="shared" si="44"/>
        <v/>
      </c>
      <c r="Q233" s="87" t="str">
        <f>IF(D233="","",IF('[1]0.5 Indikator Keterjangkauan'!AC232="","",VLOOKUP(D233,'[1]0.5 Indikator Keterjangkauan'!$D$6:$AD$704,26,FALSE)))</f>
        <v/>
      </c>
      <c r="R233" s="136" t="str">
        <f t="shared" si="45"/>
        <v/>
      </c>
      <c r="S233" s="87" t="str">
        <f>IF(D233="","",IF('[1]0.5 Indikator Keterjangkauan'!AI232="","",VLOOKUP(D233,'[1]0.5 Indikator Keterjangkauan'!$D$6:$AK$700,32,FALSE)))</f>
        <v/>
      </c>
      <c r="T233" s="136" t="str">
        <f t="shared" si="46"/>
        <v/>
      </c>
      <c r="U233" s="87" t="str">
        <f>IF(D233="","",IF('[1]0.6 Indikator Pemanfaatan'!J232="","",VLOOKUP(D233,'[1]0.6 Indikator Pemanfaatan'!$D$6:$K$704,7,FALSE)))</f>
        <v/>
      </c>
      <c r="V233" s="136" t="str">
        <f t="shared" si="47"/>
        <v/>
      </c>
      <c r="W233" s="87" t="str">
        <f>IF(D233="","",IF('[1]0.6 Indikator Pemanfaatan'!P232="","",VLOOKUP(D233,'[1]0.6 Indikator Pemanfaatan'!$D$6:$R$704,13,FALSE)))</f>
        <v/>
      </c>
      <c r="X233" s="136" t="str">
        <f t="shared" si="48"/>
        <v/>
      </c>
      <c r="Y233" s="87" t="str">
        <f>IF(D233="","",IF('[1]0.6 Indikator Pemanfaatan'!AA232="","",VLOOKUP(D233,'[1]0.6 Indikator Pemanfaatan'!$D$6:$AC$706,24,FALSE)))</f>
        <v/>
      </c>
      <c r="Z233" s="136" t="str">
        <f t="shared" si="49"/>
        <v/>
      </c>
      <c r="AA233" s="88" t="str">
        <f>IF(D233="","",IF('[1]0.6 Indikator Pemanfaatan'!AG232="","",VLOOKUP(D233,'[1]0.6 Indikator Pemanfaatan'!$D$6:$AJ$705,30,FALSE)))</f>
        <v/>
      </c>
      <c r="AB233" s="136" t="str">
        <f t="shared" si="50"/>
        <v/>
      </c>
      <c r="AC233" s="87" t="str">
        <f>IF(D233="","",IF('[1]0.6 Indikator Pemanfaatan'!AM232="","",VLOOKUP(D233,'[1]0.6 Indikator Pemanfaatan'!$D$6:$AP$705,36,FALSE)))</f>
        <v/>
      </c>
      <c r="AD233" s="136" t="str">
        <f t="shared" si="51"/>
        <v/>
      </c>
    </row>
    <row r="234" spans="1:30" x14ac:dyDescent="0.3">
      <c r="A234" s="1" t="str">
        <f>IF('[2]1.7 NCPR'!A230="","",'[2]1.7 NCPR'!A230)</f>
        <v/>
      </c>
      <c r="B234" s="2" t="str">
        <f>IF('[2]1.7 NCPR'!B230="","",'[2]1.7 NCPR'!B230)</f>
        <v/>
      </c>
      <c r="C234" s="1" t="str">
        <f t="shared" si="39"/>
        <v/>
      </c>
      <c r="D234" s="1" t="str">
        <f>IF('[2]1.7 NCPR'!D230="","",'[2]1.7 NCPR'!D230)</f>
        <v/>
      </c>
      <c r="E234" s="1" t="str">
        <f>IF('[2]1.7 NCPR'!E230="","",'[2]1.7 NCPR'!E230)</f>
        <v/>
      </c>
      <c r="F234" s="2" t="str">
        <f>IF('[2]1.7 NCPR'!C230="","",'[2]1.7 NCPR'!C230)</f>
        <v/>
      </c>
      <c r="G234" s="135" t="str">
        <f>IF(D234="","",IF('[2]1.7 NCPR'!P230="","",(VLOOKUP(D234,'[2]1.7 NCPR'!$D:$P,13,0))))</f>
        <v/>
      </c>
      <c r="H234" s="74" t="str">
        <f t="shared" si="40"/>
        <v/>
      </c>
      <c r="I234" s="87" t="str">
        <f>IF(D234="","",IF('[1]0.2 Konsumsi Energi'!O233="","",VLOOKUP(D234,'[1]0.2 Konsumsi Energi'!$D$5:$S$704,12,0)))</f>
        <v/>
      </c>
      <c r="J234" s="136" t="str">
        <f t="shared" si="41"/>
        <v/>
      </c>
      <c r="K234" s="87" t="str">
        <f>IF(D234="","",IF('[1]0.3 Konsumsi Protein Hewani'!O233="","",VLOOKUP(D234,'[1]0.3 Konsumsi Protein Hewani'!$D$5:$S$704,12,0)))</f>
        <v/>
      </c>
      <c r="L234" s="136" t="str">
        <f t="shared" si="42"/>
        <v/>
      </c>
      <c r="M234" s="87" t="str">
        <f>IF(D234="","",IF('[1]0.4 Stok_Cadangan'!AN233="","",VLOOKUP(D234,'[1]0.4 Stok_Cadangan'!$D$6:$AN$704,37,FALSE)))</f>
        <v/>
      </c>
      <c r="N234" s="136" t="str">
        <f t="shared" si="43"/>
        <v/>
      </c>
      <c r="O234" s="87" t="str">
        <f>IF(D234="","",IF('[1]0.5 Indikator Keterjangkauan'!J233="","",VLOOKUP(D234,'[1]0.5 Indikator Keterjangkauan'!$D$6:$K$704,7,FALSE)))</f>
        <v/>
      </c>
      <c r="P234" s="136" t="str">
        <f t="shared" si="44"/>
        <v/>
      </c>
      <c r="Q234" s="87" t="str">
        <f>IF(D234="","",IF('[1]0.5 Indikator Keterjangkauan'!AC233="","",VLOOKUP(D234,'[1]0.5 Indikator Keterjangkauan'!$D$6:$AD$704,26,FALSE)))</f>
        <v/>
      </c>
      <c r="R234" s="136" t="str">
        <f t="shared" si="45"/>
        <v/>
      </c>
      <c r="S234" s="87" t="str">
        <f>IF(D234="","",IF('[1]0.5 Indikator Keterjangkauan'!AI233="","",VLOOKUP(D234,'[1]0.5 Indikator Keterjangkauan'!$D$6:$AK$700,32,FALSE)))</f>
        <v/>
      </c>
      <c r="T234" s="136" t="str">
        <f t="shared" si="46"/>
        <v/>
      </c>
      <c r="U234" s="87" t="str">
        <f>IF(D234="","",IF('[1]0.6 Indikator Pemanfaatan'!J233="","",VLOOKUP(D234,'[1]0.6 Indikator Pemanfaatan'!$D$6:$K$704,7,FALSE)))</f>
        <v/>
      </c>
      <c r="V234" s="136" t="str">
        <f t="shared" si="47"/>
        <v/>
      </c>
      <c r="W234" s="87" t="str">
        <f>IF(D234="","",IF('[1]0.6 Indikator Pemanfaatan'!P233="","",VLOOKUP(D234,'[1]0.6 Indikator Pemanfaatan'!$D$6:$R$704,13,FALSE)))</f>
        <v/>
      </c>
      <c r="X234" s="136" t="str">
        <f t="shared" si="48"/>
        <v/>
      </c>
      <c r="Y234" s="87" t="str">
        <f>IF(D234="","",IF('[1]0.6 Indikator Pemanfaatan'!AA233="","",VLOOKUP(D234,'[1]0.6 Indikator Pemanfaatan'!$D$6:$AC$706,24,FALSE)))</f>
        <v/>
      </c>
      <c r="Z234" s="136" t="str">
        <f t="shared" si="49"/>
        <v/>
      </c>
      <c r="AA234" s="88" t="str">
        <f>IF(D234="","",IF('[1]0.6 Indikator Pemanfaatan'!AG233="","",VLOOKUP(D234,'[1]0.6 Indikator Pemanfaatan'!$D$6:$AJ$705,30,FALSE)))</f>
        <v/>
      </c>
      <c r="AB234" s="136" t="str">
        <f t="shared" si="50"/>
        <v/>
      </c>
      <c r="AC234" s="87" t="str">
        <f>IF(D234="","",IF('[1]0.6 Indikator Pemanfaatan'!AM233="","",VLOOKUP(D234,'[1]0.6 Indikator Pemanfaatan'!$D$6:$AP$705,36,FALSE)))</f>
        <v/>
      </c>
      <c r="AD234" s="136" t="str">
        <f t="shared" si="51"/>
        <v/>
      </c>
    </row>
    <row r="235" spans="1:30" x14ac:dyDescent="0.3">
      <c r="A235" s="1" t="str">
        <f>IF('[2]1.7 NCPR'!A231="","",'[2]1.7 NCPR'!A231)</f>
        <v/>
      </c>
      <c r="B235" s="2" t="str">
        <f>IF('[2]1.7 NCPR'!B231="","",'[2]1.7 NCPR'!B231)</f>
        <v/>
      </c>
      <c r="C235" s="1" t="str">
        <f t="shared" si="39"/>
        <v/>
      </c>
      <c r="D235" s="1" t="str">
        <f>IF('[2]1.7 NCPR'!D231="","",'[2]1.7 NCPR'!D231)</f>
        <v/>
      </c>
      <c r="E235" s="1" t="str">
        <f>IF('[2]1.7 NCPR'!E231="","",'[2]1.7 NCPR'!E231)</f>
        <v/>
      </c>
      <c r="F235" s="2" t="str">
        <f>IF('[2]1.7 NCPR'!C231="","",'[2]1.7 NCPR'!C231)</f>
        <v/>
      </c>
      <c r="G235" s="135" t="str">
        <f>IF(D235="","",IF('[2]1.7 NCPR'!P231="","",(VLOOKUP(D235,'[2]1.7 NCPR'!$D:$P,13,0))))</f>
        <v/>
      </c>
      <c r="H235" s="74" t="str">
        <f t="shared" si="40"/>
        <v/>
      </c>
      <c r="I235" s="87" t="str">
        <f>IF(D235="","",IF('[1]0.2 Konsumsi Energi'!O234="","",VLOOKUP(D235,'[1]0.2 Konsumsi Energi'!$D$5:$S$704,12,0)))</f>
        <v/>
      </c>
      <c r="J235" s="136" t="str">
        <f t="shared" si="41"/>
        <v/>
      </c>
      <c r="K235" s="87" t="str">
        <f>IF(D235="","",IF('[1]0.3 Konsumsi Protein Hewani'!O234="","",VLOOKUP(D235,'[1]0.3 Konsumsi Protein Hewani'!$D$5:$S$704,12,0)))</f>
        <v/>
      </c>
      <c r="L235" s="136" t="str">
        <f t="shared" si="42"/>
        <v/>
      </c>
      <c r="M235" s="87" t="str">
        <f>IF(D235="","",IF('[1]0.4 Stok_Cadangan'!AN234="","",VLOOKUP(D235,'[1]0.4 Stok_Cadangan'!$D$6:$AN$704,37,FALSE)))</f>
        <v/>
      </c>
      <c r="N235" s="136" t="str">
        <f t="shared" si="43"/>
        <v/>
      </c>
      <c r="O235" s="87" t="str">
        <f>IF(D235="","",IF('[1]0.5 Indikator Keterjangkauan'!J234="","",VLOOKUP(D235,'[1]0.5 Indikator Keterjangkauan'!$D$6:$K$704,7,FALSE)))</f>
        <v/>
      </c>
      <c r="P235" s="136" t="str">
        <f t="shared" si="44"/>
        <v/>
      </c>
      <c r="Q235" s="87" t="str">
        <f>IF(D235="","",IF('[1]0.5 Indikator Keterjangkauan'!AC234="","",VLOOKUP(D235,'[1]0.5 Indikator Keterjangkauan'!$D$6:$AD$704,26,FALSE)))</f>
        <v/>
      </c>
      <c r="R235" s="136" t="str">
        <f t="shared" si="45"/>
        <v/>
      </c>
      <c r="S235" s="87" t="str">
        <f>IF(D235="","",IF('[1]0.5 Indikator Keterjangkauan'!AI234="","",VLOOKUP(D235,'[1]0.5 Indikator Keterjangkauan'!$D$6:$AK$700,32,FALSE)))</f>
        <v/>
      </c>
      <c r="T235" s="136" t="str">
        <f t="shared" si="46"/>
        <v/>
      </c>
      <c r="U235" s="87" t="str">
        <f>IF(D235="","",IF('[1]0.6 Indikator Pemanfaatan'!J234="","",VLOOKUP(D235,'[1]0.6 Indikator Pemanfaatan'!$D$6:$K$704,7,FALSE)))</f>
        <v/>
      </c>
      <c r="V235" s="136" t="str">
        <f t="shared" si="47"/>
        <v/>
      </c>
      <c r="W235" s="87" t="str">
        <f>IF(D235="","",IF('[1]0.6 Indikator Pemanfaatan'!P234="","",VLOOKUP(D235,'[1]0.6 Indikator Pemanfaatan'!$D$6:$R$704,13,FALSE)))</f>
        <v/>
      </c>
      <c r="X235" s="136" t="str">
        <f t="shared" si="48"/>
        <v/>
      </c>
      <c r="Y235" s="87" t="str">
        <f>IF(D235="","",IF('[1]0.6 Indikator Pemanfaatan'!AA234="","",VLOOKUP(D235,'[1]0.6 Indikator Pemanfaatan'!$D$6:$AC$706,24,FALSE)))</f>
        <v/>
      </c>
      <c r="Z235" s="136" t="str">
        <f t="shared" si="49"/>
        <v/>
      </c>
      <c r="AA235" s="88" t="str">
        <f>IF(D235="","",IF('[1]0.6 Indikator Pemanfaatan'!AG234="","",VLOOKUP(D235,'[1]0.6 Indikator Pemanfaatan'!$D$6:$AJ$705,30,FALSE)))</f>
        <v/>
      </c>
      <c r="AB235" s="136" t="str">
        <f t="shared" si="50"/>
        <v/>
      </c>
      <c r="AC235" s="87" t="str">
        <f>IF(D235="","",IF('[1]0.6 Indikator Pemanfaatan'!AM234="","",VLOOKUP(D235,'[1]0.6 Indikator Pemanfaatan'!$D$6:$AP$705,36,FALSE)))</f>
        <v/>
      </c>
      <c r="AD235" s="136" t="str">
        <f t="shared" si="51"/>
        <v/>
      </c>
    </row>
    <row r="236" spans="1:30" x14ac:dyDescent="0.3">
      <c r="A236" s="1" t="str">
        <f>IF('[2]1.7 NCPR'!A232="","",'[2]1.7 NCPR'!A232)</f>
        <v/>
      </c>
      <c r="B236" s="2" t="str">
        <f>IF('[2]1.7 NCPR'!B232="","",'[2]1.7 NCPR'!B232)</f>
        <v/>
      </c>
      <c r="C236" s="1" t="str">
        <f t="shared" si="39"/>
        <v/>
      </c>
      <c r="D236" s="1" t="str">
        <f>IF('[2]1.7 NCPR'!D232="","",'[2]1.7 NCPR'!D232)</f>
        <v/>
      </c>
      <c r="E236" s="1" t="str">
        <f>IF('[2]1.7 NCPR'!E232="","",'[2]1.7 NCPR'!E232)</f>
        <v/>
      </c>
      <c r="F236" s="2" t="str">
        <f>IF('[2]1.7 NCPR'!C232="","",'[2]1.7 NCPR'!C232)</f>
        <v/>
      </c>
      <c r="G236" s="135" t="str">
        <f>IF(D236="","",IF('[2]1.7 NCPR'!P232="","",(VLOOKUP(D236,'[2]1.7 NCPR'!$D:$P,13,0))))</f>
        <v/>
      </c>
      <c r="H236" s="74" t="str">
        <f t="shared" si="40"/>
        <v/>
      </c>
      <c r="I236" s="87" t="str">
        <f>IF(D236="","",IF('[1]0.2 Konsumsi Energi'!O235="","",VLOOKUP(D236,'[1]0.2 Konsumsi Energi'!$D$5:$S$704,12,0)))</f>
        <v/>
      </c>
      <c r="J236" s="136" t="str">
        <f t="shared" si="41"/>
        <v/>
      </c>
      <c r="K236" s="87" t="str">
        <f>IF(D236="","",IF('[1]0.3 Konsumsi Protein Hewani'!O235="","",VLOOKUP(D236,'[1]0.3 Konsumsi Protein Hewani'!$D$5:$S$704,12,0)))</f>
        <v/>
      </c>
      <c r="L236" s="136" t="str">
        <f t="shared" si="42"/>
        <v/>
      </c>
      <c r="M236" s="87" t="str">
        <f>IF(D236="","",IF('[1]0.4 Stok_Cadangan'!AN235="","",VLOOKUP(D236,'[1]0.4 Stok_Cadangan'!$D$6:$AN$704,37,FALSE)))</f>
        <v/>
      </c>
      <c r="N236" s="136" t="str">
        <f t="shared" si="43"/>
        <v/>
      </c>
      <c r="O236" s="87" t="str">
        <f>IF(D236="","",IF('[1]0.5 Indikator Keterjangkauan'!J235="","",VLOOKUP(D236,'[1]0.5 Indikator Keterjangkauan'!$D$6:$K$704,7,FALSE)))</f>
        <v/>
      </c>
      <c r="P236" s="136" t="str">
        <f t="shared" si="44"/>
        <v/>
      </c>
      <c r="Q236" s="87" t="str">
        <f>IF(D236="","",IF('[1]0.5 Indikator Keterjangkauan'!AC235="","",VLOOKUP(D236,'[1]0.5 Indikator Keterjangkauan'!$D$6:$AD$704,26,FALSE)))</f>
        <v/>
      </c>
      <c r="R236" s="136" t="str">
        <f t="shared" si="45"/>
        <v/>
      </c>
      <c r="S236" s="87" t="str">
        <f>IF(D236="","",IF('[1]0.5 Indikator Keterjangkauan'!AI235="","",VLOOKUP(D236,'[1]0.5 Indikator Keterjangkauan'!$D$6:$AK$700,32,FALSE)))</f>
        <v/>
      </c>
      <c r="T236" s="136" t="str">
        <f t="shared" si="46"/>
        <v/>
      </c>
      <c r="U236" s="87" t="str">
        <f>IF(D236="","",IF('[1]0.6 Indikator Pemanfaatan'!J235="","",VLOOKUP(D236,'[1]0.6 Indikator Pemanfaatan'!$D$6:$K$704,7,FALSE)))</f>
        <v/>
      </c>
      <c r="V236" s="136" t="str">
        <f t="shared" si="47"/>
        <v/>
      </c>
      <c r="W236" s="87" t="str">
        <f>IF(D236="","",IF('[1]0.6 Indikator Pemanfaatan'!P235="","",VLOOKUP(D236,'[1]0.6 Indikator Pemanfaatan'!$D$6:$R$704,13,FALSE)))</f>
        <v/>
      </c>
      <c r="X236" s="136" t="str">
        <f t="shared" si="48"/>
        <v/>
      </c>
      <c r="Y236" s="87" t="str">
        <f>IF(D236="","",IF('[1]0.6 Indikator Pemanfaatan'!AA235="","",VLOOKUP(D236,'[1]0.6 Indikator Pemanfaatan'!$D$6:$AC$706,24,FALSE)))</f>
        <v/>
      </c>
      <c r="Z236" s="136" t="str">
        <f t="shared" si="49"/>
        <v/>
      </c>
      <c r="AA236" s="88" t="str">
        <f>IF(D236="","",IF('[1]0.6 Indikator Pemanfaatan'!AG235="","",VLOOKUP(D236,'[1]0.6 Indikator Pemanfaatan'!$D$6:$AJ$705,30,FALSE)))</f>
        <v/>
      </c>
      <c r="AB236" s="136" t="str">
        <f t="shared" si="50"/>
        <v/>
      </c>
      <c r="AC236" s="87" t="str">
        <f>IF(D236="","",IF('[1]0.6 Indikator Pemanfaatan'!AM235="","",VLOOKUP(D236,'[1]0.6 Indikator Pemanfaatan'!$D$6:$AP$705,36,FALSE)))</f>
        <v/>
      </c>
      <c r="AD236" s="136" t="str">
        <f t="shared" si="51"/>
        <v/>
      </c>
    </row>
    <row r="237" spans="1:30" x14ac:dyDescent="0.3">
      <c r="A237" s="1" t="str">
        <f>IF('[2]1.7 NCPR'!A233="","",'[2]1.7 NCPR'!A233)</f>
        <v/>
      </c>
      <c r="B237" s="2" t="str">
        <f>IF('[2]1.7 NCPR'!B233="","",'[2]1.7 NCPR'!B233)</f>
        <v/>
      </c>
      <c r="C237" s="1" t="str">
        <f t="shared" si="39"/>
        <v/>
      </c>
      <c r="D237" s="1" t="str">
        <f>IF('[2]1.7 NCPR'!D233="","",'[2]1.7 NCPR'!D233)</f>
        <v/>
      </c>
      <c r="E237" s="1" t="str">
        <f>IF('[2]1.7 NCPR'!E233="","",'[2]1.7 NCPR'!E233)</f>
        <v/>
      </c>
      <c r="F237" s="2" t="str">
        <f>IF('[2]1.7 NCPR'!C233="","",'[2]1.7 NCPR'!C233)</f>
        <v/>
      </c>
      <c r="G237" s="135" t="str">
        <f>IF(D237="","",IF('[2]1.7 NCPR'!P233="","",(VLOOKUP(D237,'[2]1.7 NCPR'!$D:$P,13,0))))</f>
        <v/>
      </c>
      <c r="H237" s="74" t="str">
        <f t="shared" si="40"/>
        <v/>
      </c>
      <c r="I237" s="87" t="str">
        <f>IF(D237="","",IF('[1]0.2 Konsumsi Energi'!O236="","",VLOOKUP(D237,'[1]0.2 Konsumsi Energi'!$D$5:$S$704,12,0)))</f>
        <v/>
      </c>
      <c r="J237" s="136" t="str">
        <f t="shared" si="41"/>
        <v/>
      </c>
      <c r="K237" s="87" t="str">
        <f>IF(D237="","",IF('[1]0.3 Konsumsi Protein Hewani'!O236="","",VLOOKUP(D237,'[1]0.3 Konsumsi Protein Hewani'!$D$5:$S$704,12,0)))</f>
        <v/>
      </c>
      <c r="L237" s="136" t="str">
        <f t="shared" si="42"/>
        <v/>
      </c>
      <c r="M237" s="87" t="str">
        <f>IF(D237="","",IF('[1]0.4 Stok_Cadangan'!AN236="","",VLOOKUP(D237,'[1]0.4 Stok_Cadangan'!$D$6:$AN$704,37,FALSE)))</f>
        <v/>
      </c>
      <c r="N237" s="136" t="str">
        <f t="shared" si="43"/>
        <v/>
      </c>
      <c r="O237" s="87" t="str">
        <f>IF(D237="","",IF('[1]0.5 Indikator Keterjangkauan'!J236="","",VLOOKUP(D237,'[1]0.5 Indikator Keterjangkauan'!$D$6:$K$704,7,FALSE)))</f>
        <v/>
      </c>
      <c r="P237" s="136" t="str">
        <f t="shared" si="44"/>
        <v/>
      </c>
      <c r="Q237" s="87" t="str">
        <f>IF(D237="","",IF('[1]0.5 Indikator Keterjangkauan'!AC236="","",VLOOKUP(D237,'[1]0.5 Indikator Keterjangkauan'!$D$6:$AD$704,26,FALSE)))</f>
        <v/>
      </c>
      <c r="R237" s="136" t="str">
        <f t="shared" si="45"/>
        <v/>
      </c>
      <c r="S237" s="87" t="str">
        <f>IF(D237="","",IF('[1]0.5 Indikator Keterjangkauan'!AI236="","",VLOOKUP(D237,'[1]0.5 Indikator Keterjangkauan'!$D$6:$AK$700,32,FALSE)))</f>
        <v/>
      </c>
      <c r="T237" s="136" t="str">
        <f t="shared" si="46"/>
        <v/>
      </c>
      <c r="U237" s="87" t="str">
        <f>IF(D237="","",IF('[1]0.6 Indikator Pemanfaatan'!J236="","",VLOOKUP(D237,'[1]0.6 Indikator Pemanfaatan'!$D$6:$K$704,7,FALSE)))</f>
        <v/>
      </c>
      <c r="V237" s="136" t="str">
        <f t="shared" si="47"/>
        <v/>
      </c>
      <c r="W237" s="87" t="str">
        <f>IF(D237="","",IF('[1]0.6 Indikator Pemanfaatan'!P236="","",VLOOKUP(D237,'[1]0.6 Indikator Pemanfaatan'!$D$6:$R$704,13,FALSE)))</f>
        <v/>
      </c>
      <c r="X237" s="136" t="str">
        <f t="shared" si="48"/>
        <v/>
      </c>
      <c r="Y237" s="87" t="str">
        <f>IF(D237="","",IF('[1]0.6 Indikator Pemanfaatan'!AA236="","",VLOOKUP(D237,'[1]0.6 Indikator Pemanfaatan'!$D$6:$AC$706,24,FALSE)))</f>
        <v/>
      </c>
      <c r="Z237" s="136" t="str">
        <f t="shared" si="49"/>
        <v/>
      </c>
      <c r="AA237" s="88" t="str">
        <f>IF(D237="","",IF('[1]0.6 Indikator Pemanfaatan'!AG236="","",VLOOKUP(D237,'[1]0.6 Indikator Pemanfaatan'!$D$6:$AJ$705,30,FALSE)))</f>
        <v/>
      </c>
      <c r="AB237" s="136" t="str">
        <f t="shared" si="50"/>
        <v/>
      </c>
      <c r="AC237" s="87" t="str">
        <f>IF(D237="","",IF('[1]0.6 Indikator Pemanfaatan'!AM236="","",VLOOKUP(D237,'[1]0.6 Indikator Pemanfaatan'!$D$6:$AP$705,36,FALSE)))</f>
        <v/>
      </c>
      <c r="AD237" s="136" t="str">
        <f t="shared" si="51"/>
        <v/>
      </c>
    </row>
    <row r="238" spans="1:30" x14ac:dyDescent="0.3">
      <c r="A238" s="1" t="str">
        <f>IF('[2]1.7 NCPR'!A234="","",'[2]1.7 NCPR'!A234)</f>
        <v/>
      </c>
      <c r="B238" s="2" t="str">
        <f>IF('[2]1.7 NCPR'!B234="","",'[2]1.7 NCPR'!B234)</f>
        <v/>
      </c>
      <c r="C238" s="1" t="str">
        <f t="shared" si="39"/>
        <v/>
      </c>
      <c r="D238" s="1" t="str">
        <f>IF('[2]1.7 NCPR'!D234="","",'[2]1.7 NCPR'!D234)</f>
        <v/>
      </c>
      <c r="E238" s="1" t="str">
        <f>IF('[2]1.7 NCPR'!E234="","",'[2]1.7 NCPR'!E234)</f>
        <v/>
      </c>
      <c r="F238" s="2" t="str">
        <f>IF('[2]1.7 NCPR'!C234="","",'[2]1.7 NCPR'!C234)</f>
        <v/>
      </c>
      <c r="G238" s="135" t="str">
        <f>IF(D238="","",IF('[2]1.7 NCPR'!P234="","",(VLOOKUP(D238,'[2]1.7 NCPR'!$D:$P,13,0))))</f>
        <v/>
      </c>
      <c r="H238" s="74" t="str">
        <f t="shared" si="40"/>
        <v/>
      </c>
      <c r="I238" s="87" t="str">
        <f>IF(D238="","",IF('[1]0.2 Konsumsi Energi'!O237="","",VLOOKUP(D238,'[1]0.2 Konsumsi Energi'!$D$5:$S$704,12,0)))</f>
        <v/>
      </c>
      <c r="J238" s="136" t="str">
        <f t="shared" si="41"/>
        <v/>
      </c>
      <c r="K238" s="87" t="str">
        <f>IF(D238="","",IF('[1]0.3 Konsumsi Protein Hewani'!O237="","",VLOOKUP(D238,'[1]0.3 Konsumsi Protein Hewani'!$D$5:$S$704,12,0)))</f>
        <v/>
      </c>
      <c r="L238" s="136" t="str">
        <f t="shared" si="42"/>
        <v/>
      </c>
      <c r="M238" s="87" t="str">
        <f>IF(D238="","",IF('[1]0.4 Stok_Cadangan'!AN237="","",VLOOKUP(D238,'[1]0.4 Stok_Cadangan'!$D$6:$AN$704,37,FALSE)))</f>
        <v/>
      </c>
      <c r="N238" s="136" t="str">
        <f t="shared" si="43"/>
        <v/>
      </c>
      <c r="O238" s="87" t="str">
        <f>IF(D238="","",IF('[1]0.5 Indikator Keterjangkauan'!J237="","",VLOOKUP(D238,'[1]0.5 Indikator Keterjangkauan'!$D$6:$K$704,7,FALSE)))</f>
        <v/>
      </c>
      <c r="P238" s="136" t="str">
        <f t="shared" si="44"/>
        <v/>
      </c>
      <c r="Q238" s="87" t="str">
        <f>IF(D238="","",IF('[1]0.5 Indikator Keterjangkauan'!AC237="","",VLOOKUP(D238,'[1]0.5 Indikator Keterjangkauan'!$D$6:$AD$704,26,FALSE)))</f>
        <v/>
      </c>
      <c r="R238" s="136" t="str">
        <f t="shared" si="45"/>
        <v/>
      </c>
      <c r="S238" s="87" t="str">
        <f>IF(D238="","",IF('[1]0.5 Indikator Keterjangkauan'!AI237="","",VLOOKUP(D238,'[1]0.5 Indikator Keterjangkauan'!$D$6:$AK$700,32,FALSE)))</f>
        <v/>
      </c>
      <c r="T238" s="136" t="str">
        <f t="shared" si="46"/>
        <v/>
      </c>
      <c r="U238" s="87" t="str">
        <f>IF(D238="","",IF('[1]0.6 Indikator Pemanfaatan'!J237="","",VLOOKUP(D238,'[1]0.6 Indikator Pemanfaatan'!$D$6:$K$704,7,FALSE)))</f>
        <v/>
      </c>
      <c r="V238" s="136" t="str">
        <f t="shared" si="47"/>
        <v/>
      </c>
      <c r="W238" s="87" t="str">
        <f>IF(D238="","",IF('[1]0.6 Indikator Pemanfaatan'!P237="","",VLOOKUP(D238,'[1]0.6 Indikator Pemanfaatan'!$D$6:$R$704,13,FALSE)))</f>
        <v/>
      </c>
      <c r="X238" s="136" t="str">
        <f t="shared" si="48"/>
        <v/>
      </c>
      <c r="Y238" s="87" t="str">
        <f>IF(D238="","",IF('[1]0.6 Indikator Pemanfaatan'!AA237="","",VLOOKUP(D238,'[1]0.6 Indikator Pemanfaatan'!$D$6:$AC$706,24,FALSE)))</f>
        <v/>
      </c>
      <c r="Z238" s="136" t="str">
        <f t="shared" si="49"/>
        <v/>
      </c>
      <c r="AA238" s="88" t="str">
        <f>IF(D238="","",IF('[1]0.6 Indikator Pemanfaatan'!AG237="","",VLOOKUP(D238,'[1]0.6 Indikator Pemanfaatan'!$D$6:$AJ$705,30,FALSE)))</f>
        <v/>
      </c>
      <c r="AB238" s="136" t="str">
        <f t="shared" si="50"/>
        <v/>
      </c>
      <c r="AC238" s="87" t="str">
        <f>IF(D238="","",IF('[1]0.6 Indikator Pemanfaatan'!AM237="","",VLOOKUP(D238,'[1]0.6 Indikator Pemanfaatan'!$D$6:$AP$705,36,FALSE)))</f>
        <v/>
      </c>
      <c r="AD238" s="136" t="str">
        <f t="shared" si="51"/>
        <v/>
      </c>
    </row>
    <row r="239" spans="1:30" x14ac:dyDescent="0.3">
      <c r="A239" s="1" t="str">
        <f>IF('[2]1.7 NCPR'!A235="","",'[2]1.7 NCPR'!A235)</f>
        <v/>
      </c>
      <c r="B239" s="2" t="str">
        <f>IF('[2]1.7 NCPR'!B235="","",'[2]1.7 NCPR'!B235)</f>
        <v/>
      </c>
      <c r="C239" s="1" t="str">
        <f t="shared" si="39"/>
        <v/>
      </c>
      <c r="D239" s="1" t="str">
        <f>IF('[2]1.7 NCPR'!D235="","",'[2]1.7 NCPR'!D235)</f>
        <v/>
      </c>
      <c r="E239" s="1" t="str">
        <f>IF('[2]1.7 NCPR'!E235="","",'[2]1.7 NCPR'!E235)</f>
        <v/>
      </c>
      <c r="F239" s="2" t="str">
        <f>IF('[2]1.7 NCPR'!C235="","",'[2]1.7 NCPR'!C235)</f>
        <v/>
      </c>
      <c r="G239" s="135" t="str">
        <f>IF(D239="","",IF('[2]1.7 NCPR'!P235="","",(VLOOKUP(D239,'[2]1.7 NCPR'!$D:$P,13,0))))</f>
        <v/>
      </c>
      <c r="H239" s="74" t="str">
        <f t="shared" si="40"/>
        <v/>
      </c>
      <c r="I239" s="87" t="str">
        <f>IF(D239="","",IF('[1]0.2 Konsumsi Energi'!O238="","",VLOOKUP(D239,'[1]0.2 Konsumsi Energi'!$D$5:$S$704,12,0)))</f>
        <v/>
      </c>
      <c r="J239" s="136" t="str">
        <f t="shared" si="41"/>
        <v/>
      </c>
      <c r="K239" s="87" t="str">
        <f>IF(D239="","",IF('[1]0.3 Konsumsi Protein Hewani'!O238="","",VLOOKUP(D239,'[1]0.3 Konsumsi Protein Hewani'!$D$5:$S$704,12,0)))</f>
        <v/>
      </c>
      <c r="L239" s="136" t="str">
        <f t="shared" si="42"/>
        <v/>
      </c>
      <c r="M239" s="87" t="str">
        <f>IF(D239="","",IF('[1]0.4 Stok_Cadangan'!AN238="","",VLOOKUP(D239,'[1]0.4 Stok_Cadangan'!$D$6:$AN$704,37,FALSE)))</f>
        <v/>
      </c>
      <c r="N239" s="136" t="str">
        <f t="shared" si="43"/>
        <v/>
      </c>
      <c r="O239" s="87" t="str">
        <f>IF(D239="","",IF('[1]0.5 Indikator Keterjangkauan'!J238="","",VLOOKUP(D239,'[1]0.5 Indikator Keterjangkauan'!$D$6:$K$704,7,FALSE)))</f>
        <v/>
      </c>
      <c r="P239" s="136" t="str">
        <f t="shared" si="44"/>
        <v/>
      </c>
      <c r="Q239" s="87" t="str">
        <f>IF(D239="","",IF('[1]0.5 Indikator Keterjangkauan'!AC238="","",VLOOKUP(D239,'[1]0.5 Indikator Keterjangkauan'!$D$6:$AD$704,26,FALSE)))</f>
        <v/>
      </c>
      <c r="R239" s="136" t="str">
        <f t="shared" si="45"/>
        <v/>
      </c>
      <c r="S239" s="87" t="str">
        <f>IF(D239="","",IF('[1]0.5 Indikator Keterjangkauan'!AI238="","",VLOOKUP(D239,'[1]0.5 Indikator Keterjangkauan'!$D$6:$AK$700,32,FALSE)))</f>
        <v/>
      </c>
      <c r="T239" s="136" t="str">
        <f t="shared" si="46"/>
        <v/>
      </c>
      <c r="U239" s="87" t="str">
        <f>IF(D239="","",IF('[1]0.6 Indikator Pemanfaatan'!J238="","",VLOOKUP(D239,'[1]0.6 Indikator Pemanfaatan'!$D$6:$K$704,7,FALSE)))</f>
        <v/>
      </c>
      <c r="V239" s="136" t="str">
        <f t="shared" si="47"/>
        <v/>
      </c>
      <c r="W239" s="87" t="str">
        <f>IF(D239="","",IF('[1]0.6 Indikator Pemanfaatan'!P238="","",VLOOKUP(D239,'[1]0.6 Indikator Pemanfaatan'!$D$6:$R$704,13,FALSE)))</f>
        <v/>
      </c>
      <c r="X239" s="136" t="str">
        <f t="shared" si="48"/>
        <v/>
      </c>
      <c r="Y239" s="87" t="str">
        <f>IF(D239="","",IF('[1]0.6 Indikator Pemanfaatan'!AA238="","",VLOOKUP(D239,'[1]0.6 Indikator Pemanfaatan'!$D$6:$AC$706,24,FALSE)))</f>
        <v/>
      </c>
      <c r="Z239" s="136" t="str">
        <f t="shared" si="49"/>
        <v/>
      </c>
      <c r="AA239" s="88" t="str">
        <f>IF(D239="","",IF('[1]0.6 Indikator Pemanfaatan'!AG238="","",VLOOKUP(D239,'[1]0.6 Indikator Pemanfaatan'!$D$6:$AJ$705,30,FALSE)))</f>
        <v/>
      </c>
      <c r="AB239" s="136" t="str">
        <f t="shared" si="50"/>
        <v/>
      </c>
      <c r="AC239" s="87" t="str">
        <f>IF(D239="","",IF('[1]0.6 Indikator Pemanfaatan'!AM238="","",VLOOKUP(D239,'[1]0.6 Indikator Pemanfaatan'!$D$6:$AP$705,36,FALSE)))</f>
        <v/>
      </c>
      <c r="AD239" s="136" t="str">
        <f t="shared" si="51"/>
        <v/>
      </c>
    </row>
    <row r="240" spans="1:30" x14ac:dyDescent="0.3">
      <c r="A240" s="1" t="str">
        <f>IF('[2]1.7 NCPR'!A236="","",'[2]1.7 NCPR'!A236)</f>
        <v/>
      </c>
      <c r="B240" s="2" t="str">
        <f>IF('[2]1.7 NCPR'!B236="","",'[2]1.7 NCPR'!B236)</f>
        <v/>
      </c>
      <c r="C240" s="1" t="str">
        <f t="shared" si="39"/>
        <v/>
      </c>
      <c r="D240" s="1" t="str">
        <f>IF('[2]1.7 NCPR'!D236="","",'[2]1.7 NCPR'!D236)</f>
        <v/>
      </c>
      <c r="E240" s="1" t="str">
        <f>IF('[2]1.7 NCPR'!E236="","",'[2]1.7 NCPR'!E236)</f>
        <v/>
      </c>
      <c r="F240" s="2" t="str">
        <f>IF('[2]1.7 NCPR'!C236="","",'[2]1.7 NCPR'!C236)</f>
        <v/>
      </c>
      <c r="G240" s="135" t="str">
        <f>IF(D240="","",IF('[2]1.7 NCPR'!P236="","",(VLOOKUP(D240,'[2]1.7 NCPR'!$D:$P,13,0))))</f>
        <v/>
      </c>
      <c r="H240" s="74" t="str">
        <f t="shared" si="40"/>
        <v/>
      </c>
      <c r="I240" s="87" t="str">
        <f>IF(D240="","",IF('[1]0.2 Konsumsi Energi'!O239="","",VLOOKUP(D240,'[1]0.2 Konsumsi Energi'!$D$5:$S$704,12,0)))</f>
        <v/>
      </c>
      <c r="J240" s="136" t="str">
        <f t="shared" si="41"/>
        <v/>
      </c>
      <c r="K240" s="87" t="str">
        <f>IF(D240="","",IF('[1]0.3 Konsumsi Protein Hewani'!O239="","",VLOOKUP(D240,'[1]0.3 Konsumsi Protein Hewani'!$D$5:$S$704,12,0)))</f>
        <v/>
      </c>
      <c r="L240" s="136" t="str">
        <f t="shared" si="42"/>
        <v/>
      </c>
      <c r="M240" s="87" t="str">
        <f>IF(D240="","",IF('[1]0.4 Stok_Cadangan'!AN239="","",VLOOKUP(D240,'[1]0.4 Stok_Cadangan'!$D$6:$AN$704,37,FALSE)))</f>
        <v/>
      </c>
      <c r="N240" s="136" t="str">
        <f t="shared" si="43"/>
        <v/>
      </c>
      <c r="O240" s="87" t="str">
        <f>IF(D240="","",IF('[1]0.5 Indikator Keterjangkauan'!J239="","",VLOOKUP(D240,'[1]0.5 Indikator Keterjangkauan'!$D$6:$K$704,7,FALSE)))</f>
        <v/>
      </c>
      <c r="P240" s="136" t="str">
        <f t="shared" si="44"/>
        <v/>
      </c>
      <c r="Q240" s="87" t="str">
        <f>IF(D240="","",IF('[1]0.5 Indikator Keterjangkauan'!AC239="","",VLOOKUP(D240,'[1]0.5 Indikator Keterjangkauan'!$D$6:$AD$704,26,FALSE)))</f>
        <v/>
      </c>
      <c r="R240" s="136" t="str">
        <f t="shared" si="45"/>
        <v/>
      </c>
      <c r="S240" s="87" t="str">
        <f>IF(D240="","",IF('[1]0.5 Indikator Keterjangkauan'!AI239="","",VLOOKUP(D240,'[1]0.5 Indikator Keterjangkauan'!$D$6:$AK$700,32,FALSE)))</f>
        <v/>
      </c>
      <c r="T240" s="136" t="str">
        <f t="shared" si="46"/>
        <v/>
      </c>
      <c r="U240" s="87" t="str">
        <f>IF(D240="","",IF('[1]0.6 Indikator Pemanfaatan'!J239="","",VLOOKUP(D240,'[1]0.6 Indikator Pemanfaatan'!$D$6:$K$704,7,FALSE)))</f>
        <v/>
      </c>
      <c r="V240" s="136" t="str">
        <f t="shared" si="47"/>
        <v/>
      </c>
      <c r="W240" s="87" t="str">
        <f>IF(D240="","",IF('[1]0.6 Indikator Pemanfaatan'!P239="","",VLOOKUP(D240,'[1]0.6 Indikator Pemanfaatan'!$D$6:$R$704,13,FALSE)))</f>
        <v/>
      </c>
      <c r="X240" s="136" t="str">
        <f t="shared" si="48"/>
        <v/>
      </c>
      <c r="Y240" s="87" t="str">
        <f>IF(D240="","",IF('[1]0.6 Indikator Pemanfaatan'!AA239="","",VLOOKUP(D240,'[1]0.6 Indikator Pemanfaatan'!$D$6:$AC$706,24,FALSE)))</f>
        <v/>
      </c>
      <c r="Z240" s="136" t="str">
        <f t="shared" si="49"/>
        <v/>
      </c>
      <c r="AA240" s="88" t="str">
        <f>IF(D240="","",IF('[1]0.6 Indikator Pemanfaatan'!AG239="","",VLOOKUP(D240,'[1]0.6 Indikator Pemanfaatan'!$D$6:$AJ$705,30,FALSE)))</f>
        <v/>
      </c>
      <c r="AB240" s="136" t="str">
        <f t="shared" si="50"/>
        <v/>
      </c>
      <c r="AC240" s="87" t="str">
        <f>IF(D240="","",IF('[1]0.6 Indikator Pemanfaatan'!AM239="","",VLOOKUP(D240,'[1]0.6 Indikator Pemanfaatan'!$D$6:$AP$705,36,FALSE)))</f>
        <v/>
      </c>
      <c r="AD240" s="136" t="str">
        <f t="shared" si="51"/>
        <v/>
      </c>
    </row>
    <row r="241" spans="1:30" x14ac:dyDescent="0.3">
      <c r="A241" s="1" t="str">
        <f>IF('[2]1.7 NCPR'!A237="","",'[2]1.7 NCPR'!A237)</f>
        <v/>
      </c>
      <c r="B241" s="2" t="str">
        <f>IF('[2]1.7 NCPR'!B237="","",'[2]1.7 NCPR'!B237)</f>
        <v/>
      </c>
      <c r="C241" s="1" t="str">
        <f t="shared" si="39"/>
        <v/>
      </c>
      <c r="D241" s="1" t="str">
        <f>IF('[2]1.7 NCPR'!D237="","",'[2]1.7 NCPR'!D237)</f>
        <v/>
      </c>
      <c r="E241" s="1" t="str">
        <f>IF('[2]1.7 NCPR'!E237="","",'[2]1.7 NCPR'!E237)</f>
        <v/>
      </c>
      <c r="F241" s="2" t="str">
        <f>IF('[2]1.7 NCPR'!C237="","",'[2]1.7 NCPR'!C237)</f>
        <v/>
      </c>
      <c r="G241" s="135" t="str">
        <f>IF(D241="","",IF('[2]1.7 NCPR'!P237="","",(VLOOKUP(D241,'[2]1.7 NCPR'!$D:$P,13,0))))</f>
        <v/>
      </c>
      <c r="H241" s="74" t="str">
        <f t="shared" si="40"/>
        <v/>
      </c>
      <c r="I241" s="87" t="str">
        <f>IF(D241="","",IF('[1]0.2 Konsumsi Energi'!O240="","",VLOOKUP(D241,'[1]0.2 Konsumsi Energi'!$D$5:$S$704,12,0)))</f>
        <v/>
      </c>
      <c r="J241" s="136" t="str">
        <f t="shared" si="41"/>
        <v/>
      </c>
      <c r="K241" s="87" t="str">
        <f>IF(D241="","",IF('[1]0.3 Konsumsi Protein Hewani'!O240="","",VLOOKUP(D241,'[1]0.3 Konsumsi Protein Hewani'!$D$5:$S$704,12,0)))</f>
        <v/>
      </c>
      <c r="L241" s="136" t="str">
        <f t="shared" si="42"/>
        <v/>
      </c>
      <c r="M241" s="87" t="str">
        <f>IF(D241="","",IF('[1]0.4 Stok_Cadangan'!AN240="","",VLOOKUP(D241,'[1]0.4 Stok_Cadangan'!$D$6:$AN$704,37,FALSE)))</f>
        <v/>
      </c>
      <c r="N241" s="136" t="str">
        <f t="shared" si="43"/>
        <v/>
      </c>
      <c r="O241" s="87" t="str">
        <f>IF(D241="","",IF('[1]0.5 Indikator Keterjangkauan'!J240="","",VLOOKUP(D241,'[1]0.5 Indikator Keterjangkauan'!$D$6:$K$704,7,FALSE)))</f>
        <v/>
      </c>
      <c r="P241" s="136" t="str">
        <f t="shared" si="44"/>
        <v/>
      </c>
      <c r="Q241" s="87" t="str">
        <f>IF(D241="","",IF('[1]0.5 Indikator Keterjangkauan'!AC240="","",VLOOKUP(D241,'[1]0.5 Indikator Keterjangkauan'!$D$6:$AD$704,26,FALSE)))</f>
        <v/>
      </c>
      <c r="R241" s="136" t="str">
        <f t="shared" si="45"/>
        <v/>
      </c>
      <c r="S241" s="87" t="str">
        <f>IF(D241="","",IF('[1]0.5 Indikator Keterjangkauan'!AI240="","",VLOOKUP(D241,'[1]0.5 Indikator Keterjangkauan'!$D$6:$AK$700,32,FALSE)))</f>
        <v/>
      </c>
      <c r="T241" s="136" t="str">
        <f t="shared" si="46"/>
        <v/>
      </c>
      <c r="U241" s="87" t="str">
        <f>IF(D241="","",IF('[1]0.6 Indikator Pemanfaatan'!J240="","",VLOOKUP(D241,'[1]0.6 Indikator Pemanfaatan'!$D$6:$K$704,7,FALSE)))</f>
        <v/>
      </c>
      <c r="V241" s="136" t="str">
        <f t="shared" si="47"/>
        <v/>
      </c>
      <c r="W241" s="87" t="str">
        <f>IF(D241="","",IF('[1]0.6 Indikator Pemanfaatan'!P240="","",VLOOKUP(D241,'[1]0.6 Indikator Pemanfaatan'!$D$6:$R$704,13,FALSE)))</f>
        <v/>
      </c>
      <c r="X241" s="136" t="str">
        <f t="shared" si="48"/>
        <v/>
      </c>
      <c r="Y241" s="87" t="str">
        <f>IF(D241="","",IF('[1]0.6 Indikator Pemanfaatan'!AA240="","",VLOOKUP(D241,'[1]0.6 Indikator Pemanfaatan'!$D$6:$AC$706,24,FALSE)))</f>
        <v/>
      </c>
      <c r="Z241" s="136" t="str">
        <f t="shared" si="49"/>
        <v/>
      </c>
      <c r="AA241" s="88" t="str">
        <f>IF(D241="","",IF('[1]0.6 Indikator Pemanfaatan'!AG240="","",VLOOKUP(D241,'[1]0.6 Indikator Pemanfaatan'!$D$6:$AJ$705,30,FALSE)))</f>
        <v/>
      </c>
      <c r="AB241" s="136" t="str">
        <f t="shared" si="50"/>
        <v/>
      </c>
      <c r="AC241" s="87" t="str">
        <f>IF(D241="","",IF('[1]0.6 Indikator Pemanfaatan'!AM240="","",VLOOKUP(D241,'[1]0.6 Indikator Pemanfaatan'!$D$6:$AP$705,36,FALSE)))</f>
        <v/>
      </c>
      <c r="AD241" s="136" t="str">
        <f t="shared" si="51"/>
        <v/>
      </c>
    </row>
    <row r="242" spans="1:30" x14ac:dyDescent="0.3">
      <c r="A242" s="1" t="str">
        <f>IF('[2]1.7 NCPR'!A238="","",'[2]1.7 NCPR'!A238)</f>
        <v/>
      </c>
      <c r="B242" s="2" t="str">
        <f>IF('[2]1.7 NCPR'!B238="","",'[2]1.7 NCPR'!B238)</f>
        <v/>
      </c>
      <c r="C242" s="1" t="str">
        <f t="shared" si="39"/>
        <v/>
      </c>
      <c r="D242" s="1" t="str">
        <f>IF('[2]1.7 NCPR'!D238="","",'[2]1.7 NCPR'!D238)</f>
        <v/>
      </c>
      <c r="E242" s="1" t="str">
        <f>IF('[2]1.7 NCPR'!E238="","",'[2]1.7 NCPR'!E238)</f>
        <v/>
      </c>
      <c r="F242" s="2" t="str">
        <f>IF('[2]1.7 NCPR'!C238="","",'[2]1.7 NCPR'!C238)</f>
        <v/>
      </c>
      <c r="G242" s="135" t="str">
        <f>IF(D242="","",IF('[2]1.7 NCPR'!P238="","",(VLOOKUP(D242,'[2]1.7 NCPR'!$D:$P,13,0))))</f>
        <v/>
      </c>
      <c r="H242" s="74" t="str">
        <f t="shared" si="40"/>
        <v/>
      </c>
      <c r="I242" s="87" t="str">
        <f>IF(D242="","",IF('[1]0.2 Konsumsi Energi'!O241="","",VLOOKUP(D242,'[1]0.2 Konsumsi Energi'!$D$5:$S$704,12,0)))</f>
        <v/>
      </c>
      <c r="J242" s="136" t="str">
        <f t="shared" si="41"/>
        <v/>
      </c>
      <c r="K242" s="87" t="str">
        <f>IF(D242="","",IF('[1]0.3 Konsumsi Protein Hewani'!O241="","",VLOOKUP(D242,'[1]0.3 Konsumsi Protein Hewani'!$D$5:$S$704,12,0)))</f>
        <v/>
      </c>
      <c r="L242" s="136" t="str">
        <f t="shared" si="42"/>
        <v/>
      </c>
      <c r="M242" s="87" t="str">
        <f>IF(D242="","",IF('[1]0.4 Stok_Cadangan'!AN241="","",VLOOKUP(D242,'[1]0.4 Stok_Cadangan'!$D$6:$AN$704,37,FALSE)))</f>
        <v/>
      </c>
      <c r="N242" s="136" t="str">
        <f t="shared" si="43"/>
        <v/>
      </c>
      <c r="O242" s="87" t="str">
        <f>IF(D242="","",IF('[1]0.5 Indikator Keterjangkauan'!J241="","",VLOOKUP(D242,'[1]0.5 Indikator Keterjangkauan'!$D$6:$K$704,7,FALSE)))</f>
        <v/>
      </c>
      <c r="P242" s="136" t="str">
        <f t="shared" si="44"/>
        <v/>
      </c>
      <c r="Q242" s="87" t="str">
        <f>IF(D242="","",IF('[1]0.5 Indikator Keterjangkauan'!AC241="","",VLOOKUP(D242,'[1]0.5 Indikator Keterjangkauan'!$D$6:$AD$704,26,FALSE)))</f>
        <v/>
      </c>
      <c r="R242" s="136" t="str">
        <f t="shared" si="45"/>
        <v/>
      </c>
      <c r="S242" s="87" t="str">
        <f>IF(D242="","",IF('[1]0.5 Indikator Keterjangkauan'!AI241="","",VLOOKUP(D242,'[1]0.5 Indikator Keterjangkauan'!$D$6:$AK$700,32,FALSE)))</f>
        <v/>
      </c>
      <c r="T242" s="136" t="str">
        <f t="shared" si="46"/>
        <v/>
      </c>
      <c r="U242" s="87" t="str">
        <f>IF(D242="","",IF('[1]0.6 Indikator Pemanfaatan'!J241="","",VLOOKUP(D242,'[1]0.6 Indikator Pemanfaatan'!$D$6:$K$704,7,FALSE)))</f>
        <v/>
      </c>
      <c r="V242" s="136" t="str">
        <f t="shared" si="47"/>
        <v/>
      </c>
      <c r="W242" s="87" t="str">
        <f>IF(D242="","",IF('[1]0.6 Indikator Pemanfaatan'!P241="","",VLOOKUP(D242,'[1]0.6 Indikator Pemanfaatan'!$D$6:$R$704,13,FALSE)))</f>
        <v/>
      </c>
      <c r="X242" s="136" t="str">
        <f t="shared" si="48"/>
        <v/>
      </c>
      <c r="Y242" s="87" t="str">
        <f>IF(D242="","",IF('[1]0.6 Indikator Pemanfaatan'!AA241="","",VLOOKUP(D242,'[1]0.6 Indikator Pemanfaatan'!$D$6:$AC$706,24,FALSE)))</f>
        <v/>
      </c>
      <c r="Z242" s="136" t="str">
        <f t="shared" si="49"/>
        <v/>
      </c>
      <c r="AA242" s="88" t="str">
        <f>IF(D242="","",IF('[1]0.6 Indikator Pemanfaatan'!AG241="","",VLOOKUP(D242,'[1]0.6 Indikator Pemanfaatan'!$D$6:$AJ$705,30,FALSE)))</f>
        <v/>
      </c>
      <c r="AB242" s="136" t="str">
        <f t="shared" si="50"/>
        <v/>
      </c>
      <c r="AC242" s="87" t="str">
        <f>IF(D242="","",IF('[1]0.6 Indikator Pemanfaatan'!AM241="","",VLOOKUP(D242,'[1]0.6 Indikator Pemanfaatan'!$D$6:$AP$705,36,FALSE)))</f>
        <v/>
      </c>
      <c r="AD242" s="136" t="str">
        <f t="shared" si="51"/>
        <v/>
      </c>
    </row>
    <row r="243" spans="1:30" x14ac:dyDescent="0.3">
      <c r="A243" s="1" t="str">
        <f>IF('[2]1.7 NCPR'!A239="","",'[2]1.7 NCPR'!A239)</f>
        <v/>
      </c>
      <c r="B243" s="2" t="str">
        <f>IF('[2]1.7 NCPR'!B239="","",'[2]1.7 NCPR'!B239)</f>
        <v/>
      </c>
      <c r="C243" s="1" t="str">
        <f t="shared" si="39"/>
        <v/>
      </c>
      <c r="D243" s="1" t="str">
        <f>IF('[2]1.7 NCPR'!D239="","",'[2]1.7 NCPR'!D239)</f>
        <v/>
      </c>
      <c r="E243" s="1" t="str">
        <f>IF('[2]1.7 NCPR'!E239="","",'[2]1.7 NCPR'!E239)</f>
        <v/>
      </c>
      <c r="F243" s="2" t="str">
        <f>IF('[2]1.7 NCPR'!C239="","",'[2]1.7 NCPR'!C239)</f>
        <v/>
      </c>
      <c r="G243" s="135" t="str">
        <f>IF(D243="","",IF('[2]1.7 NCPR'!P239="","",(VLOOKUP(D243,'[2]1.7 NCPR'!$D:$P,13,0))))</f>
        <v/>
      </c>
      <c r="H243" s="74" t="str">
        <f t="shared" si="40"/>
        <v/>
      </c>
      <c r="I243" s="87" t="str">
        <f>IF(D243="","",IF('[1]0.2 Konsumsi Energi'!O242="","",VLOOKUP(D243,'[1]0.2 Konsumsi Energi'!$D$5:$S$704,12,0)))</f>
        <v/>
      </c>
      <c r="J243" s="136" t="str">
        <f t="shared" si="41"/>
        <v/>
      </c>
      <c r="K243" s="87" t="str">
        <f>IF(D243="","",IF('[1]0.3 Konsumsi Protein Hewani'!O242="","",VLOOKUP(D243,'[1]0.3 Konsumsi Protein Hewani'!$D$5:$S$704,12,0)))</f>
        <v/>
      </c>
      <c r="L243" s="136" t="str">
        <f t="shared" si="42"/>
        <v/>
      </c>
      <c r="M243" s="87" t="str">
        <f>IF(D243="","",IF('[1]0.4 Stok_Cadangan'!AN242="","",VLOOKUP(D243,'[1]0.4 Stok_Cadangan'!$D$6:$AN$704,37,FALSE)))</f>
        <v/>
      </c>
      <c r="N243" s="136" t="str">
        <f t="shared" si="43"/>
        <v/>
      </c>
      <c r="O243" s="87" t="str">
        <f>IF(D243="","",IF('[1]0.5 Indikator Keterjangkauan'!J242="","",VLOOKUP(D243,'[1]0.5 Indikator Keterjangkauan'!$D$6:$K$704,7,FALSE)))</f>
        <v/>
      </c>
      <c r="P243" s="136" t="str">
        <f t="shared" si="44"/>
        <v/>
      </c>
      <c r="Q243" s="87" t="str">
        <f>IF(D243="","",IF('[1]0.5 Indikator Keterjangkauan'!AC242="","",VLOOKUP(D243,'[1]0.5 Indikator Keterjangkauan'!$D$6:$AD$704,26,FALSE)))</f>
        <v/>
      </c>
      <c r="R243" s="136" t="str">
        <f t="shared" si="45"/>
        <v/>
      </c>
      <c r="S243" s="87" t="str">
        <f>IF(D243="","",IF('[1]0.5 Indikator Keterjangkauan'!AI242="","",VLOOKUP(D243,'[1]0.5 Indikator Keterjangkauan'!$D$6:$AK$700,32,FALSE)))</f>
        <v/>
      </c>
      <c r="T243" s="136" t="str">
        <f t="shared" si="46"/>
        <v/>
      </c>
      <c r="U243" s="87" t="str">
        <f>IF(D243="","",IF('[1]0.6 Indikator Pemanfaatan'!J242="","",VLOOKUP(D243,'[1]0.6 Indikator Pemanfaatan'!$D$6:$K$704,7,FALSE)))</f>
        <v/>
      </c>
      <c r="V243" s="136" t="str">
        <f t="shared" si="47"/>
        <v/>
      </c>
      <c r="W243" s="87" t="str">
        <f>IF(D243="","",IF('[1]0.6 Indikator Pemanfaatan'!P242="","",VLOOKUP(D243,'[1]0.6 Indikator Pemanfaatan'!$D$6:$R$704,13,FALSE)))</f>
        <v/>
      </c>
      <c r="X243" s="136" t="str">
        <f t="shared" si="48"/>
        <v/>
      </c>
      <c r="Y243" s="87" t="str">
        <f>IF(D243="","",IF('[1]0.6 Indikator Pemanfaatan'!AA242="","",VLOOKUP(D243,'[1]0.6 Indikator Pemanfaatan'!$D$6:$AC$706,24,FALSE)))</f>
        <v/>
      </c>
      <c r="Z243" s="136" t="str">
        <f t="shared" si="49"/>
        <v/>
      </c>
      <c r="AA243" s="88" t="str">
        <f>IF(D243="","",IF('[1]0.6 Indikator Pemanfaatan'!AG242="","",VLOOKUP(D243,'[1]0.6 Indikator Pemanfaatan'!$D$6:$AJ$705,30,FALSE)))</f>
        <v/>
      </c>
      <c r="AB243" s="136" t="str">
        <f t="shared" si="50"/>
        <v/>
      </c>
      <c r="AC243" s="87" t="str">
        <f>IF(D243="","",IF('[1]0.6 Indikator Pemanfaatan'!AM242="","",VLOOKUP(D243,'[1]0.6 Indikator Pemanfaatan'!$D$6:$AP$705,36,FALSE)))</f>
        <v/>
      </c>
      <c r="AD243" s="136" t="str">
        <f t="shared" si="51"/>
        <v/>
      </c>
    </row>
    <row r="244" spans="1:30" x14ac:dyDescent="0.3">
      <c r="A244" s="1" t="str">
        <f>IF('[2]1.7 NCPR'!A240="","",'[2]1.7 NCPR'!A240)</f>
        <v/>
      </c>
      <c r="B244" s="2" t="str">
        <f>IF('[2]1.7 NCPR'!B240="","",'[2]1.7 NCPR'!B240)</f>
        <v/>
      </c>
      <c r="C244" s="1" t="str">
        <f t="shared" si="39"/>
        <v/>
      </c>
      <c r="D244" s="1" t="str">
        <f>IF('[2]1.7 NCPR'!D240="","",'[2]1.7 NCPR'!D240)</f>
        <v/>
      </c>
      <c r="E244" s="1" t="str">
        <f>IF('[2]1.7 NCPR'!E240="","",'[2]1.7 NCPR'!E240)</f>
        <v/>
      </c>
      <c r="F244" s="2" t="str">
        <f>IF('[2]1.7 NCPR'!C240="","",'[2]1.7 NCPR'!C240)</f>
        <v/>
      </c>
      <c r="G244" s="135" t="str">
        <f>IF(D244="","",IF('[2]1.7 NCPR'!P240="","",(VLOOKUP(D244,'[2]1.7 NCPR'!$D:$P,13,0))))</f>
        <v/>
      </c>
      <c r="H244" s="74" t="str">
        <f t="shared" si="40"/>
        <v/>
      </c>
      <c r="I244" s="87" t="str">
        <f>IF(D244="","",IF('[1]0.2 Konsumsi Energi'!O243="","",VLOOKUP(D244,'[1]0.2 Konsumsi Energi'!$D$5:$S$704,12,0)))</f>
        <v/>
      </c>
      <c r="J244" s="136" t="str">
        <f t="shared" si="41"/>
        <v/>
      </c>
      <c r="K244" s="87" t="str">
        <f>IF(D244="","",IF('[1]0.3 Konsumsi Protein Hewani'!O243="","",VLOOKUP(D244,'[1]0.3 Konsumsi Protein Hewani'!$D$5:$S$704,12,0)))</f>
        <v/>
      </c>
      <c r="L244" s="136" t="str">
        <f t="shared" si="42"/>
        <v/>
      </c>
      <c r="M244" s="87" t="str">
        <f>IF(D244="","",IF('[1]0.4 Stok_Cadangan'!AN243="","",VLOOKUP(D244,'[1]0.4 Stok_Cadangan'!$D$6:$AN$704,37,FALSE)))</f>
        <v/>
      </c>
      <c r="N244" s="136" t="str">
        <f t="shared" si="43"/>
        <v/>
      </c>
      <c r="O244" s="87" t="str">
        <f>IF(D244="","",IF('[1]0.5 Indikator Keterjangkauan'!J243="","",VLOOKUP(D244,'[1]0.5 Indikator Keterjangkauan'!$D$6:$K$704,7,FALSE)))</f>
        <v/>
      </c>
      <c r="P244" s="136" t="str">
        <f t="shared" si="44"/>
        <v/>
      </c>
      <c r="Q244" s="87" t="str">
        <f>IF(D244="","",IF('[1]0.5 Indikator Keterjangkauan'!AC243="","",VLOOKUP(D244,'[1]0.5 Indikator Keterjangkauan'!$D$6:$AD$704,26,FALSE)))</f>
        <v/>
      </c>
      <c r="R244" s="136" t="str">
        <f t="shared" si="45"/>
        <v/>
      </c>
      <c r="S244" s="87" t="str">
        <f>IF(D244="","",IF('[1]0.5 Indikator Keterjangkauan'!AI243="","",VLOOKUP(D244,'[1]0.5 Indikator Keterjangkauan'!$D$6:$AK$700,32,FALSE)))</f>
        <v/>
      </c>
      <c r="T244" s="136" t="str">
        <f t="shared" si="46"/>
        <v/>
      </c>
      <c r="U244" s="87" t="str">
        <f>IF(D244="","",IF('[1]0.6 Indikator Pemanfaatan'!J243="","",VLOOKUP(D244,'[1]0.6 Indikator Pemanfaatan'!$D$6:$K$704,7,FALSE)))</f>
        <v/>
      </c>
      <c r="V244" s="136" t="str">
        <f t="shared" si="47"/>
        <v/>
      </c>
      <c r="W244" s="87" t="str">
        <f>IF(D244="","",IF('[1]0.6 Indikator Pemanfaatan'!P243="","",VLOOKUP(D244,'[1]0.6 Indikator Pemanfaatan'!$D$6:$R$704,13,FALSE)))</f>
        <v/>
      </c>
      <c r="X244" s="136" t="str">
        <f t="shared" si="48"/>
        <v/>
      </c>
      <c r="Y244" s="87" t="str">
        <f>IF(D244="","",IF('[1]0.6 Indikator Pemanfaatan'!AA243="","",VLOOKUP(D244,'[1]0.6 Indikator Pemanfaatan'!$D$6:$AC$706,24,FALSE)))</f>
        <v/>
      </c>
      <c r="Z244" s="136" t="str">
        <f t="shared" si="49"/>
        <v/>
      </c>
      <c r="AA244" s="88" t="str">
        <f>IF(D244="","",IF('[1]0.6 Indikator Pemanfaatan'!AG243="","",VLOOKUP(D244,'[1]0.6 Indikator Pemanfaatan'!$D$6:$AJ$705,30,FALSE)))</f>
        <v/>
      </c>
      <c r="AB244" s="136" t="str">
        <f t="shared" si="50"/>
        <v/>
      </c>
      <c r="AC244" s="87" t="str">
        <f>IF(D244="","",IF('[1]0.6 Indikator Pemanfaatan'!AM243="","",VLOOKUP(D244,'[1]0.6 Indikator Pemanfaatan'!$D$6:$AP$705,36,FALSE)))</f>
        <v/>
      </c>
      <c r="AD244" s="136" t="str">
        <f t="shared" si="51"/>
        <v/>
      </c>
    </row>
    <row r="245" spans="1:30" x14ac:dyDescent="0.3">
      <c r="A245" s="1" t="str">
        <f>IF('[2]1.7 NCPR'!A241="","",'[2]1.7 NCPR'!A241)</f>
        <v/>
      </c>
      <c r="B245" s="2" t="str">
        <f>IF('[2]1.7 NCPR'!B241="","",'[2]1.7 NCPR'!B241)</f>
        <v/>
      </c>
      <c r="C245" s="1" t="str">
        <f t="shared" si="39"/>
        <v/>
      </c>
      <c r="D245" s="1" t="str">
        <f>IF('[2]1.7 NCPR'!D241="","",'[2]1.7 NCPR'!D241)</f>
        <v/>
      </c>
      <c r="E245" s="1" t="str">
        <f>IF('[2]1.7 NCPR'!E241="","",'[2]1.7 NCPR'!E241)</f>
        <v/>
      </c>
      <c r="F245" s="2" t="str">
        <f>IF('[2]1.7 NCPR'!C241="","",'[2]1.7 NCPR'!C241)</f>
        <v/>
      </c>
      <c r="G245" s="135" t="str">
        <f>IF(D245="","",IF('[2]1.7 NCPR'!P241="","",(VLOOKUP(D245,'[2]1.7 NCPR'!$D:$P,13,0))))</f>
        <v/>
      </c>
      <c r="H245" s="74" t="str">
        <f t="shared" si="40"/>
        <v/>
      </c>
      <c r="I245" s="87" t="str">
        <f>IF(D245="","",IF('[1]0.2 Konsumsi Energi'!O244="","",VLOOKUP(D245,'[1]0.2 Konsumsi Energi'!$D$5:$S$704,12,0)))</f>
        <v/>
      </c>
      <c r="J245" s="136" t="str">
        <f t="shared" si="41"/>
        <v/>
      </c>
      <c r="K245" s="87" t="str">
        <f>IF(D245="","",IF('[1]0.3 Konsumsi Protein Hewani'!O244="","",VLOOKUP(D245,'[1]0.3 Konsumsi Protein Hewani'!$D$5:$S$704,12,0)))</f>
        <v/>
      </c>
      <c r="L245" s="136" t="str">
        <f t="shared" si="42"/>
        <v/>
      </c>
      <c r="M245" s="87" t="str">
        <f>IF(D245="","",IF('[1]0.4 Stok_Cadangan'!AN244="","",VLOOKUP(D245,'[1]0.4 Stok_Cadangan'!$D$6:$AN$704,37,FALSE)))</f>
        <v/>
      </c>
      <c r="N245" s="136" t="str">
        <f t="shared" si="43"/>
        <v/>
      </c>
      <c r="O245" s="87" t="str">
        <f>IF(D245="","",IF('[1]0.5 Indikator Keterjangkauan'!J244="","",VLOOKUP(D245,'[1]0.5 Indikator Keterjangkauan'!$D$6:$K$704,7,FALSE)))</f>
        <v/>
      </c>
      <c r="P245" s="136" t="str">
        <f t="shared" si="44"/>
        <v/>
      </c>
      <c r="Q245" s="87" t="str">
        <f>IF(D245="","",IF('[1]0.5 Indikator Keterjangkauan'!AC244="","",VLOOKUP(D245,'[1]0.5 Indikator Keterjangkauan'!$D$6:$AD$704,26,FALSE)))</f>
        <v/>
      </c>
      <c r="R245" s="136" t="str">
        <f t="shared" si="45"/>
        <v/>
      </c>
      <c r="S245" s="87" t="str">
        <f>IF(D245="","",IF('[1]0.5 Indikator Keterjangkauan'!AI244="","",VLOOKUP(D245,'[1]0.5 Indikator Keterjangkauan'!$D$6:$AK$700,32,FALSE)))</f>
        <v/>
      </c>
      <c r="T245" s="136" t="str">
        <f t="shared" si="46"/>
        <v/>
      </c>
      <c r="U245" s="87" t="str">
        <f>IF(D245="","",IF('[1]0.6 Indikator Pemanfaatan'!J244="","",VLOOKUP(D245,'[1]0.6 Indikator Pemanfaatan'!$D$6:$K$704,7,FALSE)))</f>
        <v/>
      </c>
      <c r="V245" s="136" t="str">
        <f t="shared" si="47"/>
        <v/>
      </c>
      <c r="W245" s="87" t="str">
        <f>IF(D245="","",IF('[1]0.6 Indikator Pemanfaatan'!P244="","",VLOOKUP(D245,'[1]0.6 Indikator Pemanfaatan'!$D$6:$R$704,13,FALSE)))</f>
        <v/>
      </c>
      <c r="X245" s="136" t="str">
        <f t="shared" si="48"/>
        <v/>
      </c>
      <c r="Y245" s="87" t="str">
        <f>IF(D245="","",IF('[1]0.6 Indikator Pemanfaatan'!AA244="","",VLOOKUP(D245,'[1]0.6 Indikator Pemanfaatan'!$D$6:$AC$706,24,FALSE)))</f>
        <v/>
      </c>
      <c r="Z245" s="136" t="str">
        <f t="shared" si="49"/>
        <v/>
      </c>
      <c r="AA245" s="88" t="str">
        <f>IF(D245="","",IF('[1]0.6 Indikator Pemanfaatan'!AG244="","",VLOOKUP(D245,'[1]0.6 Indikator Pemanfaatan'!$D$6:$AJ$705,30,FALSE)))</f>
        <v/>
      </c>
      <c r="AB245" s="136" t="str">
        <f t="shared" si="50"/>
        <v/>
      </c>
      <c r="AC245" s="87" t="str">
        <f>IF(D245="","",IF('[1]0.6 Indikator Pemanfaatan'!AM244="","",VLOOKUP(D245,'[1]0.6 Indikator Pemanfaatan'!$D$6:$AP$705,36,FALSE)))</f>
        <v/>
      </c>
      <c r="AD245" s="136" t="str">
        <f t="shared" si="51"/>
        <v/>
      </c>
    </row>
    <row r="246" spans="1:30" x14ac:dyDescent="0.3">
      <c r="A246" s="1" t="str">
        <f>IF('[2]1.7 NCPR'!A242="","",'[2]1.7 NCPR'!A242)</f>
        <v/>
      </c>
      <c r="B246" s="2" t="str">
        <f>IF('[2]1.7 NCPR'!B242="","",'[2]1.7 NCPR'!B242)</f>
        <v/>
      </c>
      <c r="C246" s="1" t="str">
        <f t="shared" si="39"/>
        <v/>
      </c>
      <c r="D246" s="1" t="str">
        <f>IF('[2]1.7 NCPR'!D242="","",'[2]1.7 NCPR'!D242)</f>
        <v/>
      </c>
      <c r="E246" s="1" t="str">
        <f>IF('[2]1.7 NCPR'!E242="","",'[2]1.7 NCPR'!E242)</f>
        <v/>
      </c>
      <c r="F246" s="2" t="str">
        <f>IF('[2]1.7 NCPR'!C242="","",'[2]1.7 NCPR'!C242)</f>
        <v/>
      </c>
      <c r="G246" s="135" t="str">
        <f>IF(D246="","",IF('[2]1.7 NCPR'!P242="","",(VLOOKUP(D246,'[2]1.7 NCPR'!$D:$P,13,0))))</f>
        <v/>
      </c>
      <c r="H246" s="74" t="str">
        <f t="shared" si="40"/>
        <v/>
      </c>
      <c r="I246" s="87" t="str">
        <f>IF(D246="","",IF('[1]0.2 Konsumsi Energi'!O245="","",VLOOKUP(D246,'[1]0.2 Konsumsi Energi'!$D$5:$S$704,12,0)))</f>
        <v/>
      </c>
      <c r="J246" s="136" t="str">
        <f t="shared" si="41"/>
        <v/>
      </c>
      <c r="K246" s="87" t="str">
        <f>IF(D246="","",IF('[1]0.3 Konsumsi Protein Hewani'!O245="","",VLOOKUP(D246,'[1]0.3 Konsumsi Protein Hewani'!$D$5:$S$704,12,0)))</f>
        <v/>
      </c>
      <c r="L246" s="136" t="str">
        <f t="shared" si="42"/>
        <v/>
      </c>
      <c r="M246" s="87" t="str">
        <f>IF(D246="","",IF('[1]0.4 Stok_Cadangan'!AN245="","",VLOOKUP(D246,'[1]0.4 Stok_Cadangan'!$D$6:$AN$704,37,FALSE)))</f>
        <v/>
      </c>
      <c r="N246" s="136" t="str">
        <f t="shared" si="43"/>
        <v/>
      </c>
      <c r="O246" s="87" t="str">
        <f>IF(D246="","",IF('[1]0.5 Indikator Keterjangkauan'!J245="","",VLOOKUP(D246,'[1]0.5 Indikator Keterjangkauan'!$D$6:$K$704,7,FALSE)))</f>
        <v/>
      </c>
      <c r="P246" s="136" t="str">
        <f t="shared" si="44"/>
        <v/>
      </c>
      <c r="Q246" s="87" t="str">
        <f>IF(D246="","",IF('[1]0.5 Indikator Keterjangkauan'!AC245="","",VLOOKUP(D246,'[1]0.5 Indikator Keterjangkauan'!$D$6:$AD$704,26,FALSE)))</f>
        <v/>
      </c>
      <c r="R246" s="136" t="str">
        <f t="shared" si="45"/>
        <v/>
      </c>
      <c r="S246" s="87" t="str">
        <f>IF(D246="","",IF('[1]0.5 Indikator Keterjangkauan'!AI245="","",VLOOKUP(D246,'[1]0.5 Indikator Keterjangkauan'!$D$6:$AK$700,32,FALSE)))</f>
        <v/>
      </c>
      <c r="T246" s="136" t="str">
        <f t="shared" si="46"/>
        <v/>
      </c>
      <c r="U246" s="87" t="str">
        <f>IF(D246="","",IF('[1]0.6 Indikator Pemanfaatan'!J245="","",VLOOKUP(D246,'[1]0.6 Indikator Pemanfaatan'!$D$6:$K$704,7,FALSE)))</f>
        <v/>
      </c>
      <c r="V246" s="136" t="str">
        <f t="shared" si="47"/>
        <v/>
      </c>
      <c r="W246" s="87" t="str">
        <f>IF(D246="","",IF('[1]0.6 Indikator Pemanfaatan'!P245="","",VLOOKUP(D246,'[1]0.6 Indikator Pemanfaatan'!$D$6:$R$704,13,FALSE)))</f>
        <v/>
      </c>
      <c r="X246" s="136" t="str">
        <f t="shared" si="48"/>
        <v/>
      </c>
      <c r="Y246" s="87" t="str">
        <f>IF(D246="","",IF('[1]0.6 Indikator Pemanfaatan'!AA245="","",VLOOKUP(D246,'[1]0.6 Indikator Pemanfaatan'!$D$6:$AC$706,24,FALSE)))</f>
        <v/>
      </c>
      <c r="Z246" s="136" t="str">
        <f t="shared" si="49"/>
        <v/>
      </c>
      <c r="AA246" s="88" t="str">
        <f>IF(D246="","",IF('[1]0.6 Indikator Pemanfaatan'!AG245="","",VLOOKUP(D246,'[1]0.6 Indikator Pemanfaatan'!$D$6:$AJ$705,30,FALSE)))</f>
        <v/>
      </c>
      <c r="AB246" s="136" t="str">
        <f t="shared" si="50"/>
        <v/>
      </c>
      <c r="AC246" s="87" t="str">
        <f>IF(D246="","",IF('[1]0.6 Indikator Pemanfaatan'!AM245="","",VLOOKUP(D246,'[1]0.6 Indikator Pemanfaatan'!$D$6:$AP$705,36,FALSE)))</f>
        <v/>
      </c>
      <c r="AD246" s="136" t="str">
        <f t="shared" si="51"/>
        <v/>
      </c>
    </row>
    <row r="247" spans="1:30" x14ac:dyDescent="0.3">
      <c r="A247" s="1" t="str">
        <f>IF('[2]1.7 NCPR'!A243="","",'[2]1.7 NCPR'!A243)</f>
        <v/>
      </c>
      <c r="B247" s="2" t="str">
        <f>IF('[2]1.7 NCPR'!B243="","",'[2]1.7 NCPR'!B243)</f>
        <v/>
      </c>
      <c r="C247" s="1" t="str">
        <f t="shared" si="39"/>
        <v/>
      </c>
      <c r="D247" s="1" t="str">
        <f>IF('[2]1.7 NCPR'!D243="","",'[2]1.7 NCPR'!D243)</f>
        <v/>
      </c>
      <c r="E247" s="1" t="str">
        <f>IF('[2]1.7 NCPR'!E243="","",'[2]1.7 NCPR'!E243)</f>
        <v/>
      </c>
      <c r="F247" s="2" t="str">
        <f>IF('[2]1.7 NCPR'!C243="","",'[2]1.7 NCPR'!C243)</f>
        <v/>
      </c>
      <c r="G247" s="135" t="str">
        <f>IF(D247="","",IF('[2]1.7 NCPR'!P243="","",(VLOOKUP(D247,'[2]1.7 NCPR'!$D:$P,13,0))))</f>
        <v/>
      </c>
      <c r="H247" s="74" t="str">
        <f t="shared" si="40"/>
        <v/>
      </c>
      <c r="I247" s="87" t="str">
        <f>IF(D247="","",IF('[1]0.2 Konsumsi Energi'!O246="","",VLOOKUP(D247,'[1]0.2 Konsumsi Energi'!$D$5:$S$704,12,0)))</f>
        <v/>
      </c>
      <c r="J247" s="136" t="str">
        <f t="shared" si="41"/>
        <v/>
      </c>
      <c r="K247" s="87" t="str">
        <f>IF(D247="","",IF('[1]0.3 Konsumsi Protein Hewani'!O246="","",VLOOKUP(D247,'[1]0.3 Konsumsi Protein Hewani'!$D$5:$S$704,12,0)))</f>
        <v/>
      </c>
      <c r="L247" s="136" t="str">
        <f t="shared" si="42"/>
        <v/>
      </c>
      <c r="M247" s="87" t="str">
        <f>IF(D247="","",IF('[1]0.4 Stok_Cadangan'!AN246="","",VLOOKUP(D247,'[1]0.4 Stok_Cadangan'!$D$6:$AN$704,37,FALSE)))</f>
        <v/>
      </c>
      <c r="N247" s="136" t="str">
        <f t="shared" si="43"/>
        <v/>
      </c>
      <c r="O247" s="87" t="str">
        <f>IF(D247="","",IF('[1]0.5 Indikator Keterjangkauan'!J246="","",VLOOKUP(D247,'[1]0.5 Indikator Keterjangkauan'!$D$6:$K$704,7,FALSE)))</f>
        <v/>
      </c>
      <c r="P247" s="136" t="str">
        <f t="shared" si="44"/>
        <v/>
      </c>
      <c r="Q247" s="87" t="str">
        <f>IF(D247="","",IF('[1]0.5 Indikator Keterjangkauan'!AC246="","",VLOOKUP(D247,'[1]0.5 Indikator Keterjangkauan'!$D$6:$AD$704,26,FALSE)))</f>
        <v/>
      </c>
      <c r="R247" s="136" t="str">
        <f t="shared" si="45"/>
        <v/>
      </c>
      <c r="S247" s="87" t="str">
        <f>IF(D247="","",IF('[1]0.5 Indikator Keterjangkauan'!AI246="","",VLOOKUP(D247,'[1]0.5 Indikator Keterjangkauan'!$D$6:$AK$700,32,FALSE)))</f>
        <v/>
      </c>
      <c r="T247" s="136" t="str">
        <f t="shared" si="46"/>
        <v/>
      </c>
      <c r="U247" s="87" t="str">
        <f>IF(D247="","",IF('[1]0.6 Indikator Pemanfaatan'!J246="","",VLOOKUP(D247,'[1]0.6 Indikator Pemanfaatan'!$D$6:$K$704,7,FALSE)))</f>
        <v/>
      </c>
      <c r="V247" s="136" t="str">
        <f t="shared" si="47"/>
        <v/>
      </c>
      <c r="W247" s="87" t="str">
        <f>IF(D247="","",IF('[1]0.6 Indikator Pemanfaatan'!P246="","",VLOOKUP(D247,'[1]0.6 Indikator Pemanfaatan'!$D$6:$R$704,13,FALSE)))</f>
        <v/>
      </c>
      <c r="X247" s="136" t="str">
        <f t="shared" si="48"/>
        <v/>
      </c>
      <c r="Y247" s="87" t="str">
        <f>IF(D247="","",IF('[1]0.6 Indikator Pemanfaatan'!AA246="","",VLOOKUP(D247,'[1]0.6 Indikator Pemanfaatan'!$D$6:$AC$706,24,FALSE)))</f>
        <v/>
      </c>
      <c r="Z247" s="136" t="str">
        <f t="shared" si="49"/>
        <v/>
      </c>
      <c r="AA247" s="88" t="str">
        <f>IF(D247="","",IF('[1]0.6 Indikator Pemanfaatan'!AG246="","",VLOOKUP(D247,'[1]0.6 Indikator Pemanfaatan'!$D$6:$AJ$705,30,FALSE)))</f>
        <v/>
      </c>
      <c r="AB247" s="136" t="str">
        <f t="shared" si="50"/>
        <v/>
      </c>
      <c r="AC247" s="87" t="str">
        <f>IF(D247="","",IF('[1]0.6 Indikator Pemanfaatan'!AM246="","",VLOOKUP(D247,'[1]0.6 Indikator Pemanfaatan'!$D$6:$AP$705,36,FALSE)))</f>
        <v/>
      </c>
      <c r="AD247" s="136" t="str">
        <f t="shared" si="51"/>
        <v/>
      </c>
    </row>
    <row r="248" spans="1:30" x14ac:dyDescent="0.3">
      <c r="A248" s="1" t="str">
        <f>IF('[2]1.7 NCPR'!A244="","",'[2]1.7 NCPR'!A244)</f>
        <v/>
      </c>
      <c r="B248" s="2" t="str">
        <f>IF('[2]1.7 NCPR'!B244="","",'[2]1.7 NCPR'!B244)</f>
        <v/>
      </c>
      <c r="C248" s="1" t="str">
        <f t="shared" si="39"/>
        <v/>
      </c>
      <c r="D248" s="1" t="str">
        <f>IF('[2]1.7 NCPR'!D244="","",'[2]1.7 NCPR'!D244)</f>
        <v/>
      </c>
      <c r="E248" s="1" t="str">
        <f>IF('[2]1.7 NCPR'!E244="","",'[2]1.7 NCPR'!E244)</f>
        <v/>
      </c>
      <c r="F248" s="2" t="str">
        <f>IF('[2]1.7 NCPR'!C244="","",'[2]1.7 NCPR'!C244)</f>
        <v/>
      </c>
      <c r="G248" s="135" t="str">
        <f>IF(D248="","",IF('[2]1.7 NCPR'!P244="","",(VLOOKUP(D248,'[2]1.7 NCPR'!$D:$P,13,0))))</f>
        <v/>
      </c>
      <c r="H248" s="74" t="str">
        <f t="shared" si="40"/>
        <v/>
      </c>
      <c r="I248" s="87" t="str">
        <f>IF(D248="","",IF('[1]0.2 Konsumsi Energi'!O247="","",VLOOKUP(D248,'[1]0.2 Konsumsi Energi'!$D$5:$S$704,12,0)))</f>
        <v/>
      </c>
      <c r="J248" s="136" t="str">
        <f t="shared" si="41"/>
        <v/>
      </c>
      <c r="K248" s="87" t="str">
        <f>IF(D248="","",IF('[1]0.3 Konsumsi Protein Hewani'!O247="","",VLOOKUP(D248,'[1]0.3 Konsumsi Protein Hewani'!$D$5:$S$704,12,0)))</f>
        <v/>
      </c>
      <c r="L248" s="136" t="str">
        <f t="shared" si="42"/>
        <v/>
      </c>
      <c r="M248" s="87" t="str">
        <f>IF(D248="","",IF('[1]0.4 Stok_Cadangan'!AN247="","",VLOOKUP(D248,'[1]0.4 Stok_Cadangan'!$D$6:$AN$704,37,FALSE)))</f>
        <v/>
      </c>
      <c r="N248" s="136" t="str">
        <f t="shared" si="43"/>
        <v/>
      </c>
      <c r="O248" s="87" t="str">
        <f>IF(D248="","",IF('[1]0.5 Indikator Keterjangkauan'!J247="","",VLOOKUP(D248,'[1]0.5 Indikator Keterjangkauan'!$D$6:$K$704,7,FALSE)))</f>
        <v/>
      </c>
      <c r="P248" s="136" t="str">
        <f t="shared" si="44"/>
        <v/>
      </c>
      <c r="Q248" s="87" t="str">
        <f>IF(D248="","",IF('[1]0.5 Indikator Keterjangkauan'!AC247="","",VLOOKUP(D248,'[1]0.5 Indikator Keterjangkauan'!$D$6:$AD$704,26,FALSE)))</f>
        <v/>
      </c>
      <c r="R248" s="136" t="str">
        <f t="shared" si="45"/>
        <v/>
      </c>
      <c r="S248" s="87" t="str">
        <f>IF(D248="","",IF('[1]0.5 Indikator Keterjangkauan'!AI247="","",VLOOKUP(D248,'[1]0.5 Indikator Keterjangkauan'!$D$6:$AK$700,32,FALSE)))</f>
        <v/>
      </c>
      <c r="T248" s="136" t="str">
        <f t="shared" si="46"/>
        <v/>
      </c>
      <c r="U248" s="87" t="str">
        <f>IF(D248="","",IF('[1]0.6 Indikator Pemanfaatan'!J247="","",VLOOKUP(D248,'[1]0.6 Indikator Pemanfaatan'!$D$6:$K$704,7,FALSE)))</f>
        <v/>
      </c>
      <c r="V248" s="136" t="str">
        <f t="shared" si="47"/>
        <v/>
      </c>
      <c r="W248" s="87" t="str">
        <f>IF(D248="","",IF('[1]0.6 Indikator Pemanfaatan'!P247="","",VLOOKUP(D248,'[1]0.6 Indikator Pemanfaatan'!$D$6:$R$704,13,FALSE)))</f>
        <v/>
      </c>
      <c r="X248" s="136" t="str">
        <f t="shared" si="48"/>
        <v/>
      </c>
      <c r="Y248" s="87" t="str">
        <f>IF(D248="","",IF('[1]0.6 Indikator Pemanfaatan'!AA247="","",VLOOKUP(D248,'[1]0.6 Indikator Pemanfaatan'!$D$6:$AC$706,24,FALSE)))</f>
        <v/>
      </c>
      <c r="Z248" s="136" t="str">
        <f t="shared" si="49"/>
        <v/>
      </c>
      <c r="AA248" s="88" t="str">
        <f>IF(D248="","",IF('[1]0.6 Indikator Pemanfaatan'!AG247="","",VLOOKUP(D248,'[1]0.6 Indikator Pemanfaatan'!$D$6:$AJ$705,30,FALSE)))</f>
        <v/>
      </c>
      <c r="AB248" s="136" t="str">
        <f t="shared" si="50"/>
        <v/>
      </c>
      <c r="AC248" s="87" t="str">
        <f>IF(D248="","",IF('[1]0.6 Indikator Pemanfaatan'!AM247="","",VLOOKUP(D248,'[1]0.6 Indikator Pemanfaatan'!$D$6:$AP$705,36,FALSE)))</f>
        <v/>
      </c>
      <c r="AD248" s="136" t="str">
        <f t="shared" si="51"/>
        <v/>
      </c>
    </row>
    <row r="249" spans="1:30" x14ac:dyDescent="0.3">
      <c r="A249" s="1" t="str">
        <f>IF('[2]1.7 NCPR'!A245="","",'[2]1.7 NCPR'!A245)</f>
        <v/>
      </c>
      <c r="B249" s="2" t="str">
        <f>IF('[2]1.7 NCPR'!B245="","",'[2]1.7 NCPR'!B245)</f>
        <v/>
      </c>
      <c r="C249" s="1" t="str">
        <f t="shared" si="39"/>
        <v/>
      </c>
      <c r="D249" s="1" t="str">
        <f>IF('[2]1.7 NCPR'!D245="","",'[2]1.7 NCPR'!D245)</f>
        <v/>
      </c>
      <c r="E249" s="1" t="str">
        <f>IF('[2]1.7 NCPR'!E245="","",'[2]1.7 NCPR'!E245)</f>
        <v/>
      </c>
      <c r="F249" s="2" t="str">
        <f>IF('[2]1.7 NCPR'!C245="","",'[2]1.7 NCPR'!C245)</f>
        <v/>
      </c>
      <c r="G249" s="135" t="str">
        <f>IF(D249="","",IF('[2]1.7 NCPR'!P245="","",(VLOOKUP(D249,'[2]1.7 NCPR'!$D:$P,13,0))))</f>
        <v/>
      </c>
      <c r="H249" s="74" t="str">
        <f t="shared" si="40"/>
        <v/>
      </c>
      <c r="I249" s="87" t="str">
        <f>IF(D249="","",IF('[1]0.2 Konsumsi Energi'!O248="","",VLOOKUP(D249,'[1]0.2 Konsumsi Energi'!$D$5:$S$704,12,0)))</f>
        <v/>
      </c>
      <c r="J249" s="136" t="str">
        <f t="shared" si="41"/>
        <v/>
      </c>
      <c r="K249" s="87" t="str">
        <f>IF(D249="","",IF('[1]0.3 Konsumsi Protein Hewani'!O248="","",VLOOKUP(D249,'[1]0.3 Konsumsi Protein Hewani'!$D$5:$S$704,12,0)))</f>
        <v/>
      </c>
      <c r="L249" s="136" t="str">
        <f t="shared" si="42"/>
        <v/>
      </c>
      <c r="M249" s="87" t="str">
        <f>IF(D249="","",IF('[1]0.4 Stok_Cadangan'!AN248="","",VLOOKUP(D249,'[1]0.4 Stok_Cadangan'!$D$6:$AN$704,37,FALSE)))</f>
        <v/>
      </c>
      <c r="N249" s="136" t="str">
        <f t="shared" si="43"/>
        <v/>
      </c>
      <c r="O249" s="87" t="str">
        <f>IF(D249="","",IF('[1]0.5 Indikator Keterjangkauan'!J248="","",VLOOKUP(D249,'[1]0.5 Indikator Keterjangkauan'!$D$6:$K$704,7,FALSE)))</f>
        <v/>
      </c>
      <c r="P249" s="136" t="str">
        <f t="shared" si="44"/>
        <v/>
      </c>
      <c r="Q249" s="87" t="str">
        <f>IF(D249="","",IF('[1]0.5 Indikator Keterjangkauan'!AC248="","",VLOOKUP(D249,'[1]0.5 Indikator Keterjangkauan'!$D$6:$AD$704,26,FALSE)))</f>
        <v/>
      </c>
      <c r="R249" s="136" t="str">
        <f t="shared" si="45"/>
        <v/>
      </c>
      <c r="S249" s="87" t="str">
        <f>IF(D249="","",IF('[1]0.5 Indikator Keterjangkauan'!AI248="","",VLOOKUP(D249,'[1]0.5 Indikator Keterjangkauan'!$D$6:$AK$700,32,FALSE)))</f>
        <v/>
      </c>
      <c r="T249" s="136" t="str">
        <f t="shared" si="46"/>
        <v/>
      </c>
      <c r="U249" s="87" t="str">
        <f>IF(D249="","",IF('[1]0.6 Indikator Pemanfaatan'!J248="","",VLOOKUP(D249,'[1]0.6 Indikator Pemanfaatan'!$D$6:$K$704,7,FALSE)))</f>
        <v/>
      </c>
      <c r="V249" s="136" t="str">
        <f t="shared" si="47"/>
        <v/>
      </c>
      <c r="W249" s="87" t="str">
        <f>IF(D249="","",IF('[1]0.6 Indikator Pemanfaatan'!P248="","",VLOOKUP(D249,'[1]0.6 Indikator Pemanfaatan'!$D$6:$R$704,13,FALSE)))</f>
        <v/>
      </c>
      <c r="X249" s="136" t="str">
        <f t="shared" si="48"/>
        <v/>
      </c>
      <c r="Y249" s="87" t="str">
        <f>IF(D249="","",IF('[1]0.6 Indikator Pemanfaatan'!AA248="","",VLOOKUP(D249,'[1]0.6 Indikator Pemanfaatan'!$D$6:$AC$706,24,FALSE)))</f>
        <v/>
      </c>
      <c r="Z249" s="136" t="str">
        <f t="shared" si="49"/>
        <v/>
      </c>
      <c r="AA249" s="88" t="str">
        <f>IF(D249="","",IF('[1]0.6 Indikator Pemanfaatan'!AG248="","",VLOOKUP(D249,'[1]0.6 Indikator Pemanfaatan'!$D$6:$AJ$705,30,FALSE)))</f>
        <v/>
      </c>
      <c r="AB249" s="136" t="str">
        <f t="shared" si="50"/>
        <v/>
      </c>
      <c r="AC249" s="87" t="str">
        <f>IF(D249="","",IF('[1]0.6 Indikator Pemanfaatan'!AM248="","",VLOOKUP(D249,'[1]0.6 Indikator Pemanfaatan'!$D$6:$AP$705,36,FALSE)))</f>
        <v/>
      </c>
      <c r="AD249" s="136" t="str">
        <f t="shared" si="51"/>
        <v/>
      </c>
    </row>
    <row r="250" spans="1:30" x14ac:dyDescent="0.3">
      <c r="A250" s="1" t="str">
        <f>IF('[2]1.7 NCPR'!A246="","",'[2]1.7 NCPR'!A246)</f>
        <v/>
      </c>
      <c r="B250" s="2" t="str">
        <f>IF('[2]1.7 NCPR'!B246="","",'[2]1.7 NCPR'!B246)</f>
        <v/>
      </c>
      <c r="C250" s="1" t="str">
        <f t="shared" si="39"/>
        <v/>
      </c>
      <c r="D250" s="1" t="str">
        <f>IF('[2]1.7 NCPR'!D246="","",'[2]1.7 NCPR'!D246)</f>
        <v/>
      </c>
      <c r="E250" s="1" t="str">
        <f>IF('[2]1.7 NCPR'!E246="","",'[2]1.7 NCPR'!E246)</f>
        <v/>
      </c>
      <c r="F250" s="2" t="str">
        <f>IF('[2]1.7 NCPR'!C246="","",'[2]1.7 NCPR'!C246)</f>
        <v/>
      </c>
      <c r="G250" s="135" t="str">
        <f>IF(D250="","",IF('[2]1.7 NCPR'!P246="","",(VLOOKUP(D250,'[2]1.7 NCPR'!$D:$P,13,0))))</f>
        <v/>
      </c>
      <c r="H250" s="74" t="str">
        <f t="shared" si="40"/>
        <v/>
      </c>
      <c r="I250" s="87" t="str">
        <f>IF(D250="","",IF('[1]0.2 Konsumsi Energi'!O249="","",VLOOKUP(D250,'[1]0.2 Konsumsi Energi'!$D$5:$S$704,12,0)))</f>
        <v/>
      </c>
      <c r="J250" s="136" t="str">
        <f t="shared" si="41"/>
        <v/>
      </c>
      <c r="K250" s="87" t="str">
        <f>IF(D250="","",IF('[1]0.3 Konsumsi Protein Hewani'!O249="","",VLOOKUP(D250,'[1]0.3 Konsumsi Protein Hewani'!$D$5:$S$704,12,0)))</f>
        <v/>
      </c>
      <c r="L250" s="136" t="str">
        <f t="shared" si="42"/>
        <v/>
      </c>
      <c r="M250" s="87" t="str">
        <f>IF(D250="","",IF('[1]0.4 Stok_Cadangan'!AN249="","",VLOOKUP(D250,'[1]0.4 Stok_Cadangan'!$D$6:$AN$704,37,FALSE)))</f>
        <v/>
      </c>
      <c r="N250" s="136" t="str">
        <f t="shared" si="43"/>
        <v/>
      </c>
      <c r="O250" s="87" t="str">
        <f>IF(D250="","",IF('[1]0.5 Indikator Keterjangkauan'!J249="","",VLOOKUP(D250,'[1]0.5 Indikator Keterjangkauan'!$D$6:$K$704,7,FALSE)))</f>
        <v/>
      </c>
      <c r="P250" s="136" t="str">
        <f t="shared" si="44"/>
        <v/>
      </c>
      <c r="Q250" s="87" t="str">
        <f>IF(D250="","",IF('[1]0.5 Indikator Keterjangkauan'!AC249="","",VLOOKUP(D250,'[1]0.5 Indikator Keterjangkauan'!$D$6:$AD$704,26,FALSE)))</f>
        <v/>
      </c>
      <c r="R250" s="136" t="str">
        <f t="shared" si="45"/>
        <v/>
      </c>
      <c r="S250" s="87" t="str">
        <f>IF(D250="","",IF('[1]0.5 Indikator Keterjangkauan'!AI249="","",VLOOKUP(D250,'[1]0.5 Indikator Keterjangkauan'!$D$6:$AK$700,32,FALSE)))</f>
        <v/>
      </c>
      <c r="T250" s="136" t="str">
        <f t="shared" si="46"/>
        <v/>
      </c>
      <c r="U250" s="87" t="str">
        <f>IF(D250="","",IF('[1]0.6 Indikator Pemanfaatan'!J249="","",VLOOKUP(D250,'[1]0.6 Indikator Pemanfaatan'!$D$6:$K$704,7,FALSE)))</f>
        <v/>
      </c>
      <c r="V250" s="136" t="str">
        <f t="shared" si="47"/>
        <v/>
      </c>
      <c r="W250" s="87" t="str">
        <f>IF(D250="","",IF('[1]0.6 Indikator Pemanfaatan'!P249="","",VLOOKUP(D250,'[1]0.6 Indikator Pemanfaatan'!$D$6:$R$704,13,FALSE)))</f>
        <v/>
      </c>
      <c r="X250" s="136" t="str">
        <f t="shared" si="48"/>
        <v/>
      </c>
      <c r="Y250" s="87" t="str">
        <f>IF(D250="","",IF('[1]0.6 Indikator Pemanfaatan'!AA249="","",VLOOKUP(D250,'[1]0.6 Indikator Pemanfaatan'!$D$6:$AC$706,24,FALSE)))</f>
        <v/>
      </c>
      <c r="Z250" s="136" t="str">
        <f t="shared" si="49"/>
        <v/>
      </c>
      <c r="AA250" s="88" t="str">
        <f>IF(D250="","",IF('[1]0.6 Indikator Pemanfaatan'!AG249="","",VLOOKUP(D250,'[1]0.6 Indikator Pemanfaatan'!$D$6:$AJ$705,30,FALSE)))</f>
        <v/>
      </c>
      <c r="AB250" s="136" t="str">
        <f t="shared" si="50"/>
        <v/>
      </c>
      <c r="AC250" s="87" t="str">
        <f>IF(D250="","",IF('[1]0.6 Indikator Pemanfaatan'!AM249="","",VLOOKUP(D250,'[1]0.6 Indikator Pemanfaatan'!$D$6:$AP$705,36,FALSE)))</f>
        <v/>
      </c>
      <c r="AD250" s="136" t="str">
        <f t="shared" si="51"/>
        <v/>
      </c>
    </row>
    <row r="251" spans="1:30" x14ac:dyDescent="0.3">
      <c r="A251" s="1" t="str">
        <f>IF('[2]1.7 NCPR'!A247="","",'[2]1.7 NCPR'!A247)</f>
        <v/>
      </c>
      <c r="B251" s="2" t="str">
        <f>IF('[2]1.7 NCPR'!B247="","",'[2]1.7 NCPR'!B247)</f>
        <v/>
      </c>
      <c r="C251" s="1" t="str">
        <f t="shared" si="39"/>
        <v/>
      </c>
      <c r="D251" s="1" t="str">
        <f>IF('[2]1.7 NCPR'!D247="","",'[2]1.7 NCPR'!D247)</f>
        <v/>
      </c>
      <c r="E251" s="1" t="str">
        <f>IF('[2]1.7 NCPR'!E247="","",'[2]1.7 NCPR'!E247)</f>
        <v/>
      </c>
      <c r="F251" s="2" t="str">
        <f>IF('[2]1.7 NCPR'!C247="","",'[2]1.7 NCPR'!C247)</f>
        <v/>
      </c>
      <c r="G251" s="135" t="str">
        <f>IF(D251="","",IF('[2]1.7 NCPR'!P247="","",(VLOOKUP(D251,'[2]1.7 NCPR'!$D:$P,13,0))))</f>
        <v/>
      </c>
      <c r="H251" s="74" t="str">
        <f t="shared" si="40"/>
        <v/>
      </c>
      <c r="I251" s="87" t="str">
        <f>IF(D251="","",IF('[1]0.2 Konsumsi Energi'!O250="","",VLOOKUP(D251,'[1]0.2 Konsumsi Energi'!$D$5:$S$704,12,0)))</f>
        <v/>
      </c>
      <c r="J251" s="136" t="str">
        <f t="shared" si="41"/>
        <v/>
      </c>
      <c r="K251" s="87" t="str">
        <f>IF(D251="","",IF('[1]0.3 Konsumsi Protein Hewani'!O250="","",VLOOKUP(D251,'[1]0.3 Konsumsi Protein Hewani'!$D$5:$S$704,12,0)))</f>
        <v/>
      </c>
      <c r="L251" s="136" t="str">
        <f t="shared" si="42"/>
        <v/>
      </c>
      <c r="M251" s="87" t="str">
        <f>IF(D251="","",IF('[1]0.4 Stok_Cadangan'!AN250="","",VLOOKUP(D251,'[1]0.4 Stok_Cadangan'!$D$6:$AN$704,37,FALSE)))</f>
        <v/>
      </c>
      <c r="N251" s="136" t="str">
        <f t="shared" si="43"/>
        <v/>
      </c>
      <c r="O251" s="87" t="str">
        <f>IF(D251="","",IF('[1]0.5 Indikator Keterjangkauan'!J250="","",VLOOKUP(D251,'[1]0.5 Indikator Keterjangkauan'!$D$6:$K$704,7,FALSE)))</f>
        <v/>
      </c>
      <c r="P251" s="136" t="str">
        <f t="shared" si="44"/>
        <v/>
      </c>
      <c r="Q251" s="87" t="str">
        <f>IF(D251="","",IF('[1]0.5 Indikator Keterjangkauan'!AC250="","",VLOOKUP(D251,'[1]0.5 Indikator Keterjangkauan'!$D$6:$AD$704,26,FALSE)))</f>
        <v/>
      </c>
      <c r="R251" s="136" t="str">
        <f t="shared" si="45"/>
        <v/>
      </c>
      <c r="S251" s="87" t="str">
        <f>IF(D251="","",IF('[1]0.5 Indikator Keterjangkauan'!AI250="","",VLOOKUP(D251,'[1]0.5 Indikator Keterjangkauan'!$D$6:$AK$700,32,FALSE)))</f>
        <v/>
      </c>
      <c r="T251" s="136" t="str">
        <f t="shared" si="46"/>
        <v/>
      </c>
      <c r="U251" s="87" t="str">
        <f>IF(D251="","",IF('[1]0.6 Indikator Pemanfaatan'!J250="","",VLOOKUP(D251,'[1]0.6 Indikator Pemanfaatan'!$D$6:$K$704,7,FALSE)))</f>
        <v/>
      </c>
      <c r="V251" s="136" t="str">
        <f t="shared" si="47"/>
        <v/>
      </c>
      <c r="W251" s="87" t="str">
        <f>IF(D251="","",IF('[1]0.6 Indikator Pemanfaatan'!P250="","",VLOOKUP(D251,'[1]0.6 Indikator Pemanfaatan'!$D$6:$R$704,13,FALSE)))</f>
        <v/>
      </c>
      <c r="X251" s="136" t="str">
        <f t="shared" si="48"/>
        <v/>
      </c>
      <c r="Y251" s="87" t="str">
        <f>IF(D251="","",IF('[1]0.6 Indikator Pemanfaatan'!AA250="","",VLOOKUP(D251,'[1]0.6 Indikator Pemanfaatan'!$D$6:$AC$706,24,FALSE)))</f>
        <v/>
      </c>
      <c r="Z251" s="136" t="str">
        <f t="shared" si="49"/>
        <v/>
      </c>
      <c r="AA251" s="88" t="str">
        <f>IF(D251="","",IF('[1]0.6 Indikator Pemanfaatan'!AG250="","",VLOOKUP(D251,'[1]0.6 Indikator Pemanfaatan'!$D$6:$AJ$705,30,FALSE)))</f>
        <v/>
      </c>
      <c r="AB251" s="136" t="str">
        <f t="shared" si="50"/>
        <v/>
      </c>
      <c r="AC251" s="87" t="str">
        <f>IF(D251="","",IF('[1]0.6 Indikator Pemanfaatan'!AM250="","",VLOOKUP(D251,'[1]0.6 Indikator Pemanfaatan'!$D$6:$AP$705,36,FALSE)))</f>
        <v/>
      </c>
      <c r="AD251" s="136" t="str">
        <f t="shared" si="51"/>
        <v/>
      </c>
    </row>
    <row r="252" spans="1:30" x14ac:dyDescent="0.3">
      <c r="A252" s="1" t="str">
        <f>IF('[2]1.7 NCPR'!A248="","",'[2]1.7 NCPR'!A248)</f>
        <v/>
      </c>
      <c r="B252" s="2" t="str">
        <f>IF('[2]1.7 NCPR'!B248="","",'[2]1.7 NCPR'!B248)</f>
        <v/>
      </c>
      <c r="C252" s="1" t="str">
        <f t="shared" si="39"/>
        <v/>
      </c>
      <c r="D252" s="1" t="str">
        <f>IF('[2]1.7 NCPR'!D248="","",'[2]1.7 NCPR'!D248)</f>
        <v/>
      </c>
      <c r="E252" s="1" t="str">
        <f>IF('[2]1.7 NCPR'!E248="","",'[2]1.7 NCPR'!E248)</f>
        <v/>
      </c>
      <c r="F252" s="2" t="str">
        <f>IF('[2]1.7 NCPR'!C248="","",'[2]1.7 NCPR'!C248)</f>
        <v/>
      </c>
      <c r="G252" s="135" t="str">
        <f>IF(D252="","",IF('[2]1.7 NCPR'!P248="","",(VLOOKUP(D252,'[2]1.7 NCPR'!$D:$P,13,0))))</f>
        <v/>
      </c>
      <c r="H252" s="74" t="str">
        <f t="shared" si="40"/>
        <v/>
      </c>
      <c r="I252" s="87" t="str">
        <f>IF(D252="","",IF('[1]0.2 Konsumsi Energi'!O251="","",VLOOKUP(D252,'[1]0.2 Konsumsi Energi'!$D$5:$S$704,12,0)))</f>
        <v/>
      </c>
      <c r="J252" s="136" t="str">
        <f t="shared" si="41"/>
        <v/>
      </c>
      <c r="K252" s="87" t="str">
        <f>IF(D252="","",IF('[1]0.3 Konsumsi Protein Hewani'!O251="","",VLOOKUP(D252,'[1]0.3 Konsumsi Protein Hewani'!$D$5:$S$704,12,0)))</f>
        <v/>
      </c>
      <c r="L252" s="136" t="str">
        <f t="shared" si="42"/>
        <v/>
      </c>
      <c r="M252" s="87" t="str">
        <f>IF(D252="","",IF('[1]0.4 Stok_Cadangan'!AN251="","",VLOOKUP(D252,'[1]0.4 Stok_Cadangan'!$D$6:$AN$704,37,FALSE)))</f>
        <v/>
      </c>
      <c r="N252" s="136" t="str">
        <f t="shared" si="43"/>
        <v/>
      </c>
      <c r="O252" s="87" t="str">
        <f>IF(D252="","",IF('[1]0.5 Indikator Keterjangkauan'!J251="","",VLOOKUP(D252,'[1]0.5 Indikator Keterjangkauan'!$D$6:$K$704,7,FALSE)))</f>
        <v/>
      </c>
      <c r="P252" s="136" t="str">
        <f t="shared" si="44"/>
        <v/>
      </c>
      <c r="Q252" s="87" t="str">
        <f>IF(D252="","",IF('[1]0.5 Indikator Keterjangkauan'!AC251="","",VLOOKUP(D252,'[1]0.5 Indikator Keterjangkauan'!$D$6:$AD$704,26,FALSE)))</f>
        <v/>
      </c>
      <c r="R252" s="136" t="str">
        <f t="shared" si="45"/>
        <v/>
      </c>
      <c r="S252" s="87" t="str">
        <f>IF(D252="","",IF('[1]0.5 Indikator Keterjangkauan'!AI251="","",VLOOKUP(D252,'[1]0.5 Indikator Keterjangkauan'!$D$6:$AK$700,32,FALSE)))</f>
        <v/>
      </c>
      <c r="T252" s="136" t="str">
        <f t="shared" si="46"/>
        <v/>
      </c>
      <c r="U252" s="87" t="str">
        <f>IF(D252="","",IF('[1]0.6 Indikator Pemanfaatan'!J251="","",VLOOKUP(D252,'[1]0.6 Indikator Pemanfaatan'!$D$6:$K$704,7,FALSE)))</f>
        <v/>
      </c>
      <c r="V252" s="136" t="str">
        <f t="shared" si="47"/>
        <v/>
      </c>
      <c r="W252" s="87" t="str">
        <f>IF(D252="","",IF('[1]0.6 Indikator Pemanfaatan'!P251="","",VLOOKUP(D252,'[1]0.6 Indikator Pemanfaatan'!$D$6:$R$704,13,FALSE)))</f>
        <v/>
      </c>
      <c r="X252" s="136" t="str">
        <f t="shared" si="48"/>
        <v/>
      </c>
      <c r="Y252" s="87" t="str">
        <f>IF(D252="","",IF('[1]0.6 Indikator Pemanfaatan'!AA251="","",VLOOKUP(D252,'[1]0.6 Indikator Pemanfaatan'!$D$6:$AC$706,24,FALSE)))</f>
        <v/>
      </c>
      <c r="Z252" s="136" t="str">
        <f t="shared" si="49"/>
        <v/>
      </c>
      <c r="AA252" s="88" t="str">
        <f>IF(D252="","",IF('[1]0.6 Indikator Pemanfaatan'!AG251="","",VLOOKUP(D252,'[1]0.6 Indikator Pemanfaatan'!$D$6:$AJ$705,30,FALSE)))</f>
        <v/>
      </c>
      <c r="AB252" s="136" t="str">
        <f t="shared" si="50"/>
        <v/>
      </c>
      <c r="AC252" s="87" t="str">
        <f>IF(D252="","",IF('[1]0.6 Indikator Pemanfaatan'!AM251="","",VLOOKUP(D252,'[1]0.6 Indikator Pemanfaatan'!$D$6:$AP$705,36,FALSE)))</f>
        <v/>
      </c>
      <c r="AD252" s="136" t="str">
        <f t="shared" si="51"/>
        <v/>
      </c>
    </row>
    <row r="253" spans="1:30" x14ac:dyDescent="0.3">
      <c r="A253" s="1" t="str">
        <f>IF('[2]1.7 NCPR'!A249="","",'[2]1.7 NCPR'!A249)</f>
        <v/>
      </c>
      <c r="B253" s="2" t="str">
        <f>IF('[2]1.7 NCPR'!B249="","",'[2]1.7 NCPR'!B249)</f>
        <v/>
      </c>
      <c r="C253" s="1" t="str">
        <f t="shared" si="39"/>
        <v/>
      </c>
      <c r="D253" s="1" t="str">
        <f>IF('[2]1.7 NCPR'!D249="","",'[2]1.7 NCPR'!D249)</f>
        <v/>
      </c>
      <c r="E253" s="1" t="str">
        <f>IF('[2]1.7 NCPR'!E249="","",'[2]1.7 NCPR'!E249)</f>
        <v/>
      </c>
      <c r="F253" s="2" t="str">
        <f>IF('[2]1.7 NCPR'!C249="","",'[2]1.7 NCPR'!C249)</f>
        <v/>
      </c>
      <c r="G253" s="135" t="str">
        <f>IF(D253="","",IF('[2]1.7 NCPR'!P249="","",(VLOOKUP(D253,'[2]1.7 NCPR'!$D:$P,13,0))))</f>
        <v/>
      </c>
      <c r="H253" s="74" t="str">
        <f t="shared" si="40"/>
        <v/>
      </c>
      <c r="I253" s="87" t="str">
        <f>IF(D253="","",IF('[1]0.2 Konsumsi Energi'!O252="","",VLOOKUP(D253,'[1]0.2 Konsumsi Energi'!$D$5:$S$704,12,0)))</f>
        <v/>
      </c>
      <c r="J253" s="136" t="str">
        <f t="shared" si="41"/>
        <v/>
      </c>
      <c r="K253" s="87" t="str">
        <f>IF(D253="","",IF('[1]0.3 Konsumsi Protein Hewani'!O252="","",VLOOKUP(D253,'[1]0.3 Konsumsi Protein Hewani'!$D$5:$S$704,12,0)))</f>
        <v/>
      </c>
      <c r="L253" s="136" t="str">
        <f t="shared" si="42"/>
        <v/>
      </c>
      <c r="M253" s="87" t="str">
        <f>IF(D253="","",IF('[1]0.4 Stok_Cadangan'!AN252="","",VLOOKUP(D253,'[1]0.4 Stok_Cadangan'!$D$6:$AN$704,37,FALSE)))</f>
        <v/>
      </c>
      <c r="N253" s="136" t="str">
        <f t="shared" si="43"/>
        <v/>
      </c>
      <c r="O253" s="87" t="str">
        <f>IF(D253="","",IF('[1]0.5 Indikator Keterjangkauan'!J252="","",VLOOKUP(D253,'[1]0.5 Indikator Keterjangkauan'!$D$6:$K$704,7,FALSE)))</f>
        <v/>
      </c>
      <c r="P253" s="136" t="str">
        <f t="shared" si="44"/>
        <v/>
      </c>
      <c r="Q253" s="87" t="str">
        <f>IF(D253="","",IF('[1]0.5 Indikator Keterjangkauan'!AC252="","",VLOOKUP(D253,'[1]0.5 Indikator Keterjangkauan'!$D$6:$AD$704,26,FALSE)))</f>
        <v/>
      </c>
      <c r="R253" s="136" t="str">
        <f t="shared" si="45"/>
        <v/>
      </c>
      <c r="S253" s="87" t="str">
        <f>IF(D253="","",IF('[1]0.5 Indikator Keterjangkauan'!AI252="","",VLOOKUP(D253,'[1]0.5 Indikator Keterjangkauan'!$D$6:$AK$700,32,FALSE)))</f>
        <v/>
      </c>
      <c r="T253" s="136" t="str">
        <f t="shared" si="46"/>
        <v/>
      </c>
      <c r="U253" s="87" t="str">
        <f>IF(D253="","",IF('[1]0.6 Indikator Pemanfaatan'!J252="","",VLOOKUP(D253,'[1]0.6 Indikator Pemanfaatan'!$D$6:$K$704,7,FALSE)))</f>
        <v/>
      </c>
      <c r="V253" s="136" t="str">
        <f t="shared" si="47"/>
        <v/>
      </c>
      <c r="W253" s="87" t="str">
        <f>IF(D253="","",IF('[1]0.6 Indikator Pemanfaatan'!P252="","",VLOOKUP(D253,'[1]0.6 Indikator Pemanfaatan'!$D$6:$R$704,13,FALSE)))</f>
        <v/>
      </c>
      <c r="X253" s="136" t="str">
        <f t="shared" si="48"/>
        <v/>
      </c>
      <c r="Y253" s="87" t="str">
        <f>IF(D253="","",IF('[1]0.6 Indikator Pemanfaatan'!AA252="","",VLOOKUP(D253,'[1]0.6 Indikator Pemanfaatan'!$D$6:$AC$706,24,FALSE)))</f>
        <v/>
      </c>
      <c r="Z253" s="136" t="str">
        <f t="shared" si="49"/>
        <v/>
      </c>
      <c r="AA253" s="88" t="str">
        <f>IF(D253="","",IF('[1]0.6 Indikator Pemanfaatan'!AG252="","",VLOOKUP(D253,'[1]0.6 Indikator Pemanfaatan'!$D$6:$AJ$705,30,FALSE)))</f>
        <v/>
      </c>
      <c r="AB253" s="136" t="str">
        <f t="shared" si="50"/>
        <v/>
      </c>
      <c r="AC253" s="87" t="str">
        <f>IF(D253="","",IF('[1]0.6 Indikator Pemanfaatan'!AM252="","",VLOOKUP(D253,'[1]0.6 Indikator Pemanfaatan'!$D$6:$AP$705,36,FALSE)))</f>
        <v/>
      </c>
      <c r="AD253" s="136" t="str">
        <f t="shared" si="51"/>
        <v/>
      </c>
    </row>
    <row r="254" spans="1:30" x14ac:dyDescent="0.3">
      <c r="A254" s="1" t="str">
        <f>IF('[2]1.7 NCPR'!A250="","",'[2]1.7 NCPR'!A250)</f>
        <v/>
      </c>
      <c r="B254" s="2" t="str">
        <f>IF('[2]1.7 NCPR'!B250="","",'[2]1.7 NCPR'!B250)</f>
        <v/>
      </c>
      <c r="C254" s="1" t="str">
        <f t="shared" si="39"/>
        <v/>
      </c>
      <c r="D254" s="1" t="str">
        <f>IF('[2]1.7 NCPR'!D250="","",'[2]1.7 NCPR'!D250)</f>
        <v/>
      </c>
      <c r="E254" s="1" t="str">
        <f>IF('[2]1.7 NCPR'!E250="","",'[2]1.7 NCPR'!E250)</f>
        <v/>
      </c>
      <c r="F254" s="2" t="str">
        <f>IF('[2]1.7 NCPR'!C250="","",'[2]1.7 NCPR'!C250)</f>
        <v/>
      </c>
      <c r="G254" s="135" t="str">
        <f>IF(D254="","",IF('[2]1.7 NCPR'!P250="","",(VLOOKUP(D254,'[2]1.7 NCPR'!$D:$P,13,0))))</f>
        <v/>
      </c>
      <c r="H254" s="74" t="str">
        <f t="shared" si="40"/>
        <v/>
      </c>
      <c r="I254" s="87" t="str">
        <f>IF(D254="","",IF('[1]0.2 Konsumsi Energi'!O253="","",VLOOKUP(D254,'[1]0.2 Konsumsi Energi'!$D$5:$S$704,12,0)))</f>
        <v/>
      </c>
      <c r="J254" s="136" t="str">
        <f t="shared" si="41"/>
        <v/>
      </c>
      <c r="K254" s="87" t="str">
        <f>IF(D254="","",IF('[1]0.3 Konsumsi Protein Hewani'!O253="","",VLOOKUP(D254,'[1]0.3 Konsumsi Protein Hewani'!$D$5:$S$704,12,0)))</f>
        <v/>
      </c>
      <c r="L254" s="136" t="str">
        <f t="shared" si="42"/>
        <v/>
      </c>
      <c r="M254" s="87" t="str">
        <f>IF(D254="","",IF('[1]0.4 Stok_Cadangan'!AN253="","",VLOOKUP(D254,'[1]0.4 Stok_Cadangan'!$D$6:$AN$704,37,FALSE)))</f>
        <v/>
      </c>
      <c r="N254" s="136" t="str">
        <f t="shared" si="43"/>
        <v/>
      </c>
      <c r="O254" s="87" t="str">
        <f>IF(D254="","",IF('[1]0.5 Indikator Keterjangkauan'!J253="","",VLOOKUP(D254,'[1]0.5 Indikator Keterjangkauan'!$D$6:$K$704,7,FALSE)))</f>
        <v/>
      </c>
      <c r="P254" s="136" t="str">
        <f t="shared" si="44"/>
        <v/>
      </c>
      <c r="Q254" s="87" t="str">
        <f>IF(D254="","",IF('[1]0.5 Indikator Keterjangkauan'!AC253="","",VLOOKUP(D254,'[1]0.5 Indikator Keterjangkauan'!$D$6:$AD$704,26,FALSE)))</f>
        <v/>
      </c>
      <c r="R254" s="136" t="str">
        <f t="shared" si="45"/>
        <v/>
      </c>
      <c r="S254" s="87" t="str">
        <f>IF(D254="","",IF('[1]0.5 Indikator Keterjangkauan'!AI253="","",VLOOKUP(D254,'[1]0.5 Indikator Keterjangkauan'!$D$6:$AK$700,32,FALSE)))</f>
        <v/>
      </c>
      <c r="T254" s="136" t="str">
        <f t="shared" si="46"/>
        <v/>
      </c>
      <c r="U254" s="87" t="str">
        <f>IF(D254="","",IF('[1]0.6 Indikator Pemanfaatan'!J253="","",VLOOKUP(D254,'[1]0.6 Indikator Pemanfaatan'!$D$6:$K$704,7,FALSE)))</f>
        <v/>
      </c>
      <c r="V254" s="136" t="str">
        <f t="shared" si="47"/>
        <v/>
      </c>
      <c r="W254" s="87" t="str">
        <f>IF(D254="","",IF('[1]0.6 Indikator Pemanfaatan'!P253="","",VLOOKUP(D254,'[1]0.6 Indikator Pemanfaatan'!$D$6:$R$704,13,FALSE)))</f>
        <v/>
      </c>
      <c r="X254" s="136" t="str">
        <f t="shared" si="48"/>
        <v/>
      </c>
      <c r="Y254" s="87" t="str">
        <f>IF(D254="","",IF('[1]0.6 Indikator Pemanfaatan'!AA253="","",VLOOKUP(D254,'[1]0.6 Indikator Pemanfaatan'!$D$6:$AC$706,24,FALSE)))</f>
        <v/>
      </c>
      <c r="Z254" s="136" t="str">
        <f t="shared" si="49"/>
        <v/>
      </c>
      <c r="AA254" s="88" t="str">
        <f>IF(D254="","",IF('[1]0.6 Indikator Pemanfaatan'!AG253="","",VLOOKUP(D254,'[1]0.6 Indikator Pemanfaatan'!$D$6:$AJ$705,30,FALSE)))</f>
        <v/>
      </c>
      <c r="AB254" s="136" t="str">
        <f t="shared" si="50"/>
        <v/>
      </c>
      <c r="AC254" s="87" t="str">
        <f>IF(D254="","",IF('[1]0.6 Indikator Pemanfaatan'!AM253="","",VLOOKUP(D254,'[1]0.6 Indikator Pemanfaatan'!$D$6:$AP$705,36,FALSE)))</f>
        <v/>
      </c>
      <c r="AD254" s="136" t="str">
        <f t="shared" si="51"/>
        <v/>
      </c>
    </row>
    <row r="255" spans="1:30" x14ac:dyDescent="0.3">
      <c r="A255" s="1" t="str">
        <f>IF('[2]1.7 NCPR'!A251="","",'[2]1.7 NCPR'!A251)</f>
        <v/>
      </c>
      <c r="B255" s="2" t="str">
        <f>IF('[2]1.7 NCPR'!B251="","",'[2]1.7 NCPR'!B251)</f>
        <v/>
      </c>
      <c r="C255" s="1" t="str">
        <f t="shared" si="39"/>
        <v/>
      </c>
      <c r="D255" s="1" t="str">
        <f>IF('[2]1.7 NCPR'!D251="","",'[2]1.7 NCPR'!D251)</f>
        <v/>
      </c>
      <c r="E255" s="1" t="str">
        <f>IF('[2]1.7 NCPR'!E251="","",'[2]1.7 NCPR'!E251)</f>
        <v/>
      </c>
      <c r="F255" s="2" t="str">
        <f>IF('[2]1.7 NCPR'!C251="","",'[2]1.7 NCPR'!C251)</f>
        <v/>
      </c>
      <c r="G255" s="135" t="str">
        <f>IF(D255="","",IF('[2]1.7 NCPR'!P251="","",(VLOOKUP(D255,'[2]1.7 NCPR'!$D:$P,13,0))))</f>
        <v/>
      </c>
      <c r="H255" s="74" t="str">
        <f t="shared" si="40"/>
        <v/>
      </c>
      <c r="I255" s="87" t="str">
        <f>IF(D255="","",IF('[1]0.2 Konsumsi Energi'!O254="","",VLOOKUP(D255,'[1]0.2 Konsumsi Energi'!$D$5:$S$704,12,0)))</f>
        <v/>
      </c>
      <c r="J255" s="136" t="str">
        <f t="shared" si="41"/>
        <v/>
      </c>
      <c r="K255" s="87" t="str">
        <f>IF(D255="","",IF('[1]0.3 Konsumsi Protein Hewani'!O254="","",VLOOKUP(D255,'[1]0.3 Konsumsi Protein Hewani'!$D$5:$S$704,12,0)))</f>
        <v/>
      </c>
      <c r="L255" s="136" t="str">
        <f t="shared" si="42"/>
        <v/>
      </c>
      <c r="M255" s="87" t="str">
        <f>IF(D255="","",IF('[1]0.4 Stok_Cadangan'!AN254="","",VLOOKUP(D255,'[1]0.4 Stok_Cadangan'!$D$6:$AN$704,37,FALSE)))</f>
        <v/>
      </c>
      <c r="N255" s="136" t="str">
        <f t="shared" si="43"/>
        <v/>
      </c>
      <c r="O255" s="87" t="str">
        <f>IF(D255="","",IF('[1]0.5 Indikator Keterjangkauan'!J254="","",VLOOKUP(D255,'[1]0.5 Indikator Keterjangkauan'!$D$6:$K$704,7,FALSE)))</f>
        <v/>
      </c>
      <c r="P255" s="136" t="str">
        <f t="shared" si="44"/>
        <v/>
      </c>
      <c r="Q255" s="87" t="str">
        <f>IF(D255="","",IF('[1]0.5 Indikator Keterjangkauan'!AC254="","",VLOOKUP(D255,'[1]0.5 Indikator Keterjangkauan'!$D$6:$AD$704,26,FALSE)))</f>
        <v/>
      </c>
      <c r="R255" s="136" t="str">
        <f t="shared" si="45"/>
        <v/>
      </c>
      <c r="S255" s="87" t="str">
        <f>IF(D255="","",IF('[1]0.5 Indikator Keterjangkauan'!AI254="","",VLOOKUP(D255,'[1]0.5 Indikator Keterjangkauan'!$D$6:$AK$700,32,FALSE)))</f>
        <v/>
      </c>
      <c r="T255" s="136" t="str">
        <f t="shared" si="46"/>
        <v/>
      </c>
      <c r="U255" s="87" t="str">
        <f>IF(D255="","",IF('[1]0.6 Indikator Pemanfaatan'!J254="","",VLOOKUP(D255,'[1]0.6 Indikator Pemanfaatan'!$D$6:$K$704,7,FALSE)))</f>
        <v/>
      </c>
      <c r="V255" s="136" t="str">
        <f t="shared" si="47"/>
        <v/>
      </c>
      <c r="W255" s="87" t="str">
        <f>IF(D255="","",IF('[1]0.6 Indikator Pemanfaatan'!P254="","",VLOOKUP(D255,'[1]0.6 Indikator Pemanfaatan'!$D$6:$R$704,13,FALSE)))</f>
        <v/>
      </c>
      <c r="X255" s="136" t="str">
        <f t="shared" si="48"/>
        <v/>
      </c>
      <c r="Y255" s="87" t="str">
        <f>IF(D255="","",IF('[1]0.6 Indikator Pemanfaatan'!AA254="","",VLOOKUP(D255,'[1]0.6 Indikator Pemanfaatan'!$D$6:$AC$706,24,FALSE)))</f>
        <v/>
      </c>
      <c r="Z255" s="136" t="str">
        <f t="shared" si="49"/>
        <v/>
      </c>
      <c r="AA255" s="88" t="str">
        <f>IF(D255="","",IF('[1]0.6 Indikator Pemanfaatan'!AG254="","",VLOOKUP(D255,'[1]0.6 Indikator Pemanfaatan'!$D$6:$AJ$705,30,FALSE)))</f>
        <v/>
      </c>
      <c r="AB255" s="136" t="str">
        <f t="shared" si="50"/>
        <v/>
      </c>
      <c r="AC255" s="87" t="str">
        <f>IF(D255="","",IF('[1]0.6 Indikator Pemanfaatan'!AM254="","",VLOOKUP(D255,'[1]0.6 Indikator Pemanfaatan'!$D$6:$AP$705,36,FALSE)))</f>
        <v/>
      </c>
      <c r="AD255" s="136" t="str">
        <f t="shared" si="51"/>
        <v/>
      </c>
    </row>
    <row r="256" spans="1:30" x14ac:dyDescent="0.3">
      <c r="A256" s="1" t="str">
        <f>IF('[2]1.7 NCPR'!A252="","",'[2]1.7 NCPR'!A252)</f>
        <v/>
      </c>
      <c r="B256" s="2" t="str">
        <f>IF('[2]1.7 NCPR'!B252="","",'[2]1.7 NCPR'!B252)</f>
        <v/>
      </c>
      <c r="C256" s="1" t="str">
        <f t="shared" si="39"/>
        <v/>
      </c>
      <c r="D256" s="1" t="str">
        <f>IF('[2]1.7 NCPR'!D252="","",'[2]1.7 NCPR'!D252)</f>
        <v/>
      </c>
      <c r="E256" s="1" t="str">
        <f>IF('[2]1.7 NCPR'!E252="","",'[2]1.7 NCPR'!E252)</f>
        <v/>
      </c>
      <c r="F256" s="2" t="str">
        <f>IF('[2]1.7 NCPR'!C252="","",'[2]1.7 NCPR'!C252)</f>
        <v/>
      </c>
      <c r="G256" s="135" t="str">
        <f>IF(D256="","",IF('[2]1.7 NCPR'!P252="","",(VLOOKUP(D256,'[2]1.7 NCPR'!$D:$P,13,0))))</f>
        <v/>
      </c>
      <c r="H256" s="74" t="str">
        <f t="shared" si="40"/>
        <v/>
      </c>
      <c r="I256" s="87" t="str">
        <f>IF(D256="","",IF('[1]0.2 Konsumsi Energi'!O255="","",VLOOKUP(D256,'[1]0.2 Konsumsi Energi'!$D$5:$S$704,12,0)))</f>
        <v/>
      </c>
      <c r="J256" s="136" t="str">
        <f t="shared" si="41"/>
        <v/>
      </c>
      <c r="K256" s="87" t="str">
        <f>IF(D256="","",IF('[1]0.3 Konsumsi Protein Hewani'!O255="","",VLOOKUP(D256,'[1]0.3 Konsumsi Protein Hewani'!$D$5:$S$704,12,0)))</f>
        <v/>
      </c>
      <c r="L256" s="136" t="str">
        <f t="shared" si="42"/>
        <v/>
      </c>
      <c r="M256" s="87" t="str">
        <f>IF(D256="","",IF('[1]0.4 Stok_Cadangan'!AN255="","",VLOOKUP(D256,'[1]0.4 Stok_Cadangan'!$D$6:$AN$704,37,FALSE)))</f>
        <v/>
      </c>
      <c r="N256" s="136" t="str">
        <f t="shared" si="43"/>
        <v/>
      </c>
      <c r="O256" s="87" t="str">
        <f>IF(D256="","",IF('[1]0.5 Indikator Keterjangkauan'!J255="","",VLOOKUP(D256,'[1]0.5 Indikator Keterjangkauan'!$D$6:$K$704,7,FALSE)))</f>
        <v/>
      </c>
      <c r="P256" s="136" t="str">
        <f t="shared" si="44"/>
        <v/>
      </c>
      <c r="Q256" s="87" t="str">
        <f>IF(D256="","",IF('[1]0.5 Indikator Keterjangkauan'!AC255="","",VLOOKUP(D256,'[1]0.5 Indikator Keterjangkauan'!$D$6:$AD$704,26,FALSE)))</f>
        <v/>
      </c>
      <c r="R256" s="136" t="str">
        <f t="shared" si="45"/>
        <v/>
      </c>
      <c r="S256" s="87" t="str">
        <f>IF(D256="","",IF('[1]0.5 Indikator Keterjangkauan'!AI255="","",VLOOKUP(D256,'[1]0.5 Indikator Keterjangkauan'!$D$6:$AK$700,32,FALSE)))</f>
        <v/>
      </c>
      <c r="T256" s="136" t="str">
        <f t="shared" si="46"/>
        <v/>
      </c>
      <c r="U256" s="87" t="str">
        <f>IF(D256="","",IF('[1]0.6 Indikator Pemanfaatan'!J255="","",VLOOKUP(D256,'[1]0.6 Indikator Pemanfaatan'!$D$6:$K$704,7,FALSE)))</f>
        <v/>
      </c>
      <c r="V256" s="136" t="str">
        <f t="shared" si="47"/>
        <v/>
      </c>
      <c r="W256" s="87" t="str">
        <f>IF(D256="","",IF('[1]0.6 Indikator Pemanfaatan'!P255="","",VLOOKUP(D256,'[1]0.6 Indikator Pemanfaatan'!$D$6:$R$704,13,FALSE)))</f>
        <v/>
      </c>
      <c r="X256" s="136" t="str">
        <f t="shared" si="48"/>
        <v/>
      </c>
      <c r="Y256" s="87" t="str">
        <f>IF(D256="","",IF('[1]0.6 Indikator Pemanfaatan'!AA255="","",VLOOKUP(D256,'[1]0.6 Indikator Pemanfaatan'!$D$6:$AC$706,24,FALSE)))</f>
        <v/>
      </c>
      <c r="Z256" s="136" t="str">
        <f t="shared" si="49"/>
        <v/>
      </c>
      <c r="AA256" s="88" t="str">
        <f>IF(D256="","",IF('[1]0.6 Indikator Pemanfaatan'!AG255="","",VLOOKUP(D256,'[1]0.6 Indikator Pemanfaatan'!$D$6:$AJ$705,30,FALSE)))</f>
        <v/>
      </c>
      <c r="AB256" s="136" t="str">
        <f t="shared" si="50"/>
        <v/>
      </c>
      <c r="AC256" s="87" t="str">
        <f>IF(D256="","",IF('[1]0.6 Indikator Pemanfaatan'!AM255="","",VLOOKUP(D256,'[1]0.6 Indikator Pemanfaatan'!$D$6:$AP$705,36,FALSE)))</f>
        <v/>
      </c>
      <c r="AD256" s="136" t="str">
        <f t="shared" si="51"/>
        <v/>
      </c>
    </row>
    <row r="257" spans="1:30" x14ac:dyDescent="0.3">
      <c r="A257" s="1" t="str">
        <f>IF('[2]1.7 NCPR'!A253="","",'[2]1.7 NCPR'!A253)</f>
        <v/>
      </c>
      <c r="B257" s="2" t="str">
        <f>IF('[2]1.7 NCPR'!B253="","",'[2]1.7 NCPR'!B253)</f>
        <v/>
      </c>
      <c r="C257" s="1" t="str">
        <f t="shared" si="39"/>
        <v/>
      </c>
      <c r="D257" s="1" t="str">
        <f>IF('[2]1.7 NCPR'!D253="","",'[2]1.7 NCPR'!D253)</f>
        <v/>
      </c>
      <c r="E257" s="1" t="str">
        <f>IF('[2]1.7 NCPR'!E253="","",'[2]1.7 NCPR'!E253)</f>
        <v/>
      </c>
      <c r="F257" s="2" t="str">
        <f>IF('[2]1.7 NCPR'!C253="","",'[2]1.7 NCPR'!C253)</f>
        <v/>
      </c>
      <c r="G257" s="135" t="str">
        <f>IF(D257="","",IF('[2]1.7 NCPR'!P253="","",(VLOOKUP(D257,'[2]1.7 NCPR'!$D:$P,13,0))))</f>
        <v/>
      </c>
      <c r="H257" s="74" t="str">
        <f t="shared" si="40"/>
        <v/>
      </c>
      <c r="I257" s="87" t="str">
        <f>IF(D257="","",IF('[1]0.2 Konsumsi Energi'!O256="","",VLOOKUP(D257,'[1]0.2 Konsumsi Energi'!$D$5:$S$704,12,0)))</f>
        <v/>
      </c>
      <c r="J257" s="136" t="str">
        <f t="shared" si="41"/>
        <v/>
      </c>
      <c r="K257" s="87" t="str">
        <f>IF(D257="","",IF('[1]0.3 Konsumsi Protein Hewani'!O256="","",VLOOKUP(D257,'[1]0.3 Konsumsi Protein Hewani'!$D$5:$S$704,12,0)))</f>
        <v/>
      </c>
      <c r="L257" s="136" t="str">
        <f t="shared" si="42"/>
        <v/>
      </c>
      <c r="M257" s="87" t="str">
        <f>IF(D257="","",IF('[1]0.4 Stok_Cadangan'!AN256="","",VLOOKUP(D257,'[1]0.4 Stok_Cadangan'!$D$6:$AN$704,37,FALSE)))</f>
        <v/>
      </c>
      <c r="N257" s="136" t="str">
        <f t="shared" si="43"/>
        <v/>
      </c>
      <c r="O257" s="87" t="str">
        <f>IF(D257="","",IF('[1]0.5 Indikator Keterjangkauan'!J256="","",VLOOKUP(D257,'[1]0.5 Indikator Keterjangkauan'!$D$6:$K$704,7,FALSE)))</f>
        <v/>
      </c>
      <c r="P257" s="136" t="str">
        <f t="shared" si="44"/>
        <v/>
      </c>
      <c r="Q257" s="87" t="str">
        <f>IF(D257="","",IF('[1]0.5 Indikator Keterjangkauan'!AC256="","",VLOOKUP(D257,'[1]0.5 Indikator Keterjangkauan'!$D$6:$AD$704,26,FALSE)))</f>
        <v/>
      </c>
      <c r="R257" s="136" t="str">
        <f t="shared" si="45"/>
        <v/>
      </c>
      <c r="S257" s="87" t="str">
        <f>IF(D257="","",IF('[1]0.5 Indikator Keterjangkauan'!AI256="","",VLOOKUP(D257,'[1]0.5 Indikator Keterjangkauan'!$D$6:$AK$700,32,FALSE)))</f>
        <v/>
      </c>
      <c r="T257" s="136" t="str">
        <f t="shared" si="46"/>
        <v/>
      </c>
      <c r="U257" s="87" t="str">
        <f>IF(D257="","",IF('[1]0.6 Indikator Pemanfaatan'!J256="","",VLOOKUP(D257,'[1]0.6 Indikator Pemanfaatan'!$D$6:$K$704,7,FALSE)))</f>
        <v/>
      </c>
      <c r="V257" s="136" t="str">
        <f t="shared" si="47"/>
        <v/>
      </c>
      <c r="W257" s="87" t="str">
        <f>IF(D257="","",IF('[1]0.6 Indikator Pemanfaatan'!P256="","",VLOOKUP(D257,'[1]0.6 Indikator Pemanfaatan'!$D$6:$R$704,13,FALSE)))</f>
        <v/>
      </c>
      <c r="X257" s="136" t="str">
        <f t="shared" si="48"/>
        <v/>
      </c>
      <c r="Y257" s="87" t="str">
        <f>IF(D257="","",IF('[1]0.6 Indikator Pemanfaatan'!AA256="","",VLOOKUP(D257,'[1]0.6 Indikator Pemanfaatan'!$D$6:$AC$706,24,FALSE)))</f>
        <v/>
      </c>
      <c r="Z257" s="136" t="str">
        <f t="shared" si="49"/>
        <v/>
      </c>
      <c r="AA257" s="88" t="str">
        <f>IF(D257="","",IF('[1]0.6 Indikator Pemanfaatan'!AG256="","",VLOOKUP(D257,'[1]0.6 Indikator Pemanfaatan'!$D$6:$AJ$705,30,FALSE)))</f>
        <v/>
      </c>
      <c r="AB257" s="136" t="str">
        <f t="shared" si="50"/>
        <v/>
      </c>
      <c r="AC257" s="87" t="str">
        <f>IF(D257="","",IF('[1]0.6 Indikator Pemanfaatan'!AM256="","",VLOOKUP(D257,'[1]0.6 Indikator Pemanfaatan'!$D$6:$AP$705,36,FALSE)))</f>
        <v/>
      </c>
      <c r="AD257" s="136" t="str">
        <f t="shared" si="51"/>
        <v/>
      </c>
    </row>
    <row r="258" spans="1:30" x14ac:dyDescent="0.3">
      <c r="A258" s="1" t="str">
        <f>IF('[2]1.7 NCPR'!A254="","",'[2]1.7 NCPR'!A254)</f>
        <v/>
      </c>
      <c r="B258" s="2" t="str">
        <f>IF('[2]1.7 NCPR'!B254="","",'[2]1.7 NCPR'!B254)</f>
        <v/>
      </c>
      <c r="C258" s="1" t="str">
        <f t="shared" si="39"/>
        <v/>
      </c>
      <c r="D258" s="1" t="str">
        <f>IF('[2]1.7 NCPR'!D254="","",'[2]1.7 NCPR'!D254)</f>
        <v/>
      </c>
      <c r="E258" s="1" t="str">
        <f>IF('[2]1.7 NCPR'!E254="","",'[2]1.7 NCPR'!E254)</f>
        <v/>
      </c>
      <c r="F258" s="2" t="str">
        <f>IF('[2]1.7 NCPR'!C254="","",'[2]1.7 NCPR'!C254)</f>
        <v/>
      </c>
      <c r="G258" s="135" t="str">
        <f>IF(D258="","",IF('[2]1.7 NCPR'!P254="","",(VLOOKUP(D258,'[2]1.7 NCPR'!$D:$P,13,0))))</f>
        <v/>
      </c>
      <c r="H258" s="74" t="str">
        <f t="shared" si="40"/>
        <v/>
      </c>
      <c r="I258" s="87" t="str">
        <f>IF(D258="","",IF('[1]0.2 Konsumsi Energi'!O257="","",VLOOKUP(D258,'[1]0.2 Konsumsi Energi'!$D$5:$S$704,12,0)))</f>
        <v/>
      </c>
      <c r="J258" s="136" t="str">
        <f t="shared" si="41"/>
        <v/>
      </c>
      <c r="K258" s="87" t="str">
        <f>IF(D258="","",IF('[1]0.3 Konsumsi Protein Hewani'!O257="","",VLOOKUP(D258,'[1]0.3 Konsumsi Protein Hewani'!$D$5:$S$704,12,0)))</f>
        <v/>
      </c>
      <c r="L258" s="136" t="str">
        <f t="shared" si="42"/>
        <v/>
      </c>
      <c r="M258" s="87" t="str">
        <f>IF(D258="","",IF('[1]0.4 Stok_Cadangan'!AN257="","",VLOOKUP(D258,'[1]0.4 Stok_Cadangan'!$D$6:$AN$704,37,FALSE)))</f>
        <v/>
      </c>
      <c r="N258" s="136" t="str">
        <f t="shared" si="43"/>
        <v/>
      </c>
      <c r="O258" s="87" t="str">
        <f>IF(D258="","",IF('[1]0.5 Indikator Keterjangkauan'!J257="","",VLOOKUP(D258,'[1]0.5 Indikator Keterjangkauan'!$D$6:$K$704,7,FALSE)))</f>
        <v/>
      </c>
      <c r="P258" s="136" t="str">
        <f t="shared" si="44"/>
        <v/>
      </c>
      <c r="Q258" s="87" t="str">
        <f>IF(D258="","",IF('[1]0.5 Indikator Keterjangkauan'!AC257="","",VLOOKUP(D258,'[1]0.5 Indikator Keterjangkauan'!$D$6:$AD$704,26,FALSE)))</f>
        <v/>
      </c>
      <c r="R258" s="136" t="str">
        <f t="shared" si="45"/>
        <v/>
      </c>
      <c r="S258" s="87" t="str">
        <f>IF(D258="","",IF('[1]0.5 Indikator Keterjangkauan'!AI257="","",VLOOKUP(D258,'[1]0.5 Indikator Keterjangkauan'!$D$6:$AK$700,32,FALSE)))</f>
        <v/>
      </c>
      <c r="T258" s="136" t="str">
        <f t="shared" si="46"/>
        <v/>
      </c>
      <c r="U258" s="87" t="str">
        <f>IF(D258="","",IF('[1]0.6 Indikator Pemanfaatan'!J257="","",VLOOKUP(D258,'[1]0.6 Indikator Pemanfaatan'!$D$6:$K$704,7,FALSE)))</f>
        <v/>
      </c>
      <c r="V258" s="136" t="str">
        <f t="shared" si="47"/>
        <v/>
      </c>
      <c r="W258" s="87" t="str">
        <f>IF(D258="","",IF('[1]0.6 Indikator Pemanfaatan'!P257="","",VLOOKUP(D258,'[1]0.6 Indikator Pemanfaatan'!$D$6:$R$704,13,FALSE)))</f>
        <v/>
      </c>
      <c r="X258" s="136" t="str">
        <f t="shared" si="48"/>
        <v/>
      </c>
      <c r="Y258" s="87" t="str">
        <f>IF(D258="","",IF('[1]0.6 Indikator Pemanfaatan'!AA257="","",VLOOKUP(D258,'[1]0.6 Indikator Pemanfaatan'!$D$6:$AC$706,24,FALSE)))</f>
        <v/>
      </c>
      <c r="Z258" s="136" t="str">
        <f t="shared" si="49"/>
        <v/>
      </c>
      <c r="AA258" s="88" t="str">
        <f>IF(D258="","",IF('[1]0.6 Indikator Pemanfaatan'!AG257="","",VLOOKUP(D258,'[1]0.6 Indikator Pemanfaatan'!$D$6:$AJ$705,30,FALSE)))</f>
        <v/>
      </c>
      <c r="AB258" s="136" t="str">
        <f t="shared" si="50"/>
        <v/>
      </c>
      <c r="AC258" s="87" t="str">
        <f>IF(D258="","",IF('[1]0.6 Indikator Pemanfaatan'!AM257="","",VLOOKUP(D258,'[1]0.6 Indikator Pemanfaatan'!$D$6:$AP$705,36,FALSE)))</f>
        <v/>
      </c>
      <c r="AD258" s="136" t="str">
        <f t="shared" si="51"/>
        <v/>
      </c>
    </row>
    <row r="259" spans="1:30" x14ac:dyDescent="0.3">
      <c r="A259" s="1" t="str">
        <f>IF('[2]1.7 NCPR'!A255="","",'[2]1.7 NCPR'!A255)</f>
        <v/>
      </c>
      <c r="B259" s="2" t="str">
        <f>IF('[2]1.7 NCPR'!B255="","",'[2]1.7 NCPR'!B255)</f>
        <v/>
      </c>
      <c r="C259" s="1" t="str">
        <f t="shared" si="39"/>
        <v/>
      </c>
      <c r="D259" s="1" t="str">
        <f>IF('[2]1.7 NCPR'!D255="","",'[2]1.7 NCPR'!D255)</f>
        <v/>
      </c>
      <c r="E259" s="1" t="str">
        <f>IF('[2]1.7 NCPR'!E255="","",'[2]1.7 NCPR'!E255)</f>
        <v/>
      </c>
      <c r="F259" s="2" t="str">
        <f>IF('[2]1.7 NCPR'!C255="","",'[2]1.7 NCPR'!C255)</f>
        <v/>
      </c>
      <c r="G259" s="135" t="str">
        <f>IF(D259="","",IF('[2]1.7 NCPR'!P255="","",(VLOOKUP(D259,'[2]1.7 NCPR'!$D:$P,13,0))))</f>
        <v/>
      </c>
      <c r="H259" s="74" t="str">
        <f t="shared" si="40"/>
        <v/>
      </c>
      <c r="I259" s="87" t="str">
        <f>IF(D259="","",IF('[1]0.2 Konsumsi Energi'!O258="","",VLOOKUP(D259,'[1]0.2 Konsumsi Energi'!$D$5:$S$704,12,0)))</f>
        <v/>
      </c>
      <c r="J259" s="136" t="str">
        <f t="shared" si="41"/>
        <v/>
      </c>
      <c r="K259" s="87" t="str">
        <f>IF(D259="","",IF('[1]0.3 Konsumsi Protein Hewani'!O258="","",VLOOKUP(D259,'[1]0.3 Konsumsi Protein Hewani'!$D$5:$S$704,12,0)))</f>
        <v/>
      </c>
      <c r="L259" s="136" t="str">
        <f t="shared" si="42"/>
        <v/>
      </c>
      <c r="M259" s="87" t="str">
        <f>IF(D259="","",IF('[1]0.4 Stok_Cadangan'!AN258="","",VLOOKUP(D259,'[1]0.4 Stok_Cadangan'!$D$6:$AN$704,37,FALSE)))</f>
        <v/>
      </c>
      <c r="N259" s="136" t="str">
        <f t="shared" si="43"/>
        <v/>
      </c>
      <c r="O259" s="87" t="str">
        <f>IF(D259="","",IF('[1]0.5 Indikator Keterjangkauan'!J258="","",VLOOKUP(D259,'[1]0.5 Indikator Keterjangkauan'!$D$6:$K$704,7,FALSE)))</f>
        <v/>
      </c>
      <c r="P259" s="136" t="str">
        <f t="shared" si="44"/>
        <v/>
      </c>
      <c r="Q259" s="87" t="str">
        <f>IF(D259="","",IF('[1]0.5 Indikator Keterjangkauan'!AC258="","",VLOOKUP(D259,'[1]0.5 Indikator Keterjangkauan'!$D$6:$AD$704,26,FALSE)))</f>
        <v/>
      </c>
      <c r="R259" s="136" t="str">
        <f t="shared" si="45"/>
        <v/>
      </c>
      <c r="S259" s="87" t="str">
        <f>IF(D259="","",IF('[1]0.5 Indikator Keterjangkauan'!AI258="","",VLOOKUP(D259,'[1]0.5 Indikator Keterjangkauan'!$D$6:$AK$700,32,FALSE)))</f>
        <v/>
      </c>
      <c r="T259" s="136" t="str">
        <f t="shared" si="46"/>
        <v/>
      </c>
      <c r="U259" s="87" t="str">
        <f>IF(D259="","",IF('[1]0.6 Indikator Pemanfaatan'!J258="","",VLOOKUP(D259,'[1]0.6 Indikator Pemanfaatan'!$D$6:$K$704,7,FALSE)))</f>
        <v/>
      </c>
      <c r="V259" s="136" t="str">
        <f t="shared" si="47"/>
        <v/>
      </c>
      <c r="W259" s="87" t="str">
        <f>IF(D259="","",IF('[1]0.6 Indikator Pemanfaatan'!P258="","",VLOOKUP(D259,'[1]0.6 Indikator Pemanfaatan'!$D$6:$R$704,13,FALSE)))</f>
        <v/>
      </c>
      <c r="X259" s="136" t="str">
        <f t="shared" si="48"/>
        <v/>
      </c>
      <c r="Y259" s="87" t="str">
        <f>IF(D259="","",IF('[1]0.6 Indikator Pemanfaatan'!AA258="","",VLOOKUP(D259,'[1]0.6 Indikator Pemanfaatan'!$D$6:$AC$706,24,FALSE)))</f>
        <v/>
      </c>
      <c r="Z259" s="136" t="str">
        <f t="shared" si="49"/>
        <v/>
      </c>
      <c r="AA259" s="88" t="str">
        <f>IF(D259="","",IF('[1]0.6 Indikator Pemanfaatan'!AG258="","",VLOOKUP(D259,'[1]0.6 Indikator Pemanfaatan'!$D$6:$AJ$705,30,FALSE)))</f>
        <v/>
      </c>
      <c r="AB259" s="136" t="str">
        <f t="shared" si="50"/>
        <v/>
      </c>
      <c r="AC259" s="87" t="str">
        <f>IF(D259="","",IF('[1]0.6 Indikator Pemanfaatan'!AM258="","",VLOOKUP(D259,'[1]0.6 Indikator Pemanfaatan'!$D$6:$AP$705,36,FALSE)))</f>
        <v/>
      </c>
      <c r="AD259" s="136" t="str">
        <f t="shared" si="51"/>
        <v/>
      </c>
    </row>
    <row r="260" spans="1:30" x14ac:dyDescent="0.3">
      <c r="A260" s="1" t="str">
        <f>IF('[2]1.7 NCPR'!A256="","",'[2]1.7 NCPR'!A256)</f>
        <v/>
      </c>
      <c r="B260" s="2" t="str">
        <f>IF('[2]1.7 NCPR'!B256="","",'[2]1.7 NCPR'!B256)</f>
        <v/>
      </c>
      <c r="C260" s="1" t="str">
        <f t="shared" si="39"/>
        <v/>
      </c>
      <c r="D260" s="1" t="str">
        <f>IF('[2]1.7 NCPR'!D256="","",'[2]1.7 NCPR'!D256)</f>
        <v/>
      </c>
      <c r="E260" s="1" t="str">
        <f>IF('[2]1.7 NCPR'!E256="","",'[2]1.7 NCPR'!E256)</f>
        <v/>
      </c>
      <c r="F260" s="2" t="str">
        <f>IF('[2]1.7 NCPR'!C256="","",'[2]1.7 NCPR'!C256)</f>
        <v/>
      </c>
      <c r="G260" s="135" t="str">
        <f>IF(D260="","",IF('[2]1.7 NCPR'!P256="","",(VLOOKUP(D260,'[2]1.7 NCPR'!$D:$P,13,0))))</f>
        <v/>
      </c>
      <c r="H260" s="74" t="str">
        <f t="shared" si="40"/>
        <v/>
      </c>
      <c r="I260" s="87" t="str">
        <f>IF(D260="","",IF('[1]0.2 Konsumsi Energi'!O259="","",VLOOKUP(D260,'[1]0.2 Konsumsi Energi'!$D$5:$S$704,12,0)))</f>
        <v/>
      </c>
      <c r="J260" s="136" t="str">
        <f t="shared" si="41"/>
        <v/>
      </c>
      <c r="K260" s="87" t="str">
        <f>IF(D260="","",IF('[1]0.3 Konsumsi Protein Hewani'!O259="","",VLOOKUP(D260,'[1]0.3 Konsumsi Protein Hewani'!$D$5:$S$704,12,0)))</f>
        <v/>
      </c>
      <c r="L260" s="136" t="str">
        <f t="shared" si="42"/>
        <v/>
      </c>
      <c r="M260" s="87" t="str">
        <f>IF(D260="","",IF('[1]0.4 Stok_Cadangan'!AN259="","",VLOOKUP(D260,'[1]0.4 Stok_Cadangan'!$D$6:$AN$704,37,FALSE)))</f>
        <v/>
      </c>
      <c r="N260" s="136" t="str">
        <f t="shared" si="43"/>
        <v/>
      </c>
      <c r="O260" s="87" t="str">
        <f>IF(D260="","",IF('[1]0.5 Indikator Keterjangkauan'!J259="","",VLOOKUP(D260,'[1]0.5 Indikator Keterjangkauan'!$D$6:$K$704,7,FALSE)))</f>
        <v/>
      </c>
      <c r="P260" s="136" t="str">
        <f t="shared" si="44"/>
        <v/>
      </c>
      <c r="Q260" s="87" t="str">
        <f>IF(D260="","",IF('[1]0.5 Indikator Keterjangkauan'!AC259="","",VLOOKUP(D260,'[1]0.5 Indikator Keterjangkauan'!$D$6:$AD$704,26,FALSE)))</f>
        <v/>
      </c>
      <c r="R260" s="136" t="str">
        <f t="shared" si="45"/>
        <v/>
      </c>
      <c r="S260" s="87" t="str">
        <f>IF(D260="","",IF('[1]0.5 Indikator Keterjangkauan'!AI259="","",VLOOKUP(D260,'[1]0.5 Indikator Keterjangkauan'!$D$6:$AK$700,32,FALSE)))</f>
        <v/>
      </c>
      <c r="T260" s="136" t="str">
        <f t="shared" si="46"/>
        <v/>
      </c>
      <c r="U260" s="87" t="str">
        <f>IF(D260="","",IF('[1]0.6 Indikator Pemanfaatan'!J259="","",VLOOKUP(D260,'[1]0.6 Indikator Pemanfaatan'!$D$6:$K$704,7,FALSE)))</f>
        <v/>
      </c>
      <c r="V260" s="136" t="str">
        <f t="shared" si="47"/>
        <v/>
      </c>
      <c r="W260" s="87" t="str">
        <f>IF(D260="","",IF('[1]0.6 Indikator Pemanfaatan'!P259="","",VLOOKUP(D260,'[1]0.6 Indikator Pemanfaatan'!$D$6:$R$704,13,FALSE)))</f>
        <v/>
      </c>
      <c r="X260" s="136" t="str">
        <f t="shared" si="48"/>
        <v/>
      </c>
      <c r="Y260" s="87" t="str">
        <f>IF(D260="","",IF('[1]0.6 Indikator Pemanfaatan'!AA259="","",VLOOKUP(D260,'[1]0.6 Indikator Pemanfaatan'!$D$6:$AC$706,24,FALSE)))</f>
        <v/>
      </c>
      <c r="Z260" s="136" t="str">
        <f t="shared" si="49"/>
        <v/>
      </c>
      <c r="AA260" s="88" t="str">
        <f>IF(D260="","",IF('[1]0.6 Indikator Pemanfaatan'!AG259="","",VLOOKUP(D260,'[1]0.6 Indikator Pemanfaatan'!$D$6:$AJ$705,30,FALSE)))</f>
        <v/>
      </c>
      <c r="AB260" s="136" t="str">
        <f t="shared" si="50"/>
        <v/>
      </c>
      <c r="AC260" s="87" t="str">
        <f>IF(D260="","",IF('[1]0.6 Indikator Pemanfaatan'!AM259="","",VLOOKUP(D260,'[1]0.6 Indikator Pemanfaatan'!$D$6:$AP$705,36,FALSE)))</f>
        <v/>
      </c>
      <c r="AD260" s="136" t="str">
        <f t="shared" si="51"/>
        <v/>
      </c>
    </row>
    <row r="261" spans="1:30" x14ac:dyDescent="0.3">
      <c r="A261" s="1" t="str">
        <f>IF('[2]1.7 NCPR'!A257="","",'[2]1.7 NCPR'!A257)</f>
        <v/>
      </c>
      <c r="B261" s="2" t="str">
        <f>IF('[2]1.7 NCPR'!B257="","",'[2]1.7 NCPR'!B257)</f>
        <v/>
      </c>
      <c r="C261" s="1" t="str">
        <f t="shared" si="39"/>
        <v/>
      </c>
      <c r="D261" s="1" t="str">
        <f>IF('[2]1.7 NCPR'!D257="","",'[2]1.7 NCPR'!D257)</f>
        <v/>
      </c>
      <c r="E261" s="1" t="str">
        <f>IF('[2]1.7 NCPR'!E257="","",'[2]1.7 NCPR'!E257)</f>
        <v/>
      </c>
      <c r="F261" s="2" t="str">
        <f>IF('[2]1.7 NCPR'!C257="","",'[2]1.7 NCPR'!C257)</f>
        <v/>
      </c>
      <c r="G261" s="135" t="str">
        <f>IF(D261="","",IF('[2]1.7 NCPR'!P257="","",(VLOOKUP(D261,'[2]1.7 NCPR'!$D:$P,13,0))))</f>
        <v/>
      </c>
      <c r="H261" s="74" t="str">
        <f t="shared" si="40"/>
        <v/>
      </c>
      <c r="I261" s="87" t="str">
        <f>IF(D261="","",IF('[1]0.2 Konsumsi Energi'!O260="","",VLOOKUP(D261,'[1]0.2 Konsumsi Energi'!$D$5:$S$704,12,0)))</f>
        <v/>
      </c>
      <c r="J261" s="136" t="str">
        <f t="shared" si="41"/>
        <v/>
      </c>
      <c r="K261" s="87" t="str">
        <f>IF(D261="","",IF('[1]0.3 Konsumsi Protein Hewani'!O260="","",VLOOKUP(D261,'[1]0.3 Konsumsi Protein Hewani'!$D$5:$S$704,12,0)))</f>
        <v/>
      </c>
      <c r="L261" s="136" t="str">
        <f t="shared" si="42"/>
        <v/>
      </c>
      <c r="M261" s="87" t="str">
        <f>IF(D261="","",IF('[1]0.4 Stok_Cadangan'!AN260="","",VLOOKUP(D261,'[1]0.4 Stok_Cadangan'!$D$6:$AN$704,37,FALSE)))</f>
        <v/>
      </c>
      <c r="N261" s="136" t="str">
        <f t="shared" si="43"/>
        <v/>
      </c>
      <c r="O261" s="87" t="str">
        <f>IF(D261="","",IF('[1]0.5 Indikator Keterjangkauan'!J260="","",VLOOKUP(D261,'[1]0.5 Indikator Keterjangkauan'!$D$6:$K$704,7,FALSE)))</f>
        <v/>
      </c>
      <c r="P261" s="136" t="str">
        <f t="shared" si="44"/>
        <v/>
      </c>
      <c r="Q261" s="87" t="str">
        <f>IF(D261="","",IF('[1]0.5 Indikator Keterjangkauan'!AC260="","",VLOOKUP(D261,'[1]0.5 Indikator Keterjangkauan'!$D$6:$AD$704,26,FALSE)))</f>
        <v/>
      </c>
      <c r="R261" s="136" t="str">
        <f t="shared" si="45"/>
        <v/>
      </c>
      <c r="S261" s="87" t="str">
        <f>IF(D261="","",IF('[1]0.5 Indikator Keterjangkauan'!AI260="","",VLOOKUP(D261,'[1]0.5 Indikator Keterjangkauan'!$D$6:$AK$700,32,FALSE)))</f>
        <v/>
      </c>
      <c r="T261" s="136" t="str">
        <f t="shared" si="46"/>
        <v/>
      </c>
      <c r="U261" s="87" t="str">
        <f>IF(D261="","",IF('[1]0.6 Indikator Pemanfaatan'!J260="","",VLOOKUP(D261,'[1]0.6 Indikator Pemanfaatan'!$D$6:$K$704,7,FALSE)))</f>
        <v/>
      </c>
      <c r="V261" s="136" t="str">
        <f t="shared" si="47"/>
        <v/>
      </c>
      <c r="W261" s="87" t="str">
        <f>IF(D261="","",IF('[1]0.6 Indikator Pemanfaatan'!P260="","",VLOOKUP(D261,'[1]0.6 Indikator Pemanfaatan'!$D$6:$R$704,13,FALSE)))</f>
        <v/>
      </c>
      <c r="X261" s="136" t="str">
        <f t="shared" si="48"/>
        <v/>
      </c>
      <c r="Y261" s="87" t="str">
        <f>IF(D261="","",IF('[1]0.6 Indikator Pemanfaatan'!AA260="","",VLOOKUP(D261,'[1]0.6 Indikator Pemanfaatan'!$D$6:$AC$706,24,FALSE)))</f>
        <v/>
      </c>
      <c r="Z261" s="136" t="str">
        <f t="shared" si="49"/>
        <v/>
      </c>
      <c r="AA261" s="88" t="str">
        <f>IF(D261="","",IF('[1]0.6 Indikator Pemanfaatan'!AG260="","",VLOOKUP(D261,'[1]0.6 Indikator Pemanfaatan'!$D$6:$AJ$705,30,FALSE)))</f>
        <v/>
      </c>
      <c r="AB261" s="136" t="str">
        <f t="shared" si="50"/>
        <v/>
      </c>
      <c r="AC261" s="87" t="str">
        <f>IF(D261="","",IF('[1]0.6 Indikator Pemanfaatan'!AM260="","",VLOOKUP(D261,'[1]0.6 Indikator Pemanfaatan'!$D$6:$AP$705,36,FALSE)))</f>
        <v/>
      </c>
      <c r="AD261" s="136" t="str">
        <f t="shared" si="51"/>
        <v/>
      </c>
    </row>
    <row r="262" spans="1:30" x14ac:dyDescent="0.3">
      <c r="A262" s="1" t="str">
        <f>IF('[2]1.7 NCPR'!A258="","",'[2]1.7 NCPR'!A258)</f>
        <v/>
      </c>
      <c r="B262" s="2" t="str">
        <f>IF('[2]1.7 NCPR'!B258="","",'[2]1.7 NCPR'!B258)</f>
        <v/>
      </c>
      <c r="C262" s="1" t="str">
        <f t="shared" si="39"/>
        <v/>
      </c>
      <c r="D262" s="1" t="str">
        <f>IF('[2]1.7 NCPR'!D258="","",'[2]1.7 NCPR'!D258)</f>
        <v/>
      </c>
      <c r="E262" s="1" t="str">
        <f>IF('[2]1.7 NCPR'!E258="","",'[2]1.7 NCPR'!E258)</f>
        <v/>
      </c>
      <c r="F262" s="2" t="str">
        <f>IF('[2]1.7 NCPR'!C258="","",'[2]1.7 NCPR'!C258)</f>
        <v/>
      </c>
      <c r="G262" s="135" t="str">
        <f>IF(D262="","",IF('[2]1.7 NCPR'!P258="","",(VLOOKUP(D262,'[2]1.7 NCPR'!$D:$P,13,0))))</f>
        <v/>
      </c>
      <c r="H262" s="74" t="str">
        <f t="shared" si="40"/>
        <v/>
      </c>
      <c r="I262" s="87" t="str">
        <f>IF(D262="","",IF('[1]0.2 Konsumsi Energi'!O261="","",VLOOKUP(D262,'[1]0.2 Konsumsi Energi'!$D$5:$S$704,12,0)))</f>
        <v/>
      </c>
      <c r="J262" s="136" t="str">
        <f t="shared" si="41"/>
        <v/>
      </c>
      <c r="K262" s="87" t="str">
        <f>IF(D262="","",IF('[1]0.3 Konsumsi Protein Hewani'!O261="","",VLOOKUP(D262,'[1]0.3 Konsumsi Protein Hewani'!$D$5:$S$704,12,0)))</f>
        <v/>
      </c>
      <c r="L262" s="136" t="str">
        <f t="shared" si="42"/>
        <v/>
      </c>
      <c r="M262" s="87" t="str">
        <f>IF(D262="","",IF('[1]0.4 Stok_Cadangan'!AN261="","",VLOOKUP(D262,'[1]0.4 Stok_Cadangan'!$D$6:$AN$704,37,FALSE)))</f>
        <v/>
      </c>
      <c r="N262" s="136" t="str">
        <f t="shared" si="43"/>
        <v/>
      </c>
      <c r="O262" s="87" t="str">
        <f>IF(D262="","",IF('[1]0.5 Indikator Keterjangkauan'!J261="","",VLOOKUP(D262,'[1]0.5 Indikator Keterjangkauan'!$D$6:$K$704,7,FALSE)))</f>
        <v/>
      </c>
      <c r="P262" s="136" t="str">
        <f t="shared" si="44"/>
        <v/>
      </c>
      <c r="Q262" s="87" t="str">
        <f>IF(D262="","",IF('[1]0.5 Indikator Keterjangkauan'!AC261="","",VLOOKUP(D262,'[1]0.5 Indikator Keterjangkauan'!$D$6:$AD$704,26,FALSE)))</f>
        <v/>
      </c>
      <c r="R262" s="136" t="str">
        <f t="shared" si="45"/>
        <v/>
      </c>
      <c r="S262" s="87" t="str">
        <f>IF(D262="","",IF('[1]0.5 Indikator Keterjangkauan'!AI261="","",VLOOKUP(D262,'[1]0.5 Indikator Keterjangkauan'!$D$6:$AK$700,32,FALSE)))</f>
        <v/>
      </c>
      <c r="T262" s="136" t="str">
        <f t="shared" si="46"/>
        <v/>
      </c>
      <c r="U262" s="87" t="str">
        <f>IF(D262="","",IF('[1]0.6 Indikator Pemanfaatan'!J261="","",VLOOKUP(D262,'[1]0.6 Indikator Pemanfaatan'!$D$6:$K$704,7,FALSE)))</f>
        <v/>
      </c>
      <c r="V262" s="136" t="str">
        <f t="shared" si="47"/>
        <v/>
      </c>
      <c r="W262" s="87" t="str">
        <f>IF(D262="","",IF('[1]0.6 Indikator Pemanfaatan'!P261="","",VLOOKUP(D262,'[1]0.6 Indikator Pemanfaatan'!$D$6:$R$704,13,FALSE)))</f>
        <v/>
      </c>
      <c r="X262" s="136" t="str">
        <f t="shared" si="48"/>
        <v/>
      </c>
      <c r="Y262" s="87" t="str">
        <f>IF(D262="","",IF('[1]0.6 Indikator Pemanfaatan'!AA261="","",VLOOKUP(D262,'[1]0.6 Indikator Pemanfaatan'!$D$6:$AC$706,24,FALSE)))</f>
        <v/>
      </c>
      <c r="Z262" s="136" t="str">
        <f t="shared" si="49"/>
        <v/>
      </c>
      <c r="AA262" s="88" t="str">
        <f>IF(D262="","",IF('[1]0.6 Indikator Pemanfaatan'!AG261="","",VLOOKUP(D262,'[1]0.6 Indikator Pemanfaatan'!$D$6:$AJ$705,30,FALSE)))</f>
        <v/>
      </c>
      <c r="AB262" s="136" t="str">
        <f t="shared" si="50"/>
        <v/>
      </c>
      <c r="AC262" s="87" t="str">
        <f>IF(D262="","",IF('[1]0.6 Indikator Pemanfaatan'!AM261="","",VLOOKUP(D262,'[1]0.6 Indikator Pemanfaatan'!$D$6:$AP$705,36,FALSE)))</f>
        <v/>
      </c>
      <c r="AD262" s="136" t="str">
        <f t="shared" si="51"/>
        <v/>
      </c>
    </row>
    <row r="263" spans="1:30" x14ac:dyDescent="0.3">
      <c r="A263" s="1" t="str">
        <f>IF('[2]1.7 NCPR'!A259="","",'[2]1.7 NCPR'!A259)</f>
        <v/>
      </c>
      <c r="B263" s="2" t="str">
        <f>IF('[2]1.7 NCPR'!B259="","",'[2]1.7 NCPR'!B259)</f>
        <v/>
      </c>
      <c r="C263" s="1" t="str">
        <f t="shared" si="39"/>
        <v/>
      </c>
      <c r="D263" s="1" t="str">
        <f>IF('[2]1.7 NCPR'!D259="","",'[2]1.7 NCPR'!D259)</f>
        <v/>
      </c>
      <c r="E263" s="1" t="str">
        <f>IF('[2]1.7 NCPR'!E259="","",'[2]1.7 NCPR'!E259)</f>
        <v/>
      </c>
      <c r="F263" s="2" t="str">
        <f>IF('[2]1.7 NCPR'!C259="","",'[2]1.7 NCPR'!C259)</f>
        <v/>
      </c>
      <c r="G263" s="135" t="str">
        <f>IF(D263="","",IF('[2]1.7 NCPR'!P259="","",(VLOOKUP(D263,'[2]1.7 NCPR'!$D:$P,13,0))))</f>
        <v/>
      </c>
      <c r="H263" s="74" t="str">
        <f t="shared" si="40"/>
        <v/>
      </c>
      <c r="I263" s="87" t="str">
        <f>IF(D263="","",IF('[1]0.2 Konsumsi Energi'!O262="","",VLOOKUP(D263,'[1]0.2 Konsumsi Energi'!$D$5:$S$704,12,0)))</f>
        <v/>
      </c>
      <c r="J263" s="136" t="str">
        <f t="shared" si="41"/>
        <v/>
      </c>
      <c r="K263" s="87" t="str">
        <f>IF(D263="","",IF('[1]0.3 Konsumsi Protein Hewani'!O262="","",VLOOKUP(D263,'[1]0.3 Konsumsi Protein Hewani'!$D$5:$S$704,12,0)))</f>
        <v/>
      </c>
      <c r="L263" s="136" t="str">
        <f t="shared" si="42"/>
        <v/>
      </c>
      <c r="M263" s="87" t="str">
        <f>IF(D263="","",IF('[1]0.4 Stok_Cadangan'!AN262="","",VLOOKUP(D263,'[1]0.4 Stok_Cadangan'!$D$6:$AN$704,37,FALSE)))</f>
        <v/>
      </c>
      <c r="N263" s="136" t="str">
        <f t="shared" si="43"/>
        <v/>
      </c>
      <c r="O263" s="87" t="str">
        <f>IF(D263="","",IF('[1]0.5 Indikator Keterjangkauan'!J262="","",VLOOKUP(D263,'[1]0.5 Indikator Keterjangkauan'!$D$6:$K$704,7,FALSE)))</f>
        <v/>
      </c>
      <c r="P263" s="136" t="str">
        <f t="shared" si="44"/>
        <v/>
      </c>
      <c r="Q263" s="87" t="str">
        <f>IF(D263="","",IF('[1]0.5 Indikator Keterjangkauan'!AC262="","",VLOOKUP(D263,'[1]0.5 Indikator Keterjangkauan'!$D$6:$AD$704,26,FALSE)))</f>
        <v/>
      </c>
      <c r="R263" s="136" t="str">
        <f t="shared" si="45"/>
        <v/>
      </c>
      <c r="S263" s="87" t="str">
        <f>IF(D263="","",IF('[1]0.5 Indikator Keterjangkauan'!AI262="","",VLOOKUP(D263,'[1]0.5 Indikator Keterjangkauan'!$D$6:$AK$700,32,FALSE)))</f>
        <v/>
      </c>
      <c r="T263" s="136" t="str">
        <f t="shared" si="46"/>
        <v/>
      </c>
      <c r="U263" s="87" t="str">
        <f>IF(D263="","",IF('[1]0.6 Indikator Pemanfaatan'!J262="","",VLOOKUP(D263,'[1]0.6 Indikator Pemanfaatan'!$D$6:$K$704,7,FALSE)))</f>
        <v/>
      </c>
      <c r="V263" s="136" t="str">
        <f t="shared" si="47"/>
        <v/>
      </c>
      <c r="W263" s="87" t="str">
        <f>IF(D263="","",IF('[1]0.6 Indikator Pemanfaatan'!P262="","",VLOOKUP(D263,'[1]0.6 Indikator Pemanfaatan'!$D$6:$R$704,13,FALSE)))</f>
        <v/>
      </c>
      <c r="X263" s="136" t="str">
        <f t="shared" si="48"/>
        <v/>
      </c>
      <c r="Y263" s="87" t="str">
        <f>IF(D263="","",IF('[1]0.6 Indikator Pemanfaatan'!AA262="","",VLOOKUP(D263,'[1]0.6 Indikator Pemanfaatan'!$D$6:$AC$706,24,FALSE)))</f>
        <v/>
      </c>
      <c r="Z263" s="136" t="str">
        <f t="shared" si="49"/>
        <v/>
      </c>
      <c r="AA263" s="88" t="str">
        <f>IF(D263="","",IF('[1]0.6 Indikator Pemanfaatan'!AG262="","",VLOOKUP(D263,'[1]0.6 Indikator Pemanfaatan'!$D$6:$AJ$705,30,FALSE)))</f>
        <v/>
      </c>
      <c r="AB263" s="136" t="str">
        <f t="shared" si="50"/>
        <v/>
      </c>
      <c r="AC263" s="87" t="str">
        <f>IF(D263="","",IF('[1]0.6 Indikator Pemanfaatan'!AM262="","",VLOOKUP(D263,'[1]0.6 Indikator Pemanfaatan'!$D$6:$AP$705,36,FALSE)))</f>
        <v/>
      </c>
      <c r="AD263" s="136" t="str">
        <f t="shared" si="51"/>
        <v/>
      </c>
    </row>
    <row r="264" spans="1:30" x14ac:dyDescent="0.3">
      <c r="A264" s="1" t="str">
        <f>IF('[2]1.7 NCPR'!A260="","",'[2]1.7 NCPR'!A260)</f>
        <v/>
      </c>
      <c r="B264" s="2" t="str">
        <f>IF('[2]1.7 NCPR'!B260="","",'[2]1.7 NCPR'!B260)</f>
        <v/>
      </c>
      <c r="C264" s="1" t="str">
        <f t="shared" ref="C264:C327" si="52">IF(D264="","",LEFT(D264,5))</f>
        <v/>
      </c>
      <c r="D264" s="1" t="str">
        <f>IF('[2]1.7 NCPR'!D260="","",'[2]1.7 NCPR'!D260)</f>
        <v/>
      </c>
      <c r="E264" s="1" t="str">
        <f>IF('[2]1.7 NCPR'!E260="","",'[2]1.7 NCPR'!E260)</f>
        <v/>
      </c>
      <c r="F264" s="2" t="str">
        <f>IF('[2]1.7 NCPR'!C260="","",'[2]1.7 NCPR'!C260)</f>
        <v/>
      </c>
      <c r="G264" s="135" t="str">
        <f>IF(D264="","",IF('[2]1.7 NCPR'!P260="","",(VLOOKUP(D264,'[2]1.7 NCPR'!$D:$P,13,0))))</f>
        <v/>
      </c>
      <c r="H264" s="74" t="str">
        <f t="shared" ref="H264:H327" si="53">IF(G264="","",IF(G264="-",H$4,IF(G264&gt;=H$4,H$4,IF(G264&lt;H$3,H$3,G264))))</f>
        <v/>
      </c>
      <c r="I264" s="87" t="str">
        <f>IF(D264="","",IF('[1]0.2 Konsumsi Energi'!O263="","",VLOOKUP(D264,'[1]0.2 Konsumsi Energi'!$D$5:$S$704,12,0)))</f>
        <v/>
      </c>
      <c r="J264" s="136" t="str">
        <f t="shared" ref="J264:J327" si="54">IF(I264="","",IF(I264&gt;J$4,J$4,IF(I264&lt;J$3,J$3,I264)))</f>
        <v/>
      </c>
      <c r="K264" s="87" t="str">
        <f>IF(D264="","",IF('[1]0.3 Konsumsi Protein Hewani'!O263="","",VLOOKUP(D264,'[1]0.3 Konsumsi Protein Hewani'!$D$5:$S$704,12,0)))</f>
        <v/>
      </c>
      <c r="L264" s="136" t="str">
        <f t="shared" ref="L264:L327" si="55">IF(K264="","",IF(K264&gt;L$4,L$4,IF(K264&lt;L$3,L$3,K264)))</f>
        <v/>
      </c>
      <c r="M264" s="87" t="str">
        <f>IF(D264="","",IF('[1]0.4 Stok_Cadangan'!AN263="","",VLOOKUP(D264,'[1]0.4 Stok_Cadangan'!$D$6:$AN$704,37,FALSE)))</f>
        <v/>
      </c>
      <c r="N264" s="136" t="str">
        <f t="shared" ref="N264:N327" si="56">IF(M264="","",IF(M264&gt;N$4,N$4,IF(M264&lt;N$3,N$3,M264)))</f>
        <v/>
      </c>
      <c r="O264" s="87" t="str">
        <f>IF(D264="","",IF('[1]0.5 Indikator Keterjangkauan'!J263="","",VLOOKUP(D264,'[1]0.5 Indikator Keterjangkauan'!$D$6:$K$704,7,FALSE)))</f>
        <v/>
      </c>
      <c r="P264" s="136" t="str">
        <f t="shared" ref="P264:P327" si="57">IF(O264="","",IF(O264&gt;P$4,P$4,IF(O264&lt;P$3,P$3,O264)))</f>
        <v/>
      </c>
      <c r="Q264" s="87" t="str">
        <f>IF(D264="","",IF('[1]0.5 Indikator Keterjangkauan'!AC263="","",VLOOKUP(D264,'[1]0.5 Indikator Keterjangkauan'!$D$6:$AD$704,26,FALSE)))</f>
        <v/>
      </c>
      <c r="R264" s="136" t="str">
        <f t="shared" ref="R264:R327" si="58">IF(Q264="","",IF(Q264&gt;R$4,R$4,IF(Q264&lt;R$3,R$3,Q264)))</f>
        <v/>
      </c>
      <c r="S264" s="87" t="str">
        <f>IF(D264="","",IF('[1]0.5 Indikator Keterjangkauan'!AI263="","",VLOOKUP(D264,'[1]0.5 Indikator Keterjangkauan'!$D$6:$AK$700,32,FALSE)))</f>
        <v/>
      </c>
      <c r="T264" s="136" t="str">
        <f t="shared" ref="T264:T327" si="59">IF(S264="","",IF(S264&gt;T$4,T$4,IF(S264&lt;T$3,T$3,S264)))</f>
        <v/>
      </c>
      <c r="U264" s="87" t="str">
        <f>IF(D264="","",IF('[1]0.6 Indikator Pemanfaatan'!J263="","",VLOOKUP(D264,'[1]0.6 Indikator Pemanfaatan'!$D$6:$K$704,7,FALSE)))</f>
        <v/>
      </c>
      <c r="V264" s="136" t="str">
        <f t="shared" ref="V264:V327" si="60">IF(U264="","",IF(U264&gt;V$4,V$4,IF(U264&lt;V$3,V$3,U264)))</f>
        <v/>
      </c>
      <c r="W264" s="87" t="str">
        <f>IF(D264="","",IF('[1]0.6 Indikator Pemanfaatan'!P263="","",VLOOKUP(D264,'[1]0.6 Indikator Pemanfaatan'!$D$6:$R$704,13,FALSE)))</f>
        <v/>
      </c>
      <c r="X264" s="136" t="str">
        <f t="shared" ref="X264:X327" si="61">IF(W264="","",IF(W264&gt;X$4,X$4,IF(W264&lt;X$3,X$3,W264)))</f>
        <v/>
      </c>
      <c r="Y264" s="87" t="str">
        <f>IF(D264="","",IF('[1]0.6 Indikator Pemanfaatan'!AA263="","",VLOOKUP(D264,'[1]0.6 Indikator Pemanfaatan'!$D$6:$AC$706,24,FALSE)))</f>
        <v/>
      </c>
      <c r="Z264" s="136" t="str">
        <f t="shared" ref="Z264:Z327" si="62">IF(Y264="","",IF(Y264&gt;Z$4,Z$4,IF(Y264&lt;Z$3,Z$3,Y264)))</f>
        <v/>
      </c>
      <c r="AA264" s="88" t="str">
        <f>IF(D264="","",IF('[1]0.6 Indikator Pemanfaatan'!AG263="","",VLOOKUP(D264,'[1]0.6 Indikator Pemanfaatan'!$D$6:$AJ$705,30,FALSE)))</f>
        <v/>
      </c>
      <c r="AB264" s="136" t="str">
        <f t="shared" ref="AB264:AB327" si="63">IF(AA264="","",IF(AA264&gt;AB$4,AB$4,IF(AA264&lt;AB$3,AB$3,AA264)))</f>
        <v/>
      </c>
      <c r="AC264" s="87" t="str">
        <f>IF(D264="","",IF('[1]0.6 Indikator Pemanfaatan'!AM263="","",VLOOKUP(D264,'[1]0.6 Indikator Pemanfaatan'!$D$6:$AP$705,36,FALSE)))</f>
        <v/>
      </c>
      <c r="AD264" s="136" t="str">
        <f t="shared" ref="AD264:AD327" si="64">IF(AC264="","",IF(AC264&gt;AD$4,AD$4,IF(AC264&lt;AD$3,AD$3,AC264)))</f>
        <v/>
      </c>
    </row>
    <row r="265" spans="1:30" x14ac:dyDescent="0.3">
      <c r="A265" s="1" t="str">
        <f>IF('[2]1.7 NCPR'!A261="","",'[2]1.7 NCPR'!A261)</f>
        <v/>
      </c>
      <c r="B265" s="2" t="str">
        <f>IF('[2]1.7 NCPR'!B261="","",'[2]1.7 NCPR'!B261)</f>
        <v/>
      </c>
      <c r="C265" s="1" t="str">
        <f t="shared" si="52"/>
        <v/>
      </c>
      <c r="D265" s="1" t="str">
        <f>IF('[2]1.7 NCPR'!D261="","",'[2]1.7 NCPR'!D261)</f>
        <v/>
      </c>
      <c r="E265" s="1" t="str">
        <f>IF('[2]1.7 NCPR'!E261="","",'[2]1.7 NCPR'!E261)</f>
        <v/>
      </c>
      <c r="F265" s="2" t="str">
        <f>IF('[2]1.7 NCPR'!C261="","",'[2]1.7 NCPR'!C261)</f>
        <v/>
      </c>
      <c r="G265" s="135" t="str">
        <f>IF(D265="","",IF('[2]1.7 NCPR'!P261="","",(VLOOKUP(D265,'[2]1.7 NCPR'!$D:$P,13,0))))</f>
        <v/>
      </c>
      <c r="H265" s="74" t="str">
        <f t="shared" si="53"/>
        <v/>
      </c>
      <c r="I265" s="87" t="str">
        <f>IF(D265="","",IF('[1]0.2 Konsumsi Energi'!O264="","",VLOOKUP(D265,'[1]0.2 Konsumsi Energi'!$D$5:$S$704,12,0)))</f>
        <v/>
      </c>
      <c r="J265" s="136" t="str">
        <f t="shared" si="54"/>
        <v/>
      </c>
      <c r="K265" s="87" t="str">
        <f>IF(D265="","",IF('[1]0.3 Konsumsi Protein Hewani'!O264="","",VLOOKUP(D265,'[1]0.3 Konsumsi Protein Hewani'!$D$5:$S$704,12,0)))</f>
        <v/>
      </c>
      <c r="L265" s="136" t="str">
        <f t="shared" si="55"/>
        <v/>
      </c>
      <c r="M265" s="87" t="str">
        <f>IF(D265="","",IF('[1]0.4 Stok_Cadangan'!AN264="","",VLOOKUP(D265,'[1]0.4 Stok_Cadangan'!$D$6:$AN$704,37,FALSE)))</f>
        <v/>
      </c>
      <c r="N265" s="136" t="str">
        <f t="shared" si="56"/>
        <v/>
      </c>
      <c r="O265" s="87" t="str">
        <f>IF(D265="","",IF('[1]0.5 Indikator Keterjangkauan'!J264="","",VLOOKUP(D265,'[1]0.5 Indikator Keterjangkauan'!$D$6:$K$704,7,FALSE)))</f>
        <v/>
      </c>
      <c r="P265" s="136" t="str">
        <f t="shared" si="57"/>
        <v/>
      </c>
      <c r="Q265" s="87" t="str">
        <f>IF(D265="","",IF('[1]0.5 Indikator Keterjangkauan'!AC264="","",VLOOKUP(D265,'[1]0.5 Indikator Keterjangkauan'!$D$6:$AD$704,26,FALSE)))</f>
        <v/>
      </c>
      <c r="R265" s="136" t="str">
        <f t="shared" si="58"/>
        <v/>
      </c>
      <c r="S265" s="87" t="str">
        <f>IF(D265="","",IF('[1]0.5 Indikator Keterjangkauan'!AI264="","",VLOOKUP(D265,'[1]0.5 Indikator Keterjangkauan'!$D$6:$AK$700,32,FALSE)))</f>
        <v/>
      </c>
      <c r="T265" s="136" t="str">
        <f t="shared" si="59"/>
        <v/>
      </c>
      <c r="U265" s="87" t="str">
        <f>IF(D265="","",IF('[1]0.6 Indikator Pemanfaatan'!J264="","",VLOOKUP(D265,'[1]0.6 Indikator Pemanfaatan'!$D$6:$K$704,7,FALSE)))</f>
        <v/>
      </c>
      <c r="V265" s="136" t="str">
        <f t="shared" si="60"/>
        <v/>
      </c>
      <c r="W265" s="87" t="str">
        <f>IF(D265="","",IF('[1]0.6 Indikator Pemanfaatan'!P264="","",VLOOKUP(D265,'[1]0.6 Indikator Pemanfaatan'!$D$6:$R$704,13,FALSE)))</f>
        <v/>
      </c>
      <c r="X265" s="136" t="str">
        <f t="shared" si="61"/>
        <v/>
      </c>
      <c r="Y265" s="87" t="str">
        <f>IF(D265="","",IF('[1]0.6 Indikator Pemanfaatan'!AA264="","",VLOOKUP(D265,'[1]0.6 Indikator Pemanfaatan'!$D$6:$AC$706,24,FALSE)))</f>
        <v/>
      </c>
      <c r="Z265" s="136" t="str">
        <f t="shared" si="62"/>
        <v/>
      </c>
      <c r="AA265" s="88" t="str">
        <f>IF(D265="","",IF('[1]0.6 Indikator Pemanfaatan'!AG264="","",VLOOKUP(D265,'[1]0.6 Indikator Pemanfaatan'!$D$6:$AJ$705,30,FALSE)))</f>
        <v/>
      </c>
      <c r="AB265" s="136" t="str">
        <f t="shared" si="63"/>
        <v/>
      </c>
      <c r="AC265" s="87" t="str">
        <f>IF(D265="","",IF('[1]0.6 Indikator Pemanfaatan'!AM264="","",VLOOKUP(D265,'[1]0.6 Indikator Pemanfaatan'!$D$6:$AP$705,36,FALSE)))</f>
        <v/>
      </c>
      <c r="AD265" s="136" t="str">
        <f t="shared" si="64"/>
        <v/>
      </c>
    </row>
    <row r="266" spans="1:30" x14ac:dyDescent="0.3">
      <c r="A266" s="1" t="str">
        <f>IF('[2]1.7 NCPR'!A262="","",'[2]1.7 NCPR'!A262)</f>
        <v/>
      </c>
      <c r="B266" s="2" t="str">
        <f>IF('[2]1.7 NCPR'!B262="","",'[2]1.7 NCPR'!B262)</f>
        <v/>
      </c>
      <c r="C266" s="1" t="str">
        <f t="shared" si="52"/>
        <v/>
      </c>
      <c r="D266" s="1" t="str">
        <f>IF('[2]1.7 NCPR'!D262="","",'[2]1.7 NCPR'!D262)</f>
        <v/>
      </c>
      <c r="E266" s="1" t="str">
        <f>IF('[2]1.7 NCPR'!E262="","",'[2]1.7 NCPR'!E262)</f>
        <v/>
      </c>
      <c r="F266" s="2" t="str">
        <f>IF('[2]1.7 NCPR'!C262="","",'[2]1.7 NCPR'!C262)</f>
        <v/>
      </c>
      <c r="G266" s="135" t="str">
        <f>IF(D266="","",IF('[2]1.7 NCPR'!P262="","",(VLOOKUP(D266,'[2]1.7 NCPR'!$D:$P,13,0))))</f>
        <v/>
      </c>
      <c r="H266" s="74" t="str">
        <f t="shared" si="53"/>
        <v/>
      </c>
      <c r="I266" s="87" t="str">
        <f>IF(D266="","",IF('[1]0.2 Konsumsi Energi'!O265="","",VLOOKUP(D266,'[1]0.2 Konsumsi Energi'!$D$5:$S$704,12,0)))</f>
        <v/>
      </c>
      <c r="J266" s="136" t="str">
        <f t="shared" si="54"/>
        <v/>
      </c>
      <c r="K266" s="87" t="str">
        <f>IF(D266="","",IF('[1]0.3 Konsumsi Protein Hewani'!O265="","",VLOOKUP(D266,'[1]0.3 Konsumsi Protein Hewani'!$D$5:$S$704,12,0)))</f>
        <v/>
      </c>
      <c r="L266" s="136" t="str">
        <f t="shared" si="55"/>
        <v/>
      </c>
      <c r="M266" s="87" t="str">
        <f>IF(D266="","",IF('[1]0.4 Stok_Cadangan'!AN265="","",VLOOKUP(D266,'[1]0.4 Stok_Cadangan'!$D$6:$AN$704,37,FALSE)))</f>
        <v/>
      </c>
      <c r="N266" s="136" t="str">
        <f t="shared" si="56"/>
        <v/>
      </c>
      <c r="O266" s="87" t="str">
        <f>IF(D266="","",IF('[1]0.5 Indikator Keterjangkauan'!J265="","",VLOOKUP(D266,'[1]0.5 Indikator Keterjangkauan'!$D$6:$K$704,7,FALSE)))</f>
        <v/>
      </c>
      <c r="P266" s="136" t="str">
        <f t="shared" si="57"/>
        <v/>
      </c>
      <c r="Q266" s="87" t="str">
        <f>IF(D266="","",IF('[1]0.5 Indikator Keterjangkauan'!AC265="","",VLOOKUP(D266,'[1]0.5 Indikator Keterjangkauan'!$D$6:$AD$704,26,FALSE)))</f>
        <v/>
      </c>
      <c r="R266" s="136" t="str">
        <f t="shared" si="58"/>
        <v/>
      </c>
      <c r="S266" s="87" t="str">
        <f>IF(D266="","",IF('[1]0.5 Indikator Keterjangkauan'!AI265="","",VLOOKUP(D266,'[1]0.5 Indikator Keterjangkauan'!$D$6:$AK$700,32,FALSE)))</f>
        <v/>
      </c>
      <c r="T266" s="136" t="str">
        <f t="shared" si="59"/>
        <v/>
      </c>
      <c r="U266" s="87" t="str">
        <f>IF(D266="","",IF('[1]0.6 Indikator Pemanfaatan'!J265="","",VLOOKUP(D266,'[1]0.6 Indikator Pemanfaatan'!$D$6:$K$704,7,FALSE)))</f>
        <v/>
      </c>
      <c r="V266" s="136" t="str">
        <f t="shared" si="60"/>
        <v/>
      </c>
      <c r="W266" s="87" t="str">
        <f>IF(D266="","",IF('[1]0.6 Indikator Pemanfaatan'!P265="","",VLOOKUP(D266,'[1]0.6 Indikator Pemanfaatan'!$D$6:$R$704,13,FALSE)))</f>
        <v/>
      </c>
      <c r="X266" s="136" t="str">
        <f t="shared" si="61"/>
        <v/>
      </c>
      <c r="Y266" s="87" t="str">
        <f>IF(D266="","",IF('[1]0.6 Indikator Pemanfaatan'!AA265="","",VLOOKUP(D266,'[1]0.6 Indikator Pemanfaatan'!$D$6:$AC$706,24,FALSE)))</f>
        <v/>
      </c>
      <c r="Z266" s="136" t="str">
        <f t="shared" si="62"/>
        <v/>
      </c>
      <c r="AA266" s="88" t="str">
        <f>IF(D266="","",IF('[1]0.6 Indikator Pemanfaatan'!AG265="","",VLOOKUP(D266,'[1]0.6 Indikator Pemanfaatan'!$D$6:$AJ$705,30,FALSE)))</f>
        <v/>
      </c>
      <c r="AB266" s="136" t="str">
        <f t="shared" si="63"/>
        <v/>
      </c>
      <c r="AC266" s="87" t="str">
        <f>IF(D266="","",IF('[1]0.6 Indikator Pemanfaatan'!AM265="","",VLOOKUP(D266,'[1]0.6 Indikator Pemanfaatan'!$D$6:$AP$705,36,FALSE)))</f>
        <v/>
      </c>
      <c r="AD266" s="136" t="str">
        <f t="shared" si="64"/>
        <v/>
      </c>
    </row>
    <row r="267" spans="1:30" x14ac:dyDescent="0.3">
      <c r="A267" s="1" t="str">
        <f>IF('[2]1.7 NCPR'!A263="","",'[2]1.7 NCPR'!A263)</f>
        <v/>
      </c>
      <c r="B267" s="2" t="str">
        <f>IF('[2]1.7 NCPR'!B263="","",'[2]1.7 NCPR'!B263)</f>
        <v/>
      </c>
      <c r="C267" s="1" t="str">
        <f t="shared" si="52"/>
        <v/>
      </c>
      <c r="D267" s="1" t="str">
        <f>IF('[2]1.7 NCPR'!D263="","",'[2]1.7 NCPR'!D263)</f>
        <v/>
      </c>
      <c r="E267" s="1" t="str">
        <f>IF('[2]1.7 NCPR'!E263="","",'[2]1.7 NCPR'!E263)</f>
        <v/>
      </c>
      <c r="F267" s="2" t="str">
        <f>IF('[2]1.7 NCPR'!C263="","",'[2]1.7 NCPR'!C263)</f>
        <v/>
      </c>
      <c r="G267" s="135" t="str">
        <f>IF(D267="","",IF('[2]1.7 NCPR'!P263="","",(VLOOKUP(D267,'[2]1.7 NCPR'!$D:$P,13,0))))</f>
        <v/>
      </c>
      <c r="H267" s="74" t="str">
        <f t="shared" si="53"/>
        <v/>
      </c>
      <c r="I267" s="87" t="str">
        <f>IF(D267="","",IF('[1]0.2 Konsumsi Energi'!O266="","",VLOOKUP(D267,'[1]0.2 Konsumsi Energi'!$D$5:$S$704,12,0)))</f>
        <v/>
      </c>
      <c r="J267" s="136" t="str">
        <f t="shared" si="54"/>
        <v/>
      </c>
      <c r="K267" s="87" t="str">
        <f>IF(D267="","",IF('[1]0.3 Konsumsi Protein Hewani'!O266="","",VLOOKUP(D267,'[1]0.3 Konsumsi Protein Hewani'!$D$5:$S$704,12,0)))</f>
        <v/>
      </c>
      <c r="L267" s="136" t="str">
        <f t="shared" si="55"/>
        <v/>
      </c>
      <c r="M267" s="87" t="str">
        <f>IF(D267="","",IF('[1]0.4 Stok_Cadangan'!AN266="","",VLOOKUP(D267,'[1]0.4 Stok_Cadangan'!$D$6:$AN$704,37,FALSE)))</f>
        <v/>
      </c>
      <c r="N267" s="136" t="str">
        <f t="shared" si="56"/>
        <v/>
      </c>
      <c r="O267" s="87" t="str">
        <f>IF(D267="","",IF('[1]0.5 Indikator Keterjangkauan'!J266="","",VLOOKUP(D267,'[1]0.5 Indikator Keterjangkauan'!$D$6:$K$704,7,FALSE)))</f>
        <v/>
      </c>
      <c r="P267" s="136" t="str">
        <f t="shared" si="57"/>
        <v/>
      </c>
      <c r="Q267" s="87" t="str">
        <f>IF(D267="","",IF('[1]0.5 Indikator Keterjangkauan'!AC266="","",VLOOKUP(D267,'[1]0.5 Indikator Keterjangkauan'!$D$6:$AD$704,26,FALSE)))</f>
        <v/>
      </c>
      <c r="R267" s="136" t="str">
        <f t="shared" si="58"/>
        <v/>
      </c>
      <c r="S267" s="87" t="str">
        <f>IF(D267="","",IF('[1]0.5 Indikator Keterjangkauan'!AI266="","",VLOOKUP(D267,'[1]0.5 Indikator Keterjangkauan'!$D$6:$AK$700,32,FALSE)))</f>
        <v/>
      </c>
      <c r="T267" s="136" t="str">
        <f t="shared" si="59"/>
        <v/>
      </c>
      <c r="U267" s="87" t="str">
        <f>IF(D267="","",IF('[1]0.6 Indikator Pemanfaatan'!J266="","",VLOOKUP(D267,'[1]0.6 Indikator Pemanfaatan'!$D$6:$K$704,7,FALSE)))</f>
        <v/>
      </c>
      <c r="V267" s="136" t="str">
        <f t="shared" si="60"/>
        <v/>
      </c>
      <c r="W267" s="87" t="str">
        <f>IF(D267="","",IF('[1]0.6 Indikator Pemanfaatan'!P266="","",VLOOKUP(D267,'[1]0.6 Indikator Pemanfaatan'!$D$6:$R$704,13,FALSE)))</f>
        <v/>
      </c>
      <c r="X267" s="136" t="str">
        <f t="shared" si="61"/>
        <v/>
      </c>
      <c r="Y267" s="87" t="str">
        <f>IF(D267="","",IF('[1]0.6 Indikator Pemanfaatan'!AA266="","",VLOOKUP(D267,'[1]0.6 Indikator Pemanfaatan'!$D$6:$AC$706,24,FALSE)))</f>
        <v/>
      </c>
      <c r="Z267" s="136" t="str">
        <f t="shared" si="62"/>
        <v/>
      </c>
      <c r="AA267" s="88" t="str">
        <f>IF(D267="","",IF('[1]0.6 Indikator Pemanfaatan'!AG266="","",VLOOKUP(D267,'[1]0.6 Indikator Pemanfaatan'!$D$6:$AJ$705,30,FALSE)))</f>
        <v/>
      </c>
      <c r="AB267" s="136" t="str">
        <f t="shared" si="63"/>
        <v/>
      </c>
      <c r="AC267" s="87" t="str">
        <f>IF(D267="","",IF('[1]0.6 Indikator Pemanfaatan'!AM266="","",VLOOKUP(D267,'[1]0.6 Indikator Pemanfaatan'!$D$6:$AP$705,36,FALSE)))</f>
        <v/>
      </c>
      <c r="AD267" s="136" t="str">
        <f t="shared" si="64"/>
        <v/>
      </c>
    </row>
    <row r="268" spans="1:30" x14ac:dyDescent="0.3">
      <c r="A268" s="1" t="str">
        <f>IF('[2]1.7 NCPR'!A264="","",'[2]1.7 NCPR'!A264)</f>
        <v/>
      </c>
      <c r="B268" s="2" t="str">
        <f>IF('[2]1.7 NCPR'!B264="","",'[2]1.7 NCPR'!B264)</f>
        <v/>
      </c>
      <c r="C268" s="1" t="str">
        <f t="shared" si="52"/>
        <v/>
      </c>
      <c r="D268" s="1" t="str">
        <f>IF('[2]1.7 NCPR'!D264="","",'[2]1.7 NCPR'!D264)</f>
        <v/>
      </c>
      <c r="E268" s="1" t="str">
        <f>IF('[2]1.7 NCPR'!E264="","",'[2]1.7 NCPR'!E264)</f>
        <v/>
      </c>
      <c r="F268" s="2" t="str">
        <f>IF('[2]1.7 NCPR'!C264="","",'[2]1.7 NCPR'!C264)</f>
        <v/>
      </c>
      <c r="G268" s="135" t="str">
        <f>IF(D268="","",IF('[2]1.7 NCPR'!P264="","",(VLOOKUP(D268,'[2]1.7 NCPR'!$D:$P,13,0))))</f>
        <v/>
      </c>
      <c r="H268" s="74" t="str">
        <f t="shared" si="53"/>
        <v/>
      </c>
      <c r="I268" s="87" t="str">
        <f>IF(D268="","",IF('[1]0.2 Konsumsi Energi'!O267="","",VLOOKUP(D268,'[1]0.2 Konsumsi Energi'!$D$5:$S$704,12,0)))</f>
        <v/>
      </c>
      <c r="J268" s="136" t="str">
        <f t="shared" si="54"/>
        <v/>
      </c>
      <c r="K268" s="87" t="str">
        <f>IF(D268="","",IF('[1]0.3 Konsumsi Protein Hewani'!O267="","",VLOOKUP(D268,'[1]0.3 Konsumsi Protein Hewani'!$D$5:$S$704,12,0)))</f>
        <v/>
      </c>
      <c r="L268" s="136" t="str">
        <f t="shared" si="55"/>
        <v/>
      </c>
      <c r="M268" s="87" t="str">
        <f>IF(D268="","",IF('[1]0.4 Stok_Cadangan'!AN267="","",VLOOKUP(D268,'[1]0.4 Stok_Cadangan'!$D$6:$AN$704,37,FALSE)))</f>
        <v/>
      </c>
      <c r="N268" s="136" t="str">
        <f t="shared" si="56"/>
        <v/>
      </c>
      <c r="O268" s="87" t="str">
        <f>IF(D268="","",IF('[1]0.5 Indikator Keterjangkauan'!J267="","",VLOOKUP(D268,'[1]0.5 Indikator Keterjangkauan'!$D$6:$K$704,7,FALSE)))</f>
        <v/>
      </c>
      <c r="P268" s="136" t="str">
        <f t="shared" si="57"/>
        <v/>
      </c>
      <c r="Q268" s="87" t="str">
        <f>IF(D268="","",IF('[1]0.5 Indikator Keterjangkauan'!AC267="","",VLOOKUP(D268,'[1]0.5 Indikator Keterjangkauan'!$D$6:$AD$704,26,FALSE)))</f>
        <v/>
      </c>
      <c r="R268" s="136" t="str">
        <f t="shared" si="58"/>
        <v/>
      </c>
      <c r="S268" s="87" t="str">
        <f>IF(D268="","",IF('[1]0.5 Indikator Keterjangkauan'!AI267="","",VLOOKUP(D268,'[1]0.5 Indikator Keterjangkauan'!$D$6:$AK$700,32,FALSE)))</f>
        <v/>
      </c>
      <c r="T268" s="136" t="str">
        <f t="shared" si="59"/>
        <v/>
      </c>
      <c r="U268" s="87" t="str">
        <f>IF(D268="","",IF('[1]0.6 Indikator Pemanfaatan'!J267="","",VLOOKUP(D268,'[1]0.6 Indikator Pemanfaatan'!$D$6:$K$704,7,FALSE)))</f>
        <v/>
      </c>
      <c r="V268" s="136" t="str">
        <f t="shared" si="60"/>
        <v/>
      </c>
      <c r="W268" s="87" t="str">
        <f>IF(D268="","",IF('[1]0.6 Indikator Pemanfaatan'!P267="","",VLOOKUP(D268,'[1]0.6 Indikator Pemanfaatan'!$D$6:$R$704,13,FALSE)))</f>
        <v/>
      </c>
      <c r="X268" s="136" t="str">
        <f t="shared" si="61"/>
        <v/>
      </c>
      <c r="Y268" s="87" t="str">
        <f>IF(D268="","",IF('[1]0.6 Indikator Pemanfaatan'!AA267="","",VLOOKUP(D268,'[1]0.6 Indikator Pemanfaatan'!$D$6:$AC$706,24,FALSE)))</f>
        <v/>
      </c>
      <c r="Z268" s="136" t="str">
        <f t="shared" si="62"/>
        <v/>
      </c>
      <c r="AA268" s="88" t="str">
        <f>IF(D268="","",IF('[1]0.6 Indikator Pemanfaatan'!AG267="","",VLOOKUP(D268,'[1]0.6 Indikator Pemanfaatan'!$D$6:$AJ$705,30,FALSE)))</f>
        <v/>
      </c>
      <c r="AB268" s="136" t="str">
        <f t="shared" si="63"/>
        <v/>
      </c>
      <c r="AC268" s="87" t="str">
        <f>IF(D268="","",IF('[1]0.6 Indikator Pemanfaatan'!AM267="","",VLOOKUP(D268,'[1]0.6 Indikator Pemanfaatan'!$D$6:$AP$705,36,FALSE)))</f>
        <v/>
      </c>
      <c r="AD268" s="136" t="str">
        <f t="shared" si="64"/>
        <v/>
      </c>
    </row>
    <row r="269" spans="1:30" x14ac:dyDescent="0.3">
      <c r="A269" s="1" t="str">
        <f>IF('[2]1.7 NCPR'!A265="","",'[2]1.7 NCPR'!A265)</f>
        <v/>
      </c>
      <c r="B269" s="2" t="str">
        <f>IF('[2]1.7 NCPR'!B265="","",'[2]1.7 NCPR'!B265)</f>
        <v/>
      </c>
      <c r="C269" s="1" t="str">
        <f t="shared" si="52"/>
        <v/>
      </c>
      <c r="D269" s="1" t="str">
        <f>IF('[2]1.7 NCPR'!D265="","",'[2]1.7 NCPR'!D265)</f>
        <v/>
      </c>
      <c r="E269" s="1" t="str">
        <f>IF('[2]1.7 NCPR'!E265="","",'[2]1.7 NCPR'!E265)</f>
        <v/>
      </c>
      <c r="F269" s="2" t="str">
        <f>IF('[2]1.7 NCPR'!C265="","",'[2]1.7 NCPR'!C265)</f>
        <v/>
      </c>
      <c r="G269" s="135" t="str">
        <f>IF(D269="","",IF('[2]1.7 NCPR'!P265="","",(VLOOKUP(D269,'[2]1.7 NCPR'!$D:$P,13,0))))</f>
        <v/>
      </c>
      <c r="H269" s="74" t="str">
        <f t="shared" si="53"/>
        <v/>
      </c>
      <c r="I269" s="87" t="str">
        <f>IF(D269="","",IF('[1]0.2 Konsumsi Energi'!O268="","",VLOOKUP(D269,'[1]0.2 Konsumsi Energi'!$D$5:$S$704,12,0)))</f>
        <v/>
      </c>
      <c r="J269" s="136" t="str">
        <f t="shared" si="54"/>
        <v/>
      </c>
      <c r="K269" s="87" t="str">
        <f>IF(D269="","",IF('[1]0.3 Konsumsi Protein Hewani'!O268="","",VLOOKUP(D269,'[1]0.3 Konsumsi Protein Hewani'!$D$5:$S$704,12,0)))</f>
        <v/>
      </c>
      <c r="L269" s="136" t="str">
        <f t="shared" si="55"/>
        <v/>
      </c>
      <c r="M269" s="87" t="str">
        <f>IF(D269="","",IF('[1]0.4 Stok_Cadangan'!AN268="","",VLOOKUP(D269,'[1]0.4 Stok_Cadangan'!$D$6:$AN$704,37,FALSE)))</f>
        <v/>
      </c>
      <c r="N269" s="136" t="str">
        <f t="shared" si="56"/>
        <v/>
      </c>
      <c r="O269" s="87" t="str">
        <f>IF(D269="","",IF('[1]0.5 Indikator Keterjangkauan'!J268="","",VLOOKUP(D269,'[1]0.5 Indikator Keterjangkauan'!$D$6:$K$704,7,FALSE)))</f>
        <v/>
      </c>
      <c r="P269" s="136" t="str">
        <f t="shared" si="57"/>
        <v/>
      </c>
      <c r="Q269" s="87" t="str">
        <f>IF(D269="","",IF('[1]0.5 Indikator Keterjangkauan'!AC268="","",VLOOKUP(D269,'[1]0.5 Indikator Keterjangkauan'!$D$6:$AD$704,26,FALSE)))</f>
        <v/>
      </c>
      <c r="R269" s="136" t="str">
        <f t="shared" si="58"/>
        <v/>
      </c>
      <c r="S269" s="87" t="str">
        <f>IF(D269="","",IF('[1]0.5 Indikator Keterjangkauan'!AI268="","",VLOOKUP(D269,'[1]0.5 Indikator Keterjangkauan'!$D$6:$AK$700,32,FALSE)))</f>
        <v/>
      </c>
      <c r="T269" s="136" t="str">
        <f t="shared" si="59"/>
        <v/>
      </c>
      <c r="U269" s="87" t="str">
        <f>IF(D269="","",IF('[1]0.6 Indikator Pemanfaatan'!J268="","",VLOOKUP(D269,'[1]0.6 Indikator Pemanfaatan'!$D$6:$K$704,7,FALSE)))</f>
        <v/>
      </c>
      <c r="V269" s="136" t="str">
        <f t="shared" si="60"/>
        <v/>
      </c>
      <c r="W269" s="87" t="str">
        <f>IF(D269="","",IF('[1]0.6 Indikator Pemanfaatan'!P268="","",VLOOKUP(D269,'[1]0.6 Indikator Pemanfaatan'!$D$6:$R$704,13,FALSE)))</f>
        <v/>
      </c>
      <c r="X269" s="136" t="str">
        <f t="shared" si="61"/>
        <v/>
      </c>
      <c r="Y269" s="87" t="str">
        <f>IF(D269="","",IF('[1]0.6 Indikator Pemanfaatan'!AA268="","",VLOOKUP(D269,'[1]0.6 Indikator Pemanfaatan'!$D$6:$AC$706,24,FALSE)))</f>
        <v/>
      </c>
      <c r="Z269" s="136" t="str">
        <f t="shared" si="62"/>
        <v/>
      </c>
      <c r="AA269" s="88" t="str">
        <f>IF(D269="","",IF('[1]0.6 Indikator Pemanfaatan'!AG268="","",VLOOKUP(D269,'[1]0.6 Indikator Pemanfaatan'!$D$6:$AJ$705,30,FALSE)))</f>
        <v/>
      </c>
      <c r="AB269" s="136" t="str">
        <f t="shared" si="63"/>
        <v/>
      </c>
      <c r="AC269" s="87" t="str">
        <f>IF(D269="","",IF('[1]0.6 Indikator Pemanfaatan'!AM268="","",VLOOKUP(D269,'[1]0.6 Indikator Pemanfaatan'!$D$6:$AP$705,36,FALSE)))</f>
        <v/>
      </c>
      <c r="AD269" s="136" t="str">
        <f t="shared" si="64"/>
        <v/>
      </c>
    </row>
    <row r="270" spans="1:30" x14ac:dyDescent="0.3">
      <c r="A270" s="1" t="str">
        <f>IF('[2]1.7 NCPR'!A266="","",'[2]1.7 NCPR'!A266)</f>
        <v/>
      </c>
      <c r="B270" s="2" t="str">
        <f>IF('[2]1.7 NCPR'!B266="","",'[2]1.7 NCPR'!B266)</f>
        <v/>
      </c>
      <c r="C270" s="1" t="str">
        <f t="shared" si="52"/>
        <v/>
      </c>
      <c r="D270" s="1" t="str">
        <f>IF('[2]1.7 NCPR'!D266="","",'[2]1.7 NCPR'!D266)</f>
        <v/>
      </c>
      <c r="E270" s="1" t="str">
        <f>IF('[2]1.7 NCPR'!E266="","",'[2]1.7 NCPR'!E266)</f>
        <v/>
      </c>
      <c r="F270" s="2" t="str">
        <f>IF('[2]1.7 NCPR'!C266="","",'[2]1.7 NCPR'!C266)</f>
        <v/>
      </c>
      <c r="G270" s="135" t="str">
        <f>IF(D270="","",IF('[2]1.7 NCPR'!P266="","",(VLOOKUP(D270,'[2]1.7 NCPR'!$D:$P,13,0))))</f>
        <v/>
      </c>
      <c r="H270" s="74" t="str">
        <f t="shared" si="53"/>
        <v/>
      </c>
      <c r="I270" s="87" t="str">
        <f>IF(D270="","",IF('[1]0.2 Konsumsi Energi'!O269="","",VLOOKUP(D270,'[1]0.2 Konsumsi Energi'!$D$5:$S$704,12,0)))</f>
        <v/>
      </c>
      <c r="J270" s="136" t="str">
        <f t="shared" si="54"/>
        <v/>
      </c>
      <c r="K270" s="87" t="str">
        <f>IF(D270="","",IF('[1]0.3 Konsumsi Protein Hewani'!O269="","",VLOOKUP(D270,'[1]0.3 Konsumsi Protein Hewani'!$D$5:$S$704,12,0)))</f>
        <v/>
      </c>
      <c r="L270" s="136" t="str">
        <f t="shared" si="55"/>
        <v/>
      </c>
      <c r="M270" s="87" t="str">
        <f>IF(D270="","",IF('[1]0.4 Stok_Cadangan'!AN269="","",VLOOKUP(D270,'[1]0.4 Stok_Cadangan'!$D$6:$AN$704,37,FALSE)))</f>
        <v/>
      </c>
      <c r="N270" s="136" t="str">
        <f t="shared" si="56"/>
        <v/>
      </c>
      <c r="O270" s="87" t="str">
        <f>IF(D270="","",IF('[1]0.5 Indikator Keterjangkauan'!J269="","",VLOOKUP(D270,'[1]0.5 Indikator Keterjangkauan'!$D$6:$K$704,7,FALSE)))</f>
        <v/>
      </c>
      <c r="P270" s="136" t="str">
        <f t="shared" si="57"/>
        <v/>
      </c>
      <c r="Q270" s="87" t="str">
        <f>IF(D270="","",IF('[1]0.5 Indikator Keterjangkauan'!AC269="","",VLOOKUP(D270,'[1]0.5 Indikator Keterjangkauan'!$D$6:$AD$704,26,FALSE)))</f>
        <v/>
      </c>
      <c r="R270" s="136" t="str">
        <f t="shared" si="58"/>
        <v/>
      </c>
      <c r="S270" s="87" t="str">
        <f>IF(D270="","",IF('[1]0.5 Indikator Keterjangkauan'!AI269="","",VLOOKUP(D270,'[1]0.5 Indikator Keterjangkauan'!$D$6:$AK$700,32,FALSE)))</f>
        <v/>
      </c>
      <c r="T270" s="136" t="str">
        <f t="shared" si="59"/>
        <v/>
      </c>
      <c r="U270" s="87" t="str">
        <f>IF(D270="","",IF('[1]0.6 Indikator Pemanfaatan'!J269="","",VLOOKUP(D270,'[1]0.6 Indikator Pemanfaatan'!$D$6:$K$704,7,FALSE)))</f>
        <v/>
      </c>
      <c r="V270" s="136" t="str">
        <f t="shared" si="60"/>
        <v/>
      </c>
      <c r="W270" s="87" t="str">
        <f>IF(D270="","",IF('[1]0.6 Indikator Pemanfaatan'!P269="","",VLOOKUP(D270,'[1]0.6 Indikator Pemanfaatan'!$D$6:$R$704,13,FALSE)))</f>
        <v/>
      </c>
      <c r="X270" s="136" t="str">
        <f t="shared" si="61"/>
        <v/>
      </c>
      <c r="Y270" s="87" t="str">
        <f>IF(D270="","",IF('[1]0.6 Indikator Pemanfaatan'!AA269="","",VLOOKUP(D270,'[1]0.6 Indikator Pemanfaatan'!$D$6:$AC$706,24,FALSE)))</f>
        <v/>
      </c>
      <c r="Z270" s="136" t="str">
        <f t="shared" si="62"/>
        <v/>
      </c>
      <c r="AA270" s="88" t="str">
        <f>IF(D270="","",IF('[1]0.6 Indikator Pemanfaatan'!AG269="","",VLOOKUP(D270,'[1]0.6 Indikator Pemanfaatan'!$D$6:$AJ$705,30,FALSE)))</f>
        <v/>
      </c>
      <c r="AB270" s="136" t="str">
        <f t="shared" si="63"/>
        <v/>
      </c>
      <c r="AC270" s="87" t="str">
        <f>IF(D270="","",IF('[1]0.6 Indikator Pemanfaatan'!AM269="","",VLOOKUP(D270,'[1]0.6 Indikator Pemanfaatan'!$D$6:$AP$705,36,FALSE)))</f>
        <v/>
      </c>
      <c r="AD270" s="136" t="str">
        <f t="shared" si="64"/>
        <v/>
      </c>
    </row>
    <row r="271" spans="1:30" x14ac:dyDescent="0.3">
      <c r="A271" s="1" t="str">
        <f>IF('[2]1.7 NCPR'!A267="","",'[2]1.7 NCPR'!A267)</f>
        <v/>
      </c>
      <c r="B271" s="2" t="str">
        <f>IF('[2]1.7 NCPR'!B267="","",'[2]1.7 NCPR'!B267)</f>
        <v/>
      </c>
      <c r="C271" s="1" t="str">
        <f t="shared" si="52"/>
        <v/>
      </c>
      <c r="D271" s="1" t="str">
        <f>IF('[2]1.7 NCPR'!D267="","",'[2]1.7 NCPR'!D267)</f>
        <v/>
      </c>
      <c r="E271" s="1" t="str">
        <f>IF('[2]1.7 NCPR'!E267="","",'[2]1.7 NCPR'!E267)</f>
        <v/>
      </c>
      <c r="F271" s="2" t="str">
        <f>IF('[2]1.7 NCPR'!C267="","",'[2]1.7 NCPR'!C267)</f>
        <v/>
      </c>
      <c r="G271" s="135" t="str">
        <f>IF(D271="","",IF('[2]1.7 NCPR'!P267="","",(VLOOKUP(D271,'[2]1.7 NCPR'!$D:$P,13,0))))</f>
        <v/>
      </c>
      <c r="H271" s="74" t="str">
        <f t="shared" si="53"/>
        <v/>
      </c>
      <c r="I271" s="87" t="str">
        <f>IF(D271="","",IF('[1]0.2 Konsumsi Energi'!O270="","",VLOOKUP(D271,'[1]0.2 Konsumsi Energi'!$D$5:$S$704,12,0)))</f>
        <v/>
      </c>
      <c r="J271" s="136" t="str">
        <f t="shared" si="54"/>
        <v/>
      </c>
      <c r="K271" s="87" t="str">
        <f>IF(D271="","",IF('[1]0.3 Konsumsi Protein Hewani'!O270="","",VLOOKUP(D271,'[1]0.3 Konsumsi Protein Hewani'!$D$5:$S$704,12,0)))</f>
        <v/>
      </c>
      <c r="L271" s="136" t="str">
        <f t="shared" si="55"/>
        <v/>
      </c>
      <c r="M271" s="87" t="str">
        <f>IF(D271="","",IF('[1]0.4 Stok_Cadangan'!AN270="","",VLOOKUP(D271,'[1]0.4 Stok_Cadangan'!$D$6:$AN$704,37,FALSE)))</f>
        <v/>
      </c>
      <c r="N271" s="136" t="str">
        <f t="shared" si="56"/>
        <v/>
      </c>
      <c r="O271" s="87" t="str">
        <f>IF(D271="","",IF('[1]0.5 Indikator Keterjangkauan'!J270="","",VLOOKUP(D271,'[1]0.5 Indikator Keterjangkauan'!$D$6:$K$704,7,FALSE)))</f>
        <v/>
      </c>
      <c r="P271" s="136" t="str">
        <f t="shared" si="57"/>
        <v/>
      </c>
      <c r="Q271" s="87" t="str">
        <f>IF(D271="","",IF('[1]0.5 Indikator Keterjangkauan'!AC270="","",VLOOKUP(D271,'[1]0.5 Indikator Keterjangkauan'!$D$6:$AD$704,26,FALSE)))</f>
        <v/>
      </c>
      <c r="R271" s="136" t="str">
        <f t="shared" si="58"/>
        <v/>
      </c>
      <c r="S271" s="87" t="str">
        <f>IF(D271="","",IF('[1]0.5 Indikator Keterjangkauan'!AI270="","",VLOOKUP(D271,'[1]0.5 Indikator Keterjangkauan'!$D$6:$AK$700,32,FALSE)))</f>
        <v/>
      </c>
      <c r="T271" s="136" t="str">
        <f t="shared" si="59"/>
        <v/>
      </c>
      <c r="U271" s="87" t="str">
        <f>IF(D271="","",IF('[1]0.6 Indikator Pemanfaatan'!J270="","",VLOOKUP(D271,'[1]0.6 Indikator Pemanfaatan'!$D$6:$K$704,7,FALSE)))</f>
        <v/>
      </c>
      <c r="V271" s="136" t="str">
        <f t="shared" si="60"/>
        <v/>
      </c>
      <c r="W271" s="87" t="str">
        <f>IF(D271="","",IF('[1]0.6 Indikator Pemanfaatan'!P270="","",VLOOKUP(D271,'[1]0.6 Indikator Pemanfaatan'!$D$6:$R$704,13,FALSE)))</f>
        <v/>
      </c>
      <c r="X271" s="136" t="str">
        <f t="shared" si="61"/>
        <v/>
      </c>
      <c r="Y271" s="87" t="str">
        <f>IF(D271="","",IF('[1]0.6 Indikator Pemanfaatan'!AA270="","",VLOOKUP(D271,'[1]0.6 Indikator Pemanfaatan'!$D$6:$AC$706,24,FALSE)))</f>
        <v/>
      </c>
      <c r="Z271" s="136" t="str">
        <f t="shared" si="62"/>
        <v/>
      </c>
      <c r="AA271" s="88" t="str">
        <f>IF(D271="","",IF('[1]0.6 Indikator Pemanfaatan'!AG270="","",VLOOKUP(D271,'[1]0.6 Indikator Pemanfaatan'!$D$6:$AJ$705,30,FALSE)))</f>
        <v/>
      </c>
      <c r="AB271" s="136" t="str">
        <f t="shared" si="63"/>
        <v/>
      </c>
      <c r="AC271" s="87" t="str">
        <f>IF(D271="","",IF('[1]0.6 Indikator Pemanfaatan'!AM270="","",VLOOKUP(D271,'[1]0.6 Indikator Pemanfaatan'!$D$6:$AP$705,36,FALSE)))</f>
        <v/>
      </c>
      <c r="AD271" s="136" t="str">
        <f t="shared" si="64"/>
        <v/>
      </c>
    </row>
    <row r="272" spans="1:30" x14ac:dyDescent="0.3">
      <c r="A272" s="1" t="str">
        <f>IF('[2]1.7 NCPR'!A268="","",'[2]1.7 NCPR'!A268)</f>
        <v/>
      </c>
      <c r="B272" s="2" t="str">
        <f>IF('[2]1.7 NCPR'!B268="","",'[2]1.7 NCPR'!B268)</f>
        <v/>
      </c>
      <c r="C272" s="1" t="str">
        <f t="shared" si="52"/>
        <v/>
      </c>
      <c r="D272" s="1" t="str">
        <f>IF('[2]1.7 NCPR'!D268="","",'[2]1.7 NCPR'!D268)</f>
        <v/>
      </c>
      <c r="E272" s="1" t="str">
        <f>IF('[2]1.7 NCPR'!E268="","",'[2]1.7 NCPR'!E268)</f>
        <v/>
      </c>
      <c r="F272" s="2" t="str">
        <f>IF('[2]1.7 NCPR'!C268="","",'[2]1.7 NCPR'!C268)</f>
        <v/>
      </c>
      <c r="G272" s="135" t="str">
        <f>IF(D272="","",IF('[2]1.7 NCPR'!P268="","",(VLOOKUP(D272,'[2]1.7 NCPR'!$D:$P,13,0))))</f>
        <v/>
      </c>
      <c r="H272" s="74" t="str">
        <f t="shared" si="53"/>
        <v/>
      </c>
      <c r="I272" s="87" t="str">
        <f>IF(D272="","",IF('[1]0.2 Konsumsi Energi'!O271="","",VLOOKUP(D272,'[1]0.2 Konsumsi Energi'!$D$5:$S$704,12,0)))</f>
        <v/>
      </c>
      <c r="J272" s="136" t="str">
        <f t="shared" si="54"/>
        <v/>
      </c>
      <c r="K272" s="87" t="str">
        <f>IF(D272="","",IF('[1]0.3 Konsumsi Protein Hewani'!O271="","",VLOOKUP(D272,'[1]0.3 Konsumsi Protein Hewani'!$D$5:$S$704,12,0)))</f>
        <v/>
      </c>
      <c r="L272" s="136" t="str">
        <f t="shared" si="55"/>
        <v/>
      </c>
      <c r="M272" s="87" t="str">
        <f>IF(D272="","",IF('[1]0.4 Stok_Cadangan'!AN271="","",VLOOKUP(D272,'[1]0.4 Stok_Cadangan'!$D$6:$AN$704,37,FALSE)))</f>
        <v/>
      </c>
      <c r="N272" s="136" t="str">
        <f t="shared" si="56"/>
        <v/>
      </c>
      <c r="O272" s="87" t="str">
        <f>IF(D272="","",IF('[1]0.5 Indikator Keterjangkauan'!J271="","",VLOOKUP(D272,'[1]0.5 Indikator Keterjangkauan'!$D$6:$K$704,7,FALSE)))</f>
        <v/>
      </c>
      <c r="P272" s="136" t="str">
        <f t="shared" si="57"/>
        <v/>
      </c>
      <c r="Q272" s="87" t="str">
        <f>IF(D272="","",IF('[1]0.5 Indikator Keterjangkauan'!AC271="","",VLOOKUP(D272,'[1]0.5 Indikator Keterjangkauan'!$D$6:$AD$704,26,FALSE)))</f>
        <v/>
      </c>
      <c r="R272" s="136" t="str">
        <f t="shared" si="58"/>
        <v/>
      </c>
      <c r="S272" s="87" t="str">
        <f>IF(D272="","",IF('[1]0.5 Indikator Keterjangkauan'!AI271="","",VLOOKUP(D272,'[1]0.5 Indikator Keterjangkauan'!$D$6:$AK$700,32,FALSE)))</f>
        <v/>
      </c>
      <c r="T272" s="136" t="str">
        <f t="shared" si="59"/>
        <v/>
      </c>
      <c r="U272" s="87" t="str">
        <f>IF(D272="","",IF('[1]0.6 Indikator Pemanfaatan'!J271="","",VLOOKUP(D272,'[1]0.6 Indikator Pemanfaatan'!$D$6:$K$704,7,FALSE)))</f>
        <v/>
      </c>
      <c r="V272" s="136" t="str">
        <f t="shared" si="60"/>
        <v/>
      </c>
      <c r="W272" s="87" t="str">
        <f>IF(D272="","",IF('[1]0.6 Indikator Pemanfaatan'!P271="","",VLOOKUP(D272,'[1]0.6 Indikator Pemanfaatan'!$D$6:$R$704,13,FALSE)))</f>
        <v/>
      </c>
      <c r="X272" s="136" t="str">
        <f t="shared" si="61"/>
        <v/>
      </c>
      <c r="Y272" s="87" t="str">
        <f>IF(D272="","",IF('[1]0.6 Indikator Pemanfaatan'!AA271="","",VLOOKUP(D272,'[1]0.6 Indikator Pemanfaatan'!$D$6:$AC$706,24,FALSE)))</f>
        <v/>
      </c>
      <c r="Z272" s="136" t="str">
        <f t="shared" si="62"/>
        <v/>
      </c>
      <c r="AA272" s="88" t="str">
        <f>IF(D272="","",IF('[1]0.6 Indikator Pemanfaatan'!AG271="","",VLOOKUP(D272,'[1]0.6 Indikator Pemanfaatan'!$D$6:$AJ$705,30,FALSE)))</f>
        <v/>
      </c>
      <c r="AB272" s="136" t="str">
        <f t="shared" si="63"/>
        <v/>
      </c>
      <c r="AC272" s="87" t="str">
        <f>IF(D272="","",IF('[1]0.6 Indikator Pemanfaatan'!AM271="","",VLOOKUP(D272,'[1]0.6 Indikator Pemanfaatan'!$D$6:$AP$705,36,FALSE)))</f>
        <v/>
      </c>
      <c r="AD272" s="136" t="str">
        <f t="shared" si="64"/>
        <v/>
      </c>
    </row>
    <row r="273" spans="1:30" x14ac:dyDescent="0.3">
      <c r="A273" s="1" t="str">
        <f>IF('[2]1.7 NCPR'!A269="","",'[2]1.7 NCPR'!A269)</f>
        <v/>
      </c>
      <c r="B273" s="2" t="str">
        <f>IF('[2]1.7 NCPR'!B269="","",'[2]1.7 NCPR'!B269)</f>
        <v/>
      </c>
      <c r="C273" s="1" t="str">
        <f t="shared" si="52"/>
        <v/>
      </c>
      <c r="D273" s="1" t="str">
        <f>IF('[2]1.7 NCPR'!D269="","",'[2]1.7 NCPR'!D269)</f>
        <v/>
      </c>
      <c r="E273" s="1" t="str">
        <f>IF('[2]1.7 NCPR'!E269="","",'[2]1.7 NCPR'!E269)</f>
        <v/>
      </c>
      <c r="F273" s="2" t="str">
        <f>IF('[2]1.7 NCPR'!C269="","",'[2]1.7 NCPR'!C269)</f>
        <v/>
      </c>
      <c r="G273" s="135" t="str">
        <f>IF(D273="","",IF('[2]1.7 NCPR'!P269="","",(VLOOKUP(D273,'[2]1.7 NCPR'!$D:$P,13,0))))</f>
        <v/>
      </c>
      <c r="H273" s="74" t="str">
        <f t="shared" si="53"/>
        <v/>
      </c>
      <c r="I273" s="87" t="str">
        <f>IF(D273="","",IF('[1]0.2 Konsumsi Energi'!O272="","",VLOOKUP(D273,'[1]0.2 Konsumsi Energi'!$D$5:$S$704,12,0)))</f>
        <v/>
      </c>
      <c r="J273" s="136" t="str">
        <f t="shared" si="54"/>
        <v/>
      </c>
      <c r="K273" s="87" t="str">
        <f>IF(D273="","",IF('[1]0.3 Konsumsi Protein Hewani'!O272="","",VLOOKUP(D273,'[1]0.3 Konsumsi Protein Hewani'!$D$5:$S$704,12,0)))</f>
        <v/>
      </c>
      <c r="L273" s="136" t="str">
        <f t="shared" si="55"/>
        <v/>
      </c>
      <c r="M273" s="87" t="str">
        <f>IF(D273="","",IF('[1]0.4 Stok_Cadangan'!AN272="","",VLOOKUP(D273,'[1]0.4 Stok_Cadangan'!$D$6:$AN$704,37,FALSE)))</f>
        <v/>
      </c>
      <c r="N273" s="136" t="str">
        <f t="shared" si="56"/>
        <v/>
      </c>
      <c r="O273" s="87" t="str">
        <f>IF(D273="","",IF('[1]0.5 Indikator Keterjangkauan'!J272="","",VLOOKUP(D273,'[1]0.5 Indikator Keterjangkauan'!$D$6:$K$704,7,FALSE)))</f>
        <v/>
      </c>
      <c r="P273" s="136" t="str">
        <f t="shared" si="57"/>
        <v/>
      </c>
      <c r="Q273" s="87" t="str">
        <f>IF(D273="","",IF('[1]0.5 Indikator Keterjangkauan'!AC272="","",VLOOKUP(D273,'[1]0.5 Indikator Keterjangkauan'!$D$6:$AD$704,26,FALSE)))</f>
        <v/>
      </c>
      <c r="R273" s="136" t="str">
        <f t="shared" si="58"/>
        <v/>
      </c>
      <c r="S273" s="87" t="str">
        <f>IF(D273="","",IF('[1]0.5 Indikator Keterjangkauan'!AI272="","",VLOOKUP(D273,'[1]0.5 Indikator Keterjangkauan'!$D$6:$AK$700,32,FALSE)))</f>
        <v/>
      </c>
      <c r="T273" s="136" t="str">
        <f t="shared" si="59"/>
        <v/>
      </c>
      <c r="U273" s="87" t="str">
        <f>IF(D273="","",IF('[1]0.6 Indikator Pemanfaatan'!J272="","",VLOOKUP(D273,'[1]0.6 Indikator Pemanfaatan'!$D$6:$K$704,7,FALSE)))</f>
        <v/>
      </c>
      <c r="V273" s="136" t="str">
        <f t="shared" si="60"/>
        <v/>
      </c>
      <c r="W273" s="87" t="str">
        <f>IF(D273="","",IF('[1]0.6 Indikator Pemanfaatan'!P272="","",VLOOKUP(D273,'[1]0.6 Indikator Pemanfaatan'!$D$6:$R$704,13,FALSE)))</f>
        <v/>
      </c>
      <c r="X273" s="136" t="str">
        <f t="shared" si="61"/>
        <v/>
      </c>
      <c r="Y273" s="87" t="str">
        <f>IF(D273="","",IF('[1]0.6 Indikator Pemanfaatan'!AA272="","",VLOOKUP(D273,'[1]0.6 Indikator Pemanfaatan'!$D$6:$AC$706,24,FALSE)))</f>
        <v/>
      </c>
      <c r="Z273" s="136" t="str">
        <f t="shared" si="62"/>
        <v/>
      </c>
      <c r="AA273" s="88" t="str">
        <f>IF(D273="","",IF('[1]0.6 Indikator Pemanfaatan'!AG272="","",VLOOKUP(D273,'[1]0.6 Indikator Pemanfaatan'!$D$6:$AJ$705,30,FALSE)))</f>
        <v/>
      </c>
      <c r="AB273" s="136" t="str">
        <f t="shared" si="63"/>
        <v/>
      </c>
      <c r="AC273" s="87" t="str">
        <f>IF(D273="","",IF('[1]0.6 Indikator Pemanfaatan'!AM272="","",VLOOKUP(D273,'[1]0.6 Indikator Pemanfaatan'!$D$6:$AP$705,36,FALSE)))</f>
        <v/>
      </c>
      <c r="AD273" s="136" t="str">
        <f t="shared" si="64"/>
        <v/>
      </c>
    </row>
    <row r="274" spans="1:30" x14ac:dyDescent="0.3">
      <c r="A274" s="1" t="str">
        <f>IF('[2]1.7 NCPR'!A270="","",'[2]1.7 NCPR'!A270)</f>
        <v/>
      </c>
      <c r="B274" s="2" t="str">
        <f>IF('[2]1.7 NCPR'!B270="","",'[2]1.7 NCPR'!B270)</f>
        <v/>
      </c>
      <c r="C274" s="1" t="str">
        <f t="shared" si="52"/>
        <v/>
      </c>
      <c r="D274" s="1" t="str">
        <f>IF('[2]1.7 NCPR'!D270="","",'[2]1.7 NCPR'!D270)</f>
        <v/>
      </c>
      <c r="E274" s="1" t="str">
        <f>IF('[2]1.7 NCPR'!E270="","",'[2]1.7 NCPR'!E270)</f>
        <v/>
      </c>
      <c r="F274" s="2" t="str">
        <f>IF('[2]1.7 NCPR'!C270="","",'[2]1.7 NCPR'!C270)</f>
        <v/>
      </c>
      <c r="G274" s="135" t="str">
        <f>IF(D274="","",IF('[2]1.7 NCPR'!P270="","",(VLOOKUP(D274,'[2]1.7 NCPR'!$D:$P,13,0))))</f>
        <v/>
      </c>
      <c r="H274" s="74" t="str">
        <f t="shared" si="53"/>
        <v/>
      </c>
      <c r="I274" s="87" t="str">
        <f>IF(D274="","",IF('[1]0.2 Konsumsi Energi'!O273="","",VLOOKUP(D274,'[1]0.2 Konsumsi Energi'!$D$5:$S$704,12,0)))</f>
        <v/>
      </c>
      <c r="J274" s="136" t="str">
        <f t="shared" si="54"/>
        <v/>
      </c>
      <c r="K274" s="87" t="str">
        <f>IF(D274="","",IF('[1]0.3 Konsumsi Protein Hewani'!O273="","",VLOOKUP(D274,'[1]0.3 Konsumsi Protein Hewani'!$D$5:$S$704,12,0)))</f>
        <v/>
      </c>
      <c r="L274" s="136" t="str">
        <f t="shared" si="55"/>
        <v/>
      </c>
      <c r="M274" s="87" t="str">
        <f>IF(D274="","",IF('[1]0.4 Stok_Cadangan'!AN273="","",VLOOKUP(D274,'[1]0.4 Stok_Cadangan'!$D$6:$AN$704,37,FALSE)))</f>
        <v/>
      </c>
      <c r="N274" s="136" t="str">
        <f t="shared" si="56"/>
        <v/>
      </c>
      <c r="O274" s="87" t="str">
        <f>IF(D274="","",IF('[1]0.5 Indikator Keterjangkauan'!J273="","",VLOOKUP(D274,'[1]0.5 Indikator Keterjangkauan'!$D$6:$K$704,7,FALSE)))</f>
        <v/>
      </c>
      <c r="P274" s="136" t="str">
        <f t="shared" si="57"/>
        <v/>
      </c>
      <c r="Q274" s="87" t="str">
        <f>IF(D274="","",IF('[1]0.5 Indikator Keterjangkauan'!AC273="","",VLOOKUP(D274,'[1]0.5 Indikator Keterjangkauan'!$D$6:$AD$704,26,FALSE)))</f>
        <v/>
      </c>
      <c r="R274" s="136" t="str">
        <f t="shared" si="58"/>
        <v/>
      </c>
      <c r="S274" s="87" t="str">
        <f>IF(D274="","",IF('[1]0.5 Indikator Keterjangkauan'!AI273="","",VLOOKUP(D274,'[1]0.5 Indikator Keterjangkauan'!$D$6:$AK$700,32,FALSE)))</f>
        <v/>
      </c>
      <c r="T274" s="136" t="str">
        <f t="shared" si="59"/>
        <v/>
      </c>
      <c r="U274" s="87" t="str">
        <f>IF(D274="","",IF('[1]0.6 Indikator Pemanfaatan'!J273="","",VLOOKUP(D274,'[1]0.6 Indikator Pemanfaatan'!$D$6:$K$704,7,FALSE)))</f>
        <v/>
      </c>
      <c r="V274" s="136" t="str">
        <f t="shared" si="60"/>
        <v/>
      </c>
      <c r="W274" s="87" t="str">
        <f>IF(D274="","",IF('[1]0.6 Indikator Pemanfaatan'!P273="","",VLOOKUP(D274,'[1]0.6 Indikator Pemanfaatan'!$D$6:$R$704,13,FALSE)))</f>
        <v/>
      </c>
      <c r="X274" s="136" t="str">
        <f t="shared" si="61"/>
        <v/>
      </c>
      <c r="Y274" s="87" t="str">
        <f>IF(D274="","",IF('[1]0.6 Indikator Pemanfaatan'!AA273="","",VLOOKUP(D274,'[1]0.6 Indikator Pemanfaatan'!$D$6:$AC$706,24,FALSE)))</f>
        <v/>
      </c>
      <c r="Z274" s="136" t="str">
        <f t="shared" si="62"/>
        <v/>
      </c>
      <c r="AA274" s="88" t="str">
        <f>IF(D274="","",IF('[1]0.6 Indikator Pemanfaatan'!AG273="","",VLOOKUP(D274,'[1]0.6 Indikator Pemanfaatan'!$D$6:$AJ$705,30,FALSE)))</f>
        <v/>
      </c>
      <c r="AB274" s="136" t="str">
        <f t="shared" si="63"/>
        <v/>
      </c>
      <c r="AC274" s="87" t="str">
        <f>IF(D274="","",IF('[1]0.6 Indikator Pemanfaatan'!AM273="","",VLOOKUP(D274,'[1]0.6 Indikator Pemanfaatan'!$D$6:$AP$705,36,FALSE)))</f>
        <v/>
      </c>
      <c r="AD274" s="136" t="str">
        <f t="shared" si="64"/>
        <v/>
      </c>
    </row>
    <row r="275" spans="1:30" x14ac:dyDescent="0.3">
      <c r="A275" s="1" t="str">
        <f>IF('[2]1.7 NCPR'!A271="","",'[2]1.7 NCPR'!A271)</f>
        <v/>
      </c>
      <c r="B275" s="2" t="str">
        <f>IF('[2]1.7 NCPR'!B271="","",'[2]1.7 NCPR'!B271)</f>
        <v/>
      </c>
      <c r="C275" s="1" t="str">
        <f t="shared" si="52"/>
        <v/>
      </c>
      <c r="D275" s="1" t="str">
        <f>IF('[2]1.7 NCPR'!D271="","",'[2]1.7 NCPR'!D271)</f>
        <v/>
      </c>
      <c r="E275" s="1" t="str">
        <f>IF('[2]1.7 NCPR'!E271="","",'[2]1.7 NCPR'!E271)</f>
        <v/>
      </c>
      <c r="F275" s="2" t="str">
        <f>IF('[2]1.7 NCPR'!C271="","",'[2]1.7 NCPR'!C271)</f>
        <v/>
      </c>
      <c r="G275" s="135" t="str">
        <f>IF(D275="","",IF('[2]1.7 NCPR'!P271="","",(VLOOKUP(D275,'[2]1.7 NCPR'!$D:$P,13,0))))</f>
        <v/>
      </c>
      <c r="H275" s="74" t="str">
        <f t="shared" si="53"/>
        <v/>
      </c>
      <c r="I275" s="87" t="str">
        <f>IF(D275="","",IF('[1]0.2 Konsumsi Energi'!O274="","",VLOOKUP(D275,'[1]0.2 Konsumsi Energi'!$D$5:$S$704,12,0)))</f>
        <v/>
      </c>
      <c r="J275" s="136" t="str">
        <f t="shared" si="54"/>
        <v/>
      </c>
      <c r="K275" s="87" t="str">
        <f>IF(D275="","",IF('[1]0.3 Konsumsi Protein Hewani'!O274="","",VLOOKUP(D275,'[1]0.3 Konsumsi Protein Hewani'!$D$5:$S$704,12,0)))</f>
        <v/>
      </c>
      <c r="L275" s="136" t="str">
        <f t="shared" si="55"/>
        <v/>
      </c>
      <c r="M275" s="87" t="str">
        <f>IF(D275="","",IF('[1]0.4 Stok_Cadangan'!AN274="","",VLOOKUP(D275,'[1]0.4 Stok_Cadangan'!$D$6:$AN$704,37,FALSE)))</f>
        <v/>
      </c>
      <c r="N275" s="136" t="str">
        <f t="shared" si="56"/>
        <v/>
      </c>
      <c r="O275" s="87" t="str">
        <f>IF(D275="","",IF('[1]0.5 Indikator Keterjangkauan'!J274="","",VLOOKUP(D275,'[1]0.5 Indikator Keterjangkauan'!$D$6:$K$704,7,FALSE)))</f>
        <v/>
      </c>
      <c r="P275" s="136" t="str">
        <f t="shared" si="57"/>
        <v/>
      </c>
      <c r="Q275" s="87" t="str">
        <f>IF(D275="","",IF('[1]0.5 Indikator Keterjangkauan'!AC274="","",VLOOKUP(D275,'[1]0.5 Indikator Keterjangkauan'!$D$6:$AD$704,26,FALSE)))</f>
        <v/>
      </c>
      <c r="R275" s="136" t="str">
        <f t="shared" si="58"/>
        <v/>
      </c>
      <c r="S275" s="87" t="str">
        <f>IF(D275="","",IF('[1]0.5 Indikator Keterjangkauan'!AI274="","",VLOOKUP(D275,'[1]0.5 Indikator Keterjangkauan'!$D$6:$AK$700,32,FALSE)))</f>
        <v/>
      </c>
      <c r="T275" s="136" t="str">
        <f t="shared" si="59"/>
        <v/>
      </c>
      <c r="U275" s="87" t="str">
        <f>IF(D275="","",IF('[1]0.6 Indikator Pemanfaatan'!J274="","",VLOOKUP(D275,'[1]0.6 Indikator Pemanfaatan'!$D$6:$K$704,7,FALSE)))</f>
        <v/>
      </c>
      <c r="V275" s="136" t="str">
        <f t="shared" si="60"/>
        <v/>
      </c>
      <c r="W275" s="87" t="str">
        <f>IF(D275="","",IF('[1]0.6 Indikator Pemanfaatan'!P274="","",VLOOKUP(D275,'[1]0.6 Indikator Pemanfaatan'!$D$6:$R$704,13,FALSE)))</f>
        <v/>
      </c>
      <c r="X275" s="136" t="str">
        <f t="shared" si="61"/>
        <v/>
      </c>
      <c r="Y275" s="87" t="str">
        <f>IF(D275="","",IF('[1]0.6 Indikator Pemanfaatan'!AA274="","",VLOOKUP(D275,'[1]0.6 Indikator Pemanfaatan'!$D$6:$AC$706,24,FALSE)))</f>
        <v/>
      </c>
      <c r="Z275" s="136" t="str">
        <f t="shared" si="62"/>
        <v/>
      </c>
      <c r="AA275" s="88" t="str">
        <f>IF(D275="","",IF('[1]0.6 Indikator Pemanfaatan'!AG274="","",VLOOKUP(D275,'[1]0.6 Indikator Pemanfaatan'!$D$6:$AJ$705,30,FALSE)))</f>
        <v/>
      </c>
      <c r="AB275" s="136" t="str">
        <f t="shared" si="63"/>
        <v/>
      </c>
      <c r="AC275" s="87" t="str">
        <f>IF(D275="","",IF('[1]0.6 Indikator Pemanfaatan'!AM274="","",VLOOKUP(D275,'[1]0.6 Indikator Pemanfaatan'!$D$6:$AP$705,36,FALSE)))</f>
        <v/>
      </c>
      <c r="AD275" s="136" t="str">
        <f t="shared" si="64"/>
        <v/>
      </c>
    </row>
    <row r="276" spans="1:30" x14ac:dyDescent="0.3">
      <c r="A276" s="1" t="str">
        <f>IF('[2]1.7 NCPR'!A272="","",'[2]1.7 NCPR'!A272)</f>
        <v/>
      </c>
      <c r="B276" s="2" t="str">
        <f>IF('[2]1.7 NCPR'!B272="","",'[2]1.7 NCPR'!B272)</f>
        <v/>
      </c>
      <c r="C276" s="1" t="str">
        <f t="shared" si="52"/>
        <v/>
      </c>
      <c r="D276" s="1" t="str">
        <f>IF('[2]1.7 NCPR'!D272="","",'[2]1.7 NCPR'!D272)</f>
        <v/>
      </c>
      <c r="E276" s="1" t="str">
        <f>IF('[2]1.7 NCPR'!E272="","",'[2]1.7 NCPR'!E272)</f>
        <v/>
      </c>
      <c r="F276" s="2" t="str">
        <f>IF('[2]1.7 NCPR'!C272="","",'[2]1.7 NCPR'!C272)</f>
        <v/>
      </c>
      <c r="G276" s="135" t="str">
        <f>IF(D276="","",IF('[2]1.7 NCPR'!P272="","",(VLOOKUP(D276,'[2]1.7 NCPR'!$D:$P,13,0))))</f>
        <v/>
      </c>
      <c r="H276" s="74" t="str">
        <f t="shared" si="53"/>
        <v/>
      </c>
      <c r="I276" s="87" t="str">
        <f>IF(D276="","",IF('[1]0.2 Konsumsi Energi'!O275="","",VLOOKUP(D276,'[1]0.2 Konsumsi Energi'!$D$5:$S$704,12,0)))</f>
        <v/>
      </c>
      <c r="J276" s="136" t="str">
        <f t="shared" si="54"/>
        <v/>
      </c>
      <c r="K276" s="87" t="str">
        <f>IF(D276="","",IF('[1]0.3 Konsumsi Protein Hewani'!O275="","",VLOOKUP(D276,'[1]0.3 Konsumsi Protein Hewani'!$D$5:$S$704,12,0)))</f>
        <v/>
      </c>
      <c r="L276" s="136" t="str">
        <f t="shared" si="55"/>
        <v/>
      </c>
      <c r="M276" s="87" t="str">
        <f>IF(D276="","",IF('[1]0.4 Stok_Cadangan'!AN275="","",VLOOKUP(D276,'[1]0.4 Stok_Cadangan'!$D$6:$AN$704,37,FALSE)))</f>
        <v/>
      </c>
      <c r="N276" s="136" t="str">
        <f t="shared" si="56"/>
        <v/>
      </c>
      <c r="O276" s="87" t="str">
        <f>IF(D276="","",IF('[1]0.5 Indikator Keterjangkauan'!J275="","",VLOOKUP(D276,'[1]0.5 Indikator Keterjangkauan'!$D$6:$K$704,7,FALSE)))</f>
        <v/>
      </c>
      <c r="P276" s="136" t="str">
        <f t="shared" si="57"/>
        <v/>
      </c>
      <c r="Q276" s="87" t="str">
        <f>IF(D276="","",IF('[1]0.5 Indikator Keterjangkauan'!AC275="","",VLOOKUP(D276,'[1]0.5 Indikator Keterjangkauan'!$D$6:$AD$704,26,FALSE)))</f>
        <v/>
      </c>
      <c r="R276" s="136" t="str">
        <f t="shared" si="58"/>
        <v/>
      </c>
      <c r="S276" s="87" t="str">
        <f>IF(D276="","",IF('[1]0.5 Indikator Keterjangkauan'!AI275="","",VLOOKUP(D276,'[1]0.5 Indikator Keterjangkauan'!$D$6:$AK$700,32,FALSE)))</f>
        <v/>
      </c>
      <c r="T276" s="136" t="str">
        <f t="shared" si="59"/>
        <v/>
      </c>
      <c r="U276" s="87" t="str">
        <f>IF(D276="","",IF('[1]0.6 Indikator Pemanfaatan'!J275="","",VLOOKUP(D276,'[1]0.6 Indikator Pemanfaatan'!$D$6:$K$704,7,FALSE)))</f>
        <v/>
      </c>
      <c r="V276" s="136" t="str">
        <f t="shared" si="60"/>
        <v/>
      </c>
      <c r="W276" s="87" t="str">
        <f>IF(D276="","",IF('[1]0.6 Indikator Pemanfaatan'!P275="","",VLOOKUP(D276,'[1]0.6 Indikator Pemanfaatan'!$D$6:$R$704,13,FALSE)))</f>
        <v/>
      </c>
      <c r="X276" s="136" t="str">
        <f t="shared" si="61"/>
        <v/>
      </c>
      <c r="Y276" s="87" t="str">
        <f>IF(D276="","",IF('[1]0.6 Indikator Pemanfaatan'!AA275="","",VLOOKUP(D276,'[1]0.6 Indikator Pemanfaatan'!$D$6:$AC$706,24,FALSE)))</f>
        <v/>
      </c>
      <c r="Z276" s="136" t="str">
        <f t="shared" si="62"/>
        <v/>
      </c>
      <c r="AA276" s="88" t="str">
        <f>IF(D276="","",IF('[1]0.6 Indikator Pemanfaatan'!AG275="","",VLOOKUP(D276,'[1]0.6 Indikator Pemanfaatan'!$D$6:$AJ$705,30,FALSE)))</f>
        <v/>
      </c>
      <c r="AB276" s="136" t="str">
        <f t="shared" si="63"/>
        <v/>
      </c>
      <c r="AC276" s="87" t="str">
        <f>IF(D276="","",IF('[1]0.6 Indikator Pemanfaatan'!AM275="","",VLOOKUP(D276,'[1]0.6 Indikator Pemanfaatan'!$D$6:$AP$705,36,FALSE)))</f>
        <v/>
      </c>
      <c r="AD276" s="136" t="str">
        <f t="shared" si="64"/>
        <v/>
      </c>
    </row>
    <row r="277" spans="1:30" x14ac:dyDescent="0.3">
      <c r="A277" s="1" t="str">
        <f>IF('[2]1.7 NCPR'!A273="","",'[2]1.7 NCPR'!A273)</f>
        <v/>
      </c>
      <c r="B277" s="2" t="str">
        <f>IF('[2]1.7 NCPR'!B273="","",'[2]1.7 NCPR'!B273)</f>
        <v/>
      </c>
      <c r="C277" s="1" t="str">
        <f t="shared" si="52"/>
        <v/>
      </c>
      <c r="D277" s="1" t="str">
        <f>IF('[2]1.7 NCPR'!D273="","",'[2]1.7 NCPR'!D273)</f>
        <v/>
      </c>
      <c r="E277" s="1" t="str">
        <f>IF('[2]1.7 NCPR'!E273="","",'[2]1.7 NCPR'!E273)</f>
        <v/>
      </c>
      <c r="F277" s="2" t="str">
        <f>IF('[2]1.7 NCPR'!C273="","",'[2]1.7 NCPR'!C273)</f>
        <v/>
      </c>
      <c r="G277" s="135" t="str">
        <f>IF(D277="","",IF('[2]1.7 NCPR'!P273="","",(VLOOKUP(D277,'[2]1.7 NCPR'!$D:$P,13,0))))</f>
        <v/>
      </c>
      <c r="H277" s="74" t="str">
        <f t="shared" si="53"/>
        <v/>
      </c>
      <c r="I277" s="87" t="str">
        <f>IF(D277="","",IF('[1]0.2 Konsumsi Energi'!O276="","",VLOOKUP(D277,'[1]0.2 Konsumsi Energi'!$D$5:$S$704,12,0)))</f>
        <v/>
      </c>
      <c r="J277" s="136" t="str">
        <f t="shared" si="54"/>
        <v/>
      </c>
      <c r="K277" s="87" t="str">
        <f>IF(D277="","",IF('[1]0.3 Konsumsi Protein Hewani'!O276="","",VLOOKUP(D277,'[1]0.3 Konsumsi Protein Hewani'!$D$5:$S$704,12,0)))</f>
        <v/>
      </c>
      <c r="L277" s="136" t="str">
        <f t="shared" si="55"/>
        <v/>
      </c>
      <c r="M277" s="87" t="str">
        <f>IF(D277="","",IF('[1]0.4 Stok_Cadangan'!AN276="","",VLOOKUP(D277,'[1]0.4 Stok_Cadangan'!$D$6:$AN$704,37,FALSE)))</f>
        <v/>
      </c>
      <c r="N277" s="136" t="str">
        <f t="shared" si="56"/>
        <v/>
      </c>
      <c r="O277" s="87" t="str">
        <f>IF(D277="","",IF('[1]0.5 Indikator Keterjangkauan'!J276="","",VLOOKUP(D277,'[1]0.5 Indikator Keterjangkauan'!$D$6:$K$704,7,FALSE)))</f>
        <v/>
      </c>
      <c r="P277" s="136" t="str">
        <f t="shared" si="57"/>
        <v/>
      </c>
      <c r="Q277" s="87" t="str">
        <f>IF(D277="","",IF('[1]0.5 Indikator Keterjangkauan'!AC276="","",VLOOKUP(D277,'[1]0.5 Indikator Keterjangkauan'!$D$6:$AD$704,26,FALSE)))</f>
        <v/>
      </c>
      <c r="R277" s="136" t="str">
        <f t="shared" si="58"/>
        <v/>
      </c>
      <c r="S277" s="87" t="str">
        <f>IF(D277="","",IF('[1]0.5 Indikator Keterjangkauan'!AI276="","",VLOOKUP(D277,'[1]0.5 Indikator Keterjangkauan'!$D$6:$AK$700,32,FALSE)))</f>
        <v/>
      </c>
      <c r="T277" s="136" t="str">
        <f t="shared" si="59"/>
        <v/>
      </c>
      <c r="U277" s="87" t="str">
        <f>IF(D277="","",IF('[1]0.6 Indikator Pemanfaatan'!J276="","",VLOOKUP(D277,'[1]0.6 Indikator Pemanfaatan'!$D$6:$K$704,7,FALSE)))</f>
        <v/>
      </c>
      <c r="V277" s="136" t="str">
        <f t="shared" si="60"/>
        <v/>
      </c>
      <c r="W277" s="87" t="str">
        <f>IF(D277="","",IF('[1]0.6 Indikator Pemanfaatan'!P276="","",VLOOKUP(D277,'[1]0.6 Indikator Pemanfaatan'!$D$6:$R$704,13,FALSE)))</f>
        <v/>
      </c>
      <c r="X277" s="136" t="str">
        <f t="shared" si="61"/>
        <v/>
      </c>
      <c r="Y277" s="87" t="str">
        <f>IF(D277="","",IF('[1]0.6 Indikator Pemanfaatan'!AA276="","",VLOOKUP(D277,'[1]0.6 Indikator Pemanfaatan'!$D$6:$AC$706,24,FALSE)))</f>
        <v/>
      </c>
      <c r="Z277" s="136" t="str">
        <f t="shared" si="62"/>
        <v/>
      </c>
      <c r="AA277" s="88" t="str">
        <f>IF(D277="","",IF('[1]0.6 Indikator Pemanfaatan'!AG276="","",VLOOKUP(D277,'[1]0.6 Indikator Pemanfaatan'!$D$6:$AJ$705,30,FALSE)))</f>
        <v/>
      </c>
      <c r="AB277" s="136" t="str">
        <f t="shared" si="63"/>
        <v/>
      </c>
      <c r="AC277" s="87" t="str">
        <f>IF(D277="","",IF('[1]0.6 Indikator Pemanfaatan'!AM276="","",VLOOKUP(D277,'[1]0.6 Indikator Pemanfaatan'!$D$6:$AP$705,36,FALSE)))</f>
        <v/>
      </c>
      <c r="AD277" s="136" t="str">
        <f t="shared" si="64"/>
        <v/>
      </c>
    </row>
    <row r="278" spans="1:30" x14ac:dyDescent="0.3">
      <c r="A278" s="1" t="str">
        <f>IF('[2]1.7 NCPR'!A274="","",'[2]1.7 NCPR'!A274)</f>
        <v/>
      </c>
      <c r="B278" s="2" t="str">
        <f>IF('[2]1.7 NCPR'!B274="","",'[2]1.7 NCPR'!B274)</f>
        <v/>
      </c>
      <c r="C278" s="1" t="str">
        <f t="shared" si="52"/>
        <v/>
      </c>
      <c r="D278" s="1" t="str">
        <f>IF('[2]1.7 NCPR'!D274="","",'[2]1.7 NCPR'!D274)</f>
        <v/>
      </c>
      <c r="E278" s="1" t="str">
        <f>IF('[2]1.7 NCPR'!E274="","",'[2]1.7 NCPR'!E274)</f>
        <v/>
      </c>
      <c r="F278" s="2" t="str">
        <f>IF('[2]1.7 NCPR'!C274="","",'[2]1.7 NCPR'!C274)</f>
        <v/>
      </c>
      <c r="G278" s="135" t="str">
        <f>IF(D278="","",IF('[2]1.7 NCPR'!P274="","",(VLOOKUP(D278,'[2]1.7 NCPR'!$D:$P,13,0))))</f>
        <v/>
      </c>
      <c r="H278" s="74" t="str">
        <f t="shared" si="53"/>
        <v/>
      </c>
      <c r="I278" s="87" t="str">
        <f>IF(D278="","",IF('[1]0.2 Konsumsi Energi'!O277="","",VLOOKUP(D278,'[1]0.2 Konsumsi Energi'!$D$5:$S$704,12,0)))</f>
        <v/>
      </c>
      <c r="J278" s="136" t="str">
        <f t="shared" si="54"/>
        <v/>
      </c>
      <c r="K278" s="87" t="str">
        <f>IF(D278="","",IF('[1]0.3 Konsumsi Protein Hewani'!O277="","",VLOOKUP(D278,'[1]0.3 Konsumsi Protein Hewani'!$D$5:$S$704,12,0)))</f>
        <v/>
      </c>
      <c r="L278" s="136" t="str">
        <f t="shared" si="55"/>
        <v/>
      </c>
      <c r="M278" s="87" t="str">
        <f>IF(D278="","",IF('[1]0.4 Stok_Cadangan'!AN277="","",VLOOKUP(D278,'[1]0.4 Stok_Cadangan'!$D$6:$AN$704,37,FALSE)))</f>
        <v/>
      </c>
      <c r="N278" s="136" t="str">
        <f t="shared" si="56"/>
        <v/>
      </c>
      <c r="O278" s="87" t="str">
        <f>IF(D278="","",IF('[1]0.5 Indikator Keterjangkauan'!J277="","",VLOOKUP(D278,'[1]0.5 Indikator Keterjangkauan'!$D$6:$K$704,7,FALSE)))</f>
        <v/>
      </c>
      <c r="P278" s="136" t="str">
        <f t="shared" si="57"/>
        <v/>
      </c>
      <c r="Q278" s="87" t="str">
        <f>IF(D278="","",IF('[1]0.5 Indikator Keterjangkauan'!AC277="","",VLOOKUP(D278,'[1]0.5 Indikator Keterjangkauan'!$D$6:$AD$704,26,FALSE)))</f>
        <v/>
      </c>
      <c r="R278" s="136" t="str">
        <f t="shared" si="58"/>
        <v/>
      </c>
      <c r="S278" s="87" t="str">
        <f>IF(D278="","",IF('[1]0.5 Indikator Keterjangkauan'!AI277="","",VLOOKUP(D278,'[1]0.5 Indikator Keterjangkauan'!$D$6:$AK$700,32,FALSE)))</f>
        <v/>
      </c>
      <c r="T278" s="136" t="str">
        <f t="shared" si="59"/>
        <v/>
      </c>
      <c r="U278" s="87" t="str">
        <f>IF(D278="","",IF('[1]0.6 Indikator Pemanfaatan'!J277="","",VLOOKUP(D278,'[1]0.6 Indikator Pemanfaatan'!$D$6:$K$704,7,FALSE)))</f>
        <v/>
      </c>
      <c r="V278" s="136" t="str">
        <f t="shared" si="60"/>
        <v/>
      </c>
      <c r="W278" s="87" t="str">
        <f>IF(D278="","",IF('[1]0.6 Indikator Pemanfaatan'!P277="","",VLOOKUP(D278,'[1]0.6 Indikator Pemanfaatan'!$D$6:$R$704,13,FALSE)))</f>
        <v/>
      </c>
      <c r="X278" s="136" t="str">
        <f t="shared" si="61"/>
        <v/>
      </c>
      <c r="Y278" s="87" t="str">
        <f>IF(D278="","",IF('[1]0.6 Indikator Pemanfaatan'!AA277="","",VLOOKUP(D278,'[1]0.6 Indikator Pemanfaatan'!$D$6:$AC$706,24,FALSE)))</f>
        <v/>
      </c>
      <c r="Z278" s="136" t="str">
        <f t="shared" si="62"/>
        <v/>
      </c>
      <c r="AA278" s="88" t="str">
        <f>IF(D278="","",IF('[1]0.6 Indikator Pemanfaatan'!AG277="","",VLOOKUP(D278,'[1]0.6 Indikator Pemanfaatan'!$D$6:$AJ$705,30,FALSE)))</f>
        <v/>
      </c>
      <c r="AB278" s="136" t="str">
        <f t="shared" si="63"/>
        <v/>
      </c>
      <c r="AC278" s="87" t="str">
        <f>IF(D278="","",IF('[1]0.6 Indikator Pemanfaatan'!AM277="","",VLOOKUP(D278,'[1]0.6 Indikator Pemanfaatan'!$D$6:$AP$705,36,FALSE)))</f>
        <v/>
      </c>
      <c r="AD278" s="136" t="str">
        <f t="shared" si="64"/>
        <v/>
      </c>
    </row>
    <row r="279" spans="1:30" x14ac:dyDescent="0.3">
      <c r="A279" s="1" t="str">
        <f>IF('[2]1.7 NCPR'!A275="","",'[2]1.7 NCPR'!A275)</f>
        <v/>
      </c>
      <c r="B279" s="2" t="str">
        <f>IF('[2]1.7 NCPR'!B275="","",'[2]1.7 NCPR'!B275)</f>
        <v/>
      </c>
      <c r="C279" s="1" t="str">
        <f t="shared" si="52"/>
        <v/>
      </c>
      <c r="D279" s="1" t="str">
        <f>IF('[2]1.7 NCPR'!D275="","",'[2]1.7 NCPR'!D275)</f>
        <v/>
      </c>
      <c r="E279" s="1" t="str">
        <f>IF('[2]1.7 NCPR'!E275="","",'[2]1.7 NCPR'!E275)</f>
        <v/>
      </c>
      <c r="F279" s="2" t="str">
        <f>IF('[2]1.7 NCPR'!C275="","",'[2]1.7 NCPR'!C275)</f>
        <v/>
      </c>
      <c r="G279" s="135" t="str">
        <f>IF(D279="","",IF('[2]1.7 NCPR'!P275="","",(VLOOKUP(D279,'[2]1.7 NCPR'!$D:$P,13,0))))</f>
        <v/>
      </c>
      <c r="H279" s="74" t="str">
        <f t="shared" si="53"/>
        <v/>
      </c>
      <c r="I279" s="87" t="str">
        <f>IF(D279="","",IF('[1]0.2 Konsumsi Energi'!O278="","",VLOOKUP(D279,'[1]0.2 Konsumsi Energi'!$D$5:$S$704,12,0)))</f>
        <v/>
      </c>
      <c r="J279" s="136" t="str">
        <f t="shared" si="54"/>
        <v/>
      </c>
      <c r="K279" s="87" t="str">
        <f>IF(D279="","",IF('[1]0.3 Konsumsi Protein Hewani'!O278="","",VLOOKUP(D279,'[1]0.3 Konsumsi Protein Hewani'!$D$5:$S$704,12,0)))</f>
        <v/>
      </c>
      <c r="L279" s="136" t="str">
        <f t="shared" si="55"/>
        <v/>
      </c>
      <c r="M279" s="87" t="str">
        <f>IF(D279="","",IF('[1]0.4 Stok_Cadangan'!AN278="","",VLOOKUP(D279,'[1]0.4 Stok_Cadangan'!$D$6:$AN$704,37,FALSE)))</f>
        <v/>
      </c>
      <c r="N279" s="136" t="str">
        <f t="shared" si="56"/>
        <v/>
      </c>
      <c r="O279" s="87" t="str">
        <f>IF(D279="","",IF('[1]0.5 Indikator Keterjangkauan'!J278="","",VLOOKUP(D279,'[1]0.5 Indikator Keterjangkauan'!$D$6:$K$704,7,FALSE)))</f>
        <v/>
      </c>
      <c r="P279" s="136" t="str">
        <f t="shared" si="57"/>
        <v/>
      </c>
      <c r="Q279" s="87" t="str">
        <f>IF(D279="","",IF('[1]0.5 Indikator Keterjangkauan'!AC278="","",VLOOKUP(D279,'[1]0.5 Indikator Keterjangkauan'!$D$6:$AD$704,26,FALSE)))</f>
        <v/>
      </c>
      <c r="R279" s="136" t="str">
        <f t="shared" si="58"/>
        <v/>
      </c>
      <c r="S279" s="87" t="str">
        <f>IF(D279="","",IF('[1]0.5 Indikator Keterjangkauan'!AI278="","",VLOOKUP(D279,'[1]0.5 Indikator Keterjangkauan'!$D$6:$AK$700,32,FALSE)))</f>
        <v/>
      </c>
      <c r="T279" s="136" t="str">
        <f t="shared" si="59"/>
        <v/>
      </c>
      <c r="U279" s="87" t="str">
        <f>IF(D279="","",IF('[1]0.6 Indikator Pemanfaatan'!J278="","",VLOOKUP(D279,'[1]0.6 Indikator Pemanfaatan'!$D$6:$K$704,7,FALSE)))</f>
        <v/>
      </c>
      <c r="V279" s="136" t="str">
        <f t="shared" si="60"/>
        <v/>
      </c>
      <c r="W279" s="87" t="str">
        <f>IF(D279="","",IF('[1]0.6 Indikator Pemanfaatan'!P278="","",VLOOKUP(D279,'[1]0.6 Indikator Pemanfaatan'!$D$6:$R$704,13,FALSE)))</f>
        <v/>
      </c>
      <c r="X279" s="136" t="str">
        <f t="shared" si="61"/>
        <v/>
      </c>
      <c r="Y279" s="87" t="str">
        <f>IF(D279="","",IF('[1]0.6 Indikator Pemanfaatan'!AA278="","",VLOOKUP(D279,'[1]0.6 Indikator Pemanfaatan'!$D$6:$AC$706,24,FALSE)))</f>
        <v/>
      </c>
      <c r="Z279" s="136" t="str">
        <f t="shared" si="62"/>
        <v/>
      </c>
      <c r="AA279" s="88" t="str">
        <f>IF(D279="","",IF('[1]0.6 Indikator Pemanfaatan'!AG278="","",VLOOKUP(D279,'[1]0.6 Indikator Pemanfaatan'!$D$6:$AJ$705,30,FALSE)))</f>
        <v/>
      </c>
      <c r="AB279" s="136" t="str">
        <f t="shared" si="63"/>
        <v/>
      </c>
      <c r="AC279" s="87" t="str">
        <f>IF(D279="","",IF('[1]0.6 Indikator Pemanfaatan'!AM278="","",VLOOKUP(D279,'[1]0.6 Indikator Pemanfaatan'!$D$6:$AP$705,36,FALSE)))</f>
        <v/>
      </c>
      <c r="AD279" s="136" t="str">
        <f t="shared" si="64"/>
        <v/>
      </c>
    </row>
    <row r="280" spans="1:30" x14ac:dyDescent="0.3">
      <c r="A280" s="1" t="str">
        <f>IF('[2]1.7 NCPR'!A276="","",'[2]1.7 NCPR'!A276)</f>
        <v/>
      </c>
      <c r="B280" s="2" t="str">
        <f>IF('[2]1.7 NCPR'!B276="","",'[2]1.7 NCPR'!B276)</f>
        <v/>
      </c>
      <c r="C280" s="1" t="str">
        <f t="shared" si="52"/>
        <v/>
      </c>
      <c r="D280" s="1" t="str">
        <f>IF('[2]1.7 NCPR'!D276="","",'[2]1.7 NCPR'!D276)</f>
        <v/>
      </c>
      <c r="E280" s="1" t="str">
        <f>IF('[2]1.7 NCPR'!E276="","",'[2]1.7 NCPR'!E276)</f>
        <v/>
      </c>
      <c r="F280" s="2" t="str">
        <f>IF('[2]1.7 NCPR'!C276="","",'[2]1.7 NCPR'!C276)</f>
        <v/>
      </c>
      <c r="G280" s="135" t="str">
        <f>IF(D280="","",IF('[2]1.7 NCPR'!P276="","",(VLOOKUP(D280,'[2]1.7 NCPR'!$D:$P,13,0))))</f>
        <v/>
      </c>
      <c r="H280" s="74" t="str">
        <f t="shared" si="53"/>
        <v/>
      </c>
      <c r="I280" s="87" t="str">
        <f>IF(D280="","",IF('[1]0.2 Konsumsi Energi'!O279="","",VLOOKUP(D280,'[1]0.2 Konsumsi Energi'!$D$5:$S$704,12,0)))</f>
        <v/>
      </c>
      <c r="J280" s="136" t="str">
        <f t="shared" si="54"/>
        <v/>
      </c>
      <c r="K280" s="87" t="str">
        <f>IF(D280="","",IF('[1]0.3 Konsumsi Protein Hewani'!O279="","",VLOOKUP(D280,'[1]0.3 Konsumsi Protein Hewani'!$D$5:$S$704,12,0)))</f>
        <v/>
      </c>
      <c r="L280" s="136" t="str">
        <f t="shared" si="55"/>
        <v/>
      </c>
      <c r="M280" s="87" t="str">
        <f>IF(D280="","",IF('[1]0.4 Stok_Cadangan'!AN279="","",VLOOKUP(D280,'[1]0.4 Stok_Cadangan'!$D$6:$AN$704,37,FALSE)))</f>
        <v/>
      </c>
      <c r="N280" s="136" t="str">
        <f t="shared" si="56"/>
        <v/>
      </c>
      <c r="O280" s="87" t="str">
        <f>IF(D280="","",IF('[1]0.5 Indikator Keterjangkauan'!J279="","",VLOOKUP(D280,'[1]0.5 Indikator Keterjangkauan'!$D$6:$K$704,7,FALSE)))</f>
        <v/>
      </c>
      <c r="P280" s="136" t="str">
        <f t="shared" si="57"/>
        <v/>
      </c>
      <c r="Q280" s="87" t="str">
        <f>IF(D280="","",IF('[1]0.5 Indikator Keterjangkauan'!AC279="","",VLOOKUP(D280,'[1]0.5 Indikator Keterjangkauan'!$D$6:$AD$704,26,FALSE)))</f>
        <v/>
      </c>
      <c r="R280" s="136" t="str">
        <f t="shared" si="58"/>
        <v/>
      </c>
      <c r="S280" s="87" t="str">
        <f>IF(D280="","",IF('[1]0.5 Indikator Keterjangkauan'!AI279="","",VLOOKUP(D280,'[1]0.5 Indikator Keterjangkauan'!$D$6:$AK$700,32,FALSE)))</f>
        <v/>
      </c>
      <c r="T280" s="136" t="str">
        <f t="shared" si="59"/>
        <v/>
      </c>
      <c r="U280" s="87" t="str">
        <f>IF(D280="","",IF('[1]0.6 Indikator Pemanfaatan'!J279="","",VLOOKUP(D280,'[1]0.6 Indikator Pemanfaatan'!$D$6:$K$704,7,FALSE)))</f>
        <v/>
      </c>
      <c r="V280" s="136" t="str">
        <f t="shared" si="60"/>
        <v/>
      </c>
      <c r="W280" s="87" t="str">
        <f>IF(D280="","",IF('[1]0.6 Indikator Pemanfaatan'!P279="","",VLOOKUP(D280,'[1]0.6 Indikator Pemanfaatan'!$D$6:$R$704,13,FALSE)))</f>
        <v/>
      </c>
      <c r="X280" s="136" t="str">
        <f t="shared" si="61"/>
        <v/>
      </c>
      <c r="Y280" s="87" t="str">
        <f>IF(D280="","",IF('[1]0.6 Indikator Pemanfaatan'!AA279="","",VLOOKUP(D280,'[1]0.6 Indikator Pemanfaatan'!$D$6:$AC$706,24,FALSE)))</f>
        <v/>
      </c>
      <c r="Z280" s="136" t="str">
        <f t="shared" si="62"/>
        <v/>
      </c>
      <c r="AA280" s="88" t="str">
        <f>IF(D280="","",IF('[1]0.6 Indikator Pemanfaatan'!AG279="","",VLOOKUP(D280,'[1]0.6 Indikator Pemanfaatan'!$D$6:$AJ$705,30,FALSE)))</f>
        <v/>
      </c>
      <c r="AB280" s="136" t="str">
        <f t="shared" si="63"/>
        <v/>
      </c>
      <c r="AC280" s="87" t="str">
        <f>IF(D280="","",IF('[1]0.6 Indikator Pemanfaatan'!AM279="","",VLOOKUP(D280,'[1]0.6 Indikator Pemanfaatan'!$D$6:$AP$705,36,FALSE)))</f>
        <v/>
      </c>
      <c r="AD280" s="136" t="str">
        <f t="shared" si="64"/>
        <v/>
      </c>
    </row>
    <row r="281" spans="1:30" x14ac:dyDescent="0.3">
      <c r="A281" s="1" t="str">
        <f>IF('[2]1.7 NCPR'!A277="","",'[2]1.7 NCPR'!A277)</f>
        <v/>
      </c>
      <c r="B281" s="2" t="str">
        <f>IF('[2]1.7 NCPR'!B277="","",'[2]1.7 NCPR'!B277)</f>
        <v/>
      </c>
      <c r="C281" s="1" t="str">
        <f t="shared" si="52"/>
        <v/>
      </c>
      <c r="D281" s="1" t="str">
        <f>IF('[2]1.7 NCPR'!D277="","",'[2]1.7 NCPR'!D277)</f>
        <v/>
      </c>
      <c r="E281" s="1" t="str">
        <f>IF('[2]1.7 NCPR'!E277="","",'[2]1.7 NCPR'!E277)</f>
        <v/>
      </c>
      <c r="F281" s="2" t="str">
        <f>IF('[2]1.7 NCPR'!C277="","",'[2]1.7 NCPR'!C277)</f>
        <v/>
      </c>
      <c r="G281" s="135" t="str">
        <f>IF(D281="","",IF('[2]1.7 NCPR'!P277="","",(VLOOKUP(D281,'[2]1.7 NCPR'!$D:$P,13,0))))</f>
        <v/>
      </c>
      <c r="H281" s="74" t="str">
        <f t="shared" si="53"/>
        <v/>
      </c>
      <c r="I281" s="87" t="str">
        <f>IF(D281="","",IF('[1]0.2 Konsumsi Energi'!O280="","",VLOOKUP(D281,'[1]0.2 Konsumsi Energi'!$D$5:$S$704,12,0)))</f>
        <v/>
      </c>
      <c r="J281" s="136" t="str">
        <f t="shared" si="54"/>
        <v/>
      </c>
      <c r="K281" s="87" t="str">
        <f>IF(D281="","",IF('[1]0.3 Konsumsi Protein Hewani'!O280="","",VLOOKUP(D281,'[1]0.3 Konsumsi Protein Hewani'!$D$5:$S$704,12,0)))</f>
        <v/>
      </c>
      <c r="L281" s="136" t="str">
        <f t="shared" si="55"/>
        <v/>
      </c>
      <c r="M281" s="87" t="str">
        <f>IF(D281="","",IF('[1]0.4 Stok_Cadangan'!AN280="","",VLOOKUP(D281,'[1]0.4 Stok_Cadangan'!$D$6:$AN$704,37,FALSE)))</f>
        <v/>
      </c>
      <c r="N281" s="136" t="str">
        <f t="shared" si="56"/>
        <v/>
      </c>
      <c r="O281" s="87" t="str">
        <f>IF(D281="","",IF('[1]0.5 Indikator Keterjangkauan'!J280="","",VLOOKUP(D281,'[1]0.5 Indikator Keterjangkauan'!$D$6:$K$704,7,FALSE)))</f>
        <v/>
      </c>
      <c r="P281" s="136" t="str">
        <f t="shared" si="57"/>
        <v/>
      </c>
      <c r="Q281" s="87" t="str">
        <f>IF(D281="","",IF('[1]0.5 Indikator Keterjangkauan'!AC280="","",VLOOKUP(D281,'[1]0.5 Indikator Keterjangkauan'!$D$6:$AD$704,26,FALSE)))</f>
        <v/>
      </c>
      <c r="R281" s="136" t="str">
        <f t="shared" si="58"/>
        <v/>
      </c>
      <c r="S281" s="87" t="str">
        <f>IF(D281="","",IF('[1]0.5 Indikator Keterjangkauan'!AI280="","",VLOOKUP(D281,'[1]0.5 Indikator Keterjangkauan'!$D$6:$AK$700,32,FALSE)))</f>
        <v/>
      </c>
      <c r="T281" s="136" t="str">
        <f t="shared" si="59"/>
        <v/>
      </c>
      <c r="U281" s="87" t="str">
        <f>IF(D281="","",IF('[1]0.6 Indikator Pemanfaatan'!J280="","",VLOOKUP(D281,'[1]0.6 Indikator Pemanfaatan'!$D$6:$K$704,7,FALSE)))</f>
        <v/>
      </c>
      <c r="V281" s="136" t="str">
        <f t="shared" si="60"/>
        <v/>
      </c>
      <c r="W281" s="87" t="str">
        <f>IF(D281="","",IF('[1]0.6 Indikator Pemanfaatan'!P280="","",VLOOKUP(D281,'[1]0.6 Indikator Pemanfaatan'!$D$6:$R$704,13,FALSE)))</f>
        <v/>
      </c>
      <c r="X281" s="136" t="str">
        <f t="shared" si="61"/>
        <v/>
      </c>
      <c r="Y281" s="87" t="str">
        <f>IF(D281="","",IF('[1]0.6 Indikator Pemanfaatan'!AA280="","",VLOOKUP(D281,'[1]0.6 Indikator Pemanfaatan'!$D$6:$AC$706,24,FALSE)))</f>
        <v/>
      </c>
      <c r="Z281" s="136" t="str">
        <f t="shared" si="62"/>
        <v/>
      </c>
      <c r="AA281" s="88" t="str">
        <f>IF(D281="","",IF('[1]0.6 Indikator Pemanfaatan'!AG280="","",VLOOKUP(D281,'[1]0.6 Indikator Pemanfaatan'!$D$6:$AJ$705,30,FALSE)))</f>
        <v/>
      </c>
      <c r="AB281" s="136" t="str">
        <f t="shared" si="63"/>
        <v/>
      </c>
      <c r="AC281" s="87" t="str">
        <f>IF(D281="","",IF('[1]0.6 Indikator Pemanfaatan'!AM280="","",VLOOKUP(D281,'[1]0.6 Indikator Pemanfaatan'!$D$6:$AP$705,36,FALSE)))</f>
        <v/>
      </c>
      <c r="AD281" s="136" t="str">
        <f t="shared" si="64"/>
        <v/>
      </c>
    </row>
    <row r="282" spans="1:30" x14ac:dyDescent="0.3">
      <c r="A282" s="1" t="str">
        <f>IF('[2]1.7 NCPR'!A278="","",'[2]1.7 NCPR'!A278)</f>
        <v/>
      </c>
      <c r="B282" s="2" t="str">
        <f>IF('[2]1.7 NCPR'!B278="","",'[2]1.7 NCPR'!B278)</f>
        <v/>
      </c>
      <c r="C282" s="1" t="str">
        <f t="shared" si="52"/>
        <v/>
      </c>
      <c r="D282" s="1" t="str">
        <f>IF('[2]1.7 NCPR'!D278="","",'[2]1.7 NCPR'!D278)</f>
        <v/>
      </c>
      <c r="E282" s="1" t="str">
        <f>IF('[2]1.7 NCPR'!E278="","",'[2]1.7 NCPR'!E278)</f>
        <v/>
      </c>
      <c r="F282" s="2" t="str">
        <f>IF('[2]1.7 NCPR'!C278="","",'[2]1.7 NCPR'!C278)</f>
        <v/>
      </c>
      <c r="G282" s="135" t="str">
        <f>IF(D282="","",IF('[2]1.7 NCPR'!P278="","",(VLOOKUP(D282,'[2]1.7 NCPR'!$D:$P,13,0))))</f>
        <v/>
      </c>
      <c r="H282" s="74" t="str">
        <f t="shared" si="53"/>
        <v/>
      </c>
      <c r="I282" s="87" t="str">
        <f>IF(D282="","",IF('[1]0.2 Konsumsi Energi'!O281="","",VLOOKUP(D282,'[1]0.2 Konsumsi Energi'!$D$5:$S$704,12,0)))</f>
        <v/>
      </c>
      <c r="J282" s="136" t="str">
        <f t="shared" si="54"/>
        <v/>
      </c>
      <c r="K282" s="87" t="str">
        <f>IF(D282="","",IF('[1]0.3 Konsumsi Protein Hewani'!O281="","",VLOOKUP(D282,'[1]0.3 Konsumsi Protein Hewani'!$D$5:$S$704,12,0)))</f>
        <v/>
      </c>
      <c r="L282" s="136" t="str">
        <f t="shared" si="55"/>
        <v/>
      </c>
      <c r="M282" s="87" t="str">
        <f>IF(D282="","",IF('[1]0.4 Stok_Cadangan'!AN281="","",VLOOKUP(D282,'[1]0.4 Stok_Cadangan'!$D$6:$AN$704,37,FALSE)))</f>
        <v/>
      </c>
      <c r="N282" s="136" t="str">
        <f t="shared" si="56"/>
        <v/>
      </c>
      <c r="O282" s="87" t="str">
        <f>IF(D282="","",IF('[1]0.5 Indikator Keterjangkauan'!J281="","",VLOOKUP(D282,'[1]0.5 Indikator Keterjangkauan'!$D$6:$K$704,7,FALSE)))</f>
        <v/>
      </c>
      <c r="P282" s="136" t="str">
        <f t="shared" si="57"/>
        <v/>
      </c>
      <c r="Q282" s="87" t="str">
        <f>IF(D282="","",IF('[1]0.5 Indikator Keterjangkauan'!AC281="","",VLOOKUP(D282,'[1]0.5 Indikator Keterjangkauan'!$D$6:$AD$704,26,FALSE)))</f>
        <v/>
      </c>
      <c r="R282" s="136" t="str">
        <f t="shared" si="58"/>
        <v/>
      </c>
      <c r="S282" s="87" t="str">
        <f>IF(D282="","",IF('[1]0.5 Indikator Keterjangkauan'!AI281="","",VLOOKUP(D282,'[1]0.5 Indikator Keterjangkauan'!$D$6:$AK$700,32,FALSE)))</f>
        <v/>
      </c>
      <c r="T282" s="136" t="str">
        <f t="shared" si="59"/>
        <v/>
      </c>
      <c r="U282" s="87" t="str">
        <f>IF(D282="","",IF('[1]0.6 Indikator Pemanfaatan'!J281="","",VLOOKUP(D282,'[1]0.6 Indikator Pemanfaatan'!$D$6:$K$704,7,FALSE)))</f>
        <v/>
      </c>
      <c r="V282" s="136" t="str">
        <f t="shared" si="60"/>
        <v/>
      </c>
      <c r="W282" s="87" t="str">
        <f>IF(D282="","",IF('[1]0.6 Indikator Pemanfaatan'!P281="","",VLOOKUP(D282,'[1]0.6 Indikator Pemanfaatan'!$D$6:$R$704,13,FALSE)))</f>
        <v/>
      </c>
      <c r="X282" s="136" t="str">
        <f t="shared" si="61"/>
        <v/>
      </c>
      <c r="Y282" s="87" t="str">
        <f>IF(D282="","",IF('[1]0.6 Indikator Pemanfaatan'!AA281="","",VLOOKUP(D282,'[1]0.6 Indikator Pemanfaatan'!$D$6:$AC$706,24,FALSE)))</f>
        <v/>
      </c>
      <c r="Z282" s="136" t="str">
        <f t="shared" si="62"/>
        <v/>
      </c>
      <c r="AA282" s="88" t="str">
        <f>IF(D282="","",IF('[1]0.6 Indikator Pemanfaatan'!AG281="","",VLOOKUP(D282,'[1]0.6 Indikator Pemanfaatan'!$D$6:$AJ$705,30,FALSE)))</f>
        <v/>
      </c>
      <c r="AB282" s="136" t="str">
        <f t="shared" si="63"/>
        <v/>
      </c>
      <c r="AC282" s="87" t="str">
        <f>IF(D282="","",IF('[1]0.6 Indikator Pemanfaatan'!AM281="","",VLOOKUP(D282,'[1]0.6 Indikator Pemanfaatan'!$D$6:$AP$705,36,FALSE)))</f>
        <v/>
      </c>
      <c r="AD282" s="136" t="str">
        <f t="shared" si="64"/>
        <v/>
      </c>
    </row>
    <row r="283" spans="1:30" x14ac:dyDescent="0.3">
      <c r="A283" s="1" t="str">
        <f>IF('[2]1.7 NCPR'!A279="","",'[2]1.7 NCPR'!A279)</f>
        <v/>
      </c>
      <c r="B283" s="2" t="str">
        <f>IF('[2]1.7 NCPR'!B279="","",'[2]1.7 NCPR'!B279)</f>
        <v/>
      </c>
      <c r="C283" s="1" t="str">
        <f t="shared" si="52"/>
        <v/>
      </c>
      <c r="D283" s="1" t="str">
        <f>IF('[2]1.7 NCPR'!D279="","",'[2]1.7 NCPR'!D279)</f>
        <v/>
      </c>
      <c r="E283" s="1" t="str">
        <f>IF('[2]1.7 NCPR'!E279="","",'[2]1.7 NCPR'!E279)</f>
        <v/>
      </c>
      <c r="F283" s="2" t="str">
        <f>IF('[2]1.7 NCPR'!C279="","",'[2]1.7 NCPR'!C279)</f>
        <v/>
      </c>
      <c r="G283" s="135" t="str">
        <f>IF(D283="","",IF('[2]1.7 NCPR'!P279="","",(VLOOKUP(D283,'[2]1.7 NCPR'!$D:$P,13,0))))</f>
        <v/>
      </c>
      <c r="H283" s="74" t="str">
        <f t="shared" si="53"/>
        <v/>
      </c>
      <c r="I283" s="87" t="str">
        <f>IF(D283="","",IF('[1]0.2 Konsumsi Energi'!O282="","",VLOOKUP(D283,'[1]0.2 Konsumsi Energi'!$D$5:$S$704,12,0)))</f>
        <v/>
      </c>
      <c r="J283" s="136" t="str">
        <f t="shared" si="54"/>
        <v/>
      </c>
      <c r="K283" s="87" t="str">
        <f>IF(D283="","",IF('[1]0.3 Konsumsi Protein Hewani'!O282="","",VLOOKUP(D283,'[1]0.3 Konsumsi Protein Hewani'!$D$5:$S$704,12,0)))</f>
        <v/>
      </c>
      <c r="L283" s="136" t="str">
        <f t="shared" si="55"/>
        <v/>
      </c>
      <c r="M283" s="87" t="str">
        <f>IF(D283="","",IF('[1]0.4 Stok_Cadangan'!AN282="","",VLOOKUP(D283,'[1]0.4 Stok_Cadangan'!$D$6:$AN$704,37,FALSE)))</f>
        <v/>
      </c>
      <c r="N283" s="136" t="str">
        <f t="shared" si="56"/>
        <v/>
      </c>
      <c r="O283" s="87" t="str">
        <f>IF(D283="","",IF('[1]0.5 Indikator Keterjangkauan'!J282="","",VLOOKUP(D283,'[1]0.5 Indikator Keterjangkauan'!$D$6:$K$704,7,FALSE)))</f>
        <v/>
      </c>
      <c r="P283" s="136" t="str">
        <f t="shared" si="57"/>
        <v/>
      </c>
      <c r="Q283" s="87" t="str">
        <f>IF(D283="","",IF('[1]0.5 Indikator Keterjangkauan'!AC282="","",VLOOKUP(D283,'[1]0.5 Indikator Keterjangkauan'!$D$6:$AD$704,26,FALSE)))</f>
        <v/>
      </c>
      <c r="R283" s="136" t="str">
        <f t="shared" si="58"/>
        <v/>
      </c>
      <c r="S283" s="87" t="str">
        <f>IF(D283="","",IF('[1]0.5 Indikator Keterjangkauan'!AI282="","",VLOOKUP(D283,'[1]0.5 Indikator Keterjangkauan'!$D$6:$AK$700,32,FALSE)))</f>
        <v/>
      </c>
      <c r="T283" s="136" t="str">
        <f t="shared" si="59"/>
        <v/>
      </c>
      <c r="U283" s="87" t="str">
        <f>IF(D283="","",IF('[1]0.6 Indikator Pemanfaatan'!J282="","",VLOOKUP(D283,'[1]0.6 Indikator Pemanfaatan'!$D$6:$K$704,7,FALSE)))</f>
        <v/>
      </c>
      <c r="V283" s="136" t="str">
        <f t="shared" si="60"/>
        <v/>
      </c>
      <c r="W283" s="87" t="str">
        <f>IF(D283="","",IF('[1]0.6 Indikator Pemanfaatan'!P282="","",VLOOKUP(D283,'[1]0.6 Indikator Pemanfaatan'!$D$6:$R$704,13,FALSE)))</f>
        <v/>
      </c>
      <c r="X283" s="136" t="str">
        <f t="shared" si="61"/>
        <v/>
      </c>
      <c r="Y283" s="87" t="str">
        <f>IF(D283="","",IF('[1]0.6 Indikator Pemanfaatan'!AA282="","",VLOOKUP(D283,'[1]0.6 Indikator Pemanfaatan'!$D$6:$AC$706,24,FALSE)))</f>
        <v/>
      </c>
      <c r="Z283" s="136" t="str">
        <f t="shared" si="62"/>
        <v/>
      </c>
      <c r="AA283" s="88" t="str">
        <f>IF(D283="","",IF('[1]0.6 Indikator Pemanfaatan'!AG282="","",VLOOKUP(D283,'[1]0.6 Indikator Pemanfaatan'!$D$6:$AJ$705,30,FALSE)))</f>
        <v/>
      </c>
      <c r="AB283" s="136" t="str">
        <f t="shared" si="63"/>
        <v/>
      </c>
      <c r="AC283" s="87" t="str">
        <f>IF(D283="","",IF('[1]0.6 Indikator Pemanfaatan'!AM282="","",VLOOKUP(D283,'[1]0.6 Indikator Pemanfaatan'!$D$6:$AP$705,36,FALSE)))</f>
        <v/>
      </c>
      <c r="AD283" s="136" t="str">
        <f t="shared" si="64"/>
        <v/>
      </c>
    </row>
    <row r="284" spans="1:30" x14ac:dyDescent="0.3">
      <c r="A284" s="1" t="str">
        <f>IF('[2]1.7 NCPR'!A280="","",'[2]1.7 NCPR'!A280)</f>
        <v/>
      </c>
      <c r="B284" s="2" t="str">
        <f>IF('[2]1.7 NCPR'!B280="","",'[2]1.7 NCPR'!B280)</f>
        <v/>
      </c>
      <c r="C284" s="1" t="str">
        <f t="shared" si="52"/>
        <v/>
      </c>
      <c r="D284" s="1" t="str">
        <f>IF('[2]1.7 NCPR'!D280="","",'[2]1.7 NCPR'!D280)</f>
        <v/>
      </c>
      <c r="E284" s="1" t="str">
        <f>IF('[2]1.7 NCPR'!E280="","",'[2]1.7 NCPR'!E280)</f>
        <v/>
      </c>
      <c r="F284" s="2" t="str">
        <f>IF('[2]1.7 NCPR'!C280="","",'[2]1.7 NCPR'!C280)</f>
        <v/>
      </c>
      <c r="G284" s="135" t="str">
        <f>IF(D284="","",IF('[2]1.7 NCPR'!P280="","",(VLOOKUP(D284,'[2]1.7 NCPR'!$D:$P,13,0))))</f>
        <v/>
      </c>
      <c r="H284" s="74" t="str">
        <f t="shared" si="53"/>
        <v/>
      </c>
      <c r="I284" s="87" t="str">
        <f>IF(D284="","",IF('[1]0.2 Konsumsi Energi'!O283="","",VLOOKUP(D284,'[1]0.2 Konsumsi Energi'!$D$5:$S$704,12,0)))</f>
        <v/>
      </c>
      <c r="J284" s="136" t="str">
        <f t="shared" si="54"/>
        <v/>
      </c>
      <c r="K284" s="87" t="str">
        <f>IF(D284="","",IF('[1]0.3 Konsumsi Protein Hewani'!O283="","",VLOOKUP(D284,'[1]0.3 Konsumsi Protein Hewani'!$D$5:$S$704,12,0)))</f>
        <v/>
      </c>
      <c r="L284" s="136" t="str">
        <f t="shared" si="55"/>
        <v/>
      </c>
      <c r="M284" s="87" t="str">
        <f>IF(D284="","",IF('[1]0.4 Stok_Cadangan'!AN283="","",VLOOKUP(D284,'[1]0.4 Stok_Cadangan'!$D$6:$AN$704,37,FALSE)))</f>
        <v/>
      </c>
      <c r="N284" s="136" t="str">
        <f t="shared" si="56"/>
        <v/>
      </c>
      <c r="O284" s="87" t="str">
        <f>IF(D284="","",IF('[1]0.5 Indikator Keterjangkauan'!J283="","",VLOOKUP(D284,'[1]0.5 Indikator Keterjangkauan'!$D$6:$K$704,7,FALSE)))</f>
        <v/>
      </c>
      <c r="P284" s="136" t="str">
        <f t="shared" si="57"/>
        <v/>
      </c>
      <c r="Q284" s="87" t="str">
        <f>IF(D284="","",IF('[1]0.5 Indikator Keterjangkauan'!AC283="","",VLOOKUP(D284,'[1]0.5 Indikator Keterjangkauan'!$D$6:$AD$704,26,FALSE)))</f>
        <v/>
      </c>
      <c r="R284" s="136" t="str">
        <f t="shared" si="58"/>
        <v/>
      </c>
      <c r="S284" s="87" t="str">
        <f>IF(D284="","",IF('[1]0.5 Indikator Keterjangkauan'!AI283="","",VLOOKUP(D284,'[1]0.5 Indikator Keterjangkauan'!$D$6:$AK$700,32,FALSE)))</f>
        <v/>
      </c>
      <c r="T284" s="136" t="str">
        <f t="shared" si="59"/>
        <v/>
      </c>
      <c r="U284" s="87" t="str">
        <f>IF(D284="","",IF('[1]0.6 Indikator Pemanfaatan'!J283="","",VLOOKUP(D284,'[1]0.6 Indikator Pemanfaatan'!$D$6:$K$704,7,FALSE)))</f>
        <v/>
      </c>
      <c r="V284" s="136" t="str">
        <f t="shared" si="60"/>
        <v/>
      </c>
      <c r="W284" s="87" t="str">
        <f>IF(D284="","",IF('[1]0.6 Indikator Pemanfaatan'!P283="","",VLOOKUP(D284,'[1]0.6 Indikator Pemanfaatan'!$D$6:$R$704,13,FALSE)))</f>
        <v/>
      </c>
      <c r="X284" s="136" t="str">
        <f t="shared" si="61"/>
        <v/>
      </c>
      <c r="Y284" s="87" t="str">
        <f>IF(D284="","",IF('[1]0.6 Indikator Pemanfaatan'!AA283="","",VLOOKUP(D284,'[1]0.6 Indikator Pemanfaatan'!$D$6:$AC$706,24,FALSE)))</f>
        <v/>
      </c>
      <c r="Z284" s="136" t="str">
        <f t="shared" si="62"/>
        <v/>
      </c>
      <c r="AA284" s="88" t="str">
        <f>IF(D284="","",IF('[1]0.6 Indikator Pemanfaatan'!AG283="","",VLOOKUP(D284,'[1]0.6 Indikator Pemanfaatan'!$D$6:$AJ$705,30,FALSE)))</f>
        <v/>
      </c>
      <c r="AB284" s="136" t="str">
        <f t="shared" si="63"/>
        <v/>
      </c>
      <c r="AC284" s="87" t="str">
        <f>IF(D284="","",IF('[1]0.6 Indikator Pemanfaatan'!AM283="","",VLOOKUP(D284,'[1]0.6 Indikator Pemanfaatan'!$D$6:$AP$705,36,FALSE)))</f>
        <v/>
      </c>
      <c r="AD284" s="136" t="str">
        <f t="shared" si="64"/>
        <v/>
      </c>
    </row>
    <row r="285" spans="1:30" x14ac:dyDescent="0.3">
      <c r="A285" s="1" t="str">
        <f>IF('[2]1.7 NCPR'!A281="","",'[2]1.7 NCPR'!A281)</f>
        <v/>
      </c>
      <c r="B285" s="2" t="str">
        <f>IF('[2]1.7 NCPR'!B281="","",'[2]1.7 NCPR'!B281)</f>
        <v/>
      </c>
      <c r="C285" s="1" t="str">
        <f t="shared" si="52"/>
        <v/>
      </c>
      <c r="D285" s="1" t="str">
        <f>IF('[2]1.7 NCPR'!D281="","",'[2]1.7 NCPR'!D281)</f>
        <v/>
      </c>
      <c r="E285" s="1" t="str">
        <f>IF('[2]1.7 NCPR'!E281="","",'[2]1.7 NCPR'!E281)</f>
        <v/>
      </c>
      <c r="F285" s="2" t="str">
        <f>IF('[2]1.7 NCPR'!C281="","",'[2]1.7 NCPR'!C281)</f>
        <v/>
      </c>
      <c r="G285" s="135" t="str">
        <f>IF(D285="","",IF('[2]1.7 NCPR'!P281="","",(VLOOKUP(D285,'[2]1.7 NCPR'!$D:$P,13,0))))</f>
        <v/>
      </c>
      <c r="H285" s="74" t="str">
        <f t="shared" si="53"/>
        <v/>
      </c>
      <c r="I285" s="87" t="str">
        <f>IF(D285="","",IF('[1]0.2 Konsumsi Energi'!O284="","",VLOOKUP(D285,'[1]0.2 Konsumsi Energi'!$D$5:$S$704,12,0)))</f>
        <v/>
      </c>
      <c r="J285" s="136" t="str">
        <f t="shared" si="54"/>
        <v/>
      </c>
      <c r="K285" s="87" t="str">
        <f>IF(D285="","",IF('[1]0.3 Konsumsi Protein Hewani'!O284="","",VLOOKUP(D285,'[1]0.3 Konsumsi Protein Hewani'!$D$5:$S$704,12,0)))</f>
        <v/>
      </c>
      <c r="L285" s="136" t="str">
        <f t="shared" si="55"/>
        <v/>
      </c>
      <c r="M285" s="87" t="str">
        <f>IF(D285="","",IF('[1]0.4 Stok_Cadangan'!AN284="","",VLOOKUP(D285,'[1]0.4 Stok_Cadangan'!$D$6:$AN$704,37,FALSE)))</f>
        <v/>
      </c>
      <c r="N285" s="136" t="str">
        <f t="shared" si="56"/>
        <v/>
      </c>
      <c r="O285" s="87" t="str">
        <f>IF(D285="","",IF('[1]0.5 Indikator Keterjangkauan'!J284="","",VLOOKUP(D285,'[1]0.5 Indikator Keterjangkauan'!$D$6:$K$704,7,FALSE)))</f>
        <v/>
      </c>
      <c r="P285" s="136" t="str">
        <f t="shared" si="57"/>
        <v/>
      </c>
      <c r="Q285" s="87" t="str">
        <f>IF(D285="","",IF('[1]0.5 Indikator Keterjangkauan'!AC284="","",VLOOKUP(D285,'[1]0.5 Indikator Keterjangkauan'!$D$6:$AD$704,26,FALSE)))</f>
        <v/>
      </c>
      <c r="R285" s="136" t="str">
        <f t="shared" si="58"/>
        <v/>
      </c>
      <c r="S285" s="87" t="str">
        <f>IF(D285="","",IF('[1]0.5 Indikator Keterjangkauan'!AI284="","",VLOOKUP(D285,'[1]0.5 Indikator Keterjangkauan'!$D$6:$AK$700,32,FALSE)))</f>
        <v/>
      </c>
      <c r="T285" s="136" t="str">
        <f t="shared" si="59"/>
        <v/>
      </c>
      <c r="U285" s="87" t="str">
        <f>IF(D285="","",IF('[1]0.6 Indikator Pemanfaatan'!J284="","",VLOOKUP(D285,'[1]0.6 Indikator Pemanfaatan'!$D$6:$K$704,7,FALSE)))</f>
        <v/>
      </c>
      <c r="V285" s="136" t="str">
        <f t="shared" si="60"/>
        <v/>
      </c>
      <c r="W285" s="87" t="str">
        <f>IF(D285="","",IF('[1]0.6 Indikator Pemanfaatan'!P284="","",VLOOKUP(D285,'[1]0.6 Indikator Pemanfaatan'!$D$6:$R$704,13,FALSE)))</f>
        <v/>
      </c>
      <c r="X285" s="136" t="str">
        <f t="shared" si="61"/>
        <v/>
      </c>
      <c r="Y285" s="87" t="str">
        <f>IF(D285="","",IF('[1]0.6 Indikator Pemanfaatan'!AA284="","",VLOOKUP(D285,'[1]0.6 Indikator Pemanfaatan'!$D$6:$AC$706,24,FALSE)))</f>
        <v/>
      </c>
      <c r="Z285" s="136" t="str">
        <f t="shared" si="62"/>
        <v/>
      </c>
      <c r="AA285" s="88" t="str">
        <f>IF(D285="","",IF('[1]0.6 Indikator Pemanfaatan'!AG284="","",VLOOKUP(D285,'[1]0.6 Indikator Pemanfaatan'!$D$6:$AJ$705,30,FALSE)))</f>
        <v/>
      </c>
      <c r="AB285" s="136" t="str">
        <f t="shared" si="63"/>
        <v/>
      </c>
      <c r="AC285" s="87" t="str">
        <f>IF(D285="","",IF('[1]0.6 Indikator Pemanfaatan'!AM284="","",VLOOKUP(D285,'[1]0.6 Indikator Pemanfaatan'!$D$6:$AP$705,36,FALSE)))</f>
        <v/>
      </c>
      <c r="AD285" s="136" t="str">
        <f t="shared" si="64"/>
        <v/>
      </c>
    </row>
    <row r="286" spans="1:30" x14ac:dyDescent="0.3">
      <c r="A286" s="1" t="str">
        <f>IF('[2]1.7 NCPR'!A282="","",'[2]1.7 NCPR'!A282)</f>
        <v/>
      </c>
      <c r="B286" s="2" t="str">
        <f>IF('[2]1.7 NCPR'!B282="","",'[2]1.7 NCPR'!B282)</f>
        <v/>
      </c>
      <c r="C286" s="1" t="str">
        <f t="shared" si="52"/>
        <v/>
      </c>
      <c r="D286" s="1" t="str">
        <f>IF('[2]1.7 NCPR'!D282="","",'[2]1.7 NCPR'!D282)</f>
        <v/>
      </c>
      <c r="E286" s="1" t="str">
        <f>IF('[2]1.7 NCPR'!E282="","",'[2]1.7 NCPR'!E282)</f>
        <v/>
      </c>
      <c r="F286" s="2" t="str">
        <f>IF('[2]1.7 NCPR'!C282="","",'[2]1.7 NCPR'!C282)</f>
        <v/>
      </c>
      <c r="G286" s="135" t="str">
        <f>IF(D286="","",IF('[2]1.7 NCPR'!P282="","",(VLOOKUP(D286,'[2]1.7 NCPR'!$D:$P,13,0))))</f>
        <v/>
      </c>
      <c r="H286" s="74" t="str">
        <f t="shared" si="53"/>
        <v/>
      </c>
      <c r="I286" s="87" t="str">
        <f>IF(D286="","",IF('[1]0.2 Konsumsi Energi'!O285="","",VLOOKUP(D286,'[1]0.2 Konsumsi Energi'!$D$5:$S$704,12,0)))</f>
        <v/>
      </c>
      <c r="J286" s="136" t="str">
        <f t="shared" si="54"/>
        <v/>
      </c>
      <c r="K286" s="87" t="str">
        <f>IF(D286="","",IF('[1]0.3 Konsumsi Protein Hewani'!O285="","",VLOOKUP(D286,'[1]0.3 Konsumsi Protein Hewani'!$D$5:$S$704,12,0)))</f>
        <v/>
      </c>
      <c r="L286" s="136" t="str">
        <f t="shared" si="55"/>
        <v/>
      </c>
      <c r="M286" s="87" t="str">
        <f>IF(D286="","",IF('[1]0.4 Stok_Cadangan'!AN285="","",VLOOKUP(D286,'[1]0.4 Stok_Cadangan'!$D$6:$AN$704,37,FALSE)))</f>
        <v/>
      </c>
      <c r="N286" s="136" t="str">
        <f t="shared" si="56"/>
        <v/>
      </c>
      <c r="O286" s="87" t="str">
        <f>IF(D286="","",IF('[1]0.5 Indikator Keterjangkauan'!J285="","",VLOOKUP(D286,'[1]0.5 Indikator Keterjangkauan'!$D$6:$K$704,7,FALSE)))</f>
        <v/>
      </c>
      <c r="P286" s="136" t="str">
        <f t="shared" si="57"/>
        <v/>
      </c>
      <c r="Q286" s="87" t="str">
        <f>IF(D286="","",IF('[1]0.5 Indikator Keterjangkauan'!AC285="","",VLOOKUP(D286,'[1]0.5 Indikator Keterjangkauan'!$D$6:$AD$704,26,FALSE)))</f>
        <v/>
      </c>
      <c r="R286" s="136" t="str">
        <f t="shared" si="58"/>
        <v/>
      </c>
      <c r="S286" s="87" t="str">
        <f>IF(D286="","",IF('[1]0.5 Indikator Keterjangkauan'!AI285="","",VLOOKUP(D286,'[1]0.5 Indikator Keterjangkauan'!$D$6:$AK$700,32,FALSE)))</f>
        <v/>
      </c>
      <c r="T286" s="136" t="str">
        <f t="shared" si="59"/>
        <v/>
      </c>
      <c r="U286" s="87" t="str">
        <f>IF(D286="","",IF('[1]0.6 Indikator Pemanfaatan'!J285="","",VLOOKUP(D286,'[1]0.6 Indikator Pemanfaatan'!$D$6:$K$704,7,FALSE)))</f>
        <v/>
      </c>
      <c r="V286" s="136" t="str">
        <f t="shared" si="60"/>
        <v/>
      </c>
      <c r="W286" s="87" t="str">
        <f>IF(D286="","",IF('[1]0.6 Indikator Pemanfaatan'!P285="","",VLOOKUP(D286,'[1]0.6 Indikator Pemanfaatan'!$D$6:$R$704,13,FALSE)))</f>
        <v/>
      </c>
      <c r="X286" s="136" t="str">
        <f t="shared" si="61"/>
        <v/>
      </c>
      <c r="Y286" s="87" t="str">
        <f>IF(D286="","",IF('[1]0.6 Indikator Pemanfaatan'!AA285="","",VLOOKUP(D286,'[1]0.6 Indikator Pemanfaatan'!$D$6:$AC$706,24,FALSE)))</f>
        <v/>
      </c>
      <c r="Z286" s="136" t="str">
        <f t="shared" si="62"/>
        <v/>
      </c>
      <c r="AA286" s="88" t="str">
        <f>IF(D286="","",IF('[1]0.6 Indikator Pemanfaatan'!AG285="","",VLOOKUP(D286,'[1]0.6 Indikator Pemanfaatan'!$D$6:$AJ$705,30,FALSE)))</f>
        <v/>
      </c>
      <c r="AB286" s="136" t="str">
        <f t="shared" si="63"/>
        <v/>
      </c>
      <c r="AC286" s="87" t="str">
        <f>IF(D286="","",IF('[1]0.6 Indikator Pemanfaatan'!AM285="","",VLOOKUP(D286,'[1]0.6 Indikator Pemanfaatan'!$D$6:$AP$705,36,FALSE)))</f>
        <v/>
      </c>
      <c r="AD286" s="136" t="str">
        <f t="shared" si="64"/>
        <v/>
      </c>
    </row>
    <row r="287" spans="1:30" x14ac:dyDescent="0.3">
      <c r="A287" s="1" t="str">
        <f>IF('[2]1.7 NCPR'!A283="","",'[2]1.7 NCPR'!A283)</f>
        <v/>
      </c>
      <c r="B287" s="2" t="str">
        <f>IF('[2]1.7 NCPR'!B283="","",'[2]1.7 NCPR'!B283)</f>
        <v/>
      </c>
      <c r="C287" s="1" t="str">
        <f t="shared" si="52"/>
        <v/>
      </c>
      <c r="D287" s="1" t="str">
        <f>IF('[2]1.7 NCPR'!D283="","",'[2]1.7 NCPR'!D283)</f>
        <v/>
      </c>
      <c r="E287" s="1" t="str">
        <f>IF('[2]1.7 NCPR'!E283="","",'[2]1.7 NCPR'!E283)</f>
        <v/>
      </c>
      <c r="F287" s="2" t="str">
        <f>IF('[2]1.7 NCPR'!C283="","",'[2]1.7 NCPR'!C283)</f>
        <v/>
      </c>
      <c r="G287" s="135" t="str">
        <f>IF(D287="","",IF('[2]1.7 NCPR'!P283="","",(VLOOKUP(D287,'[2]1.7 NCPR'!$D:$P,13,0))))</f>
        <v/>
      </c>
      <c r="H287" s="74" t="str">
        <f t="shared" si="53"/>
        <v/>
      </c>
      <c r="I287" s="87" t="str">
        <f>IF(D287="","",IF('[1]0.2 Konsumsi Energi'!O286="","",VLOOKUP(D287,'[1]0.2 Konsumsi Energi'!$D$5:$S$704,12,0)))</f>
        <v/>
      </c>
      <c r="J287" s="136" t="str">
        <f t="shared" si="54"/>
        <v/>
      </c>
      <c r="K287" s="87" t="str">
        <f>IF(D287="","",IF('[1]0.3 Konsumsi Protein Hewani'!O286="","",VLOOKUP(D287,'[1]0.3 Konsumsi Protein Hewani'!$D$5:$S$704,12,0)))</f>
        <v/>
      </c>
      <c r="L287" s="136" t="str">
        <f t="shared" si="55"/>
        <v/>
      </c>
      <c r="M287" s="87" t="str">
        <f>IF(D287="","",IF('[1]0.4 Stok_Cadangan'!AN286="","",VLOOKUP(D287,'[1]0.4 Stok_Cadangan'!$D$6:$AN$704,37,FALSE)))</f>
        <v/>
      </c>
      <c r="N287" s="136" t="str">
        <f t="shared" si="56"/>
        <v/>
      </c>
      <c r="O287" s="87" t="str">
        <f>IF(D287="","",IF('[1]0.5 Indikator Keterjangkauan'!J286="","",VLOOKUP(D287,'[1]0.5 Indikator Keterjangkauan'!$D$6:$K$704,7,FALSE)))</f>
        <v/>
      </c>
      <c r="P287" s="136" t="str">
        <f t="shared" si="57"/>
        <v/>
      </c>
      <c r="Q287" s="87" t="str">
        <f>IF(D287="","",IF('[1]0.5 Indikator Keterjangkauan'!AC286="","",VLOOKUP(D287,'[1]0.5 Indikator Keterjangkauan'!$D$6:$AD$704,26,FALSE)))</f>
        <v/>
      </c>
      <c r="R287" s="136" t="str">
        <f t="shared" si="58"/>
        <v/>
      </c>
      <c r="S287" s="87" t="str">
        <f>IF(D287="","",IF('[1]0.5 Indikator Keterjangkauan'!AI286="","",VLOOKUP(D287,'[1]0.5 Indikator Keterjangkauan'!$D$6:$AK$700,32,FALSE)))</f>
        <v/>
      </c>
      <c r="T287" s="136" t="str">
        <f t="shared" si="59"/>
        <v/>
      </c>
      <c r="U287" s="87" t="str">
        <f>IF(D287="","",IF('[1]0.6 Indikator Pemanfaatan'!J286="","",VLOOKUP(D287,'[1]0.6 Indikator Pemanfaatan'!$D$6:$K$704,7,FALSE)))</f>
        <v/>
      </c>
      <c r="V287" s="136" t="str">
        <f t="shared" si="60"/>
        <v/>
      </c>
      <c r="W287" s="87" t="str">
        <f>IF(D287="","",IF('[1]0.6 Indikator Pemanfaatan'!P286="","",VLOOKUP(D287,'[1]0.6 Indikator Pemanfaatan'!$D$6:$R$704,13,FALSE)))</f>
        <v/>
      </c>
      <c r="X287" s="136" t="str">
        <f t="shared" si="61"/>
        <v/>
      </c>
      <c r="Y287" s="87" t="str">
        <f>IF(D287="","",IF('[1]0.6 Indikator Pemanfaatan'!AA286="","",VLOOKUP(D287,'[1]0.6 Indikator Pemanfaatan'!$D$6:$AC$706,24,FALSE)))</f>
        <v/>
      </c>
      <c r="Z287" s="136" t="str">
        <f t="shared" si="62"/>
        <v/>
      </c>
      <c r="AA287" s="88" t="str">
        <f>IF(D287="","",IF('[1]0.6 Indikator Pemanfaatan'!AG286="","",VLOOKUP(D287,'[1]0.6 Indikator Pemanfaatan'!$D$6:$AJ$705,30,FALSE)))</f>
        <v/>
      </c>
      <c r="AB287" s="136" t="str">
        <f t="shared" si="63"/>
        <v/>
      </c>
      <c r="AC287" s="87" t="str">
        <f>IF(D287="","",IF('[1]0.6 Indikator Pemanfaatan'!AM286="","",VLOOKUP(D287,'[1]0.6 Indikator Pemanfaatan'!$D$6:$AP$705,36,FALSE)))</f>
        <v/>
      </c>
      <c r="AD287" s="136" t="str">
        <f t="shared" si="64"/>
        <v/>
      </c>
    </row>
    <row r="288" spans="1:30" x14ac:dyDescent="0.3">
      <c r="A288" s="1" t="str">
        <f>IF('[2]1.7 NCPR'!A284="","",'[2]1.7 NCPR'!A284)</f>
        <v/>
      </c>
      <c r="B288" s="2" t="str">
        <f>IF('[2]1.7 NCPR'!B284="","",'[2]1.7 NCPR'!B284)</f>
        <v/>
      </c>
      <c r="C288" s="1" t="str">
        <f t="shared" si="52"/>
        <v/>
      </c>
      <c r="D288" s="1" t="str">
        <f>IF('[2]1.7 NCPR'!D284="","",'[2]1.7 NCPR'!D284)</f>
        <v/>
      </c>
      <c r="E288" s="1" t="str">
        <f>IF('[2]1.7 NCPR'!E284="","",'[2]1.7 NCPR'!E284)</f>
        <v/>
      </c>
      <c r="F288" s="2" t="str">
        <f>IF('[2]1.7 NCPR'!C284="","",'[2]1.7 NCPR'!C284)</f>
        <v/>
      </c>
      <c r="G288" s="135" t="str">
        <f>IF(D288="","",IF('[2]1.7 NCPR'!P284="","",(VLOOKUP(D288,'[2]1.7 NCPR'!$D:$P,13,0))))</f>
        <v/>
      </c>
      <c r="H288" s="74" t="str">
        <f t="shared" si="53"/>
        <v/>
      </c>
      <c r="I288" s="87" t="str">
        <f>IF(D288="","",IF('[1]0.2 Konsumsi Energi'!O287="","",VLOOKUP(D288,'[1]0.2 Konsumsi Energi'!$D$5:$S$704,12,0)))</f>
        <v/>
      </c>
      <c r="J288" s="136" t="str">
        <f t="shared" si="54"/>
        <v/>
      </c>
      <c r="K288" s="87" t="str">
        <f>IF(D288="","",IF('[1]0.3 Konsumsi Protein Hewani'!O287="","",VLOOKUP(D288,'[1]0.3 Konsumsi Protein Hewani'!$D$5:$S$704,12,0)))</f>
        <v/>
      </c>
      <c r="L288" s="136" t="str">
        <f t="shared" si="55"/>
        <v/>
      </c>
      <c r="M288" s="87" t="str">
        <f>IF(D288="","",IF('[1]0.4 Stok_Cadangan'!AN287="","",VLOOKUP(D288,'[1]0.4 Stok_Cadangan'!$D$6:$AN$704,37,FALSE)))</f>
        <v/>
      </c>
      <c r="N288" s="136" t="str">
        <f t="shared" si="56"/>
        <v/>
      </c>
      <c r="O288" s="87" t="str">
        <f>IF(D288="","",IF('[1]0.5 Indikator Keterjangkauan'!J287="","",VLOOKUP(D288,'[1]0.5 Indikator Keterjangkauan'!$D$6:$K$704,7,FALSE)))</f>
        <v/>
      </c>
      <c r="P288" s="136" t="str">
        <f t="shared" si="57"/>
        <v/>
      </c>
      <c r="Q288" s="87" t="str">
        <f>IF(D288="","",IF('[1]0.5 Indikator Keterjangkauan'!AC287="","",VLOOKUP(D288,'[1]0.5 Indikator Keterjangkauan'!$D$6:$AD$704,26,FALSE)))</f>
        <v/>
      </c>
      <c r="R288" s="136" t="str">
        <f t="shared" si="58"/>
        <v/>
      </c>
      <c r="S288" s="87" t="str">
        <f>IF(D288="","",IF('[1]0.5 Indikator Keterjangkauan'!AI287="","",VLOOKUP(D288,'[1]0.5 Indikator Keterjangkauan'!$D$6:$AK$700,32,FALSE)))</f>
        <v/>
      </c>
      <c r="T288" s="136" t="str">
        <f t="shared" si="59"/>
        <v/>
      </c>
      <c r="U288" s="87" t="str">
        <f>IF(D288="","",IF('[1]0.6 Indikator Pemanfaatan'!J287="","",VLOOKUP(D288,'[1]0.6 Indikator Pemanfaatan'!$D$6:$K$704,7,FALSE)))</f>
        <v/>
      </c>
      <c r="V288" s="136" t="str">
        <f t="shared" si="60"/>
        <v/>
      </c>
      <c r="W288" s="87" t="str">
        <f>IF(D288="","",IF('[1]0.6 Indikator Pemanfaatan'!P287="","",VLOOKUP(D288,'[1]0.6 Indikator Pemanfaatan'!$D$6:$R$704,13,FALSE)))</f>
        <v/>
      </c>
      <c r="X288" s="136" t="str">
        <f t="shared" si="61"/>
        <v/>
      </c>
      <c r="Y288" s="87" t="str">
        <f>IF(D288="","",IF('[1]0.6 Indikator Pemanfaatan'!AA287="","",VLOOKUP(D288,'[1]0.6 Indikator Pemanfaatan'!$D$6:$AC$706,24,FALSE)))</f>
        <v/>
      </c>
      <c r="Z288" s="136" t="str">
        <f t="shared" si="62"/>
        <v/>
      </c>
      <c r="AA288" s="88" t="str">
        <f>IF(D288="","",IF('[1]0.6 Indikator Pemanfaatan'!AG287="","",VLOOKUP(D288,'[1]0.6 Indikator Pemanfaatan'!$D$6:$AJ$705,30,FALSE)))</f>
        <v/>
      </c>
      <c r="AB288" s="136" t="str">
        <f t="shared" si="63"/>
        <v/>
      </c>
      <c r="AC288" s="87" t="str">
        <f>IF(D288="","",IF('[1]0.6 Indikator Pemanfaatan'!AM287="","",VLOOKUP(D288,'[1]0.6 Indikator Pemanfaatan'!$D$6:$AP$705,36,FALSE)))</f>
        <v/>
      </c>
      <c r="AD288" s="136" t="str">
        <f t="shared" si="64"/>
        <v/>
      </c>
    </row>
    <row r="289" spans="1:30" x14ac:dyDescent="0.3">
      <c r="A289" s="1" t="str">
        <f>IF('[2]1.7 NCPR'!A285="","",'[2]1.7 NCPR'!A285)</f>
        <v/>
      </c>
      <c r="B289" s="2" t="str">
        <f>IF('[2]1.7 NCPR'!B285="","",'[2]1.7 NCPR'!B285)</f>
        <v/>
      </c>
      <c r="C289" s="1" t="str">
        <f t="shared" si="52"/>
        <v/>
      </c>
      <c r="D289" s="1" t="str">
        <f>IF('[2]1.7 NCPR'!D285="","",'[2]1.7 NCPR'!D285)</f>
        <v/>
      </c>
      <c r="E289" s="1" t="str">
        <f>IF('[2]1.7 NCPR'!E285="","",'[2]1.7 NCPR'!E285)</f>
        <v/>
      </c>
      <c r="F289" s="2" t="str">
        <f>IF('[2]1.7 NCPR'!C285="","",'[2]1.7 NCPR'!C285)</f>
        <v/>
      </c>
      <c r="G289" s="135" t="str">
        <f>IF(D289="","",IF('[2]1.7 NCPR'!P285="","",(VLOOKUP(D289,'[2]1.7 NCPR'!$D:$P,13,0))))</f>
        <v/>
      </c>
      <c r="H289" s="74" t="str">
        <f t="shared" si="53"/>
        <v/>
      </c>
      <c r="I289" s="87" t="str">
        <f>IF(D289="","",IF('[1]0.2 Konsumsi Energi'!O288="","",VLOOKUP(D289,'[1]0.2 Konsumsi Energi'!$D$5:$S$704,12,0)))</f>
        <v/>
      </c>
      <c r="J289" s="136" t="str">
        <f t="shared" si="54"/>
        <v/>
      </c>
      <c r="K289" s="87" t="str">
        <f>IF(D289="","",IF('[1]0.3 Konsumsi Protein Hewani'!O288="","",VLOOKUP(D289,'[1]0.3 Konsumsi Protein Hewani'!$D$5:$S$704,12,0)))</f>
        <v/>
      </c>
      <c r="L289" s="136" t="str">
        <f t="shared" si="55"/>
        <v/>
      </c>
      <c r="M289" s="87" t="str">
        <f>IF(D289="","",IF('[1]0.4 Stok_Cadangan'!AN288="","",VLOOKUP(D289,'[1]0.4 Stok_Cadangan'!$D$6:$AN$704,37,FALSE)))</f>
        <v/>
      </c>
      <c r="N289" s="136" t="str">
        <f t="shared" si="56"/>
        <v/>
      </c>
      <c r="O289" s="87" t="str">
        <f>IF(D289="","",IF('[1]0.5 Indikator Keterjangkauan'!J288="","",VLOOKUP(D289,'[1]0.5 Indikator Keterjangkauan'!$D$6:$K$704,7,FALSE)))</f>
        <v/>
      </c>
      <c r="P289" s="136" t="str">
        <f t="shared" si="57"/>
        <v/>
      </c>
      <c r="Q289" s="87" t="str">
        <f>IF(D289="","",IF('[1]0.5 Indikator Keterjangkauan'!AC288="","",VLOOKUP(D289,'[1]0.5 Indikator Keterjangkauan'!$D$6:$AD$704,26,FALSE)))</f>
        <v/>
      </c>
      <c r="R289" s="136" t="str">
        <f t="shared" si="58"/>
        <v/>
      </c>
      <c r="S289" s="87" t="str">
        <f>IF(D289="","",IF('[1]0.5 Indikator Keterjangkauan'!AI288="","",VLOOKUP(D289,'[1]0.5 Indikator Keterjangkauan'!$D$6:$AK$700,32,FALSE)))</f>
        <v/>
      </c>
      <c r="T289" s="136" t="str">
        <f t="shared" si="59"/>
        <v/>
      </c>
      <c r="U289" s="87" t="str">
        <f>IF(D289="","",IF('[1]0.6 Indikator Pemanfaatan'!J288="","",VLOOKUP(D289,'[1]0.6 Indikator Pemanfaatan'!$D$6:$K$704,7,FALSE)))</f>
        <v/>
      </c>
      <c r="V289" s="136" t="str">
        <f t="shared" si="60"/>
        <v/>
      </c>
      <c r="W289" s="87" t="str">
        <f>IF(D289="","",IF('[1]0.6 Indikator Pemanfaatan'!P288="","",VLOOKUP(D289,'[1]0.6 Indikator Pemanfaatan'!$D$6:$R$704,13,FALSE)))</f>
        <v/>
      </c>
      <c r="X289" s="136" t="str">
        <f t="shared" si="61"/>
        <v/>
      </c>
      <c r="Y289" s="87" t="str">
        <f>IF(D289="","",IF('[1]0.6 Indikator Pemanfaatan'!AA288="","",VLOOKUP(D289,'[1]0.6 Indikator Pemanfaatan'!$D$6:$AC$706,24,FALSE)))</f>
        <v/>
      </c>
      <c r="Z289" s="136" t="str">
        <f t="shared" si="62"/>
        <v/>
      </c>
      <c r="AA289" s="88" t="str">
        <f>IF(D289="","",IF('[1]0.6 Indikator Pemanfaatan'!AG288="","",VLOOKUP(D289,'[1]0.6 Indikator Pemanfaatan'!$D$6:$AJ$705,30,FALSE)))</f>
        <v/>
      </c>
      <c r="AB289" s="136" t="str">
        <f t="shared" si="63"/>
        <v/>
      </c>
      <c r="AC289" s="87" t="str">
        <f>IF(D289="","",IF('[1]0.6 Indikator Pemanfaatan'!AM288="","",VLOOKUP(D289,'[1]0.6 Indikator Pemanfaatan'!$D$6:$AP$705,36,FALSE)))</f>
        <v/>
      </c>
      <c r="AD289" s="136" t="str">
        <f t="shared" si="64"/>
        <v/>
      </c>
    </row>
    <row r="290" spans="1:30" x14ac:dyDescent="0.3">
      <c r="A290" s="1" t="str">
        <f>IF('[2]1.7 NCPR'!A286="","",'[2]1.7 NCPR'!A286)</f>
        <v/>
      </c>
      <c r="B290" s="2" t="str">
        <f>IF('[2]1.7 NCPR'!B286="","",'[2]1.7 NCPR'!B286)</f>
        <v/>
      </c>
      <c r="C290" s="1" t="str">
        <f t="shared" si="52"/>
        <v/>
      </c>
      <c r="D290" s="1" t="str">
        <f>IF('[2]1.7 NCPR'!D286="","",'[2]1.7 NCPR'!D286)</f>
        <v/>
      </c>
      <c r="E290" s="1" t="str">
        <f>IF('[2]1.7 NCPR'!E286="","",'[2]1.7 NCPR'!E286)</f>
        <v/>
      </c>
      <c r="F290" s="2" t="str">
        <f>IF('[2]1.7 NCPR'!C286="","",'[2]1.7 NCPR'!C286)</f>
        <v/>
      </c>
      <c r="G290" s="135" t="str">
        <f>IF(D290="","",IF('[2]1.7 NCPR'!P286="","",(VLOOKUP(D290,'[2]1.7 NCPR'!$D:$P,13,0))))</f>
        <v/>
      </c>
      <c r="H290" s="74" t="str">
        <f t="shared" si="53"/>
        <v/>
      </c>
      <c r="I290" s="87" t="str">
        <f>IF(D290="","",IF('[1]0.2 Konsumsi Energi'!O289="","",VLOOKUP(D290,'[1]0.2 Konsumsi Energi'!$D$5:$S$704,12,0)))</f>
        <v/>
      </c>
      <c r="J290" s="136" t="str">
        <f t="shared" si="54"/>
        <v/>
      </c>
      <c r="K290" s="87" t="str">
        <f>IF(D290="","",IF('[1]0.3 Konsumsi Protein Hewani'!O289="","",VLOOKUP(D290,'[1]0.3 Konsumsi Protein Hewani'!$D$5:$S$704,12,0)))</f>
        <v/>
      </c>
      <c r="L290" s="136" t="str">
        <f t="shared" si="55"/>
        <v/>
      </c>
      <c r="M290" s="87" t="str">
        <f>IF(D290="","",IF('[1]0.4 Stok_Cadangan'!AN289="","",VLOOKUP(D290,'[1]0.4 Stok_Cadangan'!$D$6:$AN$704,37,FALSE)))</f>
        <v/>
      </c>
      <c r="N290" s="136" t="str">
        <f t="shared" si="56"/>
        <v/>
      </c>
      <c r="O290" s="87" t="str">
        <f>IF(D290="","",IF('[1]0.5 Indikator Keterjangkauan'!J289="","",VLOOKUP(D290,'[1]0.5 Indikator Keterjangkauan'!$D$6:$K$704,7,FALSE)))</f>
        <v/>
      </c>
      <c r="P290" s="136" t="str">
        <f t="shared" si="57"/>
        <v/>
      </c>
      <c r="Q290" s="87" t="str">
        <f>IF(D290="","",IF('[1]0.5 Indikator Keterjangkauan'!AC289="","",VLOOKUP(D290,'[1]0.5 Indikator Keterjangkauan'!$D$6:$AD$704,26,FALSE)))</f>
        <v/>
      </c>
      <c r="R290" s="136" t="str">
        <f t="shared" si="58"/>
        <v/>
      </c>
      <c r="S290" s="87" t="str">
        <f>IF(D290="","",IF('[1]0.5 Indikator Keterjangkauan'!AI289="","",VLOOKUP(D290,'[1]0.5 Indikator Keterjangkauan'!$D$6:$AK$700,32,FALSE)))</f>
        <v/>
      </c>
      <c r="T290" s="136" t="str">
        <f t="shared" si="59"/>
        <v/>
      </c>
      <c r="U290" s="87" t="str">
        <f>IF(D290="","",IF('[1]0.6 Indikator Pemanfaatan'!J289="","",VLOOKUP(D290,'[1]0.6 Indikator Pemanfaatan'!$D$6:$K$704,7,FALSE)))</f>
        <v/>
      </c>
      <c r="V290" s="136" t="str">
        <f t="shared" si="60"/>
        <v/>
      </c>
      <c r="W290" s="87" t="str">
        <f>IF(D290="","",IF('[1]0.6 Indikator Pemanfaatan'!P289="","",VLOOKUP(D290,'[1]0.6 Indikator Pemanfaatan'!$D$6:$R$704,13,FALSE)))</f>
        <v/>
      </c>
      <c r="X290" s="136" t="str">
        <f t="shared" si="61"/>
        <v/>
      </c>
      <c r="Y290" s="87" t="str">
        <f>IF(D290="","",IF('[1]0.6 Indikator Pemanfaatan'!AA289="","",VLOOKUP(D290,'[1]0.6 Indikator Pemanfaatan'!$D$6:$AC$706,24,FALSE)))</f>
        <v/>
      </c>
      <c r="Z290" s="136" t="str">
        <f t="shared" si="62"/>
        <v/>
      </c>
      <c r="AA290" s="88" t="str">
        <f>IF(D290="","",IF('[1]0.6 Indikator Pemanfaatan'!AG289="","",VLOOKUP(D290,'[1]0.6 Indikator Pemanfaatan'!$D$6:$AJ$705,30,FALSE)))</f>
        <v/>
      </c>
      <c r="AB290" s="136" t="str">
        <f t="shared" si="63"/>
        <v/>
      </c>
      <c r="AC290" s="87" t="str">
        <f>IF(D290="","",IF('[1]0.6 Indikator Pemanfaatan'!AM289="","",VLOOKUP(D290,'[1]0.6 Indikator Pemanfaatan'!$D$6:$AP$705,36,FALSE)))</f>
        <v/>
      </c>
      <c r="AD290" s="136" t="str">
        <f t="shared" si="64"/>
        <v/>
      </c>
    </row>
    <row r="291" spans="1:30" x14ac:dyDescent="0.3">
      <c r="A291" s="1" t="str">
        <f>IF('[2]1.7 NCPR'!A287="","",'[2]1.7 NCPR'!A287)</f>
        <v/>
      </c>
      <c r="B291" s="2" t="str">
        <f>IF('[2]1.7 NCPR'!B287="","",'[2]1.7 NCPR'!B287)</f>
        <v/>
      </c>
      <c r="C291" s="1" t="str">
        <f t="shared" si="52"/>
        <v/>
      </c>
      <c r="D291" s="1" t="str">
        <f>IF('[2]1.7 NCPR'!D287="","",'[2]1.7 NCPR'!D287)</f>
        <v/>
      </c>
      <c r="E291" s="1" t="str">
        <f>IF('[2]1.7 NCPR'!E287="","",'[2]1.7 NCPR'!E287)</f>
        <v/>
      </c>
      <c r="F291" s="2" t="str">
        <f>IF('[2]1.7 NCPR'!C287="","",'[2]1.7 NCPR'!C287)</f>
        <v/>
      </c>
      <c r="G291" s="135" t="str">
        <f>IF(D291="","",IF('[2]1.7 NCPR'!P287="","",(VLOOKUP(D291,'[2]1.7 NCPR'!$D:$P,13,0))))</f>
        <v/>
      </c>
      <c r="H291" s="74" t="str">
        <f t="shared" si="53"/>
        <v/>
      </c>
      <c r="I291" s="87" t="str">
        <f>IF(D291="","",IF('[1]0.2 Konsumsi Energi'!O290="","",VLOOKUP(D291,'[1]0.2 Konsumsi Energi'!$D$5:$S$704,12,0)))</f>
        <v/>
      </c>
      <c r="J291" s="136" t="str">
        <f t="shared" si="54"/>
        <v/>
      </c>
      <c r="K291" s="87" t="str">
        <f>IF(D291="","",IF('[1]0.3 Konsumsi Protein Hewani'!O290="","",VLOOKUP(D291,'[1]0.3 Konsumsi Protein Hewani'!$D$5:$S$704,12,0)))</f>
        <v/>
      </c>
      <c r="L291" s="136" t="str">
        <f t="shared" si="55"/>
        <v/>
      </c>
      <c r="M291" s="87" t="str">
        <f>IF(D291="","",IF('[1]0.4 Stok_Cadangan'!AN290="","",VLOOKUP(D291,'[1]0.4 Stok_Cadangan'!$D$6:$AN$704,37,FALSE)))</f>
        <v/>
      </c>
      <c r="N291" s="136" t="str">
        <f t="shared" si="56"/>
        <v/>
      </c>
      <c r="O291" s="87" t="str">
        <f>IF(D291="","",IF('[1]0.5 Indikator Keterjangkauan'!J290="","",VLOOKUP(D291,'[1]0.5 Indikator Keterjangkauan'!$D$6:$K$704,7,FALSE)))</f>
        <v/>
      </c>
      <c r="P291" s="136" t="str">
        <f t="shared" si="57"/>
        <v/>
      </c>
      <c r="Q291" s="87" t="str">
        <f>IF(D291="","",IF('[1]0.5 Indikator Keterjangkauan'!AC290="","",VLOOKUP(D291,'[1]0.5 Indikator Keterjangkauan'!$D$6:$AD$704,26,FALSE)))</f>
        <v/>
      </c>
      <c r="R291" s="136" t="str">
        <f t="shared" si="58"/>
        <v/>
      </c>
      <c r="S291" s="87" t="str">
        <f>IF(D291="","",IF('[1]0.5 Indikator Keterjangkauan'!AI290="","",VLOOKUP(D291,'[1]0.5 Indikator Keterjangkauan'!$D$6:$AK$700,32,FALSE)))</f>
        <v/>
      </c>
      <c r="T291" s="136" t="str">
        <f t="shared" si="59"/>
        <v/>
      </c>
      <c r="U291" s="87" t="str">
        <f>IF(D291="","",IF('[1]0.6 Indikator Pemanfaatan'!J290="","",VLOOKUP(D291,'[1]0.6 Indikator Pemanfaatan'!$D$6:$K$704,7,FALSE)))</f>
        <v/>
      </c>
      <c r="V291" s="136" t="str">
        <f t="shared" si="60"/>
        <v/>
      </c>
      <c r="W291" s="87" t="str">
        <f>IF(D291="","",IF('[1]0.6 Indikator Pemanfaatan'!P290="","",VLOOKUP(D291,'[1]0.6 Indikator Pemanfaatan'!$D$6:$R$704,13,FALSE)))</f>
        <v/>
      </c>
      <c r="X291" s="136" t="str">
        <f t="shared" si="61"/>
        <v/>
      </c>
      <c r="Y291" s="87" t="str">
        <f>IF(D291="","",IF('[1]0.6 Indikator Pemanfaatan'!AA290="","",VLOOKUP(D291,'[1]0.6 Indikator Pemanfaatan'!$D$6:$AC$706,24,FALSE)))</f>
        <v/>
      </c>
      <c r="Z291" s="136" t="str">
        <f t="shared" si="62"/>
        <v/>
      </c>
      <c r="AA291" s="88" t="str">
        <f>IF(D291="","",IF('[1]0.6 Indikator Pemanfaatan'!AG290="","",VLOOKUP(D291,'[1]0.6 Indikator Pemanfaatan'!$D$6:$AJ$705,30,FALSE)))</f>
        <v/>
      </c>
      <c r="AB291" s="136" t="str">
        <f t="shared" si="63"/>
        <v/>
      </c>
      <c r="AC291" s="87" t="str">
        <f>IF(D291="","",IF('[1]0.6 Indikator Pemanfaatan'!AM290="","",VLOOKUP(D291,'[1]0.6 Indikator Pemanfaatan'!$D$6:$AP$705,36,FALSE)))</f>
        <v/>
      </c>
      <c r="AD291" s="136" t="str">
        <f t="shared" si="64"/>
        <v/>
      </c>
    </row>
    <row r="292" spans="1:30" x14ac:dyDescent="0.3">
      <c r="A292" s="1" t="str">
        <f>IF('[2]1.7 NCPR'!A288="","",'[2]1.7 NCPR'!A288)</f>
        <v/>
      </c>
      <c r="B292" s="2" t="str">
        <f>IF('[2]1.7 NCPR'!B288="","",'[2]1.7 NCPR'!B288)</f>
        <v/>
      </c>
      <c r="C292" s="1" t="str">
        <f t="shared" si="52"/>
        <v/>
      </c>
      <c r="D292" s="1" t="str">
        <f>IF('[2]1.7 NCPR'!D288="","",'[2]1.7 NCPR'!D288)</f>
        <v/>
      </c>
      <c r="E292" s="1" t="str">
        <f>IF('[2]1.7 NCPR'!E288="","",'[2]1.7 NCPR'!E288)</f>
        <v/>
      </c>
      <c r="F292" s="2" t="str">
        <f>IF('[2]1.7 NCPR'!C288="","",'[2]1.7 NCPR'!C288)</f>
        <v/>
      </c>
      <c r="G292" s="135" t="str">
        <f>IF(D292="","",IF('[2]1.7 NCPR'!P288="","",(VLOOKUP(D292,'[2]1.7 NCPR'!$D:$P,13,0))))</f>
        <v/>
      </c>
      <c r="H292" s="74" t="str">
        <f t="shared" si="53"/>
        <v/>
      </c>
      <c r="I292" s="87" t="str">
        <f>IF(D292="","",IF('[1]0.2 Konsumsi Energi'!O291="","",VLOOKUP(D292,'[1]0.2 Konsumsi Energi'!$D$5:$S$704,12,0)))</f>
        <v/>
      </c>
      <c r="J292" s="136" t="str">
        <f t="shared" si="54"/>
        <v/>
      </c>
      <c r="K292" s="87" t="str">
        <f>IF(D292="","",IF('[1]0.3 Konsumsi Protein Hewani'!O291="","",VLOOKUP(D292,'[1]0.3 Konsumsi Protein Hewani'!$D$5:$S$704,12,0)))</f>
        <v/>
      </c>
      <c r="L292" s="136" t="str">
        <f t="shared" si="55"/>
        <v/>
      </c>
      <c r="M292" s="87" t="str">
        <f>IF(D292="","",IF('[1]0.4 Stok_Cadangan'!AN291="","",VLOOKUP(D292,'[1]0.4 Stok_Cadangan'!$D$6:$AN$704,37,FALSE)))</f>
        <v/>
      </c>
      <c r="N292" s="136" t="str">
        <f t="shared" si="56"/>
        <v/>
      </c>
      <c r="O292" s="87" t="str">
        <f>IF(D292="","",IF('[1]0.5 Indikator Keterjangkauan'!J291="","",VLOOKUP(D292,'[1]0.5 Indikator Keterjangkauan'!$D$6:$K$704,7,FALSE)))</f>
        <v/>
      </c>
      <c r="P292" s="136" t="str">
        <f t="shared" si="57"/>
        <v/>
      </c>
      <c r="Q292" s="87" t="str">
        <f>IF(D292="","",IF('[1]0.5 Indikator Keterjangkauan'!AC291="","",VLOOKUP(D292,'[1]0.5 Indikator Keterjangkauan'!$D$6:$AD$704,26,FALSE)))</f>
        <v/>
      </c>
      <c r="R292" s="136" t="str">
        <f t="shared" si="58"/>
        <v/>
      </c>
      <c r="S292" s="87" t="str">
        <f>IF(D292="","",IF('[1]0.5 Indikator Keterjangkauan'!AI291="","",VLOOKUP(D292,'[1]0.5 Indikator Keterjangkauan'!$D$6:$AK$700,32,FALSE)))</f>
        <v/>
      </c>
      <c r="T292" s="136" t="str">
        <f t="shared" si="59"/>
        <v/>
      </c>
      <c r="U292" s="87" t="str">
        <f>IF(D292="","",IF('[1]0.6 Indikator Pemanfaatan'!J291="","",VLOOKUP(D292,'[1]0.6 Indikator Pemanfaatan'!$D$6:$K$704,7,FALSE)))</f>
        <v/>
      </c>
      <c r="V292" s="136" t="str">
        <f t="shared" si="60"/>
        <v/>
      </c>
      <c r="W292" s="87" t="str">
        <f>IF(D292="","",IF('[1]0.6 Indikator Pemanfaatan'!P291="","",VLOOKUP(D292,'[1]0.6 Indikator Pemanfaatan'!$D$6:$R$704,13,FALSE)))</f>
        <v/>
      </c>
      <c r="X292" s="136" t="str">
        <f t="shared" si="61"/>
        <v/>
      </c>
      <c r="Y292" s="87" t="str">
        <f>IF(D292="","",IF('[1]0.6 Indikator Pemanfaatan'!AA291="","",VLOOKUP(D292,'[1]0.6 Indikator Pemanfaatan'!$D$6:$AC$706,24,FALSE)))</f>
        <v/>
      </c>
      <c r="Z292" s="136" t="str">
        <f t="shared" si="62"/>
        <v/>
      </c>
      <c r="AA292" s="88" t="str">
        <f>IF(D292="","",IF('[1]0.6 Indikator Pemanfaatan'!AG291="","",VLOOKUP(D292,'[1]0.6 Indikator Pemanfaatan'!$D$6:$AJ$705,30,FALSE)))</f>
        <v/>
      </c>
      <c r="AB292" s="136" t="str">
        <f t="shared" si="63"/>
        <v/>
      </c>
      <c r="AC292" s="87" t="str">
        <f>IF(D292="","",IF('[1]0.6 Indikator Pemanfaatan'!AM291="","",VLOOKUP(D292,'[1]0.6 Indikator Pemanfaatan'!$D$6:$AP$705,36,FALSE)))</f>
        <v/>
      </c>
      <c r="AD292" s="136" t="str">
        <f t="shared" si="64"/>
        <v/>
      </c>
    </row>
    <row r="293" spans="1:30" x14ac:dyDescent="0.3">
      <c r="A293" s="1" t="str">
        <f>IF('[2]1.7 NCPR'!A289="","",'[2]1.7 NCPR'!A289)</f>
        <v/>
      </c>
      <c r="B293" s="2" t="str">
        <f>IF('[2]1.7 NCPR'!B289="","",'[2]1.7 NCPR'!B289)</f>
        <v/>
      </c>
      <c r="C293" s="1" t="str">
        <f t="shared" si="52"/>
        <v/>
      </c>
      <c r="D293" s="1" t="str">
        <f>IF('[2]1.7 NCPR'!D289="","",'[2]1.7 NCPR'!D289)</f>
        <v/>
      </c>
      <c r="E293" s="1" t="str">
        <f>IF('[2]1.7 NCPR'!E289="","",'[2]1.7 NCPR'!E289)</f>
        <v/>
      </c>
      <c r="F293" s="2" t="str">
        <f>IF('[2]1.7 NCPR'!C289="","",'[2]1.7 NCPR'!C289)</f>
        <v/>
      </c>
      <c r="G293" s="135" t="str">
        <f>IF(D293="","",IF('[2]1.7 NCPR'!P289="","",(VLOOKUP(D293,'[2]1.7 NCPR'!$D:$P,13,0))))</f>
        <v/>
      </c>
      <c r="H293" s="74" t="str">
        <f t="shared" si="53"/>
        <v/>
      </c>
      <c r="I293" s="87" t="str">
        <f>IF(D293="","",IF('[1]0.2 Konsumsi Energi'!O292="","",VLOOKUP(D293,'[1]0.2 Konsumsi Energi'!$D$5:$S$704,12,0)))</f>
        <v/>
      </c>
      <c r="J293" s="136" t="str">
        <f t="shared" si="54"/>
        <v/>
      </c>
      <c r="K293" s="87" t="str">
        <f>IF(D293="","",IF('[1]0.3 Konsumsi Protein Hewani'!O292="","",VLOOKUP(D293,'[1]0.3 Konsumsi Protein Hewani'!$D$5:$S$704,12,0)))</f>
        <v/>
      </c>
      <c r="L293" s="136" t="str">
        <f t="shared" si="55"/>
        <v/>
      </c>
      <c r="M293" s="87" t="str">
        <f>IF(D293="","",IF('[1]0.4 Stok_Cadangan'!AN292="","",VLOOKUP(D293,'[1]0.4 Stok_Cadangan'!$D$6:$AN$704,37,FALSE)))</f>
        <v/>
      </c>
      <c r="N293" s="136" t="str">
        <f t="shared" si="56"/>
        <v/>
      </c>
      <c r="O293" s="87" t="str">
        <f>IF(D293="","",IF('[1]0.5 Indikator Keterjangkauan'!J292="","",VLOOKUP(D293,'[1]0.5 Indikator Keterjangkauan'!$D$6:$K$704,7,FALSE)))</f>
        <v/>
      </c>
      <c r="P293" s="136" t="str">
        <f t="shared" si="57"/>
        <v/>
      </c>
      <c r="Q293" s="87" t="str">
        <f>IF(D293="","",IF('[1]0.5 Indikator Keterjangkauan'!AC292="","",VLOOKUP(D293,'[1]0.5 Indikator Keterjangkauan'!$D$6:$AD$704,26,FALSE)))</f>
        <v/>
      </c>
      <c r="R293" s="136" t="str">
        <f t="shared" si="58"/>
        <v/>
      </c>
      <c r="S293" s="87" t="str">
        <f>IF(D293="","",IF('[1]0.5 Indikator Keterjangkauan'!AI292="","",VLOOKUP(D293,'[1]0.5 Indikator Keterjangkauan'!$D$6:$AK$700,32,FALSE)))</f>
        <v/>
      </c>
      <c r="T293" s="136" t="str">
        <f t="shared" si="59"/>
        <v/>
      </c>
      <c r="U293" s="87" t="str">
        <f>IF(D293="","",IF('[1]0.6 Indikator Pemanfaatan'!J292="","",VLOOKUP(D293,'[1]0.6 Indikator Pemanfaatan'!$D$6:$K$704,7,FALSE)))</f>
        <v/>
      </c>
      <c r="V293" s="136" t="str">
        <f t="shared" si="60"/>
        <v/>
      </c>
      <c r="W293" s="87" t="str">
        <f>IF(D293="","",IF('[1]0.6 Indikator Pemanfaatan'!P292="","",VLOOKUP(D293,'[1]0.6 Indikator Pemanfaatan'!$D$6:$R$704,13,FALSE)))</f>
        <v/>
      </c>
      <c r="X293" s="136" t="str">
        <f t="shared" si="61"/>
        <v/>
      </c>
      <c r="Y293" s="87" t="str">
        <f>IF(D293="","",IF('[1]0.6 Indikator Pemanfaatan'!AA292="","",VLOOKUP(D293,'[1]0.6 Indikator Pemanfaatan'!$D$6:$AC$706,24,FALSE)))</f>
        <v/>
      </c>
      <c r="Z293" s="136" t="str">
        <f t="shared" si="62"/>
        <v/>
      </c>
      <c r="AA293" s="88" t="str">
        <f>IF(D293="","",IF('[1]0.6 Indikator Pemanfaatan'!AG292="","",VLOOKUP(D293,'[1]0.6 Indikator Pemanfaatan'!$D$6:$AJ$705,30,FALSE)))</f>
        <v/>
      </c>
      <c r="AB293" s="136" t="str">
        <f t="shared" si="63"/>
        <v/>
      </c>
      <c r="AC293" s="87" t="str">
        <f>IF(D293="","",IF('[1]0.6 Indikator Pemanfaatan'!AM292="","",VLOOKUP(D293,'[1]0.6 Indikator Pemanfaatan'!$D$6:$AP$705,36,FALSE)))</f>
        <v/>
      </c>
      <c r="AD293" s="136" t="str">
        <f t="shared" si="64"/>
        <v/>
      </c>
    </row>
    <row r="294" spans="1:30" x14ac:dyDescent="0.3">
      <c r="A294" s="1" t="str">
        <f>IF('[2]1.7 NCPR'!A290="","",'[2]1.7 NCPR'!A290)</f>
        <v/>
      </c>
      <c r="B294" s="2" t="str">
        <f>IF('[2]1.7 NCPR'!B290="","",'[2]1.7 NCPR'!B290)</f>
        <v/>
      </c>
      <c r="C294" s="1" t="str">
        <f t="shared" si="52"/>
        <v/>
      </c>
      <c r="D294" s="1" t="str">
        <f>IF('[2]1.7 NCPR'!D290="","",'[2]1.7 NCPR'!D290)</f>
        <v/>
      </c>
      <c r="E294" s="1" t="str">
        <f>IF('[2]1.7 NCPR'!E290="","",'[2]1.7 NCPR'!E290)</f>
        <v/>
      </c>
      <c r="F294" s="2" t="str">
        <f>IF('[2]1.7 NCPR'!C290="","",'[2]1.7 NCPR'!C290)</f>
        <v/>
      </c>
      <c r="G294" s="135" t="str">
        <f>IF(D294="","",IF('[2]1.7 NCPR'!P290="","",(VLOOKUP(D294,'[2]1.7 NCPR'!$D:$P,13,0))))</f>
        <v/>
      </c>
      <c r="H294" s="74" t="str">
        <f t="shared" si="53"/>
        <v/>
      </c>
      <c r="I294" s="87" t="str">
        <f>IF(D294="","",IF('[1]0.2 Konsumsi Energi'!O293="","",VLOOKUP(D294,'[1]0.2 Konsumsi Energi'!$D$5:$S$704,12,0)))</f>
        <v/>
      </c>
      <c r="J294" s="136" t="str">
        <f t="shared" si="54"/>
        <v/>
      </c>
      <c r="K294" s="87" t="str">
        <f>IF(D294="","",IF('[1]0.3 Konsumsi Protein Hewani'!O293="","",VLOOKUP(D294,'[1]0.3 Konsumsi Protein Hewani'!$D$5:$S$704,12,0)))</f>
        <v/>
      </c>
      <c r="L294" s="136" t="str">
        <f t="shared" si="55"/>
        <v/>
      </c>
      <c r="M294" s="87" t="str">
        <f>IF(D294="","",IF('[1]0.4 Stok_Cadangan'!AN293="","",VLOOKUP(D294,'[1]0.4 Stok_Cadangan'!$D$6:$AN$704,37,FALSE)))</f>
        <v/>
      </c>
      <c r="N294" s="136" t="str">
        <f t="shared" si="56"/>
        <v/>
      </c>
      <c r="O294" s="87" t="str">
        <f>IF(D294="","",IF('[1]0.5 Indikator Keterjangkauan'!J293="","",VLOOKUP(D294,'[1]0.5 Indikator Keterjangkauan'!$D$6:$K$704,7,FALSE)))</f>
        <v/>
      </c>
      <c r="P294" s="136" t="str">
        <f t="shared" si="57"/>
        <v/>
      </c>
      <c r="Q294" s="87" t="str">
        <f>IF(D294="","",IF('[1]0.5 Indikator Keterjangkauan'!AC293="","",VLOOKUP(D294,'[1]0.5 Indikator Keterjangkauan'!$D$6:$AD$704,26,FALSE)))</f>
        <v/>
      </c>
      <c r="R294" s="136" t="str">
        <f t="shared" si="58"/>
        <v/>
      </c>
      <c r="S294" s="87" t="str">
        <f>IF(D294="","",IF('[1]0.5 Indikator Keterjangkauan'!AI293="","",VLOOKUP(D294,'[1]0.5 Indikator Keterjangkauan'!$D$6:$AK$700,32,FALSE)))</f>
        <v/>
      </c>
      <c r="T294" s="136" t="str">
        <f t="shared" si="59"/>
        <v/>
      </c>
      <c r="U294" s="87" t="str">
        <f>IF(D294="","",IF('[1]0.6 Indikator Pemanfaatan'!J293="","",VLOOKUP(D294,'[1]0.6 Indikator Pemanfaatan'!$D$6:$K$704,7,FALSE)))</f>
        <v/>
      </c>
      <c r="V294" s="136" t="str">
        <f t="shared" si="60"/>
        <v/>
      </c>
      <c r="W294" s="87" t="str">
        <f>IF(D294="","",IF('[1]0.6 Indikator Pemanfaatan'!P293="","",VLOOKUP(D294,'[1]0.6 Indikator Pemanfaatan'!$D$6:$R$704,13,FALSE)))</f>
        <v/>
      </c>
      <c r="X294" s="136" t="str">
        <f t="shared" si="61"/>
        <v/>
      </c>
      <c r="Y294" s="87" t="str">
        <f>IF(D294="","",IF('[1]0.6 Indikator Pemanfaatan'!AA293="","",VLOOKUP(D294,'[1]0.6 Indikator Pemanfaatan'!$D$6:$AC$706,24,FALSE)))</f>
        <v/>
      </c>
      <c r="Z294" s="136" t="str">
        <f t="shared" si="62"/>
        <v/>
      </c>
      <c r="AA294" s="88" t="str">
        <f>IF(D294="","",IF('[1]0.6 Indikator Pemanfaatan'!AG293="","",VLOOKUP(D294,'[1]0.6 Indikator Pemanfaatan'!$D$6:$AJ$705,30,FALSE)))</f>
        <v/>
      </c>
      <c r="AB294" s="136" t="str">
        <f t="shared" si="63"/>
        <v/>
      </c>
      <c r="AC294" s="87" t="str">
        <f>IF(D294="","",IF('[1]0.6 Indikator Pemanfaatan'!AM293="","",VLOOKUP(D294,'[1]0.6 Indikator Pemanfaatan'!$D$6:$AP$705,36,FALSE)))</f>
        <v/>
      </c>
      <c r="AD294" s="136" t="str">
        <f t="shared" si="64"/>
        <v/>
      </c>
    </row>
    <row r="295" spans="1:30" x14ac:dyDescent="0.3">
      <c r="A295" s="1" t="str">
        <f>IF('[2]1.7 NCPR'!A291="","",'[2]1.7 NCPR'!A291)</f>
        <v/>
      </c>
      <c r="B295" s="2" t="str">
        <f>IF('[2]1.7 NCPR'!B291="","",'[2]1.7 NCPR'!B291)</f>
        <v/>
      </c>
      <c r="C295" s="1" t="str">
        <f t="shared" si="52"/>
        <v/>
      </c>
      <c r="D295" s="1" t="str">
        <f>IF('[2]1.7 NCPR'!D291="","",'[2]1.7 NCPR'!D291)</f>
        <v/>
      </c>
      <c r="E295" s="1" t="str">
        <f>IF('[2]1.7 NCPR'!E291="","",'[2]1.7 NCPR'!E291)</f>
        <v/>
      </c>
      <c r="F295" s="2" t="str">
        <f>IF('[2]1.7 NCPR'!C291="","",'[2]1.7 NCPR'!C291)</f>
        <v/>
      </c>
      <c r="G295" s="135" t="str">
        <f>IF(D295="","",IF('[2]1.7 NCPR'!P291="","",(VLOOKUP(D295,'[2]1.7 NCPR'!$D:$P,13,0))))</f>
        <v/>
      </c>
      <c r="H295" s="74" t="str">
        <f t="shared" si="53"/>
        <v/>
      </c>
      <c r="I295" s="87" t="str">
        <f>IF(D295="","",IF('[1]0.2 Konsumsi Energi'!O294="","",VLOOKUP(D295,'[1]0.2 Konsumsi Energi'!$D$5:$S$704,12,0)))</f>
        <v/>
      </c>
      <c r="J295" s="136" t="str">
        <f t="shared" si="54"/>
        <v/>
      </c>
      <c r="K295" s="87" t="str">
        <f>IF(D295="","",IF('[1]0.3 Konsumsi Protein Hewani'!O294="","",VLOOKUP(D295,'[1]0.3 Konsumsi Protein Hewani'!$D$5:$S$704,12,0)))</f>
        <v/>
      </c>
      <c r="L295" s="136" t="str">
        <f t="shared" si="55"/>
        <v/>
      </c>
      <c r="M295" s="87" t="str">
        <f>IF(D295="","",IF('[1]0.4 Stok_Cadangan'!AN294="","",VLOOKUP(D295,'[1]0.4 Stok_Cadangan'!$D$6:$AN$704,37,FALSE)))</f>
        <v/>
      </c>
      <c r="N295" s="136" t="str">
        <f t="shared" si="56"/>
        <v/>
      </c>
      <c r="O295" s="87" t="str">
        <f>IF(D295="","",IF('[1]0.5 Indikator Keterjangkauan'!J294="","",VLOOKUP(D295,'[1]0.5 Indikator Keterjangkauan'!$D$6:$K$704,7,FALSE)))</f>
        <v/>
      </c>
      <c r="P295" s="136" t="str">
        <f t="shared" si="57"/>
        <v/>
      </c>
      <c r="Q295" s="87" t="str">
        <f>IF(D295="","",IF('[1]0.5 Indikator Keterjangkauan'!AC294="","",VLOOKUP(D295,'[1]0.5 Indikator Keterjangkauan'!$D$6:$AD$704,26,FALSE)))</f>
        <v/>
      </c>
      <c r="R295" s="136" t="str">
        <f t="shared" si="58"/>
        <v/>
      </c>
      <c r="S295" s="87" t="str">
        <f>IF(D295="","",IF('[1]0.5 Indikator Keterjangkauan'!AI294="","",VLOOKUP(D295,'[1]0.5 Indikator Keterjangkauan'!$D$6:$AK$700,32,FALSE)))</f>
        <v/>
      </c>
      <c r="T295" s="136" t="str">
        <f t="shared" si="59"/>
        <v/>
      </c>
      <c r="U295" s="87" t="str">
        <f>IF(D295="","",IF('[1]0.6 Indikator Pemanfaatan'!J294="","",VLOOKUP(D295,'[1]0.6 Indikator Pemanfaatan'!$D$6:$K$704,7,FALSE)))</f>
        <v/>
      </c>
      <c r="V295" s="136" t="str">
        <f t="shared" si="60"/>
        <v/>
      </c>
      <c r="W295" s="87" t="str">
        <f>IF(D295="","",IF('[1]0.6 Indikator Pemanfaatan'!P294="","",VLOOKUP(D295,'[1]0.6 Indikator Pemanfaatan'!$D$6:$R$704,13,FALSE)))</f>
        <v/>
      </c>
      <c r="X295" s="136" t="str">
        <f t="shared" si="61"/>
        <v/>
      </c>
      <c r="Y295" s="87" t="str">
        <f>IF(D295="","",IF('[1]0.6 Indikator Pemanfaatan'!AA294="","",VLOOKUP(D295,'[1]0.6 Indikator Pemanfaatan'!$D$6:$AC$706,24,FALSE)))</f>
        <v/>
      </c>
      <c r="Z295" s="136" t="str">
        <f t="shared" si="62"/>
        <v/>
      </c>
      <c r="AA295" s="88" t="str">
        <f>IF(D295="","",IF('[1]0.6 Indikator Pemanfaatan'!AG294="","",VLOOKUP(D295,'[1]0.6 Indikator Pemanfaatan'!$D$6:$AJ$705,30,FALSE)))</f>
        <v/>
      </c>
      <c r="AB295" s="136" t="str">
        <f t="shared" si="63"/>
        <v/>
      </c>
      <c r="AC295" s="87" t="str">
        <f>IF(D295="","",IF('[1]0.6 Indikator Pemanfaatan'!AM294="","",VLOOKUP(D295,'[1]0.6 Indikator Pemanfaatan'!$D$6:$AP$705,36,FALSE)))</f>
        <v/>
      </c>
      <c r="AD295" s="136" t="str">
        <f t="shared" si="64"/>
        <v/>
      </c>
    </row>
    <row r="296" spans="1:30" x14ac:dyDescent="0.3">
      <c r="A296" s="1" t="str">
        <f>IF('[2]1.7 NCPR'!A292="","",'[2]1.7 NCPR'!A292)</f>
        <v/>
      </c>
      <c r="B296" s="2" t="str">
        <f>IF('[2]1.7 NCPR'!B292="","",'[2]1.7 NCPR'!B292)</f>
        <v/>
      </c>
      <c r="C296" s="1" t="str">
        <f t="shared" si="52"/>
        <v/>
      </c>
      <c r="D296" s="1" t="str">
        <f>IF('[2]1.7 NCPR'!D292="","",'[2]1.7 NCPR'!D292)</f>
        <v/>
      </c>
      <c r="E296" s="1" t="str">
        <f>IF('[2]1.7 NCPR'!E292="","",'[2]1.7 NCPR'!E292)</f>
        <v/>
      </c>
      <c r="F296" s="2" t="str">
        <f>IF('[2]1.7 NCPR'!C292="","",'[2]1.7 NCPR'!C292)</f>
        <v/>
      </c>
      <c r="G296" s="135" t="str">
        <f>IF(D296="","",IF('[2]1.7 NCPR'!P292="","",(VLOOKUP(D296,'[2]1.7 NCPR'!$D:$P,13,0))))</f>
        <v/>
      </c>
      <c r="H296" s="74" t="str">
        <f t="shared" si="53"/>
        <v/>
      </c>
      <c r="I296" s="87" t="str">
        <f>IF(D296="","",IF('[1]0.2 Konsumsi Energi'!O295="","",VLOOKUP(D296,'[1]0.2 Konsumsi Energi'!$D$5:$S$704,12,0)))</f>
        <v/>
      </c>
      <c r="J296" s="136" t="str">
        <f t="shared" si="54"/>
        <v/>
      </c>
      <c r="K296" s="87" t="str">
        <f>IF(D296="","",IF('[1]0.3 Konsumsi Protein Hewani'!O295="","",VLOOKUP(D296,'[1]0.3 Konsumsi Protein Hewani'!$D$5:$S$704,12,0)))</f>
        <v/>
      </c>
      <c r="L296" s="136" t="str">
        <f t="shared" si="55"/>
        <v/>
      </c>
      <c r="M296" s="87" t="str">
        <f>IF(D296="","",IF('[1]0.4 Stok_Cadangan'!AN295="","",VLOOKUP(D296,'[1]0.4 Stok_Cadangan'!$D$6:$AN$704,37,FALSE)))</f>
        <v/>
      </c>
      <c r="N296" s="136" t="str">
        <f t="shared" si="56"/>
        <v/>
      </c>
      <c r="O296" s="87" t="str">
        <f>IF(D296="","",IF('[1]0.5 Indikator Keterjangkauan'!J295="","",VLOOKUP(D296,'[1]0.5 Indikator Keterjangkauan'!$D$6:$K$704,7,FALSE)))</f>
        <v/>
      </c>
      <c r="P296" s="136" t="str">
        <f t="shared" si="57"/>
        <v/>
      </c>
      <c r="Q296" s="87" t="str">
        <f>IF(D296="","",IF('[1]0.5 Indikator Keterjangkauan'!AC295="","",VLOOKUP(D296,'[1]0.5 Indikator Keterjangkauan'!$D$6:$AD$704,26,FALSE)))</f>
        <v/>
      </c>
      <c r="R296" s="136" t="str">
        <f t="shared" si="58"/>
        <v/>
      </c>
      <c r="S296" s="87" t="str">
        <f>IF(D296="","",IF('[1]0.5 Indikator Keterjangkauan'!AI295="","",VLOOKUP(D296,'[1]0.5 Indikator Keterjangkauan'!$D$6:$AK$700,32,FALSE)))</f>
        <v/>
      </c>
      <c r="T296" s="136" t="str">
        <f t="shared" si="59"/>
        <v/>
      </c>
      <c r="U296" s="87" t="str">
        <f>IF(D296="","",IF('[1]0.6 Indikator Pemanfaatan'!J295="","",VLOOKUP(D296,'[1]0.6 Indikator Pemanfaatan'!$D$6:$K$704,7,FALSE)))</f>
        <v/>
      </c>
      <c r="V296" s="136" t="str">
        <f t="shared" si="60"/>
        <v/>
      </c>
      <c r="W296" s="87" t="str">
        <f>IF(D296="","",IF('[1]0.6 Indikator Pemanfaatan'!P295="","",VLOOKUP(D296,'[1]0.6 Indikator Pemanfaatan'!$D$6:$R$704,13,FALSE)))</f>
        <v/>
      </c>
      <c r="X296" s="136" t="str">
        <f t="shared" si="61"/>
        <v/>
      </c>
      <c r="Y296" s="87" t="str">
        <f>IF(D296="","",IF('[1]0.6 Indikator Pemanfaatan'!AA295="","",VLOOKUP(D296,'[1]0.6 Indikator Pemanfaatan'!$D$6:$AC$706,24,FALSE)))</f>
        <v/>
      </c>
      <c r="Z296" s="136" t="str">
        <f t="shared" si="62"/>
        <v/>
      </c>
      <c r="AA296" s="88" t="str">
        <f>IF(D296="","",IF('[1]0.6 Indikator Pemanfaatan'!AG295="","",VLOOKUP(D296,'[1]0.6 Indikator Pemanfaatan'!$D$6:$AJ$705,30,FALSE)))</f>
        <v/>
      </c>
      <c r="AB296" s="136" t="str">
        <f t="shared" si="63"/>
        <v/>
      </c>
      <c r="AC296" s="87" t="str">
        <f>IF(D296="","",IF('[1]0.6 Indikator Pemanfaatan'!AM295="","",VLOOKUP(D296,'[1]0.6 Indikator Pemanfaatan'!$D$6:$AP$705,36,FALSE)))</f>
        <v/>
      </c>
      <c r="AD296" s="136" t="str">
        <f t="shared" si="64"/>
        <v/>
      </c>
    </row>
    <row r="297" spans="1:30" x14ac:dyDescent="0.3">
      <c r="A297" s="1" t="str">
        <f>IF('[2]1.7 NCPR'!A293="","",'[2]1.7 NCPR'!A293)</f>
        <v/>
      </c>
      <c r="B297" s="2" t="str">
        <f>IF('[2]1.7 NCPR'!B293="","",'[2]1.7 NCPR'!B293)</f>
        <v/>
      </c>
      <c r="C297" s="1" t="str">
        <f t="shared" si="52"/>
        <v/>
      </c>
      <c r="D297" s="1" t="str">
        <f>IF('[2]1.7 NCPR'!D293="","",'[2]1.7 NCPR'!D293)</f>
        <v/>
      </c>
      <c r="E297" s="1" t="str">
        <f>IF('[2]1.7 NCPR'!E293="","",'[2]1.7 NCPR'!E293)</f>
        <v/>
      </c>
      <c r="F297" s="2" t="str">
        <f>IF('[2]1.7 NCPR'!C293="","",'[2]1.7 NCPR'!C293)</f>
        <v/>
      </c>
      <c r="G297" s="135" t="str">
        <f>IF(D297="","",IF('[2]1.7 NCPR'!P293="","",(VLOOKUP(D297,'[2]1.7 NCPR'!$D:$P,13,0))))</f>
        <v/>
      </c>
      <c r="H297" s="74" t="str">
        <f t="shared" si="53"/>
        <v/>
      </c>
      <c r="I297" s="87" t="str">
        <f>IF(D297="","",IF('[1]0.2 Konsumsi Energi'!O296="","",VLOOKUP(D297,'[1]0.2 Konsumsi Energi'!$D$5:$S$704,12,0)))</f>
        <v/>
      </c>
      <c r="J297" s="136" t="str">
        <f t="shared" si="54"/>
        <v/>
      </c>
      <c r="K297" s="87" t="str">
        <f>IF(D297="","",IF('[1]0.3 Konsumsi Protein Hewani'!O296="","",VLOOKUP(D297,'[1]0.3 Konsumsi Protein Hewani'!$D$5:$S$704,12,0)))</f>
        <v/>
      </c>
      <c r="L297" s="136" t="str">
        <f t="shared" si="55"/>
        <v/>
      </c>
      <c r="M297" s="87" t="str">
        <f>IF(D297="","",IF('[1]0.4 Stok_Cadangan'!AN296="","",VLOOKUP(D297,'[1]0.4 Stok_Cadangan'!$D$6:$AN$704,37,FALSE)))</f>
        <v/>
      </c>
      <c r="N297" s="136" t="str">
        <f t="shared" si="56"/>
        <v/>
      </c>
      <c r="O297" s="87" t="str">
        <f>IF(D297="","",IF('[1]0.5 Indikator Keterjangkauan'!J296="","",VLOOKUP(D297,'[1]0.5 Indikator Keterjangkauan'!$D$6:$K$704,7,FALSE)))</f>
        <v/>
      </c>
      <c r="P297" s="136" t="str">
        <f t="shared" si="57"/>
        <v/>
      </c>
      <c r="Q297" s="87" t="str">
        <f>IF(D297="","",IF('[1]0.5 Indikator Keterjangkauan'!AC296="","",VLOOKUP(D297,'[1]0.5 Indikator Keterjangkauan'!$D$6:$AD$704,26,FALSE)))</f>
        <v/>
      </c>
      <c r="R297" s="136" t="str">
        <f t="shared" si="58"/>
        <v/>
      </c>
      <c r="S297" s="87" t="str">
        <f>IF(D297="","",IF('[1]0.5 Indikator Keterjangkauan'!AI296="","",VLOOKUP(D297,'[1]0.5 Indikator Keterjangkauan'!$D$6:$AK$700,32,FALSE)))</f>
        <v/>
      </c>
      <c r="T297" s="136" t="str">
        <f t="shared" si="59"/>
        <v/>
      </c>
      <c r="U297" s="87" t="str">
        <f>IF(D297="","",IF('[1]0.6 Indikator Pemanfaatan'!J296="","",VLOOKUP(D297,'[1]0.6 Indikator Pemanfaatan'!$D$6:$K$704,7,FALSE)))</f>
        <v/>
      </c>
      <c r="V297" s="136" t="str">
        <f t="shared" si="60"/>
        <v/>
      </c>
      <c r="W297" s="87" t="str">
        <f>IF(D297="","",IF('[1]0.6 Indikator Pemanfaatan'!P296="","",VLOOKUP(D297,'[1]0.6 Indikator Pemanfaatan'!$D$6:$R$704,13,FALSE)))</f>
        <v/>
      </c>
      <c r="X297" s="136" t="str">
        <f t="shared" si="61"/>
        <v/>
      </c>
      <c r="Y297" s="87" t="str">
        <f>IF(D297="","",IF('[1]0.6 Indikator Pemanfaatan'!AA296="","",VLOOKUP(D297,'[1]0.6 Indikator Pemanfaatan'!$D$6:$AC$706,24,FALSE)))</f>
        <v/>
      </c>
      <c r="Z297" s="136" t="str">
        <f t="shared" si="62"/>
        <v/>
      </c>
      <c r="AA297" s="88" t="str">
        <f>IF(D297="","",IF('[1]0.6 Indikator Pemanfaatan'!AG296="","",VLOOKUP(D297,'[1]0.6 Indikator Pemanfaatan'!$D$6:$AJ$705,30,FALSE)))</f>
        <v/>
      </c>
      <c r="AB297" s="136" t="str">
        <f t="shared" si="63"/>
        <v/>
      </c>
      <c r="AC297" s="87" t="str">
        <f>IF(D297="","",IF('[1]0.6 Indikator Pemanfaatan'!AM296="","",VLOOKUP(D297,'[1]0.6 Indikator Pemanfaatan'!$D$6:$AP$705,36,FALSE)))</f>
        <v/>
      </c>
      <c r="AD297" s="136" t="str">
        <f t="shared" si="64"/>
        <v/>
      </c>
    </row>
    <row r="298" spans="1:30" x14ac:dyDescent="0.3">
      <c r="A298" s="1" t="str">
        <f>IF('[2]1.7 NCPR'!A294="","",'[2]1.7 NCPR'!A294)</f>
        <v/>
      </c>
      <c r="B298" s="2" t="str">
        <f>IF('[2]1.7 NCPR'!B294="","",'[2]1.7 NCPR'!B294)</f>
        <v/>
      </c>
      <c r="C298" s="1" t="str">
        <f t="shared" si="52"/>
        <v/>
      </c>
      <c r="D298" s="1" t="str">
        <f>IF('[2]1.7 NCPR'!D294="","",'[2]1.7 NCPR'!D294)</f>
        <v/>
      </c>
      <c r="E298" s="1" t="str">
        <f>IF('[2]1.7 NCPR'!E294="","",'[2]1.7 NCPR'!E294)</f>
        <v/>
      </c>
      <c r="F298" s="2" t="str">
        <f>IF('[2]1.7 NCPR'!C294="","",'[2]1.7 NCPR'!C294)</f>
        <v/>
      </c>
      <c r="G298" s="135" t="str">
        <f>IF(D298="","",IF('[2]1.7 NCPR'!P294="","",(VLOOKUP(D298,'[2]1.7 NCPR'!$D:$P,13,0))))</f>
        <v/>
      </c>
      <c r="H298" s="74" t="str">
        <f t="shared" si="53"/>
        <v/>
      </c>
      <c r="I298" s="87" t="str">
        <f>IF(D298="","",IF('[1]0.2 Konsumsi Energi'!O297="","",VLOOKUP(D298,'[1]0.2 Konsumsi Energi'!$D$5:$S$704,12,0)))</f>
        <v/>
      </c>
      <c r="J298" s="136" t="str">
        <f t="shared" si="54"/>
        <v/>
      </c>
      <c r="K298" s="87" t="str">
        <f>IF(D298="","",IF('[1]0.3 Konsumsi Protein Hewani'!O297="","",VLOOKUP(D298,'[1]0.3 Konsumsi Protein Hewani'!$D$5:$S$704,12,0)))</f>
        <v/>
      </c>
      <c r="L298" s="136" t="str">
        <f t="shared" si="55"/>
        <v/>
      </c>
      <c r="M298" s="87" t="str">
        <f>IF(D298="","",IF('[1]0.4 Stok_Cadangan'!AN297="","",VLOOKUP(D298,'[1]0.4 Stok_Cadangan'!$D$6:$AN$704,37,FALSE)))</f>
        <v/>
      </c>
      <c r="N298" s="136" t="str">
        <f t="shared" si="56"/>
        <v/>
      </c>
      <c r="O298" s="87" t="str">
        <f>IF(D298="","",IF('[1]0.5 Indikator Keterjangkauan'!J297="","",VLOOKUP(D298,'[1]0.5 Indikator Keterjangkauan'!$D$6:$K$704,7,FALSE)))</f>
        <v/>
      </c>
      <c r="P298" s="136" t="str">
        <f t="shared" si="57"/>
        <v/>
      </c>
      <c r="Q298" s="87" t="str">
        <f>IF(D298="","",IF('[1]0.5 Indikator Keterjangkauan'!AC297="","",VLOOKUP(D298,'[1]0.5 Indikator Keterjangkauan'!$D$6:$AD$704,26,FALSE)))</f>
        <v/>
      </c>
      <c r="R298" s="136" t="str">
        <f t="shared" si="58"/>
        <v/>
      </c>
      <c r="S298" s="87" t="str">
        <f>IF(D298="","",IF('[1]0.5 Indikator Keterjangkauan'!AI297="","",VLOOKUP(D298,'[1]0.5 Indikator Keterjangkauan'!$D$6:$AK$700,32,FALSE)))</f>
        <v/>
      </c>
      <c r="T298" s="136" t="str">
        <f t="shared" si="59"/>
        <v/>
      </c>
      <c r="U298" s="87" t="str">
        <f>IF(D298="","",IF('[1]0.6 Indikator Pemanfaatan'!J297="","",VLOOKUP(D298,'[1]0.6 Indikator Pemanfaatan'!$D$6:$K$704,7,FALSE)))</f>
        <v/>
      </c>
      <c r="V298" s="136" t="str">
        <f t="shared" si="60"/>
        <v/>
      </c>
      <c r="W298" s="87" t="str">
        <f>IF(D298="","",IF('[1]0.6 Indikator Pemanfaatan'!P297="","",VLOOKUP(D298,'[1]0.6 Indikator Pemanfaatan'!$D$6:$R$704,13,FALSE)))</f>
        <v/>
      </c>
      <c r="X298" s="136" t="str">
        <f t="shared" si="61"/>
        <v/>
      </c>
      <c r="Y298" s="87" t="str">
        <f>IF(D298="","",IF('[1]0.6 Indikator Pemanfaatan'!AA297="","",VLOOKUP(D298,'[1]0.6 Indikator Pemanfaatan'!$D$6:$AC$706,24,FALSE)))</f>
        <v/>
      </c>
      <c r="Z298" s="136" t="str">
        <f t="shared" si="62"/>
        <v/>
      </c>
      <c r="AA298" s="88" t="str">
        <f>IF(D298="","",IF('[1]0.6 Indikator Pemanfaatan'!AG297="","",VLOOKUP(D298,'[1]0.6 Indikator Pemanfaatan'!$D$6:$AJ$705,30,FALSE)))</f>
        <v/>
      </c>
      <c r="AB298" s="136" t="str">
        <f t="shared" si="63"/>
        <v/>
      </c>
      <c r="AC298" s="87" t="str">
        <f>IF(D298="","",IF('[1]0.6 Indikator Pemanfaatan'!AM297="","",VLOOKUP(D298,'[1]0.6 Indikator Pemanfaatan'!$D$6:$AP$705,36,FALSE)))</f>
        <v/>
      </c>
      <c r="AD298" s="136" t="str">
        <f t="shared" si="64"/>
        <v/>
      </c>
    </row>
    <row r="299" spans="1:30" x14ac:dyDescent="0.3">
      <c r="A299" s="1" t="str">
        <f>IF('[2]1.7 NCPR'!A295="","",'[2]1.7 NCPR'!A295)</f>
        <v/>
      </c>
      <c r="B299" s="2" t="str">
        <f>IF('[2]1.7 NCPR'!B295="","",'[2]1.7 NCPR'!B295)</f>
        <v/>
      </c>
      <c r="C299" s="1" t="str">
        <f t="shared" si="52"/>
        <v/>
      </c>
      <c r="D299" s="1" t="str">
        <f>IF('[2]1.7 NCPR'!D295="","",'[2]1.7 NCPR'!D295)</f>
        <v/>
      </c>
      <c r="E299" s="1" t="str">
        <f>IF('[2]1.7 NCPR'!E295="","",'[2]1.7 NCPR'!E295)</f>
        <v/>
      </c>
      <c r="F299" s="2" t="str">
        <f>IF('[2]1.7 NCPR'!C295="","",'[2]1.7 NCPR'!C295)</f>
        <v/>
      </c>
      <c r="G299" s="135" t="str">
        <f>IF(D299="","",IF('[2]1.7 NCPR'!P295="","",(VLOOKUP(D299,'[2]1.7 NCPR'!$D:$P,13,0))))</f>
        <v/>
      </c>
      <c r="H299" s="74" t="str">
        <f t="shared" si="53"/>
        <v/>
      </c>
      <c r="I299" s="87" t="str">
        <f>IF(D299="","",IF('[1]0.2 Konsumsi Energi'!O298="","",VLOOKUP(D299,'[1]0.2 Konsumsi Energi'!$D$5:$S$704,12,0)))</f>
        <v/>
      </c>
      <c r="J299" s="136" t="str">
        <f t="shared" si="54"/>
        <v/>
      </c>
      <c r="K299" s="87" t="str">
        <f>IF(D299="","",IF('[1]0.3 Konsumsi Protein Hewani'!O298="","",VLOOKUP(D299,'[1]0.3 Konsumsi Protein Hewani'!$D$5:$S$704,12,0)))</f>
        <v/>
      </c>
      <c r="L299" s="136" t="str">
        <f t="shared" si="55"/>
        <v/>
      </c>
      <c r="M299" s="87" t="str">
        <f>IF(D299="","",IF('[1]0.4 Stok_Cadangan'!AN298="","",VLOOKUP(D299,'[1]0.4 Stok_Cadangan'!$D$6:$AN$704,37,FALSE)))</f>
        <v/>
      </c>
      <c r="N299" s="136" t="str">
        <f t="shared" si="56"/>
        <v/>
      </c>
      <c r="O299" s="87" t="str">
        <f>IF(D299="","",IF('[1]0.5 Indikator Keterjangkauan'!J298="","",VLOOKUP(D299,'[1]0.5 Indikator Keterjangkauan'!$D$6:$K$704,7,FALSE)))</f>
        <v/>
      </c>
      <c r="P299" s="136" t="str">
        <f t="shared" si="57"/>
        <v/>
      </c>
      <c r="Q299" s="87" t="str">
        <f>IF(D299="","",IF('[1]0.5 Indikator Keterjangkauan'!AC298="","",VLOOKUP(D299,'[1]0.5 Indikator Keterjangkauan'!$D$6:$AD$704,26,FALSE)))</f>
        <v/>
      </c>
      <c r="R299" s="136" t="str">
        <f t="shared" si="58"/>
        <v/>
      </c>
      <c r="S299" s="87" t="str">
        <f>IF(D299="","",IF('[1]0.5 Indikator Keterjangkauan'!AI298="","",VLOOKUP(D299,'[1]0.5 Indikator Keterjangkauan'!$D$6:$AK$700,32,FALSE)))</f>
        <v/>
      </c>
      <c r="T299" s="136" t="str">
        <f t="shared" si="59"/>
        <v/>
      </c>
      <c r="U299" s="87" t="str">
        <f>IF(D299="","",IF('[1]0.6 Indikator Pemanfaatan'!J298="","",VLOOKUP(D299,'[1]0.6 Indikator Pemanfaatan'!$D$6:$K$704,7,FALSE)))</f>
        <v/>
      </c>
      <c r="V299" s="136" t="str">
        <f t="shared" si="60"/>
        <v/>
      </c>
      <c r="W299" s="87" t="str">
        <f>IF(D299="","",IF('[1]0.6 Indikator Pemanfaatan'!P298="","",VLOOKUP(D299,'[1]0.6 Indikator Pemanfaatan'!$D$6:$R$704,13,FALSE)))</f>
        <v/>
      </c>
      <c r="X299" s="136" t="str">
        <f t="shared" si="61"/>
        <v/>
      </c>
      <c r="Y299" s="87" t="str">
        <f>IF(D299="","",IF('[1]0.6 Indikator Pemanfaatan'!AA298="","",VLOOKUP(D299,'[1]0.6 Indikator Pemanfaatan'!$D$6:$AC$706,24,FALSE)))</f>
        <v/>
      </c>
      <c r="Z299" s="136" t="str">
        <f t="shared" si="62"/>
        <v/>
      </c>
      <c r="AA299" s="88" t="str">
        <f>IF(D299="","",IF('[1]0.6 Indikator Pemanfaatan'!AG298="","",VLOOKUP(D299,'[1]0.6 Indikator Pemanfaatan'!$D$6:$AJ$705,30,FALSE)))</f>
        <v/>
      </c>
      <c r="AB299" s="136" t="str">
        <f t="shared" si="63"/>
        <v/>
      </c>
      <c r="AC299" s="87" t="str">
        <f>IF(D299="","",IF('[1]0.6 Indikator Pemanfaatan'!AM298="","",VLOOKUP(D299,'[1]0.6 Indikator Pemanfaatan'!$D$6:$AP$705,36,FALSE)))</f>
        <v/>
      </c>
      <c r="AD299" s="136" t="str">
        <f t="shared" si="64"/>
        <v/>
      </c>
    </row>
    <row r="300" spans="1:30" x14ac:dyDescent="0.3">
      <c r="A300" s="1" t="str">
        <f>IF('[2]1.7 NCPR'!A296="","",'[2]1.7 NCPR'!A296)</f>
        <v/>
      </c>
      <c r="B300" s="2" t="str">
        <f>IF('[2]1.7 NCPR'!B296="","",'[2]1.7 NCPR'!B296)</f>
        <v/>
      </c>
      <c r="C300" s="1" t="str">
        <f t="shared" si="52"/>
        <v/>
      </c>
      <c r="D300" s="1" t="str">
        <f>IF('[2]1.7 NCPR'!D296="","",'[2]1.7 NCPR'!D296)</f>
        <v/>
      </c>
      <c r="E300" s="1" t="str">
        <f>IF('[2]1.7 NCPR'!E296="","",'[2]1.7 NCPR'!E296)</f>
        <v/>
      </c>
      <c r="F300" s="2" t="str">
        <f>IF('[2]1.7 NCPR'!C296="","",'[2]1.7 NCPR'!C296)</f>
        <v/>
      </c>
      <c r="G300" s="135" t="str">
        <f>IF(D300="","",IF('[2]1.7 NCPR'!P296="","",(VLOOKUP(D300,'[2]1.7 NCPR'!$D:$P,13,0))))</f>
        <v/>
      </c>
      <c r="H300" s="74" t="str">
        <f t="shared" si="53"/>
        <v/>
      </c>
      <c r="I300" s="87" t="str">
        <f>IF(D300="","",IF('[1]0.2 Konsumsi Energi'!O299="","",VLOOKUP(D300,'[1]0.2 Konsumsi Energi'!$D$5:$S$704,12,0)))</f>
        <v/>
      </c>
      <c r="J300" s="136" t="str">
        <f t="shared" si="54"/>
        <v/>
      </c>
      <c r="K300" s="87" t="str">
        <f>IF(D300="","",IF('[1]0.3 Konsumsi Protein Hewani'!O299="","",VLOOKUP(D300,'[1]0.3 Konsumsi Protein Hewani'!$D$5:$S$704,12,0)))</f>
        <v/>
      </c>
      <c r="L300" s="136" t="str">
        <f t="shared" si="55"/>
        <v/>
      </c>
      <c r="M300" s="87" t="str">
        <f>IF(D300="","",IF('[1]0.4 Stok_Cadangan'!AN299="","",VLOOKUP(D300,'[1]0.4 Stok_Cadangan'!$D$6:$AN$704,37,FALSE)))</f>
        <v/>
      </c>
      <c r="N300" s="136" t="str">
        <f t="shared" si="56"/>
        <v/>
      </c>
      <c r="O300" s="87" t="str">
        <f>IF(D300="","",IF('[1]0.5 Indikator Keterjangkauan'!J299="","",VLOOKUP(D300,'[1]0.5 Indikator Keterjangkauan'!$D$6:$K$704,7,FALSE)))</f>
        <v/>
      </c>
      <c r="P300" s="136" t="str">
        <f t="shared" si="57"/>
        <v/>
      </c>
      <c r="Q300" s="87" t="str">
        <f>IF(D300="","",IF('[1]0.5 Indikator Keterjangkauan'!AC299="","",VLOOKUP(D300,'[1]0.5 Indikator Keterjangkauan'!$D$6:$AD$704,26,FALSE)))</f>
        <v/>
      </c>
      <c r="R300" s="136" t="str">
        <f t="shared" si="58"/>
        <v/>
      </c>
      <c r="S300" s="87" t="str">
        <f>IF(D300="","",IF('[1]0.5 Indikator Keterjangkauan'!AI299="","",VLOOKUP(D300,'[1]0.5 Indikator Keterjangkauan'!$D$6:$AK$700,32,FALSE)))</f>
        <v/>
      </c>
      <c r="T300" s="136" t="str">
        <f t="shared" si="59"/>
        <v/>
      </c>
      <c r="U300" s="87" t="str">
        <f>IF(D300="","",IF('[1]0.6 Indikator Pemanfaatan'!J299="","",VLOOKUP(D300,'[1]0.6 Indikator Pemanfaatan'!$D$6:$K$704,7,FALSE)))</f>
        <v/>
      </c>
      <c r="V300" s="136" t="str">
        <f t="shared" si="60"/>
        <v/>
      </c>
      <c r="W300" s="87" t="str">
        <f>IF(D300="","",IF('[1]0.6 Indikator Pemanfaatan'!P299="","",VLOOKUP(D300,'[1]0.6 Indikator Pemanfaatan'!$D$6:$R$704,13,FALSE)))</f>
        <v/>
      </c>
      <c r="X300" s="136" t="str">
        <f t="shared" si="61"/>
        <v/>
      </c>
      <c r="Y300" s="87" t="str">
        <f>IF(D300="","",IF('[1]0.6 Indikator Pemanfaatan'!AA299="","",VLOOKUP(D300,'[1]0.6 Indikator Pemanfaatan'!$D$6:$AC$706,24,FALSE)))</f>
        <v/>
      </c>
      <c r="Z300" s="136" t="str">
        <f t="shared" si="62"/>
        <v/>
      </c>
      <c r="AA300" s="88" t="str">
        <f>IF(D300="","",IF('[1]0.6 Indikator Pemanfaatan'!AG299="","",VLOOKUP(D300,'[1]0.6 Indikator Pemanfaatan'!$D$6:$AJ$705,30,FALSE)))</f>
        <v/>
      </c>
      <c r="AB300" s="136" t="str">
        <f t="shared" si="63"/>
        <v/>
      </c>
      <c r="AC300" s="87" t="str">
        <f>IF(D300="","",IF('[1]0.6 Indikator Pemanfaatan'!AM299="","",VLOOKUP(D300,'[1]0.6 Indikator Pemanfaatan'!$D$6:$AP$705,36,FALSE)))</f>
        <v/>
      </c>
      <c r="AD300" s="136" t="str">
        <f t="shared" si="64"/>
        <v/>
      </c>
    </row>
    <row r="301" spans="1:30" x14ac:dyDescent="0.3">
      <c r="A301" s="1" t="str">
        <f>IF('[2]1.7 NCPR'!A297="","",'[2]1.7 NCPR'!A297)</f>
        <v/>
      </c>
      <c r="B301" s="2" t="str">
        <f>IF('[2]1.7 NCPR'!B297="","",'[2]1.7 NCPR'!B297)</f>
        <v/>
      </c>
      <c r="C301" s="1" t="str">
        <f t="shared" si="52"/>
        <v/>
      </c>
      <c r="D301" s="1" t="str">
        <f>IF('[2]1.7 NCPR'!D297="","",'[2]1.7 NCPR'!D297)</f>
        <v/>
      </c>
      <c r="E301" s="1" t="str">
        <f>IF('[2]1.7 NCPR'!E297="","",'[2]1.7 NCPR'!E297)</f>
        <v/>
      </c>
      <c r="F301" s="2" t="str">
        <f>IF('[2]1.7 NCPR'!C297="","",'[2]1.7 NCPR'!C297)</f>
        <v/>
      </c>
      <c r="G301" s="135" t="str">
        <f>IF(D301="","",IF('[2]1.7 NCPR'!P297="","",(VLOOKUP(D301,'[2]1.7 NCPR'!$D:$P,13,0))))</f>
        <v/>
      </c>
      <c r="H301" s="74" t="str">
        <f t="shared" si="53"/>
        <v/>
      </c>
      <c r="I301" s="87" t="str">
        <f>IF(D301="","",IF('[1]0.2 Konsumsi Energi'!O300="","",VLOOKUP(D301,'[1]0.2 Konsumsi Energi'!$D$5:$S$704,12,0)))</f>
        <v/>
      </c>
      <c r="J301" s="136" t="str">
        <f t="shared" si="54"/>
        <v/>
      </c>
      <c r="K301" s="87" t="str">
        <f>IF(D301="","",IF('[1]0.3 Konsumsi Protein Hewani'!O300="","",VLOOKUP(D301,'[1]0.3 Konsumsi Protein Hewani'!$D$5:$S$704,12,0)))</f>
        <v/>
      </c>
      <c r="L301" s="136" t="str">
        <f t="shared" si="55"/>
        <v/>
      </c>
      <c r="M301" s="87" t="str">
        <f>IF(D301="","",IF('[1]0.4 Stok_Cadangan'!AN300="","",VLOOKUP(D301,'[1]0.4 Stok_Cadangan'!$D$6:$AN$704,37,FALSE)))</f>
        <v/>
      </c>
      <c r="N301" s="136" t="str">
        <f t="shared" si="56"/>
        <v/>
      </c>
      <c r="O301" s="87" t="str">
        <f>IF(D301="","",IF('[1]0.5 Indikator Keterjangkauan'!J300="","",VLOOKUP(D301,'[1]0.5 Indikator Keterjangkauan'!$D$6:$K$704,7,FALSE)))</f>
        <v/>
      </c>
      <c r="P301" s="136" t="str">
        <f t="shared" si="57"/>
        <v/>
      </c>
      <c r="Q301" s="87" t="str">
        <f>IF(D301="","",IF('[1]0.5 Indikator Keterjangkauan'!AC300="","",VLOOKUP(D301,'[1]0.5 Indikator Keterjangkauan'!$D$6:$AD$704,26,FALSE)))</f>
        <v/>
      </c>
      <c r="R301" s="136" t="str">
        <f t="shared" si="58"/>
        <v/>
      </c>
      <c r="S301" s="87" t="str">
        <f>IF(D301="","",IF('[1]0.5 Indikator Keterjangkauan'!AI300="","",VLOOKUP(D301,'[1]0.5 Indikator Keterjangkauan'!$D$6:$AK$700,32,FALSE)))</f>
        <v/>
      </c>
      <c r="T301" s="136" t="str">
        <f t="shared" si="59"/>
        <v/>
      </c>
      <c r="U301" s="87" t="str">
        <f>IF(D301="","",IF('[1]0.6 Indikator Pemanfaatan'!J300="","",VLOOKUP(D301,'[1]0.6 Indikator Pemanfaatan'!$D$6:$K$704,7,FALSE)))</f>
        <v/>
      </c>
      <c r="V301" s="136" t="str">
        <f t="shared" si="60"/>
        <v/>
      </c>
      <c r="W301" s="87" t="str">
        <f>IF(D301="","",IF('[1]0.6 Indikator Pemanfaatan'!P300="","",VLOOKUP(D301,'[1]0.6 Indikator Pemanfaatan'!$D$6:$R$704,13,FALSE)))</f>
        <v/>
      </c>
      <c r="X301" s="136" t="str">
        <f t="shared" si="61"/>
        <v/>
      </c>
      <c r="Y301" s="87" t="str">
        <f>IF(D301="","",IF('[1]0.6 Indikator Pemanfaatan'!AA300="","",VLOOKUP(D301,'[1]0.6 Indikator Pemanfaatan'!$D$6:$AC$706,24,FALSE)))</f>
        <v/>
      </c>
      <c r="Z301" s="136" t="str">
        <f t="shared" si="62"/>
        <v/>
      </c>
      <c r="AA301" s="88" t="str">
        <f>IF(D301="","",IF('[1]0.6 Indikator Pemanfaatan'!AG300="","",VLOOKUP(D301,'[1]0.6 Indikator Pemanfaatan'!$D$6:$AJ$705,30,FALSE)))</f>
        <v/>
      </c>
      <c r="AB301" s="136" t="str">
        <f t="shared" si="63"/>
        <v/>
      </c>
      <c r="AC301" s="87" t="str">
        <f>IF(D301="","",IF('[1]0.6 Indikator Pemanfaatan'!AM300="","",VLOOKUP(D301,'[1]0.6 Indikator Pemanfaatan'!$D$6:$AP$705,36,FALSE)))</f>
        <v/>
      </c>
      <c r="AD301" s="136" t="str">
        <f t="shared" si="64"/>
        <v/>
      </c>
    </row>
    <row r="302" spans="1:30" x14ac:dyDescent="0.3">
      <c r="A302" s="1" t="str">
        <f>IF('[2]1.7 NCPR'!A298="","",'[2]1.7 NCPR'!A298)</f>
        <v/>
      </c>
      <c r="B302" s="2" t="str">
        <f>IF('[2]1.7 NCPR'!B298="","",'[2]1.7 NCPR'!B298)</f>
        <v/>
      </c>
      <c r="C302" s="1" t="str">
        <f t="shared" si="52"/>
        <v/>
      </c>
      <c r="D302" s="1" t="str">
        <f>IF('[2]1.7 NCPR'!D298="","",'[2]1.7 NCPR'!D298)</f>
        <v/>
      </c>
      <c r="E302" s="1" t="str">
        <f>IF('[2]1.7 NCPR'!E298="","",'[2]1.7 NCPR'!E298)</f>
        <v/>
      </c>
      <c r="F302" s="2" t="str">
        <f>IF('[2]1.7 NCPR'!C298="","",'[2]1.7 NCPR'!C298)</f>
        <v/>
      </c>
      <c r="G302" s="135" t="str">
        <f>IF(D302="","",IF('[2]1.7 NCPR'!P298="","",(VLOOKUP(D302,'[2]1.7 NCPR'!$D:$P,13,0))))</f>
        <v/>
      </c>
      <c r="H302" s="74" t="str">
        <f t="shared" si="53"/>
        <v/>
      </c>
      <c r="I302" s="87" t="str">
        <f>IF(D302="","",IF('[1]0.2 Konsumsi Energi'!O301="","",VLOOKUP(D302,'[1]0.2 Konsumsi Energi'!$D$5:$S$704,12,0)))</f>
        <v/>
      </c>
      <c r="J302" s="136" t="str">
        <f t="shared" si="54"/>
        <v/>
      </c>
      <c r="K302" s="87" t="str">
        <f>IF(D302="","",IF('[1]0.3 Konsumsi Protein Hewani'!O301="","",VLOOKUP(D302,'[1]0.3 Konsumsi Protein Hewani'!$D$5:$S$704,12,0)))</f>
        <v/>
      </c>
      <c r="L302" s="136" t="str">
        <f t="shared" si="55"/>
        <v/>
      </c>
      <c r="M302" s="87" t="str">
        <f>IF(D302="","",IF('[1]0.4 Stok_Cadangan'!AN301="","",VLOOKUP(D302,'[1]0.4 Stok_Cadangan'!$D$6:$AN$704,37,FALSE)))</f>
        <v/>
      </c>
      <c r="N302" s="136" t="str">
        <f t="shared" si="56"/>
        <v/>
      </c>
      <c r="O302" s="87" t="str">
        <f>IF(D302="","",IF('[1]0.5 Indikator Keterjangkauan'!J301="","",VLOOKUP(D302,'[1]0.5 Indikator Keterjangkauan'!$D$6:$K$704,7,FALSE)))</f>
        <v/>
      </c>
      <c r="P302" s="136" t="str">
        <f t="shared" si="57"/>
        <v/>
      </c>
      <c r="Q302" s="87" t="str">
        <f>IF(D302="","",IF('[1]0.5 Indikator Keterjangkauan'!AC301="","",VLOOKUP(D302,'[1]0.5 Indikator Keterjangkauan'!$D$6:$AD$704,26,FALSE)))</f>
        <v/>
      </c>
      <c r="R302" s="136" t="str">
        <f t="shared" si="58"/>
        <v/>
      </c>
      <c r="S302" s="87" t="str">
        <f>IF(D302="","",IF('[1]0.5 Indikator Keterjangkauan'!AI301="","",VLOOKUP(D302,'[1]0.5 Indikator Keterjangkauan'!$D$6:$AK$700,32,FALSE)))</f>
        <v/>
      </c>
      <c r="T302" s="136" t="str">
        <f t="shared" si="59"/>
        <v/>
      </c>
      <c r="U302" s="87" t="str">
        <f>IF(D302="","",IF('[1]0.6 Indikator Pemanfaatan'!J301="","",VLOOKUP(D302,'[1]0.6 Indikator Pemanfaatan'!$D$6:$K$704,7,FALSE)))</f>
        <v/>
      </c>
      <c r="V302" s="136" t="str">
        <f t="shared" si="60"/>
        <v/>
      </c>
      <c r="W302" s="87" t="str">
        <f>IF(D302="","",IF('[1]0.6 Indikator Pemanfaatan'!P301="","",VLOOKUP(D302,'[1]0.6 Indikator Pemanfaatan'!$D$6:$R$704,13,FALSE)))</f>
        <v/>
      </c>
      <c r="X302" s="136" t="str">
        <f t="shared" si="61"/>
        <v/>
      </c>
      <c r="Y302" s="87" t="str">
        <f>IF(D302="","",IF('[1]0.6 Indikator Pemanfaatan'!AA301="","",VLOOKUP(D302,'[1]0.6 Indikator Pemanfaatan'!$D$6:$AC$706,24,FALSE)))</f>
        <v/>
      </c>
      <c r="Z302" s="136" t="str">
        <f t="shared" si="62"/>
        <v/>
      </c>
      <c r="AA302" s="88" t="str">
        <f>IF(D302="","",IF('[1]0.6 Indikator Pemanfaatan'!AG301="","",VLOOKUP(D302,'[1]0.6 Indikator Pemanfaatan'!$D$6:$AJ$705,30,FALSE)))</f>
        <v/>
      </c>
      <c r="AB302" s="136" t="str">
        <f t="shared" si="63"/>
        <v/>
      </c>
      <c r="AC302" s="87" t="str">
        <f>IF(D302="","",IF('[1]0.6 Indikator Pemanfaatan'!AM301="","",VLOOKUP(D302,'[1]0.6 Indikator Pemanfaatan'!$D$6:$AP$705,36,FALSE)))</f>
        <v/>
      </c>
      <c r="AD302" s="136" t="str">
        <f t="shared" si="64"/>
        <v/>
      </c>
    </row>
    <row r="303" spans="1:30" x14ac:dyDescent="0.3">
      <c r="A303" s="1" t="str">
        <f>IF('[2]1.7 NCPR'!A299="","",'[2]1.7 NCPR'!A299)</f>
        <v/>
      </c>
      <c r="B303" s="2" t="str">
        <f>IF('[2]1.7 NCPR'!B299="","",'[2]1.7 NCPR'!B299)</f>
        <v/>
      </c>
      <c r="C303" s="1" t="str">
        <f t="shared" si="52"/>
        <v/>
      </c>
      <c r="D303" s="1" t="str">
        <f>IF('[2]1.7 NCPR'!D299="","",'[2]1.7 NCPR'!D299)</f>
        <v/>
      </c>
      <c r="E303" s="1" t="str">
        <f>IF('[2]1.7 NCPR'!E299="","",'[2]1.7 NCPR'!E299)</f>
        <v/>
      </c>
      <c r="F303" s="2" t="str">
        <f>IF('[2]1.7 NCPR'!C299="","",'[2]1.7 NCPR'!C299)</f>
        <v/>
      </c>
      <c r="G303" s="135" t="str">
        <f>IF(D303="","",IF('[2]1.7 NCPR'!P299="","",(VLOOKUP(D303,'[2]1.7 NCPR'!$D:$P,13,0))))</f>
        <v/>
      </c>
      <c r="H303" s="74" t="str">
        <f t="shared" si="53"/>
        <v/>
      </c>
      <c r="I303" s="87" t="str">
        <f>IF(D303="","",IF('[1]0.2 Konsumsi Energi'!O302="","",VLOOKUP(D303,'[1]0.2 Konsumsi Energi'!$D$5:$S$704,12,0)))</f>
        <v/>
      </c>
      <c r="J303" s="136" t="str">
        <f t="shared" si="54"/>
        <v/>
      </c>
      <c r="K303" s="87" t="str">
        <f>IF(D303="","",IF('[1]0.3 Konsumsi Protein Hewani'!O302="","",VLOOKUP(D303,'[1]0.3 Konsumsi Protein Hewani'!$D$5:$S$704,12,0)))</f>
        <v/>
      </c>
      <c r="L303" s="136" t="str">
        <f t="shared" si="55"/>
        <v/>
      </c>
      <c r="M303" s="87" t="str">
        <f>IF(D303="","",IF('[1]0.4 Stok_Cadangan'!AN302="","",VLOOKUP(D303,'[1]0.4 Stok_Cadangan'!$D$6:$AN$704,37,FALSE)))</f>
        <v/>
      </c>
      <c r="N303" s="136" t="str">
        <f t="shared" si="56"/>
        <v/>
      </c>
      <c r="O303" s="87" t="str">
        <f>IF(D303="","",IF('[1]0.5 Indikator Keterjangkauan'!J302="","",VLOOKUP(D303,'[1]0.5 Indikator Keterjangkauan'!$D$6:$K$704,7,FALSE)))</f>
        <v/>
      </c>
      <c r="P303" s="136" t="str">
        <f t="shared" si="57"/>
        <v/>
      </c>
      <c r="Q303" s="87" t="str">
        <f>IF(D303="","",IF('[1]0.5 Indikator Keterjangkauan'!AC302="","",VLOOKUP(D303,'[1]0.5 Indikator Keterjangkauan'!$D$6:$AD$704,26,FALSE)))</f>
        <v/>
      </c>
      <c r="R303" s="136" t="str">
        <f t="shared" si="58"/>
        <v/>
      </c>
      <c r="S303" s="87" t="str">
        <f>IF(D303="","",IF('[1]0.5 Indikator Keterjangkauan'!AI302="","",VLOOKUP(D303,'[1]0.5 Indikator Keterjangkauan'!$D$6:$AK$700,32,FALSE)))</f>
        <v/>
      </c>
      <c r="T303" s="136" t="str">
        <f t="shared" si="59"/>
        <v/>
      </c>
      <c r="U303" s="87" t="str">
        <f>IF(D303="","",IF('[1]0.6 Indikator Pemanfaatan'!J302="","",VLOOKUP(D303,'[1]0.6 Indikator Pemanfaatan'!$D$6:$K$704,7,FALSE)))</f>
        <v/>
      </c>
      <c r="V303" s="136" t="str">
        <f t="shared" si="60"/>
        <v/>
      </c>
      <c r="W303" s="87" t="str">
        <f>IF(D303="","",IF('[1]0.6 Indikator Pemanfaatan'!P302="","",VLOOKUP(D303,'[1]0.6 Indikator Pemanfaatan'!$D$6:$R$704,13,FALSE)))</f>
        <v/>
      </c>
      <c r="X303" s="136" t="str">
        <f t="shared" si="61"/>
        <v/>
      </c>
      <c r="Y303" s="87" t="str">
        <f>IF(D303="","",IF('[1]0.6 Indikator Pemanfaatan'!AA302="","",VLOOKUP(D303,'[1]0.6 Indikator Pemanfaatan'!$D$6:$AC$706,24,FALSE)))</f>
        <v/>
      </c>
      <c r="Z303" s="136" t="str">
        <f t="shared" si="62"/>
        <v/>
      </c>
      <c r="AA303" s="88" t="str">
        <f>IF(D303="","",IF('[1]0.6 Indikator Pemanfaatan'!AG302="","",VLOOKUP(D303,'[1]0.6 Indikator Pemanfaatan'!$D$6:$AJ$705,30,FALSE)))</f>
        <v/>
      </c>
      <c r="AB303" s="136" t="str">
        <f t="shared" si="63"/>
        <v/>
      </c>
      <c r="AC303" s="87" t="str">
        <f>IF(D303="","",IF('[1]0.6 Indikator Pemanfaatan'!AM302="","",VLOOKUP(D303,'[1]0.6 Indikator Pemanfaatan'!$D$6:$AP$705,36,FALSE)))</f>
        <v/>
      </c>
      <c r="AD303" s="136" t="str">
        <f t="shared" si="64"/>
        <v/>
      </c>
    </row>
    <row r="304" spans="1:30" x14ac:dyDescent="0.3">
      <c r="A304" s="1" t="str">
        <f>IF('[2]1.7 NCPR'!A300="","",'[2]1.7 NCPR'!A300)</f>
        <v/>
      </c>
      <c r="B304" s="2" t="str">
        <f>IF('[2]1.7 NCPR'!B300="","",'[2]1.7 NCPR'!B300)</f>
        <v/>
      </c>
      <c r="C304" s="1" t="str">
        <f t="shared" si="52"/>
        <v/>
      </c>
      <c r="D304" s="1" t="str">
        <f>IF('[2]1.7 NCPR'!D300="","",'[2]1.7 NCPR'!D300)</f>
        <v/>
      </c>
      <c r="E304" s="1" t="str">
        <f>IF('[2]1.7 NCPR'!E300="","",'[2]1.7 NCPR'!E300)</f>
        <v/>
      </c>
      <c r="F304" s="2" t="str">
        <f>IF('[2]1.7 NCPR'!C300="","",'[2]1.7 NCPR'!C300)</f>
        <v/>
      </c>
      <c r="G304" s="135" t="str">
        <f>IF(D304="","",IF('[2]1.7 NCPR'!P300="","",(VLOOKUP(D304,'[2]1.7 NCPR'!$D:$P,13,0))))</f>
        <v/>
      </c>
      <c r="H304" s="74" t="str">
        <f t="shared" si="53"/>
        <v/>
      </c>
      <c r="I304" s="87" t="str">
        <f>IF(D304="","",IF('[1]0.2 Konsumsi Energi'!O303="","",VLOOKUP(D304,'[1]0.2 Konsumsi Energi'!$D$5:$S$704,12,0)))</f>
        <v/>
      </c>
      <c r="J304" s="136" t="str">
        <f t="shared" si="54"/>
        <v/>
      </c>
      <c r="K304" s="87" t="str">
        <f>IF(D304="","",IF('[1]0.3 Konsumsi Protein Hewani'!O303="","",VLOOKUP(D304,'[1]0.3 Konsumsi Protein Hewani'!$D$5:$S$704,12,0)))</f>
        <v/>
      </c>
      <c r="L304" s="136" t="str">
        <f t="shared" si="55"/>
        <v/>
      </c>
      <c r="M304" s="87" t="str">
        <f>IF(D304="","",IF('[1]0.4 Stok_Cadangan'!AN303="","",VLOOKUP(D304,'[1]0.4 Stok_Cadangan'!$D$6:$AN$704,37,FALSE)))</f>
        <v/>
      </c>
      <c r="N304" s="136" t="str">
        <f t="shared" si="56"/>
        <v/>
      </c>
      <c r="O304" s="87" t="str">
        <f>IF(D304="","",IF('[1]0.5 Indikator Keterjangkauan'!J303="","",VLOOKUP(D304,'[1]0.5 Indikator Keterjangkauan'!$D$6:$K$704,7,FALSE)))</f>
        <v/>
      </c>
      <c r="P304" s="136" t="str">
        <f t="shared" si="57"/>
        <v/>
      </c>
      <c r="Q304" s="87" t="str">
        <f>IF(D304="","",IF('[1]0.5 Indikator Keterjangkauan'!AC303="","",VLOOKUP(D304,'[1]0.5 Indikator Keterjangkauan'!$D$6:$AD$704,26,FALSE)))</f>
        <v/>
      </c>
      <c r="R304" s="136" t="str">
        <f t="shared" si="58"/>
        <v/>
      </c>
      <c r="S304" s="87" t="str">
        <f>IF(D304="","",IF('[1]0.5 Indikator Keterjangkauan'!AI303="","",VLOOKUP(D304,'[1]0.5 Indikator Keterjangkauan'!$D$6:$AK$700,32,FALSE)))</f>
        <v/>
      </c>
      <c r="T304" s="136" t="str">
        <f t="shared" si="59"/>
        <v/>
      </c>
      <c r="U304" s="87" t="str">
        <f>IF(D304="","",IF('[1]0.6 Indikator Pemanfaatan'!J303="","",VLOOKUP(D304,'[1]0.6 Indikator Pemanfaatan'!$D$6:$K$704,7,FALSE)))</f>
        <v/>
      </c>
      <c r="V304" s="136" t="str">
        <f t="shared" si="60"/>
        <v/>
      </c>
      <c r="W304" s="87" t="str">
        <f>IF(D304="","",IF('[1]0.6 Indikator Pemanfaatan'!P303="","",VLOOKUP(D304,'[1]0.6 Indikator Pemanfaatan'!$D$6:$R$704,13,FALSE)))</f>
        <v/>
      </c>
      <c r="X304" s="136" t="str">
        <f t="shared" si="61"/>
        <v/>
      </c>
      <c r="Y304" s="87" t="str">
        <f>IF(D304="","",IF('[1]0.6 Indikator Pemanfaatan'!AA303="","",VLOOKUP(D304,'[1]0.6 Indikator Pemanfaatan'!$D$6:$AC$706,24,FALSE)))</f>
        <v/>
      </c>
      <c r="Z304" s="136" t="str">
        <f t="shared" si="62"/>
        <v/>
      </c>
      <c r="AA304" s="88" t="str">
        <f>IF(D304="","",IF('[1]0.6 Indikator Pemanfaatan'!AG303="","",VLOOKUP(D304,'[1]0.6 Indikator Pemanfaatan'!$D$6:$AJ$705,30,FALSE)))</f>
        <v/>
      </c>
      <c r="AB304" s="136" t="str">
        <f t="shared" si="63"/>
        <v/>
      </c>
      <c r="AC304" s="87" t="str">
        <f>IF(D304="","",IF('[1]0.6 Indikator Pemanfaatan'!AM303="","",VLOOKUP(D304,'[1]0.6 Indikator Pemanfaatan'!$D$6:$AP$705,36,FALSE)))</f>
        <v/>
      </c>
      <c r="AD304" s="136" t="str">
        <f t="shared" si="64"/>
        <v/>
      </c>
    </row>
    <row r="305" spans="1:30" x14ac:dyDescent="0.3">
      <c r="A305" s="1" t="str">
        <f>IF('[2]1.7 NCPR'!A301="","",'[2]1.7 NCPR'!A301)</f>
        <v/>
      </c>
      <c r="B305" s="2" t="str">
        <f>IF('[2]1.7 NCPR'!B301="","",'[2]1.7 NCPR'!B301)</f>
        <v/>
      </c>
      <c r="C305" s="1" t="str">
        <f t="shared" si="52"/>
        <v/>
      </c>
      <c r="D305" s="1" t="str">
        <f>IF('[2]1.7 NCPR'!D301="","",'[2]1.7 NCPR'!D301)</f>
        <v/>
      </c>
      <c r="E305" s="1" t="str">
        <f>IF('[2]1.7 NCPR'!E301="","",'[2]1.7 NCPR'!E301)</f>
        <v/>
      </c>
      <c r="F305" s="2" t="str">
        <f>IF('[2]1.7 NCPR'!C301="","",'[2]1.7 NCPR'!C301)</f>
        <v/>
      </c>
      <c r="G305" s="135" t="str">
        <f>IF(D305="","",IF('[2]1.7 NCPR'!P301="","",(VLOOKUP(D305,'[2]1.7 NCPR'!$D:$P,13,0))))</f>
        <v/>
      </c>
      <c r="H305" s="74" t="str">
        <f t="shared" si="53"/>
        <v/>
      </c>
      <c r="I305" s="87" t="str">
        <f>IF(D305="","",IF('[1]0.2 Konsumsi Energi'!O304="","",VLOOKUP(D305,'[1]0.2 Konsumsi Energi'!$D$5:$S$704,12,0)))</f>
        <v/>
      </c>
      <c r="J305" s="136" t="str">
        <f t="shared" si="54"/>
        <v/>
      </c>
      <c r="K305" s="87" t="str">
        <f>IF(D305="","",IF('[1]0.3 Konsumsi Protein Hewani'!O304="","",VLOOKUP(D305,'[1]0.3 Konsumsi Protein Hewani'!$D$5:$S$704,12,0)))</f>
        <v/>
      </c>
      <c r="L305" s="136" t="str">
        <f t="shared" si="55"/>
        <v/>
      </c>
      <c r="M305" s="87" t="str">
        <f>IF(D305="","",IF('[1]0.4 Stok_Cadangan'!AN304="","",VLOOKUP(D305,'[1]0.4 Stok_Cadangan'!$D$6:$AN$704,37,FALSE)))</f>
        <v/>
      </c>
      <c r="N305" s="136" t="str">
        <f t="shared" si="56"/>
        <v/>
      </c>
      <c r="O305" s="87" t="str">
        <f>IF(D305="","",IF('[1]0.5 Indikator Keterjangkauan'!J304="","",VLOOKUP(D305,'[1]0.5 Indikator Keterjangkauan'!$D$6:$K$704,7,FALSE)))</f>
        <v/>
      </c>
      <c r="P305" s="136" t="str">
        <f t="shared" si="57"/>
        <v/>
      </c>
      <c r="Q305" s="87" t="str">
        <f>IF(D305="","",IF('[1]0.5 Indikator Keterjangkauan'!AC304="","",VLOOKUP(D305,'[1]0.5 Indikator Keterjangkauan'!$D$6:$AD$704,26,FALSE)))</f>
        <v/>
      </c>
      <c r="R305" s="136" t="str">
        <f t="shared" si="58"/>
        <v/>
      </c>
      <c r="S305" s="87" t="str">
        <f>IF(D305="","",IF('[1]0.5 Indikator Keterjangkauan'!AI304="","",VLOOKUP(D305,'[1]0.5 Indikator Keterjangkauan'!$D$6:$AK$700,32,FALSE)))</f>
        <v/>
      </c>
      <c r="T305" s="136" t="str">
        <f t="shared" si="59"/>
        <v/>
      </c>
      <c r="U305" s="87" t="str">
        <f>IF(D305="","",IF('[1]0.6 Indikator Pemanfaatan'!J304="","",VLOOKUP(D305,'[1]0.6 Indikator Pemanfaatan'!$D$6:$K$704,7,FALSE)))</f>
        <v/>
      </c>
      <c r="V305" s="136" t="str">
        <f t="shared" si="60"/>
        <v/>
      </c>
      <c r="W305" s="87" t="str">
        <f>IF(D305="","",IF('[1]0.6 Indikator Pemanfaatan'!P304="","",VLOOKUP(D305,'[1]0.6 Indikator Pemanfaatan'!$D$6:$R$704,13,FALSE)))</f>
        <v/>
      </c>
      <c r="X305" s="136" t="str">
        <f t="shared" si="61"/>
        <v/>
      </c>
      <c r="Y305" s="87" t="str">
        <f>IF(D305="","",IF('[1]0.6 Indikator Pemanfaatan'!AA304="","",VLOOKUP(D305,'[1]0.6 Indikator Pemanfaatan'!$D$6:$AC$706,24,FALSE)))</f>
        <v/>
      </c>
      <c r="Z305" s="136" t="str">
        <f t="shared" si="62"/>
        <v/>
      </c>
      <c r="AA305" s="88" t="str">
        <f>IF(D305="","",IF('[1]0.6 Indikator Pemanfaatan'!AG304="","",VLOOKUP(D305,'[1]0.6 Indikator Pemanfaatan'!$D$6:$AJ$705,30,FALSE)))</f>
        <v/>
      </c>
      <c r="AB305" s="136" t="str">
        <f t="shared" si="63"/>
        <v/>
      </c>
      <c r="AC305" s="87" t="str">
        <f>IF(D305="","",IF('[1]0.6 Indikator Pemanfaatan'!AM304="","",VLOOKUP(D305,'[1]0.6 Indikator Pemanfaatan'!$D$6:$AP$705,36,FALSE)))</f>
        <v/>
      </c>
      <c r="AD305" s="136" t="str">
        <f t="shared" si="64"/>
        <v/>
      </c>
    </row>
    <row r="306" spans="1:30" x14ac:dyDescent="0.3">
      <c r="A306" s="1" t="str">
        <f>IF('[2]1.7 NCPR'!A302="","",'[2]1.7 NCPR'!A302)</f>
        <v/>
      </c>
      <c r="B306" s="2" t="str">
        <f>IF('[2]1.7 NCPR'!B302="","",'[2]1.7 NCPR'!B302)</f>
        <v/>
      </c>
      <c r="C306" s="1" t="str">
        <f t="shared" si="52"/>
        <v/>
      </c>
      <c r="D306" s="1" t="str">
        <f>IF('[2]1.7 NCPR'!D302="","",'[2]1.7 NCPR'!D302)</f>
        <v/>
      </c>
      <c r="E306" s="1" t="str">
        <f>IF('[2]1.7 NCPR'!E302="","",'[2]1.7 NCPR'!E302)</f>
        <v/>
      </c>
      <c r="F306" s="2" t="str">
        <f>IF('[2]1.7 NCPR'!C302="","",'[2]1.7 NCPR'!C302)</f>
        <v/>
      </c>
      <c r="G306" s="135" t="str">
        <f>IF(D306="","",IF('[2]1.7 NCPR'!P302="","",(VLOOKUP(D306,'[2]1.7 NCPR'!$D:$P,13,0))))</f>
        <v/>
      </c>
      <c r="H306" s="74" t="str">
        <f t="shared" si="53"/>
        <v/>
      </c>
      <c r="I306" s="87" t="str">
        <f>IF(D306="","",IF('[1]0.2 Konsumsi Energi'!O305="","",VLOOKUP(D306,'[1]0.2 Konsumsi Energi'!$D$5:$S$704,12,0)))</f>
        <v/>
      </c>
      <c r="J306" s="136" t="str">
        <f t="shared" si="54"/>
        <v/>
      </c>
      <c r="K306" s="87" t="str">
        <f>IF(D306="","",IF('[1]0.3 Konsumsi Protein Hewani'!O305="","",VLOOKUP(D306,'[1]0.3 Konsumsi Protein Hewani'!$D$5:$S$704,12,0)))</f>
        <v/>
      </c>
      <c r="L306" s="136" t="str">
        <f t="shared" si="55"/>
        <v/>
      </c>
      <c r="M306" s="87" t="str">
        <f>IF(D306="","",IF('[1]0.4 Stok_Cadangan'!AN305="","",VLOOKUP(D306,'[1]0.4 Stok_Cadangan'!$D$6:$AN$704,37,FALSE)))</f>
        <v/>
      </c>
      <c r="N306" s="136" t="str">
        <f t="shared" si="56"/>
        <v/>
      </c>
      <c r="O306" s="87" t="str">
        <f>IF(D306="","",IF('[1]0.5 Indikator Keterjangkauan'!J305="","",VLOOKUP(D306,'[1]0.5 Indikator Keterjangkauan'!$D$6:$K$704,7,FALSE)))</f>
        <v/>
      </c>
      <c r="P306" s="136" t="str">
        <f t="shared" si="57"/>
        <v/>
      </c>
      <c r="Q306" s="87" t="str">
        <f>IF(D306="","",IF('[1]0.5 Indikator Keterjangkauan'!AC305="","",VLOOKUP(D306,'[1]0.5 Indikator Keterjangkauan'!$D$6:$AD$704,26,FALSE)))</f>
        <v/>
      </c>
      <c r="R306" s="136" t="str">
        <f t="shared" si="58"/>
        <v/>
      </c>
      <c r="S306" s="87" t="str">
        <f>IF(D306="","",IF('[1]0.5 Indikator Keterjangkauan'!AI305="","",VLOOKUP(D306,'[1]0.5 Indikator Keterjangkauan'!$D$6:$AK$700,32,FALSE)))</f>
        <v/>
      </c>
      <c r="T306" s="136" t="str">
        <f t="shared" si="59"/>
        <v/>
      </c>
      <c r="U306" s="87" t="str">
        <f>IF(D306="","",IF('[1]0.6 Indikator Pemanfaatan'!J305="","",VLOOKUP(D306,'[1]0.6 Indikator Pemanfaatan'!$D$6:$K$704,7,FALSE)))</f>
        <v/>
      </c>
      <c r="V306" s="136" t="str">
        <f t="shared" si="60"/>
        <v/>
      </c>
      <c r="W306" s="87" t="str">
        <f>IF(D306="","",IF('[1]0.6 Indikator Pemanfaatan'!P305="","",VLOOKUP(D306,'[1]0.6 Indikator Pemanfaatan'!$D$6:$R$704,13,FALSE)))</f>
        <v/>
      </c>
      <c r="X306" s="136" t="str">
        <f t="shared" si="61"/>
        <v/>
      </c>
      <c r="Y306" s="87" t="str">
        <f>IF(D306="","",IF('[1]0.6 Indikator Pemanfaatan'!AA305="","",VLOOKUP(D306,'[1]0.6 Indikator Pemanfaatan'!$D$6:$AC$706,24,FALSE)))</f>
        <v/>
      </c>
      <c r="Z306" s="136" t="str">
        <f t="shared" si="62"/>
        <v/>
      </c>
      <c r="AA306" s="88" t="str">
        <f>IF(D306="","",IF('[1]0.6 Indikator Pemanfaatan'!AG305="","",VLOOKUP(D306,'[1]0.6 Indikator Pemanfaatan'!$D$6:$AJ$705,30,FALSE)))</f>
        <v/>
      </c>
      <c r="AB306" s="136" t="str">
        <f t="shared" si="63"/>
        <v/>
      </c>
      <c r="AC306" s="87" t="str">
        <f>IF(D306="","",IF('[1]0.6 Indikator Pemanfaatan'!AM305="","",VLOOKUP(D306,'[1]0.6 Indikator Pemanfaatan'!$D$6:$AP$705,36,FALSE)))</f>
        <v/>
      </c>
      <c r="AD306" s="136" t="str">
        <f t="shared" si="64"/>
        <v/>
      </c>
    </row>
    <row r="307" spans="1:30" x14ac:dyDescent="0.3">
      <c r="A307" s="1" t="str">
        <f>IF('[2]1.7 NCPR'!A303="","",'[2]1.7 NCPR'!A303)</f>
        <v/>
      </c>
      <c r="B307" s="2" t="str">
        <f>IF('[2]1.7 NCPR'!B303="","",'[2]1.7 NCPR'!B303)</f>
        <v/>
      </c>
      <c r="C307" s="1" t="str">
        <f t="shared" si="52"/>
        <v/>
      </c>
      <c r="D307" s="1" t="str">
        <f>IF('[2]1.7 NCPR'!D303="","",'[2]1.7 NCPR'!D303)</f>
        <v/>
      </c>
      <c r="E307" s="1" t="str">
        <f>IF('[2]1.7 NCPR'!E303="","",'[2]1.7 NCPR'!E303)</f>
        <v/>
      </c>
      <c r="F307" s="2" t="str">
        <f>IF('[2]1.7 NCPR'!C303="","",'[2]1.7 NCPR'!C303)</f>
        <v/>
      </c>
      <c r="G307" s="135" t="str">
        <f>IF(D307="","",IF('[2]1.7 NCPR'!P303="","",(VLOOKUP(D307,'[2]1.7 NCPR'!$D:$P,13,0))))</f>
        <v/>
      </c>
      <c r="H307" s="74" t="str">
        <f t="shared" si="53"/>
        <v/>
      </c>
      <c r="I307" s="87" t="str">
        <f>IF(D307="","",IF('[1]0.2 Konsumsi Energi'!O306="","",VLOOKUP(D307,'[1]0.2 Konsumsi Energi'!$D$5:$S$704,12,0)))</f>
        <v/>
      </c>
      <c r="J307" s="136" t="str">
        <f t="shared" si="54"/>
        <v/>
      </c>
      <c r="K307" s="87" t="str">
        <f>IF(D307="","",IF('[1]0.3 Konsumsi Protein Hewani'!O306="","",VLOOKUP(D307,'[1]0.3 Konsumsi Protein Hewani'!$D$5:$S$704,12,0)))</f>
        <v/>
      </c>
      <c r="L307" s="136" t="str">
        <f t="shared" si="55"/>
        <v/>
      </c>
      <c r="M307" s="87" t="str">
        <f>IF(D307="","",IF('[1]0.4 Stok_Cadangan'!AN306="","",VLOOKUP(D307,'[1]0.4 Stok_Cadangan'!$D$6:$AN$704,37,FALSE)))</f>
        <v/>
      </c>
      <c r="N307" s="136" t="str">
        <f t="shared" si="56"/>
        <v/>
      </c>
      <c r="O307" s="87" t="str">
        <f>IF(D307="","",IF('[1]0.5 Indikator Keterjangkauan'!J306="","",VLOOKUP(D307,'[1]0.5 Indikator Keterjangkauan'!$D$6:$K$704,7,FALSE)))</f>
        <v/>
      </c>
      <c r="P307" s="136" t="str">
        <f t="shared" si="57"/>
        <v/>
      </c>
      <c r="Q307" s="87" t="str">
        <f>IF(D307="","",IF('[1]0.5 Indikator Keterjangkauan'!AC306="","",VLOOKUP(D307,'[1]0.5 Indikator Keterjangkauan'!$D$6:$AD$704,26,FALSE)))</f>
        <v/>
      </c>
      <c r="R307" s="136" t="str">
        <f t="shared" si="58"/>
        <v/>
      </c>
      <c r="S307" s="87" t="str">
        <f>IF(D307="","",IF('[1]0.5 Indikator Keterjangkauan'!AI306="","",VLOOKUP(D307,'[1]0.5 Indikator Keterjangkauan'!$D$6:$AK$700,32,FALSE)))</f>
        <v/>
      </c>
      <c r="T307" s="136" t="str">
        <f t="shared" si="59"/>
        <v/>
      </c>
      <c r="U307" s="87" t="str">
        <f>IF(D307="","",IF('[1]0.6 Indikator Pemanfaatan'!J306="","",VLOOKUP(D307,'[1]0.6 Indikator Pemanfaatan'!$D$6:$K$704,7,FALSE)))</f>
        <v/>
      </c>
      <c r="V307" s="136" t="str">
        <f t="shared" si="60"/>
        <v/>
      </c>
      <c r="W307" s="87" t="str">
        <f>IF(D307="","",IF('[1]0.6 Indikator Pemanfaatan'!P306="","",VLOOKUP(D307,'[1]0.6 Indikator Pemanfaatan'!$D$6:$R$704,13,FALSE)))</f>
        <v/>
      </c>
      <c r="X307" s="136" t="str">
        <f t="shared" si="61"/>
        <v/>
      </c>
      <c r="Y307" s="87" t="str">
        <f>IF(D307="","",IF('[1]0.6 Indikator Pemanfaatan'!AA306="","",VLOOKUP(D307,'[1]0.6 Indikator Pemanfaatan'!$D$6:$AC$706,24,FALSE)))</f>
        <v/>
      </c>
      <c r="Z307" s="136" t="str">
        <f t="shared" si="62"/>
        <v/>
      </c>
      <c r="AA307" s="88" t="str">
        <f>IF(D307="","",IF('[1]0.6 Indikator Pemanfaatan'!AG306="","",VLOOKUP(D307,'[1]0.6 Indikator Pemanfaatan'!$D$6:$AJ$705,30,FALSE)))</f>
        <v/>
      </c>
      <c r="AB307" s="136" t="str">
        <f t="shared" si="63"/>
        <v/>
      </c>
      <c r="AC307" s="87" t="str">
        <f>IF(D307="","",IF('[1]0.6 Indikator Pemanfaatan'!AM306="","",VLOOKUP(D307,'[1]0.6 Indikator Pemanfaatan'!$D$6:$AP$705,36,FALSE)))</f>
        <v/>
      </c>
      <c r="AD307" s="136" t="str">
        <f t="shared" si="64"/>
        <v/>
      </c>
    </row>
    <row r="308" spans="1:30" x14ac:dyDescent="0.3">
      <c r="A308" s="1" t="str">
        <f>IF('[2]1.7 NCPR'!A304="","",'[2]1.7 NCPR'!A304)</f>
        <v/>
      </c>
      <c r="B308" s="2" t="str">
        <f>IF('[2]1.7 NCPR'!B304="","",'[2]1.7 NCPR'!B304)</f>
        <v/>
      </c>
      <c r="C308" s="1" t="str">
        <f t="shared" si="52"/>
        <v/>
      </c>
      <c r="D308" s="1" t="str">
        <f>IF('[2]1.7 NCPR'!D304="","",'[2]1.7 NCPR'!D304)</f>
        <v/>
      </c>
      <c r="E308" s="1" t="str">
        <f>IF('[2]1.7 NCPR'!E304="","",'[2]1.7 NCPR'!E304)</f>
        <v/>
      </c>
      <c r="F308" s="2" t="str">
        <f>IF('[2]1.7 NCPR'!C304="","",'[2]1.7 NCPR'!C304)</f>
        <v/>
      </c>
      <c r="G308" s="135" t="str">
        <f>IF(D308="","",IF('[2]1.7 NCPR'!P304="","",(VLOOKUP(D308,'[2]1.7 NCPR'!$D:$P,13,0))))</f>
        <v/>
      </c>
      <c r="H308" s="74" t="str">
        <f t="shared" si="53"/>
        <v/>
      </c>
      <c r="I308" s="87" t="str">
        <f>IF(D308="","",IF('[1]0.2 Konsumsi Energi'!O307="","",VLOOKUP(D308,'[1]0.2 Konsumsi Energi'!$D$5:$S$704,12,0)))</f>
        <v/>
      </c>
      <c r="J308" s="136" t="str">
        <f t="shared" si="54"/>
        <v/>
      </c>
      <c r="K308" s="87" t="str">
        <f>IF(D308="","",IF('[1]0.3 Konsumsi Protein Hewani'!O307="","",VLOOKUP(D308,'[1]0.3 Konsumsi Protein Hewani'!$D$5:$S$704,12,0)))</f>
        <v/>
      </c>
      <c r="L308" s="136" t="str">
        <f t="shared" si="55"/>
        <v/>
      </c>
      <c r="M308" s="87" t="str">
        <f>IF(D308="","",IF('[1]0.4 Stok_Cadangan'!AN307="","",VLOOKUP(D308,'[1]0.4 Stok_Cadangan'!$D$6:$AN$704,37,FALSE)))</f>
        <v/>
      </c>
      <c r="N308" s="136" t="str">
        <f t="shared" si="56"/>
        <v/>
      </c>
      <c r="O308" s="87" t="str">
        <f>IF(D308="","",IF('[1]0.5 Indikator Keterjangkauan'!J307="","",VLOOKUP(D308,'[1]0.5 Indikator Keterjangkauan'!$D$6:$K$704,7,FALSE)))</f>
        <v/>
      </c>
      <c r="P308" s="136" t="str">
        <f t="shared" si="57"/>
        <v/>
      </c>
      <c r="Q308" s="87" t="str">
        <f>IF(D308="","",IF('[1]0.5 Indikator Keterjangkauan'!AC307="","",VLOOKUP(D308,'[1]0.5 Indikator Keterjangkauan'!$D$6:$AD$704,26,FALSE)))</f>
        <v/>
      </c>
      <c r="R308" s="136" t="str">
        <f t="shared" si="58"/>
        <v/>
      </c>
      <c r="S308" s="87" t="str">
        <f>IF(D308="","",IF('[1]0.5 Indikator Keterjangkauan'!AI307="","",VLOOKUP(D308,'[1]0.5 Indikator Keterjangkauan'!$D$6:$AK$700,32,FALSE)))</f>
        <v/>
      </c>
      <c r="T308" s="136" t="str">
        <f t="shared" si="59"/>
        <v/>
      </c>
      <c r="U308" s="87" t="str">
        <f>IF(D308="","",IF('[1]0.6 Indikator Pemanfaatan'!J307="","",VLOOKUP(D308,'[1]0.6 Indikator Pemanfaatan'!$D$6:$K$704,7,FALSE)))</f>
        <v/>
      </c>
      <c r="V308" s="136" t="str">
        <f t="shared" si="60"/>
        <v/>
      </c>
      <c r="W308" s="87" t="str">
        <f>IF(D308="","",IF('[1]0.6 Indikator Pemanfaatan'!P307="","",VLOOKUP(D308,'[1]0.6 Indikator Pemanfaatan'!$D$6:$R$704,13,FALSE)))</f>
        <v/>
      </c>
      <c r="X308" s="136" t="str">
        <f t="shared" si="61"/>
        <v/>
      </c>
      <c r="Y308" s="87" t="str">
        <f>IF(D308="","",IF('[1]0.6 Indikator Pemanfaatan'!AA307="","",VLOOKUP(D308,'[1]0.6 Indikator Pemanfaatan'!$D$6:$AC$706,24,FALSE)))</f>
        <v/>
      </c>
      <c r="Z308" s="136" t="str">
        <f t="shared" si="62"/>
        <v/>
      </c>
      <c r="AA308" s="88" t="str">
        <f>IF(D308="","",IF('[1]0.6 Indikator Pemanfaatan'!AG307="","",VLOOKUP(D308,'[1]0.6 Indikator Pemanfaatan'!$D$6:$AJ$705,30,FALSE)))</f>
        <v/>
      </c>
      <c r="AB308" s="136" t="str">
        <f t="shared" si="63"/>
        <v/>
      </c>
      <c r="AC308" s="87" t="str">
        <f>IF(D308="","",IF('[1]0.6 Indikator Pemanfaatan'!AM307="","",VLOOKUP(D308,'[1]0.6 Indikator Pemanfaatan'!$D$6:$AP$705,36,FALSE)))</f>
        <v/>
      </c>
      <c r="AD308" s="136" t="str">
        <f t="shared" si="64"/>
        <v/>
      </c>
    </row>
    <row r="309" spans="1:30" x14ac:dyDescent="0.3">
      <c r="A309" s="1" t="str">
        <f>IF('[2]1.7 NCPR'!A305="","",'[2]1.7 NCPR'!A305)</f>
        <v/>
      </c>
      <c r="B309" s="2" t="str">
        <f>IF('[2]1.7 NCPR'!B305="","",'[2]1.7 NCPR'!B305)</f>
        <v/>
      </c>
      <c r="C309" s="1" t="str">
        <f t="shared" si="52"/>
        <v/>
      </c>
      <c r="D309" s="1" t="str">
        <f>IF('[2]1.7 NCPR'!D305="","",'[2]1.7 NCPR'!D305)</f>
        <v/>
      </c>
      <c r="E309" s="1" t="str">
        <f>IF('[2]1.7 NCPR'!E305="","",'[2]1.7 NCPR'!E305)</f>
        <v/>
      </c>
      <c r="F309" s="2" t="str">
        <f>IF('[2]1.7 NCPR'!C305="","",'[2]1.7 NCPR'!C305)</f>
        <v/>
      </c>
      <c r="G309" s="135" t="str">
        <f>IF(D309="","",IF('[2]1.7 NCPR'!P305="","",(VLOOKUP(D309,'[2]1.7 NCPR'!$D:$P,13,0))))</f>
        <v/>
      </c>
      <c r="H309" s="74" t="str">
        <f t="shared" si="53"/>
        <v/>
      </c>
      <c r="I309" s="87" t="str">
        <f>IF(D309="","",IF('[1]0.2 Konsumsi Energi'!O308="","",VLOOKUP(D309,'[1]0.2 Konsumsi Energi'!$D$5:$S$704,12,0)))</f>
        <v/>
      </c>
      <c r="J309" s="136" t="str">
        <f t="shared" si="54"/>
        <v/>
      </c>
      <c r="K309" s="87" t="str">
        <f>IF(D309="","",IF('[1]0.3 Konsumsi Protein Hewani'!O308="","",VLOOKUP(D309,'[1]0.3 Konsumsi Protein Hewani'!$D$5:$S$704,12,0)))</f>
        <v/>
      </c>
      <c r="L309" s="136" t="str">
        <f t="shared" si="55"/>
        <v/>
      </c>
      <c r="M309" s="87" t="str">
        <f>IF(D309="","",IF('[1]0.4 Stok_Cadangan'!AN308="","",VLOOKUP(D309,'[1]0.4 Stok_Cadangan'!$D$6:$AN$704,37,FALSE)))</f>
        <v/>
      </c>
      <c r="N309" s="136" t="str">
        <f t="shared" si="56"/>
        <v/>
      </c>
      <c r="O309" s="87" t="str">
        <f>IF(D309="","",IF('[1]0.5 Indikator Keterjangkauan'!J308="","",VLOOKUP(D309,'[1]0.5 Indikator Keterjangkauan'!$D$6:$K$704,7,FALSE)))</f>
        <v/>
      </c>
      <c r="P309" s="136" t="str">
        <f t="shared" si="57"/>
        <v/>
      </c>
      <c r="Q309" s="87" t="str">
        <f>IF(D309="","",IF('[1]0.5 Indikator Keterjangkauan'!AC308="","",VLOOKUP(D309,'[1]0.5 Indikator Keterjangkauan'!$D$6:$AD$704,26,FALSE)))</f>
        <v/>
      </c>
      <c r="R309" s="136" t="str">
        <f t="shared" si="58"/>
        <v/>
      </c>
      <c r="S309" s="87" t="str">
        <f>IF(D309="","",IF('[1]0.5 Indikator Keterjangkauan'!AI308="","",VLOOKUP(D309,'[1]0.5 Indikator Keterjangkauan'!$D$6:$AK$700,32,FALSE)))</f>
        <v/>
      </c>
      <c r="T309" s="136" t="str">
        <f t="shared" si="59"/>
        <v/>
      </c>
      <c r="U309" s="87" t="str">
        <f>IF(D309="","",IF('[1]0.6 Indikator Pemanfaatan'!J308="","",VLOOKUP(D309,'[1]0.6 Indikator Pemanfaatan'!$D$6:$K$704,7,FALSE)))</f>
        <v/>
      </c>
      <c r="V309" s="136" t="str">
        <f t="shared" si="60"/>
        <v/>
      </c>
      <c r="W309" s="87" t="str">
        <f>IF(D309="","",IF('[1]0.6 Indikator Pemanfaatan'!P308="","",VLOOKUP(D309,'[1]0.6 Indikator Pemanfaatan'!$D$6:$R$704,13,FALSE)))</f>
        <v/>
      </c>
      <c r="X309" s="136" t="str">
        <f t="shared" si="61"/>
        <v/>
      </c>
      <c r="Y309" s="87" t="str">
        <f>IF(D309="","",IF('[1]0.6 Indikator Pemanfaatan'!AA308="","",VLOOKUP(D309,'[1]0.6 Indikator Pemanfaatan'!$D$6:$AC$706,24,FALSE)))</f>
        <v/>
      </c>
      <c r="Z309" s="136" t="str">
        <f t="shared" si="62"/>
        <v/>
      </c>
      <c r="AA309" s="88" t="str">
        <f>IF(D309="","",IF('[1]0.6 Indikator Pemanfaatan'!AG308="","",VLOOKUP(D309,'[1]0.6 Indikator Pemanfaatan'!$D$6:$AJ$705,30,FALSE)))</f>
        <v/>
      </c>
      <c r="AB309" s="136" t="str">
        <f t="shared" si="63"/>
        <v/>
      </c>
      <c r="AC309" s="87" t="str">
        <f>IF(D309="","",IF('[1]0.6 Indikator Pemanfaatan'!AM308="","",VLOOKUP(D309,'[1]0.6 Indikator Pemanfaatan'!$D$6:$AP$705,36,FALSE)))</f>
        <v/>
      </c>
      <c r="AD309" s="136" t="str">
        <f t="shared" si="64"/>
        <v/>
      </c>
    </row>
    <row r="310" spans="1:30" x14ac:dyDescent="0.3">
      <c r="A310" s="1" t="str">
        <f>IF('[2]1.7 NCPR'!A306="","",'[2]1.7 NCPR'!A306)</f>
        <v/>
      </c>
      <c r="B310" s="2" t="str">
        <f>IF('[2]1.7 NCPR'!B306="","",'[2]1.7 NCPR'!B306)</f>
        <v/>
      </c>
      <c r="C310" s="1" t="str">
        <f t="shared" si="52"/>
        <v/>
      </c>
      <c r="D310" s="1" t="str">
        <f>IF('[2]1.7 NCPR'!D306="","",'[2]1.7 NCPR'!D306)</f>
        <v/>
      </c>
      <c r="E310" s="1" t="str">
        <f>IF('[2]1.7 NCPR'!E306="","",'[2]1.7 NCPR'!E306)</f>
        <v/>
      </c>
      <c r="F310" s="2" t="str">
        <f>IF('[2]1.7 NCPR'!C306="","",'[2]1.7 NCPR'!C306)</f>
        <v/>
      </c>
      <c r="G310" s="135" t="str">
        <f>IF(D310="","",IF('[2]1.7 NCPR'!P306="","",(VLOOKUP(D310,'[2]1.7 NCPR'!$D:$P,13,0))))</f>
        <v/>
      </c>
      <c r="H310" s="74" t="str">
        <f t="shared" si="53"/>
        <v/>
      </c>
      <c r="I310" s="87" t="str">
        <f>IF(D310="","",IF('[1]0.2 Konsumsi Energi'!O309="","",VLOOKUP(D310,'[1]0.2 Konsumsi Energi'!$D$5:$S$704,12,0)))</f>
        <v/>
      </c>
      <c r="J310" s="136" t="str">
        <f t="shared" si="54"/>
        <v/>
      </c>
      <c r="K310" s="87" t="str">
        <f>IF(D310="","",IF('[1]0.3 Konsumsi Protein Hewani'!O309="","",VLOOKUP(D310,'[1]0.3 Konsumsi Protein Hewani'!$D$5:$S$704,12,0)))</f>
        <v/>
      </c>
      <c r="L310" s="136" t="str">
        <f t="shared" si="55"/>
        <v/>
      </c>
      <c r="M310" s="87" t="str">
        <f>IF(D310="","",IF('[1]0.4 Stok_Cadangan'!AN309="","",VLOOKUP(D310,'[1]0.4 Stok_Cadangan'!$D$6:$AN$704,37,FALSE)))</f>
        <v/>
      </c>
      <c r="N310" s="136" t="str">
        <f t="shared" si="56"/>
        <v/>
      </c>
      <c r="O310" s="87" t="str">
        <f>IF(D310="","",IF('[1]0.5 Indikator Keterjangkauan'!J309="","",VLOOKUP(D310,'[1]0.5 Indikator Keterjangkauan'!$D$6:$K$704,7,FALSE)))</f>
        <v/>
      </c>
      <c r="P310" s="136" t="str">
        <f t="shared" si="57"/>
        <v/>
      </c>
      <c r="Q310" s="87" t="str">
        <f>IF(D310="","",IF('[1]0.5 Indikator Keterjangkauan'!AC309="","",VLOOKUP(D310,'[1]0.5 Indikator Keterjangkauan'!$D$6:$AD$704,26,FALSE)))</f>
        <v/>
      </c>
      <c r="R310" s="136" t="str">
        <f t="shared" si="58"/>
        <v/>
      </c>
      <c r="S310" s="87" t="str">
        <f>IF(D310="","",IF('[1]0.5 Indikator Keterjangkauan'!AI309="","",VLOOKUP(D310,'[1]0.5 Indikator Keterjangkauan'!$D$6:$AK$700,32,FALSE)))</f>
        <v/>
      </c>
      <c r="T310" s="136" t="str">
        <f t="shared" si="59"/>
        <v/>
      </c>
      <c r="U310" s="87" t="str">
        <f>IF(D310="","",IF('[1]0.6 Indikator Pemanfaatan'!J309="","",VLOOKUP(D310,'[1]0.6 Indikator Pemanfaatan'!$D$6:$K$704,7,FALSE)))</f>
        <v/>
      </c>
      <c r="V310" s="136" t="str">
        <f t="shared" si="60"/>
        <v/>
      </c>
      <c r="W310" s="87" t="str">
        <f>IF(D310="","",IF('[1]0.6 Indikator Pemanfaatan'!P309="","",VLOOKUP(D310,'[1]0.6 Indikator Pemanfaatan'!$D$6:$R$704,13,FALSE)))</f>
        <v/>
      </c>
      <c r="X310" s="136" t="str">
        <f t="shared" si="61"/>
        <v/>
      </c>
      <c r="Y310" s="87" t="str">
        <f>IF(D310="","",IF('[1]0.6 Indikator Pemanfaatan'!AA309="","",VLOOKUP(D310,'[1]0.6 Indikator Pemanfaatan'!$D$6:$AC$706,24,FALSE)))</f>
        <v/>
      </c>
      <c r="Z310" s="136" t="str">
        <f t="shared" si="62"/>
        <v/>
      </c>
      <c r="AA310" s="88" t="str">
        <f>IF(D310="","",IF('[1]0.6 Indikator Pemanfaatan'!AG309="","",VLOOKUP(D310,'[1]0.6 Indikator Pemanfaatan'!$D$6:$AJ$705,30,FALSE)))</f>
        <v/>
      </c>
      <c r="AB310" s="136" t="str">
        <f t="shared" si="63"/>
        <v/>
      </c>
      <c r="AC310" s="87" t="str">
        <f>IF(D310="","",IF('[1]0.6 Indikator Pemanfaatan'!AM309="","",VLOOKUP(D310,'[1]0.6 Indikator Pemanfaatan'!$D$6:$AP$705,36,FALSE)))</f>
        <v/>
      </c>
      <c r="AD310" s="136" t="str">
        <f t="shared" si="64"/>
        <v/>
      </c>
    </row>
    <row r="311" spans="1:30" x14ac:dyDescent="0.3">
      <c r="A311" s="1" t="str">
        <f>IF('[2]1.7 NCPR'!A307="","",'[2]1.7 NCPR'!A307)</f>
        <v/>
      </c>
      <c r="B311" s="2" t="str">
        <f>IF('[2]1.7 NCPR'!B307="","",'[2]1.7 NCPR'!B307)</f>
        <v/>
      </c>
      <c r="C311" s="1" t="str">
        <f t="shared" si="52"/>
        <v/>
      </c>
      <c r="D311" s="1" t="str">
        <f>IF('[2]1.7 NCPR'!D307="","",'[2]1.7 NCPR'!D307)</f>
        <v/>
      </c>
      <c r="E311" s="1" t="str">
        <f>IF('[2]1.7 NCPR'!E307="","",'[2]1.7 NCPR'!E307)</f>
        <v/>
      </c>
      <c r="F311" s="2" t="str">
        <f>IF('[2]1.7 NCPR'!C307="","",'[2]1.7 NCPR'!C307)</f>
        <v/>
      </c>
      <c r="G311" s="135" t="str">
        <f>IF(D311="","",IF('[2]1.7 NCPR'!P307="","",(VLOOKUP(D311,'[2]1.7 NCPR'!$D:$P,13,0))))</f>
        <v/>
      </c>
      <c r="H311" s="74" t="str">
        <f t="shared" si="53"/>
        <v/>
      </c>
      <c r="I311" s="87" t="str">
        <f>IF(D311="","",IF('[1]0.2 Konsumsi Energi'!O310="","",VLOOKUP(D311,'[1]0.2 Konsumsi Energi'!$D$5:$S$704,12,0)))</f>
        <v/>
      </c>
      <c r="J311" s="136" t="str">
        <f t="shared" si="54"/>
        <v/>
      </c>
      <c r="K311" s="87" t="str">
        <f>IF(D311="","",IF('[1]0.3 Konsumsi Protein Hewani'!O310="","",VLOOKUP(D311,'[1]0.3 Konsumsi Protein Hewani'!$D$5:$S$704,12,0)))</f>
        <v/>
      </c>
      <c r="L311" s="136" t="str">
        <f t="shared" si="55"/>
        <v/>
      </c>
      <c r="M311" s="87" t="str">
        <f>IF(D311="","",IF('[1]0.4 Stok_Cadangan'!AN310="","",VLOOKUP(D311,'[1]0.4 Stok_Cadangan'!$D$6:$AN$704,37,FALSE)))</f>
        <v/>
      </c>
      <c r="N311" s="136" t="str">
        <f t="shared" si="56"/>
        <v/>
      </c>
      <c r="O311" s="87" t="str">
        <f>IF(D311="","",IF('[1]0.5 Indikator Keterjangkauan'!J310="","",VLOOKUP(D311,'[1]0.5 Indikator Keterjangkauan'!$D$6:$K$704,7,FALSE)))</f>
        <v/>
      </c>
      <c r="P311" s="136" t="str">
        <f t="shared" si="57"/>
        <v/>
      </c>
      <c r="Q311" s="87" t="str">
        <f>IF(D311="","",IF('[1]0.5 Indikator Keterjangkauan'!AC310="","",VLOOKUP(D311,'[1]0.5 Indikator Keterjangkauan'!$D$6:$AD$704,26,FALSE)))</f>
        <v/>
      </c>
      <c r="R311" s="136" t="str">
        <f t="shared" si="58"/>
        <v/>
      </c>
      <c r="S311" s="87" t="str">
        <f>IF(D311="","",IF('[1]0.5 Indikator Keterjangkauan'!AI310="","",VLOOKUP(D311,'[1]0.5 Indikator Keterjangkauan'!$D$6:$AK$700,32,FALSE)))</f>
        <v/>
      </c>
      <c r="T311" s="136" t="str">
        <f t="shared" si="59"/>
        <v/>
      </c>
      <c r="U311" s="87" t="str">
        <f>IF(D311="","",IF('[1]0.6 Indikator Pemanfaatan'!J310="","",VLOOKUP(D311,'[1]0.6 Indikator Pemanfaatan'!$D$6:$K$704,7,FALSE)))</f>
        <v/>
      </c>
      <c r="V311" s="136" t="str">
        <f t="shared" si="60"/>
        <v/>
      </c>
      <c r="W311" s="87" t="str">
        <f>IF(D311="","",IF('[1]0.6 Indikator Pemanfaatan'!P310="","",VLOOKUP(D311,'[1]0.6 Indikator Pemanfaatan'!$D$6:$R$704,13,FALSE)))</f>
        <v/>
      </c>
      <c r="X311" s="136" t="str">
        <f t="shared" si="61"/>
        <v/>
      </c>
      <c r="Y311" s="87" t="str">
        <f>IF(D311="","",IF('[1]0.6 Indikator Pemanfaatan'!AA310="","",VLOOKUP(D311,'[1]0.6 Indikator Pemanfaatan'!$D$6:$AC$706,24,FALSE)))</f>
        <v/>
      </c>
      <c r="Z311" s="136" t="str">
        <f t="shared" si="62"/>
        <v/>
      </c>
      <c r="AA311" s="88" t="str">
        <f>IF(D311="","",IF('[1]0.6 Indikator Pemanfaatan'!AG310="","",VLOOKUP(D311,'[1]0.6 Indikator Pemanfaatan'!$D$6:$AJ$705,30,FALSE)))</f>
        <v/>
      </c>
      <c r="AB311" s="136" t="str">
        <f t="shared" si="63"/>
        <v/>
      </c>
      <c r="AC311" s="87" t="str">
        <f>IF(D311="","",IF('[1]0.6 Indikator Pemanfaatan'!AM310="","",VLOOKUP(D311,'[1]0.6 Indikator Pemanfaatan'!$D$6:$AP$705,36,FALSE)))</f>
        <v/>
      </c>
      <c r="AD311" s="136" t="str">
        <f t="shared" si="64"/>
        <v/>
      </c>
    </row>
    <row r="312" spans="1:30" x14ac:dyDescent="0.3">
      <c r="A312" s="1" t="str">
        <f>IF('[2]1.7 NCPR'!A308="","",'[2]1.7 NCPR'!A308)</f>
        <v/>
      </c>
      <c r="B312" s="2" t="str">
        <f>IF('[2]1.7 NCPR'!B308="","",'[2]1.7 NCPR'!B308)</f>
        <v/>
      </c>
      <c r="C312" s="1" t="str">
        <f t="shared" si="52"/>
        <v/>
      </c>
      <c r="D312" s="1" t="str">
        <f>IF('[2]1.7 NCPR'!D308="","",'[2]1.7 NCPR'!D308)</f>
        <v/>
      </c>
      <c r="E312" s="1" t="str">
        <f>IF('[2]1.7 NCPR'!E308="","",'[2]1.7 NCPR'!E308)</f>
        <v/>
      </c>
      <c r="F312" s="2" t="str">
        <f>IF('[2]1.7 NCPR'!C308="","",'[2]1.7 NCPR'!C308)</f>
        <v/>
      </c>
      <c r="G312" s="135" t="str">
        <f>IF(D312="","",IF('[2]1.7 NCPR'!P308="","",(VLOOKUP(D312,'[2]1.7 NCPR'!$D:$P,13,0))))</f>
        <v/>
      </c>
      <c r="H312" s="74" t="str">
        <f t="shared" si="53"/>
        <v/>
      </c>
      <c r="I312" s="87" t="str">
        <f>IF(D312="","",IF('[1]0.2 Konsumsi Energi'!O311="","",VLOOKUP(D312,'[1]0.2 Konsumsi Energi'!$D$5:$S$704,12,0)))</f>
        <v/>
      </c>
      <c r="J312" s="136" t="str">
        <f t="shared" si="54"/>
        <v/>
      </c>
      <c r="K312" s="87" t="str">
        <f>IF(D312="","",IF('[1]0.3 Konsumsi Protein Hewani'!O311="","",VLOOKUP(D312,'[1]0.3 Konsumsi Protein Hewani'!$D$5:$S$704,12,0)))</f>
        <v/>
      </c>
      <c r="L312" s="136" t="str">
        <f t="shared" si="55"/>
        <v/>
      </c>
      <c r="M312" s="87" t="str">
        <f>IF(D312="","",IF('[1]0.4 Stok_Cadangan'!AN311="","",VLOOKUP(D312,'[1]0.4 Stok_Cadangan'!$D$6:$AN$704,37,FALSE)))</f>
        <v/>
      </c>
      <c r="N312" s="136" t="str">
        <f t="shared" si="56"/>
        <v/>
      </c>
      <c r="O312" s="87" t="str">
        <f>IF(D312="","",IF('[1]0.5 Indikator Keterjangkauan'!J311="","",VLOOKUP(D312,'[1]0.5 Indikator Keterjangkauan'!$D$6:$K$704,7,FALSE)))</f>
        <v/>
      </c>
      <c r="P312" s="136" t="str">
        <f t="shared" si="57"/>
        <v/>
      </c>
      <c r="Q312" s="87" t="str">
        <f>IF(D312="","",IF('[1]0.5 Indikator Keterjangkauan'!AC311="","",VLOOKUP(D312,'[1]0.5 Indikator Keterjangkauan'!$D$6:$AD$704,26,FALSE)))</f>
        <v/>
      </c>
      <c r="R312" s="136" t="str">
        <f t="shared" si="58"/>
        <v/>
      </c>
      <c r="S312" s="87" t="str">
        <f>IF(D312="","",IF('[1]0.5 Indikator Keterjangkauan'!AI311="","",VLOOKUP(D312,'[1]0.5 Indikator Keterjangkauan'!$D$6:$AK$700,32,FALSE)))</f>
        <v/>
      </c>
      <c r="T312" s="136" t="str">
        <f t="shared" si="59"/>
        <v/>
      </c>
      <c r="U312" s="87" t="str">
        <f>IF(D312="","",IF('[1]0.6 Indikator Pemanfaatan'!J311="","",VLOOKUP(D312,'[1]0.6 Indikator Pemanfaatan'!$D$6:$K$704,7,FALSE)))</f>
        <v/>
      </c>
      <c r="V312" s="136" t="str">
        <f t="shared" si="60"/>
        <v/>
      </c>
      <c r="W312" s="87" t="str">
        <f>IF(D312="","",IF('[1]0.6 Indikator Pemanfaatan'!P311="","",VLOOKUP(D312,'[1]0.6 Indikator Pemanfaatan'!$D$6:$R$704,13,FALSE)))</f>
        <v/>
      </c>
      <c r="X312" s="136" t="str">
        <f t="shared" si="61"/>
        <v/>
      </c>
      <c r="Y312" s="87" t="str">
        <f>IF(D312="","",IF('[1]0.6 Indikator Pemanfaatan'!AA311="","",VLOOKUP(D312,'[1]0.6 Indikator Pemanfaatan'!$D$6:$AC$706,24,FALSE)))</f>
        <v/>
      </c>
      <c r="Z312" s="136" t="str">
        <f t="shared" si="62"/>
        <v/>
      </c>
      <c r="AA312" s="88" t="str">
        <f>IF(D312="","",IF('[1]0.6 Indikator Pemanfaatan'!AG311="","",VLOOKUP(D312,'[1]0.6 Indikator Pemanfaatan'!$D$6:$AJ$705,30,FALSE)))</f>
        <v/>
      </c>
      <c r="AB312" s="136" t="str">
        <f t="shared" si="63"/>
        <v/>
      </c>
      <c r="AC312" s="87" t="str">
        <f>IF(D312="","",IF('[1]0.6 Indikator Pemanfaatan'!AM311="","",VLOOKUP(D312,'[1]0.6 Indikator Pemanfaatan'!$D$6:$AP$705,36,FALSE)))</f>
        <v/>
      </c>
      <c r="AD312" s="136" t="str">
        <f t="shared" si="64"/>
        <v/>
      </c>
    </row>
    <row r="313" spans="1:30" x14ac:dyDescent="0.3">
      <c r="A313" s="1" t="str">
        <f>IF('[2]1.7 NCPR'!A309="","",'[2]1.7 NCPR'!A309)</f>
        <v/>
      </c>
      <c r="B313" s="2" t="str">
        <f>IF('[2]1.7 NCPR'!B309="","",'[2]1.7 NCPR'!B309)</f>
        <v/>
      </c>
      <c r="C313" s="1" t="str">
        <f t="shared" si="52"/>
        <v/>
      </c>
      <c r="D313" s="1" t="str">
        <f>IF('[2]1.7 NCPR'!D309="","",'[2]1.7 NCPR'!D309)</f>
        <v/>
      </c>
      <c r="E313" s="1" t="str">
        <f>IF('[2]1.7 NCPR'!E309="","",'[2]1.7 NCPR'!E309)</f>
        <v/>
      </c>
      <c r="F313" s="2" t="str">
        <f>IF('[2]1.7 NCPR'!C309="","",'[2]1.7 NCPR'!C309)</f>
        <v/>
      </c>
      <c r="G313" s="135" t="str">
        <f>IF(D313="","",IF('[2]1.7 NCPR'!P309="","",(VLOOKUP(D313,'[2]1.7 NCPR'!$D:$P,13,0))))</f>
        <v/>
      </c>
      <c r="H313" s="74" t="str">
        <f t="shared" si="53"/>
        <v/>
      </c>
      <c r="I313" s="87" t="str">
        <f>IF(D313="","",IF('[1]0.2 Konsumsi Energi'!O312="","",VLOOKUP(D313,'[1]0.2 Konsumsi Energi'!$D$5:$S$704,12,0)))</f>
        <v/>
      </c>
      <c r="J313" s="136" t="str">
        <f t="shared" si="54"/>
        <v/>
      </c>
      <c r="K313" s="87" t="str">
        <f>IF(D313="","",IF('[1]0.3 Konsumsi Protein Hewani'!O312="","",VLOOKUP(D313,'[1]0.3 Konsumsi Protein Hewani'!$D$5:$S$704,12,0)))</f>
        <v/>
      </c>
      <c r="L313" s="136" t="str">
        <f t="shared" si="55"/>
        <v/>
      </c>
      <c r="M313" s="87" t="str">
        <f>IF(D313="","",IF('[1]0.4 Stok_Cadangan'!AN312="","",VLOOKUP(D313,'[1]0.4 Stok_Cadangan'!$D$6:$AN$704,37,FALSE)))</f>
        <v/>
      </c>
      <c r="N313" s="136" t="str">
        <f t="shared" si="56"/>
        <v/>
      </c>
      <c r="O313" s="87" t="str">
        <f>IF(D313="","",IF('[1]0.5 Indikator Keterjangkauan'!J312="","",VLOOKUP(D313,'[1]0.5 Indikator Keterjangkauan'!$D$6:$K$704,7,FALSE)))</f>
        <v/>
      </c>
      <c r="P313" s="136" t="str">
        <f t="shared" si="57"/>
        <v/>
      </c>
      <c r="Q313" s="87" t="str">
        <f>IF(D313="","",IF('[1]0.5 Indikator Keterjangkauan'!AC312="","",VLOOKUP(D313,'[1]0.5 Indikator Keterjangkauan'!$D$6:$AD$704,26,FALSE)))</f>
        <v/>
      </c>
      <c r="R313" s="136" t="str">
        <f t="shared" si="58"/>
        <v/>
      </c>
      <c r="S313" s="87" t="str">
        <f>IF(D313="","",IF('[1]0.5 Indikator Keterjangkauan'!AI312="","",VLOOKUP(D313,'[1]0.5 Indikator Keterjangkauan'!$D$6:$AK$700,32,FALSE)))</f>
        <v/>
      </c>
      <c r="T313" s="136" t="str">
        <f t="shared" si="59"/>
        <v/>
      </c>
      <c r="U313" s="87" t="str">
        <f>IF(D313="","",IF('[1]0.6 Indikator Pemanfaatan'!J312="","",VLOOKUP(D313,'[1]0.6 Indikator Pemanfaatan'!$D$6:$K$704,7,FALSE)))</f>
        <v/>
      </c>
      <c r="V313" s="136" t="str">
        <f t="shared" si="60"/>
        <v/>
      </c>
      <c r="W313" s="87" t="str">
        <f>IF(D313="","",IF('[1]0.6 Indikator Pemanfaatan'!P312="","",VLOOKUP(D313,'[1]0.6 Indikator Pemanfaatan'!$D$6:$R$704,13,FALSE)))</f>
        <v/>
      </c>
      <c r="X313" s="136" t="str">
        <f t="shared" si="61"/>
        <v/>
      </c>
      <c r="Y313" s="87" t="str">
        <f>IF(D313="","",IF('[1]0.6 Indikator Pemanfaatan'!AA312="","",VLOOKUP(D313,'[1]0.6 Indikator Pemanfaatan'!$D$6:$AC$706,24,FALSE)))</f>
        <v/>
      </c>
      <c r="Z313" s="136" t="str">
        <f t="shared" si="62"/>
        <v/>
      </c>
      <c r="AA313" s="88" t="str">
        <f>IF(D313="","",IF('[1]0.6 Indikator Pemanfaatan'!AG312="","",VLOOKUP(D313,'[1]0.6 Indikator Pemanfaatan'!$D$6:$AJ$705,30,FALSE)))</f>
        <v/>
      </c>
      <c r="AB313" s="136" t="str">
        <f t="shared" si="63"/>
        <v/>
      </c>
      <c r="AC313" s="87" t="str">
        <f>IF(D313="","",IF('[1]0.6 Indikator Pemanfaatan'!AM312="","",VLOOKUP(D313,'[1]0.6 Indikator Pemanfaatan'!$D$6:$AP$705,36,FALSE)))</f>
        <v/>
      </c>
      <c r="AD313" s="136" t="str">
        <f t="shared" si="64"/>
        <v/>
      </c>
    </row>
    <row r="314" spans="1:30" x14ac:dyDescent="0.3">
      <c r="A314" s="1" t="str">
        <f>IF('[2]1.7 NCPR'!A310="","",'[2]1.7 NCPR'!A310)</f>
        <v/>
      </c>
      <c r="B314" s="2" t="str">
        <f>IF('[2]1.7 NCPR'!B310="","",'[2]1.7 NCPR'!B310)</f>
        <v/>
      </c>
      <c r="C314" s="1" t="str">
        <f t="shared" si="52"/>
        <v/>
      </c>
      <c r="D314" s="1" t="str">
        <f>IF('[2]1.7 NCPR'!D310="","",'[2]1.7 NCPR'!D310)</f>
        <v/>
      </c>
      <c r="E314" s="1" t="str">
        <f>IF('[2]1.7 NCPR'!E310="","",'[2]1.7 NCPR'!E310)</f>
        <v/>
      </c>
      <c r="F314" s="2" t="str">
        <f>IF('[2]1.7 NCPR'!C310="","",'[2]1.7 NCPR'!C310)</f>
        <v/>
      </c>
      <c r="G314" s="135" t="str">
        <f>IF(D314="","",IF('[2]1.7 NCPR'!P310="","",(VLOOKUP(D314,'[2]1.7 NCPR'!$D:$P,13,0))))</f>
        <v/>
      </c>
      <c r="H314" s="74" t="str">
        <f t="shared" si="53"/>
        <v/>
      </c>
      <c r="I314" s="87" t="str">
        <f>IF(D314="","",IF('[1]0.2 Konsumsi Energi'!O313="","",VLOOKUP(D314,'[1]0.2 Konsumsi Energi'!$D$5:$S$704,12,0)))</f>
        <v/>
      </c>
      <c r="J314" s="136" t="str">
        <f t="shared" si="54"/>
        <v/>
      </c>
      <c r="K314" s="87" t="str">
        <f>IF(D314="","",IF('[1]0.3 Konsumsi Protein Hewani'!O313="","",VLOOKUP(D314,'[1]0.3 Konsumsi Protein Hewani'!$D$5:$S$704,12,0)))</f>
        <v/>
      </c>
      <c r="L314" s="136" t="str">
        <f t="shared" si="55"/>
        <v/>
      </c>
      <c r="M314" s="87" t="str">
        <f>IF(D314="","",IF('[1]0.4 Stok_Cadangan'!AN313="","",VLOOKUP(D314,'[1]0.4 Stok_Cadangan'!$D$6:$AN$704,37,FALSE)))</f>
        <v/>
      </c>
      <c r="N314" s="136" t="str">
        <f t="shared" si="56"/>
        <v/>
      </c>
      <c r="O314" s="87" t="str">
        <f>IF(D314="","",IF('[1]0.5 Indikator Keterjangkauan'!J313="","",VLOOKUP(D314,'[1]0.5 Indikator Keterjangkauan'!$D$6:$K$704,7,FALSE)))</f>
        <v/>
      </c>
      <c r="P314" s="136" t="str">
        <f t="shared" si="57"/>
        <v/>
      </c>
      <c r="Q314" s="87" t="str">
        <f>IF(D314="","",IF('[1]0.5 Indikator Keterjangkauan'!AC313="","",VLOOKUP(D314,'[1]0.5 Indikator Keterjangkauan'!$D$6:$AD$704,26,FALSE)))</f>
        <v/>
      </c>
      <c r="R314" s="136" t="str">
        <f t="shared" si="58"/>
        <v/>
      </c>
      <c r="S314" s="87" t="str">
        <f>IF(D314="","",IF('[1]0.5 Indikator Keterjangkauan'!AI313="","",VLOOKUP(D314,'[1]0.5 Indikator Keterjangkauan'!$D$6:$AK$700,32,FALSE)))</f>
        <v/>
      </c>
      <c r="T314" s="136" t="str">
        <f t="shared" si="59"/>
        <v/>
      </c>
      <c r="U314" s="87" t="str">
        <f>IF(D314="","",IF('[1]0.6 Indikator Pemanfaatan'!J313="","",VLOOKUP(D314,'[1]0.6 Indikator Pemanfaatan'!$D$6:$K$704,7,FALSE)))</f>
        <v/>
      </c>
      <c r="V314" s="136" t="str">
        <f t="shared" si="60"/>
        <v/>
      </c>
      <c r="W314" s="87" t="str">
        <f>IF(D314="","",IF('[1]0.6 Indikator Pemanfaatan'!P313="","",VLOOKUP(D314,'[1]0.6 Indikator Pemanfaatan'!$D$6:$R$704,13,FALSE)))</f>
        <v/>
      </c>
      <c r="X314" s="136" t="str">
        <f t="shared" si="61"/>
        <v/>
      </c>
      <c r="Y314" s="87" t="str">
        <f>IF(D314="","",IF('[1]0.6 Indikator Pemanfaatan'!AA313="","",VLOOKUP(D314,'[1]0.6 Indikator Pemanfaatan'!$D$6:$AC$706,24,FALSE)))</f>
        <v/>
      </c>
      <c r="Z314" s="136" t="str">
        <f t="shared" si="62"/>
        <v/>
      </c>
      <c r="AA314" s="88" t="str">
        <f>IF(D314="","",IF('[1]0.6 Indikator Pemanfaatan'!AG313="","",VLOOKUP(D314,'[1]0.6 Indikator Pemanfaatan'!$D$6:$AJ$705,30,FALSE)))</f>
        <v/>
      </c>
      <c r="AB314" s="136" t="str">
        <f t="shared" si="63"/>
        <v/>
      </c>
      <c r="AC314" s="87" t="str">
        <f>IF(D314="","",IF('[1]0.6 Indikator Pemanfaatan'!AM313="","",VLOOKUP(D314,'[1]0.6 Indikator Pemanfaatan'!$D$6:$AP$705,36,FALSE)))</f>
        <v/>
      </c>
      <c r="AD314" s="136" t="str">
        <f t="shared" si="64"/>
        <v/>
      </c>
    </row>
    <row r="315" spans="1:30" x14ac:dyDescent="0.3">
      <c r="A315" s="1" t="str">
        <f>IF('[2]1.7 NCPR'!A311="","",'[2]1.7 NCPR'!A311)</f>
        <v/>
      </c>
      <c r="B315" s="2" t="str">
        <f>IF('[2]1.7 NCPR'!B311="","",'[2]1.7 NCPR'!B311)</f>
        <v/>
      </c>
      <c r="C315" s="1" t="str">
        <f t="shared" si="52"/>
        <v/>
      </c>
      <c r="D315" s="1" t="str">
        <f>IF('[2]1.7 NCPR'!D311="","",'[2]1.7 NCPR'!D311)</f>
        <v/>
      </c>
      <c r="E315" s="1" t="str">
        <f>IF('[2]1.7 NCPR'!E311="","",'[2]1.7 NCPR'!E311)</f>
        <v/>
      </c>
      <c r="F315" s="2" t="str">
        <f>IF('[2]1.7 NCPR'!C311="","",'[2]1.7 NCPR'!C311)</f>
        <v/>
      </c>
      <c r="G315" s="135" t="str">
        <f>IF(D315="","",IF('[2]1.7 NCPR'!P311="","",(VLOOKUP(D315,'[2]1.7 NCPR'!$D:$P,13,0))))</f>
        <v/>
      </c>
      <c r="H315" s="74" t="str">
        <f t="shared" si="53"/>
        <v/>
      </c>
      <c r="I315" s="87" t="str">
        <f>IF(D315="","",IF('[1]0.2 Konsumsi Energi'!O314="","",VLOOKUP(D315,'[1]0.2 Konsumsi Energi'!$D$5:$S$704,12,0)))</f>
        <v/>
      </c>
      <c r="J315" s="136" t="str">
        <f t="shared" si="54"/>
        <v/>
      </c>
      <c r="K315" s="87" t="str">
        <f>IF(D315="","",IF('[1]0.3 Konsumsi Protein Hewani'!O314="","",VLOOKUP(D315,'[1]0.3 Konsumsi Protein Hewani'!$D$5:$S$704,12,0)))</f>
        <v/>
      </c>
      <c r="L315" s="136" t="str">
        <f t="shared" si="55"/>
        <v/>
      </c>
      <c r="M315" s="87" t="str">
        <f>IF(D315="","",IF('[1]0.4 Stok_Cadangan'!AN314="","",VLOOKUP(D315,'[1]0.4 Stok_Cadangan'!$D$6:$AN$704,37,FALSE)))</f>
        <v/>
      </c>
      <c r="N315" s="136" t="str">
        <f t="shared" si="56"/>
        <v/>
      </c>
      <c r="O315" s="87" t="str">
        <f>IF(D315="","",IF('[1]0.5 Indikator Keterjangkauan'!J314="","",VLOOKUP(D315,'[1]0.5 Indikator Keterjangkauan'!$D$6:$K$704,7,FALSE)))</f>
        <v/>
      </c>
      <c r="P315" s="136" t="str">
        <f t="shared" si="57"/>
        <v/>
      </c>
      <c r="Q315" s="87" t="str">
        <f>IF(D315="","",IF('[1]0.5 Indikator Keterjangkauan'!AC314="","",VLOOKUP(D315,'[1]0.5 Indikator Keterjangkauan'!$D$6:$AD$704,26,FALSE)))</f>
        <v/>
      </c>
      <c r="R315" s="136" t="str">
        <f t="shared" si="58"/>
        <v/>
      </c>
      <c r="S315" s="87" t="str">
        <f>IF(D315="","",IF('[1]0.5 Indikator Keterjangkauan'!AI314="","",VLOOKUP(D315,'[1]0.5 Indikator Keterjangkauan'!$D$6:$AK$700,32,FALSE)))</f>
        <v/>
      </c>
      <c r="T315" s="136" t="str">
        <f t="shared" si="59"/>
        <v/>
      </c>
      <c r="U315" s="87" t="str">
        <f>IF(D315="","",IF('[1]0.6 Indikator Pemanfaatan'!J314="","",VLOOKUP(D315,'[1]0.6 Indikator Pemanfaatan'!$D$6:$K$704,7,FALSE)))</f>
        <v/>
      </c>
      <c r="V315" s="136" t="str">
        <f t="shared" si="60"/>
        <v/>
      </c>
      <c r="W315" s="87" t="str">
        <f>IF(D315="","",IF('[1]0.6 Indikator Pemanfaatan'!P314="","",VLOOKUP(D315,'[1]0.6 Indikator Pemanfaatan'!$D$6:$R$704,13,FALSE)))</f>
        <v/>
      </c>
      <c r="X315" s="136" t="str">
        <f t="shared" si="61"/>
        <v/>
      </c>
      <c r="Y315" s="87" t="str">
        <f>IF(D315="","",IF('[1]0.6 Indikator Pemanfaatan'!AA314="","",VLOOKUP(D315,'[1]0.6 Indikator Pemanfaatan'!$D$6:$AC$706,24,FALSE)))</f>
        <v/>
      </c>
      <c r="Z315" s="136" t="str">
        <f t="shared" si="62"/>
        <v/>
      </c>
      <c r="AA315" s="88" t="str">
        <f>IF(D315="","",IF('[1]0.6 Indikator Pemanfaatan'!AG314="","",VLOOKUP(D315,'[1]0.6 Indikator Pemanfaatan'!$D$6:$AJ$705,30,FALSE)))</f>
        <v/>
      </c>
      <c r="AB315" s="136" t="str">
        <f t="shared" si="63"/>
        <v/>
      </c>
      <c r="AC315" s="87" t="str">
        <f>IF(D315="","",IF('[1]0.6 Indikator Pemanfaatan'!AM314="","",VLOOKUP(D315,'[1]0.6 Indikator Pemanfaatan'!$D$6:$AP$705,36,FALSE)))</f>
        <v/>
      </c>
      <c r="AD315" s="136" t="str">
        <f t="shared" si="64"/>
        <v/>
      </c>
    </row>
    <row r="316" spans="1:30" x14ac:dyDescent="0.3">
      <c r="A316" s="1" t="str">
        <f>IF('[2]1.7 NCPR'!A312="","",'[2]1.7 NCPR'!A312)</f>
        <v/>
      </c>
      <c r="B316" s="2" t="str">
        <f>IF('[2]1.7 NCPR'!B312="","",'[2]1.7 NCPR'!B312)</f>
        <v/>
      </c>
      <c r="C316" s="1" t="str">
        <f t="shared" si="52"/>
        <v/>
      </c>
      <c r="D316" s="1" t="str">
        <f>IF('[2]1.7 NCPR'!D312="","",'[2]1.7 NCPR'!D312)</f>
        <v/>
      </c>
      <c r="E316" s="1" t="str">
        <f>IF('[2]1.7 NCPR'!E312="","",'[2]1.7 NCPR'!E312)</f>
        <v/>
      </c>
      <c r="F316" s="2" t="str">
        <f>IF('[2]1.7 NCPR'!C312="","",'[2]1.7 NCPR'!C312)</f>
        <v/>
      </c>
      <c r="G316" s="135" t="str">
        <f>IF(D316="","",IF('[2]1.7 NCPR'!P312="","",(VLOOKUP(D316,'[2]1.7 NCPR'!$D:$P,13,0))))</f>
        <v/>
      </c>
      <c r="H316" s="74" t="str">
        <f t="shared" si="53"/>
        <v/>
      </c>
      <c r="I316" s="87" t="str">
        <f>IF(D316="","",IF('[1]0.2 Konsumsi Energi'!O315="","",VLOOKUP(D316,'[1]0.2 Konsumsi Energi'!$D$5:$S$704,12,0)))</f>
        <v/>
      </c>
      <c r="J316" s="136" t="str">
        <f t="shared" si="54"/>
        <v/>
      </c>
      <c r="K316" s="87" t="str">
        <f>IF(D316="","",IF('[1]0.3 Konsumsi Protein Hewani'!O315="","",VLOOKUP(D316,'[1]0.3 Konsumsi Protein Hewani'!$D$5:$S$704,12,0)))</f>
        <v/>
      </c>
      <c r="L316" s="136" t="str">
        <f t="shared" si="55"/>
        <v/>
      </c>
      <c r="M316" s="87" t="str">
        <f>IF(D316="","",IF('[1]0.4 Stok_Cadangan'!AN315="","",VLOOKUP(D316,'[1]0.4 Stok_Cadangan'!$D$6:$AN$704,37,FALSE)))</f>
        <v/>
      </c>
      <c r="N316" s="136" t="str">
        <f t="shared" si="56"/>
        <v/>
      </c>
      <c r="O316" s="87" t="str">
        <f>IF(D316="","",IF('[1]0.5 Indikator Keterjangkauan'!J315="","",VLOOKUP(D316,'[1]0.5 Indikator Keterjangkauan'!$D$6:$K$704,7,FALSE)))</f>
        <v/>
      </c>
      <c r="P316" s="136" t="str">
        <f t="shared" si="57"/>
        <v/>
      </c>
      <c r="Q316" s="87" t="str">
        <f>IF(D316="","",IF('[1]0.5 Indikator Keterjangkauan'!AC315="","",VLOOKUP(D316,'[1]0.5 Indikator Keterjangkauan'!$D$6:$AD$704,26,FALSE)))</f>
        <v/>
      </c>
      <c r="R316" s="136" t="str">
        <f t="shared" si="58"/>
        <v/>
      </c>
      <c r="S316" s="87" t="str">
        <f>IF(D316="","",IF('[1]0.5 Indikator Keterjangkauan'!AI315="","",VLOOKUP(D316,'[1]0.5 Indikator Keterjangkauan'!$D$6:$AK$700,32,FALSE)))</f>
        <v/>
      </c>
      <c r="T316" s="136" t="str">
        <f t="shared" si="59"/>
        <v/>
      </c>
      <c r="U316" s="87" t="str">
        <f>IF(D316="","",IF('[1]0.6 Indikator Pemanfaatan'!J315="","",VLOOKUP(D316,'[1]0.6 Indikator Pemanfaatan'!$D$6:$K$704,7,FALSE)))</f>
        <v/>
      </c>
      <c r="V316" s="136" t="str">
        <f t="shared" si="60"/>
        <v/>
      </c>
      <c r="W316" s="87" t="str">
        <f>IF(D316="","",IF('[1]0.6 Indikator Pemanfaatan'!P315="","",VLOOKUP(D316,'[1]0.6 Indikator Pemanfaatan'!$D$6:$R$704,13,FALSE)))</f>
        <v/>
      </c>
      <c r="X316" s="136" t="str">
        <f t="shared" si="61"/>
        <v/>
      </c>
      <c r="Y316" s="87" t="str">
        <f>IF(D316="","",IF('[1]0.6 Indikator Pemanfaatan'!AA315="","",VLOOKUP(D316,'[1]0.6 Indikator Pemanfaatan'!$D$6:$AC$706,24,FALSE)))</f>
        <v/>
      </c>
      <c r="Z316" s="136" t="str">
        <f t="shared" si="62"/>
        <v/>
      </c>
      <c r="AA316" s="88" t="str">
        <f>IF(D316="","",IF('[1]0.6 Indikator Pemanfaatan'!AG315="","",VLOOKUP(D316,'[1]0.6 Indikator Pemanfaatan'!$D$6:$AJ$705,30,FALSE)))</f>
        <v/>
      </c>
      <c r="AB316" s="136" t="str">
        <f t="shared" si="63"/>
        <v/>
      </c>
      <c r="AC316" s="87" t="str">
        <f>IF(D316="","",IF('[1]0.6 Indikator Pemanfaatan'!AM315="","",VLOOKUP(D316,'[1]0.6 Indikator Pemanfaatan'!$D$6:$AP$705,36,FALSE)))</f>
        <v/>
      </c>
      <c r="AD316" s="136" t="str">
        <f t="shared" si="64"/>
        <v/>
      </c>
    </row>
    <row r="317" spans="1:30" x14ac:dyDescent="0.3">
      <c r="A317" s="1" t="str">
        <f>IF('[2]1.7 NCPR'!A313="","",'[2]1.7 NCPR'!A313)</f>
        <v/>
      </c>
      <c r="B317" s="2" t="str">
        <f>IF('[2]1.7 NCPR'!B313="","",'[2]1.7 NCPR'!B313)</f>
        <v/>
      </c>
      <c r="C317" s="1" t="str">
        <f t="shared" si="52"/>
        <v/>
      </c>
      <c r="D317" s="1" t="str">
        <f>IF('[2]1.7 NCPR'!D313="","",'[2]1.7 NCPR'!D313)</f>
        <v/>
      </c>
      <c r="E317" s="1" t="str">
        <f>IF('[2]1.7 NCPR'!E313="","",'[2]1.7 NCPR'!E313)</f>
        <v/>
      </c>
      <c r="F317" s="2" t="str">
        <f>IF('[2]1.7 NCPR'!C313="","",'[2]1.7 NCPR'!C313)</f>
        <v/>
      </c>
      <c r="G317" s="135" t="str">
        <f>IF(D317="","",IF('[2]1.7 NCPR'!P313="","",(VLOOKUP(D317,'[2]1.7 NCPR'!$D:$P,13,0))))</f>
        <v/>
      </c>
      <c r="H317" s="74" t="str">
        <f t="shared" si="53"/>
        <v/>
      </c>
      <c r="I317" s="87" t="str">
        <f>IF(D317="","",IF('[1]0.2 Konsumsi Energi'!O316="","",VLOOKUP(D317,'[1]0.2 Konsumsi Energi'!$D$5:$S$704,12,0)))</f>
        <v/>
      </c>
      <c r="J317" s="136" t="str">
        <f t="shared" si="54"/>
        <v/>
      </c>
      <c r="K317" s="87" t="str">
        <f>IF(D317="","",IF('[1]0.3 Konsumsi Protein Hewani'!O316="","",VLOOKUP(D317,'[1]0.3 Konsumsi Protein Hewani'!$D$5:$S$704,12,0)))</f>
        <v/>
      </c>
      <c r="L317" s="136" t="str">
        <f t="shared" si="55"/>
        <v/>
      </c>
      <c r="M317" s="87" t="str">
        <f>IF(D317="","",IF('[1]0.4 Stok_Cadangan'!AN316="","",VLOOKUP(D317,'[1]0.4 Stok_Cadangan'!$D$6:$AN$704,37,FALSE)))</f>
        <v/>
      </c>
      <c r="N317" s="136" t="str">
        <f t="shared" si="56"/>
        <v/>
      </c>
      <c r="O317" s="87" t="str">
        <f>IF(D317="","",IF('[1]0.5 Indikator Keterjangkauan'!J316="","",VLOOKUP(D317,'[1]0.5 Indikator Keterjangkauan'!$D$6:$K$704,7,FALSE)))</f>
        <v/>
      </c>
      <c r="P317" s="136" t="str">
        <f t="shared" si="57"/>
        <v/>
      </c>
      <c r="Q317" s="87" t="str">
        <f>IF(D317="","",IF('[1]0.5 Indikator Keterjangkauan'!AC316="","",VLOOKUP(D317,'[1]0.5 Indikator Keterjangkauan'!$D$6:$AD$704,26,FALSE)))</f>
        <v/>
      </c>
      <c r="R317" s="136" t="str">
        <f t="shared" si="58"/>
        <v/>
      </c>
      <c r="S317" s="87" t="str">
        <f>IF(D317="","",IF('[1]0.5 Indikator Keterjangkauan'!AI316="","",VLOOKUP(D317,'[1]0.5 Indikator Keterjangkauan'!$D$6:$AK$700,32,FALSE)))</f>
        <v/>
      </c>
      <c r="T317" s="136" t="str">
        <f t="shared" si="59"/>
        <v/>
      </c>
      <c r="U317" s="87" t="str">
        <f>IF(D317="","",IF('[1]0.6 Indikator Pemanfaatan'!J316="","",VLOOKUP(D317,'[1]0.6 Indikator Pemanfaatan'!$D$6:$K$704,7,FALSE)))</f>
        <v/>
      </c>
      <c r="V317" s="136" t="str">
        <f t="shared" si="60"/>
        <v/>
      </c>
      <c r="W317" s="87" t="str">
        <f>IF(D317="","",IF('[1]0.6 Indikator Pemanfaatan'!P316="","",VLOOKUP(D317,'[1]0.6 Indikator Pemanfaatan'!$D$6:$R$704,13,FALSE)))</f>
        <v/>
      </c>
      <c r="X317" s="136" t="str">
        <f t="shared" si="61"/>
        <v/>
      </c>
      <c r="Y317" s="87" t="str">
        <f>IF(D317="","",IF('[1]0.6 Indikator Pemanfaatan'!AA316="","",VLOOKUP(D317,'[1]0.6 Indikator Pemanfaatan'!$D$6:$AC$706,24,FALSE)))</f>
        <v/>
      </c>
      <c r="Z317" s="136" t="str">
        <f t="shared" si="62"/>
        <v/>
      </c>
      <c r="AA317" s="88" t="str">
        <f>IF(D317="","",IF('[1]0.6 Indikator Pemanfaatan'!AG316="","",VLOOKUP(D317,'[1]0.6 Indikator Pemanfaatan'!$D$6:$AJ$705,30,FALSE)))</f>
        <v/>
      </c>
      <c r="AB317" s="136" t="str">
        <f t="shared" si="63"/>
        <v/>
      </c>
      <c r="AC317" s="87" t="str">
        <f>IF(D317="","",IF('[1]0.6 Indikator Pemanfaatan'!AM316="","",VLOOKUP(D317,'[1]0.6 Indikator Pemanfaatan'!$D$6:$AP$705,36,FALSE)))</f>
        <v/>
      </c>
      <c r="AD317" s="136" t="str">
        <f t="shared" si="64"/>
        <v/>
      </c>
    </row>
    <row r="318" spans="1:30" x14ac:dyDescent="0.3">
      <c r="A318" s="1" t="str">
        <f>IF('[2]1.7 NCPR'!A314="","",'[2]1.7 NCPR'!A314)</f>
        <v/>
      </c>
      <c r="B318" s="2" t="str">
        <f>IF('[2]1.7 NCPR'!B314="","",'[2]1.7 NCPR'!B314)</f>
        <v/>
      </c>
      <c r="C318" s="1" t="str">
        <f t="shared" si="52"/>
        <v/>
      </c>
      <c r="D318" s="1" t="str">
        <f>IF('[2]1.7 NCPR'!D314="","",'[2]1.7 NCPR'!D314)</f>
        <v/>
      </c>
      <c r="E318" s="1" t="str">
        <f>IF('[2]1.7 NCPR'!E314="","",'[2]1.7 NCPR'!E314)</f>
        <v/>
      </c>
      <c r="F318" s="2" t="str">
        <f>IF('[2]1.7 NCPR'!C314="","",'[2]1.7 NCPR'!C314)</f>
        <v/>
      </c>
      <c r="G318" s="135" t="str">
        <f>IF(D318="","",IF('[2]1.7 NCPR'!P314="","",(VLOOKUP(D318,'[2]1.7 NCPR'!$D:$P,13,0))))</f>
        <v/>
      </c>
      <c r="H318" s="74" t="str">
        <f t="shared" si="53"/>
        <v/>
      </c>
      <c r="I318" s="87" t="str">
        <f>IF(D318="","",IF('[1]0.2 Konsumsi Energi'!O317="","",VLOOKUP(D318,'[1]0.2 Konsumsi Energi'!$D$5:$S$704,12,0)))</f>
        <v/>
      </c>
      <c r="J318" s="136" t="str">
        <f t="shared" si="54"/>
        <v/>
      </c>
      <c r="K318" s="87" t="str">
        <f>IF(D318="","",IF('[1]0.3 Konsumsi Protein Hewani'!O317="","",VLOOKUP(D318,'[1]0.3 Konsumsi Protein Hewani'!$D$5:$S$704,12,0)))</f>
        <v/>
      </c>
      <c r="L318" s="136" t="str">
        <f t="shared" si="55"/>
        <v/>
      </c>
      <c r="M318" s="87" t="str">
        <f>IF(D318="","",IF('[1]0.4 Stok_Cadangan'!AN317="","",VLOOKUP(D318,'[1]0.4 Stok_Cadangan'!$D$6:$AN$704,37,FALSE)))</f>
        <v/>
      </c>
      <c r="N318" s="136" t="str">
        <f t="shared" si="56"/>
        <v/>
      </c>
      <c r="O318" s="87" t="str">
        <f>IF(D318="","",IF('[1]0.5 Indikator Keterjangkauan'!J317="","",VLOOKUP(D318,'[1]0.5 Indikator Keterjangkauan'!$D$6:$K$704,7,FALSE)))</f>
        <v/>
      </c>
      <c r="P318" s="136" t="str">
        <f t="shared" si="57"/>
        <v/>
      </c>
      <c r="Q318" s="87" t="str">
        <f>IF(D318="","",IF('[1]0.5 Indikator Keterjangkauan'!AC317="","",VLOOKUP(D318,'[1]0.5 Indikator Keterjangkauan'!$D$6:$AD$704,26,FALSE)))</f>
        <v/>
      </c>
      <c r="R318" s="136" t="str">
        <f t="shared" si="58"/>
        <v/>
      </c>
      <c r="S318" s="87" t="str">
        <f>IF(D318="","",IF('[1]0.5 Indikator Keterjangkauan'!AI317="","",VLOOKUP(D318,'[1]0.5 Indikator Keterjangkauan'!$D$6:$AK$700,32,FALSE)))</f>
        <v/>
      </c>
      <c r="T318" s="136" t="str">
        <f t="shared" si="59"/>
        <v/>
      </c>
      <c r="U318" s="87" t="str">
        <f>IF(D318="","",IF('[1]0.6 Indikator Pemanfaatan'!J317="","",VLOOKUP(D318,'[1]0.6 Indikator Pemanfaatan'!$D$6:$K$704,7,FALSE)))</f>
        <v/>
      </c>
      <c r="V318" s="136" t="str">
        <f t="shared" si="60"/>
        <v/>
      </c>
      <c r="W318" s="87" t="str">
        <f>IF(D318="","",IF('[1]0.6 Indikator Pemanfaatan'!P317="","",VLOOKUP(D318,'[1]0.6 Indikator Pemanfaatan'!$D$6:$R$704,13,FALSE)))</f>
        <v/>
      </c>
      <c r="X318" s="136" t="str">
        <f t="shared" si="61"/>
        <v/>
      </c>
      <c r="Y318" s="87" t="str">
        <f>IF(D318="","",IF('[1]0.6 Indikator Pemanfaatan'!AA317="","",VLOOKUP(D318,'[1]0.6 Indikator Pemanfaatan'!$D$6:$AC$706,24,FALSE)))</f>
        <v/>
      </c>
      <c r="Z318" s="136" t="str">
        <f t="shared" si="62"/>
        <v/>
      </c>
      <c r="AA318" s="88" t="str">
        <f>IF(D318="","",IF('[1]0.6 Indikator Pemanfaatan'!AG317="","",VLOOKUP(D318,'[1]0.6 Indikator Pemanfaatan'!$D$6:$AJ$705,30,FALSE)))</f>
        <v/>
      </c>
      <c r="AB318" s="136" t="str">
        <f t="shared" si="63"/>
        <v/>
      </c>
      <c r="AC318" s="87" t="str">
        <f>IF(D318="","",IF('[1]0.6 Indikator Pemanfaatan'!AM317="","",VLOOKUP(D318,'[1]0.6 Indikator Pemanfaatan'!$D$6:$AP$705,36,FALSE)))</f>
        <v/>
      </c>
      <c r="AD318" s="136" t="str">
        <f t="shared" si="64"/>
        <v/>
      </c>
    </row>
    <row r="319" spans="1:30" x14ac:dyDescent="0.3">
      <c r="A319" s="1" t="str">
        <f>IF('[2]1.7 NCPR'!A315="","",'[2]1.7 NCPR'!A315)</f>
        <v/>
      </c>
      <c r="B319" s="2" t="str">
        <f>IF('[2]1.7 NCPR'!B315="","",'[2]1.7 NCPR'!B315)</f>
        <v/>
      </c>
      <c r="C319" s="1" t="str">
        <f t="shared" si="52"/>
        <v/>
      </c>
      <c r="D319" s="1" t="str">
        <f>IF('[2]1.7 NCPR'!D315="","",'[2]1.7 NCPR'!D315)</f>
        <v/>
      </c>
      <c r="E319" s="1" t="str">
        <f>IF('[2]1.7 NCPR'!E315="","",'[2]1.7 NCPR'!E315)</f>
        <v/>
      </c>
      <c r="F319" s="2" t="str">
        <f>IF('[2]1.7 NCPR'!C315="","",'[2]1.7 NCPR'!C315)</f>
        <v/>
      </c>
      <c r="G319" s="135" t="str">
        <f>IF(D319="","",IF('[2]1.7 NCPR'!P315="","",(VLOOKUP(D319,'[2]1.7 NCPR'!$D:$P,13,0))))</f>
        <v/>
      </c>
      <c r="H319" s="74" t="str">
        <f t="shared" si="53"/>
        <v/>
      </c>
      <c r="I319" s="87" t="str">
        <f>IF(D319="","",IF('[1]0.2 Konsumsi Energi'!O318="","",VLOOKUP(D319,'[1]0.2 Konsumsi Energi'!$D$5:$S$704,12,0)))</f>
        <v/>
      </c>
      <c r="J319" s="136" t="str">
        <f t="shared" si="54"/>
        <v/>
      </c>
      <c r="K319" s="87" t="str">
        <f>IF(D319="","",IF('[1]0.3 Konsumsi Protein Hewani'!O318="","",VLOOKUP(D319,'[1]0.3 Konsumsi Protein Hewani'!$D$5:$S$704,12,0)))</f>
        <v/>
      </c>
      <c r="L319" s="136" t="str">
        <f t="shared" si="55"/>
        <v/>
      </c>
      <c r="M319" s="87" t="str">
        <f>IF(D319="","",IF('[1]0.4 Stok_Cadangan'!AN318="","",VLOOKUP(D319,'[1]0.4 Stok_Cadangan'!$D$6:$AN$704,37,FALSE)))</f>
        <v/>
      </c>
      <c r="N319" s="136" t="str">
        <f t="shared" si="56"/>
        <v/>
      </c>
      <c r="O319" s="87" t="str">
        <f>IF(D319="","",IF('[1]0.5 Indikator Keterjangkauan'!J318="","",VLOOKUP(D319,'[1]0.5 Indikator Keterjangkauan'!$D$6:$K$704,7,FALSE)))</f>
        <v/>
      </c>
      <c r="P319" s="136" t="str">
        <f t="shared" si="57"/>
        <v/>
      </c>
      <c r="Q319" s="87" t="str">
        <f>IF(D319="","",IF('[1]0.5 Indikator Keterjangkauan'!AC318="","",VLOOKUP(D319,'[1]0.5 Indikator Keterjangkauan'!$D$6:$AD$704,26,FALSE)))</f>
        <v/>
      </c>
      <c r="R319" s="136" t="str">
        <f t="shared" si="58"/>
        <v/>
      </c>
      <c r="S319" s="87" t="str">
        <f>IF(D319="","",IF('[1]0.5 Indikator Keterjangkauan'!AI318="","",VLOOKUP(D319,'[1]0.5 Indikator Keterjangkauan'!$D$6:$AK$700,32,FALSE)))</f>
        <v/>
      </c>
      <c r="T319" s="136" t="str">
        <f t="shared" si="59"/>
        <v/>
      </c>
      <c r="U319" s="87" t="str">
        <f>IF(D319="","",IF('[1]0.6 Indikator Pemanfaatan'!J318="","",VLOOKUP(D319,'[1]0.6 Indikator Pemanfaatan'!$D$6:$K$704,7,FALSE)))</f>
        <v/>
      </c>
      <c r="V319" s="136" t="str">
        <f t="shared" si="60"/>
        <v/>
      </c>
      <c r="W319" s="87" t="str">
        <f>IF(D319="","",IF('[1]0.6 Indikator Pemanfaatan'!P318="","",VLOOKUP(D319,'[1]0.6 Indikator Pemanfaatan'!$D$6:$R$704,13,FALSE)))</f>
        <v/>
      </c>
      <c r="X319" s="136" t="str">
        <f t="shared" si="61"/>
        <v/>
      </c>
      <c r="Y319" s="87" t="str">
        <f>IF(D319="","",IF('[1]0.6 Indikator Pemanfaatan'!AA318="","",VLOOKUP(D319,'[1]0.6 Indikator Pemanfaatan'!$D$6:$AC$706,24,FALSE)))</f>
        <v/>
      </c>
      <c r="Z319" s="136" t="str">
        <f t="shared" si="62"/>
        <v/>
      </c>
      <c r="AA319" s="88" t="str">
        <f>IF(D319="","",IF('[1]0.6 Indikator Pemanfaatan'!AG318="","",VLOOKUP(D319,'[1]0.6 Indikator Pemanfaatan'!$D$6:$AJ$705,30,FALSE)))</f>
        <v/>
      </c>
      <c r="AB319" s="136" t="str">
        <f t="shared" si="63"/>
        <v/>
      </c>
      <c r="AC319" s="87" t="str">
        <f>IF(D319="","",IF('[1]0.6 Indikator Pemanfaatan'!AM318="","",VLOOKUP(D319,'[1]0.6 Indikator Pemanfaatan'!$D$6:$AP$705,36,FALSE)))</f>
        <v/>
      </c>
      <c r="AD319" s="136" t="str">
        <f t="shared" si="64"/>
        <v/>
      </c>
    </row>
    <row r="320" spans="1:30" x14ac:dyDescent="0.3">
      <c r="A320" s="1" t="str">
        <f>IF('[2]1.7 NCPR'!A316="","",'[2]1.7 NCPR'!A316)</f>
        <v/>
      </c>
      <c r="B320" s="2" t="str">
        <f>IF('[2]1.7 NCPR'!B316="","",'[2]1.7 NCPR'!B316)</f>
        <v/>
      </c>
      <c r="C320" s="1" t="str">
        <f t="shared" si="52"/>
        <v/>
      </c>
      <c r="D320" s="1" t="str">
        <f>IF('[2]1.7 NCPR'!D316="","",'[2]1.7 NCPR'!D316)</f>
        <v/>
      </c>
      <c r="E320" s="1" t="str">
        <f>IF('[2]1.7 NCPR'!E316="","",'[2]1.7 NCPR'!E316)</f>
        <v/>
      </c>
      <c r="F320" s="2" t="str">
        <f>IF('[2]1.7 NCPR'!C316="","",'[2]1.7 NCPR'!C316)</f>
        <v/>
      </c>
      <c r="G320" s="135" t="str">
        <f>IF(D320="","",IF('[2]1.7 NCPR'!P316="","",(VLOOKUP(D320,'[2]1.7 NCPR'!$D:$P,13,0))))</f>
        <v/>
      </c>
      <c r="H320" s="74" t="str">
        <f t="shared" si="53"/>
        <v/>
      </c>
      <c r="I320" s="87" t="str">
        <f>IF(D320="","",IF('[1]0.2 Konsumsi Energi'!O319="","",VLOOKUP(D320,'[1]0.2 Konsumsi Energi'!$D$5:$S$704,12,0)))</f>
        <v/>
      </c>
      <c r="J320" s="136" t="str">
        <f t="shared" si="54"/>
        <v/>
      </c>
      <c r="K320" s="87" t="str">
        <f>IF(D320="","",IF('[1]0.3 Konsumsi Protein Hewani'!O319="","",VLOOKUP(D320,'[1]0.3 Konsumsi Protein Hewani'!$D$5:$S$704,12,0)))</f>
        <v/>
      </c>
      <c r="L320" s="136" t="str">
        <f t="shared" si="55"/>
        <v/>
      </c>
      <c r="M320" s="87" t="str">
        <f>IF(D320="","",IF('[1]0.4 Stok_Cadangan'!AN319="","",VLOOKUP(D320,'[1]0.4 Stok_Cadangan'!$D$6:$AN$704,37,FALSE)))</f>
        <v/>
      </c>
      <c r="N320" s="136" t="str">
        <f t="shared" si="56"/>
        <v/>
      </c>
      <c r="O320" s="87" t="str">
        <f>IF(D320="","",IF('[1]0.5 Indikator Keterjangkauan'!J319="","",VLOOKUP(D320,'[1]0.5 Indikator Keterjangkauan'!$D$6:$K$704,7,FALSE)))</f>
        <v/>
      </c>
      <c r="P320" s="136" t="str">
        <f t="shared" si="57"/>
        <v/>
      </c>
      <c r="Q320" s="87" t="str">
        <f>IF(D320="","",IF('[1]0.5 Indikator Keterjangkauan'!AC319="","",VLOOKUP(D320,'[1]0.5 Indikator Keterjangkauan'!$D$6:$AD$704,26,FALSE)))</f>
        <v/>
      </c>
      <c r="R320" s="136" t="str">
        <f t="shared" si="58"/>
        <v/>
      </c>
      <c r="S320" s="87" t="str">
        <f>IF(D320="","",IF('[1]0.5 Indikator Keterjangkauan'!AI319="","",VLOOKUP(D320,'[1]0.5 Indikator Keterjangkauan'!$D$6:$AK$700,32,FALSE)))</f>
        <v/>
      </c>
      <c r="T320" s="136" t="str">
        <f t="shared" si="59"/>
        <v/>
      </c>
      <c r="U320" s="87" t="str">
        <f>IF(D320="","",IF('[1]0.6 Indikator Pemanfaatan'!J319="","",VLOOKUP(D320,'[1]0.6 Indikator Pemanfaatan'!$D$6:$K$704,7,FALSE)))</f>
        <v/>
      </c>
      <c r="V320" s="136" t="str">
        <f t="shared" si="60"/>
        <v/>
      </c>
      <c r="W320" s="87" t="str">
        <f>IF(D320="","",IF('[1]0.6 Indikator Pemanfaatan'!P319="","",VLOOKUP(D320,'[1]0.6 Indikator Pemanfaatan'!$D$6:$R$704,13,FALSE)))</f>
        <v/>
      </c>
      <c r="X320" s="136" t="str">
        <f t="shared" si="61"/>
        <v/>
      </c>
      <c r="Y320" s="87" t="str">
        <f>IF(D320="","",IF('[1]0.6 Indikator Pemanfaatan'!AA319="","",VLOOKUP(D320,'[1]0.6 Indikator Pemanfaatan'!$D$6:$AC$706,24,FALSE)))</f>
        <v/>
      </c>
      <c r="Z320" s="136" t="str">
        <f t="shared" si="62"/>
        <v/>
      </c>
      <c r="AA320" s="88" t="str">
        <f>IF(D320="","",IF('[1]0.6 Indikator Pemanfaatan'!AG319="","",VLOOKUP(D320,'[1]0.6 Indikator Pemanfaatan'!$D$6:$AJ$705,30,FALSE)))</f>
        <v/>
      </c>
      <c r="AB320" s="136" t="str">
        <f t="shared" si="63"/>
        <v/>
      </c>
      <c r="AC320" s="87" t="str">
        <f>IF(D320="","",IF('[1]0.6 Indikator Pemanfaatan'!AM319="","",VLOOKUP(D320,'[1]0.6 Indikator Pemanfaatan'!$D$6:$AP$705,36,FALSE)))</f>
        <v/>
      </c>
      <c r="AD320" s="136" t="str">
        <f t="shared" si="64"/>
        <v/>
      </c>
    </row>
    <row r="321" spans="1:30" x14ac:dyDescent="0.3">
      <c r="A321" s="1" t="str">
        <f>IF('[2]1.7 NCPR'!A317="","",'[2]1.7 NCPR'!A317)</f>
        <v/>
      </c>
      <c r="B321" s="2" t="str">
        <f>IF('[2]1.7 NCPR'!B317="","",'[2]1.7 NCPR'!B317)</f>
        <v/>
      </c>
      <c r="C321" s="1" t="str">
        <f t="shared" si="52"/>
        <v/>
      </c>
      <c r="D321" s="1" t="str">
        <f>IF('[2]1.7 NCPR'!D317="","",'[2]1.7 NCPR'!D317)</f>
        <v/>
      </c>
      <c r="E321" s="1" t="str">
        <f>IF('[2]1.7 NCPR'!E317="","",'[2]1.7 NCPR'!E317)</f>
        <v/>
      </c>
      <c r="F321" s="2" t="str">
        <f>IF('[2]1.7 NCPR'!C317="","",'[2]1.7 NCPR'!C317)</f>
        <v/>
      </c>
      <c r="G321" s="135" t="str">
        <f>IF(D321="","",IF('[2]1.7 NCPR'!P317="","",(VLOOKUP(D321,'[2]1.7 NCPR'!$D:$P,13,0))))</f>
        <v/>
      </c>
      <c r="H321" s="74" t="str">
        <f t="shared" si="53"/>
        <v/>
      </c>
      <c r="I321" s="87" t="str">
        <f>IF(D321="","",IF('[1]0.2 Konsumsi Energi'!O320="","",VLOOKUP(D321,'[1]0.2 Konsumsi Energi'!$D$5:$S$704,12,0)))</f>
        <v/>
      </c>
      <c r="J321" s="136" t="str">
        <f t="shared" si="54"/>
        <v/>
      </c>
      <c r="K321" s="87" t="str">
        <f>IF(D321="","",IF('[1]0.3 Konsumsi Protein Hewani'!O320="","",VLOOKUP(D321,'[1]0.3 Konsumsi Protein Hewani'!$D$5:$S$704,12,0)))</f>
        <v/>
      </c>
      <c r="L321" s="136" t="str">
        <f t="shared" si="55"/>
        <v/>
      </c>
      <c r="M321" s="87" t="str">
        <f>IF(D321="","",IF('[1]0.4 Stok_Cadangan'!AN320="","",VLOOKUP(D321,'[1]0.4 Stok_Cadangan'!$D$6:$AN$704,37,FALSE)))</f>
        <v/>
      </c>
      <c r="N321" s="136" t="str">
        <f t="shared" si="56"/>
        <v/>
      </c>
      <c r="O321" s="87" t="str">
        <f>IF(D321="","",IF('[1]0.5 Indikator Keterjangkauan'!J320="","",VLOOKUP(D321,'[1]0.5 Indikator Keterjangkauan'!$D$6:$K$704,7,FALSE)))</f>
        <v/>
      </c>
      <c r="P321" s="136" t="str">
        <f t="shared" si="57"/>
        <v/>
      </c>
      <c r="Q321" s="87" t="str">
        <f>IF(D321="","",IF('[1]0.5 Indikator Keterjangkauan'!AC320="","",VLOOKUP(D321,'[1]0.5 Indikator Keterjangkauan'!$D$6:$AD$704,26,FALSE)))</f>
        <v/>
      </c>
      <c r="R321" s="136" t="str">
        <f t="shared" si="58"/>
        <v/>
      </c>
      <c r="S321" s="87" t="str">
        <f>IF(D321="","",IF('[1]0.5 Indikator Keterjangkauan'!AI320="","",VLOOKUP(D321,'[1]0.5 Indikator Keterjangkauan'!$D$6:$AK$700,32,FALSE)))</f>
        <v/>
      </c>
      <c r="T321" s="136" t="str">
        <f t="shared" si="59"/>
        <v/>
      </c>
      <c r="U321" s="87" t="str">
        <f>IF(D321="","",IF('[1]0.6 Indikator Pemanfaatan'!J320="","",VLOOKUP(D321,'[1]0.6 Indikator Pemanfaatan'!$D$6:$K$704,7,FALSE)))</f>
        <v/>
      </c>
      <c r="V321" s="136" t="str">
        <f t="shared" si="60"/>
        <v/>
      </c>
      <c r="W321" s="87" t="str">
        <f>IF(D321="","",IF('[1]0.6 Indikator Pemanfaatan'!P320="","",VLOOKUP(D321,'[1]0.6 Indikator Pemanfaatan'!$D$6:$R$704,13,FALSE)))</f>
        <v/>
      </c>
      <c r="X321" s="136" t="str">
        <f t="shared" si="61"/>
        <v/>
      </c>
      <c r="Y321" s="87" t="str">
        <f>IF(D321="","",IF('[1]0.6 Indikator Pemanfaatan'!AA320="","",VLOOKUP(D321,'[1]0.6 Indikator Pemanfaatan'!$D$6:$AC$706,24,FALSE)))</f>
        <v/>
      </c>
      <c r="Z321" s="136" t="str">
        <f t="shared" si="62"/>
        <v/>
      </c>
      <c r="AA321" s="88" t="str">
        <f>IF(D321="","",IF('[1]0.6 Indikator Pemanfaatan'!AG320="","",VLOOKUP(D321,'[1]0.6 Indikator Pemanfaatan'!$D$6:$AJ$705,30,FALSE)))</f>
        <v/>
      </c>
      <c r="AB321" s="136" t="str">
        <f t="shared" si="63"/>
        <v/>
      </c>
      <c r="AC321" s="87" t="str">
        <f>IF(D321="","",IF('[1]0.6 Indikator Pemanfaatan'!AM320="","",VLOOKUP(D321,'[1]0.6 Indikator Pemanfaatan'!$D$6:$AP$705,36,FALSE)))</f>
        <v/>
      </c>
      <c r="AD321" s="136" t="str">
        <f t="shared" si="64"/>
        <v/>
      </c>
    </row>
    <row r="322" spans="1:30" x14ac:dyDescent="0.3">
      <c r="A322" s="1" t="str">
        <f>IF('[2]1.7 NCPR'!A318="","",'[2]1.7 NCPR'!A318)</f>
        <v/>
      </c>
      <c r="B322" s="2" t="str">
        <f>IF('[2]1.7 NCPR'!B318="","",'[2]1.7 NCPR'!B318)</f>
        <v/>
      </c>
      <c r="C322" s="1" t="str">
        <f t="shared" si="52"/>
        <v/>
      </c>
      <c r="D322" s="1" t="str">
        <f>IF('[2]1.7 NCPR'!D318="","",'[2]1.7 NCPR'!D318)</f>
        <v/>
      </c>
      <c r="E322" s="1" t="str">
        <f>IF('[2]1.7 NCPR'!E318="","",'[2]1.7 NCPR'!E318)</f>
        <v/>
      </c>
      <c r="F322" s="2" t="str">
        <f>IF('[2]1.7 NCPR'!C318="","",'[2]1.7 NCPR'!C318)</f>
        <v/>
      </c>
      <c r="G322" s="135" t="str">
        <f>IF(D322="","",IF('[2]1.7 NCPR'!P318="","",(VLOOKUP(D322,'[2]1.7 NCPR'!$D:$P,13,0))))</f>
        <v/>
      </c>
      <c r="H322" s="74" t="str">
        <f t="shared" si="53"/>
        <v/>
      </c>
      <c r="I322" s="87" t="str">
        <f>IF(D322="","",IF('[1]0.2 Konsumsi Energi'!O321="","",VLOOKUP(D322,'[1]0.2 Konsumsi Energi'!$D$5:$S$704,12,0)))</f>
        <v/>
      </c>
      <c r="J322" s="136" t="str">
        <f t="shared" si="54"/>
        <v/>
      </c>
      <c r="K322" s="87" t="str">
        <f>IF(D322="","",IF('[1]0.3 Konsumsi Protein Hewani'!O321="","",VLOOKUP(D322,'[1]0.3 Konsumsi Protein Hewani'!$D$5:$S$704,12,0)))</f>
        <v/>
      </c>
      <c r="L322" s="136" t="str">
        <f t="shared" si="55"/>
        <v/>
      </c>
      <c r="M322" s="87" t="str">
        <f>IF(D322="","",IF('[1]0.4 Stok_Cadangan'!AN321="","",VLOOKUP(D322,'[1]0.4 Stok_Cadangan'!$D$6:$AN$704,37,FALSE)))</f>
        <v/>
      </c>
      <c r="N322" s="136" t="str">
        <f t="shared" si="56"/>
        <v/>
      </c>
      <c r="O322" s="87" t="str">
        <f>IF(D322="","",IF('[1]0.5 Indikator Keterjangkauan'!J321="","",VLOOKUP(D322,'[1]0.5 Indikator Keterjangkauan'!$D$6:$K$704,7,FALSE)))</f>
        <v/>
      </c>
      <c r="P322" s="136" t="str">
        <f t="shared" si="57"/>
        <v/>
      </c>
      <c r="Q322" s="87" t="str">
        <f>IF(D322="","",IF('[1]0.5 Indikator Keterjangkauan'!AC321="","",VLOOKUP(D322,'[1]0.5 Indikator Keterjangkauan'!$D$6:$AD$704,26,FALSE)))</f>
        <v/>
      </c>
      <c r="R322" s="136" t="str">
        <f t="shared" si="58"/>
        <v/>
      </c>
      <c r="S322" s="87" t="str">
        <f>IF(D322="","",IF('[1]0.5 Indikator Keterjangkauan'!AI321="","",VLOOKUP(D322,'[1]0.5 Indikator Keterjangkauan'!$D$6:$AK$700,32,FALSE)))</f>
        <v/>
      </c>
      <c r="T322" s="136" t="str">
        <f t="shared" si="59"/>
        <v/>
      </c>
      <c r="U322" s="87" t="str">
        <f>IF(D322="","",IF('[1]0.6 Indikator Pemanfaatan'!J321="","",VLOOKUP(D322,'[1]0.6 Indikator Pemanfaatan'!$D$6:$K$704,7,FALSE)))</f>
        <v/>
      </c>
      <c r="V322" s="136" t="str">
        <f t="shared" si="60"/>
        <v/>
      </c>
      <c r="W322" s="87" t="str">
        <f>IF(D322="","",IF('[1]0.6 Indikator Pemanfaatan'!P321="","",VLOOKUP(D322,'[1]0.6 Indikator Pemanfaatan'!$D$6:$R$704,13,FALSE)))</f>
        <v/>
      </c>
      <c r="X322" s="136" t="str">
        <f t="shared" si="61"/>
        <v/>
      </c>
      <c r="Y322" s="87" t="str">
        <f>IF(D322="","",IF('[1]0.6 Indikator Pemanfaatan'!AA321="","",VLOOKUP(D322,'[1]0.6 Indikator Pemanfaatan'!$D$6:$AC$706,24,FALSE)))</f>
        <v/>
      </c>
      <c r="Z322" s="136" t="str">
        <f t="shared" si="62"/>
        <v/>
      </c>
      <c r="AA322" s="88" t="str">
        <f>IF(D322="","",IF('[1]0.6 Indikator Pemanfaatan'!AG321="","",VLOOKUP(D322,'[1]0.6 Indikator Pemanfaatan'!$D$6:$AJ$705,30,FALSE)))</f>
        <v/>
      </c>
      <c r="AB322" s="136" t="str">
        <f t="shared" si="63"/>
        <v/>
      </c>
      <c r="AC322" s="87" t="str">
        <f>IF(D322="","",IF('[1]0.6 Indikator Pemanfaatan'!AM321="","",VLOOKUP(D322,'[1]0.6 Indikator Pemanfaatan'!$D$6:$AP$705,36,FALSE)))</f>
        <v/>
      </c>
      <c r="AD322" s="136" t="str">
        <f t="shared" si="64"/>
        <v/>
      </c>
    </row>
    <row r="323" spans="1:30" x14ac:dyDescent="0.3">
      <c r="A323" s="1" t="str">
        <f>IF('[2]1.7 NCPR'!A319="","",'[2]1.7 NCPR'!A319)</f>
        <v/>
      </c>
      <c r="B323" s="2" t="str">
        <f>IF('[2]1.7 NCPR'!B319="","",'[2]1.7 NCPR'!B319)</f>
        <v/>
      </c>
      <c r="C323" s="1" t="str">
        <f t="shared" si="52"/>
        <v/>
      </c>
      <c r="D323" s="1" t="str">
        <f>IF('[2]1.7 NCPR'!D319="","",'[2]1.7 NCPR'!D319)</f>
        <v/>
      </c>
      <c r="E323" s="1" t="str">
        <f>IF('[2]1.7 NCPR'!E319="","",'[2]1.7 NCPR'!E319)</f>
        <v/>
      </c>
      <c r="F323" s="2" t="str">
        <f>IF('[2]1.7 NCPR'!C319="","",'[2]1.7 NCPR'!C319)</f>
        <v/>
      </c>
      <c r="G323" s="135" t="str">
        <f>IF(D323="","",IF('[2]1.7 NCPR'!P319="","",(VLOOKUP(D323,'[2]1.7 NCPR'!$D:$P,13,0))))</f>
        <v/>
      </c>
      <c r="H323" s="74" t="str">
        <f t="shared" si="53"/>
        <v/>
      </c>
      <c r="I323" s="87" t="str">
        <f>IF(D323="","",IF('[1]0.2 Konsumsi Energi'!O322="","",VLOOKUP(D323,'[1]0.2 Konsumsi Energi'!$D$5:$S$704,12,0)))</f>
        <v/>
      </c>
      <c r="J323" s="136" t="str">
        <f t="shared" si="54"/>
        <v/>
      </c>
      <c r="K323" s="87" t="str">
        <f>IF(D323="","",IF('[1]0.3 Konsumsi Protein Hewani'!O322="","",VLOOKUP(D323,'[1]0.3 Konsumsi Protein Hewani'!$D$5:$S$704,12,0)))</f>
        <v/>
      </c>
      <c r="L323" s="136" t="str">
        <f t="shared" si="55"/>
        <v/>
      </c>
      <c r="M323" s="87" t="str">
        <f>IF(D323="","",IF('[1]0.4 Stok_Cadangan'!AN322="","",VLOOKUP(D323,'[1]0.4 Stok_Cadangan'!$D$6:$AN$704,37,FALSE)))</f>
        <v/>
      </c>
      <c r="N323" s="136" t="str">
        <f t="shared" si="56"/>
        <v/>
      </c>
      <c r="O323" s="87" t="str">
        <f>IF(D323="","",IF('[1]0.5 Indikator Keterjangkauan'!J322="","",VLOOKUP(D323,'[1]0.5 Indikator Keterjangkauan'!$D$6:$K$704,7,FALSE)))</f>
        <v/>
      </c>
      <c r="P323" s="136" t="str">
        <f t="shared" si="57"/>
        <v/>
      </c>
      <c r="Q323" s="87" t="str">
        <f>IF(D323="","",IF('[1]0.5 Indikator Keterjangkauan'!AC322="","",VLOOKUP(D323,'[1]0.5 Indikator Keterjangkauan'!$D$6:$AD$704,26,FALSE)))</f>
        <v/>
      </c>
      <c r="R323" s="136" t="str">
        <f t="shared" si="58"/>
        <v/>
      </c>
      <c r="S323" s="87" t="str">
        <f>IF(D323="","",IF('[1]0.5 Indikator Keterjangkauan'!AI322="","",VLOOKUP(D323,'[1]0.5 Indikator Keterjangkauan'!$D$6:$AK$700,32,FALSE)))</f>
        <v/>
      </c>
      <c r="T323" s="136" t="str">
        <f t="shared" si="59"/>
        <v/>
      </c>
      <c r="U323" s="87" t="str">
        <f>IF(D323="","",IF('[1]0.6 Indikator Pemanfaatan'!J322="","",VLOOKUP(D323,'[1]0.6 Indikator Pemanfaatan'!$D$6:$K$704,7,FALSE)))</f>
        <v/>
      </c>
      <c r="V323" s="136" t="str">
        <f t="shared" si="60"/>
        <v/>
      </c>
      <c r="W323" s="87" t="str">
        <f>IF(D323="","",IF('[1]0.6 Indikator Pemanfaatan'!P322="","",VLOOKUP(D323,'[1]0.6 Indikator Pemanfaatan'!$D$6:$R$704,13,FALSE)))</f>
        <v/>
      </c>
      <c r="X323" s="136" t="str">
        <f t="shared" si="61"/>
        <v/>
      </c>
      <c r="Y323" s="87" t="str">
        <f>IF(D323="","",IF('[1]0.6 Indikator Pemanfaatan'!AA322="","",VLOOKUP(D323,'[1]0.6 Indikator Pemanfaatan'!$D$6:$AC$706,24,FALSE)))</f>
        <v/>
      </c>
      <c r="Z323" s="136" t="str">
        <f t="shared" si="62"/>
        <v/>
      </c>
      <c r="AA323" s="88" t="str">
        <f>IF(D323="","",IF('[1]0.6 Indikator Pemanfaatan'!AG322="","",VLOOKUP(D323,'[1]0.6 Indikator Pemanfaatan'!$D$6:$AJ$705,30,FALSE)))</f>
        <v/>
      </c>
      <c r="AB323" s="136" t="str">
        <f t="shared" si="63"/>
        <v/>
      </c>
      <c r="AC323" s="87" t="str">
        <f>IF(D323="","",IF('[1]0.6 Indikator Pemanfaatan'!AM322="","",VLOOKUP(D323,'[1]0.6 Indikator Pemanfaatan'!$D$6:$AP$705,36,FALSE)))</f>
        <v/>
      </c>
      <c r="AD323" s="136" t="str">
        <f t="shared" si="64"/>
        <v/>
      </c>
    </row>
    <row r="324" spans="1:30" x14ac:dyDescent="0.3">
      <c r="A324" s="1" t="str">
        <f>IF('[2]1.7 NCPR'!A320="","",'[2]1.7 NCPR'!A320)</f>
        <v/>
      </c>
      <c r="B324" s="2" t="str">
        <f>IF('[2]1.7 NCPR'!B320="","",'[2]1.7 NCPR'!B320)</f>
        <v/>
      </c>
      <c r="C324" s="1" t="str">
        <f t="shared" si="52"/>
        <v/>
      </c>
      <c r="D324" s="1" t="str">
        <f>IF('[2]1.7 NCPR'!D320="","",'[2]1.7 NCPR'!D320)</f>
        <v/>
      </c>
      <c r="E324" s="1" t="str">
        <f>IF('[2]1.7 NCPR'!E320="","",'[2]1.7 NCPR'!E320)</f>
        <v/>
      </c>
      <c r="F324" s="2" t="str">
        <f>IF('[2]1.7 NCPR'!C320="","",'[2]1.7 NCPR'!C320)</f>
        <v/>
      </c>
      <c r="G324" s="135" t="str">
        <f>IF(D324="","",IF('[2]1.7 NCPR'!P320="","",(VLOOKUP(D324,'[2]1.7 NCPR'!$D:$P,13,0))))</f>
        <v/>
      </c>
      <c r="H324" s="74" t="str">
        <f t="shared" si="53"/>
        <v/>
      </c>
      <c r="I324" s="87" t="str">
        <f>IF(D324="","",IF('[1]0.2 Konsumsi Energi'!O323="","",VLOOKUP(D324,'[1]0.2 Konsumsi Energi'!$D$5:$S$704,12,0)))</f>
        <v/>
      </c>
      <c r="J324" s="136" t="str">
        <f t="shared" si="54"/>
        <v/>
      </c>
      <c r="K324" s="87" t="str">
        <f>IF(D324="","",IF('[1]0.3 Konsumsi Protein Hewani'!O323="","",VLOOKUP(D324,'[1]0.3 Konsumsi Protein Hewani'!$D$5:$S$704,12,0)))</f>
        <v/>
      </c>
      <c r="L324" s="136" t="str">
        <f t="shared" si="55"/>
        <v/>
      </c>
      <c r="M324" s="87" t="str">
        <f>IF(D324="","",IF('[1]0.4 Stok_Cadangan'!AN323="","",VLOOKUP(D324,'[1]0.4 Stok_Cadangan'!$D$6:$AN$704,37,FALSE)))</f>
        <v/>
      </c>
      <c r="N324" s="136" t="str">
        <f t="shared" si="56"/>
        <v/>
      </c>
      <c r="O324" s="87" t="str">
        <f>IF(D324="","",IF('[1]0.5 Indikator Keterjangkauan'!J323="","",VLOOKUP(D324,'[1]0.5 Indikator Keterjangkauan'!$D$6:$K$704,7,FALSE)))</f>
        <v/>
      </c>
      <c r="P324" s="136" t="str">
        <f t="shared" si="57"/>
        <v/>
      </c>
      <c r="Q324" s="87" t="str">
        <f>IF(D324="","",IF('[1]0.5 Indikator Keterjangkauan'!AC323="","",VLOOKUP(D324,'[1]0.5 Indikator Keterjangkauan'!$D$6:$AD$704,26,FALSE)))</f>
        <v/>
      </c>
      <c r="R324" s="136" t="str">
        <f t="shared" si="58"/>
        <v/>
      </c>
      <c r="S324" s="87" t="str">
        <f>IF(D324="","",IF('[1]0.5 Indikator Keterjangkauan'!AI323="","",VLOOKUP(D324,'[1]0.5 Indikator Keterjangkauan'!$D$6:$AK$700,32,FALSE)))</f>
        <v/>
      </c>
      <c r="T324" s="136" t="str">
        <f t="shared" si="59"/>
        <v/>
      </c>
      <c r="U324" s="87" t="str">
        <f>IF(D324="","",IF('[1]0.6 Indikator Pemanfaatan'!J323="","",VLOOKUP(D324,'[1]0.6 Indikator Pemanfaatan'!$D$6:$K$704,7,FALSE)))</f>
        <v/>
      </c>
      <c r="V324" s="136" t="str">
        <f t="shared" si="60"/>
        <v/>
      </c>
      <c r="W324" s="87" t="str">
        <f>IF(D324="","",IF('[1]0.6 Indikator Pemanfaatan'!P323="","",VLOOKUP(D324,'[1]0.6 Indikator Pemanfaatan'!$D$6:$R$704,13,FALSE)))</f>
        <v/>
      </c>
      <c r="X324" s="136" t="str">
        <f t="shared" si="61"/>
        <v/>
      </c>
      <c r="Y324" s="87" t="str">
        <f>IF(D324="","",IF('[1]0.6 Indikator Pemanfaatan'!AA323="","",VLOOKUP(D324,'[1]0.6 Indikator Pemanfaatan'!$D$6:$AC$706,24,FALSE)))</f>
        <v/>
      </c>
      <c r="Z324" s="136" t="str">
        <f t="shared" si="62"/>
        <v/>
      </c>
      <c r="AA324" s="88" t="str">
        <f>IF(D324="","",IF('[1]0.6 Indikator Pemanfaatan'!AG323="","",VLOOKUP(D324,'[1]0.6 Indikator Pemanfaatan'!$D$6:$AJ$705,30,FALSE)))</f>
        <v/>
      </c>
      <c r="AB324" s="136" t="str">
        <f t="shared" si="63"/>
        <v/>
      </c>
      <c r="AC324" s="87" t="str">
        <f>IF(D324="","",IF('[1]0.6 Indikator Pemanfaatan'!AM323="","",VLOOKUP(D324,'[1]0.6 Indikator Pemanfaatan'!$D$6:$AP$705,36,FALSE)))</f>
        <v/>
      </c>
      <c r="AD324" s="136" t="str">
        <f t="shared" si="64"/>
        <v/>
      </c>
    </row>
    <row r="325" spans="1:30" x14ac:dyDescent="0.3">
      <c r="A325" s="1" t="str">
        <f>IF('[2]1.7 NCPR'!A321="","",'[2]1.7 NCPR'!A321)</f>
        <v/>
      </c>
      <c r="B325" s="2" t="str">
        <f>IF('[2]1.7 NCPR'!B321="","",'[2]1.7 NCPR'!B321)</f>
        <v/>
      </c>
      <c r="C325" s="1" t="str">
        <f t="shared" si="52"/>
        <v/>
      </c>
      <c r="D325" s="1" t="str">
        <f>IF('[2]1.7 NCPR'!D321="","",'[2]1.7 NCPR'!D321)</f>
        <v/>
      </c>
      <c r="E325" s="1" t="str">
        <f>IF('[2]1.7 NCPR'!E321="","",'[2]1.7 NCPR'!E321)</f>
        <v/>
      </c>
      <c r="F325" s="2" t="str">
        <f>IF('[2]1.7 NCPR'!C321="","",'[2]1.7 NCPR'!C321)</f>
        <v/>
      </c>
      <c r="G325" s="135" t="str">
        <f>IF(D325="","",IF('[2]1.7 NCPR'!P321="","",(VLOOKUP(D325,'[2]1.7 NCPR'!$D:$P,13,0))))</f>
        <v/>
      </c>
      <c r="H325" s="74" t="str">
        <f t="shared" si="53"/>
        <v/>
      </c>
      <c r="I325" s="87" t="str">
        <f>IF(D325="","",IF('[1]0.2 Konsumsi Energi'!O324="","",VLOOKUP(D325,'[1]0.2 Konsumsi Energi'!$D$5:$S$704,12,0)))</f>
        <v/>
      </c>
      <c r="J325" s="136" t="str">
        <f t="shared" si="54"/>
        <v/>
      </c>
      <c r="K325" s="87" t="str">
        <f>IF(D325="","",IF('[1]0.3 Konsumsi Protein Hewani'!O324="","",VLOOKUP(D325,'[1]0.3 Konsumsi Protein Hewani'!$D$5:$S$704,12,0)))</f>
        <v/>
      </c>
      <c r="L325" s="136" t="str">
        <f t="shared" si="55"/>
        <v/>
      </c>
      <c r="M325" s="87" t="str">
        <f>IF(D325="","",IF('[1]0.4 Stok_Cadangan'!AN324="","",VLOOKUP(D325,'[1]0.4 Stok_Cadangan'!$D$6:$AN$704,37,FALSE)))</f>
        <v/>
      </c>
      <c r="N325" s="136" t="str">
        <f t="shared" si="56"/>
        <v/>
      </c>
      <c r="O325" s="87" t="str">
        <f>IF(D325="","",IF('[1]0.5 Indikator Keterjangkauan'!J324="","",VLOOKUP(D325,'[1]0.5 Indikator Keterjangkauan'!$D$6:$K$704,7,FALSE)))</f>
        <v/>
      </c>
      <c r="P325" s="136" t="str">
        <f t="shared" si="57"/>
        <v/>
      </c>
      <c r="Q325" s="87" t="str">
        <f>IF(D325="","",IF('[1]0.5 Indikator Keterjangkauan'!AC324="","",VLOOKUP(D325,'[1]0.5 Indikator Keterjangkauan'!$D$6:$AD$704,26,FALSE)))</f>
        <v/>
      </c>
      <c r="R325" s="136" t="str">
        <f t="shared" si="58"/>
        <v/>
      </c>
      <c r="S325" s="87" t="str">
        <f>IF(D325="","",IF('[1]0.5 Indikator Keterjangkauan'!AI324="","",VLOOKUP(D325,'[1]0.5 Indikator Keterjangkauan'!$D$6:$AK$700,32,FALSE)))</f>
        <v/>
      </c>
      <c r="T325" s="136" t="str">
        <f t="shared" si="59"/>
        <v/>
      </c>
      <c r="U325" s="87" t="str">
        <f>IF(D325="","",IF('[1]0.6 Indikator Pemanfaatan'!J324="","",VLOOKUP(D325,'[1]0.6 Indikator Pemanfaatan'!$D$6:$K$704,7,FALSE)))</f>
        <v/>
      </c>
      <c r="V325" s="136" t="str">
        <f t="shared" si="60"/>
        <v/>
      </c>
      <c r="W325" s="87" t="str">
        <f>IF(D325="","",IF('[1]0.6 Indikator Pemanfaatan'!P324="","",VLOOKUP(D325,'[1]0.6 Indikator Pemanfaatan'!$D$6:$R$704,13,FALSE)))</f>
        <v/>
      </c>
      <c r="X325" s="136" t="str">
        <f t="shared" si="61"/>
        <v/>
      </c>
      <c r="Y325" s="87" t="str">
        <f>IF(D325="","",IF('[1]0.6 Indikator Pemanfaatan'!AA324="","",VLOOKUP(D325,'[1]0.6 Indikator Pemanfaatan'!$D$6:$AC$706,24,FALSE)))</f>
        <v/>
      </c>
      <c r="Z325" s="136" t="str">
        <f t="shared" si="62"/>
        <v/>
      </c>
      <c r="AA325" s="88" t="str">
        <f>IF(D325="","",IF('[1]0.6 Indikator Pemanfaatan'!AG324="","",VLOOKUP(D325,'[1]0.6 Indikator Pemanfaatan'!$D$6:$AJ$705,30,FALSE)))</f>
        <v/>
      </c>
      <c r="AB325" s="136" t="str">
        <f t="shared" si="63"/>
        <v/>
      </c>
      <c r="AC325" s="87" t="str">
        <f>IF(D325="","",IF('[1]0.6 Indikator Pemanfaatan'!AM324="","",VLOOKUP(D325,'[1]0.6 Indikator Pemanfaatan'!$D$6:$AP$705,36,FALSE)))</f>
        <v/>
      </c>
      <c r="AD325" s="136" t="str">
        <f t="shared" si="64"/>
        <v/>
      </c>
    </row>
    <row r="326" spans="1:30" x14ac:dyDescent="0.3">
      <c r="A326" s="1" t="str">
        <f>IF('[2]1.7 NCPR'!A322="","",'[2]1.7 NCPR'!A322)</f>
        <v/>
      </c>
      <c r="B326" s="2" t="str">
        <f>IF('[2]1.7 NCPR'!B322="","",'[2]1.7 NCPR'!B322)</f>
        <v/>
      </c>
      <c r="C326" s="1" t="str">
        <f t="shared" si="52"/>
        <v/>
      </c>
      <c r="D326" s="1" t="str">
        <f>IF('[2]1.7 NCPR'!D322="","",'[2]1.7 NCPR'!D322)</f>
        <v/>
      </c>
      <c r="E326" s="1" t="str">
        <f>IF('[2]1.7 NCPR'!E322="","",'[2]1.7 NCPR'!E322)</f>
        <v/>
      </c>
      <c r="F326" s="2" t="str">
        <f>IF('[2]1.7 NCPR'!C322="","",'[2]1.7 NCPR'!C322)</f>
        <v/>
      </c>
      <c r="G326" s="135" t="str">
        <f>IF(D326="","",IF('[2]1.7 NCPR'!P322="","",(VLOOKUP(D326,'[2]1.7 NCPR'!$D:$P,13,0))))</f>
        <v/>
      </c>
      <c r="H326" s="74" t="str">
        <f t="shared" si="53"/>
        <v/>
      </c>
      <c r="I326" s="87" t="str">
        <f>IF(D326="","",IF('[1]0.2 Konsumsi Energi'!O325="","",VLOOKUP(D326,'[1]0.2 Konsumsi Energi'!$D$5:$S$704,12,0)))</f>
        <v/>
      </c>
      <c r="J326" s="136" t="str">
        <f t="shared" si="54"/>
        <v/>
      </c>
      <c r="K326" s="87" t="str">
        <f>IF(D326="","",IF('[1]0.3 Konsumsi Protein Hewani'!O325="","",VLOOKUP(D326,'[1]0.3 Konsumsi Protein Hewani'!$D$5:$S$704,12,0)))</f>
        <v/>
      </c>
      <c r="L326" s="136" t="str">
        <f t="shared" si="55"/>
        <v/>
      </c>
      <c r="M326" s="87" t="str">
        <f>IF(D326="","",IF('[1]0.4 Stok_Cadangan'!AN325="","",VLOOKUP(D326,'[1]0.4 Stok_Cadangan'!$D$6:$AN$704,37,FALSE)))</f>
        <v/>
      </c>
      <c r="N326" s="136" t="str">
        <f t="shared" si="56"/>
        <v/>
      </c>
      <c r="O326" s="87" t="str">
        <f>IF(D326="","",IF('[1]0.5 Indikator Keterjangkauan'!J325="","",VLOOKUP(D326,'[1]0.5 Indikator Keterjangkauan'!$D$6:$K$704,7,FALSE)))</f>
        <v/>
      </c>
      <c r="P326" s="136" t="str">
        <f t="shared" si="57"/>
        <v/>
      </c>
      <c r="Q326" s="87" t="str">
        <f>IF(D326="","",IF('[1]0.5 Indikator Keterjangkauan'!AC325="","",VLOOKUP(D326,'[1]0.5 Indikator Keterjangkauan'!$D$6:$AD$704,26,FALSE)))</f>
        <v/>
      </c>
      <c r="R326" s="136" t="str">
        <f t="shared" si="58"/>
        <v/>
      </c>
      <c r="S326" s="87" t="str">
        <f>IF(D326="","",IF('[1]0.5 Indikator Keterjangkauan'!AI325="","",VLOOKUP(D326,'[1]0.5 Indikator Keterjangkauan'!$D$6:$AK$700,32,FALSE)))</f>
        <v/>
      </c>
      <c r="T326" s="136" t="str">
        <f t="shared" si="59"/>
        <v/>
      </c>
      <c r="U326" s="87" t="str">
        <f>IF(D326="","",IF('[1]0.6 Indikator Pemanfaatan'!J325="","",VLOOKUP(D326,'[1]0.6 Indikator Pemanfaatan'!$D$6:$K$704,7,FALSE)))</f>
        <v/>
      </c>
      <c r="V326" s="136" t="str">
        <f t="shared" si="60"/>
        <v/>
      </c>
      <c r="W326" s="87" t="str">
        <f>IF(D326="","",IF('[1]0.6 Indikator Pemanfaatan'!P325="","",VLOOKUP(D326,'[1]0.6 Indikator Pemanfaatan'!$D$6:$R$704,13,FALSE)))</f>
        <v/>
      </c>
      <c r="X326" s="136" t="str">
        <f t="shared" si="61"/>
        <v/>
      </c>
      <c r="Y326" s="87" t="str">
        <f>IF(D326="","",IF('[1]0.6 Indikator Pemanfaatan'!AA325="","",VLOOKUP(D326,'[1]0.6 Indikator Pemanfaatan'!$D$6:$AC$706,24,FALSE)))</f>
        <v/>
      </c>
      <c r="Z326" s="136" t="str">
        <f t="shared" si="62"/>
        <v/>
      </c>
      <c r="AA326" s="88" t="str">
        <f>IF(D326="","",IF('[1]0.6 Indikator Pemanfaatan'!AG325="","",VLOOKUP(D326,'[1]0.6 Indikator Pemanfaatan'!$D$6:$AJ$705,30,FALSE)))</f>
        <v/>
      </c>
      <c r="AB326" s="136" t="str">
        <f t="shared" si="63"/>
        <v/>
      </c>
      <c r="AC326" s="87" t="str">
        <f>IF(D326="","",IF('[1]0.6 Indikator Pemanfaatan'!AM325="","",VLOOKUP(D326,'[1]0.6 Indikator Pemanfaatan'!$D$6:$AP$705,36,FALSE)))</f>
        <v/>
      </c>
      <c r="AD326" s="136" t="str">
        <f t="shared" si="64"/>
        <v/>
      </c>
    </row>
    <row r="327" spans="1:30" x14ac:dyDescent="0.3">
      <c r="A327" s="1" t="str">
        <f>IF('[2]1.7 NCPR'!A323="","",'[2]1.7 NCPR'!A323)</f>
        <v/>
      </c>
      <c r="B327" s="2" t="str">
        <f>IF('[2]1.7 NCPR'!B323="","",'[2]1.7 NCPR'!B323)</f>
        <v/>
      </c>
      <c r="C327" s="1" t="str">
        <f t="shared" si="52"/>
        <v/>
      </c>
      <c r="D327" s="1" t="str">
        <f>IF('[2]1.7 NCPR'!D323="","",'[2]1.7 NCPR'!D323)</f>
        <v/>
      </c>
      <c r="E327" s="1" t="str">
        <f>IF('[2]1.7 NCPR'!E323="","",'[2]1.7 NCPR'!E323)</f>
        <v/>
      </c>
      <c r="F327" s="2" t="str">
        <f>IF('[2]1.7 NCPR'!C323="","",'[2]1.7 NCPR'!C323)</f>
        <v/>
      </c>
      <c r="G327" s="135" t="str">
        <f>IF(D327="","",IF('[2]1.7 NCPR'!P323="","",(VLOOKUP(D327,'[2]1.7 NCPR'!$D:$P,13,0))))</f>
        <v/>
      </c>
      <c r="H327" s="74" t="str">
        <f t="shared" si="53"/>
        <v/>
      </c>
      <c r="I327" s="87" t="str">
        <f>IF(D327="","",IF('[1]0.2 Konsumsi Energi'!O326="","",VLOOKUP(D327,'[1]0.2 Konsumsi Energi'!$D$5:$S$704,12,0)))</f>
        <v/>
      </c>
      <c r="J327" s="136" t="str">
        <f t="shared" si="54"/>
        <v/>
      </c>
      <c r="K327" s="87" t="str">
        <f>IF(D327="","",IF('[1]0.3 Konsumsi Protein Hewani'!O326="","",VLOOKUP(D327,'[1]0.3 Konsumsi Protein Hewani'!$D$5:$S$704,12,0)))</f>
        <v/>
      </c>
      <c r="L327" s="136" t="str">
        <f t="shared" si="55"/>
        <v/>
      </c>
      <c r="M327" s="87" t="str">
        <f>IF(D327="","",IF('[1]0.4 Stok_Cadangan'!AN326="","",VLOOKUP(D327,'[1]0.4 Stok_Cadangan'!$D$6:$AN$704,37,FALSE)))</f>
        <v/>
      </c>
      <c r="N327" s="136" t="str">
        <f t="shared" si="56"/>
        <v/>
      </c>
      <c r="O327" s="87" t="str">
        <f>IF(D327="","",IF('[1]0.5 Indikator Keterjangkauan'!J326="","",VLOOKUP(D327,'[1]0.5 Indikator Keterjangkauan'!$D$6:$K$704,7,FALSE)))</f>
        <v/>
      </c>
      <c r="P327" s="136" t="str">
        <f t="shared" si="57"/>
        <v/>
      </c>
      <c r="Q327" s="87" t="str">
        <f>IF(D327="","",IF('[1]0.5 Indikator Keterjangkauan'!AC326="","",VLOOKUP(D327,'[1]0.5 Indikator Keterjangkauan'!$D$6:$AD$704,26,FALSE)))</f>
        <v/>
      </c>
      <c r="R327" s="136" t="str">
        <f t="shared" si="58"/>
        <v/>
      </c>
      <c r="S327" s="87" t="str">
        <f>IF(D327="","",IF('[1]0.5 Indikator Keterjangkauan'!AI326="","",VLOOKUP(D327,'[1]0.5 Indikator Keterjangkauan'!$D$6:$AK$700,32,FALSE)))</f>
        <v/>
      </c>
      <c r="T327" s="136" t="str">
        <f t="shared" si="59"/>
        <v/>
      </c>
      <c r="U327" s="87" t="str">
        <f>IF(D327="","",IF('[1]0.6 Indikator Pemanfaatan'!J326="","",VLOOKUP(D327,'[1]0.6 Indikator Pemanfaatan'!$D$6:$K$704,7,FALSE)))</f>
        <v/>
      </c>
      <c r="V327" s="136" t="str">
        <f t="shared" si="60"/>
        <v/>
      </c>
      <c r="W327" s="87" t="str">
        <f>IF(D327="","",IF('[1]0.6 Indikator Pemanfaatan'!P326="","",VLOOKUP(D327,'[1]0.6 Indikator Pemanfaatan'!$D$6:$R$704,13,FALSE)))</f>
        <v/>
      </c>
      <c r="X327" s="136" t="str">
        <f t="shared" si="61"/>
        <v/>
      </c>
      <c r="Y327" s="87" t="str">
        <f>IF(D327="","",IF('[1]0.6 Indikator Pemanfaatan'!AA326="","",VLOOKUP(D327,'[1]0.6 Indikator Pemanfaatan'!$D$6:$AC$706,24,FALSE)))</f>
        <v/>
      </c>
      <c r="Z327" s="136" t="str">
        <f t="shared" si="62"/>
        <v/>
      </c>
      <c r="AA327" s="88" t="str">
        <f>IF(D327="","",IF('[1]0.6 Indikator Pemanfaatan'!AG326="","",VLOOKUP(D327,'[1]0.6 Indikator Pemanfaatan'!$D$6:$AJ$705,30,FALSE)))</f>
        <v/>
      </c>
      <c r="AB327" s="136" t="str">
        <f t="shared" si="63"/>
        <v/>
      </c>
      <c r="AC327" s="87" t="str">
        <f>IF(D327="","",IF('[1]0.6 Indikator Pemanfaatan'!AM326="","",VLOOKUP(D327,'[1]0.6 Indikator Pemanfaatan'!$D$6:$AP$705,36,FALSE)))</f>
        <v/>
      </c>
      <c r="AD327" s="136" t="str">
        <f t="shared" si="64"/>
        <v/>
      </c>
    </row>
    <row r="328" spans="1:30" x14ac:dyDescent="0.3">
      <c r="A328" s="1" t="str">
        <f>IF('[2]1.7 NCPR'!A324="","",'[2]1.7 NCPR'!A324)</f>
        <v/>
      </c>
      <c r="B328" s="2" t="str">
        <f>IF('[2]1.7 NCPR'!B324="","",'[2]1.7 NCPR'!B324)</f>
        <v/>
      </c>
      <c r="C328" s="1" t="str">
        <f t="shared" ref="C328:C391" si="65">IF(D328="","",LEFT(D328,5))</f>
        <v/>
      </c>
      <c r="D328" s="1" t="str">
        <f>IF('[2]1.7 NCPR'!D324="","",'[2]1.7 NCPR'!D324)</f>
        <v/>
      </c>
      <c r="E328" s="1" t="str">
        <f>IF('[2]1.7 NCPR'!E324="","",'[2]1.7 NCPR'!E324)</f>
        <v/>
      </c>
      <c r="F328" s="2" t="str">
        <f>IF('[2]1.7 NCPR'!C324="","",'[2]1.7 NCPR'!C324)</f>
        <v/>
      </c>
      <c r="G328" s="135" t="str">
        <f>IF(D328="","",IF('[2]1.7 NCPR'!P324="","",(VLOOKUP(D328,'[2]1.7 NCPR'!$D:$P,13,0))))</f>
        <v/>
      </c>
      <c r="H328" s="74" t="str">
        <f t="shared" ref="H328:H391" si="66">IF(G328="","",IF(G328="-",H$4,IF(G328&gt;=H$4,H$4,IF(G328&lt;H$3,H$3,G328))))</f>
        <v/>
      </c>
      <c r="I328" s="87" t="str">
        <f>IF(D328="","",IF('[1]0.2 Konsumsi Energi'!O327="","",VLOOKUP(D328,'[1]0.2 Konsumsi Energi'!$D$5:$S$704,12,0)))</f>
        <v/>
      </c>
      <c r="J328" s="136" t="str">
        <f t="shared" ref="J328:J391" si="67">IF(I328="","",IF(I328&gt;J$4,J$4,IF(I328&lt;J$3,J$3,I328)))</f>
        <v/>
      </c>
      <c r="K328" s="87" t="str">
        <f>IF(D328="","",IF('[1]0.3 Konsumsi Protein Hewani'!O327="","",VLOOKUP(D328,'[1]0.3 Konsumsi Protein Hewani'!$D$5:$S$704,12,0)))</f>
        <v/>
      </c>
      <c r="L328" s="136" t="str">
        <f t="shared" ref="L328:L391" si="68">IF(K328="","",IF(K328&gt;L$4,L$4,IF(K328&lt;L$3,L$3,K328)))</f>
        <v/>
      </c>
      <c r="M328" s="87" t="str">
        <f>IF(D328="","",IF('[1]0.4 Stok_Cadangan'!AN327="","",VLOOKUP(D328,'[1]0.4 Stok_Cadangan'!$D$6:$AN$704,37,FALSE)))</f>
        <v/>
      </c>
      <c r="N328" s="136" t="str">
        <f t="shared" ref="N328:N391" si="69">IF(M328="","",IF(M328&gt;N$4,N$4,IF(M328&lt;N$3,N$3,M328)))</f>
        <v/>
      </c>
      <c r="O328" s="87" t="str">
        <f>IF(D328="","",IF('[1]0.5 Indikator Keterjangkauan'!J327="","",VLOOKUP(D328,'[1]0.5 Indikator Keterjangkauan'!$D$6:$K$704,7,FALSE)))</f>
        <v/>
      </c>
      <c r="P328" s="136" t="str">
        <f t="shared" ref="P328:P391" si="70">IF(O328="","",IF(O328&gt;P$4,P$4,IF(O328&lt;P$3,P$3,O328)))</f>
        <v/>
      </c>
      <c r="Q328" s="87" t="str">
        <f>IF(D328="","",IF('[1]0.5 Indikator Keterjangkauan'!AC327="","",VLOOKUP(D328,'[1]0.5 Indikator Keterjangkauan'!$D$6:$AD$704,26,FALSE)))</f>
        <v/>
      </c>
      <c r="R328" s="136" t="str">
        <f t="shared" ref="R328:R391" si="71">IF(Q328="","",IF(Q328&gt;R$4,R$4,IF(Q328&lt;R$3,R$3,Q328)))</f>
        <v/>
      </c>
      <c r="S328" s="87" t="str">
        <f>IF(D328="","",IF('[1]0.5 Indikator Keterjangkauan'!AI327="","",VLOOKUP(D328,'[1]0.5 Indikator Keterjangkauan'!$D$6:$AK$700,32,FALSE)))</f>
        <v/>
      </c>
      <c r="T328" s="136" t="str">
        <f t="shared" ref="T328:T391" si="72">IF(S328="","",IF(S328&gt;T$4,T$4,IF(S328&lt;T$3,T$3,S328)))</f>
        <v/>
      </c>
      <c r="U328" s="87" t="str">
        <f>IF(D328="","",IF('[1]0.6 Indikator Pemanfaatan'!J327="","",VLOOKUP(D328,'[1]0.6 Indikator Pemanfaatan'!$D$6:$K$704,7,FALSE)))</f>
        <v/>
      </c>
      <c r="V328" s="136" t="str">
        <f t="shared" ref="V328:V391" si="73">IF(U328="","",IF(U328&gt;V$4,V$4,IF(U328&lt;V$3,V$3,U328)))</f>
        <v/>
      </c>
      <c r="W328" s="87" t="str">
        <f>IF(D328="","",IF('[1]0.6 Indikator Pemanfaatan'!P327="","",VLOOKUP(D328,'[1]0.6 Indikator Pemanfaatan'!$D$6:$R$704,13,FALSE)))</f>
        <v/>
      </c>
      <c r="X328" s="136" t="str">
        <f t="shared" ref="X328:X391" si="74">IF(W328="","",IF(W328&gt;X$4,X$4,IF(W328&lt;X$3,X$3,W328)))</f>
        <v/>
      </c>
      <c r="Y328" s="87" t="str">
        <f>IF(D328="","",IF('[1]0.6 Indikator Pemanfaatan'!AA327="","",VLOOKUP(D328,'[1]0.6 Indikator Pemanfaatan'!$D$6:$AC$706,24,FALSE)))</f>
        <v/>
      </c>
      <c r="Z328" s="136" t="str">
        <f t="shared" ref="Z328:Z391" si="75">IF(Y328="","",IF(Y328&gt;Z$4,Z$4,IF(Y328&lt;Z$3,Z$3,Y328)))</f>
        <v/>
      </c>
      <c r="AA328" s="88" t="str">
        <f>IF(D328="","",IF('[1]0.6 Indikator Pemanfaatan'!AG327="","",VLOOKUP(D328,'[1]0.6 Indikator Pemanfaatan'!$D$6:$AJ$705,30,FALSE)))</f>
        <v/>
      </c>
      <c r="AB328" s="136" t="str">
        <f t="shared" ref="AB328:AB391" si="76">IF(AA328="","",IF(AA328&gt;AB$4,AB$4,IF(AA328&lt;AB$3,AB$3,AA328)))</f>
        <v/>
      </c>
      <c r="AC328" s="87" t="str">
        <f>IF(D328="","",IF('[1]0.6 Indikator Pemanfaatan'!AM327="","",VLOOKUP(D328,'[1]0.6 Indikator Pemanfaatan'!$D$6:$AP$705,36,FALSE)))</f>
        <v/>
      </c>
      <c r="AD328" s="136" t="str">
        <f t="shared" ref="AD328:AD391" si="77">IF(AC328="","",IF(AC328&gt;AD$4,AD$4,IF(AC328&lt;AD$3,AD$3,AC328)))</f>
        <v/>
      </c>
    </row>
    <row r="329" spans="1:30" x14ac:dyDescent="0.3">
      <c r="A329" s="1" t="str">
        <f>IF('[2]1.7 NCPR'!A325="","",'[2]1.7 NCPR'!A325)</f>
        <v/>
      </c>
      <c r="B329" s="2" t="str">
        <f>IF('[2]1.7 NCPR'!B325="","",'[2]1.7 NCPR'!B325)</f>
        <v/>
      </c>
      <c r="C329" s="1" t="str">
        <f t="shared" si="65"/>
        <v/>
      </c>
      <c r="D329" s="1" t="str">
        <f>IF('[2]1.7 NCPR'!D325="","",'[2]1.7 NCPR'!D325)</f>
        <v/>
      </c>
      <c r="E329" s="1" t="str">
        <f>IF('[2]1.7 NCPR'!E325="","",'[2]1.7 NCPR'!E325)</f>
        <v/>
      </c>
      <c r="F329" s="2" t="str">
        <f>IF('[2]1.7 NCPR'!C325="","",'[2]1.7 NCPR'!C325)</f>
        <v/>
      </c>
      <c r="G329" s="135" t="str">
        <f>IF(D329="","",IF('[2]1.7 NCPR'!P325="","",(VLOOKUP(D329,'[2]1.7 NCPR'!$D:$P,13,0))))</f>
        <v/>
      </c>
      <c r="H329" s="74" t="str">
        <f t="shared" si="66"/>
        <v/>
      </c>
      <c r="I329" s="87" t="str">
        <f>IF(D329="","",IF('[1]0.2 Konsumsi Energi'!O328="","",VLOOKUP(D329,'[1]0.2 Konsumsi Energi'!$D$5:$S$704,12,0)))</f>
        <v/>
      </c>
      <c r="J329" s="136" t="str">
        <f t="shared" si="67"/>
        <v/>
      </c>
      <c r="K329" s="87" t="str">
        <f>IF(D329="","",IF('[1]0.3 Konsumsi Protein Hewani'!O328="","",VLOOKUP(D329,'[1]0.3 Konsumsi Protein Hewani'!$D$5:$S$704,12,0)))</f>
        <v/>
      </c>
      <c r="L329" s="136" t="str">
        <f t="shared" si="68"/>
        <v/>
      </c>
      <c r="M329" s="87" t="str">
        <f>IF(D329="","",IF('[1]0.4 Stok_Cadangan'!AN328="","",VLOOKUP(D329,'[1]0.4 Stok_Cadangan'!$D$6:$AN$704,37,FALSE)))</f>
        <v/>
      </c>
      <c r="N329" s="136" t="str">
        <f t="shared" si="69"/>
        <v/>
      </c>
      <c r="O329" s="87" t="str">
        <f>IF(D329="","",IF('[1]0.5 Indikator Keterjangkauan'!J328="","",VLOOKUP(D329,'[1]0.5 Indikator Keterjangkauan'!$D$6:$K$704,7,FALSE)))</f>
        <v/>
      </c>
      <c r="P329" s="136" t="str">
        <f t="shared" si="70"/>
        <v/>
      </c>
      <c r="Q329" s="87" t="str">
        <f>IF(D329="","",IF('[1]0.5 Indikator Keterjangkauan'!AC328="","",VLOOKUP(D329,'[1]0.5 Indikator Keterjangkauan'!$D$6:$AD$704,26,FALSE)))</f>
        <v/>
      </c>
      <c r="R329" s="136" t="str">
        <f t="shared" si="71"/>
        <v/>
      </c>
      <c r="S329" s="87" t="str">
        <f>IF(D329="","",IF('[1]0.5 Indikator Keterjangkauan'!AI328="","",VLOOKUP(D329,'[1]0.5 Indikator Keterjangkauan'!$D$6:$AK$700,32,FALSE)))</f>
        <v/>
      </c>
      <c r="T329" s="136" t="str">
        <f t="shared" si="72"/>
        <v/>
      </c>
      <c r="U329" s="87" t="str">
        <f>IF(D329="","",IF('[1]0.6 Indikator Pemanfaatan'!J328="","",VLOOKUP(D329,'[1]0.6 Indikator Pemanfaatan'!$D$6:$K$704,7,FALSE)))</f>
        <v/>
      </c>
      <c r="V329" s="136" t="str">
        <f t="shared" si="73"/>
        <v/>
      </c>
      <c r="W329" s="87" t="str">
        <f>IF(D329="","",IF('[1]0.6 Indikator Pemanfaatan'!P328="","",VLOOKUP(D329,'[1]0.6 Indikator Pemanfaatan'!$D$6:$R$704,13,FALSE)))</f>
        <v/>
      </c>
      <c r="X329" s="136" t="str">
        <f t="shared" si="74"/>
        <v/>
      </c>
      <c r="Y329" s="87" t="str">
        <f>IF(D329="","",IF('[1]0.6 Indikator Pemanfaatan'!AA328="","",VLOOKUP(D329,'[1]0.6 Indikator Pemanfaatan'!$D$6:$AC$706,24,FALSE)))</f>
        <v/>
      </c>
      <c r="Z329" s="136" t="str">
        <f t="shared" si="75"/>
        <v/>
      </c>
      <c r="AA329" s="88" t="str">
        <f>IF(D329="","",IF('[1]0.6 Indikator Pemanfaatan'!AG328="","",VLOOKUP(D329,'[1]0.6 Indikator Pemanfaatan'!$D$6:$AJ$705,30,FALSE)))</f>
        <v/>
      </c>
      <c r="AB329" s="136" t="str">
        <f t="shared" si="76"/>
        <v/>
      </c>
      <c r="AC329" s="87" t="str">
        <f>IF(D329="","",IF('[1]0.6 Indikator Pemanfaatan'!AM328="","",VLOOKUP(D329,'[1]0.6 Indikator Pemanfaatan'!$D$6:$AP$705,36,FALSE)))</f>
        <v/>
      </c>
      <c r="AD329" s="136" t="str">
        <f t="shared" si="77"/>
        <v/>
      </c>
    </row>
    <row r="330" spans="1:30" x14ac:dyDescent="0.3">
      <c r="A330" s="1" t="str">
        <f>IF('[2]1.7 NCPR'!A326="","",'[2]1.7 NCPR'!A326)</f>
        <v/>
      </c>
      <c r="B330" s="2" t="str">
        <f>IF('[2]1.7 NCPR'!B326="","",'[2]1.7 NCPR'!B326)</f>
        <v/>
      </c>
      <c r="C330" s="1" t="str">
        <f t="shared" si="65"/>
        <v/>
      </c>
      <c r="D330" s="1" t="str">
        <f>IF('[2]1.7 NCPR'!D326="","",'[2]1.7 NCPR'!D326)</f>
        <v/>
      </c>
      <c r="E330" s="1" t="str">
        <f>IF('[2]1.7 NCPR'!E326="","",'[2]1.7 NCPR'!E326)</f>
        <v/>
      </c>
      <c r="F330" s="2" t="str">
        <f>IF('[2]1.7 NCPR'!C326="","",'[2]1.7 NCPR'!C326)</f>
        <v/>
      </c>
      <c r="G330" s="135" t="str">
        <f>IF(D330="","",IF('[2]1.7 NCPR'!P326="","",(VLOOKUP(D330,'[2]1.7 NCPR'!$D:$P,13,0))))</f>
        <v/>
      </c>
      <c r="H330" s="74" t="str">
        <f t="shared" si="66"/>
        <v/>
      </c>
      <c r="I330" s="87" t="str">
        <f>IF(D330="","",IF('[1]0.2 Konsumsi Energi'!O329="","",VLOOKUP(D330,'[1]0.2 Konsumsi Energi'!$D$5:$S$704,12,0)))</f>
        <v/>
      </c>
      <c r="J330" s="136" t="str">
        <f t="shared" si="67"/>
        <v/>
      </c>
      <c r="K330" s="87" t="str">
        <f>IF(D330="","",IF('[1]0.3 Konsumsi Protein Hewani'!O329="","",VLOOKUP(D330,'[1]0.3 Konsumsi Protein Hewani'!$D$5:$S$704,12,0)))</f>
        <v/>
      </c>
      <c r="L330" s="136" t="str">
        <f t="shared" si="68"/>
        <v/>
      </c>
      <c r="M330" s="87" t="str">
        <f>IF(D330="","",IF('[1]0.4 Stok_Cadangan'!AN329="","",VLOOKUP(D330,'[1]0.4 Stok_Cadangan'!$D$6:$AN$704,37,FALSE)))</f>
        <v/>
      </c>
      <c r="N330" s="136" t="str">
        <f t="shared" si="69"/>
        <v/>
      </c>
      <c r="O330" s="87" t="str">
        <f>IF(D330="","",IF('[1]0.5 Indikator Keterjangkauan'!J329="","",VLOOKUP(D330,'[1]0.5 Indikator Keterjangkauan'!$D$6:$K$704,7,FALSE)))</f>
        <v/>
      </c>
      <c r="P330" s="136" t="str">
        <f t="shared" si="70"/>
        <v/>
      </c>
      <c r="Q330" s="87" t="str">
        <f>IF(D330="","",IF('[1]0.5 Indikator Keterjangkauan'!AC329="","",VLOOKUP(D330,'[1]0.5 Indikator Keterjangkauan'!$D$6:$AD$704,26,FALSE)))</f>
        <v/>
      </c>
      <c r="R330" s="136" t="str">
        <f t="shared" si="71"/>
        <v/>
      </c>
      <c r="S330" s="87" t="str">
        <f>IF(D330="","",IF('[1]0.5 Indikator Keterjangkauan'!AI329="","",VLOOKUP(D330,'[1]0.5 Indikator Keterjangkauan'!$D$6:$AK$700,32,FALSE)))</f>
        <v/>
      </c>
      <c r="T330" s="136" t="str">
        <f t="shared" si="72"/>
        <v/>
      </c>
      <c r="U330" s="87" t="str">
        <f>IF(D330="","",IF('[1]0.6 Indikator Pemanfaatan'!J329="","",VLOOKUP(D330,'[1]0.6 Indikator Pemanfaatan'!$D$6:$K$704,7,FALSE)))</f>
        <v/>
      </c>
      <c r="V330" s="136" t="str">
        <f t="shared" si="73"/>
        <v/>
      </c>
      <c r="W330" s="87" t="str">
        <f>IF(D330="","",IF('[1]0.6 Indikator Pemanfaatan'!P329="","",VLOOKUP(D330,'[1]0.6 Indikator Pemanfaatan'!$D$6:$R$704,13,FALSE)))</f>
        <v/>
      </c>
      <c r="X330" s="136" t="str">
        <f t="shared" si="74"/>
        <v/>
      </c>
      <c r="Y330" s="87" t="str">
        <f>IF(D330="","",IF('[1]0.6 Indikator Pemanfaatan'!AA329="","",VLOOKUP(D330,'[1]0.6 Indikator Pemanfaatan'!$D$6:$AC$706,24,FALSE)))</f>
        <v/>
      </c>
      <c r="Z330" s="136" t="str">
        <f t="shared" si="75"/>
        <v/>
      </c>
      <c r="AA330" s="88" t="str">
        <f>IF(D330="","",IF('[1]0.6 Indikator Pemanfaatan'!AG329="","",VLOOKUP(D330,'[1]0.6 Indikator Pemanfaatan'!$D$6:$AJ$705,30,FALSE)))</f>
        <v/>
      </c>
      <c r="AB330" s="136" t="str">
        <f t="shared" si="76"/>
        <v/>
      </c>
      <c r="AC330" s="87" t="str">
        <f>IF(D330="","",IF('[1]0.6 Indikator Pemanfaatan'!AM329="","",VLOOKUP(D330,'[1]0.6 Indikator Pemanfaatan'!$D$6:$AP$705,36,FALSE)))</f>
        <v/>
      </c>
      <c r="AD330" s="136" t="str">
        <f t="shared" si="77"/>
        <v/>
      </c>
    </row>
    <row r="331" spans="1:30" x14ac:dyDescent="0.3">
      <c r="A331" s="1" t="str">
        <f>IF('[2]1.7 NCPR'!A327="","",'[2]1.7 NCPR'!A327)</f>
        <v/>
      </c>
      <c r="B331" s="2" t="str">
        <f>IF('[2]1.7 NCPR'!B327="","",'[2]1.7 NCPR'!B327)</f>
        <v/>
      </c>
      <c r="C331" s="1" t="str">
        <f t="shared" si="65"/>
        <v/>
      </c>
      <c r="D331" s="1" t="str">
        <f>IF('[2]1.7 NCPR'!D327="","",'[2]1.7 NCPR'!D327)</f>
        <v/>
      </c>
      <c r="E331" s="1" t="str">
        <f>IF('[2]1.7 NCPR'!E327="","",'[2]1.7 NCPR'!E327)</f>
        <v/>
      </c>
      <c r="F331" s="2" t="str">
        <f>IF('[2]1.7 NCPR'!C327="","",'[2]1.7 NCPR'!C327)</f>
        <v/>
      </c>
      <c r="G331" s="135" t="str">
        <f>IF(D331="","",IF('[2]1.7 NCPR'!P327="","",(VLOOKUP(D331,'[2]1.7 NCPR'!$D:$P,13,0))))</f>
        <v/>
      </c>
      <c r="H331" s="74" t="str">
        <f t="shared" si="66"/>
        <v/>
      </c>
      <c r="I331" s="87" t="str">
        <f>IF(D331="","",IF('[1]0.2 Konsumsi Energi'!O330="","",VLOOKUP(D331,'[1]0.2 Konsumsi Energi'!$D$5:$S$704,12,0)))</f>
        <v/>
      </c>
      <c r="J331" s="136" t="str">
        <f t="shared" si="67"/>
        <v/>
      </c>
      <c r="K331" s="87" t="str">
        <f>IF(D331="","",IF('[1]0.3 Konsumsi Protein Hewani'!O330="","",VLOOKUP(D331,'[1]0.3 Konsumsi Protein Hewani'!$D$5:$S$704,12,0)))</f>
        <v/>
      </c>
      <c r="L331" s="136" t="str">
        <f t="shared" si="68"/>
        <v/>
      </c>
      <c r="M331" s="87" t="str">
        <f>IF(D331="","",IF('[1]0.4 Stok_Cadangan'!AN330="","",VLOOKUP(D331,'[1]0.4 Stok_Cadangan'!$D$6:$AN$704,37,FALSE)))</f>
        <v/>
      </c>
      <c r="N331" s="136" t="str">
        <f t="shared" si="69"/>
        <v/>
      </c>
      <c r="O331" s="87" t="str">
        <f>IF(D331="","",IF('[1]0.5 Indikator Keterjangkauan'!J330="","",VLOOKUP(D331,'[1]0.5 Indikator Keterjangkauan'!$D$6:$K$704,7,FALSE)))</f>
        <v/>
      </c>
      <c r="P331" s="136" t="str">
        <f t="shared" si="70"/>
        <v/>
      </c>
      <c r="Q331" s="87" t="str">
        <f>IF(D331="","",IF('[1]0.5 Indikator Keterjangkauan'!AC330="","",VLOOKUP(D331,'[1]0.5 Indikator Keterjangkauan'!$D$6:$AD$704,26,FALSE)))</f>
        <v/>
      </c>
      <c r="R331" s="136" t="str">
        <f t="shared" si="71"/>
        <v/>
      </c>
      <c r="S331" s="87" t="str">
        <f>IF(D331="","",IF('[1]0.5 Indikator Keterjangkauan'!AI330="","",VLOOKUP(D331,'[1]0.5 Indikator Keterjangkauan'!$D$6:$AK$700,32,FALSE)))</f>
        <v/>
      </c>
      <c r="T331" s="136" t="str">
        <f t="shared" si="72"/>
        <v/>
      </c>
      <c r="U331" s="87" t="str">
        <f>IF(D331="","",IF('[1]0.6 Indikator Pemanfaatan'!J330="","",VLOOKUP(D331,'[1]0.6 Indikator Pemanfaatan'!$D$6:$K$704,7,FALSE)))</f>
        <v/>
      </c>
      <c r="V331" s="136" t="str">
        <f t="shared" si="73"/>
        <v/>
      </c>
      <c r="W331" s="87" t="str">
        <f>IF(D331="","",IF('[1]0.6 Indikator Pemanfaatan'!P330="","",VLOOKUP(D331,'[1]0.6 Indikator Pemanfaatan'!$D$6:$R$704,13,FALSE)))</f>
        <v/>
      </c>
      <c r="X331" s="136" t="str">
        <f t="shared" si="74"/>
        <v/>
      </c>
      <c r="Y331" s="87" t="str">
        <f>IF(D331="","",IF('[1]0.6 Indikator Pemanfaatan'!AA330="","",VLOOKUP(D331,'[1]0.6 Indikator Pemanfaatan'!$D$6:$AC$706,24,FALSE)))</f>
        <v/>
      </c>
      <c r="Z331" s="136" t="str">
        <f t="shared" si="75"/>
        <v/>
      </c>
      <c r="AA331" s="88" t="str">
        <f>IF(D331="","",IF('[1]0.6 Indikator Pemanfaatan'!AG330="","",VLOOKUP(D331,'[1]0.6 Indikator Pemanfaatan'!$D$6:$AJ$705,30,FALSE)))</f>
        <v/>
      </c>
      <c r="AB331" s="136" t="str">
        <f t="shared" si="76"/>
        <v/>
      </c>
      <c r="AC331" s="87" t="str">
        <f>IF(D331="","",IF('[1]0.6 Indikator Pemanfaatan'!AM330="","",VLOOKUP(D331,'[1]0.6 Indikator Pemanfaatan'!$D$6:$AP$705,36,FALSE)))</f>
        <v/>
      </c>
      <c r="AD331" s="136" t="str">
        <f t="shared" si="77"/>
        <v/>
      </c>
    </row>
    <row r="332" spans="1:30" x14ac:dyDescent="0.3">
      <c r="A332" s="1" t="str">
        <f>IF('[2]1.7 NCPR'!A328="","",'[2]1.7 NCPR'!A328)</f>
        <v/>
      </c>
      <c r="B332" s="2" t="str">
        <f>IF('[2]1.7 NCPR'!B328="","",'[2]1.7 NCPR'!B328)</f>
        <v/>
      </c>
      <c r="C332" s="1" t="str">
        <f t="shared" si="65"/>
        <v/>
      </c>
      <c r="D332" s="1" t="str">
        <f>IF('[2]1.7 NCPR'!D328="","",'[2]1.7 NCPR'!D328)</f>
        <v/>
      </c>
      <c r="E332" s="1" t="str">
        <f>IF('[2]1.7 NCPR'!E328="","",'[2]1.7 NCPR'!E328)</f>
        <v/>
      </c>
      <c r="F332" s="2" t="str">
        <f>IF('[2]1.7 NCPR'!C328="","",'[2]1.7 NCPR'!C328)</f>
        <v/>
      </c>
      <c r="G332" s="135" t="str">
        <f>IF(D332="","",IF('[2]1.7 NCPR'!P328="","",(VLOOKUP(D332,'[2]1.7 NCPR'!$D:$P,13,0))))</f>
        <v/>
      </c>
      <c r="H332" s="74" t="str">
        <f t="shared" si="66"/>
        <v/>
      </c>
      <c r="I332" s="87" t="str">
        <f>IF(D332="","",IF('[1]0.2 Konsumsi Energi'!O331="","",VLOOKUP(D332,'[1]0.2 Konsumsi Energi'!$D$5:$S$704,12,0)))</f>
        <v/>
      </c>
      <c r="J332" s="136" t="str">
        <f t="shared" si="67"/>
        <v/>
      </c>
      <c r="K332" s="87" t="str">
        <f>IF(D332="","",IF('[1]0.3 Konsumsi Protein Hewani'!O331="","",VLOOKUP(D332,'[1]0.3 Konsumsi Protein Hewani'!$D$5:$S$704,12,0)))</f>
        <v/>
      </c>
      <c r="L332" s="136" t="str">
        <f t="shared" si="68"/>
        <v/>
      </c>
      <c r="M332" s="87" t="str">
        <f>IF(D332="","",IF('[1]0.4 Stok_Cadangan'!AN331="","",VLOOKUP(D332,'[1]0.4 Stok_Cadangan'!$D$6:$AN$704,37,FALSE)))</f>
        <v/>
      </c>
      <c r="N332" s="136" t="str">
        <f t="shared" si="69"/>
        <v/>
      </c>
      <c r="O332" s="87" t="str">
        <f>IF(D332="","",IF('[1]0.5 Indikator Keterjangkauan'!J331="","",VLOOKUP(D332,'[1]0.5 Indikator Keterjangkauan'!$D$6:$K$704,7,FALSE)))</f>
        <v/>
      </c>
      <c r="P332" s="136" t="str">
        <f t="shared" si="70"/>
        <v/>
      </c>
      <c r="Q332" s="87" t="str">
        <f>IF(D332="","",IF('[1]0.5 Indikator Keterjangkauan'!AC331="","",VLOOKUP(D332,'[1]0.5 Indikator Keterjangkauan'!$D$6:$AD$704,26,FALSE)))</f>
        <v/>
      </c>
      <c r="R332" s="136" t="str">
        <f t="shared" si="71"/>
        <v/>
      </c>
      <c r="S332" s="87" t="str">
        <f>IF(D332="","",IF('[1]0.5 Indikator Keterjangkauan'!AI331="","",VLOOKUP(D332,'[1]0.5 Indikator Keterjangkauan'!$D$6:$AK$700,32,FALSE)))</f>
        <v/>
      </c>
      <c r="T332" s="136" t="str">
        <f t="shared" si="72"/>
        <v/>
      </c>
      <c r="U332" s="87" t="str">
        <f>IF(D332="","",IF('[1]0.6 Indikator Pemanfaatan'!J331="","",VLOOKUP(D332,'[1]0.6 Indikator Pemanfaatan'!$D$6:$K$704,7,FALSE)))</f>
        <v/>
      </c>
      <c r="V332" s="136" t="str">
        <f t="shared" si="73"/>
        <v/>
      </c>
      <c r="W332" s="87" t="str">
        <f>IF(D332="","",IF('[1]0.6 Indikator Pemanfaatan'!P331="","",VLOOKUP(D332,'[1]0.6 Indikator Pemanfaatan'!$D$6:$R$704,13,FALSE)))</f>
        <v/>
      </c>
      <c r="X332" s="136" t="str">
        <f t="shared" si="74"/>
        <v/>
      </c>
      <c r="Y332" s="87" t="str">
        <f>IF(D332="","",IF('[1]0.6 Indikator Pemanfaatan'!AA331="","",VLOOKUP(D332,'[1]0.6 Indikator Pemanfaatan'!$D$6:$AC$706,24,FALSE)))</f>
        <v/>
      </c>
      <c r="Z332" s="136" t="str">
        <f t="shared" si="75"/>
        <v/>
      </c>
      <c r="AA332" s="88" t="str">
        <f>IF(D332="","",IF('[1]0.6 Indikator Pemanfaatan'!AG331="","",VLOOKUP(D332,'[1]0.6 Indikator Pemanfaatan'!$D$6:$AJ$705,30,FALSE)))</f>
        <v/>
      </c>
      <c r="AB332" s="136" t="str">
        <f t="shared" si="76"/>
        <v/>
      </c>
      <c r="AC332" s="87" t="str">
        <f>IF(D332="","",IF('[1]0.6 Indikator Pemanfaatan'!AM331="","",VLOOKUP(D332,'[1]0.6 Indikator Pemanfaatan'!$D$6:$AP$705,36,FALSE)))</f>
        <v/>
      </c>
      <c r="AD332" s="136" t="str">
        <f t="shared" si="77"/>
        <v/>
      </c>
    </row>
    <row r="333" spans="1:30" x14ac:dyDescent="0.3">
      <c r="A333" s="1" t="str">
        <f>IF('[2]1.7 NCPR'!A329="","",'[2]1.7 NCPR'!A329)</f>
        <v/>
      </c>
      <c r="B333" s="2" t="str">
        <f>IF('[2]1.7 NCPR'!B329="","",'[2]1.7 NCPR'!B329)</f>
        <v/>
      </c>
      <c r="C333" s="1" t="str">
        <f t="shared" si="65"/>
        <v/>
      </c>
      <c r="D333" s="1" t="str">
        <f>IF('[2]1.7 NCPR'!D329="","",'[2]1.7 NCPR'!D329)</f>
        <v/>
      </c>
      <c r="E333" s="1" t="str">
        <f>IF('[2]1.7 NCPR'!E329="","",'[2]1.7 NCPR'!E329)</f>
        <v/>
      </c>
      <c r="F333" s="2" t="str">
        <f>IF('[2]1.7 NCPR'!C329="","",'[2]1.7 NCPR'!C329)</f>
        <v/>
      </c>
      <c r="G333" s="135" t="str">
        <f>IF(D333="","",IF('[2]1.7 NCPR'!P329="","",(VLOOKUP(D333,'[2]1.7 NCPR'!$D:$P,13,0))))</f>
        <v/>
      </c>
      <c r="H333" s="74" t="str">
        <f t="shared" si="66"/>
        <v/>
      </c>
      <c r="I333" s="87" t="str">
        <f>IF(D333="","",IF('[1]0.2 Konsumsi Energi'!O332="","",VLOOKUP(D333,'[1]0.2 Konsumsi Energi'!$D$5:$S$704,12,0)))</f>
        <v/>
      </c>
      <c r="J333" s="136" t="str">
        <f t="shared" si="67"/>
        <v/>
      </c>
      <c r="K333" s="87" t="str">
        <f>IF(D333="","",IF('[1]0.3 Konsumsi Protein Hewani'!O332="","",VLOOKUP(D333,'[1]0.3 Konsumsi Protein Hewani'!$D$5:$S$704,12,0)))</f>
        <v/>
      </c>
      <c r="L333" s="136" t="str">
        <f t="shared" si="68"/>
        <v/>
      </c>
      <c r="M333" s="87" t="str">
        <f>IF(D333="","",IF('[1]0.4 Stok_Cadangan'!AN332="","",VLOOKUP(D333,'[1]0.4 Stok_Cadangan'!$D$6:$AN$704,37,FALSE)))</f>
        <v/>
      </c>
      <c r="N333" s="136" t="str">
        <f t="shared" si="69"/>
        <v/>
      </c>
      <c r="O333" s="87" t="str">
        <f>IF(D333="","",IF('[1]0.5 Indikator Keterjangkauan'!J332="","",VLOOKUP(D333,'[1]0.5 Indikator Keterjangkauan'!$D$6:$K$704,7,FALSE)))</f>
        <v/>
      </c>
      <c r="P333" s="136" t="str">
        <f t="shared" si="70"/>
        <v/>
      </c>
      <c r="Q333" s="87" t="str">
        <f>IF(D333="","",IF('[1]0.5 Indikator Keterjangkauan'!AC332="","",VLOOKUP(D333,'[1]0.5 Indikator Keterjangkauan'!$D$6:$AD$704,26,FALSE)))</f>
        <v/>
      </c>
      <c r="R333" s="136" t="str">
        <f t="shared" si="71"/>
        <v/>
      </c>
      <c r="S333" s="87" t="str">
        <f>IF(D333="","",IF('[1]0.5 Indikator Keterjangkauan'!AI332="","",VLOOKUP(D333,'[1]0.5 Indikator Keterjangkauan'!$D$6:$AK$700,32,FALSE)))</f>
        <v/>
      </c>
      <c r="T333" s="136" t="str">
        <f t="shared" si="72"/>
        <v/>
      </c>
      <c r="U333" s="87" t="str">
        <f>IF(D333="","",IF('[1]0.6 Indikator Pemanfaatan'!J332="","",VLOOKUP(D333,'[1]0.6 Indikator Pemanfaatan'!$D$6:$K$704,7,FALSE)))</f>
        <v/>
      </c>
      <c r="V333" s="136" t="str">
        <f t="shared" si="73"/>
        <v/>
      </c>
      <c r="W333" s="87" t="str">
        <f>IF(D333="","",IF('[1]0.6 Indikator Pemanfaatan'!P332="","",VLOOKUP(D333,'[1]0.6 Indikator Pemanfaatan'!$D$6:$R$704,13,FALSE)))</f>
        <v/>
      </c>
      <c r="X333" s="136" t="str">
        <f t="shared" si="74"/>
        <v/>
      </c>
      <c r="Y333" s="87" t="str">
        <f>IF(D333="","",IF('[1]0.6 Indikator Pemanfaatan'!AA332="","",VLOOKUP(D333,'[1]0.6 Indikator Pemanfaatan'!$D$6:$AC$706,24,FALSE)))</f>
        <v/>
      </c>
      <c r="Z333" s="136" t="str">
        <f t="shared" si="75"/>
        <v/>
      </c>
      <c r="AA333" s="88" t="str">
        <f>IF(D333="","",IF('[1]0.6 Indikator Pemanfaatan'!AG332="","",VLOOKUP(D333,'[1]0.6 Indikator Pemanfaatan'!$D$6:$AJ$705,30,FALSE)))</f>
        <v/>
      </c>
      <c r="AB333" s="136" t="str">
        <f t="shared" si="76"/>
        <v/>
      </c>
      <c r="AC333" s="87" t="str">
        <f>IF(D333="","",IF('[1]0.6 Indikator Pemanfaatan'!AM332="","",VLOOKUP(D333,'[1]0.6 Indikator Pemanfaatan'!$D$6:$AP$705,36,FALSE)))</f>
        <v/>
      </c>
      <c r="AD333" s="136" t="str">
        <f t="shared" si="77"/>
        <v/>
      </c>
    </row>
    <row r="334" spans="1:30" x14ac:dyDescent="0.3">
      <c r="A334" s="1" t="str">
        <f>IF('[2]1.7 NCPR'!A330="","",'[2]1.7 NCPR'!A330)</f>
        <v/>
      </c>
      <c r="B334" s="2" t="str">
        <f>IF('[2]1.7 NCPR'!B330="","",'[2]1.7 NCPR'!B330)</f>
        <v/>
      </c>
      <c r="C334" s="1" t="str">
        <f t="shared" si="65"/>
        <v/>
      </c>
      <c r="D334" s="1" t="str">
        <f>IF('[2]1.7 NCPR'!D330="","",'[2]1.7 NCPR'!D330)</f>
        <v/>
      </c>
      <c r="E334" s="1" t="str">
        <f>IF('[2]1.7 NCPR'!E330="","",'[2]1.7 NCPR'!E330)</f>
        <v/>
      </c>
      <c r="F334" s="2" t="str">
        <f>IF('[2]1.7 NCPR'!C330="","",'[2]1.7 NCPR'!C330)</f>
        <v/>
      </c>
      <c r="G334" s="135" t="str">
        <f>IF(D334="","",IF('[2]1.7 NCPR'!P330="","",(VLOOKUP(D334,'[2]1.7 NCPR'!$D:$P,13,0))))</f>
        <v/>
      </c>
      <c r="H334" s="74" t="str">
        <f t="shared" si="66"/>
        <v/>
      </c>
      <c r="I334" s="87" t="str">
        <f>IF(D334="","",IF('[1]0.2 Konsumsi Energi'!O333="","",VLOOKUP(D334,'[1]0.2 Konsumsi Energi'!$D$5:$S$704,12,0)))</f>
        <v/>
      </c>
      <c r="J334" s="136" t="str">
        <f t="shared" si="67"/>
        <v/>
      </c>
      <c r="K334" s="87" t="str">
        <f>IF(D334="","",IF('[1]0.3 Konsumsi Protein Hewani'!O333="","",VLOOKUP(D334,'[1]0.3 Konsumsi Protein Hewani'!$D$5:$S$704,12,0)))</f>
        <v/>
      </c>
      <c r="L334" s="136" t="str">
        <f t="shared" si="68"/>
        <v/>
      </c>
      <c r="M334" s="87" t="str">
        <f>IF(D334="","",IF('[1]0.4 Stok_Cadangan'!AN333="","",VLOOKUP(D334,'[1]0.4 Stok_Cadangan'!$D$6:$AN$704,37,FALSE)))</f>
        <v/>
      </c>
      <c r="N334" s="136" t="str">
        <f t="shared" si="69"/>
        <v/>
      </c>
      <c r="O334" s="87" t="str">
        <f>IF(D334="","",IF('[1]0.5 Indikator Keterjangkauan'!J333="","",VLOOKUP(D334,'[1]0.5 Indikator Keterjangkauan'!$D$6:$K$704,7,FALSE)))</f>
        <v/>
      </c>
      <c r="P334" s="136" t="str">
        <f t="shared" si="70"/>
        <v/>
      </c>
      <c r="Q334" s="87" t="str">
        <f>IF(D334="","",IF('[1]0.5 Indikator Keterjangkauan'!AC333="","",VLOOKUP(D334,'[1]0.5 Indikator Keterjangkauan'!$D$6:$AD$704,26,FALSE)))</f>
        <v/>
      </c>
      <c r="R334" s="136" t="str">
        <f t="shared" si="71"/>
        <v/>
      </c>
      <c r="S334" s="87" t="str">
        <f>IF(D334="","",IF('[1]0.5 Indikator Keterjangkauan'!AI333="","",VLOOKUP(D334,'[1]0.5 Indikator Keterjangkauan'!$D$6:$AK$700,32,FALSE)))</f>
        <v/>
      </c>
      <c r="T334" s="136" t="str">
        <f t="shared" si="72"/>
        <v/>
      </c>
      <c r="U334" s="87" t="str">
        <f>IF(D334="","",IF('[1]0.6 Indikator Pemanfaatan'!J333="","",VLOOKUP(D334,'[1]0.6 Indikator Pemanfaatan'!$D$6:$K$704,7,FALSE)))</f>
        <v/>
      </c>
      <c r="V334" s="136" t="str">
        <f t="shared" si="73"/>
        <v/>
      </c>
      <c r="W334" s="87" t="str">
        <f>IF(D334="","",IF('[1]0.6 Indikator Pemanfaatan'!P333="","",VLOOKUP(D334,'[1]0.6 Indikator Pemanfaatan'!$D$6:$R$704,13,FALSE)))</f>
        <v/>
      </c>
      <c r="X334" s="136" t="str">
        <f t="shared" si="74"/>
        <v/>
      </c>
      <c r="Y334" s="87" t="str">
        <f>IF(D334="","",IF('[1]0.6 Indikator Pemanfaatan'!AA333="","",VLOOKUP(D334,'[1]0.6 Indikator Pemanfaatan'!$D$6:$AC$706,24,FALSE)))</f>
        <v/>
      </c>
      <c r="Z334" s="136" t="str">
        <f t="shared" si="75"/>
        <v/>
      </c>
      <c r="AA334" s="88" t="str">
        <f>IF(D334="","",IF('[1]0.6 Indikator Pemanfaatan'!AG333="","",VLOOKUP(D334,'[1]0.6 Indikator Pemanfaatan'!$D$6:$AJ$705,30,FALSE)))</f>
        <v/>
      </c>
      <c r="AB334" s="136" t="str">
        <f t="shared" si="76"/>
        <v/>
      </c>
      <c r="AC334" s="87" t="str">
        <f>IF(D334="","",IF('[1]0.6 Indikator Pemanfaatan'!AM333="","",VLOOKUP(D334,'[1]0.6 Indikator Pemanfaatan'!$D$6:$AP$705,36,FALSE)))</f>
        <v/>
      </c>
      <c r="AD334" s="136" t="str">
        <f t="shared" si="77"/>
        <v/>
      </c>
    </row>
    <row r="335" spans="1:30" x14ac:dyDescent="0.3">
      <c r="A335" s="1" t="str">
        <f>IF('[2]1.7 NCPR'!A331="","",'[2]1.7 NCPR'!A331)</f>
        <v/>
      </c>
      <c r="B335" s="2" t="str">
        <f>IF('[2]1.7 NCPR'!B331="","",'[2]1.7 NCPR'!B331)</f>
        <v/>
      </c>
      <c r="C335" s="1" t="str">
        <f t="shared" si="65"/>
        <v/>
      </c>
      <c r="D335" s="1" t="str">
        <f>IF('[2]1.7 NCPR'!D331="","",'[2]1.7 NCPR'!D331)</f>
        <v/>
      </c>
      <c r="E335" s="1" t="str">
        <f>IF('[2]1.7 NCPR'!E331="","",'[2]1.7 NCPR'!E331)</f>
        <v/>
      </c>
      <c r="F335" s="2" t="str">
        <f>IF('[2]1.7 NCPR'!C331="","",'[2]1.7 NCPR'!C331)</f>
        <v/>
      </c>
      <c r="G335" s="135" t="str">
        <f>IF(D335="","",IF('[2]1.7 NCPR'!P331="","",(VLOOKUP(D335,'[2]1.7 NCPR'!$D:$P,13,0))))</f>
        <v/>
      </c>
      <c r="H335" s="74" t="str">
        <f t="shared" si="66"/>
        <v/>
      </c>
      <c r="I335" s="87" t="str">
        <f>IF(D335="","",IF('[1]0.2 Konsumsi Energi'!O334="","",VLOOKUP(D335,'[1]0.2 Konsumsi Energi'!$D$5:$S$704,12,0)))</f>
        <v/>
      </c>
      <c r="J335" s="136" t="str">
        <f t="shared" si="67"/>
        <v/>
      </c>
      <c r="K335" s="87" t="str">
        <f>IF(D335="","",IF('[1]0.3 Konsumsi Protein Hewani'!O334="","",VLOOKUP(D335,'[1]0.3 Konsumsi Protein Hewani'!$D$5:$S$704,12,0)))</f>
        <v/>
      </c>
      <c r="L335" s="136" t="str">
        <f t="shared" si="68"/>
        <v/>
      </c>
      <c r="M335" s="87" t="str">
        <f>IF(D335="","",IF('[1]0.4 Stok_Cadangan'!AN334="","",VLOOKUP(D335,'[1]0.4 Stok_Cadangan'!$D$6:$AN$704,37,FALSE)))</f>
        <v/>
      </c>
      <c r="N335" s="136" t="str">
        <f t="shared" si="69"/>
        <v/>
      </c>
      <c r="O335" s="87" t="str">
        <f>IF(D335="","",IF('[1]0.5 Indikator Keterjangkauan'!J334="","",VLOOKUP(D335,'[1]0.5 Indikator Keterjangkauan'!$D$6:$K$704,7,FALSE)))</f>
        <v/>
      </c>
      <c r="P335" s="136" t="str">
        <f t="shared" si="70"/>
        <v/>
      </c>
      <c r="Q335" s="87" t="str">
        <f>IF(D335="","",IF('[1]0.5 Indikator Keterjangkauan'!AC334="","",VLOOKUP(D335,'[1]0.5 Indikator Keterjangkauan'!$D$6:$AD$704,26,FALSE)))</f>
        <v/>
      </c>
      <c r="R335" s="136" t="str">
        <f t="shared" si="71"/>
        <v/>
      </c>
      <c r="S335" s="87" t="str">
        <f>IF(D335="","",IF('[1]0.5 Indikator Keterjangkauan'!AI334="","",VLOOKUP(D335,'[1]0.5 Indikator Keterjangkauan'!$D$6:$AK$700,32,FALSE)))</f>
        <v/>
      </c>
      <c r="T335" s="136" t="str">
        <f t="shared" si="72"/>
        <v/>
      </c>
      <c r="U335" s="87" t="str">
        <f>IF(D335="","",IF('[1]0.6 Indikator Pemanfaatan'!J334="","",VLOOKUP(D335,'[1]0.6 Indikator Pemanfaatan'!$D$6:$K$704,7,FALSE)))</f>
        <v/>
      </c>
      <c r="V335" s="136" t="str">
        <f t="shared" si="73"/>
        <v/>
      </c>
      <c r="W335" s="87" t="str">
        <f>IF(D335="","",IF('[1]0.6 Indikator Pemanfaatan'!P334="","",VLOOKUP(D335,'[1]0.6 Indikator Pemanfaatan'!$D$6:$R$704,13,FALSE)))</f>
        <v/>
      </c>
      <c r="X335" s="136" t="str">
        <f t="shared" si="74"/>
        <v/>
      </c>
      <c r="Y335" s="87" t="str">
        <f>IF(D335="","",IF('[1]0.6 Indikator Pemanfaatan'!AA334="","",VLOOKUP(D335,'[1]0.6 Indikator Pemanfaatan'!$D$6:$AC$706,24,FALSE)))</f>
        <v/>
      </c>
      <c r="Z335" s="136" t="str">
        <f t="shared" si="75"/>
        <v/>
      </c>
      <c r="AA335" s="88" t="str">
        <f>IF(D335="","",IF('[1]0.6 Indikator Pemanfaatan'!AG334="","",VLOOKUP(D335,'[1]0.6 Indikator Pemanfaatan'!$D$6:$AJ$705,30,FALSE)))</f>
        <v/>
      </c>
      <c r="AB335" s="136" t="str">
        <f t="shared" si="76"/>
        <v/>
      </c>
      <c r="AC335" s="87" t="str">
        <f>IF(D335="","",IF('[1]0.6 Indikator Pemanfaatan'!AM334="","",VLOOKUP(D335,'[1]0.6 Indikator Pemanfaatan'!$D$6:$AP$705,36,FALSE)))</f>
        <v/>
      </c>
      <c r="AD335" s="136" t="str">
        <f t="shared" si="77"/>
        <v/>
      </c>
    </row>
    <row r="336" spans="1:30" x14ac:dyDescent="0.3">
      <c r="A336" s="1" t="str">
        <f>IF('[2]1.7 NCPR'!A332="","",'[2]1.7 NCPR'!A332)</f>
        <v/>
      </c>
      <c r="B336" s="2" t="str">
        <f>IF('[2]1.7 NCPR'!B332="","",'[2]1.7 NCPR'!B332)</f>
        <v/>
      </c>
      <c r="C336" s="1" t="str">
        <f t="shared" si="65"/>
        <v/>
      </c>
      <c r="D336" s="1" t="str">
        <f>IF('[2]1.7 NCPR'!D332="","",'[2]1.7 NCPR'!D332)</f>
        <v/>
      </c>
      <c r="E336" s="1" t="str">
        <f>IF('[2]1.7 NCPR'!E332="","",'[2]1.7 NCPR'!E332)</f>
        <v/>
      </c>
      <c r="F336" s="2" t="str">
        <f>IF('[2]1.7 NCPR'!C332="","",'[2]1.7 NCPR'!C332)</f>
        <v/>
      </c>
      <c r="G336" s="135" t="str">
        <f>IF(D336="","",IF('[2]1.7 NCPR'!P332="","",(VLOOKUP(D336,'[2]1.7 NCPR'!$D:$P,13,0))))</f>
        <v/>
      </c>
      <c r="H336" s="74" t="str">
        <f t="shared" si="66"/>
        <v/>
      </c>
      <c r="I336" s="87" t="str">
        <f>IF(D336="","",IF('[1]0.2 Konsumsi Energi'!O335="","",VLOOKUP(D336,'[1]0.2 Konsumsi Energi'!$D$5:$S$704,12,0)))</f>
        <v/>
      </c>
      <c r="J336" s="136" t="str">
        <f t="shared" si="67"/>
        <v/>
      </c>
      <c r="K336" s="87" t="str">
        <f>IF(D336="","",IF('[1]0.3 Konsumsi Protein Hewani'!O335="","",VLOOKUP(D336,'[1]0.3 Konsumsi Protein Hewani'!$D$5:$S$704,12,0)))</f>
        <v/>
      </c>
      <c r="L336" s="136" t="str">
        <f t="shared" si="68"/>
        <v/>
      </c>
      <c r="M336" s="87" t="str">
        <f>IF(D336="","",IF('[1]0.4 Stok_Cadangan'!AN335="","",VLOOKUP(D336,'[1]0.4 Stok_Cadangan'!$D$6:$AN$704,37,FALSE)))</f>
        <v/>
      </c>
      <c r="N336" s="136" t="str">
        <f t="shared" si="69"/>
        <v/>
      </c>
      <c r="O336" s="87" t="str">
        <f>IF(D336="","",IF('[1]0.5 Indikator Keterjangkauan'!J335="","",VLOOKUP(D336,'[1]0.5 Indikator Keterjangkauan'!$D$6:$K$704,7,FALSE)))</f>
        <v/>
      </c>
      <c r="P336" s="136" t="str">
        <f t="shared" si="70"/>
        <v/>
      </c>
      <c r="Q336" s="87" t="str">
        <f>IF(D336="","",IF('[1]0.5 Indikator Keterjangkauan'!AC335="","",VLOOKUP(D336,'[1]0.5 Indikator Keterjangkauan'!$D$6:$AD$704,26,FALSE)))</f>
        <v/>
      </c>
      <c r="R336" s="136" t="str">
        <f t="shared" si="71"/>
        <v/>
      </c>
      <c r="S336" s="87" t="str">
        <f>IF(D336="","",IF('[1]0.5 Indikator Keterjangkauan'!AI335="","",VLOOKUP(D336,'[1]0.5 Indikator Keterjangkauan'!$D$6:$AK$700,32,FALSE)))</f>
        <v/>
      </c>
      <c r="T336" s="136" t="str">
        <f t="shared" si="72"/>
        <v/>
      </c>
      <c r="U336" s="87" t="str">
        <f>IF(D336="","",IF('[1]0.6 Indikator Pemanfaatan'!J335="","",VLOOKUP(D336,'[1]0.6 Indikator Pemanfaatan'!$D$6:$K$704,7,FALSE)))</f>
        <v/>
      </c>
      <c r="V336" s="136" t="str">
        <f t="shared" si="73"/>
        <v/>
      </c>
      <c r="W336" s="87" t="str">
        <f>IF(D336="","",IF('[1]0.6 Indikator Pemanfaatan'!P335="","",VLOOKUP(D336,'[1]0.6 Indikator Pemanfaatan'!$D$6:$R$704,13,FALSE)))</f>
        <v/>
      </c>
      <c r="X336" s="136" t="str">
        <f t="shared" si="74"/>
        <v/>
      </c>
      <c r="Y336" s="87" t="str">
        <f>IF(D336="","",IF('[1]0.6 Indikator Pemanfaatan'!AA335="","",VLOOKUP(D336,'[1]0.6 Indikator Pemanfaatan'!$D$6:$AC$706,24,FALSE)))</f>
        <v/>
      </c>
      <c r="Z336" s="136" t="str">
        <f t="shared" si="75"/>
        <v/>
      </c>
      <c r="AA336" s="88" t="str">
        <f>IF(D336="","",IF('[1]0.6 Indikator Pemanfaatan'!AG335="","",VLOOKUP(D336,'[1]0.6 Indikator Pemanfaatan'!$D$6:$AJ$705,30,FALSE)))</f>
        <v/>
      </c>
      <c r="AB336" s="136" t="str">
        <f t="shared" si="76"/>
        <v/>
      </c>
      <c r="AC336" s="87" t="str">
        <f>IF(D336="","",IF('[1]0.6 Indikator Pemanfaatan'!AM335="","",VLOOKUP(D336,'[1]0.6 Indikator Pemanfaatan'!$D$6:$AP$705,36,FALSE)))</f>
        <v/>
      </c>
      <c r="AD336" s="136" t="str">
        <f t="shared" si="77"/>
        <v/>
      </c>
    </row>
    <row r="337" spans="1:30" x14ac:dyDescent="0.3">
      <c r="A337" s="1" t="str">
        <f>IF('[2]1.7 NCPR'!A333="","",'[2]1.7 NCPR'!A333)</f>
        <v/>
      </c>
      <c r="B337" s="2" t="str">
        <f>IF('[2]1.7 NCPR'!B333="","",'[2]1.7 NCPR'!B333)</f>
        <v/>
      </c>
      <c r="C337" s="1" t="str">
        <f t="shared" si="65"/>
        <v/>
      </c>
      <c r="D337" s="1" t="str">
        <f>IF('[2]1.7 NCPR'!D333="","",'[2]1.7 NCPR'!D333)</f>
        <v/>
      </c>
      <c r="E337" s="1" t="str">
        <f>IF('[2]1.7 NCPR'!E333="","",'[2]1.7 NCPR'!E333)</f>
        <v/>
      </c>
      <c r="F337" s="2" t="str">
        <f>IF('[2]1.7 NCPR'!C333="","",'[2]1.7 NCPR'!C333)</f>
        <v/>
      </c>
      <c r="G337" s="135" t="str">
        <f>IF(D337="","",IF('[2]1.7 NCPR'!P333="","",(VLOOKUP(D337,'[2]1.7 NCPR'!$D:$P,13,0))))</f>
        <v/>
      </c>
      <c r="H337" s="74" t="str">
        <f t="shared" si="66"/>
        <v/>
      </c>
      <c r="I337" s="87" t="str">
        <f>IF(D337="","",IF('[1]0.2 Konsumsi Energi'!O336="","",VLOOKUP(D337,'[1]0.2 Konsumsi Energi'!$D$5:$S$704,12,0)))</f>
        <v/>
      </c>
      <c r="J337" s="136" t="str">
        <f t="shared" si="67"/>
        <v/>
      </c>
      <c r="K337" s="87" t="str">
        <f>IF(D337="","",IF('[1]0.3 Konsumsi Protein Hewani'!O336="","",VLOOKUP(D337,'[1]0.3 Konsumsi Protein Hewani'!$D$5:$S$704,12,0)))</f>
        <v/>
      </c>
      <c r="L337" s="136" t="str">
        <f t="shared" si="68"/>
        <v/>
      </c>
      <c r="M337" s="87" t="str">
        <f>IF(D337="","",IF('[1]0.4 Stok_Cadangan'!AN336="","",VLOOKUP(D337,'[1]0.4 Stok_Cadangan'!$D$6:$AN$704,37,FALSE)))</f>
        <v/>
      </c>
      <c r="N337" s="136" t="str">
        <f t="shared" si="69"/>
        <v/>
      </c>
      <c r="O337" s="87" t="str">
        <f>IF(D337="","",IF('[1]0.5 Indikator Keterjangkauan'!J336="","",VLOOKUP(D337,'[1]0.5 Indikator Keterjangkauan'!$D$6:$K$704,7,FALSE)))</f>
        <v/>
      </c>
      <c r="P337" s="136" t="str">
        <f t="shared" si="70"/>
        <v/>
      </c>
      <c r="Q337" s="87" t="str">
        <f>IF(D337="","",IF('[1]0.5 Indikator Keterjangkauan'!AC336="","",VLOOKUP(D337,'[1]0.5 Indikator Keterjangkauan'!$D$6:$AD$704,26,FALSE)))</f>
        <v/>
      </c>
      <c r="R337" s="136" t="str">
        <f t="shared" si="71"/>
        <v/>
      </c>
      <c r="S337" s="87" t="str">
        <f>IF(D337="","",IF('[1]0.5 Indikator Keterjangkauan'!AI336="","",VLOOKUP(D337,'[1]0.5 Indikator Keterjangkauan'!$D$6:$AK$700,32,FALSE)))</f>
        <v/>
      </c>
      <c r="T337" s="136" t="str">
        <f t="shared" si="72"/>
        <v/>
      </c>
      <c r="U337" s="87" t="str">
        <f>IF(D337="","",IF('[1]0.6 Indikator Pemanfaatan'!J336="","",VLOOKUP(D337,'[1]0.6 Indikator Pemanfaatan'!$D$6:$K$704,7,FALSE)))</f>
        <v/>
      </c>
      <c r="V337" s="136" t="str">
        <f t="shared" si="73"/>
        <v/>
      </c>
      <c r="W337" s="87" t="str">
        <f>IF(D337="","",IF('[1]0.6 Indikator Pemanfaatan'!P336="","",VLOOKUP(D337,'[1]0.6 Indikator Pemanfaatan'!$D$6:$R$704,13,FALSE)))</f>
        <v/>
      </c>
      <c r="X337" s="136" t="str">
        <f t="shared" si="74"/>
        <v/>
      </c>
      <c r="Y337" s="87" t="str">
        <f>IF(D337="","",IF('[1]0.6 Indikator Pemanfaatan'!AA336="","",VLOOKUP(D337,'[1]0.6 Indikator Pemanfaatan'!$D$6:$AC$706,24,FALSE)))</f>
        <v/>
      </c>
      <c r="Z337" s="136" t="str">
        <f t="shared" si="75"/>
        <v/>
      </c>
      <c r="AA337" s="88" t="str">
        <f>IF(D337="","",IF('[1]0.6 Indikator Pemanfaatan'!AG336="","",VLOOKUP(D337,'[1]0.6 Indikator Pemanfaatan'!$D$6:$AJ$705,30,FALSE)))</f>
        <v/>
      </c>
      <c r="AB337" s="136" t="str">
        <f t="shared" si="76"/>
        <v/>
      </c>
      <c r="AC337" s="87" t="str">
        <f>IF(D337="","",IF('[1]0.6 Indikator Pemanfaatan'!AM336="","",VLOOKUP(D337,'[1]0.6 Indikator Pemanfaatan'!$D$6:$AP$705,36,FALSE)))</f>
        <v/>
      </c>
      <c r="AD337" s="136" t="str">
        <f t="shared" si="77"/>
        <v/>
      </c>
    </row>
    <row r="338" spans="1:30" x14ac:dyDescent="0.3">
      <c r="A338" s="1" t="str">
        <f>IF('[2]1.7 NCPR'!A334="","",'[2]1.7 NCPR'!A334)</f>
        <v/>
      </c>
      <c r="B338" s="2" t="str">
        <f>IF('[2]1.7 NCPR'!B334="","",'[2]1.7 NCPR'!B334)</f>
        <v/>
      </c>
      <c r="C338" s="1" t="str">
        <f t="shared" si="65"/>
        <v/>
      </c>
      <c r="D338" s="1" t="str">
        <f>IF('[2]1.7 NCPR'!D334="","",'[2]1.7 NCPR'!D334)</f>
        <v/>
      </c>
      <c r="E338" s="1" t="str">
        <f>IF('[2]1.7 NCPR'!E334="","",'[2]1.7 NCPR'!E334)</f>
        <v/>
      </c>
      <c r="F338" s="2" t="str">
        <f>IF('[2]1.7 NCPR'!C334="","",'[2]1.7 NCPR'!C334)</f>
        <v/>
      </c>
      <c r="G338" s="135" t="str">
        <f>IF(D338="","",IF('[2]1.7 NCPR'!P334="","",(VLOOKUP(D338,'[2]1.7 NCPR'!$D:$P,13,0))))</f>
        <v/>
      </c>
      <c r="H338" s="74" t="str">
        <f t="shared" si="66"/>
        <v/>
      </c>
      <c r="I338" s="87" t="str">
        <f>IF(D338="","",IF('[1]0.2 Konsumsi Energi'!O337="","",VLOOKUP(D338,'[1]0.2 Konsumsi Energi'!$D$5:$S$704,12,0)))</f>
        <v/>
      </c>
      <c r="J338" s="136" t="str">
        <f t="shared" si="67"/>
        <v/>
      </c>
      <c r="K338" s="87" t="str">
        <f>IF(D338="","",IF('[1]0.3 Konsumsi Protein Hewani'!O337="","",VLOOKUP(D338,'[1]0.3 Konsumsi Protein Hewani'!$D$5:$S$704,12,0)))</f>
        <v/>
      </c>
      <c r="L338" s="136" t="str">
        <f t="shared" si="68"/>
        <v/>
      </c>
      <c r="M338" s="87" t="str">
        <f>IF(D338="","",IF('[1]0.4 Stok_Cadangan'!AN337="","",VLOOKUP(D338,'[1]0.4 Stok_Cadangan'!$D$6:$AN$704,37,FALSE)))</f>
        <v/>
      </c>
      <c r="N338" s="136" t="str">
        <f t="shared" si="69"/>
        <v/>
      </c>
      <c r="O338" s="87" t="str">
        <f>IF(D338="","",IF('[1]0.5 Indikator Keterjangkauan'!J337="","",VLOOKUP(D338,'[1]0.5 Indikator Keterjangkauan'!$D$6:$K$704,7,FALSE)))</f>
        <v/>
      </c>
      <c r="P338" s="136" t="str">
        <f t="shared" si="70"/>
        <v/>
      </c>
      <c r="Q338" s="87" t="str">
        <f>IF(D338="","",IF('[1]0.5 Indikator Keterjangkauan'!AC337="","",VLOOKUP(D338,'[1]0.5 Indikator Keterjangkauan'!$D$6:$AD$704,26,FALSE)))</f>
        <v/>
      </c>
      <c r="R338" s="136" t="str">
        <f t="shared" si="71"/>
        <v/>
      </c>
      <c r="S338" s="87" t="str">
        <f>IF(D338="","",IF('[1]0.5 Indikator Keterjangkauan'!AI337="","",VLOOKUP(D338,'[1]0.5 Indikator Keterjangkauan'!$D$6:$AK$700,32,FALSE)))</f>
        <v/>
      </c>
      <c r="T338" s="136" t="str">
        <f t="shared" si="72"/>
        <v/>
      </c>
      <c r="U338" s="87" t="str">
        <f>IF(D338="","",IF('[1]0.6 Indikator Pemanfaatan'!J337="","",VLOOKUP(D338,'[1]0.6 Indikator Pemanfaatan'!$D$6:$K$704,7,FALSE)))</f>
        <v/>
      </c>
      <c r="V338" s="136" t="str">
        <f t="shared" si="73"/>
        <v/>
      </c>
      <c r="W338" s="87" t="str">
        <f>IF(D338="","",IF('[1]0.6 Indikator Pemanfaatan'!P337="","",VLOOKUP(D338,'[1]0.6 Indikator Pemanfaatan'!$D$6:$R$704,13,FALSE)))</f>
        <v/>
      </c>
      <c r="X338" s="136" t="str">
        <f t="shared" si="74"/>
        <v/>
      </c>
      <c r="Y338" s="87" t="str">
        <f>IF(D338="","",IF('[1]0.6 Indikator Pemanfaatan'!AA337="","",VLOOKUP(D338,'[1]0.6 Indikator Pemanfaatan'!$D$6:$AC$706,24,FALSE)))</f>
        <v/>
      </c>
      <c r="Z338" s="136" t="str">
        <f t="shared" si="75"/>
        <v/>
      </c>
      <c r="AA338" s="88" t="str">
        <f>IF(D338="","",IF('[1]0.6 Indikator Pemanfaatan'!AG337="","",VLOOKUP(D338,'[1]0.6 Indikator Pemanfaatan'!$D$6:$AJ$705,30,FALSE)))</f>
        <v/>
      </c>
      <c r="AB338" s="136" t="str">
        <f t="shared" si="76"/>
        <v/>
      </c>
      <c r="AC338" s="87" t="str">
        <f>IF(D338="","",IF('[1]0.6 Indikator Pemanfaatan'!AM337="","",VLOOKUP(D338,'[1]0.6 Indikator Pemanfaatan'!$D$6:$AP$705,36,FALSE)))</f>
        <v/>
      </c>
      <c r="AD338" s="136" t="str">
        <f t="shared" si="77"/>
        <v/>
      </c>
    </row>
    <row r="339" spans="1:30" x14ac:dyDescent="0.3">
      <c r="A339" s="1" t="str">
        <f>IF('[2]1.7 NCPR'!A335="","",'[2]1.7 NCPR'!A335)</f>
        <v/>
      </c>
      <c r="B339" s="2" t="str">
        <f>IF('[2]1.7 NCPR'!B335="","",'[2]1.7 NCPR'!B335)</f>
        <v/>
      </c>
      <c r="C339" s="1" t="str">
        <f t="shared" si="65"/>
        <v/>
      </c>
      <c r="D339" s="1" t="str">
        <f>IF('[2]1.7 NCPR'!D335="","",'[2]1.7 NCPR'!D335)</f>
        <v/>
      </c>
      <c r="E339" s="1" t="str">
        <f>IF('[2]1.7 NCPR'!E335="","",'[2]1.7 NCPR'!E335)</f>
        <v/>
      </c>
      <c r="F339" s="2" t="str">
        <f>IF('[2]1.7 NCPR'!C335="","",'[2]1.7 NCPR'!C335)</f>
        <v/>
      </c>
      <c r="G339" s="135" t="str">
        <f>IF(D339="","",IF('[2]1.7 NCPR'!P335="","",(VLOOKUP(D339,'[2]1.7 NCPR'!$D:$P,13,0))))</f>
        <v/>
      </c>
      <c r="H339" s="74" t="str">
        <f t="shared" si="66"/>
        <v/>
      </c>
      <c r="I339" s="87" t="str">
        <f>IF(D339="","",IF('[1]0.2 Konsumsi Energi'!O338="","",VLOOKUP(D339,'[1]0.2 Konsumsi Energi'!$D$5:$S$704,12,0)))</f>
        <v/>
      </c>
      <c r="J339" s="136" t="str">
        <f t="shared" si="67"/>
        <v/>
      </c>
      <c r="K339" s="87" t="str">
        <f>IF(D339="","",IF('[1]0.3 Konsumsi Protein Hewani'!O338="","",VLOOKUP(D339,'[1]0.3 Konsumsi Protein Hewani'!$D$5:$S$704,12,0)))</f>
        <v/>
      </c>
      <c r="L339" s="136" t="str">
        <f t="shared" si="68"/>
        <v/>
      </c>
      <c r="M339" s="87" t="str">
        <f>IF(D339="","",IF('[1]0.4 Stok_Cadangan'!AN338="","",VLOOKUP(D339,'[1]0.4 Stok_Cadangan'!$D$6:$AN$704,37,FALSE)))</f>
        <v/>
      </c>
      <c r="N339" s="136" t="str">
        <f t="shared" si="69"/>
        <v/>
      </c>
      <c r="O339" s="87" t="str">
        <f>IF(D339="","",IF('[1]0.5 Indikator Keterjangkauan'!J338="","",VLOOKUP(D339,'[1]0.5 Indikator Keterjangkauan'!$D$6:$K$704,7,FALSE)))</f>
        <v/>
      </c>
      <c r="P339" s="136" t="str">
        <f t="shared" si="70"/>
        <v/>
      </c>
      <c r="Q339" s="87" t="str">
        <f>IF(D339="","",IF('[1]0.5 Indikator Keterjangkauan'!AC338="","",VLOOKUP(D339,'[1]0.5 Indikator Keterjangkauan'!$D$6:$AD$704,26,FALSE)))</f>
        <v/>
      </c>
      <c r="R339" s="136" t="str">
        <f t="shared" si="71"/>
        <v/>
      </c>
      <c r="S339" s="87" t="str">
        <f>IF(D339="","",IF('[1]0.5 Indikator Keterjangkauan'!AI338="","",VLOOKUP(D339,'[1]0.5 Indikator Keterjangkauan'!$D$6:$AK$700,32,FALSE)))</f>
        <v/>
      </c>
      <c r="T339" s="136" t="str">
        <f t="shared" si="72"/>
        <v/>
      </c>
      <c r="U339" s="87" t="str">
        <f>IF(D339="","",IF('[1]0.6 Indikator Pemanfaatan'!J338="","",VLOOKUP(D339,'[1]0.6 Indikator Pemanfaatan'!$D$6:$K$704,7,FALSE)))</f>
        <v/>
      </c>
      <c r="V339" s="136" t="str">
        <f t="shared" si="73"/>
        <v/>
      </c>
      <c r="W339" s="87" t="str">
        <f>IF(D339="","",IF('[1]0.6 Indikator Pemanfaatan'!P338="","",VLOOKUP(D339,'[1]0.6 Indikator Pemanfaatan'!$D$6:$R$704,13,FALSE)))</f>
        <v/>
      </c>
      <c r="X339" s="136" t="str">
        <f t="shared" si="74"/>
        <v/>
      </c>
      <c r="Y339" s="87" t="str">
        <f>IF(D339="","",IF('[1]0.6 Indikator Pemanfaatan'!AA338="","",VLOOKUP(D339,'[1]0.6 Indikator Pemanfaatan'!$D$6:$AC$706,24,FALSE)))</f>
        <v/>
      </c>
      <c r="Z339" s="136" t="str">
        <f t="shared" si="75"/>
        <v/>
      </c>
      <c r="AA339" s="88" t="str">
        <f>IF(D339="","",IF('[1]0.6 Indikator Pemanfaatan'!AG338="","",VLOOKUP(D339,'[1]0.6 Indikator Pemanfaatan'!$D$6:$AJ$705,30,FALSE)))</f>
        <v/>
      </c>
      <c r="AB339" s="136" t="str">
        <f t="shared" si="76"/>
        <v/>
      </c>
      <c r="AC339" s="87" t="str">
        <f>IF(D339="","",IF('[1]0.6 Indikator Pemanfaatan'!AM338="","",VLOOKUP(D339,'[1]0.6 Indikator Pemanfaatan'!$D$6:$AP$705,36,FALSE)))</f>
        <v/>
      </c>
      <c r="AD339" s="136" t="str">
        <f t="shared" si="77"/>
        <v/>
      </c>
    </row>
    <row r="340" spans="1:30" x14ac:dyDescent="0.3">
      <c r="A340" s="1" t="str">
        <f>IF('[2]1.7 NCPR'!A336="","",'[2]1.7 NCPR'!A336)</f>
        <v/>
      </c>
      <c r="B340" s="2" t="str">
        <f>IF('[2]1.7 NCPR'!B336="","",'[2]1.7 NCPR'!B336)</f>
        <v/>
      </c>
      <c r="C340" s="1" t="str">
        <f t="shared" si="65"/>
        <v/>
      </c>
      <c r="D340" s="1" t="str">
        <f>IF('[2]1.7 NCPR'!D336="","",'[2]1.7 NCPR'!D336)</f>
        <v/>
      </c>
      <c r="E340" s="1" t="str">
        <f>IF('[2]1.7 NCPR'!E336="","",'[2]1.7 NCPR'!E336)</f>
        <v/>
      </c>
      <c r="F340" s="2" t="str">
        <f>IF('[2]1.7 NCPR'!C336="","",'[2]1.7 NCPR'!C336)</f>
        <v/>
      </c>
      <c r="G340" s="135" t="str">
        <f>IF(D340="","",IF('[2]1.7 NCPR'!P336="","",(VLOOKUP(D340,'[2]1.7 NCPR'!$D:$P,13,0))))</f>
        <v/>
      </c>
      <c r="H340" s="74" t="str">
        <f t="shared" si="66"/>
        <v/>
      </c>
      <c r="I340" s="87" t="str">
        <f>IF(D340="","",IF('[1]0.2 Konsumsi Energi'!O339="","",VLOOKUP(D340,'[1]0.2 Konsumsi Energi'!$D$5:$S$704,12,0)))</f>
        <v/>
      </c>
      <c r="J340" s="136" t="str">
        <f t="shared" si="67"/>
        <v/>
      </c>
      <c r="K340" s="87" t="str">
        <f>IF(D340="","",IF('[1]0.3 Konsumsi Protein Hewani'!O339="","",VLOOKUP(D340,'[1]0.3 Konsumsi Protein Hewani'!$D$5:$S$704,12,0)))</f>
        <v/>
      </c>
      <c r="L340" s="136" t="str">
        <f t="shared" si="68"/>
        <v/>
      </c>
      <c r="M340" s="87" t="str">
        <f>IF(D340="","",IF('[1]0.4 Stok_Cadangan'!AN339="","",VLOOKUP(D340,'[1]0.4 Stok_Cadangan'!$D$6:$AN$704,37,FALSE)))</f>
        <v/>
      </c>
      <c r="N340" s="136" t="str">
        <f t="shared" si="69"/>
        <v/>
      </c>
      <c r="O340" s="87" t="str">
        <f>IF(D340="","",IF('[1]0.5 Indikator Keterjangkauan'!J339="","",VLOOKUP(D340,'[1]0.5 Indikator Keterjangkauan'!$D$6:$K$704,7,FALSE)))</f>
        <v/>
      </c>
      <c r="P340" s="136" t="str">
        <f t="shared" si="70"/>
        <v/>
      </c>
      <c r="Q340" s="87" t="str">
        <f>IF(D340="","",IF('[1]0.5 Indikator Keterjangkauan'!AC339="","",VLOOKUP(D340,'[1]0.5 Indikator Keterjangkauan'!$D$6:$AD$704,26,FALSE)))</f>
        <v/>
      </c>
      <c r="R340" s="136" t="str">
        <f t="shared" si="71"/>
        <v/>
      </c>
      <c r="S340" s="87" t="str">
        <f>IF(D340="","",IF('[1]0.5 Indikator Keterjangkauan'!AI339="","",VLOOKUP(D340,'[1]0.5 Indikator Keterjangkauan'!$D$6:$AK$700,32,FALSE)))</f>
        <v/>
      </c>
      <c r="T340" s="136" t="str">
        <f t="shared" si="72"/>
        <v/>
      </c>
      <c r="U340" s="87" t="str">
        <f>IF(D340="","",IF('[1]0.6 Indikator Pemanfaatan'!J339="","",VLOOKUP(D340,'[1]0.6 Indikator Pemanfaatan'!$D$6:$K$704,7,FALSE)))</f>
        <v/>
      </c>
      <c r="V340" s="136" t="str">
        <f t="shared" si="73"/>
        <v/>
      </c>
      <c r="W340" s="87" t="str">
        <f>IF(D340="","",IF('[1]0.6 Indikator Pemanfaatan'!P339="","",VLOOKUP(D340,'[1]0.6 Indikator Pemanfaatan'!$D$6:$R$704,13,FALSE)))</f>
        <v/>
      </c>
      <c r="X340" s="136" t="str">
        <f t="shared" si="74"/>
        <v/>
      </c>
      <c r="Y340" s="87" t="str">
        <f>IF(D340="","",IF('[1]0.6 Indikator Pemanfaatan'!AA339="","",VLOOKUP(D340,'[1]0.6 Indikator Pemanfaatan'!$D$6:$AC$706,24,FALSE)))</f>
        <v/>
      </c>
      <c r="Z340" s="136" t="str">
        <f t="shared" si="75"/>
        <v/>
      </c>
      <c r="AA340" s="88" t="str">
        <f>IF(D340="","",IF('[1]0.6 Indikator Pemanfaatan'!AG339="","",VLOOKUP(D340,'[1]0.6 Indikator Pemanfaatan'!$D$6:$AJ$705,30,FALSE)))</f>
        <v/>
      </c>
      <c r="AB340" s="136" t="str">
        <f t="shared" si="76"/>
        <v/>
      </c>
      <c r="AC340" s="87" t="str">
        <f>IF(D340="","",IF('[1]0.6 Indikator Pemanfaatan'!AM339="","",VLOOKUP(D340,'[1]0.6 Indikator Pemanfaatan'!$D$6:$AP$705,36,FALSE)))</f>
        <v/>
      </c>
      <c r="AD340" s="136" t="str">
        <f t="shared" si="77"/>
        <v/>
      </c>
    </row>
    <row r="341" spans="1:30" x14ac:dyDescent="0.3">
      <c r="A341" s="1" t="str">
        <f>IF('[2]1.7 NCPR'!A337="","",'[2]1.7 NCPR'!A337)</f>
        <v/>
      </c>
      <c r="B341" s="2" t="str">
        <f>IF('[2]1.7 NCPR'!B337="","",'[2]1.7 NCPR'!B337)</f>
        <v/>
      </c>
      <c r="C341" s="1" t="str">
        <f t="shared" si="65"/>
        <v/>
      </c>
      <c r="D341" s="1" t="str">
        <f>IF('[2]1.7 NCPR'!D337="","",'[2]1.7 NCPR'!D337)</f>
        <v/>
      </c>
      <c r="E341" s="1" t="str">
        <f>IF('[2]1.7 NCPR'!E337="","",'[2]1.7 NCPR'!E337)</f>
        <v/>
      </c>
      <c r="F341" s="2" t="str">
        <f>IF('[2]1.7 NCPR'!C337="","",'[2]1.7 NCPR'!C337)</f>
        <v/>
      </c>
      <c r="G341" s="135" t="str">
        <f>IF(D341="","",IF('[2]1.7 NCPR'!P337="","",(VLOOKUP(D341,'[2]1.7 NCPR'!$D:$P,13,0))))</f>
        <v/>
      </c>
      <c r="H341" s="74" t="str">
        <f t="shared" si="66"/>
        <v/>
      </c>
      <c r="I341" s="87" t="str">
        <f>IF(D341="","",IF('[1]0.2 Konsumsi Energi'!O340="","",VLOOKUP(D341,'[1]0.2 Konsumsi Energi'!$D$5:$S$704,12,0)))</f>
        <v/>
      </c>
      <c r="J341" s="136" t="str">
        <f t="shared" si="67"/>
        <v/>
      </c>
      <c r="K341" s="87" t="str">
        <f>IF(D341="","",IF('[1]0.3 Konsumsi Protein Hewani'!O340="","",VLOOKUP(D341,'[1]0.3 Konsumsi Protein Hewani'!$D$5:$S$704,12,0)))</f>
        <v/>
      </c>
      <c r="L341" s="136" t="str">
        <f t="shared" si="68"/>
        <v/>
      </c>
      <c r="M341" s="87" t="str">
        <f>IF(D341="","",IF('[1]0.4 Stok_Cadangan'!AN340="","",VLOOKUP(D341,'[1]0.4 Stok_Cadangan'!$D$6:$AN$704,37,FALSE)))</f>
        <v/>
      </c>
      <c r="N341" s="136" t="str">
        <f t="shared" si="69"/>
        <v/>
      </c>
      <c r="O341" s="87" t="str">
        <f>IF(D341="","",IF('[1]0.5 Indikator Keterjangkauan'!J340="","",VLOOKUP(D341,'[1]0.5 Indikator Keterjangkauan'!$D$6:$K$704,7,FALSE)))</f>
        <v/>
      </c>
      <c r="P341" s="136" t="str">
        <f t="shared" si="70"/>
        <v/>
      </c>
      <c r="Q341" s="87" t="str">
        <f>IF(D341="","",IF('[1]0.5 Indikator Keterjangkauan'!AC340="","",VLOOKUP(D341,'[1]0.5 Indikator Keterjangkauan'!$D$6:$AD$704,26,FALSE)))</f>
        <v/>
      </c>
      <c r="R341" s="136" t="str">
        <f t="shared" si="71"/>
        <v/>
      </c>
      <c r="S341" s="87" t="str">
        <f>IF(D341="","",IF('[1]0.5 Indikator Keterjangkauan'!AI340="","",VLOOKUP(D341,'[1]0.5 Indikator Keterjangkauan'!$D$6:$AK$700,32,FALSE)))</f>
        <v/>
      </c>
      <c r="T341" s="136" t="str">
        <f t="shared" si="72"/>
        <v/>
      </c>
      <c r="U341" s="87" t="str">
        <f>IF(D341="","",IF('[1]0.6 Indikator Pemanfaatan'!J340="","",VLOOKUP(D341,'[1]0.6 Indikator Pemanfaatan'!$D$6:$K$704,7,FALSE)))</f>
        <v/>
      </c>
      <c r="V341" s="136" t="str">
        <f t="shared" si="73"/>
        <v/>
      </c>
      <c r="W341" s="87" t="str">
        <f>IF(D341="","",IF('[1]0.6 Indikator Pemanfaatan'!P340="","",VLOOKUP(D341,'[1]0.6 Indikator Pemanfaatan'!$D$6:$R$704,13,FALSE)))</f>
        <v/>
      </c>
      <c r="X341" s="136" t="str">
        <f t="shared" si="74"/>
        <v/>
      </c>
      <c r="Y341" s="87" t="str">
        <f>IF(D341="","",IF('[1]0.6 Indikator Pemanfaatan'!AA340="","",VLOOKUP(D341,'[1]0.6 Indikator Pemanfaatan'!$D$6:$AC$706,24,FALSE)))</f>
        <v/>
      </c>
      <c r="Z341" s="136" t="str">
        <f t="shared" si="75"/>
        <v/>
      </c>
      <c r="AA341" s="88" t="str">
        <f>IF(D341="","",IF('[1]0.6 Indikator Pemanfaatan'!AG340="","",VLOOKUP(D341,'[1]0.6 Indikator Pemanfaatan'!$D$6:$AJ$705,30,FALSE)))</f>
        <v/>
      </c>
      <c r="AB341" s="136" t="str">
        <f t="shared" si="76"/>
        <v/>
      </c>
      <c r="AC341" s="87" t="str">
        <f>IF(D341="","",IF('[1]0.6 Indikator Pemanfaatan'!AM340="","",VLOOKUP(D341,'[1]0.6 Indikator Pemanfaatan'!$D$6:$AP$705,36,FALSE)))</f>
        <v/>
      </c>
      <c r="AD341" s="136" t="str">
        <f t="shared" si="77"/>
        <v/>
      </c>
    </row>
    <row r="342" spans="1:30" x14ac:dyDescent="0.3">
      <c r="A342" s="1" t="str">
        <f>IF('[2]1.7 NCPR'!A338="","",'[2]1.7 NCPR'!A338)</f>
        <v/>
      </c>
      <c r="B342" s="2" t="str">
        <f>IF('[2]1.7 NCPR'!B338="","",'[2]1.7 NCPR'!B338)</f>
        <v/>
      </c>
      <c r="C342" s="1" t="str">
        <f t="shared" si="65"/>
        <v/>
      </c>
      <c r="D342" s="1" t="str">
        <f>IF('[2]1.7 NCPR'!D338="","",'[2]1.7 NCPR'!D338)</f>
        <v/>
      </c>
      <c r="E342" s="1" t="str">
        <f>IF('[2]1.7 NCPR'!E338="","",'[2]1.7 NCPR'!E338)</f>
        <v/>
      </c>
      <c r="F342" s="2" t="str">
        <f>IF('[2]1.7 NCPR'!C338="","",'[2]1.7 NCPR'!C338)</f>
        <v/>
      </c>
      <c r="G342" s="135" t="str">
        <f>IF(D342="","",IF('[2]1.7 NCPR'!P338="","",(VLOOKUP(D342,'[2]1.7 NCPR'!$D:$P,13,0))))</f>
        <v/>
      </c>
      <c r="H342" s="74" t="str">
        <f t="shared" si="66"/>
        <v/>
      </c>
      <c r="I342" s="87" t="str">
        <f>IF(D342="","",IF('[1]0.2 Konsumsi Energi'!O341="","",VLOOKUP(D342,'[1]0.2 Konsumsi Energi'!$D$5:$S$704,12,0)))</f>
        <v/>
      </c>
      <c r="J342" s="136" t="str">
        <f t="shared" si="67"/>
        <v/>
      </c>
      <c r="K342" s="87" t="str">
        <f>IF(D342="","",IF('[1]0.3 Konsumsi Protein Hewani'!O341="","",VLOOKUP(D342,'[1]0.3 Konsumsi Protein Hewani'!$D$5:$S$704,12,0)))</f>
        <v/>
      </c>
      <c r="L342" s="136" t="str">
        <f t="shared" si="68"/>
        <v/>
      </c>
      <c r="M342" s="87" t="str">
        <f>IF(D342="","",IF('[1]0.4 Stok_Cadangan'!AN341="","",VLOOKUP(D342,'[1]0.4 Stok_Cadangan'!$D$6:$AN$704,37,FALSE)))</f>
        <v/>
      </c>
      <c r="N342" s="136" t="str">
        <f t="shared" si="69"/>
        <v/>
      </c>
      <c r="O342" s="87" t="str">
        <f>IF(D342="","",IF('[1]0.5 Indikator Keterjangkauan'!J341="","",VLOOKUP(D342,'[1]0.5 Indikator Keterjangkauan'!$D$6:$K$704,7,FALSE)))</f>
        <v/>
      </c>
      <c r="P342" s="136" t="str">
        <f t="shared" si="70"/>
        <v/>
      </c>
      <c r="Q342" s="87" t="str">
        <f>IF(D342="","",IF('[1]0.5 Indikator Keterjangkauan'!AC341="","",VLOOKUP(D342,'[1]0.5 Indikator Keterjangkauan'!$D$6:$AD$704,26,FALSE)))</f>
        <v/>
      </c>
      <c r="R342" s="136" t="str">
        <f t="shared" si="71"/>
        <v/>
      </c>
      <c r="S342" s="87" t="str">
        <f>IF(D342="","",IF('[1]0.5 Indikator Keterjangkauan'!AI341="","",VLOOKUP(D342,'[1]0.5 Indikator Keterjangkauan'!$D$6:$AK$700,32,FALSE)))</f>
        <v/>
      </c>
      <c r="T342" s="136" t="str">
        <f t="shared" si="72"/>
        <v/>
      </c>
      <c r="U342" s="87" t="str">
        <f>IF(D342="","",IF('[1]0.6 Indikator Pemanfaatan'!J341="","",VLOOKUP(D342,'[1]0.6 Indikator Pemanfaatan'!$D$6:$K$704,7,FALSE)))</f>
        <v/>
      </c>
      <c r="V342" s="136" t="str">
        <f t="shared" si="73"/>
        <v/>
      </c>
      <c r="W342" s="87" t="str">
        <f>IF(D342="","",IF('[1]0.6 Indikator Pemanfaatan'!P341="","",VLOOKUP(D342,'[1]0.6 Indikator Pemanfaatan'!$D$6:$R$704,13,FALSE)))</f>
        <v/>
      </c>
      <c r="X342" s="136" t="str">
        <f t="shared" si="74"/>
        <v/>
      </c>
      <c r="Y342" s="87" t="str">
        <f>IF(D342="","",IF('[1]0.6 Indikator Pemanfaatan'!AA341="","",VLOOKUP(D342,'[1]0.6 Indikator Pemanfaatan'!$D$6:$AC$706,24,FALSE)))</f>
        <v/>
      </c>
      <c r="Z342" s="136" t="str">
        <f t="shared" si="75"/>
        <v/>
      </c>
      <c r="AA342" s="88" t="str">
        <f>IF(D342="","",IF('[1]0.6 Indikator Pemanfaatan'!AG341="","",VLOOKUP(D342,'[1]0.6 Indikator Pemanfaatan'!$D$6:$AJ$705,30,FALSE)))</f>
        <v/>
      </c>
      <c r="AB342" s="136" t="str">
        <f t="shared" si="76"/>
        <v/>
      </c>
      <c r="AC342" s="87" t="str">
        <f>IF(D342="","",IF('[1]0.6 Indikator Pemanfaatan'!AM341="","",VLOOKUP(D342,'[1]0.6 Indikator Pemanfaatan'!$D$6:$AP$705,36,FALSE)))</f>
        <v/>
      </c>
      <c r="AD342" s="136" t="str">
        <f t="shared" si="77"/>
        <v/>
      </c>
    </row>
    <row r="343" spans="1:30" x14ac:dyDescent="0.3">
      <c r="A343" s="1" t="str">
        <f>IF('[2]1.7 NCPR'!A339="","",'[2]1.7 NCPR'!A339)</f>
        <v/>
      </c>
      <c r="B343" s="2" t="str">
        <f>IF('[2]1.7 NCPR'!B339="","",'[2]1.7 NCPR'!B339)</f>
        <v/>
      </c>
      <c r="C343" s="1" t="str">
        <f t="shared" si="65"/>
        <v/>
      </c>
      <c r="D343" s="1" t="str">
        <f>IF('[2]1.7 NCPR'!D339="","",'[2]1.7 NCPR'!D339)</f>
        <v/>
      </c>
      <c r="E343" s="1" t="str">
        <f>IF('[2]1.7 NCPR'!E339="","",'[2]1.7 NCPR'!E339)</f>
        <v/>
      </c>
      <c r="F343" s="2" t="str">
        <f>IF('[2]1.7 NCPR'!C339="","",'[2]1.7 NCPR'!C339)</f>
        <v/>
      </c>
      <c r="G343" s="135" t="str">
        <f>IF(D343="","",IF('[2]1.7 NCPR'!P339="","",(VLOOKUP(D343,'[2]1.7 NCPR'!$D:$P,13,0))))</f>
        <v/>
      </c>
      <c r="H343" s="74" t="str">
        <f t="shared" si="66"/>
        <v/>
      </c>
      <c r="I343" s="87" t="str">
        <f>IF(D343="","",IF('[1]0.2 Konsumsi Energi'!O342="","",VLOOKUP(D343,'[1]0.2 Konsumsi Energi'!$D$5:$S$704,12,0)))</f>
        <v/>
      </c>
      <c r="J343" s="136" t="str">
        <f t="shared" si="67"/>
        <v/>
      </c>
      <c r="K343" s="87" t="str">
        <f>IF(D343="","",IF('[1]0.3 Konsumsi Protein Hewani'!O342="","",VLOOKUP(D343,'[1]0.3 Konsumsi Protein Hewani'!$D$5:$S$704,12,0)))</f>
        <v/>
      </c>
      <c r="L343" s="136" t="str">
        <f t="shared" si="68"/>
        <v/>
      </c>
      <c r="M343" s="87" t="str">
        <f>IF(D343="","",IF('[1]0.4 Stok_Cadangan'!AN342="","",VLOOKUP(D343,'[1]0.4 Stok_Cadangan'!$D$6:$AN$704,37,FALSE)))</f>
        <v/>
      </c>
      <c r="N343" s="136" t="str">
        <f t="shared" si="69"/>
        <v/>
      </c>
      <c r="O343" s="87" t="str">
        <f>IF(D343="","",IF('[1]0.5 Indikator Keterjangkauan'!J342="","",VLOOKUP(D343,'[1]0.5 Indikator Keterjangkauan'!$D$6:$K$704,7,FALSE)))</f>
        <v/>
      </c>
      <c r="P343" s="136" t="str">
        <f t="shared" si="70"/>
        <v/>
      </c>
      <c r="Q343" s="87" t="str">
        <f>IF(D343="","",IF('[1]0.5 Indikator Keterjangkauan'!AC342="","",VLOOKUP(D343,'[1]0.5 Indikator Keterjangkauan'!$D$6:$AD$704,26,FALSE)))</f>
        <v/>
      </c>
      <c r="R343" s="136" t="str">
        <f t="shared" si="71"/>
        <v/>
      </c>
      <c r="S343" s="87" t="str">
        <f>IF(D343="","",IF('[1]0.5 Indikator Keterjangkauan'!AI342="","",VLOOKUP(D343,'[1]0.5 Indikator Keterjangkauan'!$D$6:$AK$700,32,FALSE)))</f>
        <v/>
      </c>
      <c r="T343" s="136" t="str">
        <f t="shared" si="72"/>
        <v/>
      </c>
      <c r="U343" s="87" t="str">
        <f>IF(D343="","",IF('[1]0.6 Indikator Pemanfaatan'!J342="","",VLOOKUP(D343,'[1]0.6 Indikator Pemanfaatan'!$D$6:$K$704,7,FALSE)))</f>
        <v/>
      </c>
      <c r="V343" s="136" t="str">
        <f t="shared" si="73"/>
        <v/>
      </c>
      <c r="W343" s="87" t="str">
        <f>IF(D343="","",IF('[1]0.6 Indikator Pemanfaatan'!P342="","",VLOOKUP(D343,'[1]0.6 Indikator Pemanfaatan'!$D$6:$R$704,13,FALSE)))</f>
        <v/>
      </c>
      <c r="X343" s="136" t="str">
        <f t="shared" si="74"/>
        <v/>
      </c>
      <c r="Y343" s="87" t="str">
        <f>IF(D343="","",IF('[1]0.6 Indikator Pemanfaatan'!AA342="","",VLOOKUP(D343,'[1]0.6 Indikator Pemanfaatan'!$D$6:$AC$706,24,FALSE)))</f>
        <v/>
      </c>
      <c r="Z343" s="136" t="str">
        <f t="shared" si="75"/>
        <v/>
      </c>
      <c r="AA343" s="88" t="str">
        <f>IF(D343="","",IF('[1]0.6 Indikator Pemanfaatan'!AG342="","",VLOOKUP(D343,'[1]0.6 Indikator Pemanfaatan'!$D$6:$AJ$705,30,FALSE)))</f>
        <v/>
      </c>
      <c r="AB343" s="136" t="str">
        <f t="shared" si="76"/>
        <v/>
      </c>
      <c r="AC343" s="87" t="str">
        <f>IF(D343="","",IF('[1]0.6 Indikator Pemanfaatan'!AM342="","",VLOOKUP(D343,'[1]0.6 Indikator Pemanfaatan'!$D$6:$AP$705,36,FALSE)))</f>
        <v/>
      </c>
      <c r="AD343" s="136" t="str">
        <f t="shared" si="77"/>
        <v/>
      </c>
    </row>
    <row r="344" spans="1:30" x14ac:dyDescent="0.3">
      <c r="A344" s="1" t="str">
        <f>IF('[2]1.7 NCPR'!A340="","",'[2]1.7 NCPR'!A340)</f>
        <v/>
      </c>
      <c r="B344" s="2" t="str">
        <f>IF('[2]1.7 NCPR'!B340="","",'[2]1.7 NCPR'!B340)</f>
        <v/>
      </c>
      <c r="C344" s="1" t="str">
        <f t="shared" si="65"/>
        <v/>
      </c>
      <c r="D344" s="1" t="str">
        <f>IF('[2]1.7 NCPR'!D340="","",'[2]1.7 NCPR'!D340)</f>
        <v/>
      </c>
      <c r="E344" s="1" t="str">
        <f>IF('[2]1.7 NCPR'!E340="","",'[2]1.7 NCPR'!E340)</f>
        <v/>
      </c>
      <c r="F344" s="2" t="str">
        <f>IF('[2]1.7 NCPR'!C340="","",'[2]1.7 NCPR'!C340)</f>
        <v/>
      </c>
      <c r="G344" s="135" t="str">
        <f>IF(D344="","",IF('[2]1.7 NCPR'!P340="","",(VLOOKUP(D344,'[2]1.7 NCPR'!$D:$P,13,0))))</f>
        <v/>
      </c>
      <c r="H344" s="74" t="str">
        <f t="shared" si="66"/>
        <v/>
      </c>
      <c r="I344" s="87" t="str">
        <f>IF(D344="","",IF('[1]0.2 Konsumsi Energi'!O343="","",VLOOKUP(D344,'[1]0.2 Konsumsi Energi'!$D$5:$S$704,12,0)))</f>
        <v/>
      </c>
      <c r="J344" s="136" t="str">
        <f t="shared" si="67"/>
        <v/>
      </c>
      <c r="K344" s="87" t="str">
        <f>IF(D344="","",IF('[1]0.3 Konsumsi Protein Hewani'!O343="","",VLOOKUP(D344,'[1]0.3 Konsumsi Protein Hewani'!$D$5:$S$704,12,0)))</f>
        <v/>
      </c>
      <c r="L344" s="136" t="str">
        <f t="shared" si="68"/>
        <v/>
      </c>
      <c r="M344" s="87" t="str">
        <f>IF(D344="","",IF('[1]0.4 Stok_Cadangan'!AN343="","",VLOOKUP(D344,'[1]0.4 Stok_Cadangan'!$D$6:$AN$704,37,FALSE)))</f>
        <v/>
      </c>
      <c r="N344" s="136" t="str">
        <f t="shared" si="69"/>
        <v/>
      </c>
      <c r="O344" s="87" t="str">
        <f>IF(D344="","",IF('[1]0.5 Indikator Keterjangkauan'!J343="","",VLOOKUP(D344,'[1]0.5 Indikator Keterjangkauan'!$D$6:$K$704,7,FALSE)))</f>
        <v/>
      </c>
      <c r="P344" s="136" t="str">
        <f t="shared" si="70"/>
        <v/>
      </c>
      <c r="Q344" s="87" t="str">
        <f>IF(D344="","",IF('[1]0.5 Indikator Keterjangkauan'!AC343="","",VLOOKUP(D344,'[1]0.5 Indikator Keterjangkauan'!$D$6:$AD$704,26,FALSE)))</f>
        <v/>
      </c>
      <c r="R344" s="136" t="str">
        <f t="shared" si="71"/>
        <v/>
      </c>
      <c r="S344" s="87" t="str">
        <f>IF(D344="","",IF('[1]0.5 Indikator Keterjangkauan'!AI343="","",VLOOKUP(D344,'[1]0.5 Indikator Keterjangkauan'!$D$6:$AK$700,32,FALSE)))</f>
        <v/>
      </c>
      <c r="T344" s="136" t="str">
        <f t="shared" si="72"/>
        <v/>
      </c>
      <c r="U344" s="87" t="str">
        <f>IF(D344="","",IF('[1]0.6 Indikator Pemanfaatan'!J343="","",VLOOKUP(D344,'[1]0.6 Indikator Pemanfaatan'!$D$6:$K$704,7,FALSE)))</f>
        <v/>
      </c>
      <c r="V344" s="136" t="str">
        <f t="shared" si="73"/>
        <v/>
      </c>
      <c r="W344" s="87" t="str">
        <f>IF(D344="","",IF('[1]0.6 Indikator Pemanfaatan'!P343="","",VLOOKUP(D344,'[1]0.6 Indikator Pemanfaatan'!$D$6:$R$704,13,FALSE)))</f>
        <v/>
      </c>
      <c r="X344" s="136" t="str">
        <f t="shared" si="74"/>
        <v/>
      </c>
      <c r="Y344" s="87" t="str">
        <f>IF(D344="","",IF('[1]0.6 Indikator Pemanfaatan'!AA343="","",VLOOKUP(D344,'[1]0.6 Indikator Pemanfaatan'!$D$6:$AC$706,24,FALSE)))</f>
        <v/>
      </c>
      <c r="Z344" s="136" t="str">
        <f t="shared" si="75"/>
        <v/>
      </c>
      <c r="AA344" s="88" t="str">
        <f>IF(D344="","",IF('[1]0.6 Indikator Pemanfaatan'!AG343="","",VLOOKUP(D344,'[1]0.6 Indikator Pemanfaatan'!$D$6:$AJ$705,30,FALSE)))</f>
        <v/>
      </c>
      <c r="AB344" s="136" t="str">
        <f t="shared" si="76"/>
        <v/>
      </c>
      <c r="AC344" s="87" t="str">
        <f>IF(D344="","",IF('[1]0.6 Indikator Pemanfaatan'!AM343="","",VLOOKUP(D344,'[1]0.6 Indikator Pemanfaatan'!$D$6:$AP$705,36,FALSE)))</f>
        <v/>
      </c>
      <c r="AD344" s="136" t="str">
        <f t="shared" si="77"/>
        <v/>
      </c>
    </row>
    <row r="345" spans="1:30" x14ac:dyDescent="0.3">
      <c r="A345" s="1" t="str">
        <f>IF('[2]1.7 NCPR'!A341="","",'[2]1.7 NCPR'!A341)</f>
        <v/>
      </c>
      <c r="B345" s="2" t="str">
        <f>IF('[2]1.7 NCPR'!B341="","",'[2]1.7 NCPR'!B341)</f>
        <v/>
      </c>
      <c r="C345" s="1" t="str">
        <f t="shared" si="65"/>
        <v/>
      </c>
      <c r="D345" s="1" t="str">
        <f>IF('[2]1.7 NCPR'!D341="","",'[2]1.7 NCPR'!D341)</f>
        <v/>
      </c>
      <c r="E345" s="1" t="str">
        <f>IF('[2]1.7 NCPR'!E341="","",'[2]1.7 NCPR'!E341)</f>
        <v/>
      </c>
      <c r="F345" s="2" t="str">
        <f>IF('[2]1.7 NCPR'!C341="","",'[2]1.7 NCPR'!C341)</f>
        <v/>
      </c>
      <c r="G345" s="135" t="str">
        <f>IF(D345="","",IF('[2]1.7 NCPR'!P341="","",(VLOOKUP(D345,'[2]1.7 NCPR'!$D:$P,13,0))))</f>
        <v/>
      </c>
      <c r="H345" s="74" t="str">
        <f t="shared" si="66"/>
        <v/>
      </c>
      <c r="I345" s="87" t="str">
        <f>IF(D345="","",IF('[1]0.2 Konsumsi Energi'!O344="","",VLOOKUP(D345,'[1]0.2 Konsumsi Energi'!$D$5:$S$704,12,0)))</f>
        <v/>
      </c>
      <c r="J345" s="136" t="str">
        <f t="shared" si="67"/>
        <v/>
      </c>
      <c r="K345" s="87" t="str">
        <f>IF(D345="","",IF('[1]0.3 Konsumsi Protein Hewani'!O344="","",VLOOKUP(D345,'[1]0.3 Konsumsi Protein Hewani'!$D$5:$S$704,12,0)))</f>
        <v/>
      </c>
      <c r="L345" s="136" t="str">
        <f t="shared" si="68"/>
        <v/>
      </c>
      <c r="M345" s="87" t="str">
        <f>IF(D345="","",IF('[1]0.4 Stok_Cadangan'!AN344="","",VLOOKUP(D345,'[1]0.4 Stok_Cadangan'!$D$6:$AN$704,37,FALSE)))</f>
        <v/>
      </c>
      <c r="N345" s="136" t="str">
        <f t="shared" si="69"/>
        <v/>
      </c>
      <c r="O345" s="87" t="str">
        <f>IF(D345="","",IF('[1]0.5 Indikator Keterjangkauan'!J344="","",VLOOKUP(D345,'[1]0.5 Indikator Keterjangkauan'!$D$6:$K$704,7,FALSE)))</f>
        <v/>
      </c>
      <c r="P345" s="136" t="str">
        <f t="shared" si="70"/>
        <v/>
      </c>
      <c r="Q345" s="87" t="str">
        <f>IF(D345="","",IF('[1]0.5 Indikator Keterjangkauan'!AC344="","",VLOOKUP(D345,'[1]0.5 Indikator Keterjangkauan'!$D$6:$AD$704,26,FALSE)))</f>
        <v/>
      </c>
      <c r="R345" s="136" t="str">
        <f t="shared" si="71"/>
        <v/>
      </c>
      <c r="S345" s="87" t="str">
        <f>IF(D345="","",IF('[1]0.5 Indikator Keterjangkauan'!AI344="","",VLOOKUP(D345,'[1]0.5 Indikator Keterjangkauan'!$D$6:$AK$700,32,FALSE)))</f>
        <v/>
      </c>
      <c r="T345" s="136" t="str">
        <f t="shared" si="72"/>
        <v/>
      </c>
      <c r="U345" s="87" t="str">
        <f>IF(D345="","",IF('[1]0.6 Indikator Pemanfaatan'!J344="","",VLOOKUP(D345,'[1]0.6 Indikator Pemanfaatan'!$D$6:$K$704,7,FALSE)))</f>
        <v/>
      </c>
      <c r="V345" s="136" t="str">
        <f t="shared" si="73"/>
        <v/>
      </c>
      <c r="W345" s="87" t="str">
        <f>IF(D345="","",IF('[1]0.6 Indikator Pemanfaatan'!P344="","",VLOOKUP(D345,'[1]0.6 Indikator Pemanfaatan'!$D$6:$R$704,13,FALSE)))</f>
        <v/>
      </c>
      <c r="X345" s="136" t="str">
        <f t="shared" si="74"/>
        <v/>
      </c>
      <c r="Y345" s="87" t="str">
        <f>IF(D345="","",IF('[1]0.6 Indikator Pemanfaatan'!AA344="","",VLOOKUP(D345,'[1]0.6 Indikator Pemanfaatan'!$D$6:$AC$706,24,FALSE)))</f>
        <v/>
      </c>
      <c r="Z345" s="136" t="str">
        <f t="shared" si="75"/>
        <v/>
      </c>
      <c r="AA345" s="88" t="str">
        <f>IF(D345="","",IF('[1]0.6 Indikator Pemanfaatan'!AG344="","",VLOOKUP(D345,'[1]0.6 Indikator Pemanfaatan'!$D$6:$AJ$705,30,FALSE)))</f>
        <v/>
      </c>
      <c r="AB345" s="136" t="str">
        <f t="shared" si="76"/>
        <v/>
      </c>
      <c r="AC345" s="87" t="str">
        <f>IF(D345="","",IF('[1]0.6 Indikator Pemanfaatan'!AM344="","",VLOOKUP(D345,'[1]0.6 Indikator Pemanfaatan'!$D$6:$AP$705,36,FALSE)))</f>
        <v/>
      </c>
      <c r="AD345" s="136" t="str">
        <f t="shared" si="77"/>
        <v/>
      </c>
    </row>
    <row r="346" spans="1:30" x14ac:dyDescent="0.3">
      <c r="A346" s="1" t="str">
        <f>IF('[2]1.7 NCPR'!A342="","",'[2]1.7 NCPR'!A342)</f>
        <v/>
      </c>
      <c r="B346" s="2" t="str">
        <f>IF('[2]1.7 NCPR'!B342="","",'[2]1.7 NCPR'!B342)</f>
        <v/>
      </c>
      <c r="C346" s="1" t="str">
        <f t="shared" si="65"/>
        <v/>
      </c>
      <c r="D346" s="1" t="str">
        <f>IF('[2]1.7 NCPR'!D342="","",'[2]1.7 NCPR'!D342)</f>
        <v/>
      </c>
      <c r="E346" s="1" t="str">
        <f>IF('[2]1.7 NCPR'!E342="","",'[2]1.7 NCPR'!E342)</f>
        <v/>
      </c>
      <c r="F346" s="2" t="str">
        <f>IF('[2]1.7 NCPR'!C342="","",'[2]1.7 NCPR'!C342)</f>
        <v/>
      </c>
      <c r="G346" s="135" t="str">
        <f>IF(D346="","",IF('[2]1.7 NCPR'!P342="","",(VLOOKUP(D346,'[2]1.7 NCPR'!$D:$P,13,0))))</f>
        <v/>
      </c>
      <c r="H346" s="74" t="str">
        <f t="shared" si="66"/>
        <v/>
      </c>
      <c r="I346" s="87" t="str">
        <f>IF(D346="","",IF('[1]0.2 Konsumsi Energi'!O345="","",VLOOKUP(D346,'[1]0.2 Konsumsi Energi'!$D$5:$S$704,12,0)))</f>
        <v/>
      </c>
      <c r="J346" s="136" t="str">
        <f t="shared" si="67"/>
        <v/>
      </c>
      <c r="K346" s="87" t="str">
        <f>IF(D346="","",IF('[1]0.3 Konsumsi Protein Hewani'!O345="","",VLOOKUP(D346,'[1]0.3 Konsumsi Protein Hewani'!$D$5:$S$704,12,0)))</f>
        <v/>
      </c>
      <c r="L346" s="136" t="str">
        <f t="shared" si="68"/>
        <v/>
      </c>
      <c r="M346" s="87" t="str">
        <f>IF(D346="","",IF('[1]0.4 Stok_Cadangan'!AN345="","",VLOOKUP(D346,'[1]0.4 Stok_Cadangan'!$D$6:$AN$704,37,FALSE)))</f>
        <v/>
      </c>
      <c r="N346" s="136" t="str">
        <f t="shared" si="69"/>
        <v/>
      </c>
      <c r="O346" s="87" t="str">
        <f>IF(D346="","",IF('[1]0.5 Indikator Keterjangkauan'!J345="","",VLOOKUP(D346,'[1]0.5 Indikator Keterjangkauan'!$D$6:$K$704,7,FALSE)))</f>
        <v/>
      </c>
      <c r="P346" s="136" t="str">
        <f t="shared" si="70"/>
        <v/>
      </c>
      <c r="Q346" s="87" t="str">
        <f>IF(D346="","",IF('[1]0.5 Indikator Keterjangkauan'!AC345="","",VLOOKUP(D346,'[1]0.5 Indikator Keterjangkauan'!$D$6:$AD$704,26,FALSE)))</f>
        <v/>
      </c>
      <c r="R346" s="136" t="str">
        <f t="shared" si="71"/>
        <v/>
      </c>
      <c r="S346" s="87" t="str">
        <f>IF(D346="","",IF('[1]0.5 Indikator Keterjangkauan'!AI345="","",VLOOKUP(D346,'[1]0.5 Indikator Keterjangkauan'!$D$6:$AK$700,32,FALSE)))</f>
        <v/>
      </c>
      <c r="T346" s="136" t="str">
        <f t="shared" si="72"/>
        <v/>
      </c>
      <c r="U346" s="87" t="str">
        <f>IF(D346="","",IF('[1]0.6 Indikator Pemanfaatan'!J345="","",VLOOKUP(D346,'[1]0.6 Indikator Pemanfaatan'!$D$6:$K$704,7,FALSE)))</f>
        <v/>
      </c>
      <c r="V346" s="136" t="str">
        <f t="shared" si="73"/>
        <v/>
      </c>
      <c r="W346" s="87" t="str">
        <f>IF(D346="","",IF('[1]0.6 Indikator Pemanfaatan'!P345="","",VLOOKUP(D346,'[1]0.6 Indikator Pemanfaatan'!$D$6:$R$704,13,FALSE)))</f>
        <v/>
      </c>
      <c r="X346" s="136" t="str">
        <f t="shared" si="74"/>
        <v/>
      </c>
      <c r="Y346" s="87" t="str">
        <f>IF(D346="","",IF('[1]0.6 Indikator Pemanfaatan'!AA345="","",VLOOKUP(D346,'[1]0.6 Indikator Pemanfaatan'!$D$6:$AC$706,24,FALSE)))</f>
        <v/>
      </c>
      <c r="Z346" s="136" t="str">
        <f t="shared" si="75"/>
        <v/>
      </c>
      <c r="AA346" s="88" t="str">
        <f>IF(D346="","",IF('[1]0.6 Indikator Pemanfaatan'!AG345="","",VLOOKUP(D346,'[1]0.6 Indikator Pemanfaatan'!$D$6:$AJ$705,30,FALSE)))</f>
        <v/>
      </c>
      <c r="AB346" s="136" t="str">
        <f t="shared" si="76"/>
        <v/>
      </c>
      <c r="AC346" s="87" t="str">
        <f>IF(D346="","",IF('[1]0.6 Indikator Pemanfaatan'!AM345="","",VLOOKUP(D346,'[1]0.6 Indikator Pemanfaatan'!$D$6:$AP$705,36,FALSE)))</f>
        <v/>
      </c>
      <c r="AD346" s="136" t="str">
        <f t="shared" si="77"/>
        <v/>
      </c>
    </row>
    <row r="347" spans="1:30" x14ac:dyDescent="0.3">
      <c r="A347" s="1" t="str">
        <f>IF('[2]1.7 NCPR'!A343="","",'[2]1.7 NCPR'!A343)</f>
        <v/>
      </c>
      <c r="B347" s="2" t="str">
        <f>IF('[2]1.7 NCPR'!B343="","",'[2]1.7 NCPR'!B343)</f>
        <v/>
      </c>
      <c r="C347" s="1" t="str">
        <f t="shared" si="65"/>
        <v/>
      </c>
      <c r="D347" s="1" t="str">
        <f>IF('[2]1.7 NCPR'!D343="","",'[2]1.7 NCPR'!D343)</f>
        <v/>
      </c>
      <c r="E347" s="1" t="str">
        <f>IF('[2]1.7 NCPR'!E343="","",'[2]1.7 NCPR'!E343)</f>
        <v/>
      </c>
      <c r="F347" s="2" t="str">
        <f>IF('[2]1.7 NCPR'!C343="","",'[2]1.7 NCPR'!C343)</f>
        <v/>
      </c>
      <c r="G347" s="135" t="str">
        <f>IF(D347="","",IF('[2]1.7 NCPR'!P343="","",(VLOOKUP(D347,'[2]1.7 NCPR'!$D:$P,13,0))))</f>
        <v/>
      </c>
      <c r="H347" s="74" t="str">
        <f t="shared" si="66"/>
        <v/>
      </c>
      <c r="I347" s="87" t="str">
        <f>IF(D347="","",IF('[1]0.2 Konsumsi Energi'!O346="","",VLOOKUP(D347,'[1]0.2 Konsumsi Energi'!$D$5:$S$704,12,0)))</f>
        <v/>
      </c>
      <c r="J347" s="136" t="str">
        <f t="shared" si="67"/>
        <v/>
      </c>
      <c r="K347" s="87" t="str">
        <f>IF(D347="","",IF('[1]0.3 Konsumsi Protein Hewani'!O346="","",VLOOKUP(D347,'[1]0.3 Konsumsi Protein Hewani'!$D$5:$S$704,12,0)))</f>
        <v/>
      </c>
      <c r="L347" s="136" t="str">
        <f t="shared" si="68"/>
        <v/>
      </c>
      <c r="M347" s="87" t="str">
        <f>IF(D347="","",IF('[1]0.4 Stok_Cadangan'!AN346="","",VLOOKUP(D347,'[1]0.4 Stok_Cadangan'!$D$6:$AN$704,37,FALSE)))</f>
        <v/>
      </c>
      <c r="N347" s="136" t="str">
        <f t="shared" si="69"/>
        <v/>
      </c>
      <c r="O347" s="87" t="str">
        <f>IF(D347="","",IF('[1]0.5 Indikator Keterjangkauan'!J346="","",VLOOKUP(D347,'[1]0.5 Indikator Keterjangkauan'!$D$6:$K$704,7,FALSE)))</f>
        <v/>
      </c>
      <c r="P347" s="136" t="str">
        <f t="shared" si="70"/>
        <v/>
      </c>
      <c r="Q347" s="87" t="str">
        <f>IF(D347="","",IF('[1]0.5 Indikator Keterjangkauan'!AC346="","",VLOOKUP(D347,'[1]0.5 Indikator Keterjangkauan'!$D$6:$AD$704,26,FALSE)))</f>
        <v/>
      </c>
      <c r="R347" s="136" t="str">
        <f t="shared" si="71"/>
        <v/>
      </c>
      <c r="S347" s="87" t="str">
        <f>IF(D347="","",IF('[1]0.5 Indikator Keterjangkauan'!AI346="","",VLOOKUP(D347,'[1]0.5 Indikator Keterjangkauan'!$D$6:$AK$700,32,FALSE)))</f>
        <v/>
      </c>
      <c r="T347" s="136" t="str">
        <f t="shared" si="72"/>
        <v/>
      </c>
      <c r="U347" s="87" t="str">
        <f>IF(D347="","",IF('[1]0.6 Indikator Pemanfaatan'!J346="","",VLOOKUP(D347,'[1]0.6 Indikator Pemanfaatan'!$D$6:$K$704,7,FALSE)))</f>
        <v/>
      </c>
      <c r="V347" s="136" t="str">
        <f t="shared" si="73"/>
        <v/>
      </c>
      <c r="W347" s="87" t="str">
        <f>IF(D347="","",IF('[1]0.6 Indikator Pemanfaatan'!P346="","",VLOOKUP(D347,'[1]0.6 Indikator Pemanfaatan'!$D$6:$R$704,13,FALSE)))</f>
        <v/>
      </c>
      <c r="X347" s="136" t="str">
        <f t="shared" si="74"/>
        <v/>
      </c>
      <c r="Y347" s="87" t="str">
        <f>IF(D347="","",IF('[1]0.6 Indikator Pemanfaatan'!AA346="","",VLOOKUP(D347,'[1]0.6 Indikator Pemanfaatan'!$D$6:$AC$706,24,FALSE)))</f>
        <v/>
      </c>
      <c r="Z347" s="136" t="str">
        <f t="shared" si="75"/>
        <v/>
      </c>
      <c r="AA347" s="88" t="str">
        <f>IF(D347="","",IF('[1]0.6 Indikator Pemanfaatan'!AG346="","",VLOOKUP(D347,'[1]0.6 Indikator Pemanfaatan'!$D$6:$AJ$705,30,FALSE)))</f>
        <v/>
      </c>
      <c r="AB347" s="136" t="str">
        <f t="shared" si="76"/>
        <v/>
      </c>
      <c r="AC347" s="87" t="str">
        <f>IF(D347="","",IF('[1]0.6 Indikator Pemanfaatan'!AM346="","",VLOOKUP(D347,'[1]0.6 Indikator Pemanfaatan'!$D$6:$AP$705,36,FALSE)))</f>
        <v/>
      </c>
      <c r="AD347" s="136" t="str">
        <f t="shared" si="77"/>
        <v/>
      </c>
    </row>
    <row r="348" spans="1:30" x14ac:dyDescent="0.3">
      <c r="A348" s="1" t="str">
        <f>IF('[2]1.7 NCPR'!A344="","",'[2]1.7 NCPR'!A344)</f>
        <v/>
      </c>
      <c r="B348" s="2" t="str">
        <f>IF('[2]1.7 NCPR'!B344="","",'[2]1.7 NCPR'!B344)</f>
        <v/>
      </c>
      <c r="C348" s="1" t="str">
        <f t="shared" si="65"/>
        <v/>
      </c>
      <c r="D348" s="1" t="str">
        <f>IF('[2]1.7 NCPR'!D344="","",'[2]1.7 NCPR'!D344)</f>
        <v/>
      </c>
      <c r="E348" s="1" t="str">
        <f>IF('[2]1.7 NCPR'!E344="","",'[2]1.7 NCPR'!E344)</f>
        <v/>
      </c>
      <c r="F348" s="2" t="str">
        <f>IF('[2]1.7 NCPR'!C344="","",'[2]1.7 NCPR'!C344)</f>
        <v/>
      </c>
      <c r="G348" s="135" t="str">
        <f>IF(D348="","",IF('[2]1.7 NCPR'!P344="","",(VLOOKUP(D348,'[2]1.7 NCPR'!$D:$P,13,0))))</f>
        <v/>
      </c>
      <c r="H348" s="74" t="str">
        <f t="shared" si="66"/>
        <v/>
      </c>
      <c r="I348" s="87" t="str">
        <f>IF(D348="","",IF('[1]0.2 Konsumsi Energi'!O347="","",VLOOKUP(D348,'[1]0.2 Konsumsi Energi'!$D$5:$S$704,12,0)))</f>
        <v/>
      </c>
      <c r="J348" s="136" t="str">
        <f t="shared" si="67"/>
        <v/>
      </c>
      <c r="K348" s="87" t="str">
        <f>IF(D348="","",IF('[1]0.3 Konsumsi Protein Hewani'!O347="","",VLOOKUP(D348,'[1]0.3 Konsumsi Protein Hewani'!$D$5:$S$704,12,0)))</f>
        <v/>
      </c>
      <c r="L348" s="136" t="str">
        <f t="shared" si="68"/>
        <v/>
      </c>
      <c r="M348" s="87" t="str">
        <f>IF(D348="","",IF('[1]0.4 Stok_Cadangan'!AN347="","",VLOOKUP(D348,'[1]0.4 Stok_Cadangan'!$D$6:$AN$704,37,FALSE)))</f>
        <v/>
      </c>
      <c r="N348" s="136" t="str">
        <f t="shared" si="69"/>
        <v/>
      </c>
      <c r="O348" s="87" t="str">
        <f>IF(D348="","",IF('[1]0.5 Indikator Keterjangkauan'!J347="","",VLOOKUP(D348,'[1]0.5 Indikator Keterjangkauan'!$D$6:$K$704,7,FALSE)))</f>
        <v/>
      </c>
      <c r="P348" s="136" t="str">
        <f t="shared" si="70"/>
        <v/>
      </c>
      <c r="Q348" s="87" t="str">
        <f>IF(D348="","",IF('[1]0.5 Indikator Keterjangkauan'!AC347="","",VLOOKUP(D348,'[1]0.5 Indikator Keterjangkauan'!$D$6:$AD$704,26,FALSE)))</f>
        <v/>
      </c>
      <c r="R348" s="136" t="str">
        <f t="shared" si="71"/>
        <v/>
      </c>
      <c r="S348" s="87" t="str">
        <f>IF(D348="","",IF('[1]0.5 Indikator Keterjangkauan'!AI347="","",VLOOKUP(D348,'[1]0.5 Indikator Keterjangkauan'!$D$6:$AK$700,32,FALSE)))</f>
        <v/>
      </c>
      <c r="T348" s="136" t="str">
        <f t="shared" si="72"/>
        <v/>
      </c>
      <c r="U348" s="87" t="str">
        <f>IF(D348="","",IF('[1]0.6 Indikator Pemanfaatan'!J347="","",VLOOKUP(D348,'[1]0.6 Indikator Pemanfaatan'!$D$6:$K$704,7,FALSE)))</f>
        <v/>
      </c>
      <c r="V348" s="136" t="str">
        <f t="shared" si="73"/>
        <v/>
      </c>
      <c r="W348" s="87" t="str">
        <f>IF(D348="","",IF('[1]0.6 Indikator Pemanfaatan'!P347="","",VLOOKUP(D348,'[1]0.6 Indikator Pemanfaatan'!$D$6:$R$704,13,FALSE)))</f>
        <v/>
      </c>
      <c r="X348" s="136" t="str">
        <f t="shared" si="74"/>
        <v/>
      </c>
      <c r="Y348" s="87" t="str">
        <f>IF(D348="","",IF('[1]0.6 Indikator Pemanfaatan'!AA347="","",VLOOKUP(D348,'[1]0.6 Indikator Pemanfaatan'!$D$6:$AC$706,24,FALSE)))</f>
        <v/>
      </c>
      <c r="Z348" s="136" t="str">
        <f t="shared" si="75"/>
        <v/>
      </c>
      <c r="AA348" s="88" t="str">
        <f>IF(D348="","",IF('[1]0.6 Indikator Pemanfaatan'!AG347="","",VLOOKUP(D348,'[1]0.6 Indikator Pemanfaatan'!$D$6:$AJ$705,30,FALSE)))</f>
        <v/>
      </c>
      <c r="AB348" s="136" t="str">
        <f t="shared" si="76"/>
        <v/>
      </c>
      <c r="AC348" s="87" t="str">
        <f>IF(D348="","",IF('[1]0.6 Indikator Pemanfaatan'!AM347="","",VLOOKUP(D348,'[1]0.6 Indikator Pemanfaatan'!$D$6:$AP$705,36,FALSE)))</f>
        <v/>
      </c>
      <c r="AD348" s="136" t="str">
        <f t="shared" si="77"/>
        <v/>
      </c>
    </row>
    <row r="349" spans="1:30" x14ac:dyDescent="0.3">
      <c r="A349" s="1" t="str">
        <f>IF('[2]1.7 NCPR'!A345="","",'[2]1.7 NCPR'!A345)</f>
        <v/>
      </c>
      <c r="B349" s="2" t="str">
        <f>IF('[2]1.7 NCPR'!B345="","",'[2]1.7 NCPR'!B345)</f>
        <v/>
      </c>
      <c r="C349" s="1" t="str">
        <f t="shared" si="65"/>
        <v/>
      </c>
      <c r="D349" s="1" t="str">
        <f>IF('[2]1.7 NCPR'!D345="","",'[2]1.7 NCPR'!D345)</f>
        <v/>
      </c>
      <c r="E349" s="1" t="str">
        <f>IF('[2]1.7 NCPR'!E345="","",'[2]1.7 NCPR'!E345)</f>
        <v/>
      </c>
      <c r="F349" s="2" t="str">
        <f>IF('[2]1.7 NCPR'!C345="","",'[2]1.7 NCPR'!C345)</f>
        <v/>
      </c>
      <c r="G349" s="135" t="str">
        <f>IF(D349="","",IF('[2]1.7 NCPR'!P345="","",(VLOOKUP(D349,'[2]1.7 NCPR'!$D:$P,13,0))))</f>
        <v/>
      </c>
      <c r="H349" s="74" t="str">
        <f t="shared" si="66"/>
        <v/>
      </c>
      <c r="I349" s="87" t="str">
        <f>IF(D349="","",IF('[1]0.2 Konsumsi Energi'!O348="","",VLOOKUP(D349,'[1]0.2 Konsumsi Energi'!$D$5:$S$704,12,0)))</f>
        <v/>
      </c>
      <c r="J349" s="136" t="str">
        <f t="shared" si="67"/>
        <v/>
      </c>
      <c r="K349" s="87" t="str">
        <f>IF(D349="","",IF('[1]0.3 Konsumsi Protein Hewani'!O348="","",VLOOKUP(D349,'[1]0.3 Konsumsi Protein Hewani'!$D$5:$S$704,12,0)))</f>
        <v/>
      </c>
      <c r="L349" s="136" t="str">
        <f t="shared" si="68"/>
        <v/>
      </c>
      <c r="M349" s="87" t="str">
        <f>IF(D349="","",IF('[1]0.4 Stok_Cadangan'!AN348="","",VLOOKUP(D349,'[1]0.4 Stok_Cadangan'!$D$6:$AN$704,37,FALSE)))</f>
        <v/>
      </c>
      <c r="N349" s="136" t="str">
        <f t="shared" si="69"/>
        <v/>
      </c>
      <c r="O349" s="87" t="str">
        <f>IF(D349="","",IF('[1]0.5 Indikator Keterjangkauan'!J348="","",VLOOKUP(D349,'[1]0.5 Indikator Keterjangkauan'!$D$6:$K$704,7,FALSE)))</f>
        <v/>
      </c>
      <c r="P349" s="136" t="str">
        <f t="shared" si="70"/>
        <v/>
      </c>
      <c r="Q349" s="87" t="str">
        <f>IF(D349="","",IF('[1]0.5 Indikator Keterjangkauan'!AC348="","",VLOOKUP(D349,'[1]0.5 Indikator Keterjangkauan'!$D$6:$AD$704,26,FALSE)))</f>
        <v/>
      </c>
      <c r="R349" s="136" t="str">
        <f t="shared" si="71"/>
        <v/>
      </c>
      <c r="S349" s="87" t="str">
        <f>IF(D349="","",IF('[1]0.5 Indikator Keterjangkauan'!AI348="","",VLOOKUP(D349,'[1]0.5 Indikator Keterjangkauan'!$D$6:$AK$700,32,FALSE)))</f>
        <v/>
      </c>
      <c r="T349" s="136" t="str">
        <f t="shared" si="72"/>
        <v/>
      </c>
      <c r="U349" s="87" t="str">
        <f>IF(D349="","",IF('[1]0.6 Indikator Pemanfaatan'!J348="","",VLOOKUP(D349,'[1]0.6 Indikator Pemanfaatan'!$D$6:$K$704,7,FALSE)))</f>
        <v/>
      </c>
      <c r="V349" s="136" t="str">
        <f t="shared" si="73"/>
        <v/>
      </c>
      <c r="W349" s="87" t="str">
        <f>IF(D349="","",IF('[1]0.6 Indikator Pemanfaatan'!P348="","",VLOOKUP(D349,'[1]0.6 Indikator Pemanfaatan'!$D$6:$R$704,13,FALSE)))</f>
        <v/>
      </c>
      <c r="X349" s="136" t="str">
        <f t="shared" si="74"/>
        <v/>
      </c>
      <c r="Y349" s="87" t="str">
        <f>IF(D349="","",IF('[1]0.6 Indikator Pemanfaatan'!AA348="","",VLOOKUP(D349,'[1]0.6 Indikator Pemanfaatan'!$D$6:$AC$706,24,FALSE)))</f>
        <v/>
      </c>
      <c r="Z349" s="136" t="str">
        <f t="shared" si="75"/>
        <v/>
      </c>
      <c r="AA349" s="88" t="str">
        <f>IF(D349="","",IF('[1]0.6 Indikator Pemanfaatan'!AG348="","",VLOOKUP(D349,'[1]0.6 Indikator Pemanfaatan'!$D$6:$AJ$705,30,FALSE)))</f>
        <v/>
      </c>
      <c r="AB349" s="136" t="str">
        <f t="shared" si="76"/>
        <v/>
      </c>
      <c r="AC349" s="87" t="str">
        <f>IF(D349="","",IF('[1]0.6 Indikator Pemanfaatan'!AM348="","",VLOOKUP(D349,'[1]0.6 Indikator Pemanfaatan'!$D$6:$AP$705,36,FALSE)))</f>
        <v/>
      </c>
      <c r="AD349" s="136" t="str">
        <f t="shared" si="77"/>
        <v/>
      </c>
    </row>
    <row r="350" spans="1:30" x14ac:dyDescent="0.3">
      <c r="A350" s="1" t="str">
        <f>IF('[2]1.7 NCPR'!A346="","",'[2]1.7 NCPR'!A346)</f>
        <v/>
      </c>
      <c r="B350" s="2" t="str">
        <f>IF('[2]1.7 NCPR'!B346="","",'[2]1.7 NCPR'!B346)</f>
        <v/>
      </c>
      <c r="C350" s="1" t="str">
        <f t="shared" si="65"/>
        <v/>
      </c>
      <c r="D350" s="1" t="str">
        <f>IF('[2]1.7 NCPR'!D346="","",'[2]1.7 NCPR'!D346)</f>
        <v/>
      </c>
      <c r="E350" s="1" t="str">
        <f>IF('[2]1.7 NCPR'!E346="","",'[2]1.7 NCPR'!E346)</f>
        <v/>
      </c>
      <c r="F350" s="2" t="str">
        <f>IF('[2]1.7 NCPR'!C346="","",'[2]1.7 NCPR'!C346)</f>
        <v/>
      </c>
      <c r="G350" s="135" t="str">
        <f>IF(D350="","",IF('[2]1.7 NCPR'!P346="","",(VLOOKUP(D350,'[2]1.7 NCPR'!$D:$P,13,0))))</f>
        <v/>
      </c>
      <c r="H350" s="74" t="str">
        <f t="shared" si="66"/>
        <v/>
      </c>
      <c r="I350" s="87" t="str">
        <f>IF(D350="","",IF('[1]0.2 Konsumsi Energi'!O349="","",VLOOKUP(D350,'[1]0.2 Konsumsi Energi'!$D$5:$S$704,12,0)))</f>
        <v/>
      </c>
      <c r="J350" s="136" t="str">
        <f t="shared" si="67"/>
        <v/>
      </c>
      <c r="K350" s="87" t="str">
        <f>IF(D350="","",IF('[1]0.3 Konsumsi Protein Hewani'!O349="","",VLOOKUP(D350,'[1]0.3 Konsumsi Protein Hewani'!$D$5:$S$704,12,0)))</f>
        <v/>
      </c>
      <c r="L350" s="136" t="str">
        <f t="shared" si="68"/>
        <v/>
      </c>
      <c r="M350" s="87" t="str">
        <f>IF(D350="","",IF('[1]0.4 Stok_Cadangan'!AN349="","",VLOOKUP(D350,'[1]0.4 Stok_Cadangan'!$D$6:$AN$704,37,FALSE)))</f>
        <v/>
      </c>
      <c r="N350" s="136" t="str">
        <f t="shared" si="69"/>
        <v/>
      </c>
      <c r="O350" s="87" t="str">
        <f>IF(D350="","",IF('[1]0.5 Indikator Keterjangkauan'!J349="","",VLOOKUP(D350,'[1]0.5 Indikator Keterjangkauan'!$D$6:$K$704,7,FALSE)))</f>
        <v/>
      </c>
      <c r="P350" s="136" t="str">
        <f t="shared" si="70"/>
        <v/>
      </c>
      <c r="Q350" s="87" t="str">
        <f>IF(D350="","",IF('[1]0.5 Indikator Keterjangkauan'!AC349="","",VLOOKUP(D350,'[1]0.5 Indikator Keterjangkauan'!$D$6:$AD$704,26,FALSE)))</f>
        <v/>
      </c>
      <c r="R350" s="136" t="str">
        <f t="shared" si="71"/>
        <v/>
      </c>
      <c r="S350" s="87" t="str">
        <f>IF(D350="","",IF('[1]0.5 Indikator Keterjangkauan'!AI349="","",VLOOKUP(D350,'[1]0.5 Indikator Keterjangkauan'!$D$6:$AK$700,32,FALSE)))</f>
        <v/>
      </c>
      <c r="T350" s="136" t="str">
        <f t="shared" si="72"/>
        <v/>
      </c>
      <c r="U350" s="87" t="str">
        <f>IF(D350="","",IF('[1]0.6 Indikator Pemanfaatan'!J349="","",VLOOKUP(D350,'[1]0.6 Indikator Pemanfaatan'!$D$6:$K$704,7,FALSE)))</f>
        <v/>
      </c>
      <c r="V350" s="136" t="str">
        <f t="shared" si="73"/>
        <v/>
      </c>
      <c r="W350" s="87" t="str">
        <f>IF(D350="","",IF('[1]0.6 Indikator Pemanfaatan'!P349="","",VLOOKUP(D350,'[1]0.6 Indikator Pemanfaatan'!$D$6:$R$704,13,FALSE)))</f>
        <v/>
      </c>
      <c r="X350" s="136" t="str">
        <f t="shared" si="74"/>
        <v/>
      </c>
      <c r="Y350" s="87" t="str">
        <f>IF(D350="","",IF('[1]0.6 Indikator Pemanfaatan'!AA349="","",VLOOKUP(D350,'[1]0.6 Indikator Pemanfaatan'!$D$6:$AC$706,24,FALSE)))</f>
        <v/>
      </c>
      <c r="Z350" s="136" t="str">
        <f t="shared" si="75"/>
        <v/>
      </c>
      <c r="AA350" s="88" t="str">
        <f>IF(D350="","",IF('[1]0.6 Indikator Pemanfaatan'!AG349="","",VLOOKUP(D350,'[1]0.6 Indikator Pemanfaatan'!$D$6:$AJ$705,30,FALSE)))</f>
        <v/>
      </c>
      <c r="AB350" s="136" t="str">
        <f t="shared" si="76"/>
        <v/>
      </c>
      <c r="AC350" s="87" t="str">
        <f>IF(D350="","",IF('[1]0.6 Indikator Pemanfaatan'!AM349="","",VLOOKUP(D350,'[1]0.6 Indikator Pemanfaatan'!$D$6:$AP$705,36,FALSE)))</f>
        <v/>
      </c>
      <c r="AD350" s="136" t="str">
        <f t="shared" si="77"/>
        <v/>
      </c>
    </row>
    <row r="351" spans="1:30" x14ac:dyDescent="0.3">
      <c r="A351" s="1" t="str">
        <f>IF('[2]1.7 NCPR'!A347="","",'[2]1.7 NCPR'!A347)</f>
        <v/>
      </c>
      <c r="B351" s="2" t="str">
        <f>IF('[2]1.7 NCPR'!B347="","",'[2]1.7 NCPR'!B347)</f>
        <v/>
      </c>
      <c r="C351" s="1" t="str">
        <f t="shared" si="65"/>
        <v/>
      </c>
      <c r="D351" s="1" t="str">
        <f>IF('[2]1.7 NCPR'!D347="","",'[2]1.7 NCPR'!D347)</f>
        <v/>
      </c>
      <c r="E351" s="1" t="str">
        <f>IF('[2]1.7 NCPR'!E347="","",'[2]1.7 NCPR'!E347)</f>
        <v/>
      </c>
      <c r="F351" s="2" t="str">
        <f>IF('[2]1.7 NCPR'!C347="","",'[2]1.7 NCPR'!C347)</f>
        <v/>
      </c>
      <c r="G351" s="135" t="str">
        <f>IF(D351="","",IF('[2]1.7 NCPR'!P347="","",(VLOOKUP(D351,'[2]1.7 NCPR'!$D:$P,13,0))))</f>
        <v/>
      </c>
      <c r="H351" s="74" t="str">
        <f t="shared" si="66"/>
        <v/>
      </c>
      <c r="I351" s="87" t="str">
        <f>IF(D351="","",IF('[1]0.2 Konsumsi Energi'!O350="","",VLOOKUP(D351,'[1]0.2 Konsumsi Energi'!$D$5:$S$704,12,0)))</f>
        <v/>
      </c>
      <c r="J351" s="136" t="str">
        <f t="shared" si="67"/>
        <v/>
      </c>
      <c r="K351" s="87" t="str">
        <f>IF(D351="","",IF('[1]0.3 Konsumsi Protein Hewani'!O350="","",VLOOKUP(D351,'[1]0.3 Konsumsi Protein Hewani'!$D$5:$S$704,12,0)))</f>
        <v/>
      </c>
      <c r="L351" s="136" t="str">
        <f t="shared" si="68"/>
        <v/>
      </c>
      <c r="M351" s="87" t="str">
        <f>IF(D351="","",IF('[1]0.4 Stok_Cadangan'!AN350="","",VLOOKUP(D351,'[1]0.4 Stok_Cadangan'!$D$6:$AN$704,37,FALSE)))</f>
        <v/>
      </c>
      <c r="N351" s="136" t="str">
        <f t="shared" si="69"/>
        <v/>
      </c>
      <c r="O351" s="87" t="str">
        <f>IF(D351="","",IF('[1]0.5 Indikator Keterjangkauan'!J350="","",VLOOKUP(D351,'[1]0.5 Indikator Keterjangkauan'!$D$6:$K$704,7,FALSE)))</f>
        <v/>
      </c>
      <c r="P351" s="136" t="str">
        <f t="shared" si="70"/>
        <v/>
      </c>
      <c r="Q351" s="87" t="str">
        <f>IF(D351="","",IF('[1]0.5 Indikator Keterjangkauan'!AC350="","",VLOOKUP(D351,'[1]0.5 Indikator Keterjangkauan'!$D$6:$AD$704,26,FALSE)))</f>
        <v/>
      </c>
      <c r="R351" s="136" t="str">
        <f t="shared" si="71"/>
        <v/>
      </c>
      <c r="S351" s="87" t="str">
        <f>IF(D351="","",IF('[1]0.5 Indikator Keterjangkauan'!AI350="","",VLOOKUP(D351,'[1]0.5 Indikator Keterjangkauan'!$D$6:$AK$700,32,FALSE)))</f>
        <v/>
      </c>
      <c r="T351" s="136" t="str">
        <f t="shared" si="72"/>
        <v/>
      </c>
      <c r="U351" s="87" t="str">
        <f>IF(D351="","",IF('[1]0.6 Indikator Pemanfaatan'!J350="","",VLOOKUP(D351,'[1]0.6 Indikator Pemanfaatan'!$D$6:$K$704,7,FALSE)))</f>
        <v/>
      </c>
      <c r="V351" s="136" t="str">
        <f t="shared" si="73"/>
        <v/>
      </c>
      <c r="W351" s="87" t="str">
        <f>IF(D351="","",IF('[1]0.6 Indikator Pemanfaatan'!P350="","",VLOOKUP(D351,'[1]0.6 Indikator Pemanfaatan'!$D$6:$R$704,13,FALSE)))</f>
        <v/>
      </c>
      <c r="X351" s="136" t="str">
        <f t="shared" si="74"/>
        <v/>
      </c>
      <c r="Y351" s="87" t="str">
        <f>IF(D351="","",IF('[1]0.6 Indikator Pemanfaatan'!AA350="","",VLOOKUP(D351,'[1]0.6 Indikator Pemanfaatan'!$D$6:$AC$706,24,FALSE)))</f>
        <v/>
      </c>
      <c r="Z351" s="136" t="str">
        <f t="shared" si="75"/>
        <v/>
      </c>
      <c r="AA351" s="88" t="str">
        <f>IF(D351="","",IF('[1]0.6 Indikator Pemanfaatan'!AG350="","",VLOOKUP(D351,'[1]0.6 Indikator Pemanfaatan'!$D$6:$AJ$705,30,FALSE)))</f>
        <v/>
      </c>
      <c r="AB351" s="136" t="str">
        <f t="shared" si="76"/>
        <v/>
      </c>
      <c r="AC351" s="87" t="str">
        <f>IF(D351="","",IF('[1]0.6 Indikator Pemanfaatan'!AM350="","",VLOOKUP(D351,'[1]0.6 Indikator Pemanfaatan'!$D$6:$AP$705,36,FALSE)))</f>
        <v/>
      </c>
      <c r="AD351" s="136" t="str">
        <f t="shared" si="77"/>
        <v/>
      </c>
    </row>
    <row r="352" spans="1:30" x14ac:dyDescent="0.3">
      <c r="A352" s="1" t="str">
        <f>IF('[2]1.7 NCPR'!A348="","",'[2]1.7 NCPR'!A348)</f>
        <v/>
      </c>
      <c r="B352" s="2" t="str">
        <f>IF('[2]1.7 NCPR'!B348="","",'[2]1.7 NCPR'!B348)</f>
        <v/>
      </c>
      <c r="C352" s="1" t="str">
        <f t="shared" si="65"/>
        <v/>
      </c>
      <c r="D352" s="1" t="str">
        <f>IF('[2]1.7 NCPR'!D348="","",'[2]1.7 NCPR'!D348)</f>
        <v/>
      </c>
      <c r="E352" s="1" t="str">
        <f>IF('[2]1.7 NCPR'!E348="","",'[2]1.7 NCPR'!E348)</f>
        <v/>
      </c>
      <c r="F352" s="2" t="str">
        <f>IF('[2]1.7 NCPR'!C348="","",'[2]1.7 NCPR'!C348)</f>
        <v/>
      </c>
      <c r="G352" s="135" t="str">
        <f>IF(D352="","",IF('[2]1.7 NCPR'!P348="","",(VLOOKUP(D352,'[2]1.7 NCPR'!$D:$P,13,0))))</f>
        <v/>
      </c>
      <c r="H352" s="74" t="str">
        <f t="shared" si="66"/>
        <v/>
      </c>
      <c r="I352" s="87" t="str">
        <f>IF(D352="","",IF('[1]0.2 Konsumsi Energi'!O351="","",VLOOKUP(D352,'[1]0.2 Konsumsi Energi'!$D$5:$S$704,12,0)))</f>
        <v/>
      </c>
      <c r="J352" s="136" t="str">
        <f t="shared" si="67"/>
        <v/>
      </c>
      <c r="K352" s="87" t="str">
        <f>IF(D352="","",IF('[1]0.3 Konsumsi Protein Hewani'!O351="","",VLOOKUP(D352,'[1]0.3 Konsumsi Protein Hewani'!$D$5:$S$704,12,0)))</f>
        <v/>
      </c>
      <c r="L352" s="136" t="str">
        <f t="shared" si="68"/>
        <v/>
      </c>
      <c r="M352" s="87" t="str">
        <f>IF(D352="","",IF('[1]0.4 Stok_Cadangan'!AN351="","",VLOOKUP(D352,'[1]0.4 Stok_Cadangan'!$D$6:$AN$704,37,FALSE)))</f>
        <v/>
      </c>
      <c r="N352" s="136" t="str">
        <f t="shared" si="69"/>
        <v/>
      </c>
      <c r="O352" s="87" t="str">
        <f>IF(D352="","",IF('[1]0.5 Indikator Keterjangkauan'!J351="","",VLOOKUP(D352,'[1]0.5 Indikator Keterjangkauan'!$D$6:$K$704,7,FALSE)))</f>
        <v/>
      </c>
      <c r="P352" s="136" t="str">
        <f t="shared" si="70"/>
        <v/>
      </c>
      <c r="Q352" s="87" t="str">
        <f>IF(D352="","",IF('[1]0.5 Indikator Keterjangkauan'!AC351="","",VLOOKUP(D352,'[1]0.5 Indikator Keterjangkauan'!$D$6:$AD$704,26,FALSE)))</f>
        <v/>
      </c>
      <c r="R352" s="136" t="str">
        <f t="shared" si="71"/>
        <v/>
      </c>
      <c r="S352" s="87" t="str">
        <f>IF(D352="","",IF('[1]0.5 Indikator Keterjangkauan'!AI351="","",VLOOKUP(D352,'[1]0.5 Indikator Keterjangkauan'!$D$6:$AK$700,32,FALSE)))</f>
        <v/>
      </c>
      <c r="T352" s="136" t="str">
        <f t="shared" si="72"/>
        <v/>
      </c>
      <c r="U352" s="87" t="str">
        <f>IF(D352="","",IF('[1]0.6 Indikator Pemanfaatan'!J351="","",VLOOKUP(D352,'[1]0.6 Indikator Pemanfaatan'!$D$6:$K$704,7,FALSE)))</f>
        <v/>
      </c>
      <c r="V352" s="136" t="str">
        <f t="shared" si="73"/>
        <v/>
      </c>
      <c r="W352" s="87" t="str">
        <f>IF(D352="","",IF('[1]0.6 Indikator Pemanfaatan'!P351="","",VLOOKUP(D352,'[1]0.6 Indikator Pemanfaatan'!$D$6:$R$704,13,FALSE)))</f>
        <v/>
      </c>
      <c r="X352" s="136" t="str">
        <f t="shared" si="74"/>
        <v/>
      </c>
      <c r="Y352" s="87" t="str">
        <f>IF(D352="","",IF('[1]0.6 Indikator Pemanfaatan'!AA351="","",VLOOKUP(D352,'[1]0.6 Indikator Pemanfaatan'!$D$6:$AC$706,24,FALSE)))</f>
        <v/>
      </c>
      <c r="Z352" s="136" t="str">
        <f t="shared" si="75"/>
        <v/>
      </c>
      <c r="AA352" s="88" t="str">
        <f>IF(D352="","",IF('[1]0.6 Indikator Pemanfaatan'!AG351="","",VLOOKUP(D352,'[1]0.6 Indikator Pemanfaatan'!$D$6:$AJ$705,30,FALSE)))</f>
        <v/>
      </c>
      <c r="AB352" s="136" t="str">
        <f t="shared" si="76"/>
        <v/>
      </c>
      <c r="AC352" s="87" t="str">
        <f>IF(D352="","",IF('[1]0.6 Indikator Pemanfaatan'!AM351="","",VLOOKUP(D352,'[1]0.6 Indikator Pemanfaatan'!$D$6:$AP$705,36,FALSE)))</f>
        <v/>
      </c>
      <c r="AD352" s="136" t="str">
        <f t="shared" si="77"/>
        <v/>
      </c>
    </row>
    <row r="353" spans="1:30" x14ac:dyDescent="0.3">
      <c r="A353" s="1" t="str">
        <f>IF('[2]1.7 NCPR'!A349="","",'[2]1.7 NCPR'!A349)</f>
        <v/>
      </c>
      <c r="B353" s="2" t="str">
        <f>IF('[2]1.7 NCPR'!B349="","",'[2]1.7 NCPR'!B349)</f>
        <v/>
      </c>
      <c r="C353" s="1" t="str">
        <f t="shared" si="65"/>
        <v/>
      </c>
      <c r="D353" s="1" t="str">
        <f>IF('[2]1.7 NCPR'!D349="","",'[2]1.7 NCPR'!D349)</f>
        <v/>
      </c>
      <c r="E353" s="1" t="str">
        <f>IF('[2]1.7 NCPR'!E349="","",'[2]1.7 NCPR'!E349)</f>
        <v/>
      </c>
      <c r="F353" s="2" t="str">
        <f>IF('[2]1.7 NCPR'!C349="","",'[2]1.7 NCPR'!C349)</f>
        <v/>
      </c>
      <c r="G353" s="135" t="str">
        <f>IF(D353="","",IF('[2]1.7 NCPR'!P349="","",(VLOOKUP(D353,'[2]1.7 NCPR'!$D:$P,13,0))))</f>
        <v/>
      </c>
      <c r="H353" s="74" t="str">
        <f t="shared" si="66"/>
        <v/>
      </c>
      <c r="I353" s="87" t="str">
        <f>IF(D353="","",IF('[1]0.2 Konsumsi Energi'!O352="","",VLOOKUP(D353,'[1]0.2 Konsumsi Energi'!$D$5:$S$704,12,0)))</f>
        <v/>
      </c>
      <c r="J353" s="136" t="str">
        <f t="shared" si="67"/>
        <v/>
      </c>
      <c r="K353" s="87" t="str">
        <f>IF(D353="","",IF('[1]0.3 Konsumsi Protein Hewani'!O352="","",VLOOKUP(D353,'[1]0.3 Konsumsi Protein Hewani'!$D$5:$S$704,12,0)))</f>
        <v/>
      </c>
      <c r="L353" s="136" t="str">
        <f t="shared" si="68"/>
        <v/>
      </c>
      <c r="M353" s="87" t="str">
        <f>IF(D353="","",IF('[1]0.4 Stok_Cadangan'!AN352="","",VLOOKUP(D353,'[1]0.4 Stok_Cadangan'!$D$6:$AN$704,37,FALSE)))</f>
        <v/>
      </c>
      <c r="N353" s="136" t="str">
        <f t="shared" si="69"/>
        <v/>
      </c>
      <c r="O353" s="87" t="str">
        <f>IF(D353="","",IF('[1]0.5 Indikator Keterjangkauan'!J352="","",VLOOKUP(D353,'[1]0.5 Indikator Keterjangkauan'!$D$6:$K$704,7,FALSE)))</f>
        <v/>
      </c>
      <c r="P353" s="136" t="str">
        <f t="shared" si="70"/>
        <v/>
      </c>
      <c r="Q353" s="87" t="str">
        <f>IF(D353="","",IF('[1]0.5 Indikator Keterjangkauan'!AC352="","",VLOOKUP(D353,'[1]0.5 Indikator Keterjangkauan'!$D$6:$AD$704,26,FALSE)))</f>
        <v/>
      </c>
      <c r="R353" s="136" t="str">
        <f t="shared" si="71"/>
        <v/>
      </c>
      <c r="S353" s="87" t="str">
        <f>IF(D353="","",IF('[1]0.5 Indikator Keterjangkauan'!AI352="","",VLOOKUP(D353,'[1]0.5 Indikator Keterjangkauan'!$D$6:$AK$700,32,FALSE)))</f>
        <v/>
      </c>
      <c r="T353" s="136" t="str">
        <f t="shared" si="72"/>
        <v/>
      </c>
      <c r="U353" s="87" t="str">
        <f>IF(D353="","",IF('[1]0.6 Indikator Pemanfaatan'!J352="","",VLOOKUP(D353,'[1]0.6 Indikator Pemanfaatan'!$D$6:$K$704,7,FALSE)))</f>
        <v/>
      </c>
      <c r="V353" s="136" t="str">
        <f t="shared" si="73"/>
        <v/>
      </c>
      <c r="W353" s="87" t="str">
        <f>IF(D353="","",IF('[1]0.6 Indikator Pemanfaatan'!P352="","",VLOOKUP(D353,'[1]0.6 Indikator Pemanfaatan'!$D$6:$R$704,13,FALSE)))</f>
        <v/>
      </c>
      <c r="X353" s="136" t="str">
        <f t="shared" si="74"/>
        <v/>
      </c>
      <c r="Y353" s="87" t="str">
        <f>IF(D353="","",IF('[1]0.6 Indikator Pemanfaatan'!AA352="","",VLOOKUP(D353,'[1]0.6 Indikator Pemanfaatan'!$D$6:$AC$706,24,FALSE)))</f>
        <v/>
      </c>
      <c r="Z353" s="136" t="str">
        <f t="shared" si="75"/>
        <v/>
      </c>
      <c r="AA353" s="88" t="str">
        <f>IF(D353="","",IF('[1]0.6 Indikator Pemanfaatan'!AG352="","",VLOOKUP(D353,'[1]0.6 Indikator Pemanfaatan'!$D$6:$AJ$705,30,FALSE)))</f>
        <v/>
      </c>
      <c r="AB353" s="136" t="str">
        <f t="shared" si="76"/>
        <v/>
      </c>
      <c r="AC353" s="87" t="str">
        <f>IF(D353="","",IF('[1]0.6 Indikator Pemanfaatan'!AM352="","",VLOOKUP(D353,'[1]0.6 Indikator Pemanfaatan'!$D$6:$AP$705,36,FALSE)))</f>
        <v/>
      </c>
      <c r="AD353" s="136" t="str">
        <f t="shared" si="77"/>
        <v/>
      </c>
    </row>
    <row r="354" spans="1:30" x14ac:dyDescent="0.3">
      <c r="A354" s="1" t="str">
        <f>IF('[2]1.7 NCPR'!A350="","",'[2]1.7 NCPR'!A350)</f>
        <v/>
      </c>
      <c r="B354" s="2" t="str">
        <f>IF('[2]1.7 NCPR'!B350="","",'[2]1.7 NCPR'!B350)</f>
        <v/>
      </c>
      <c r="C354" s="1" t="str">
        <f t="shared" si="65"/>
        <v/>
      </c>
      <c r="D354" s="1" t="str">
        <f>IF('[2]1.7 NCPR'!D350="","",'[2]1.7 NCPR'!D350)</f>
        <v/>
      </c>
      <c r="E354" s="1" t="str">
        <f>IF('[2]1.7 NCPR'!E350="","",'[2]1.7 NCPR'!E350)</f>
        <v/>
      </c>
      <c r="F354" s="2" t="str">
        <f>IF('[2]1.7 NCPR'!C350="","",'[2]1.7 NCPR'!C350)</f>
        <v/>
      </c>
      <c r="G354" s="135" t="str">
        <f>IF(D354="","",IF('[2]1.7 NCPR'!P350="","",(VLOOKUP(D354,'[2]1.7 NCPR'!$D:$P,13,0))))</f>
        <v/>
      </c>
      <c r="H354" s="74" t="str">
        <f t="shared" si="66"/>
        <v/>
      </c>
      <c r="I354" s="87" t="str">
        <f>IF(D354="","",IF('[1]0.2 Konsumsi Energi'!O353="","",VLOOKUP(D354,'[1]0.2 Konsumsi Energi'!$D$5:$S$704,12,0)))</f>
        <v/>
      </c>
      <c r="J354" s="136" t="str">
        <f t="shared" si="67"/>
        <v/>
      </c>
      <c r="K354" s="87" t="str">
        <f>IF(D354="","",IF('[1]0.3 Konsumsi Protein Hewani'!O353="","",VLOOKUP(D354,'[1]0.3 Konsumsi Protein Hewani'!$D$5:$S$704,12,0)))</f>
        <v/>
      </c>
      <c r="L354" s="136" t="str">
        <f t="shared" si="68"/>
        <v/>
      </c>
      <c r="M354" s="87" t="str">
        <f>IF(D354="","",IF('[1]0.4 Stok_Cadangan'!AN353="","",VLOOKUP(D354,'[1]0.4 Stok_Cadangan'!$D$6:$AN$704,37,FALSE)))</f>
        <v/>
      </c>
      <c r="N354" s="136" t="str">
        <f t="shared" si="69"/>
        <v/>
      </c>
      <c r="O354" s="87" t="str">
        <f>IF(D354="","",IF('[1]0.5 Indikator Keterjangkauan'!J353="","",VLOOKUP(D354,'[1]0.5 Indikator Keterjangkauan'!$D$6:$K$704,7,FALSE)))</f>
        <v/>
      </c>
      <c r="P354" s="136" t="str">
        <f t="shared" si="70"/>
        <v/>
      </c>
      <c r="Q354" s="87" t="str">
        <f>IF(D354="","",IF('[1]0.5 Indikator Keterjangkauan'!AC353="","",VLOOKUP(D354,'[1]0.5 Indikator Keterjangkauan'!$D$6:$AD$704,26,FALSE)))</f>
        <v/>
      </c>
      <c r="R354" s="136" t="str">
        <f t="shared" si="71"/>
        <v/>
      </c>
      <c r="S354" s="87" t="str">
        <f>IF(D354="","",IF('[1]0.5 Indikator Keterjangkauan'!AI353="","",VLOOKUP(D354,'[1]0.5 Indikator Keterjangkauan'!$D$6:$AK$700,32,FALSE)))</f>
        <v/>
      </c>
      <c r="T354" s="136" t="str">
        <f t="shared" si="72"/>
        <v/>
      </c>
      <c r="U354" s="87" t="str">
        <f>IF(D354="","",IF('[1]0.6 Indikator Pemanfaatan'!J353="","",VLOOKUP(D354,'[1]0.6 Indikator Pemanfaatan'!$D$6:$K$704,7,FALSE)))</f>
        <v/>
      </c>
      <c r="V354" s="136" t="str">
        <f t="shared" si="73"/>
        <v/>
      </c>
      <c r="W354" s="87" t="str">
        <f>IF(D354="","",IF('[1]0.6 Indikator Pemanfaatan'!P353="","",VLOOKUP(D354,'[1]0.6 Indikator Pemanfaatan'!$D$6:$R$704,13,FALSE)))</f>
        <v/>
      </c>
      <c r="X354" s="136" t="str">
        <f t="shared" si="74"/>
        <v/>
      </c>
      <c r="Y354" s="87" t="str">
        <f>IF(D354="","",IF('[1]0.6 Indikator Pemanfaatan'!AA353="","",VLOOKUP(D354,'[1]0.6 Indikator Pemanfaatan'!$D$6:$AC$706,24,FALSE)))</f>
        <v/>
      </c>
      <c r="Z354" s="136" t="str">
        <f t="shared" si="75"/>
        <v/>
      </c>
      <c r="AA354" s="88" t="str">
        <f>IF(D354="","",IF('[1]0.6 Indikator Pemanfaatan'!AG353="","",VLOOKUP(D354,'[1]0.6 Indikator Pemanfaatan'!$D$6:$AJ$705,30,FALSE)))</f>
        <v/>
      </c>
      <c r="AB354" s="136" t="str">
        <f t="shared" si="76"/>
        <v/>
      </c>
      <c r="AC354" s="87" t="str">
        <f>IF(D354="","",IF('[1]0.6 Indikator Pemanfaatan'!AM353="","",VLOOKUP(D354,'[1]0.6 Indikator Pemanfaatan'!$D$6:$AP$705,36,FALSE)))</f>
        <v/>
      </c>
      <c r="AD354" s="136" t="str">
        <f t="shared" si="77"/>
        <v/>
      </c>
    </row>
    <row r="355" spans="1:30" x14ac:dyDescent="0.3">
      <c r="A355" s="1" t="str">
        <f>IF('[2]1.7 NCPR'!A351="","",'[2]1.7 NCPR'!A351)</f>
        <v/>
      </c>
      <c r="B355" s="2" t="str">
        <f>IF('[2]1.7 NCPR'!B351="","",'[2]1.7 NCPR'!B351)</f>
        <v/>
      </c>
      <c r="C355" s="1" t="str">
        <f t="shared" si="65"/>
        <v/>
      </c>
      <c r="D355" s="1" t="str">
        <f>IF('[2]1.7 NCPR'!D351="","",'[2]1.7 NCPR'!D351)</f>
        <v/>
      </c>
      <c r="E355" s="1" t="str">
        <f>IF('[2]1.7 NCPR'!E351="","",'[2]1.7 NCPR'!E351)</f>
        <v/>
      </c>
      <c r="F355" s="2" t="str">
        <f>IF('[2]1.7 NCPR'!C351="","",'[2]1.7 NCPR'!C351)</f>
        <v/>
      </c>
      <c r="G355" s="135" t="str">
        <f>IF(D355="","",IF('[2]1.7 NCPR'!P351="","",(VLOOKUP(D355,'[2]1.7 NCPR'!$D:$P,13,0))))</f>
        <v/>
      </c>
      <c r="H355" s="74" t="str">
        <f t="shared" si="66"/>
        <v/>
      </c>
      <c r="I355" s="87" t="str">
        <f>IF(D355="","",IF('[1]0.2 Konsumsi Energi'!O354="","",VLOOKUP(D355,'[1]0.2 Konsumsi Energi'!$D$5:$S$704,12,0)))</f>
        <v/>
      </c>
      <c r="J355" s="136" t="str">
        <f t="shared" si="67"/>
        <v/>
      </c>
      <c r="K355" s="87" t="str">
        <f>IF(D355="","",IF('[1]0.3 Konsumsi Protein Hewani'!O354="","",VLOOKUP(D355,'[1]0.3 Konsumsi Protein Hewani'!$D$5:$S$704,12,0)))</f>
        <v/>
      </c>
      <c r="L355" s="136" t="str">
        <f t="shared" si="68"/>
        <v/>
      </c>
      <c r="M355" s="87" t="str">
        <f>IF(D355="","",IF('[1]0.4 Stok_Cadangan'!AN354="","",VLOOKUP(D355,'[1]0.4 Stok_Cadangan'!$D$6:$AN$704,37,FALSE)))</f>
        <v/>
      </c>
      <c r="N355" s="136" t="str">
        <f t="shared" si="69"/>
        <v/>
      </c>
      <c r="O355" s="87" t="str">
        <f>IF(D355="","",IF('[1]0.5 Indikator Keterjangkauan'!J354="","",VLOOKUP(D355,'[1]0.5 Indikator Keterjangkauan'!$D$6:$K$704,7,FALSE)))</f>
        <v/>
      </c>
      <c r="P355" s="136" t="str">
        <f t="shared" si="70"/>
        <v/>
      </c>
      <c r="Q355" s="87" t="str">
        <f>IF(D355="","",IF('[1]0.5 Indikator Keterjangkauan'!AC354="","",VLOOKUP(D355,'[1]0.5 Indikator Keterjangkauan'!$D$6:$AD$704,26,FALSE)))</f>
        <v/>
      </c>
      <c r="R355" s="136" t="str">
        <f t="shared" si="71"/>
        <v/>
      </c>
      <c r="S355" s="87" t="str">
        <f>IF(D355="","",IF('[1]0.5 Indikator Keterjangkauan'!AI354="","",VLOOKUP(D355,'[1]0.5 Indikator Keterjangkauan'!$D$6:$AK$700,32,FALSE)))</f>
        <v/>
      </c>
      <c r="T355" s="136" t="str">
        <f t="shared" si="72"/>
        <v/>
      </c>
      <c r="U355" s="87" t="str">
        <f>IF(D355="","",IF('[1]0.6 Indikator Pemanfaatan'!J354="","",VLOOKUP(D355,'[1]0.6 Indikator Pemanfaatan'!$D$6:$K$704,7,FALSE)))</f>
        <v/>
      </c>
      <c r="V355" s="136" t="str">
        <f t="shared" si="73"/>
        <v/>
      </c>
      <c r="W355" s="87" t="str">
        <f>IF(D355="","",IF('[1]0.6 Indikator Pemanfaatan'!P354="","",VLOOKUP(D355,'[1]0.6 Indikator Pemanfaatan'!$D$6:$R$704,13,FALSE)))</f>
        <v/>
      </c>
      <c r="X355" s="136" t="str">
        <f t="shared" si="74"/>
        <v/>
      </c>
      <c r="Y355" s="87" t="str">
        <f>IF(D355="","",IF('[1]0.6 Indikator Pemanfaatan'!AA354="","",VLOOKUP(D355,'[1]0.6 Indikator Pemanfaatan'!$D$6:$AC$706,24,FALSE)))</f>
        <v/>
      </c>
      <c r="Z355" s="136" t="str">
        <f t="shared" si="75"/>
        <v/>
      </c>
      <c r="AA355" s="88" t="str">
        <f>IF(D355="","",IF('[1]0.6 Indikator Pemanfaatan'!AG354="","",VLOOKUP(D355,'[1]0.6 Indikator Pemanfaatan'!$D$6:$AJ$705,30,FALSE)))</f>
        <v/>
      </c>
      <c r="AB355" s="136" t="str">
        <f t="shared" si="76"/>
        <v/>
      </c>
      <c r="AC355" s="87" t="str">
        <f>IF(D355="","",IF('[1]0.6 Indikator Pemanfaatan'!AM354="","",VLOOKUP(D355,'[1]0.6 Indikator Pemanfaatan'!$D$6:$AP$705,36,FALSE)))</f>
        <v/>
      </c>
      <c r="AD355" s="136" t="str">
        <f t="shared" si="77"/>
        <v/>
      </c>
    </row>
    <row r="356" spans="1:30" x14ac:dyDescent="0.3">
      <c r="A356" s="1" t="str">
        <f>IF('[2]1.7 NCPR'!A352="","",'[2]1.7 NCPR'!A352)</f>
        <v/>
      </c>
      <c r="B356" s="2" t="str">
        <f>IF('[2]1.7 NCPR'!B352="","",'[2]1.7 NCPR'!B352)</f>
        <v/>
      </c>
      <c r="C356" s="1" t="str">
        <f t="shared" si="65"/>
        <v/>
      </c>
      <c r="D356" s="1" t="str">
        <f>IF('[2]1.7 NCPR'!D352="","",'[2]1.7 NCPR'!D352)</f>
        <v/>
      </c>
      <c r="E356" s="1" t="str">
        <f>IF('[2]1.7 NCPR'!E352="","",'[2]1.7 NCPR'!E352)</f>
        <v/>
      </c>
      <c r="F356" s="2" t="str">
        <f>IF('[2]1.7 NCPR'!C352="","",'[2]1.7 NCPR'!C352)</f>
        <v/>
      </c>
      <c r="G356" s="135" t="str">
        <f>IF(D356="","",IF('[2]1.7 NCPR'!P352="","",(VLOOKUP(D356,'[2]1.7 NCPR'!$D:$P,13,0))))</f>
        <v/>
      </c>
      <c r="H356" s="74" t="str">
        <f t="shared" si="66"/>
        <v/>
      </c>
      <c r="I356" s="87" t="str">
        <f>IF(D356="","",IF('[1]0.2 Konsumsi Energi'!O355="","",VLOOKUP(D356,'[1]0.2 Konsumsi Energi'!$D$5:$S$704,12,0)))</f>
        <v/>
      </c>
      <c r="J356" s="136" t="str">
        <f t="shared" si="67"/>
        <v/>
      </c>
      <c r="K356" s="87" t="str">
        <f>IF(D356="","",IF('[1]0.3 Konsumsi Protein Hewani'!O355="","",VLOOKUP(D356,'[1]0.3 Konsumsi Protein Hewani'!$D$5:$S$704,12,0)))</f>
        <v/>
      </c>
      <c r="L356" s="136" t="str">
        <f t="shared" si="68"/>
        <v/>
      </c>
      <c r="M356" s="87" t="str">
        <f>IF(D356="","",IF('[1]0.4 Stok_Cadangan'!AN355="","",VLOOKUP(D356,'[1]0.4 Stok_Cadangan'!$D$6:$AN$704,37,FALSE)))</f>
        <v/>
      </c>
      <c r="N356" s="136" t="str">
        <f t="shared" si="69"/>
        <v/>
      </c>
      <c r="O356" s="87" t="str">
        <f>IF(D356="","",IF('[1]0.5 Indikator Keterjangkauan'!J355="","",VLOOKUP(D356,'[1]0.5 Indikator Keterjangkauan'!$D$6:$K$704,7,FALSE)))</f>
        <v/>
      </c>
      <c r="P356" s="136" t="str">
        <f t="shared" si="70"/>
        <v/>
      </c>
      <c r="Q356" s="87" t="str">
        <f>IF(D356="","",IF('[1]0.5 Indikator Keterjangkauan'!AC355="","",VLOOKUP(D356,'[1]0.5 Indikator Keterjangkauan'!$D$6:$AD$704,26,FALSE)))</f>
        <v/>
      </c>
      <c r="R356" s="136" t="str">
        <f t="shared" si="71"/>
        <v/>
      </c>
      <c r="S356" s="87" t="str">
        <f>IF(D356="","",IF('[1]0.5 Indikator Keterjangkauan'!AI355="","",VLOOKUP(D356,'[1]0.5 Indikator Keterjangkauan'!$D$6:$AK$700,32,FALSE)))</f>
        <v/>
      </c>
      <c r="T356" s="136" t="str">
        <f t="shared" si="72"/>
        <v/>
      </c>
      <c r="U356" s="87" t="str">
        <f>IF(D356="","",IF('[1]0.6 Indikator Pemanfaatan'!J355="","",VLOOKUP(D356,'[1]0.6 Indikator Pemanfaatan'!$D$6:$K$704,7,FALSE)))</f>
        <v/>
      </c>
      <c r="V356" s="136" t="str">
        <f t="shared" si="73"/>
        <v/>
      </c>
      <c r="W356" s="87" t="str">
        <f>IF(D356="","",IF('[1]0.6 Indikator Pemanfaatan'!P355="","",VLOOKUP(D356,'[1]0.6 Indikator Pemanfaatan'!$D$6:$R$704,13,FALSE)))</f>
        <v/>
      </c>
      <c r="X356" s="136" t="str">
        <f t="shared" si="74"/>
        <v/>
      </c>
      <c r="Y356" s="87" t="str">
        <f>IF(D356="","",IF('[1]0.6 Indikator Pemanfaatan'!AA355="","",VLOOKUP(D356,'[1]0.6 Indikator Pemanfaatan'!$D$6:$AC$706,24,FALSE)))</f>
        <v/>
      </c>
      <c r="Z356" s="136" t="str">
        <f t="shared" si="75"/>
        <v/>
      </c>
      <c r="AA356" s="88" t="str">
        <f>IF(D356="","",IF('[1]0.6 Indikator Pemanfaatan'!AG355="","",VLOOKUP(D356,'[1]0.6 Indikator Pemanfaatan'!$D$6:$AJ$705,30,FALSE)))</f>
        <v/>
      </c>
      <c r="AB356" s="136" t="str">
        <f t="shared" si="76"/>
        <v/>
      </c>
      <c r="AC356" s="87" t="str">
        <f>IF(D356="","",IF('[1]0.6 Indikator Pemanfaatan'!AM355="","",VLOOKUP(D356,'[1]0.6 Indikator Pemanfaatan'!$D$6:$AP$705,36,FALSE)))</f>
        <v/>
      </c>
      <c r="AD356" s="136" t="str">
        <f t="shared" si="77"/>
        <v/>
      </c>
    </row>
    <row r="357" spans="1:30" x14ac:dyDescent="0.3">
      <c r="A357" s="1" t="str">
        <f>IF('[2]1.7 NCPR'!A353="","",'[2]1.7 NCPR'!A353)</f>
        <v/>
      </c>
      <c r="B357" s="2" t="str">
        <f>IF('[2]1.7 NCPR'!B353="","",'[2]1.7 NCPR'!B353)</f>
        <v/>
      </c>
      <c r="C357" s="1" t="str">
        <f t="shared" si="65"/>
        <v/>
      </c>
      <c r="D357" s="1" t="str">
        <f>IF('[2]1.7 NCPR'!D353="","",'[2]1.7 NCPR'!D353)</f>
        <v/>
      </c>
      <c r="E357" s="1" t="str">
        <f>IF('[2]1.7 NCPR'!E353="","",'[2]1.7 NCPR'!E353)</f>
        <v/>
      </c>
      <c r="F357" s="2" t="str">
        <f>IF('[2]1.7 NCPR'!C353="","",'[2]1.7 NCPR'!C353)</f>
        <v/>
      </c>
      <c r="G357" s="135" t="str">
        <f>IF(D357="","",IF('[2]1.7 NCPR'!P353="","",(VLOOKUP(D357,'[2]1.7 NCPR'!$D:$P,13,0))))</f>
        <v/>
      </c>
      <c r="H357" s="74" t="str">
        <f t="shared" si="66"/>
        <v/>
      </c>
      <c r="I357" s="87" t="str">
        <f>IF(D357="","",IF('[1]0.2 Konsumsi Energi'!O356="","",VLOOKUP(D357,'[1]0.2 Konsumsi Energi'!$D$5:$S$704,12,0)))</f>
        <v/>
      </c>
      <c r="J357" s="136" t="str">
        <f t="shared" si="67"/>
        <v/>
      </c>
      <c r="K357" s="87" t="str">
        <f>IF(D357="","",IF('[1]0.3 Konsumsi Protein Hewani'!O356="","",VLOOKUP(D357,'[1]0.3 Konsumsi Protein Hewani'!$D$5:$S$704,12,0)))</f>
        <v/>
      </c>
      <c r="L357" s="136" t="str">
        <f t="shared" si="68"/>
        <v/>
      </c>
      <c r="M357" s="87" t="str">
        <f>IF(D357="","",IF('[1]0.4 Stok_Cadangan'!AN356="","",VLOOKUP(D357,'[1]0.4 Stok_Cadangan'!$D$6:$AN$704,37,FALSE)))</f>
        <v/>
      </c>
      <c r="N357" s="136" t="str">
        <f t="shared" si="69"/>
        <v/>
      </c>
      <c r="O357" s="87" t="str">
        <f>IF(D357="","",IF('[1]0.5 Indikator Keterjangkauan'!J356="","",VLOOKUP(D357,'[1]0.5 Indikator Keterjangkauan'!$D$6:$K$704,7,FALSE)))</f>
        <v/>
      </c>
      <c r="P357" s="136" t="str">
        <f t="shared" si="70"/>
        <v/>
      </c>
      <c r="Q357" s="87" t="str">
        <f>IF(D357="","",IF('[1]0.5 Indikator Keterjangkauan'!AC356="","",VLOOKUP(D357,'[1]0.5 Indikator Keterjangkauan'!$D$6:$AD$704,26,FALSE)))</f>
        <v/>
      </c>
      <c r="R357" s="136" t="str">
        <f t="shared" si="71"/>
        <v/>
      </c>
      <c r="S357" s="87" t="str">
        <f>IF(D357="","",IF('[1]0.5 Indikator Keterjangkauan'!AI356="","",VLOOKUP(D357,'[1]0.5 Indikator Keterjangkauan'!$D$6:$AK$700,32,FALSE)))</f>
        <v/>
      </c>
      <c r="T357" s="136" t="str">
        <f t="shared" si="72"/>
        <v/>
      </c>
      <c r="U357" s="87" t="str">
        <f>IF(D357="","",IF('[1]0.6 Indikator Pemanfaatan'!J356="","",VLOOKUP(D357,'[1]0.6 Indikator Pemanfaatan'!$D$6:$K$704,7,FALSE)))</f>
        <v/>
      </c>
      <c r="V357" s="136" t="str">
        <f t="shared" si="73"/>
        <v/>
      </c>
      <c r="W357" s="87" t="str">
        <f>IF(D357="","",IF('[1]0.6 Indikator Pemanfaatan'!P356="","",VLOOKUP(D357,'[1]0.6 Indikator Pemanfaatan'!$D$6:$R$704,13,FALSE)))</f>
        <v/>
      </c>
      <c r="X357" s="136" t="str">
        <f t="shared" si="74"/>
        <v/>
      </c>
      <c r="Y357" s="87" t="str">
        <f>IF(D357="","",IF('[1]0.6 Indikator Pemanfaatan'!AA356="","",VLOOKUP(D357,'[1]0.6 Indikator Pemanfaatan'!$D$6:$AC$706,24,FALSE)))</f>
        <v/>
      </c>
      <c r="Z357" s="136" t="str">
        <f t="shared" si="75"/>
        <v/>
      </c>
      <c r="AA357" s="88" t="str">
        <f>IF(D357="","",IF('[1]0.6 Indikator Pemanfaatan'!AG356="","",VLOOKUP(D357,'[1]0.6 Indikator Pemanfaatan'!$D$6:$AJ$705,30,FALSE)))</f>
        <v/>
      </c>
      <c r="AB357" s="136" t="str">
        <f t="shared" si="76"/>
        <v/>
      </c>
      <c r="AC357" s="87" t="str">
        <f>IF(D357="","",IF('[1]0.6 Indikator Pemanfaatan'!AM356="","",VLOOKUP(D357,'[1]0.6 Indikator Pemanfaatan'!$D$6:$AP$705,36,FALSE)))</f>
        <v/>
      </c>
      <c r="AD357" s="136" t="str">
        <f t="shared" si="77"/>
        <v/>
      </c>
    </row>
    <row r="358" spans="1:30" x14ac:dyDescent="0.3">
      <c r="A358" s="1" t="str">
        <f>IF('[2]1.7 NCPR'!A354="","",'[2]1.7 NCPR'!A354)</f>
        <v/>
      </c>
      <c r="B358" s="2" t="str">
        <f>IF('[2]1.7 NCPR'!B354="","",'[2]1.7 NCPR'!B354)</f>
        <v/>
      </c>
      <c r="C358" s="1" t="str">
        <f t="shared" si="65"/>
        <v/>
      </c>
      <c r="D358" s="1" t="str">
        <f>IF('[2]1.7 NCPR'!D354="","",'[2]1.7 NCPR'!D354)</f>
        <v/>
      </c>
      <c r="E358" s="1" t="str">
        <f>IF('[2]1.7 NCPR'!E354="","",'[2]1.7 NCPR'!E354)</f>
        <v/>
      </c>
      <c r="F358" s="2" t="str">
        <f>IF('[2]1.7 NCPR'!C354="","",'[2]1.7 NCPR'!C354)</f>
        <v/>
      </c>
      <c r="G358" s="135" t="str">
        <f>IF(D358="","",IF('[2]1.7 NCPR'!P354="","",(VLOOKUP(D358,'[2]1.7 NCPR'!$D:$P,13,0))))</f>
        <v/>
      </c>
      <c r="H358" s="74" t="str">
        <f t="shared" si="66"/>
        <v/>
      </c>
      <c r="I358" s="87" t="str">
        <f>IF(D358="","",IF('[1]0.2 Konsumsi Energi'!O357="","",VLOOKUP(D358,'[1]0.2 Konsumsi Energi'!$D$5:$S$704,12,0)))</f>
        <v/>
      </c>
      <c r="J358" s="136" t="str">
        <f t="shared" si="67"/>
        <v/>
      </c>
      <c r="K358" s="87" t="str">
        <f>IF(D358="","",IF('[1]0.3 Konsumsi Protein Hewani'!O357="","",VLOOKUP(D358,'[1]0.3 Konsumsi Protein Hewani'!$D$5:$S$704,12,0)))</f>
        <v/>
      </c>
      <c r="L358" s="136" t="str">
        <f t="shared" si="68"/>
        <v/>
      </c>
      <c r="M358" s="87" t="str">
        <f>IF(D358="","",IF('[1]0.4 Stok_Cadangan'!AN357="","",VLOOKUP(D358,'[1]0.4 Stok_Cadangan'!$D$6:$AN$704,37,FALSE)))</f>
        <v/>
      </c>
      <c r="N358" s="136" t="str">
        <f t="shared" si="69"/>
        <v/>
      </c>
      <c r="O358" s="87" t="str">
        <f>IF(D358="","",IF('[1]0.5 Indikator Keterjangkauan'!J357="","",VLOOKUP(D358,'[1]0.5 Indikator Keterjangkauan'!$D$6:$K$704,7,FALSE)))</f>
        <v/>
      </c>
      <c r="P358" s="136" t="str">
        <f t="shared" si="70"/>
        <v/>
      </c>
      <c r="Q358" s="87" t="str">
        <f>IF(D358="","",IF('[1]0.5 Indikator Keterjangkauan'!AC357="","",VLOOKUP(D358,'[1]0.5 Indikator Keterjangkauan'!$D$6:$AD$704,26,FALSE)))</f>
        <v/>
      </c>
      <c r="R358" s="136" t="str">
        <f t="shared" si="71"/>
        <v/>
      </c>
      <c r="S358" s="87" t="str">
        <f>IF(D358="","",IF('[1]0.5 Indikator Keterjangkauan'!AI357="","",VLOOKUP(D358,'[1]0.5 Indikator Keterjangkauan'!$D$6:$AK$700,32,FALSE)))</f>
        <v/>
      </c>
      <c r="T358" s="136" t="str">
        <f t="shared" si="72"/>
        <v/>
      </c>
      <c r="U358" s="87" t="str">
        <f>IF(D358="","",IF('[1]0.6 Indikator Pemanfaatan'!J357="","",VLOOKUP(D358,'[1]0.6 Indikator Pemanfaatan'!$D$6:$K$704,7,FALSE)))</f>
        <v/>
      </c>
      <c r="V358" s="136" t="str">
        <f t="shared" si="73"/>
        <v/>
      </c>
      <c r="W358" s="87" t="str">
        <f>IF(D358="","",IF('[1]0.6 Indikator Pemanfaatan'!P357="","",VLOOKUP(D358,'[1]0.6 Indikator Pemanfaatan'!$D$6:$R$704,13,FALSE)))</f>
        <v/>
      </c>
      <c r="X358" s="136" t="str">
        <f t="shared" si="74"/>
        <v/>
      </c>
      <c r="Y358" s="87" t="str">
        <f>IF(D358="","",IF('[1]0.6 Indikator Pemanfaatan'!AA357="","",VLOOKUP(D358,'[1]0.6 Indikator Pemanfaatan'!$D$6:$AC$706,24,FALSE)))</f>
        <v/>
      </c>
      <c r="Z358" s="136" t="str">
        <f t="shared" si="75"/>
        <v/>
      </c>
      <c r="AA358" s="88" t="str">
        <f>IF(D358="","",IF('[1]0.6 Indikator Pemanfaatan'!AG357="","",VLOOKUP(D358,'[1]0.6 Indikator Pemanfaatan'!$D$6:$AJ$705,30,FALSE)))</f>
        <v/>
      </c>
      <c r="AB358" s="136" t="str">
        <f t="shared" si="76"/>
        <v/>
      </c>
      <c r="AC358" s="87" t="str">
        <f>IF(D358="","",IF('[1]0.6 Indikator Pemanfaatan'!AM357="","",VLOOKUP(D358,'[1]0.6 Indikator Pemanfaatan'!$D$6:$AP$705,36,FALSE)))</f>
        <v/>
      </c>
      <c r="AD358" s="136" t="str">
        <f t="shared" si="77"/>
        <v/>
      </c>
    </row>
    <row r="359" spans="1:30" x14ac:dyDescent="0.3">
      <c r="A359" s="1" t="str">
        <f>IF('[2]1.7 NCPR'!A355="","",'[2]1.7 NCPR'!A355)</f>
        <v/>
      </c>
      <c r="B359" s="2" t="str">
        <f>IF('[2]1.7 NCPR'!B355="","",'[2]1.7 NCPR'!B355)</f>
        <v/>
      </c>
      <c r="C359" s="1" t="str">
        <f t="shared" si="65"/>
        <v/>
      </c>
      <c r="D359" s="1" t="str">
        <f>IF('[2]1.7 NCPR'!D355="","",'[2]1.7 NCPR'!D355)</f>
        <v/>
      </c>
      <c r="E359" s="1" t="str">
        <f>IF('[2]1.7 NCPR'!E355="","",'[2]1.7 NCPR'!E355)</f>
        <v/>
      </c>
      <c r="F359" s="2" t="str">
        <f>IF('[2]1.7 NCPR'!C355="","",'[2]1.7 NCPR'!C355)</f>
        <v/>
      </c>
      <c r="G359" s="135" t="str">
        <f>IF(D359="","",IF('[2]1.7 NCPR'!P355="","",(VLOOKUP(D359,'[2]1.7 NCPR'!$D:$P,13,0))))</f>
        <v/>
      </c>
      <c r="H359" s="74" t="str">
        <f t="shared" si="66"/>
        <v/>
      </c>
      <c r="I359" s="87" t="str">
        <f>IF(D359="","",IF('[1]0.2 Konsumsi Energi'!O358="","",VLOOKUP(D359,'[1]0.2 Konsumsi Energi'!$D$5:$S$704,12,0)))</f>
        <v/>
      </c>
      <c r="J359" s="136" t="str">
        <f t="shared" si="67"/>
        <v/>
      </c>
      <c r="K359" s="87" t="str">
        <f>IF(D359="","",IF('[1]0.3 Konsumsi Protein Hewani'!O358="","",VLOOKUP(D359,'[1]0.3 Konsumsi Protein Hewani'!$D$5:$S$704,12,0)))</f>
        <v/>
      </c>
      <c r="L359" s="136" t="str">
        <f t="shared" si="68"/>
        <v/>
      </c>
      <c r="M359" s="87" t="str">
        <f>IF(D359="","",IF('[1]0.4 Stok_Cadangan'!AN358="","",VLOOKUP(D359,'[1]0.4 Stok_Cadangan'!$D$6:$AN$704,37,FALSE)))</f>
        <v/>
      </c>
      <c r="N359" s="136" t="str">
        <f t="shared" si="69"/>
        <v/>
      </c>
      <c r="O359" s="87" t="str">
        <f>IF(D359="","",IF('[1]0.5 Indikator Keterjangkauan'!J358="","",VLOOKUP(D359,'[1]0.5 Indikator Keterjangkauan'!$D$6:$K$704,7,FALSE)))</f>
        <v/>
      </c>
      <c r="P359" s="136" t="str">
        <f t="shared" si="70"/>
        <v/>
      </c>
      <c r="Q359" s="87" t="str">
        <f>IF(D359="","",IF('[1]0.5 Indikator Keterjangkauan'!AC358="","",VLOOKUP(D359,'[1]0.5 Indikator Keterjangkauan'!$D$6:$AD$704,26,FALSE)))</f>
        <v/>
      </c>
      <c r="R359" s="136" t="str">
        <f t="shared" si="71"/>
        <v/>
      </c>
      <c r="S359" s="87" t="str">
        <f>IF(D359="","",IF('[1]0.5 Indikator Keterjangkauan'!AI358="","",VLOOKUP(D359,'[1]0.5 Indikator Keterjangkauan'!$D$6:$AK$700,32,FALSE)))</f>
        <v/>
      </c>
      <c r="T359" s="136" t="str">
        <f t="shared" si="72"/>
        <v/>
      </c>
      <c r="U359" s="87" t="str">
        <f>IF(D359="","",IF('[1]0.6 Indikator Pemanfaatan'!J358="","",VLOOKUP(D359,'[1]0.6 Indikator Pemanfaatan'!$D$6:$K$704,7,FALSE)))</f>
        <v/>
      </c>
      <c r="V359" s="136" t="str">
        <f t="shared" si="73"/>
        <v/>
      </c>
      <c r="W359" s="87" t="str">
        <f>IF(D359="","",IF('[1]0.6 Indikator Pemanfaatan'!P358="","",VLOOKUP(D359,'[1]0.6 Indikator Pemanfaatan'!$D$6:$R$704,13,FALSE)))</f>
        <v/>
      </c>
      <c r="X359" s="136" t="str">
        <f t="shared" si="74"/>
        <v/>
      </c>
      <c r="Y359" s="87" t="str">
        <f>IF(D359="","",IF('[1]0.6 Indikator Pemanfaatan'!AA358="","",VLOOKUP(D359,'[1]0.6 Indikator Pemanfaatan'!$D$6:$AC$706,24,FALSE)))</f>
        <v/>
      </c>
      <c r="Z359" s="136" t="str">
        <f t="shared" si="75"/>
        <v/>
      </c>
      <c r="AA359" s="88" t="str">
        <f>IF(D359="","",IF('[1]0.6 Indikator Pemanfaatan'!AG358="","",VLOOKUP(D359,'[1]0.6 Indikator Pemanfaatan'!$D$6:$AJ$705,30,FALSE)))</f>
        <v/>
      </c>
      <c r="AB359" s="136" t="str">
        <f t="shared" si="76"/>
        <v/>
      </c>
      <c r="AC359" s="87" t="str">
        <f>IF(D359="","",IF('[1]0.6 Indikator Pemanfaatan'!AM358="","",VLOOKUP(D359,'[1]0.6 Indikator Pemanfaatan'!$D$6:$AP$705,36,FALSE)))</f>
        <v/>
      </c>
      <c r="AD359" s="136" t="str">
        <f t="shared" si="77"/>
        <v/>
      </c>
    </row>
    <row r="360" spans="1:30" x14ac:dyDescent="0.3">
      <c r="A360" s="1" t="str">
        <f>IF('[2]1.7 NCPR'!A356="","",'[2]1.7 NCPR'!A356)</f>
        <v/>
      </c>
      <c r="B360" s="2" t="str">
        <f>IF('[2]1.7 NCPR'!B356="","",'[2]1.7 NCPR'!B356)</f>
        <v/>
      </c>
      <c r="C360" s="1" t="str">
        <f t="shared" si="65"/>
        <v/>
      </c>
      <c r="D360" s="1" t="str">
        <f>IF('[2]1.7 NCPR'!D356="","",'[2]1.7 NCPR'!D356)</f>
        <v/>
      </c>
      <c r="E360" s="1" t="str">
        <f>IF('[2]1.7 NCPR'!E356="","",'[2]1.7 NCPR'!E356)</f>
        <v/>
      </c>
      <c r="F360" s="2" t="str">
        <f>IF('[2]1.7 NCPR'!C356="","",'[2]1.7 NCPR'!C356)</f>
        <v/>
      </c>
      <c r="G360" s="135" t="str">
        <f>IF(D360="","",IF('[2]1.7 NCPR'!P356="","",(VLOOKUP(D360,'[2]1.7 NCPR'!$D:$P,13,0))))</f>
        <v/>
      </c>
      <c r="H360" s="74" t="str">
        <f t="shared" si="66"/>
        <v/>
      </c>
      <c r="I360" s="87" t="str">
        <f>IF(D360="","",IF('[1]0.2 Konsumsi Energi'!O359="","",VLOOKUP(D360,'[1]0.2 Konsumsi Energi'!$D$5:$S$704,12,0)))</f>
        <v/>
      </c>
      <c r="J360" s="136" t="str">
        <f t="shared" si="67"/>
        <v/>
      </c>
      <c r="K360" s="87" t="str">
        <f>IF(D360="","",IF('[1]0.3 Konsumsi Protein Hewani'!O359="","",VLOOKUP(D360,'[1]0.3 Konsumsi Protein Hewani'!$D$5:$S$704,12,0)))</f>
        <v/>
      </c>
      <c r="L360" s="136" t="str">
        <f t="shared" si="68"/>
        <v/>
      </c>
      <c r="M360" s="87" t="str">
        <f>IF(D360="","",IF('[1]0.4 Stok_Cadangan'!AN359="","",VLOOKUP(D360,'[1]0.4 Stok_Cadangan'!$D$6:$AN$704,37,FALSE)))</f>
        <v/>
      </c>
      <c r="N360" s="136" t="str">
        <f t="shared" si="69"/>
        <v/>
      </c>
      <c r="O360" s="87" t="str">
        <f>IF(D360="","",IF('[1]0.5 Indikator Keterjangkauan'!J359="","",VLOOKUP(D360,'[1]0.5 Indikator Keterjangkauan'!$D$6:$K$704,7,FALSE)))</f>
        <v/>
      </c>
      <c r="P360" s="136" t="str">
        <f t="shared" si="70"/>
        <v/>
      </c>
      <c r="Q360" s="87" t="str">
        <f>IF(D360="","",IF('[1]0.5 Indikator Keterjangkauan'!AC359="","",VLOOKUP(D360,'[1]0.5 Indikator Keterjangkauan'!$D$6:$AD$704,26,FALSE)))</f>
        <v/>
      </c>
      <c r="R360" s="136" t="str">
        <f t="shared" si="71"/>
        <v/>
      </c>
      <c r="S360" s="87" t="str">
        <f>IF(D360="","",IF('[1]0.5 Indikator Keterjangkauan'!AI359="","",VLOOKUP(D360,'[1]0.5 Indikator Keterjangkauan'!$D$6:$AK$700,32,FALSE)))</f>
        <v/>
      </c>
      <c r="T360" s="136" t="str">
        <f t="shared" si="72"/>
        <v/>
      </c>
      <c r="U360" s="87" t="str">
        <f>IF(D360="","",IF('[1]0.6 Indikator Pemanfaatan'!J359="","",VLOOKUP(D360,'[1]0.6 Indikator Pemanfaatan'!$D$6:$K$704,7,FALSE)))</f>
        <v/>
      </c>
      <c r="V360" s="136" t="str">
        <f t="shared" si="73"/>
        <v/>
      </c>
      <c r="W360" s="87" t="str">
        <f>IF(D360="","",IF('[1]0.6 Indikator Pemanfaatan'!P359="","",VLOOKUP(D360,'[1]0.6 Indikator Pemanfaatan'!$D$6:$R$704,13,FALSE)))</f>
        <v/>
      </c>
      <c r="X360" s="136" t="str">
        <f t="shared" si="74"/>
        <v/>
      </c>
      <c r="Y360" s="87" t="str">
        <f>IF(D360="","",IF('[1]0.6 Indikator Pemanfaatan'!AA359="","",VLOOKUP(D360,'[1]0.6 Indikator Pemanfaatan'!$D$6:$AC$706,24,FALSE)))</f>
        <v/>
      </c>
      <c r="Z360" s="136" t="str">
        <f t="shared" si="75"/>
        <v/>
      </c>
      <c r="AA360" s="88" t="str">
        <f>IF(D360="","",IF('[1]0.6 Indikator Pemanfaatan'!AG359="","",VLOOKUP(D360,'[1]0.6 Indikator Pemanfaatan'!$D$6:$AJ$705,30,FALSE)))</f>
        <v/>
      </c>
      <c r="AB360" s="136" t="str">
        <f t="shared" si="76"/>
        <v/>
      </c>
      <c r="AC360" s="87" t="str">
        <f>IF(D360="","",IF('[1]0.6 Indikator Pemanfaatan'!AM359="","",VLOOKUP(D360,'[1]0.6 Indikator Pemanfaatan'!$D$6:$AP$705,36,FALSE)))</f>
        <v/>
      </c>
      <c r="AD360" s="136" t="str">
        <f t="shared" si="77"/>
        <v/>
      </c>
    </row>
    <row r="361" spans="1:30" x14ac:dyDescent="0.3">
      <c r="A361" s="1" t="str">
        <f>IF('[2]1.7 NCPR'!A357="","",'[2]1.7 NCPR'!A357)</f>
        <v/>
      </c>
      <c r="B361" s="2" t="str">
        <f>IF('[2]1.7 NCPR'!B357="","",'[2]1.7 NCPR'!B357)</f>
        <v/>
      </c>
      <c r="C361" s="1" t="str">
        <f t="shared" si="65"/>
        <v/>
      </c>
      <c r="D361" s="1" t="str">
        <f>IF('[2]1.7 NCPR'!D357="","",'[2]1.7 NCPR'!D357)</f>
        <v/>
      </c>
      <c r="E361" s="1" t="str">
        <f>IF('[2]1.7 NCPR'!E357="","",'[2]1.7 NCPR'!E357)</f>
        <v/>
      </c>
      <c r="F361" s="2" t="str">
        <f>IF('[2]1.7 NCPR'!C357="","",'[2]1.7 NCPR'!C357)</f>
        <v/>
      </c>
      <c r="G361" s="135" t="str">
        <f>IF(D361="","",IF('[2]1.7 NCPR'!P357="","",(VLOOKUP(D361,'[2]1.7 NCPR'!$D:$P,13,0))))</f>
        <v/>
      </c>
      <c r="H361" s="74" t="str">
        <f t="shared" si="66"/>
        <v/>
      </c>
      <c r="I361" s="87" t="str">
        <f>IF(D361="","",IF('[1]0.2 Konsumsi Energi'!O360="","",VLOOKUP(D361,'[1]0.2 Konsumsi Energi'!$D$5:$S$704,12,0)))</f>
        <v/>
      </c>
      <c r="J361" s="136" t="str">
        <f t="shared" si="67"/>
        <v/>
      </c>
      <c r="K361" s="87" t="str">
        <f>IF(D361="","",IF('[1]0.3 Konsumsi Protein Hewani'!O360="","",VLOOKUP(D361,'[1]0.3 Konsumsi Protein Hewani'!$D$5:$S$704,12,0)))</f>
        <v/>
      </c>
      <c r="L361" s="136" t="str">
        <f t="shared" si="68"/>
        <v/>
      </c>
      <c r="M361" s="87" t="str">
        <f>IF(D361="","",IF('[1]0.4 Stok_Cadangan'!AN360="","",VLOOKUP(D361,'[1]0.4 Stok_Cadangan'!$D$6:$AN$704,37,FALSE)))</f>
        <v/>
      </c>
      <c r="N361" s="136" t="str">
        <f t="shared" si="69"/>
        <v/>
      </c>
      <c r="O361" s="87" t="str">
        <f>IF(D361="","",IF('[1]0.5 Indikator Keterjangkauan'!J360="","",VLOOKUP(D361,'[1]0.5 Indikator Keterjangkauan'!$D$6:$K$704,7,FALSE)))</f>
        <v/>
      </c>
      <c r="P361" s="136" t="str">
        <f t="shared" si="70"/>
        <v/>
      </c>
      <c r="Q361" s="87" t="str">
        <f>IF(D361="","",IF('[1]0.5 Indikator Keterjangkauan'!AC360="","",VLOOKUP(D361,'[1]0.5 Indikator Keterjangkauan'!$D$6:$AD$704,26,FALSE)))</f>
        <v/>
      </c>
      <c r="R361" s="136" t="str">
        <f t="shared" si="71"/>
        <v/>
      </c>
      <c r="S361" s="87" t="str">
        <f>IF(D361="","",IF('[1]0.5 Indikator Keterjangkauan'!AI360="","",VLOOKUP(D361,'[1]0.5 Indikator Keterjangkauan'!$D$6:$AK$700,32,FALSE)))</f>
        <v/>
      </c>
      <c r="T361" s="136" t="str">
        <f t="shared" si="72"/>
        <v/>
      </c>
      <c r="U361" s="87" t="str">
        <f>IF(D361="","",IF('[1]0.6 Indikator Pemanfaatan'!J360="","",VLOOKUP(D361,'[1]0.6 Indikator Pemanfaatan'!$D$6:$K$704,7,FALSE)))</f>
        <v/>
      </c>
      <c r="V361" s="136" t="str">
        <f t="shared" si="73"/>
        <v/>
      </c>
      <c r="W361" s="87" t="str">
        <f>IF(D361="","",IF('[1]0.6 Indikator Pemanfaatan'!P360="","",VLOOKUP(D361,'[1]0.6 Indikator Pemanfaatan'!$D$6:$R$704,13,FALSE)))</f>
        <v/>
      </c>
      <c r="X361" s="136" t="str">
        <f t="shared" si="74"/>
        <v/>
      </c>
      <c r="Y361" s="87" t="str">
        <f>IF(D361="","",IF('[1]0.6 Indikator Pemanfaatan'!AA360="","",VLOOKUP(D361,'[1]0.6 Indikator Pemanfaatan'!$D$6:$AC$706,24,FALSE)))</f>
        <v/>
      </c>
      <c r="Z361" s="136" t="str">
        <f t="shared" si="75"/>
        <v/>
      </c>
      <c r="AA361" s="88" t="str">
        <f>IF(D361="","",IF('[1]0.6 Indikator Pemanfaatan'!AG360="","",VLOOKUP(D361,'[1]0.6 Indikator Pemanfaatan'!$D$6:$AJ$705,30,FALSE)))</f>
        <v/>
      </c>
      <c r="AB361" s="136" t="str">
        <f t="shared" si="76"/>
        <v/>
      </c>
      <c r="AC361" s="87" t="str">
        <f>IF(D361="","",IF('[1]0.6 Indikator Pemanfaatan'!AM360="","",VLOOKUP(D361,'[1]0.6 Indikator Pemanfaatan'!$D$6:$AP$705,36,FALSE)))</f>
        <v/>
      </c>
      <c r="AD361" s="136" t="str">
        <f t="shared" si="77"/>
        <v/>
      </c>
    </row>
    <row r="362" spans="1:30" x14ac:dyDescent="0.3">
      <c r="A362" s="1" t="str">
        <f>IF('[2]1.7 NCPR'!A358="","",'[2]1.7 NCPR'!A358)</f>
        <v/>
      </c>
      <c r="B362" s="2" t="str">
        <f>IF('[2]1.7 NCPR'!B358="","",'[2]1.7 NCPR'!B358)</f>
        <v/>
      </c>
      <c r="C362" s="1" t="str">
        <f t="shared" si="65"/>
        <v/>
      </c>
      <c r="D362" s="1" t="str">
        <f>IF('[2]1.7 NCPR'!D358="","",'[2]1.7 NCPR'!D358)</f>
        <v/>
      </c>
      <c r="E362" s="1" t="str">
        <f>IF('[2]1.7 NCPR'!E358="","",'[2]1.7 NCPR'!E358)</f>
        <v/>
      </c>
      <c r="F362" s="2" t="str">
        <f>IF('[2]1.7 NCPR'!C358="","",'[2]1.7 NCPR'!C358)</f>
        <v/>
      </c>
      <c r="G362" s="135" t="str">
        <f>IF(D362="","",IF('[2]1.7 NCPR'!P358="","",(VLOOKUP(D362,'[2]1.7 NCPR'!$D:$P,13,0))))</f>
        <v/>
      </c>
      <c r="H362" s="74" t="str">
        <f t="shared" si="66"/>
        <v/>
      </c>
      <c r="I362" s="87" t="str">
        <f>IF(D362="","",IF('[1]0.2 Konsumsi Energi'!O361="","",VLOOKUP(D362,'[1]0.2 Konsumsi Energi'!$D$5:$S$704,12,0)))</f>
        <v/>
      </c>
      <c r="J362" s="136" t="str">
        <f t="shared" si="67"/>
        <v/>
      </c>
      <c r="K362" s="87" t="str">
        <f>IF(D362="","",IF('[1]0.3 Konsumsi Protein Hewani'!O361="","",VLOOKUP(D362,'[1]0.3 Konsumsi Protein Hewani'!$D$5:$S$704,12,0)))</f>
        <v/>
      </c>
      <c r="L362" s="136" t="str">
        <f t="shared" si="68"/>
        <v/>
      </c>
      <c r="M362" s="87" t="str">
        <f>IF(D362="","",IF('[1]0.4 Stok_Cadangan'!AN361="","",VLOOKUP(D362,'[1]0.4 Stok_Cadangan'!$D$6:$AN$704,37,FALSE)))</f>
        <v/>
      </c>
      <c r="N362" s="136" t="str">
        <f t="shared" si="69"/>
        <v/>
      </c>
      <c r="O362" s="87" t="str">
        <f>IF(D362="","",IF('[1]0.5 Indikator Keterjangkauan'!J361="","",VLOOKUP(D362,'[1]0.5 Indikator Keterjangkauan'!$D$6:$K$704,7,FALSE)))</f>
        <v/>
      </c>
      <c r="P362" s="136" t="str">
        <f t="shared" si="70"/>
        <v/>
      </c>
      <c r="Q362" s="87" t="str">
        <f>IF(D362="","",IF('[1]0.5 Indikator Keterjangkauan'!AC361="","",VLOOKUP(D362,'[1]0.5 Indikator Keterjangkauan'!$D$6:$AD$704,26,FALSE)))</f>
        <v/>
      </c>
      <c r="R362" s="136" t="str">
        <f t="shared" si="71"/>
        <v/>
      </c>
      <c r="S362" s="87" t="str">
        <f>IF(D362="","",IF('[1]0.5 Indikator Keterjangkauan'!AI361="","",VLOOKUP(D362,'[1]0.5 Indikator Keterjangkauan'!$D$6:$AK$700,32,FALSE)))</f>
        <v/>
      </c>
      <c r="T362" s="136" t="str">
        <f t="shared" si="72"/>
        <v/>
      </c>
      <c r="U362" s="87" t="str">
        <f>IF(D362="","",IF('[1]0.6 Indikator Pemanfaatan'!J361="","",VLOOKUP(D362,'[1]0.6 Indikator Pemanfaatan'!$D$6:$K$704,7,FALSE)))</f>
        <v/>
      </c>
      <c r="V362" s="136" t="str">
        <f t="shared" si="73"/>
        <v/>
      </c>
      <c r="W362" s="87" t="str">
        <f>IF(D362="","",IF('[1]0.6 Indikator Pemanfaatan'!P361="","",VLOOKUP(D362,'[1]0.6 Indikator Pemanfaatan'!$D$6:$R$704,13,FALSE)))</f>
        <v/>
      </c>
      <c r="X362" s="136" t="str">
        <f t="shared" si="74"/>
        <v/>
      </c>
      <c r="Y362" s="87" t="str">
        <f>IF(D362="","",IF('[1]0.6 Indikator Pemanfaatan'!AA361="","",VLOOKUP(D362,'[1]0.6 Indikator Pemanfaatan'!$D$6:$AC$706,24,FALSE)))</f>
        <v/>
      </c>
      <c r="Z362" s="136" t="str">
        <f t="shared" si="75"/>
        <v/>
      </c>
      <c r="AA362" s="88" t="str">
        <f>IF(D362="","",IF('[1]0.6 Indikator Pemanfaatan'!AG361="","",VLOOKUP(D362,'[1]0.6 Indikator Pemanfaatan'!$D$6:$AJ$705,30,FALSE)))</f>
        <v/>
      </c>
      <c r="AB362" s="136" t="str">
        <f t="shared" si="76"/>
        <v/>
      </c>
      <c r="AC362" s="87" t="str">
        <f>IF(D362="","",IF('[1]0.6 Indikator Pemanfaatan'!AM361="","",VLOOKUP(D362,'[1]0.6 Indikator Pemanfaatan'!$D$6:$AP$705,36,FALSE)))</f>
        <v/>
      </c>
      <c r="AD362" s="136" t="str">
        <f t="shared" si="77"/>
        <v/>
      </c>
    </row>
    <row r="363" spans="1:30" x14ac:dyDescent="0.3">
      <c r="A363" s="1" t="str">
        <f>IF('[2]1.7 NCPR'!A359="","",'[2]1.7 NCPR'!A359)</f>
        <v/>
      </c>
      <c r="B363" s="2" t="str">
        <f>IF('[2]1.7 NCPR'!B359="","",'[2]1.7 NCPR'!B359)</f>
        <v/>
      </c>
      <c r="C363" s="1" t="str">
        <f t="shared" si="65"/>
        <v/>
      </c>
      <c r="D363" s="1" t="str">
        <f>IF('[2]1.7 NCPR'!D359="","",'[2]1.7 NCPR'!D359)</f>
        <v/>
      </c>
      <c r="E363" s="1" t="str">
        <f>IF('[2]1.7 NCPR'!E359="","",'[2]1.7 NCPR'!E359)</f>
        <v/>
      </c>
      <c r="F363" s="2" t="str">
        <f>IF('[2]1.7 NCPR'!C359="","",'[2]1.7 NCPR'!C359)</f>
        <v/>
      </c>
      <c r="G363" s="135" t="str">
        <f>IF(D363="","",IF('[2]1.7 NCPR'!P359="","",(VLOOKUP(D363,'[2]1.7 NCPR'!$D:$P,13,0))))</f>
        <v/>
      </c>
      <c r="H363" s="74" t="str">
        <f t="shared" si="66"/>
        <v/>
      </c>
      <c r="I363" s="87" t="str">
        <f>IF(D363="","",IF('[1]0.2 Konsumsi Energi'!O362="","",VLOOKUP(D363,'[1]0.2 Konsumsi Energi'!$D$5:$S$704,12,0)))</f>
        <v/>
      </c>
      <c r="J363" s="136" t="str">
        <f t="shared" si="67"/>
        <v/>
      </c>
      <c r="K363" s="87" t="str">
        <f>IF(D363="","",IF('[1]0.3 Konsumsi Protein Hewani'!O362="","",VLOOKUP(D363,'[1]0.3 Konsumsi Protein Hewani'!$D$5:$S$704,12,0)))</f>
        <v/>
      </c>
      <c r="L363" s="136" t="str">
        <f t="shared" si="68"/>
        <v/>
      </c>
      <c r="M363" s="87" t="str">
        <f>IF(D363="","",IF('[1]0.4 Stok_Cadangan'!AN362="","",VLOOKUP(D363,'[1]0.4 Stok_Cadangan'!$D$6:$AN$704,37,FALSE)))</f>
        <v/>
      </c>
      <c r="N363" s="136" t="str">
        <f t="shared" si="69"/>
        <v/>
      </c>
      <c r="O363" s="87" t="str">
        <f>IF(D363="","",IF('[1]0.5 Indikator Keterjangkauan'!J362="","",VLOOKUP(D363,'[1]0.5 Indikator Keterjangkauan'!$D$6:$K$704,7,FALSE)))</f>
        <v/>
      </c>
      <c r="P363" s="136" t="str">
        <f t="shared" si="70"/>
        <v/>
      </c>
      <c r="Q363" s="87" t="str">
        <f>IF(D363="","",IF('[1]0.5 Indikator Keterjangkauan'!AC362="","",VLOOKUP(D363,'[1]0.5 Indikator Keterjangkauan'!$D$6:$AD$704,26,FALSE)))</f>
        <v/>
      </c>
      <c r="R363" s="136" t="str">
        <f t="shared" si="71"/>
        <v/>
      </c>
      <c r="S363" s="87" t="str">
        <f>IF(D363="","",IF('[1]0.5 Indikator Keterjangkauan'!AI362="","",VLOOKUP(D363,'[1]0.5 Indikator Keterjangkauan'!$D$6:$AK$700,32,FALSE)))</f>
        <v/>
      </c>
      <c r="T363" s="136" t="str">
        <f t="shared" si="72"/>
        <v/>
      </c>
      <c r="U363" s="87" t="str">
        <f>IF(D363="","",IF('[1]0.6 Indikator Pemanfaatan'!J362="","",VLOOKUP(D363,'[1]0.6 Indikator Pemanfaatan'!$D$6:$K$704,7,FALSE)))</f>
        <v/>
      </c>
      <c r="V363" s="136" t="str">
        <f t="shared" si="73"/>
        <v/>
      </c>
      <c r="W363" s="87" t="str">
        <f>IF(D363="","",IF('[1]0.6 Indikator Pemanfaatan'!P362="","",VLOOKUP(D363,'[1]0.6 Indikator Pemanfaatan'!$D$6:$R$704,13,FALSE)))</f>
        <v/>
      </c>
      <c r="X363" s="136" t="str">
        <f t="shared" si="74"/>
        <v/>
      </c>
      <c r="Y363" s="87" t="str">
        <f>IF(D363="","",IF('[1]0.6 Indikator Pemanfaatan'!AA362="","",VLOOKUP(D363,'[1]0.6 Indikator Pemanfaatan'!$D$6:$AC$706,24,FALSE)))</f>
        <v/>
      </c>
      <c r="Z363" s="136" t="str">
        <f t="shared" si="75"/>
        <v/>
      </c>
      <c r="AA363" s="88" t="str">
        <f>IF(D363="","",IF('[1]0.6 Indikator Pemanfaatan'!AG362="","",VLOOKUP(D363,'[1]0.6 Indikator Pemanfaatan'!$D$6:$AJ$705,30,FALSE)))</f>
        <v/>
      </c>
      <c r="AB363" s="136" t="str">
        <f t="shared" si="76"/>
        <v/>
      </c>
      <c r="AC363" s="87" t="str">
        <f>IF(D363="","",IF('[1]0.6 Indikator Pemanfaatan'!AM362="","",VLOOKUP(D363,'[1]0.6 Indikator Pemanfaatan'!$D$6:$AP$705,36,FALSE)))</f>
        <v/>
      </c>
      <c r="AD363" s="136" t="str">
        <f t="shared" si="77"/>
        <v/>
      </c>
    </row>
    <row r="364" spans="1:30" x14ac:dyDescent="0.3">
      <c r="A364" s="1" t="str">
        <f>IF('[2]1.7 NCPR'!A360="","",'[2]1.7 NCPR'!A360)</f>
        <v/>
      </c>
      <c r="B364" s="2" t="str">
        <f>IF('[2]1.7 NCPR'!B360="","",'[2]1.7 NCPR'!B360)</f>
        <v/>
      </c>
      <c r="C364" s="1" t="str">
        <f t="shared" si="65"/>
        <v/>
      </c>
      <c r="D364" s="1" t="str">
        <f>IF('[2]1.7 NCPR'!D360="","",'[2]1.7 NCPR'!D360)</f>
        <v/>
      </c>
      <c r="E364" s="1" t="str">
        <f>IF('[2]1.7 NCPR'!E360="","",'[2]1.7 NCPR'!E360)</f>
        <v/>
      </c>
      <c r="F364" s="2" t="str">
        <f>IF('[2]1.7 NCPR'!C360="","",'[2]1.7 NCPR'!C360)</f>
        <v/>
      </c>
      <c r="G364" s="135" t="str">
        <f>IF(D364="","",IF('[2]1.7 NCPR'!P360="","",(VLOOKUP(D364,'[2]1.7 NCPR'!$D:$P,13,0))))</f>
        <v/>
      </c>
      <c r="H364" s="74" t="str">
        <f t="shared" si="66"/>
        <v/>
      </c>
      <c r="I364" s="87" t="str">
        <f>IF(D364="","",IF('[1]0.2 Konsumsi Energi'!O363="","",VLOOKUP(D364,'[1]0.2 Konsumsi Energi'!$D$5:$S$704,12,0)))</f>
        <v/>
      </c>
      <c r="J364" s="136" t="str">
        <f t="shared" si="67"/>
        <v/>
      </c>
      <c r="K364" s="87" t="str">
        <f>IF(D364="","",IF('[1]0.3 Konsumsi Protein Hewani'!O363="","",VLOOKUP(D364,'[1]0.3 Konsumsi Protein Hewani'!$D$5:$S$704,12,0)))</f>
        <v/>
      </c>
      <c r="L364" s="136" t="str">
        <f t="shared" si="68"/>
        <v/>
      </c>
      <c r="M364" s="87" t="str">
        <f>IF(D364="","",IF('[1]0.4 Stok_Cadangan'!AN363="","",VLOOKUP(D364,'[1]0.4 Stok_Cadangan'!$D$6:$AN$704,37,FALSE)))</f>
        <v/>
      </c>
      <c r="N364" s="136" t="str">
        <f t="shared" si="69"/>
        <v/>
      </c>
      <c r="O364" s="87" t="str">
        <f>IF(D364="","",IF('[1]0.5 Indikator Keterjangkauan'!J363="","",VLOOKUP(D364,'[1]0.5 Indikator Keterjangkauan'!$D$6:$K$704,7,FALSE)))</f>
        <v/>
      </c>
      <c r="P364" s="136" t="str">
        <f t="shared" si="70"/>
        <v/>
      </c>
      <c r="Q364" s="87" t="str">
        <f>IF(D364="","",IF('[1]0.5 Indikator Keterjangkauan'!AC363="","",VLOOKUP(D364,'[1]0.5 Indikator Keterjangkauan'!$D$6:$AD$704,26,FALSE)))</f>
        <v/>
      </c>
      <c r="R364" s="136" t="str">
        <f t="shared" si="71"/>
        <v/>
      </c>
      <c r="S364" s="87" t="str">
        <f>IF(D364="","",IF('[1]0.5 Indikator Keterjangkauan'!AI363="","",VLOOKUP(D364,'[1]0.5 Indikator Keterjangkauan'!$D$6:$AK$700,32,FALSE)))</f>
        <v/>
      </c>
      <c r="T364" s="136" t="str">
        <f t="shared" si="72"/>
        <v/>
      </c>
      <c r="U364" s="87" t="str">
        <f>IF(D364="","",IF('[1]0.6 Indikator Pemanfaatan'!J363="","",VLOOKUP(D364,'[1]0.6 Indikator Pemanfaatan'!$D$6:$K$704,7,FALSE)))</f>
        <v/>
      </c>
      <c r="V364" s="136" t="str">
        <f t="shared" si="73"/>
        <v/>
      </c>
      <c r="W364" s="87" t="str">
        <f>IF(D364="","",IF('[1]0.6 Indikator Pemanfaatan'!P363="","",VLOOKUP(D364,'[1]0.6 Indikator Pemanfaatan'!$D$6:$R$704,13,FALSE)))</f>
        <v/>
      </c>
      <c r="X364" s="136" t="str">
        <f t="shared" si="74"/>
        <v/>
      </c>
      <c r="Y364" s="87" t="str">
        <f>IF(D364="","",IF('[1]0.6 Indikator Pemanfaatan'!AA363="","",VLOOKUP(D364,'[1]0.6 Indikator Pemanfaatan'!$D$6:$AC$706,24,FALSE)))</f>
        <v/>
      </c>
      <c r="Z364" s="136" t="str">
        <f t="shared" si="75"/>
        <v/>
      </c>
      <c r="AA364" s="88" t="str">
        <f>IF(D364="","",IF('[1]0.6 Indikator Pemanfaatan'!AG363="","",VLOOKUP(D364,'[1]0.6 Indikator Pemanfaatan'!$D$6:$AJ$705,30,FALSE)))</f>
        <v/>
      </c>
      <c r="AB364" s="136" t="str">
        <f t="shared" si="76"/>
        <v/>
      </c>
      <c r="AC364" s="87" t="str">
        <f>IF(D364="","",IF('[1]0.6 Indikator Pemanfaatan'!AM363="","",VLOOKUP(D364,'[1]0.6 Indikator Pemanfaatan'!$D$6:$AP$705,36,FALSE)))</f>
        <v/>
      </c>
      <c r="AD364" s="136" t="str">
        <f t="shared" si="77"/>
        <v/>
      </c>
    </row>
    <row r="365" spans="1:30" x14ac:dyDescent="0.3">
      <c r="A365" s="1" t="str">
        <f>IF('[2]1.7 NCPR'!A361="","",'[2]1.7 NCPR'!A361)</f>
        <v/>
      </c>
      <c r="B365" s="2" t="str">
        <f>IF('[2]1.7 NCPR'!B361="","",'[2]1.7 NCPR'!B361)</f>
        <v/>
      </c>
      <c r="C365" s="1" t="str">
        <f t="shared" si="65"/>
        <v/>
      </c>
      <c r="D365" s="1" t="str">
        <f>IF('[2]1.7 NCPR'!D361="","",'[2]1.7 NCPR'!D361)</f>
        <v/>
      </c>
      <c r="E365" s="1" t="str">
        <f>IF('[2]1.7 NCPR'!E361="","",'[2]1.7 NCPR'!E361)</f>
        <v/>
      </c>
      <c r="F365" s="2" t="str">
        <f>IF('[2]1.7 NCPR'!C361="","",'[2]1.7 NCPR'!C361)</f>
        <v/>
      </c>
      <c r="G365" s="135" t="str">
        <f>IF(D365="","",IF('[2]1.7 NCPR'!P361="","",(VLOOKUP(D365,'[2]1.7 NCPR'!$D:$P,13,0))))</f>
        <v/>
      </c>
      <c r="H365" s="74" t="str">
        <f t="shared" si="66"/>
        <v/>
      </c>
      <c r="I365" s="87" t="str">
        <f>IF(D365="","",IF('[1]0.2 Konsumsi Energi'!O364="","",VLOOKUP(D365,'[1]0.2 Konsumsi Energi'!$D$5:$S$704,12,0)))</f>
        <v/>
      </c>
      <c r="J365" s="136" t="str">
        <f t="shared" si="67"/>
        <v/>
      </c>
      <c r="K365" s="87" t="str">
        <f>IF(D365="","",IF('[1]0.3 Konsumsi Protein Hewani'!O364="","",VLOOKUP(D365,'[1]0.3 Konsumsi Protein Hewani'!$D$5:$S$704,12,0)))</f>
        <v/>
      </c>
      <c r="L365" s="136" t="str">
        <f t="shared" si="68"/>
        <v/>
      </c>
      <c r="M365" s="87" t="str">
        <f>IF(D365="","",IF('[1]0.4 Stok_Cadangan'!AN364="","",VLOOKUP(D365,'[1]0.4 Stok_Cadangan'!$D$6:$AN$704,37,FALSE)))</f>
        <v/>
      </c>
      <c r="N365" s="136" t="str">
        <f t="shared" si="69"/>
        <v/>
      </c>
      <c r="O365" s="87" t="str">
        <f>IF(D365="","",IF('[1]0.5 Indikator Keterjangkauan'!J364="","",VLOOKUP(D365,'[1]0.5 Indikator Keterjangkauan'!$D$6:$K$704,7,FALSE)))</f>
        <v/>
      </c>
      <c r="P365" s="136" t="str">
        <f t="shared" si="70"/>
        <v/>
      </c>
      <c r="Q365" s="87" t="str">
        <f>IF(D365="","",IF('[1]0.5 Indikator Keterjangkauan'!AC364="","",VLOOKUP(D365,'[1]0.5 Indikator Keterjangkauan'!$D$6:$AD$704,26,FALSE)))</f>
        <v/>
      </c>
      <c r="R365" s="136" t="str">
        <f t="shared" si="71"/>
        <v/>
      </c>
      <c r="S365" s="87" t="str">
        <f>IF(D365="","",IF('[1]0.5 Indikator Keterjangkauan'!AI364="","",VLOOKUP(D365,'[1]0.5 Indikator Keterjangkauan'!$D$6:$AK$700,32,FALSE)))</f>
        <v/>
      </c>
      <c r="T365" s="136" t="str">
        <f t="shared" si="72"/>
        <v/>
      </c>
      <c r="U365" s="87" t="str">
        <f>IF(D365="","",IF('[1]0.6 Indikator Pemanfaatan'!J364="","",VLOOKUP(D365,'[1]0.6 Indikator Pemanfaatan'!$D$6:$K$704,7,FALSE)))</f>
        <v/>
      </c>
      <c r="V365" s="136" t="str">
        <f t="shared" si="73"/>
        <v/>
      </c>
      <c r="W365" s="87" t="str">
        <f>IF(D365="","",IF('[1]0.6 Indikator Pemanfaatan'!P364="","",VLOOKUP(D365,'[1]0.6 Indikator Pemanfaatan'!$D$6:$R$704,13,FALSE)))</f>
        <v/>
      </c>
      <c r="X365" s="136" t="str">
        <f t="shared" si="74"/>
        <v/>
      </c>
      <c r="Y365" s="87" t="str">
        <f>IF(D365="","",IF('[1]0.6 Indikator Pemanfaatan'!AA364="","",VLOOKUP(D365,'[1]0.6 Indikator Pemanfaatan'!$D$6:$AC$706,24,FALSE)))</f>
        <v/>
      </c>
      <c r="Z365" s="136" t="str">
        <f t="shared" si="75"/>
        <v/>
      </c>
      <c r="AA365" s="88" t="str">
        <f>IF(D365="","",IF('[1]0.6 Indikator Pemanfaatan'!AG364="","",VLOOKUP(D365,'[1]0.6 Indikator Pemanfaatan'!$D$6:$AJ$705,30,FALSE)))</f>
        <v/>
      </c>
      <c r="AB365" s="136" t="str">
        <f t="shared" si="76"/>
        <v/>
      </c>
      <c r="AC365" s="87" t="str">
        <f>IF(D365="","",IF('[1]0.6 Indikator Pemanfaatan'!AM364="","",VLOOKUP(D365,'[1]0.6 Indikator Pemanfaatan'!$D$6:$AP$705,36,FALSE)))</f>
        <v/>
      </c>
      <c r="AD365" s="136" t="str">
        <f t="shared" si="77"/>
        <v/>
      </c>
    </row>
    <row r="366" spans="1:30" x14ac:dyDescent="0.3">
      <c r="A366" s="1" t="str">
        <f>IF('[2]1.7 NCPR'!A362="","",'[2]1.7 NCPR'!A362)</f>
        <v/>
      </c>
      <c r="B366" s="2" t="str">
        <f>IF('[2]1.7 NCPR'!B362="","",'[2]1.7 NCPR'!B362)</f>
        <v/>
      </c>
      <c r="C366" s="1" t="str">
        <f t="shared" si="65"/>
        <v/>
      </c>
      <c r="D366" s="1" t="str">
        <f>IF('[2]1.7 NCPR'!D362="","",'[2]1.7 NCPR'!D362)</f>
        <v/>
      </c>
      <c r="E366" s="1" t="str">
        <f>IF('[2]1.7 NCPR'!E362="","",'[2]1.7 NCPR'!E362)</f>
        <v/>
      </c>
      <c r="F366" s="2" t="str">
        <f>IF('[2]1.7 NCPR'!C362="","",'[2]1.7 NCPR'!C362)</f>
        <v/>
      </c>
      <c r="G366" s="135" t="str">
        <f>IF(D366="","",IF('[2]1.7 NCPR'!P362="","",(VLOOKUP(D366,'[2]1.7 NCPR'!$D:$P,13,0))))</f>
        <v/>
      </c>
      <c r="H366" s="74" t="str">
        <f t="shared" si="66"/>
        <v/>
      </c>
      <c r="I366" s="87" t="str">
        <f>IF(D366="","",IF('[1]0.2 Konsumsi Energi'!O365="","",VLOOKUP(D366,'[1]0.2 Konsumsi Energi'!$D$5:$S$704,12,0)))</f>
        <v/>
      </c>
      <c r="J366" s="136" t="str">
        <f t="shared" si="67"/>
        <v/>
      </c>
      <c r="K366" s="87" t="str">
        <f>IF(D366="","",IF('[1]0.3 Konsumsi Protein Hewani'!O365="","",VLOOKUP(D366,'[1]0.3 Konsumsi Protein Hewani'!$D$5:$S$704,12,0)))</f>
        <v/>
      </c>
      <c r="L366" s="136" t="str">
        <f t="shared" si="68"/>
        <v/>
      </c>
      <c r="M366" s="87" t="str">
        <f>IF(D366="","",IF('[1]0.4 Stok_Cadangan'!AN365="","",VLOOKUP(D366,'[1]0.4 Stok_Cadangan'!$D$6:$AN$704,37,FALSE)))</f>
        <v/>
      </c>
      <c r="N366" s="136" t="str">
        <f t="shared" si="69"/>
        <v/>
      </c>
      <c r="O366" s="87" t="str">
        <f>IF(D366="","",IF('[1]0.5 Indikator Keterjangkauan'!J365="","",VLOOKUP(D366,'[1]0.5 Indikator Keterjangkauan'!$D$6:$K$704,7,FALSE)))</f>
        <v/>
      </c>
      <c r="P366" s="136" t="str">
        <f t="shared" si="70"/>
        <v/>
      </c>
      <c r="Q366" s="87" t="str">
        <f>IF(D366="","",IF('[1]0.5 Indikator Keterjangkauan'!AC365="","",VLOOKUP(D366,'[1]0.5 Indikator Keterjangkauan'!$D$6:$AD$704,26,FALSE)))</f>
        <v/>
      </c>
      <c r="R366" s="136" t="str">
        <f t="shared" si="71"/>
        <v/>
      </c>
      <c r="S366" s="87" t="str">
        <f>IF(D366="","",IF('[1]0.5 Indikator Keterjangkauan'!AI365="","",VLOOKUP(D366,'[1]0.5 Indikator Keterjangkauan'!$D$6:$AK$700,32,FALSE)))</f>
        <v/>
      </c>
      <c r="T366" s="136" t="str">
        <f t="shared" si="72"/>
        <v/>
      </c>
      <c r="U366" s="87" t="str">
        <f>IF(D366="","",IF('[1]0.6 Indikator Pemanfaatan'!J365="","",VLOOKUP(D366,'[1]0.6 Indikator Pemanfaatan'!$D$6:$K$704,7,FALSE)))</f>
        <v/>
      </c>
      <c r="V366" s="136" t="str">
        <f t="shared" si="73"/>
        <v/>
      </c>
      <c r="W366" s="87" t="str">
        <f>IF(D366="","",IF('[1]0.6 Indikator Pemanfaatan'!P365="","",VLOOKUP(D366,'[1]0.6 Indikator Pemanfaatan'!$D$6:$R$704,13,FALSE)))</f>
        <v/>
      </c>
      <c r="X366" s="136" t="str">
        <f t="shared" si="74"/>
        <v/>
      </c>
      <c r="Y366" s="87" t="str">
        <f>IF(D366="","",IF('[1]0.6 Indikator Pemanfaatan'!AA365="","",VLOOKUP(D366,'[1]0.6 Indikator Pemanfaatan'!$D$6:$AC$706,24,FALSE)))</f>
        <v/>
      </c>
      <c r="Z366" s="136" t="str">
        <f t="shared" si="75"/>
        <v/>
      </c>
      <c r="AA366" s="88" t="str">
        <f>IF(D366="","",IF('[1]0.6 Indikator Pemanfaatan'!AG365="","",VLOOKUP(D366,'[1]0.6 Indikator Pemanfaatan'!$D$6:$AJ$705,30,FALSE)))</f>
        <v/>
      </c>
      <c r="AB366" s="136" t="str">
        <f t="shared" si="76"/>
        <v/>
      </c>
      <c r="AC366" s="87" t="str">
        <f>IF(D366="","",IF('[1]0.6 Indikator Pemanfaatan'!AM365="","",VLOOKUP(D366,'[1]0.6 Indikator Pemanfaatan'!$D$6:$AP$705,36,FALSE)))</f>
        <v/>
      </c>
      <c r="AD366" s="136" t="str">
        <f t="shared" si="77"/>
        <v/>
      </c>
    </row>
    <row r="367" spans="1:30" x14ac:dyDescent="0.3">
      <c r="A367" s="1" t="str">
        <f>IF('[2]1.7 NCPR'!A363="","",'[2]1.7 NCPR'!A363)</f>
        <v/>
      </c>
      <c r="B367" s="2" t="str">
        <f>IF('[2]1.7 NCPR'!B363="","",'[2]1.7 NCPR'!B363)</f>
        <v/>
      </c>
      <c r="C367" s="1" t="str">
        <f t="shared" si="65"/>
        <v/>
      </c>
      <c r="D367" s="1" t="str">
        <f>IF('[2]1.7 NCPR'!D363="","",'[2]1.7 NCPR'!D363)</f>
        <v/>
      </c>
      <c r="E367" s="1" t="str">
        <f>IF('[2]1.7 NCPR'!E363="","",'[2]1.7 NCPR'!E363)</f>
        <v/>
      </c>
      <c r="F367" s="2" t="str">
        <f>IF('[2]1.7 NCPR'!C363="","",'[2]1.7 NCPR'!C363)</f>
        <v/>
      </c>
      <c r="G367" s="135" t="str">
        <f>IF(D367="","",IF('[2]1.7 NCPR'!P363="","",(VLOOKUP(D367,'[2]1.7 NCPR'!$D:$P,13,0))))</f>
        <v/>
      </c>
      <c r="H367" s="74" t="str">
        <f t="shared" si="66"/>
        <v/>
      </c>
      <c r="I367" s="87" t="str">
        <f>IF(D367="","",IF('[1]0.2 Konsumsi Energi'!O366="","",VLOOKUP(D367,'[1]0.2 Konsumsi Energi'!$D$5:$S$704,12,0)))</f>
        <v/>
      </c>
      <c r="J367" s="136" t="str">
        <f t="shared" si="67"/>
        <v/>
      </c>
      <c r="K367" s="87" t="str">
        <f>IF(D367="","",IF('[1]0.3 Konsumsi Protein Hewani'!O366="","",VLOOKUP(D367,'[1]0.3 Konsumsi Protein Hewani'!$D$5:$S$704,12,0)))</f>
        <v/>
      </c>
      <c r="L367" s="136" t="str">
        <f t="shared" si="68"/>
        <v/>
      </c>
      <c r="M367" s="87" t="str">
        <f>IF(D367="","",IF('[1]0.4 Stok_Cadangan'!AN366="","",VLOOKUP(D367,'[1]0.4 Stok_Cadangan'!$D$6:$AN$704,37,FALSE)))</f>
        <v/>
      </c>
      <c r="N367" s="136" t="str">
        <f t="shared" si="69"/>
        <v/>
      </c>
      <c r="O367" s="87" t="str">
        <f>IF(D367="","",IF('[1]0.5 Indikator Keterjangkauan'!J366="","",VLOOKUP(D367,'[1]0.5 Indikator Keterjangkauan'!$D$6:$K$704,7,FALSE)))</f>
        <v/>
      </c>
      <c r="P367" s="136" t="str">
        <f t="shared" si="70"/>
        <v/>
      </c>
      <c r="Q367" s="87" t="str">
        <f>IF(D367="","",IF('[1]0.5 Indikator Keterjangkauan'!AC366="","",VLOOKUP(D367,'[1]0.5 Indikator Keterjangkauan'!$D$6:$AD$704,26,FALSE)))</f>
        <v/>
      </c>
      <c r="R367" s="136" t="str">
        <f t="shared" si="71"/>
        <v/>
      </c>
      <c r="S367" s="87" t="str">
        <f>IF(D367="","",IF('[1]0.5 Indikator Keterjangkauan'!AI366="","",VLOOKUP(D367,'[1]0.5 Indikator Keterjangkauan'!$D$6:$AK$700,32,FALSE)))</f>
        <v/>
      </c>
      <c r="T367" s="136" t="str">
        <f t="shared" si="72"/>
        <v/>
      </c>
      <c r="U367" s="87" t="str">
        <f>IF(D367="","",IF('[1]0.6 Indikator Pemanfaatan'!J366="","",VLOOKUP(D367,'[1]0.6 Indikator Pemanfaatan'!$D$6:$K$704,7,FALSE)))</f>
        <v/>
      </c>
      <c r="V367" s="136" t="str">
        <f t="shared" si="73"/>
        <v/>
      </c>
      <c r="W367" s="87" t="str">
        <f>IF(D367="","",IF('[1]0.6 Indikator Pemanfaatan'!P366="","",VLOOKUP(D367,'[1]0.6 Indikator Pemanfaatan'!$D$6:$R$704,13,FALSE)))</f>
        <v/>
      </c>
      <c r="X367" s="136" t="str">
        <f t="shared" si="74"/>
        <v/>
      </c>
      <c r="Y367" s="87" t="str">
        <f>IF(D367="","",IF('[1]0.6 Indikator Pemanfaatan'!AA366="","",VLOOKUP(D367,'[1]0.6 Indikator Pemanfaatan'!$D$6:$AC$706,24,FALSE)))</f>
        <v/>
      </c>
      <c r="Z367" s="136" t="str">
        <f t="shared" si="75"/>
        <v/>
      </c>
      <c r="AA367" s="88" t="str">
        <f>IF(D367="","",IF('[1]0.6 Indikator Pemanfaatan'!AG366="","",VLOOKUP(D367,'[1]0.6 Indikator Pemanfaatan'!$D$6:$AJ$705,30,FALSE)))</f>
        <v/>
      </c>
      <c r="AB367" s="136" t="str">
        <f t="shared" si="76"/>
        <v/>
      </c>
      <c r="AC367" s="87" t="str">
        <f>IF(D367="","",IF('[1]0.6 Indikator Pemanfaatan'!AM366="","",VLOOKUP(D367,'[1]0.6 Indikator Pemanfaatan'!$D$6:$AP$705,36,FALSE)))</f>
        <v/>
      </c>
      <c r="AD367" s="136" t="str">
        <f t="shared" si="77"/>
        <v/>
      </c>
    </row>
    <row r="368" spans="1:30" x14ac:dyDescent="0.3">
      <c r="A368" s="1" t="str">
        <f>IF('[2]1.7 NCPR'!A364="","",'[2]1.7 NCPR'!A364)</f>
        <v/>
      </c>
      <c r="B368" s="2" t="str">
        <f>IF('[2]1.7 NCPR'!B364="","",'[2]1.7 NCPR'!B364)</f>
        <v/>
      </c>
      <c r="C368" s="1" t="str">
        <f t="shared" si="65"/>
        <v/>
      </c>
      <c r="D368" s="1" t="str">
        <f>IF('[2]1.7 NCPR'!D364="","",'[2]1.7 NCPR'!D364)</f>
        <v/>
      </c>
      <c r="E368" s="1" t="str">
        <f>IF('[2]1.7 NCPR'!E364="","",'[2]1.7 NCPR'!E364)</f>
        <v/>
      </c>
      <c r="F368" s="2" t="str">
        <f>IF('[2]1.7 NCPR'!C364="","",'[2]1.7 NCPR'!C364)</f>
        <v/>
      </c>
      <c r="G368" s="135" t="str">
        <f>IF(D368="","",IF('[2]1.7 NCPR'!P364="","",(VLOOKUP(D368,'[2]1.7 NCPR'!$D:$P,13,0))))</f>
        <v/>
      </c>
      <c r="H368" s="74" t="str">
        <f t="shared" si="66"/>
        <v/>
      </c>
      <c r="I368" s="87" t="str">
        <f>IF(D368="","",IF('[1]0.2 Konsumsi Energi'!O367="","",VLOOKUP(D368,'[1]0.2 Konsumsi Energi'!$D$5:$S$704,12,0)))</f>
        <v/>
      </c>
      <c r="J368" s="136" t="str">
        <f t="shared" si="67"/>
        <v/>
      </c>
      <c r="K368" s="87" t="str">
        <f>IF(D368="","",IF('[1]0.3 Konsumsi Protein Hewani'!O367="","",VLOOKUP(D368,'[1]0.3 Konsumsi Protein Hewani'!$D$5:$S$704,12,0)))</f>
        <v/>
      </c>
      <c r="L368" s="136" t="str">
        <f t="shared" si="68"/>
        <v/>
      </c>
      <c r="M368" s="87" t="str">
        <f>IF(D368="","",IF('[1]0.4 Stok_Cadangan'!AN367="","",VLOOKUP(D368,'[1]0.4 Stok_Cadangan'!$D$6:$AN$704,37,FALSE)))</f>
        <v/>
      </c>
      <c r="N368" s="136" t="str">
        <f t="shared" si="69"/>
        <v/>
      </c>
      <c r="O368" s="87" t="str">
        <f>IF(D368="","",IF('[1]0.5 Indikator Keterjangkauan'!J367="","",VLOOKUP(D368,'[1]0.5 Indikator Keterjangkauan'!$D$6:$K$704,7,FALSE)))</f>
        <v/>
      </c>
      <c r="P368" s="136" t="str">
        <f t="shared" si="70"/>
        <v/>
      </c>
      <c r="Q368" s="87" t="str">
        <f>IF(D368="","",IF('[1]0.5 Indikator Keterjangkauan'!AC367="","",VLOOKUP(D368,'[1]0.5 Indikator Keterjangkauan'!$D$6:$AD$704,26,FALSE)))</f>
        <v/>
      </c>
      <c r="R368" s="136" t="str">
        <f t="shared" si="71"/>
        <v/>
      </c>
      <c r="S368" s="87" t="str">
        <f>IF(D368="","",IF('[1]0.5 Indikator Keterjangkauan'!AI367="","",VLOOKUP(D368,'[1]0.5 Indikator Keterjangkauan'!$D$6:$AK$700,32,FALSE)))</f>
        <v/>
      </c>
      <c r="T368" s="136" t="str">
        <f t="shared" si="72"/>
        <v/>
      </c>
      <c r="U368" s="87" t="str">
        <f>IF(D368="","",IF('[1]0.6 Indikator Pemanfaatan'!J367="","",VLOOKUP(D368,'[1]0.6 Indikator Pemanfaatan'!$D$6:$K$704,7,FALSE)))</f>
        <v/>
      </c>
      <c r="V368" s="136" t="str">
        <f t="shared" si="73"/>
        <v/>
      </c>
      <c r="W368" s="87" t="str">
        <f>IF(D368="","",IF('[1]0.6 Indikator Pemanfaatan'!P367="","",VLOOKUP(D368,'[1]0.6 Indikator Pemanfaatan'!$D$6:$R$704,13,FALSE)))</f>
        <v/>
      </c>
      <c r="X368" s="136" t="str">
        <f t="shared" si="74"/>
        <v/>
      </c>
      <c r="Y368" s="87" t="str">
        <f>IF(D368="","",IF('[1]0.6 Indikator Pemanfaatan'!AA367="","",VLOOKUP(D368,'[1]0.6 Indikator Pemanfaatan'!$D$6:$AC$706,24,FALSE)))</f>
        <v/>
      </c>
      <c r="Z368" s="136" t="str">
        <f t="shared" si="75"/>
        <v/>
      </c>
      <c r="AA368" s="88" t="str">
        <f>IF(D368="","",IF('[1]0.6 Indikator Pemanfaatan'!AG367="","",VLOOKUP(D368,'[1]0.6 Indikator Pemanfaatan'!$D$6:$AJ$705,30,FALSE)))</f>
        <v/>
      </c>
      <c r="AB368" s="136" t="str">
        <f t="shared" si="76"/>
        <v/>
      </c>
      <c r="AC368" s="87" t="str">
        <f>IF(D368="","",IF('[1]0.6 Indikator Pemanfaatan'!AM367="","",VLOOKUP(D368,'[1]0.6 Indikator Pemanfaatan'!$D$6:$AP$705,36,FALSE)))</f>
        <v/>
      </c>
      <c r="AD368" s="136" t="str">
        <f t="shared" si="77"/>
        <v/>
      </c>
    </row>
    <row r="369" spans="1:30" x14ac:dyDescent="0.3">
      <c r="A369" s="1" t="str">
        <f>IF('[2]1.7 NCPR'!A365="","",'[2]1.7 NCPR'!A365)</f>
        <v/>
      </c>
      <c r="B369" s="2" t="str">
        <f>IF('[2]1.7 NCPR'!B365="","",'[2]1.7 NCPR'!B365)</f>
        <v/>
      </c>
      <c r="C369" s="1" t="str">
        <f t="shared" si="65"/>
        <v/>
      </c>
      <c r="D369" s="1" t="str">
        <f>IF('[2]1.7 NCPR'!D365="","",'[2]1.7 NCPR'!D365)</f>
        <v/>
      </c>
      <c r="E369" s="1" t="str">
        <f>IF('[2]1.7 NCPR'!E365="","",'[2]1.7 NCPR'!E365)</f>
        <v/>
      </c>
      <c r="F369" s="2" t="str">
        <f>IF('[2]1.7 NCPR'!C365="","",'[2]1.7 NCPR'!C365)</f>
        <v/>
      </c>
      <c r="G369" s="135" t="str">
        <f>IF(D369="","",IF('[2]1.7 NCPR'!P365="","",(VLOOKUP(D369,'[2]1.7 NCPR'!$D:$P,13,0))))</f>
        <v/>
      </c>
      <c r="H369" s="74" t="str">
        <f t="shared" si="66"/>
        <v/>
      </c>
      <c r="I369" s="87" t="str">
        <f>IF(D369="","",IF('[1]0.2 Konsumsi Energi'!O368="","",VLOOKUP(D369,'[1]0.2 Konsumsi Energi'!$D$5:$S$704,12,0)))</f>
        <v/>
      </c>
      <c r="J369" s="136" t="str">
        <f t="shared" si="67"/>
        <v/>
      </c>
      <c r="K369" s="87" t="str">
        <f>IF(D369="","",IF('[1]0.3 Konsumsi Protein Hewani'!O368="","",VLOOKUP(D369,'[1]0.3 Konsumsi Protein Hewani'!$D$5:$S$704,12,0)))</f>
        <v/>
      </c>
      <c r="L369" s="136" t="str">
        <f t="shared" si="68"/>
        <v/>
      </c>
      <c r="M369" s="87" t="str">
        <f>IF(D369="","",IF('[1]0.4 Stok_Cadangan'!AN368="","",VLOOKUP(D369,'[1]0.4 Stok_Cadangan'!$D$6:$AN$704,37,FALSE)))</f>
        <v/>
      </c>
      <c r="N369" s="136" t="str">
        <f t="shared" si="69"/>
        <v/>
      </c>
      <c r="O369" s="87" t="str">
        <f>IF(D369="","",IF('[1]0.5 Indikator Keterjangkauan'!J368="","",VLOOKUP(D369,'[1]0.5 Indikator Keterjangkauan'!$D$6:$K$704,7,FALSE)))</f>
        <v/>
      </c>
      <c r="P369" s="136" t="str">
        <f t="shared" si="70"/>
        <v/>
      </c>
      <c r="Q369" s="87" t="str">
        <f>IF(D369="","",IF('[1]0.5 Indikator Keterjangkauan'!AC368="","",VLOOKUP(D369,'[1]0.5 Indikator Keterjangkauan'!$D$6:$AD$704,26,FALSE)))</f>
        <v/>
      </c>
      <c r="R369" s="136" t="str">
        <f t="shared" si="71"/>
        <v/>
      </c>
      <c r="S369" s="87" t="str">
        <f>IF(D369="","",IF('[1]0.5 Indikator Keterjangkauan'!AI368="","",VLOOKUP(D369,'[1]0.5 Indikator Keterjangkauan'!$D$6:$AK$700,32,FALSE)))</f>
        <v/>
      </c>
      <c r="T369" s="136" t="str">
        <f t="shared" si="72"/>
        <v/>
      </c>
      <c r="U369" s="87" t="str">
        <f>IF(D369="","",IF('[1]0.6 Indikator Pemanfaatan'!J368="","",VLOOKUP(D369,'[1]0.6 Indikator Pemanfaatan'!$D$6:$K$704,7,FALSE)))</f>
        <v/>
      </c>
      <c r="V369" s="136" t="str">
        <f t="shared" si="73"/>
        <v/>
      </c>
      <c r="W369" s="87" t="str">
        <f>IF(D369="","",IF('[1]0.6 Indikator Pemanfaatan'!P368="","",VLOOKUP(D369,'[1]0.6 Indikator Pemanfaatan'!$D$6:$R$704,13,FALSE)))</f>
        <v/>
      </c>
      <c r="X369" s="136" t="str">
        <f t="shared" si="74"/>
        <v/>
      </c>
      <c r="Y369" s="87" t="str">
        <f>IF(D369="","",IF('[1]0.6 Indikator Pemanfaatan'!AA368="","",VLOOKUP(D369,'[1]0.6 Indikator Pemanfaatan'!$D$6:$AC$706,24,FALSE)))</f>
        <v/>
      </c>
      <c r="Z369" s="136" t="str">
        <f t="shared" si="75"/>
        <v/>
      </c>
      <c r="AA369" s="88" t="str">
        <f>IF(D369="","",IF('[1]0.6 Indikator Pemanfaatan'!AG368="","",VLOOKUP(D369,'[1]0.6 Indikator Pemanfaatan'!$D$6:$AJ$705,30,FALSE)))</f>
        <v/>
      </c>
      <c r="AB369" s="136" t="str">
        <f t="shared" si="76"/>
        <v/>
      </c>
      <c r="AC369" s="87" t="str">
        <f>IF(D369="","",IF('[1]0.6 Indikator Pemanfaatan'!AM368="","",VLOOKUP(D369,'[1]0.6 Indikator Pemanfaatan'!$D$6:$AP$705,36,FALSE)))</f>
        <v/>
      </c>
      <c r="AD369" s="136" t="str">
        <f t="shared" si="77"/>
        <v/>
      </c>
    </row>
    <row r="370" spans="1:30" x14ac:dyDescent="0.3">
      <c r="A370" s="1" t="str">
        <f>IF('[2]1.7 NCPR'!A366="","",'[2]1.7 NCPR'!A366)</f>
        <v/>
      </c>
      <c r="B370" s="2" t="str">
        <f>IF('[2]1.7 NCPR'!B366="","",'[2]1.7 NCPR'!B366)</f>
        <v/>
      </c>
      <c r="C370" s="1" t="str">
        <f t="shared" si="65"/>
        <v/>
      </c>
      <c r="D370" s="1" t="str">
        <f>IF('[2]1.7 NCPR'!D366="","",'[2]1.7 NCPR'!D366)</f>
        <v/>
      </c>
      <c r="E370" s="1" t="str">
        <f>IF('[2]1.7 NCPR'!E366="","",'[2]1.7 NCPR'!E366)</f>
        <v/>
      </c>
      <c r="F370" s="2" t="str">
        <f>IF('[2]1.7 NCPR'!C366="","",'[2]1.7 NCPR'!C366)</f>
        <v/>
      </c>
      <c r="G370" s="135" t="str">
        <f>IF(D370="","",IF('[2]1.7 NCPR'!P366="","",(VLOOKUP(D370,'[2]1.7 NCPR'!$D:$P,13,0))))</f>
        <v/>
      </c>
      <c r="H370" s="74" t="str">
        <f t="shared" si="66"/>
        <v/>
      </c>
      <c r="I370" s="87" t="str">
        <f>IF(D370="","",IF('[1]0.2 Konsumsi Energi'!O369="","",VLOOKUP(D370,'[1]0.2 Konsumsi Energi'!$D$5:$S$704,12,0)))</f>
        <v/>
      </c>
      <c r="J370" s="136" t="str">
        <f t="shared" si="67"/>
        <v/>
      </c>
      <c r="K370" s="87" t="str">
        <f>IF(D370="","",IF('[1]0.3 Konsumsi Protein Hewani'!O369="","",VLOOKUP(D370,'[1]0.3 Konsumsi Protein Hewani'!$D$5:$S$704,12,0)))</f>
        <v/>
      </c>
      <c r="L370" s="136" t="str">
        <f t="shared" si="68"/>
        <v/>
      </c>
      <c r="M370" s="87" t="str">
        <f>IF(D370="","",IF('[1]0.4 Stok_Cadangan'!AN369="","",VLOOKUP(D370,'[1]0.4 Stok_Cadangan'!$D$6:$AN$704,37,FALSE)))</f>
        <v/>
      </c>
      <c r="N370" s="136" t="str">
        <f t="shared" si="69"/>
        <v/>
      </c>
      <c r="O370" s="87" t="str">
        <f>IF(D370="","",IF('[1]0.5 Indikator Keterjangkauan'!J369="","",VLOOKUP(D370,'[1]0.5 Indikator Keterjangkauan'!$D$6:$K$704,7,FALSE)))</f>
        <v/>
      </c>
      <c r="P370" s="136" t="str">
        <f t="shared" si="70"/>
        <v/>
      </c>
      <c r="Q370" s="87" t="str">
        <f>IF(D370="","",IF('[1]0.5 Indikator Keterjangkauan'!AC369="","",VLOOKUP(D370,'[1]0.5 Indikator Keterjangkauan'!$D$6:$AD$704,26,FALSE)))</f>
        <v/>
      </c>
      <c r="R370" s="136" t="str">
        <f t="shared" si="71"/>
        <v/>
      </c>
      <c r="S370" s="87" t="str">
        <f>IF(D370="","",IF('[1]0.5 Indikator Keterjangkauan'!AI369="","",VLOOKUP(D370,'[1]0.5 Indikator Keterjangkauan'!$D$6:$AK$700,32,FALSE)))</f>
        <v/>
      </c>
      <c r="T370" s="136" t="str">
        <f t="shared" si="72"/>
        <v/>
      </c>
      <c r="U370" s="87" t="str">
        <f>IF(D370="","",IF('[1]0.6 Indikator Pemanfaatan'!J369="","",VLOOKUP(D370,'[1]0.6 Indikator Pemanfaatan'!$D$6:$K$704,7,FALSE)))</f>
        <v/>
      </c>
      <c r="V370" s="136" t="str">
        <f t="shared" si="73"/>
        <v/>
      </c>
      <c r="W370" s="87" t="str">
        <f>IF(D370="","",IF('[1]0.6 Indikator Pemanfaatan'!P369="","",VLOOKUP(D370,'[1]0.6 Indikator Pemanfaatan'!$D$6:$R$704,13,FALSE)))</f>
        <v/>
      </c>
      <c r="X370" s="136" t="str">
        <f t="shared" si="74"/>
        <v/>
      </c>
      <c r="Y370" s="87" t="str">
        <f>IF(D370="","",IF('[1]0.6 Indikator Pemanfaatan'!AA369="","",VLOOKUP(D370,'[1]0.6 Indikator Pemanfaatan'!$D$6:$AC$706,24,FALSE)))</f>
        <v/>
      </c>
      <c r="Z370" s="136" t="str">
        <f t="shared" si="75"/>
        <v/>
      </c>
      <c r="AA370" s="88" t="str">
        <f>IF(D370="","",IF('[1]0.6 Indikator Pemanfaatan'!AG369="","",VLOOKUP(D370,'[1]0.6 Indikator Pemanfaatan'!$D$6:$AJ$705,30,FALSE)))</f>
        <v/>
      </c>
      <c r="AB370" s="136" t="str">
        <f t="shared" si="76"/>
        <v/>
      </c>
      <c r="AC370" s="87" t="str">
        <f>IF(D370="","",IF('[1]0.6 Indikator Pemanfaatan'!AM369="","",VLOOKUP(D370,'[1]0.6 Indikator Pemanfaatan'!$D$6:$AP$705,36,FALSE)))</f>
        <v/>
      </c>
      <c r="AD370" s="136" t="str">
        <f t="shared" si="77"/>
        <v/>
      </c>
    </row>
    <row r="371" spans="1:30" x14ac:dyDescent="0.3">
      <c r="A371" s="1" t="str">
        <f>IF('[2]1.7 NCPR'!A367="","",'[2]1.7 NCPR'!A367)</f>
        <v/>
      </c>
      <c r="B371" s="2" t="str">
        <f>IF('[2]1.7 NCPR'!B367="","",'[2]1.7 NCPR'!B367)</f>
        <v/>
      </c>
      <c r="C371" s="1" t="str">
        <f t="shared" si="65"/>
        <v/>
      </c>
      <c r="D371" s="1" t="str">
        <f>IF('[2]1.7 NCPR'!D367="","",'[2]1.7 NCPR'!D367)</f>
        <v/>
      </c>
      <c r="E371" s="1" t="str">
        <f>IF('[2]1.7 NCPR'!E367="","",'[2]1.7 NCPR'!E367)</f>
        <v/>
      </c>
      <c r="F371" s="2" t="str">
        <f>IF('[2]1.7 NCPR'!C367="","",'[2]1.7 NCPR'!C367)</f>
        <v/>
      </c>
      <c r="G371" s="135" t="str">
        <f>IF(D371="","",IF('[2]1.7 NCPR'!P367="","",(VLOOKUP(D371,'[2]1.7 NCPR'!$D:$P,13,0))))</f>
        <v/>
      </c>
      <c r="H371" s="74" t="str">
        <f t="shared" si="66"/>
        <v/>
      </c>
      <c r="I371" s="87" t="str">
        <f>IF(D371="","",IF('[1]0.2 Konsumsi Energi'!O370="","",VLOOKUP(D371,'[1]0.2 Konsumsi Energi'!$D$5:$S$704,12,0)))</f>
        <v/>
      </c>
      <c r="J371" s="136" t="str">
        <f t="shared" si="67"/>
        <v/>
      </c>
      <c r="K371" s="87" t="str">
        <f>IF(D371="","",IF('[1]0.3 Konsumsi Protein Hewani'!O370="","",VLOOKUP(D371,'[1]0.3 Konsumsi Protein Hewani'!$D$5:$S$704,12,0)))</f>
        <v/>
      </c>
      <c r="L371" s="136" t="str">
        <f t="shared" si="68"/>
        <v/>
      </c>
      <c r="M371" s="87" t="str">
        <f>IF(D371="","",IF('[1]0.4 Stok_Cadangan'!AN370="","",VLOOKUP(D371,'[1]0.4 Stok_Cadangan'!$D$6:$AN$704,37,FALSE)))</f>
        <v/>
      </c>
      <c r="N371" s="136" t="str">
        <f t="shared" si="69"/>
        <v/>
      </c>
      <c r="O371" s="87" t="str">
        <f>IF(D371="","",IF('[1]0.5 Indikator Keterjangkauan'!J370="","",VLOOKUP(D371,'[1]0.5 Indikator Keterjangkauan'!$D$6:$K$704,7,FALSE)))</f>
        <v/>
      </c>
      <c r="P371" s="136" t="str">
        <f t="shared" si="70"/>
        <v/>
      </c>
      <c r="Q371" s="87" t="str">
        <f>IF(D371="","",IF('[1]0.5 Indikator Keterjangkauan'!AC370="","",VLOOKUP(D371,'[1]0.5 Indikator Keterjangkauan'!$D$6:$AD$704,26,FALSE)))</f>
        <v/>
      </c>
      <c r="R371" s="136" t="str">
        <f t="shared" si="71"/>
        <v/>
      </c>
      <c r="S371" s="87" t="str">
        <f>IF(D371="","",IF('[1]0.5 Indikator Keterjangkauan'!AI370="","",VLOOKUP(D371,'[1]0.5 Indikator Keterjangkauan'!$D$6:$AK$700,32,FALSE)))</f>
        <v/>
      </c>
      <c r="T371" s="136" t="str">
        <f t="shared" si="72"/>
        <v/>
      </c>
      <c r="U371" s="87" t="str">
        <f>IF(D371="","",IF('[1]0.6 Indikator Pemanfaatan'!J370="","",VLOOKUP(D371,'[1]0.6 Indikator Pemanfaatan'!$D$6:$K$704,7,FALSE)))</f>
        <v/>
      </c>
      <c r="V371" s="136" t="str">
        <f t="shared" si="73"/>
        <v/>
      </c>
      <c r="W371" s="87" t="str">
        <f>IF(D371="","",IF('[1]0.6 Indikator Pemanfaatan'!P370="","",VLOOKUP(D371,'[1]0.6 Indikator Pemanfaatan'!$D$6:$R$704,13,FALSE)))</f>
        <v/>
      </c>
      <c r="X371" s="136" t="str">
        <f t="shared" si="74"/>
        <v/>
      </c>
      <c r="Y371" s="87" t="str">
        <f>IF(D371="","",IF('[1]0.6 Indikator Pemanfaatan'!AA370="","",VLOOKUP(D371,'[1]0.6 Indikator Pemanfaatan'!$D$6:$AC$706,24,FALSE)))</f>
        <v/>
      </c>
      <c r="Z371" s="136" t="str">
        <f t="shared" si="75"/>
        <v/>
      </c>
      <c r="AA371" s="88" t="str">
        <f>IF(D371="","",IF('[1]0.6 Indikator Pemanfaatan'!AG370="","",VLOOKUP(D371,'[1]0.6 Indikator Pemanfaatan'!$D$6:$AJ$705,30,FALSE)))</f>
        <v/>
      </c>
      <c r="AB371" s="136" t="str">
        <f t="shared" si="76"/>
        <v/>
      </c>
      <c r="AC371" s="87" t="str">
        <f>IF(D371="","",IF('[1]0.6 Indikator Pemanfaatan'!AM370="","",VLOOKUP(D371,'[1]0.6 Indikator Pemanfaatan'!$D$6:$AP$705,36,FALSE)))</f>
        <v/>
      </c>
      <c r="AD371" s="136" t="str">
        <f t="shared" si="77"/>
        <v/>
      </c>
    </row>
    <row r="372" spans="1:30" x14ac:dyDescent="0.3">
      <c r="A372" s="1" t="str">
        <f>IF('[2]1.7 NCPR'!A368="","",'[2]1.7 NCPR'!A368)</f>
        <v/>
      </c>
      <c r="B372" s="2" t="str">
        <f>IF('[2]1.7 NCPR'!B368="","",'[2]1.7 NCPR'!B368)</f>
        <v/>
      </c>
      <c r="C372" s="1" t="str">
        <f t="shared" si="65"/>
        <v/>
      </c>
      <c r="D372" s="1" t="str">
        <f>IF('[2]1.7 NCPR'!D368="","",'[2]1.7 NCPR'!D368)</f>
        <v/>
      </c>
      <c r="E372" s="1" t="str">
        <f>IF('[2]1.7 NCPR'!E368="","",'[2]1.7 NCPR'!E368)</f>
        <v/>
      </c>
      <c r="F372" s="2" t="str">
        <f>IF('[2]1.7 NCPR'!C368="","",'[2]1.7 NCPR'!C368)</f>
        <v/>
      </c>
      <c r="G372" s="135" t="str">
        <f>IF(D372="","",IF('[2]1.7 NCPR'!P368="","",(VLOOKUP(D372,'[2]1.7 NCPR'!$D:$P,13,0))))</f>
        <v/>
      </c>
      <c r="H372" s="74" t="str">
        <f t="shared" si="66"/>
        <v/>
      </c>
      <c r="I372" s="87" t="str">
        <f>IF(D372="","",IF('[1]0.2 Konsumsi Energi'!O371="","",VLOOKUP(D372,'[1]0.2 Konsumsi Energi'!$D$5:$S$704,12,0)))</f>
        <v/>
      </c>
      <c r="J372" s="136" t="str">
        <f t="shared" si="67"/>
        <v/>
      </c>
      <c r="K372" s="87" t="str">
        <f>IF(D372="","",IF('[1]0.3 Konsumsi Protein Hewani'!O371="","",VLOOKUP(D372,'[1]0.3 Konsumsi Protein Hewani'!$D$5:$S$704,12,0)))</f>
        <v/>
      </c>
      <c r="L372" s="136" t="str">
        <f t="shared" si="68"/>
        <v/>
      </c>
      <c r="M372" s="87" t="str">
        <f>IF(D372="","",IF('[1]0.4 Stok_Cadangan'!AN371="","",VLOOKUP(D372,'[1]0.4 Stok_Cadangan'!$D$6:$AN$704,37,FALSE)))</f>
        <v/>
      </c>
      <c r="N372" s="136" t="str">
        <f t="shared" si="69"/>
        <v/>
      </c>
      <c r="O372" s="87" t="str">
        <f>IF(D372="","",IF('[1]0.5 Indikator Keterjangkauan'!J371="","",VLOOKUP(D372,'[1]0.5 Indikator Keterjangkauan'!$D$6:$K$704,7,FALSE)))</f>
        <v/>
      </c>
      <c r="P372" s="136" t="str">
        <f t="shared" si="70"/>
        <v/>
      </c>
      <c r="Q372" s="87" t="str">
        <f>IF(D372="","",IF('[1]0.5 Indikator Keterjangkauan'!AC371="","",VLOOKUP(D372,'[1]0.5 Indikator Keterjangkauan'!$D$6:$AD$704,26,FALSE)))</f>
        <v/>
      </c>
      <c r="R372" s="136" t="str">
        <f t="shared" si="71"/>
        <v/>
      </c>
      <c r="S372" s="87" t="str">
        <f>IF(D372="","",IF('[1]0.5 Indikator Keterjangkauan'!AI371="","",VLOOKUP(D372,'[1]0.5 Indikator Keterjangkauan'!$D$6:$AK$700,32,FALSE)))</f>
        <v/>
      </c>
      <c r="T372" s="136" t="str">
        <f t="shared" si="72"/>
        <v/>
      </c>
      <c r="U372" s="87" t="str">
        <f>IF(D372="","",IF('[1]0.6 Indikator Pemanfaatan'!J371="","",VLOOKUP(D372,'[1]0.6 Indikator Pemanfaatan'!$D$6:$K$704,7,FALSE)))</f>
        <v/>
      </c>
      <c r="V372" s="136" t="str">
        <f t="shared" si="73"/>
        <v/>
      </c>
      <c r="W372" s="87" t="str">
        <f>IF(D372="","",IF('[1]0.6 Indikator Pemanfaatan'!P371="","",VLOOKUP(D372,'[1]0.6 Indikator Pemanfaatan'!$D$6:$R$704,13,FALSE)))</f>
        <v/>
      </c>
      <c r="X372" s="136" t="str">
        <f t="shared" si="74"/>
        <v/>
      </c>
      <c r="Y372" s="87" t="str">
        <f>IF(D372="","",IF('[1]0.6 Indikator Pemanfaatan'!AA371="","",VLOOKUP(D372,'[1]0.6 Indikator Pemanfaatan'!$D$6:$AC$706,24,FALSE)))</f>
        <v/>
      </c>
      <c r="Z372" s="136" t="str">
        <f t="shared" si="75"/>
        <v/>
      </c>
      <c r="AA372" s="88" t="str">
        <f>IF(D372="","",IF('[1]0.6 Indikator Pemanfaatan'!AG371="","",VLOOKUP(D372,'[1]0.6 Indikator Pemanfaatan'!$D$6:$AJ$705,30,FALSE)))</f>
        <v/>
      </c>
      <c r="AB372" s="136" t="str">
        <f t="shared" si="76"/>
        <v/>
      </c>
      <c r="AC372" s="87" t="str">
        <f>IF(D372="","",IF('[1]0.6 Indikator Pemanfaatan'!AM371="","",VLOOKUP(D372,'[1]0.6 Indikator Pemanfaatan'!$D$6:$AP$705,36,FALSE)))</f>
        <v/>
      </c>
      <c r="AD372" s="136" t="str">
        <f t="shared" si="77"/>
        <v/>
      </c>
    </row>
    <row r="373" spans="1:30" x14ac:dyDescent="0.3">
      <c r="A373" s="1" t="str">
        <f>IF('[2]1.7 NCPR'!A369="","",'[2]1.7 NCPR'!A369)</f>
        <v/>
      </c>
      <c r="B373" s="2" t="str">
        <f>IF('[2]1.7 NCPR'!B369="","",'[2]1.7 NCPR'!B369)</f>
        <v/>
      </c>
      <c r="C373" s="1" t="str">
        <f t="shared" si="65"/>
        <v/>
      </c>
      <c r="D373" s="1" t="str">
        <f>IF('[2]1.7 NCPR'!D369="","",'[2]1.7 NCPR'!D369)</f>
        <v/>
      </c>
      <c r="E373" s="1" t="str">
        <f>IF('[2]1.7 NCPR'!E369="","",'[2]1.7 NCPR'!E369)</f>
        <v/>
      </c>
      <c r="F373" s="2" t="str">
        <f>IF('[2]1.7 NCPR'!C369="","",'[2]1.7 NCPR'!C369)</f>
        <v/>
      </c>
      <c r="G373" s="135" t="str">
        <f>IF(D373="","",IF('[2]1.7 NCPR'!P369="","",(VLOOKUP(D373,'[2]1.7 NCPR'!$D:$P,13,0))))</f>
        <v/>
      </c>
      <c r="H373" s="74" t="str">
        <f t="shared" si="66"/>
        <v/>
      </c>
      <c r="I373" s="87" t="str">
        <f>IF(D373="","",IF('[1]0.2 Konsumsi Energi'!O372="","",VLOOKUP(D373,'[1]0.2 Konsumsi Energi'!$D$5:$S$704,12,0)))</f>
        <v/>
      </c>
      <c r="J373" s="136" t="str">
        <f t="shared" si="67"/>
        <v/>
      </c>
      <c r="K373" s="87" t="str">
        <f>IF(D373="","",IF('[1]0.3 Konsumsi Protein Hewani'!O372="","",VLOOKUP(D373,'[1]0.3 Konsumsi Protein Hewani'!$D$5:$S$704,12,0)))</f>
        <v/>
      </c>
      <c r="L373" s="136" t="str">
        <f t="shared" si="68"/>
        <v/>
      </c>
      <c r="M373" s="87" t="str">
        <f>IF(D373="","",IF('[1]0.4 Stok_Cadangan'!AN372="","",VLOOKUP(D373,'[1]0.4 Stok_Cadangan'!$D$6:$AN$704,37,FALSE)))</f>
        <v/>
      </c>
      <c r="N373" s="136" t="str">
        <f t="shared" si="69"/>
        <v/>
      </c>
      <c r="O373" s="87" t="str">
        <f>IF(D373="","",IF('[1]0.5 Indikator Keterjangkauan'!J372="","",VLOOKUP(D373,'[1]0.5 Indikator Keterjangkauan'!$D$6:$K$704,7,FALSE)))</f>
        <v/>
      </c>
      <c r="P373" s="136" t="str">
        <f t="shared" si="70"/>
        <v/>
      </c>
      <c r="Q373" s="87" t="str">
        <f>IF(D373="","",IF('[1]0.5 Indikator Keterjangkauan'!AC372="","",VLOOKUP(D373,'[1]0.5 Indikator Keterjangkauan'!$D$6:$AD$704,26,FALSE)))</f>
        <v/>
      </c>
      <c r="R373" s="136" t="str">
        <f t="shared" si="71"/>
        <v/>
      </c>
      <c r="S373" s="87" t="str">
        <f>IF(D373="","",IF('[1]0.5 Indikator Keterjangkauan'!AI372="","",VLOOKUP(D373,'[1]0.5 Indikator Keterjangkauan'!$D$6:$AK$700,32,FALSE)))</f>
        <v/>
      </c>
      <c r="T373" s="136" t="str">
        <f t="shared" si="72"/>
        <v/>
      </c>
      <c r="U373" s="87" t="str">
        <f>IF(D373="","",IF('[1]0.6 Indikator Pemanfaatan'!J372="","",VLOOKUP(D373,'[1]0.6 Indikator Pemanfaatan'!$D$6:$K$704,7,FALSE)))</f>
        <v/>
      </c>
      <c r="V373" s="136" t="str">
        <f t="shared" si="73"/>
        <v/>
      </c>
      <c r="W373" s="87" t="str">
        <f>IF(D373="","",IF('[1]0.6 Indikator Pemanfaatan'!P372="","",VLOOKUP(D373,'[1]0.6 Indikator Pemanfaatan'!$D$6:$R$704,13,FALSE)))</f>
        <v/>
      </c>
      <c r="X373" s="136" t="str">
        <f t="shared" si="74"/>
        <v/>
      </c>
      <c r="Y373" s="87" t="str">
        <f>IF(D373="","",IF('[1]0.6 Indikator Pemanfaatan'!AA372="","",VLOOKUP(D373,'[1]0.6 Indikator Pemanfaatan'!$D$6:$AC$706,24,FALSE)))</f>
        <v/>
      </c>
      <c r="Z373" s="136" t="str">
        <f t="shared" si="75"/>
        <v/>
      </c>
      <c r="AA373" s="88" t="str">
        <f>IF(D373="","",IF('[1]0.6 Indikator Pemanfaatan'!AG372="","",VLOOKUP(D373,'[1]0.6 Indikator Pemanfaatan'!$D$6:$AJ$705,30,FALSE)))</f>
        <v/>
      </c>
      <c r="AB373" s="136" t="str">
        <f t="shared" si="76"/>
        <v/>
      </c>
      <c r="AC373" s="87" t="str">
        <f>IF(D373="","",IF('[1]0.6 Indikator Pemanfaatan'!AM372="","",VLOOKUP(D373,'[1]0.6 Indikator Pemanfaatan'!$D$6:$AP$705,36,FALSE)))</f>
        <v/>
      </c>
      <c r="AD373" s="136" t="str">
        <f t="shared" si="77"/>
        <v/>
      </c>
    </row>
    <row r="374" spans="1:30" x14ac:dyDescent="0.3">
      <c r="A374" s="1" t="str">
        <f>IF('[2]1.7 NCPR'!A370="","",'[2]1.7 NCPR'!A370)</f>
        <v/>
      </c>
      <c r="B374" s="2" t="str">
        <f>IF('[2]1.7 NCPR'!B370="","",'[2]1.7 NCPR'!B370)</f>
        <v/>
      </c>
      <c r="C374" s="1" t="str">
        <f t="shared" si="65"/>
        <v/>
      </c>
      <c r="D374" s="1" t="str">
        <f>IF('[2]1.7 NCPR'!D370="","",'[2]1.7 NCPR'!D370)</f>
        <v/>
      </c>
      <c r="E374" s="1" t="str">
        <f>IF('[2]1.7 NCPR'!E370="","",'[2]1.7 NCPR'!E370)</f>
        <v/>
      </c>
      <c r="F374" s="2" t="str">
        <f>IF('[2]1.7 NCPR'!C370="","",'[2]1.7 NCPR'!C370)</f>
        <v/>
      </c>
      <c r="G374" s="135" t="str">
        <f>IF(D374="","",IF('[2]1.7 NCPR'!P370="","",(VLOOKUP(D374,'[2]1.7 NCPR'!$D:$P,13,0))))</f>
        <v/>
      </c>
      <c r="H374" s="74" t="str">
        <f t="shared" si="66"/>
        <v/>
      </c>
      <c r="I374" s="87" t="str">
        <f>IF(D374="","",IF('[1]0.2 Konsumsi Energi'!O373="","",VLOOKUP(D374,'[1]0.2 Konsumsi Energi'!$D$5:$S$704,12,0)))</f>
        <v/>
      </c>
      <c r="J374" s="136" t="str">
        <f t="shared" si="67"/>
        <v/>
      </c>
      <c r="K374" s="87" t="str">
        <f>IF(D374="","",IF('[1]0.3 Konsumsi Protein Hewani'!O373="","",VLOOKUP(D374,'[1]0.3 Konsumsi Protein Hewani'!$D$5:$S$704,12,0)))</f>
        <v/>
      </c>
      <c r="L374" s="136" t="str">
        <f t="shared" si="68"/>
        <v/>
      </c>
      <c r="M374" s="87" t="str">
        <f>IF(D374="","",IF('[1]0.4 Stok_Cadangan'!AN373="","",VLOOKUP(D374,'[1]0.4 Stok_Cadangan'!$D$6:$AN$704,37,FALSE)))</f>
        <v/>
      </c>
      <c r="N374" s="136" t="str">
        <f t="shared" si="69"/>
        <v/>
      </c>
      <c r="O374" s="87" t="str">
        <f>IF(D374="","",IF('[1]0.5 Indikator Keterjangkauan'!J373="","",VLOOKUP(D374,'[1]0.5 Indikator Keterjangkauan'!$D$6:$K$704,7,FALSE)))</f>
        <v/>
      </c>
      <c r="P374" s="136" t="str">
        <f t="shared" si="70"/>
        <v/>
      </c>
      <c r="Q374" s="87" t="str">
        <f>IF(D374="","",IF('[1]0.5 Indikator Keterjangkauan'!AC373="","",VLOOKUP(D374,'[1]0.5 Indikator Keterjangkauan'!$D$6:$AD$704,26,FALSE)))</f>
        <v/>
      </c>
      <c r="R374" s="136" t="str">
        <f t="shared" si="71"/>
        <v/>
      </c>
      <c r="S374" s="87" t="str">
        <f>IF(D374="","",IF('[1]0.5 Indikator Keterjangkauan'!AI373="","",VLOOKUP(D374,'[1]0.5 Indikator Keterjangkauan'!$D$6:$AK$700,32,FALSE)))</f>
        <v/>
      </c>
      <c r="T374" s="136" t="str">
        <f t="shared" si="72"/>
        <v/>
      </c>
      <c r="U374" s="87" t="str">
        <f>IF(D374="","",IF('[1]0.6 Indikator Pemanfaatan'!J373="","",VLOOKUP(D374,'[1]0.6 Indikator Pemanfaatan'!$D$6:$K$704,7,FALSE)))</f>
        <v/>
      </c>
      <c r="V374" s="136" t="str">
        <f t="shared" si="73"/>
        <v/>
      </c>
      <c r="W374" s="87" t="str">
        <f>IF(D374="","",IF('[1]0.6 Indikator Pemanfaatan'!P373="","",VLOOKUP(D374,'[1]0.6 Indikator Pemanfaatan'!$D$6:$R$704,13,FALSE)))</f>
        <v/>
      </c>
      <c r="X374" s="136" t="str">
        <f t="shared" si="74"/>
        <v/>
      </c>
      <c r="Y374" s="87" t="str">
        <f>IF(D374="","",IF('[1]0.6 Indikator Pemanfaatan'!AA373="","",VLOOKUP(D374,'[1]0.6 Indikator Pemanfaatan'!$D$6:$AC$706,24,FALSE)))</f>
        <v/>
      </c>
      <c r="Z374" s="136" t="str">
        <f t="shared" si="75"/>
        <v/>
      </c>
      <c r="AA374" s="88" t="str">
        <f>IF(D374="","",IF('[1]0.6 Indikator Pemanfaatan'!AG373="","",VLOOKUP(D374,'[1]0.6 Indikator Pemanfaatan'!$D$6:$AJ$705,30,FALSE)))</f>
        <v/>
      </c>
      <c r="AB374" s="136" t="str">
        <f t="shared" si="76"/>
        <v/>
      </c>
      <c r="AC374" s="87" t="str">
        <f>IF(D374="","",IF('[1]0.6 Indikator Pemanfaatan'!AM373="","",VLOOKUP(D374,'[1]0.6 Indikator Pemanfaatan'!$D$6:$AP$705,36,FALSE)))</f>
        <v/>
      </c>
      <c r="AD374" s="136" t="str">
        <f t="shared" si="77"/>
        <v/>
      </c>
    </row>
    <row r="375" spans="1:30" x14ac:dyDescent="0.3">
      <c r="A375" s="1" t="str">
        <f>IF('[2]1.7 NCPR'!A371="","",'[2]1.7 NCPR'!A371)</f>
        <v/>
      </c>
      <c r="B375" s="2" t="str">
        <f>IF('[2]1.7 NCPR'!B371="","",'[2]1.7 NCPR'!B371)</f>
        <v/>
      </c>
      <c r="C375" s="1" t="str">
        <f t="shared" si="65"/>
        <v/>
      </c>
      <c r="D375" s="1" t="str">
        <f>IF('[2]1.7 NCPR'!D371="","",'[2]1.7 NCPR'!D371)</f>
        <v/>
      </c>
      <c r="E375" s="1" t="str">
        <f>IF('[2]1.7 NCPR'!E371="","",'[2]1.7 NCPR'!E371)</f>
        <v/>
      </c>
      <c r="F375" s="2" t="str">
        <f>IF('[2]1.7 NCPR'!C371="","",'[2]1.7 NCPR'!C371)</f>
        <v/>
      </c>
      <c r="G375" s="135" t="str">
        <f>IF(D375="","",IF('[2]1.7 NCPR'!P371="","",(VLOOKUP(D375,'[2]1.7 NCPR'!$D:$P,13,0))))</f>
        <v/>
      </c>
      <c r="H375" s="74" t="str">
        <f t="shared" si="66"/>
        <v/>
      </c>
      <c r="I375" s="87" t="str">
        <f>IF(D375="","",IF('[1]0.2 Konsumsi Energi'!O374="","",VLOOKUP(D375,'[1]0.2 Konsumsi Energi'!$D$5:$S$704,12,0)))</f>
        <v/>
      </c>
      <c r="J375" s="136" t="str">
        <f t="shared" si="67"/>
        <v/>
      </c>
      <c r="K375" s="87" t="str">
        <f>IF(D375="","",IF('[1]0.3 Konsumsi Protein Hewani'!O374="","",VLOOKUP(D375,'[1]0.3 Konsumsi Protein Hewani'!$D$5:$S$704,12,0)))</f>
        <v/>
      </c>
      <c r="L375" s="136" t="str">
        <f t="shared" si="68"/>
        <v/>
      </c>
      <c r="M375" s="87" t="str">
        <f>IF(D375="","",IF('[1]0.4 Stok_Cadangan'!AN374="","",VLOOKUP(D375,'[1]0.4 Stok_Cadangan'!$D$6:$AN$704,37,FALSE)))</f>
        <v/>
      </c>
      <c r="N375" s="136" t="str">
        <f t="shared" si="69"/>
        <v/>
      </c>
      <c r="O375" s="87" t="str">
        <f>IF(D375="","",IF('[1]0.5 Indikator Keterjangkauan'!J374="","",VLOOKUP(D375,'[1]0.5 Indikator Keterjangkauan'!$D$6:$K$704,7,FALSE)))</f>
        <v/>
      </c>
      <c r="P375" s="136" t="str">
        <f t="shared" si="70"/>
        <v/>
      </c>
      <c r="Q375" s="87" t="str">
        <f>IF(D375="","",IF('[1]0.5 Indikator Keterjangkauan'!AC374="","",VLOOKUP(D375,'[1]0.5 Indikator Keterjangkauan'!$D$6:$AD$704,26,FALSE)))</f>
        <v/>
      </c>
      <c r="R375" s="136" t="str">
        <f t="shared" si="71"/>
        <v/>
      </c>
      <c r="S375" s="87" t="str">
        <f>IF(D375="","",IF('[1]0.5 Indikator Keterjangkauan'!AI374="","",VLOOKUP(D375,'[1]0.5 Indikator Keterjangkauan'!$D$6:$AK$700,32,FALSE)))</f>
        <v/>
      </c>
      <c r="T375" s="136" t="str">
        <f t="shared" si="72"/>
        <v/>
      </c>
      <c r="U375" s="87" t="str">
        <f>IF(D375="","",IF('[1]0.6 Indikator Pemanfaatan'!J374="","",VLOOKUP(D375,'[1]0.6 Indikator Pemanfaatan'!$D$6:$K$704,7,FALSE)))</f>
        <v/>
      </c>
      <c r="V375" s="136" t="str">
        <f t="shared" si="73"/>
        <v/>
      </c>
      <c r="W375" s="87" t="str">
        <f>IF(D375="","",IF('[1]0.6 Indikator Pemanfaatan'!P374="","",VLOOKUP(D375,'[1]0.6 Indikator Pemanfaatan'!$D$6:$R$704,13,FALSE)))</f>
        <v/>
      </c>
      <c r="X375" s="136" t="str">
        <f t="shared" si="74"/>
        <v/>
      </c>
      <c r="Y375" s="87" t="str">
        <f>IF(D375="","",IF('[1]0.6 Indikator Pemanfaatan'!AA374="","",VLOOKUP(D375,'[1]0.6 Indikator Pemanfaatan'!$D$6:$AC$706,24,FALSE)))</f>
        <v/>
      </c>
      <c r="Z375" s="136" t="str">
        <f t="shared" si="75"/>
        <v/>
      </c>
      <c r="AA375" s="88" t="str">
        <f>IF(D375="","",IF('[1]0.6 Indikator Pemanfaatan'!AG374="","",VLOOKUP(D375,'[1]0.6 Indikator Pemanfaatan'!$D$6:$AJ$705,30,FALSE)))</f>
        <v/>
      </c>
      <c r="AB375" s="136" t="str">
        <f t="shared" si="76"/>
        <v/>
      </c>
      <c r="AC375" s="87" t="str">
        <f>IF(D375="","",IF('[1]0.6 Indikator Pemanfaatan'!AM374="","",VLOOKUP(D375,'[1]0.6 Indikator Pemanfaatan'!$D$6:$AP$705,36,FALSE)))</f>
        <v/>
      </c>
      <c r="AD375" s="136" t="str">
        <f t="shared" si="77"/>
        <v/>
      </c>
    </row>
    <row r="376" spans="1:30" x14ac:dyDescent="0.3">
      <c r="A376" s="1" t="str">
        <f>IF('[2]1.7 NCPR'!A372="","",'[2]1.7 NCPR'!A372)</f>
        <v/>
      </c>
      <c r="B376" s="2" t="str">
        <f>IF('[2]1.7 NCPR'!B372="","",'[2]1.7 NCPR'!B372)</f>
        <v/>
      </c>
      <c r="C376" s="1" t="str">
        <f t="shared" si="65"/>
        <v/>
      </c>
      <c r="D376" s="1" t="str">
        <f>IF('[2]1.7 NCPR'!D372="","",'[2]1.7 NCPR'!D372)</f>
        <v/>
      </c>
      <c r="E376" s="1" t="str">
        <f>IF('[2]1.7 NCPR'!E372="","",'[2]1.7 NCPR'!E372)</f>
        <v/>
      </c>
      <c r="F376" s="2" t="str">
        <f>IF('[2]1.7 NCPR'!C372="","",'[2]1.7 NCPR'!C372)</f>
        <v/>
      </c>
      <c r="G376" s="135" t="str">
        <f>IF(D376="","",IF('[2]1.7 NCPR'!P372="","",(VLOOKUP(D376,'[2]1.7 NCPR'!$D:$P,13,0))))</f>
        <v/>
      </c>
      <c r="H376" s="74" t="str">
        <f t="shared" si="66"/>
        <v/>
      </c>
      <c r="I376" s="87" t="str">
        <f>IF(D376="","",IF('[1]0.2 Konsumsi Energi'!O375="","",VLOOKUP(D376,'[1]0.2 Konsumsi Energi'!$D$5:$S$704,12,0)))</f>
        <v/>
      </c>
      <c r="J376" s="136" t="str">
        <f t="shared" si="67"/>
        <v/>
      </c>
      <c r="K376" s="87" t="str">
        <f>IF(D376="","",IF('[1]0.3 Konsumsi Protein Hewani'!O375="","",VLOOKUP(D376,'[1]0.3 Konsumsi Protein Hewani'!$D$5:$S$704,12,0)))</f>
        <v/>
      </c>
      <c r="L376" s="136" t="str">
        <f t="shared" si="68"/>
        <v/>
      </c>
      <c r="M376" s="87" t="str">
        <f>IF(D376="","",IF('[1]0.4 Stok_Cadangan'!AN375="","",VLOOKUP(D376,'[1]0.4 Stok_Cadangan'!$D$6:$AN$704,37,FALSE)))</f>
        <v/>
      </c>
      <c r="N376" s="136" t="str">
        <f t="shared" si="69"/>
        <v/>
      </c>
      <c r="O376" s="87" t="str">
        <f>IF(D376="","",IF('[1]0.5 Indikator Keterjangkauan'!J375="","",VLOOKUP(D376,'[1]0.5 Indikator Keterjangkauan'!$D$6:$K$704,7,FALSE)))</f>
        <v/>
      </c>
      <c r="P376" s="136" t="str">
        <f t="shared" si="70"/>
        <v/>
      </c>
      <c r="Q376" s="87" t="str">
        <f>IF(D376="","",IF('[1]0.5 Indikator Keterjangkauan'!AC375="","",VLOOKUP(D376,'[1]0.5 Indikator Keterjangkauan'!$D$6:$AD$704,26,FALSE)))</f>
        <v/>
      </c>
      <c r="R376" s="136" t="str">
        <f t="shared" si="71"/>
        <v/>
      </c>
      <c r="S376" s="87" t="str">
        <f>IF(D376="","",IF('[1]0.5 Indikator Keterjangkauan'!AI375="","",VLOOKUP(D376,'[1]0.5 Indikator Keterjangkauan'!$D$6:$AK$700,32,FALSE)))</f>
        <v/>
      </c>
      <c r="T376" s="136" t="str">
        <f t="shared" si="72"/>
        <v/>
      </c>
      <c r="U376" s="87" t="str">
        <f>IF(D376="","",IF('[1]0.6 Indikator Pemanfaatan'!J375="","",VLOOKUP(D376,'[1]0.6 Indikator Pemanfaatan'!$D$6:$K$704,7,FALSE)))</f>
        <v/>
      </c>
      <c r="V376" s="136" t="str">
        <f t="shared" si="73"/>
        <v/>
      </c>
      <c r="W376" s="87" t="str">
        <f>IF(D376="","",IF('[1]0.6 Indikator Pemanfaatan'!P375="","",VLOOKUP(D376,'[1]0.6 Indikator Pemanfaatan'!$D$6:$R$704,13,FALSE)))</f>
        <v/>
      </c>
      <c r="X376" s="136" t="str">
        <f t="shared" si="74"/>
        <v/>
      </c>
      <c r="Y376" s="87" t="str">
        <f>IF(D376="","",IF('[1]0.6 Indikator Pemanfaatan'!AA375="","",VLOOKUP(D376,'[1]0.6 Indikator Pemanfaatan'!$D$6:$AC$706,24,FALSE)))</f>
        <v/>
      </c>
      <c r="Z376" s="136" t="str">
        <f t="shared" si="75"/>
        <v/>
      </c>
      <c r="AA376" s="88" t="str">
        <f>IF(D376="","",IF('[1]0.6 Indikator Pemanfaatan'!AG375="","",VLOOKUP(D376,'[1]0.6 Indikator Pemanfaatan'!$D$6:$AJ$705,30,FALSE)))</f>
        <v/>
      </c>
      <c r="AB376" s="136" t="str">
        <f t="shared" si="76"/>
        <v/>
      </c>
      <c r="AC376" s="87" t="str">
        <f>IF(D376="","",IF('[1]0.6 Indikator Pemanfaatan'!AM375="","",VLOOKUP(D376,'[1]0.6 Indikator Pemanfaatan'!$D$6:$AP$705,36,FALSE)))</f>
        <v/>
      </c>
      <c r="AD376" s="136" t="str">
        <f t="shared" si="77"/>
        <v/>
      </c>
    </row>
    <row r="377" spans="1:30" x14ac:dyDescent="0.3">
      <c r="A377" s="1" t="str">
        <f>IF('[2]1.7 NCPR'!A373="","",'[2]1.7 NCPR'!A373)</f>
        <v/>
      </c>
      <c r="B377" s="2" t="str">
        <f>IF('[2]1.7 NCPR'!B373="","",'[2]1.7 NCPR'!B373)</f>
        <v/>
      </c>
      <c r="C377" s="1" t="str">
        <f t="shared" si="65"/>
        <v/>
      </c>
      <c r="D377" s="1" t="str">
        <f>IF('[2]1.7 NCPR'!D373="","",'[2]1.7 NCPR'!D373)</f>
        <v/>
      </c>
      <c r="E377" s="1" t="str">
        <f>IF('[2]1.7 NCPR'!E373="","",'[2]1.7 NCPR'!E373)</f>
        <v/>
      </c>
      <c r="F377" s="2" t="str">
        <f>IF('[2]1.7 NCPR'!C373="","",'[2]1.7 NCPR'!C373)</f>
        <v/>
      </c>
      <c r="G377" s="135" t="str">
        <f>IF(D377="","",IF('[2]1.7 NCPR'!P373="","",(VLOOKUP(D377,'[2]1.7 NCPR'!$D:$P,13,0))))</f>
        <v/>
      </c>
      <c r="H377" s="74" t="str">
        <f t="shared" si="66"/>
        <v/>
      </c>
      <c r="I377" s="87" t="str">
        <f>IF(D377="","",IF('[1]0.2 Konsumsi Energi'!O376="","",VLOOKUP(D377,'[1]0.2 Konsumsi Energi'!$D$5:$S$704,12,0)))</f>
        <v/>
      </c>
      <c r="J377" s="136" t="str">
        <f t="shared" si="67"/>
        <v/>
      </c>
      <c r="K377" s="87" t="str">
        <f>IF(D377="","",IF('[1]0.3 Konsumsi Protein Hewani'!O376="","",VLOOKUP(D377,'[1]0.3 Konsumsi Protein Hewani'!$D$5:$S$704,12,0)))</f>
        <v/>
      </c>
      <c r="L377" s="136" t="str">
        <f t="shared" si="68"/>
        <v/>
      </c>
      <c r="M377" s="87" t="str">
        <f>IF(D377="","",IF('[1]0.4 Stok_Cadangan'!AN376="","",VLOOKUP(D377,'[1]0.4 Stok_Cadangan'!$D$6:$AN$704,37,FALSE)))</f>
        <v/>
      </c>
      <c r="N377" s="136" t="str">
        <f t="shared" si="69"/>
        <v/>
      </c>
      <c r="O377" s="87" t="str">
        <f>IF(D377="","",IF('[1]0.5 Indikator Keterjangkauan'!J376="","",VLOOKUP(D377,'[1]0.5 Indikator Keterjangkauan'!$D$6:$K$704,7,FALSE)))</f>
        <v/>
      </c>
      <c r="P377" s="136" t="str">
        <f t="shared" si="70"/>
        <v/>
      </c>
      <c r="Q377" s="87" t="str">
        <f>IF(D377="","",IF('[1]0.5 Indikator Keterjangkauan'!AC376="","",VLOOKUP(D377,'[1]0.5 Indikator Keterjangkauan'!$D$6:$AD$704,26,FALSE)))</f>
        <v/>
      </c>
      <c r="R377" s="136" t="str">
        <f t="shared" si="71"/>
        <v/>
      </c>
      <c r="S377" s="87" t="str">
        <f>IF(D377="","",IF('[1]0.5 Indikator Keterjangkauan'!AI376="","",VLOOKUP(D377,'[1]0.5 Indikator Keterjangkauan'!$D$6:$AK$700,32,FALSE)))</f>
        <v/>
      </c>
      <c r="T377" s="136" t="str">
        <f t="shared" si="72"/>
        <v/>
      </c>
      <c r="U377" s="87" t="str">
        <f>IF(D377="","",IF('[1]0.6 Indikator Pemanfaatan'!J376="","",VLOOKUP(D377,'[1]0.6 Indikator Pemanfaatan'!$D$6:$K$704,7,FALSE)))</f>
        <v/>
      </c>
      <c r="V377" s="136" t="str">
        <f t="shared" si="73"/>
        <v/>
      </c>
      <c r="W377" s="87" t="str">
        <f>IF(D377="","",IF('[1]0.6 Indikator Pemanfaatan'!P376="","",VLOOKUP(D377,'[1]0.6 Indikator Pemanfaatan'!$D$6:$R$704,13,FALSE)))</f>
        <v/>
      </c>
      <c r="X377" s="136" t="str">
        <f t="shared" si="74"/>
        <v/>
      </c>
      <c r="Y377" s="87" t="str">
        <f>IF(D377="","",IF('[1]0.6 Indikator Pemanfaatan'!AA376="","",VLOOKUP(D377,'[1]0.6 Indikator Pemanfaatan'!$D$6:$AC$706,24,FALSE)))</f>
        <v/>
      </c>
      <c r="Z377" s="136" t="str">
        <f t="shared" si="75"/>
        <v/>
      </c>
      <c r="AA377" s="88" t="str">
        <f>IF(D377="","",IF('[1]0.6 Indikator Pemanfaatan'!AG376="","",VLOOKUP(D377,'[1]0.6 Indikator Pemanfaatan'!$D$6:$AJ$705,30,FALSE)))</f>
        <v/>
      </c>
      <c r="AB377" s="136" t="str">
        <f t="shared" si="76"/>
        <v/>
      </c>
      <c r="AC377" s="87" t="str">
        <f>IF(D377="","",IF('[1]0.6 Indikator Pemanfaatan'!AM376="","",VLOOKUP(D377,'[1]0.6 Indikator Pemanfaatan'!$D$6:$AP$705,36,FALSE)))</f>
        <v/>
      </c>
      <c r="AD377" s="136" t="str">
        <f t="shared" si="77"/>
        <v/>
      </c>
    </row>
    <row r="378" spans="1:30" x14ac:dyDescent="0.3">
      <c r="A378" s="1" t="str">
        <f>IF('[2]1.7 NCPR'!A374="","",'[2]1.7 NCPR'!A374)</f>
        <v/>
      </c>
      <c r="B378" s="2" t="str">
        <f>IF('[2]1.7 NCPR'!B374="","",'[2]1.7 NCPR'!B374)</f>
        <v/>
      </c>
      <c r="C378" s="1" t="str">
        <f t="shared" si="65"/>
        <v/>
      </c>
      <c r="D378" s="1" t="str">
        <f>IF('[2]1.7 NCPR'!D374="","",'[2]1.7 NCPR'!D374)</f>
        <v/>
      </c>
      <c r="E378" s="1" t="str">
        <f>IF('[2]1.7 NCPR'!E374="","",'[2]1.7 NCPR'!E374)</f>
        <v/>
      </c>
      <c r="F378" s="2" t="str">
        <f>IF('[2]1.7 NCPR'!C374="","",'[2]1.7 NCPR'!C374)</f>
        <v/>
      </c>
      <c r="G378" s="135" t="str">
        <f>IF(D378="","",IF('[2]1.7 NCPR'!P374="","",(VLOOKUP(D378,'[2]1.7 NCPR'!$D:$P,13,0))))</f>
        <v/>
      </c>
      <c r="H378" s="74" t="str">
        <f t="shared" si="66"/>
        <v/>
      </c>
      <c r="I378" s="87" t="str">
        <f>IF(D378="","",IF('[1]0.2 Konsumsi Energi'!O377="","",VLOOKUP(D378,'[1]0.2 Konsumsi Energi'!$D$5:$S$704,12,0)))</f>
        <v/>
      </c>
      <c r="J378" s="136" t="str">
        <f t="shared" si="67"/>
        <v/>
      </c>
      <c r="K378" s="87" t="str">
        <f>IF(D378="","",IF('[1]0.3 Konsumsi Protein Hewani'!O377="","",VLOOKUP(D378,'[1]0.3 Konsumsi Protein Hewani'!$D$5:$S$704,12,0)))</f>
        <v/>
      </c>
      <c r="L378" s="136" t="str">
        <f t="shared" si="68"/>
        <v/>
      </c>
      <c r="M378" s="87" t="str">
        <f>IF(D378="","",IF('[1]0.4 Stok_Cadangan'!AN377="","",VLOOKUP(D378,'[1]0.4 Stok_Cadangan'!$D$6:$AN$704,37,FALSE)))</f>
        <v/>
      </c>
      <c r="N378" s="136" t="str">
        <f t="shared" si="69"/>
        <v/>
      </c>
      <c r="O378" s="87" t="str">
        <f>IF(D378="","",IF('[1]0.5 Indikator Keterjangkauan'!J377="","",VLOOKUP(D378,'[1]0.5 Indikator Keterjangkauan'!$D$6:$K$704,7,FALSE)))</f>
        <v/>
      </c>
      <c r="P378" s="136" t="str">
        <f t="shared" si="70"/>
        <v/>
      </c>
      <c r="Q378" s="87" t="str">
        <f>IF(D378="","",IF('[1]0.5 Indikator Keterjangkauan'!AC377="","",VLOOKUP(D378,'[1]0.5 Indikator Keterjangkauan'!$D$6:$AD$704,26,FALSE)))</f>
        <v/>
      </c>
      <c r="R378" s="136" t="str">
        <f t="shared" si="71"/>
        <v/>
      </c>
      <c r="S378" s="87" t="str">
        <f>IF(D378="","",IF('[1]0.5 Indikator Keterjangkauan'!AI377="","",VLOOKUP(D378,'[1]0.5 Indikator Keterjangkauan'!$D$6:$AK$700,32,FALSE)))</f>
        <v/>
      </c>
      <c r="T378" s="136" t="str">
        <f t="shared" si="72"/>
        <v/>
      </c>
      <c r="U378" s="87" t="str">
        <f>IF(D378="","",IF('[1]0.6 Indikator Pemanfaatan'!J377="","",VLOOKUP(D378,'[1]0.6 Indikator Pemanfaatan'!$D$6:$K$704,7,FALSE)))</f>
        <v/>
      </c>
      <c r="V378" s="136" t="str">
        <f t="shared" si="73"/>
        <v/>
      </c>
      <c r="W378" s="87" t="str">
        <f>IF(D378="","",IF('[1]0.6 Indikator Pemanfaatan'!P377="","",VLOOKUP(D378,'[1]0.6 Indikator Pemanfaatan'!$D$6:$R$704,13,FALSE)))</f>
        <v/>
      </c>
      <c r="X378" s="136" t="str">
        <f t="shared" si="74"/>
        <v/>
      </c>
      <c r="Y378" s="87" t="str">
        <f>IF(D378="","",IF('[1]0.6 Indikator Pemanfaatan'!AA377="","",VLOOKUP(D378,'[1]0.6 Indikator Pemanfaatan'!$D$6:$AC$706,24,FALSE)))</f>
        <v/>
      </c>
      <c r="Z378" s="136" t="str">
        <f t="shared" si="75"/>
        <v/>
      </c>
      <c r="AA378" s="88" t="str">
        <f>IF(D378="","",IF('[1]0.6 Indikator Pemanfaatan'!AG377="","",VLOOKUP(D378,'[1]0.6 Indikator Pemanfaatan'!$D$6:$AJ$705,30,FALSE)))</f>
        <v/>
      </c>
      <c r="AB378" s="136" t="str">
        <f t="shared" si="76"/>
        <v/>
      </c>
      <c r="AC378" s="87" t="str">
        <f>IF(D378="","",IF('[1]0.6 Indikator Pemanfaatan'!AM377="","",VLOOKUP(D378,'[1]0.6 Indikator Pemanfaatan'!$D$6:$AP$705,36,FALSE)))</f>
        <v/>
      </c>
      <c r="AD378" s="136" t="str">
        <f t="shared" si="77"/>
        <v/>
      </c>
    </row>
    <row r="379" spans="1:30" x14ac:dyDescent="0.3">
      <c r="A379" s="1" t="str">
        <f>IF('[2]1.7 NCPR'!A375="","",'[2]1.7 NCPR'!A375)</f>
        <v/>
      </c>
      <c r="B379" s="2" t="str">
        <f>IF('[2]1.7 NCPR'!B375="","",'[2]1.7 NCPR'!B375)</f>
        <v/>
      </c>
      <c r="C379" s="1" t="str">
        <f t="shared" si="65"/>
        <v/>
      </c>
      <c r="D379" s="1" t="str">
        <f>IF('[2]1.7 NCPR'!D375="","",'[2]1.7 NCPR'!D375)</f>
        <v/>
      </c>
      <c r="E379" s="1" t="str">
        <f>IF('[2]1.7 NCPR'!E375="","",'[2]1.7 NCPR'!E375)</f>
        <v/>
      </c>
      <c r="F379" s="2" t="str">
        <f>IF('[2]1.7 NCPR'!C375="","",'[2]1.7 NCPR'!C375)</f>
        <v/>
      </c>
      <c r="G379" s="135" t="str">
        <f>IF(D379="","",IF('[2]1.7 NCPR'!P375="","",(VLOOKUP(D379,'[2]1.7 NCPR'!$D:$P,13,0))))</f>
        <v/>
      </c>
      <c r="H379" s="74" t="str">
        <f t="shared" si="66"/>
        <v/>
      </c>
      <c r="I379" s="87" t="str">
        <f>IF(D379="","",IF('[1]0.2 Konsumsi Energi'!O378="","",VLOOKUP(D379,'[1]0.2 Konsumsi Energi'!$D$5:$S$704,12,0)))</f>
        <v/>
      </c>
      <c r="J379" s="136" t="str">
        <f t="shared" si="67"/>
        <v/>
      </c>
      <c r="K379" s="87" t="str">
        <f>IF(D379="","",IF('[1]0.3 Konsumsi Protein Hewani'!O378="","",VLOOKUP(D379,'[1]0.3 Konsumsi Protein Hewani'!$D$5:$S$704,12,0)))</f>
        <v/>
      </c>
      <c r="L379" s="136" t="str">
        <f t="shared" si="68"/>
        <v/>
      </c>
      <c r="M379" s="87" t="str">
        <f>IF(D379="","",IF('[1]0.4 Stok_Cadangan'!AN378="","",VLOOKUP(D379,'[1]0.4 Stok_Cadangan'!$D$6:$AN$704,37,FALSE)))</f>
        <v/>
      </c>
      <c r="N379" s="136" t="str">
        <f t="shared" si="69"/>
        <v/>
      </c>
      <c r="O379" s="87" t="str">
        <f>IF(D379="","",IF('[1]0.5 Indikator Keterjangkauan'!J378="","",VLOOKUP(D379,'[1]0.5 Indikator Keterjangkauan'!$D$6:$K$704,7,FALSE)))</f>
        <v/>
      </c>
      <c r="P379" s="136" t="str">
        <f t="shared" si="70"/>
        <v/>
      </c>
      <c r="Q379" s="87" t="str">
        <f>IF(D379="","",IF('[1]0.5 Indikator Keterjangkauan'!AC378="","",VLOOKUP(D379,'[1]0.5 Indikator Keterjangkauan'!$D$6:$AD$704,26,FALSE)))</f>
        <v/>
      </c>
      <c r="R379" s="136" t="str">
        <f t="shared" si="71"/>
        <v/>
      </c>
      <c r="S379" s="87" t="str">
        <f>IF(D379="","",IF('[1]0.5 Indikator Keterjangkauan'!AI378="","",VLOOKUP(D379,'[1]0.5 Indikator Keterjangkauan'!$D$6:$AK$700,32,FALSE)))</f>
        <v/>
      </c>
      <c r="T379" s="136" t="str">
        <f t="shared" si="72"/>
        <v/>
      </c>
      <c r="U379" s="87" t="str">
        <f>IF(D379="","",IF('[1]0.6 Indikator Pemanfaatan'!J378="","",VLOOKUP(D379,'[1]0.6 Indikator Pemanfaatan'!$D$6:$K$704,7,FALSE)))</f>
        <v/>
      </c>
      <c r="V379" s="136" t="str">
        <f t="shared" si="73"/>
        <v/>
      </c>
      <c r="W379" s="87" t="str">
        <f>IF(D379="","",IF('[1]0.6 Indikator Pemanfaatan'!P378="","",VLOOKUP(D379,'[1]0.6 Indikator Pemanfaatan'!$D$6:$R$704,13,FALSE)))</f>
        <v/>
      </c>
      <c r="X379" s="136" t="str">
        <f t="shared" si="74"/>
        <v/>
      </c>
      <c r="Y379" s="87" t="str">
        <f>IF(D379="","",IF('[1]0.6 Indikator Pemanfaatan'!AA378="","",VLOOKUP(D379,'[1]0.6 Indikator Pemanfaatan'!$D$6:$AC$706,24,FALSE)))</f>
        <v/>
      </c>
      <c r="Z379" s="136" t="str">
        <f t="shared" si="75"/>
        <v/>
      </c>
      <c r="AA379" s="88" t="str">
        <f>IF(D379="","",IF('[1]0.6 Indikator Pemanfaatan'!AG378="","",VLOOKUP(D379,'[1]0.6 Indikator Pemanfaatan'!$D$6:$AJ$705,30,FALSE)))</f>
        <v/>
      </c>
      <c r="AB379" s="136" t="str">
        <f t="shared" si="76"/>
        <v/>
      </c>
      <c r="AC379" s="87" t="str">
        <f>IF(D379="","",IF('[1]0.6 Indikator Pemanfaatan'!AM378="","",VLOOKUP(D379,'[1]0.6 Indikator Pemanfaatan'!$D$6:$AP$705,36,FALSE)))</f>
        <v/>
      </c>
      <c r="AD379" s="136" t="str">
        <f t="shared" si="77"/>
        <v/>
      </c>
    </row>
    <row r="380" spans="1:30" x14ac:dyDescent="0.3">
      <c r="A380" s="1" t="str">
        <f>IF('[2]1.7 NCPR'!A376="","",'[2]1.7 NCPR'!A376)</f>
        <v/>
      </c>
      <c r="B380" s="2" t="str">
        <f>IF('[2]1.7 NCPR'!B376="","",'[2]1.7 NCPR'!B376)</f>
        <v/>
      </c>
      <c r="C380" s="1" t="str">
        <f t="shared" si="65"/>
        <v/>
      </c>
      <c r="D380" s="1" t="str">
        <f>IF('[2]1.7 NCPR'!D376="","",'[2]1.7 NCPR'!D376)</f>
        <v/>
      </c>
      <c r="E380" s="1" t="str">
        <f>IF('[2]1.7 NCPR'!E376="","",'[2]1.7 NCPR'!E376)</f>
        <v/>
      </c>
      <c r="F380" s="2" t="str">
        <f>IF('[2]1.7 NCPR'!C376="","",'[2]1.7 NCPR'!C376)</f>
        <v/>
      </c>
      <c r="G380" s="135" t="str">
        <f>IF(D380="","",IF('[2]1.7 NCPR'!P376="","",(VLOOKUP(D380,'[2]1.7 NCPR'!$D:$P,13,0))))</f>
        <v/>
      </c>
      <c r="H380" s="74" t="str">
        <f t="shared" si="66"/>
        <v/>
      </c>
      <c r="I380" s="87" t="str">
        <f>IF(D380="","",IF('[1]0.2 Konsumsi Energi'!O379="","",VLOOKUP(D380,'[1]0.2 Konsumsi Energi'!$D$5:$S$704,12,0)))</f>
        <v/>
      </c>
      <c r="J380" s="136" t="str">
        <f t="shared" si="67"/>
        <v/>
      </c>
      <c r="K380" s="87" t="str">
        <f>IF(D380="","",IF('[1]0.3 Konsumsi Protein Hewani'!O379="","",VLOOKUP(D380,'[1]0.3 Konsumsi Protein Hewani'!$D$5:$S$704,12,0)))</f>
        <v/>
      </c>
      <c r="L380" s="136" t="str">
        <f t="shared" si="68"/>
        <v/>
      </c>
      <c r="M380" s="87" t="str">
        <f>IF(D380="","",IF('[1]0.4 Stok_Cadangan'!AN379="","",VLOOKUP(D380,'[1]0.4 Stok_Cadangan'!$D$6:$AN$704,37,FALSE)))</f>
        <v/>
      </c>
      <c r="N380" s="136" t="str">
        <f t="shared" si="69"/>
        <v/>
      </c>
      <c r="O380" s="87" t="str">
        <f>IF(D380="","",IF('[1]0.5 Indikator Keterjangkauan'!J379="","",VLOOKUP(D380,'[1]0.5 Indikator Keterjangkauan'!$D$6:$K$704,7,FALSE)))</f>
        <v/>
      </c>
      <c r="P380" s="136" t="str">
        <f t="shared" si="70"/>
        <v/>
      </c>
      <c r="Q380" s="87" t="str">
        <f>IF(D380="","",IF('[1]0.5 Indikator Keterjangkauan'!AC379="","",VLOOKUP(D380,'[1]0.5 Indikator Keterjangkauan'!$D$6:$AD$704,26,FALSE)))</f>
        <v/>
      </c>
      <c r="R380" s="136" t="str">
        <f t="shared" si="71"/>
        <v/>
      </c>
      <c r="S380" s="87" t="str">
        <f>IF(D380="","",IF('[1]0.5 Indikator Keterjangkauan'!AI379="","",VLOOKUP(D380,'[1]0.5 Indikator Keterjangkauan'!$D$6:$AK$700,32,FALSE)))</f>
        <v/>
      </c>
      <c r="T380" s="136" t="str">
        <f t="shared" si="72"/>
        <v/>
      </c>
      <c r="U380" s="87" t="str">
        <f>IF(D380="","",IF('[1]0.6 Indikator Pemanfaatan'!J379="","",VLOOKUP(D380,'[1]0.6 Indikator Pemanfaatan'!$D$6:$K$704,7,FALSE)))</f>
        <v/>
      </c>
      <c r="V380" s="136" t="str">
        <f t="shared" si="73"/>
        <v/>
      </c>
      <c r="W380" s="87" t="str">
        <f>IF(D380="","",IF('[1]0.6 Indikator Pemanfaatan'!P379="","",VLOOKUP(D380,'[1]0.6 Indikator Pemanfaatan'!$D$6:$R$704,13,FALSE)))</f>
        <v/>
      </c>
      <c r="X380" s="136" t="str">
        <f t="shared" si="74"/>
        <v/>
      </c>
      <c r="Y380" s="87" t="str">
        <f>IF(D380="","",IF('[1]0.6 Indikator Pemanfaatan'!AA379="","",VLOOKUP(D380,'[1]0.6 Indikator Pemanfaatan'!$D$6:$AC$706,24,FALSE)))</f>
        <v/>
      </c>
      <c r="Z380" s="136" t="str">
        <f t="shared" si="75"/>
        <v/>
      </c>
      <c r="AA380" s="88" t="str">
        <f>IF(D380="","",IF('[1]0.6 Indikator Pemanfaatan'!AG379="","",VLOOKUP(D380,'[1]0.6 Indikator Pemanfaatan'!$D$6:$AJ$705,30,FALSE)))</f>
        <v/>
      </c>
      <c r="AB380" s="136" t="str">
        <f t="shared" si="76"/>
        <v/>
      </c>
      <c r="AC380" s="87" t="str">
        <f>IF(D380="","",IF('[1]0.6 Indikator Pemanfaatan'!AM379="","",VLOOKUP(D380,'[1]0.6 Indikator Pemanfaatan'!$D$6:$AP$705,36,FALSE)))</f>
        <v/>
      </c>
      <c r="AD380" s="136" t="str">
        <f t="shared" si="77"/>
        <v/>
      </c>
    </row>
    <row r="381" spans="1:30" x14ac:dyDescent="0.3">
      <c r="A381" s="1" t="str">
        <f>IF('[2]1.7 NCPR'!A377="","",'[2]1.7 NCPR'!A377)</f>
        <v/>
      </c>
      <c r="B381" s="2" t="str">
        <f>IF('[2]1.7 NCPR'!B377="","",'[2]1.7 NCPR'!B377)</f>
        <v/>
      </c>
      <c r="C381" s="1" t="str">
        <f t="shared" si="65"/>
        <v/>
      </c>
      <c r="D381" s="1" t="str">
        <f>IF('[2]1.7 NCPR'!D377="","",'[2]1.7 NCPR'!D377)</f>
        <v/>
      </c>
      <c r="E381" s="1" t="str">
        <f>IF('[2]1.7 NCPR'!E377="","",'[2]1.7 NCPR'!E377)</f>
        <v/>
      </c>
      <c r="F381" s="2" t="str">
        <f>IF('[2]1.7 NCPR'!C377="","",'[2]1.7 NCPR'!C377)</f>
        <v/>
      </c>
      <c r="G381" s="135" t="str">
        <f>IF(D381="","",IF('[2]1.7 NCPR'!P377="","",(VLOOKUP(D381,'[2]1.7 NCPR'!$D:$P,13,0))))</f>
        <v/>
      </c>
      <c r="H381" s="74" t="str">
        <f t="shared" si="66"/>
        <v/>
      </c>
      <c r="I381" s="87" t="str">
        <f>IF(D381="","",IF('[1]0.2 Konsumsi Energi'!O380="","",VLOOKUP(D381,'[1]0.2 Konsumsi Energi'!$D$5:$S$704,12,0)))</f>
        <v/>
      </c>
      <c r="J381" s="136" t="str">
        <f t="shared" si="67"/>
        <v/>
      </c>
      <c r="K381" s="87" t="str">
        <f>IF(D381="","",IF('[1]0.3 Konsumsi Protein Hewani'!O380="","",VLOOKUP(D381,'[1]0.3 Konsumsi Protein Hewani'!$D$5:$S$704,12,0)))</f>
        <v/>
      </c>
      <c r="L381" s="136" t="str">
        <f t="shared" si="68"/>
        <v/>
      </c>
      <c r="M381" s="87" t="str">
        <f>IF(D381="","",IF('[1]0.4 Stok_Cadangan'!AN380="","",VLOOKUP(D381,'[1]0.4 Stok_Cadangan'!$D$6:$AN$704,37,FALSE)))</f>
        <v/>
      </c>
      <c r="N381" s="136" t="str">
        <f t="shared" si="69"/>
        <v/>
      </c>
      <c r="O381" s="87" t="str">
        <f>IF(D381="","",IF('[1]0.5 Indikator Keterjangkauan'!J380="","",VLOOKUP(D381,'[1]0.5 Indikator Keterjangkauan'!$D$6:$K$704,7,FALSE)))</f>
        <v/>
      </c>
      <c r="P381" s="136" t="str">
        <f t="shared" si="70"/>
        <v/>
      </c>
      <c r="Q381" s="87" t="str">
        <f>IF(D381="","",IF('[1]0.5 Indikator Keterjangkauan'!AC380="","",VLOOKUP(D381,'[1]0.5 Indikator Keterjangkauan'!$D$6:$AD$704,26,FALSE)))</f>
        <v/>
      </c>
      <c r="R381" s="136" t="str">
        <f t="shared" si="71"/>
        <v/>
      </c>
      <c r="S381" s="87" t="str">
        <f>IF(D381="","",IF('[1]0.5 Indikator Keterjangkauan'!AI380="","",VLOOKUP(D381,'[1]0.5 Indikator Keterjangkauan'!$D$6:$AK$700,32,FALSE)))</f>
        <v/>
      </c>
      <c r="T381" s="136" t="str">
        <f t="shared" si="72"/>
        <v/>
      </c>
      <c r="U381" s="87" t="str">
        <f>IF(D381="","",IF('[1]0.6 Indikator Pemanfaatan'!J380="","",VLOOKUP(D381,'[1]0.6 Indikator Pemanfaatan'!$D$6:$K$704,7,FALSE)))</f>
        <v/>
      </c>
      <c r="V381" s="136" t="str">
        <f t="shared" si="73"/>
        <v/>
      </c>
      <c r="W381" s="87" t="str">
        <f>IF(D381="","",IF('[1]0.6 Indikator Pemanfaatan'!P380="","",VLOOKUP(D381,'[1]0.6 Indikator Pemanfaatan'!$D$6:$R$704,13,FALSE)))</f>
        <v/>
      </c>
      <c r="X381" s="136" t="str">
        <f t="shared" si="74"/>
        <v/>
      </c>
      <c r="Y381" s="87" t="str">
        <f>IF(D381="","",IF('[1]0.6 Indikator Pemanfaatan'!AA380="","",VLOOKUP(D381,'[1]0.6 Indikator Pemanfaatan'!$D$6:$AC$706,24,FALSE)))</f>
        <v/>
      </c>
      <c r="Z381" s="136" t="str">
        <f t="shared" si="75"/>
        <v/>
      </c>
      <c r="AA381" s="88" t="str">
        <f>IF(D381="","",IF('[1]0.6 Indikator Pemanfaatan'!AG380="","",VLOOKUP(D381,'[1]0.6 Indikator Pemanfaatan'!$D$6:$AJ$705,30,FALSE)))</f>
        <v/>
      </c>
      <c r="AB381" s="136" t="str">
        <f t="shared" si="76"/>
        <v/>
      </c>
      <c r="AC381" s="87" t="str">
        <f>IF(D381="","",IF('[1]0.6 Indikator Pemanfaatan'!AM380="","",VLOOKUP(D381,'[1]0.6 Indikator Pemanfaatan'!$D$6:$AP$705,36,FALSE)))</f>
        <v/>
      </c>
      <c r="AD381" s="136" t="str">
        <f t="shared" si="77"/>
        <v/>
      </c>
    </row>
    <row r="382" spans="1:30" x14ac:dyDescent="0.3">
      <c r="A382" s="1" t="str">
        <f>IF('[2]1.7 NCPR'!A378="","",'[2]1.7 NCPR'!A378)</f>
        <v/>
      </c>
      <c r="B382" s="2" t="str">
        <f>IF('[2]1.7 NCPR'!B378="","",'[2]1.7 NCPR'!B378)</f>
        <v/>
      </c>
      <c r="C382" s="1" t="str">
        <f t="shared" si="65"/>
        <v/>
      </c>
      <c r="D382" s="1" t="str">
        <f>IF('[2]1.7 NCPR'!D378="","",'[2]1.7 NCPR'!D378)</f>
        <v/>
      </c>
      <c r="E382" s="1" t="str">
        <f>IF('[2]1.7 NCPR'!E378="","",'[2]1.7 NCPR'!E378)</f>
        <v/>
      </c>
      <c r="F382" s="2" t="str">
        <f>IF('[2]1.7 NCPR'!C378="","",'[2]1.7 NCPR'!C378)</f>
        <v/>
      </c>
      <c r="G382" s="135" t="str">
        <f>IF(D382="","",IF('[2]1.7 NCPR'!P378="","",(VLOOKUP(D382,'[2]1.7 NCPR'!$D:$P,13,0))))</f>
        <v/>
      </c>
      <c r="H382" s="74" t="str">
        <f t="shared" si="66"/>
        <v/>
      </c>
      <c r="I382" s="87" t="str">
        <f>IF(D382="","",IF('[1]0.2 Konsumsi Energi'!O381="","",VLOOKUP(D382,'[1]0.2 Konsumsi Energi'!$D$5:$S$704,12,0)))</f>
        <v/>
      </c>
      <c r="J382" s="136" t="str">
        <f t="shared" si="67"/>
        <v/>
      </c>
      <c r="K382" s="87" t="str">
        <f>IF(D382="","",IF('[1]0.3 Konsumsi Protein Hewani'!O381="","",VLOOKUP(D382,'[1]0.3 Konsumsi Protein Hewani'!$D$5:$S$704,12,0)))</f>
        <v/>
      </c>
      <c r="L382" s="136" t="str">
        <f t="shared" si="68"/>
        <v/>
      </c>
      <c r="M382" s="87" t="str">
        <f>IF(D382="","",IF('[1]0.4 Stok_Cadangan'!AN381="","",VLOOKUP(D382,'[1]0.4 Stok_Cadangan'!$D$6:$AN$704,37,FALSE)))</f>
        <v/>
      </c>
      <c r="N382" s="136" t="str">
        <f t="shared" si="69"/>
        <v/>
      </c>
      <c r="O382" s="87" t="str">
        <f>IF(D382="","",IF('[1]0.5 Indikator Keterjangkauan'!J381="","",VLOOKUP(D382,'[1]0.5 Indikator Keterjangkauan'!$D$6:$K$704,7,FALSE)))</f>
        <v/>
      </c>
      <c r="P382" s="136" t="str">
        <f t="shared" si="70"/>
        <v/>
      </c>
      <c r="Q382" s="87" t="str">
        <f>IF(D382="","",IF('[1]0.5 Indikator Keterjangkauan'!AC381="","",VLOOKUP(D382,'[1]0.5 Indikator Keterjangkauan'!$D$6:$AD$704,26,FALSE)))</f>
        <v/>
      </c>
      <c r="R382" s="136" t="str">
        <f t="shared" si="71"/>
        <v/>
      </c>
      <c r="S382" s="87" t="str">
        <f>IF(D382="","",IF('[1]0.5 Indikator Keterjangkauan'!AI381="","",VLOOKUP(D382,'[1]0.5 Indikator Keterjangkauan'!$D$6:$AK$700,32,FALSE)))</f>
        <v/>
      </c>
      <c r="T382" s="136" t="str">
        <f t="shared" si="72"/>
        <v/>
      </c>
      <c r="U382" s="87" t="str">
        <f>IF(D382="","",IF('[1]0.6 Indikator Pemanfaatan'!J381="","",VLOOKUP(D382,'[1]0.6 Indikator Pemanfaatan'!$D$6:$K$704,7,FALSE)))</f>
        <v/>
      </c>
      <c r="V382" s="136" t="str">
        <f t="shared" si="73"/>
        <v/>
      </c>
      <c r="W382" s="87" t="str">
        <f>IF(D382="","",IF('[1]0.6 Indikator Pemanfaatan'!P381="","",VLOOKUP(D382,'[1]0.6 Indikator Pemanfaatan'!$D$6:$R$704,13,FALSE)))</f>
        <v/>
      </c>
      <c r="X382" s="136" t="str">
        <f t="shared" si="74"/>
        <v/>
      </c>
      <c r="Y382" s="87" t="str">
        <f>IF(D382="","",IF('[1]0.6 Indikator Pemanfaatan'!AA381="","",VLOOKUP(D382,'[1]0.6 Indikator Pemanfaatan'!$D$6:$AC$706,24,FALSE)))</f>
        <v/>
      </c>
      <c r="Z382" s="136" t="str">
        <f t="shared" si="75"/>
        <v/>
      </c>
      <c r="AA382" s="88" t="str">
        <f>IF(D382="","",IF('[1]0.6 Indikator Pemanfaatan'!AG381="","",VLOOKUP(D382,'[1]0.6 Indikator Pemanfaatan'!$D$6:$AJ$705,30,FALSE)))</f>
        <v/>
      </c>
      <c r="AB382" s="136" t="str">
        <f t="shared" si="76"/>
        <v/>
      </c>
      <c r="AC382" s="87" t="str">
        <f>IF(D382="","",IF('[1]0.6 Indikator Pemanfaatan'!AM381="","",VLOOKUP(D382,'[1]0.6 Indikator Pemanfaatan'!$D$6:$AP$705,36,FALSE)))</f>
        <v/>
      </c>
      <c r="AD382" s="136" t="str">
        <f t="shared" si="77"/>
        <v/>
      </c>
    </row>
    <row r="383" spans="1:30" x14ac:dyDescent="0.3">
      <c r="A383" s="1" t="str">
        <f>IF('[2]1.7 NCPR'!A379="","",'[2]1.7 NCPR'!A379)</f>
        <v/>
      </c>
      <c r="B383" s="2" t="str">
        <f>IF('[2]1.7 NCPR'!B379="","",'[2]1.7 NCPR'!B379)</f>
        <v/>
      </c>
      <c r="C383" s="1" t="str">
        <f t="shared" si="65"/>
        <v/>
      </c>
      <c r="D383" s="1" t="str">
        <f>IF('[2]1.7 NCPR'!D379="","",'[2]1.7 NCPR'!D379)</f>
        <v/>
      </c>
      <c r="E383" s="1" t="str">
        <f>IF('[2]1.7 NCPR'!E379="","",'[2]1.7 NCPR'!E379)</f>
        <v/>
      </c>
      <c r="F383" s="2" t="str">
        <f>IF('[2]1.7 NCPR'!C379="","",'[2]1.7 NCPR'!C379)</f>
        <v/>
      </c>
      <c r="G383" s="135" t="str">
        <f>IF(D383="","",IF('[2]1.7 NCPR'!P379="","",(VLOOKUP(D383,'[2]1.7 NCPR'!$D:$P,13,0))))</f>
        <v/>
      </c>
      <c r="H383" s="74" t="str">
        <f t="shared" si="66"/>
        <v/>
      </c>
      <c r="I383" s="87" t="str">
        <f>IF(D383="","",IF('[1]0.2 Konsumsi Energi'!O382="","",VLOOKUP(D383,'[1]0.2 Konsumsi Energi'!$D$5:$S$704,12,0)))</f>
        <v/>
      </c>
      <c r="J383" s="136" t="str">
        <f t="shared" si="67"/>
        <v/>
      </c>
      <c r="K383" s="87" t="str">
        <f>IF(D383="","",IF('[1]0.3 Konsumsi Protein Hewani'!O382="","",VLOOKUP(D383,'[1]0.3 Konsumsi Protein Hewani'!$D$5:$S$704,12,0)))</f>
        <v/>
      </c>
      <c r="L383" s="136" t="str">
        <f t="shared" si="68"/>
        <v/>
      </c>
      <c r="M383" s="87" t="str">
        <f>IF(D383="","",IF('[1]0.4 Stok_Cadangan'!AN382="","",VLOOKUP(D383,'[1]0.4 Stok_Cadangan'!$D$6:$AN$704,37,FALSE)))</f>
        <v/>
      </c>
      <c r="N383" s="136" t="str">
        <f t="shared" si="69"/>
        <v/>
      </c>
      <c r="O383" s="87" t="str">
        <f>IF(D383="","",IF('[1]0.5 Indikator Keterjangkauan'!J382="","",VLOOKUP(D383,'[1]0.5 Indikator Keterjangkauan'!$D$6:$K$704,7,FALSE)))</f>
        <v/>
      </c>
      <c r="P383" s="136" t="str">
        <f t="shared" si="70"/>
        <v/>
      </c>
      <c r="Q383" s="87" t="str">
        <f>IF(D383="","",IF('[1]0.5 Indikator Keterjangkauan'!AC382="","",VLOOKUP(D383,'[1]0.5 Indikator Keterjangkauan'!$D$6:$AD$704,26,FALSE)))</f>
        <v/>
      </c>
      <c r="R383" s="136" t="str">
        <f t="shared" si="71"/>
        <v/>
      </c>
      <c r="S383" s="87" t="str">
        <f>IF(D383="","",IF('[1]0.5 Indikator Keterjangkauan'!AI382="","",VLOOKUP(D383,'[1]0.5 Indikator Keterjangkauan'!$D$6:$AK$700,32,FALSE)))</f>
        <v/>
      </c>
      <c r="T383" s="136" t="str">
        <f t="shared" si="72"/>
        <v/>
      </c>
      <c r="U383" s="87" t="str">
        <f>IF(D383="","",IF('[1]0.6 Indikator Pemanfaatan'!J382="","",VLOOKUP(D383,'[1]0.6 Indikator Pemanfaatan'!$D$6:$K$704,7,FALSE)))</f>
        <v/>
      </c>
      <c r="V383" s="136" t="str">
        <f t="shared" si="73"/>
        <v/>
      </c>
      <c r="W383" s="87" t="str">
        <f>IF(D383="","",IF('[1]0.6 Indikator Pemanfaatan'!P382="","",VLOOKUP(D383,'[1]0.6 Indikator Pemanfaatan'!$D$6:$R$704,13,FALSE)))</f>
        <v/>
      </c>
      <c r="X383" s="136" t="str">
        <f t="shared" si="74"/>
        <v/>
      </c>
      <c r="Y383" s="87" t="str">
        <f>IF(D383="","",IF('[1]0.6 Indikator Pemanfaatan'!AA382="","",VLOOKUP(D383,'[1]0.6 Indikator Pemanfaatan'!$D$6:$AC$706,24,FALSE)))</f>
        <v/>
      </c>
      <c r="Z383" s="136" t="str">
        <f t="shared" si="75"/>
        <v/>
      </c>
      <c r="AA383" s="88" t="str">
        <f>IF(D383="","",IF('[1]0.6 Indikator Pemanfaatan'!AG382="","",VLOOKUP(D383,'[1]0.6 Indikator Pemanfaatan'!$D$6:$AJ$705,30,FALSE)))</f>
        <v/>
      </c>
      <c r="AB383" s="136" t="str">
        <f t="shared" si="76"/>
        <v/>
      </c>
      <c r="AC383" s="87" t="str">
        <f>IF(D383="","",IF('[1]0.6 Indikator Pemanfaatan'!AM382="","",VLOOKUP(D383,'[1]0.6 Indikator Pemanfaatan'!$D$6:$AP$705,36,FALSE)))</f>
        <v/>
      </c>
      <c r="AD383" s="136" t="str">
        <f t="shared" si="77"/>
        <v/>
      </c>
    </row>
    <row r="384" spans="1:30" x14ac:dyDescent="0.3">
      <c r="A384" s="1" t="str">
        <f>IF('[2]1.7 NCPR'!A380="","",'[2]1.7 NCPR'!A380)</f>
        <v/>
      </c>
      <c r="B384" s="2" t="str">
        <f>IF('[2]1.7 NCPR'!B380="","",'[2]1.7 NCPR'!B380)</f>
        <v/>
      </c>
      <c r="C384" s="1" t="str">
        <f t="shared" si="65"/>
        <v/>
      </c>
      <c r="D384" s="1" t="str">
        <f>IF('[2]1.7 NCPR'!D380="","",'[2]1.7 NCPR'!D380)</f>
        <v/>
      </c>
      <c r="E384" s="1" t="str">
        <f>IF('[2]1.7 NCPR'!E380="","",'[2]1.7 NCPR'!E380)</f>
        <v/>
      </c>
      <c r="F384" s="2" t="str">
        <f>IF('[2]1.7 NCPR'!C380="","",'[2]1.7 NCPR'!C380)</f>
        <v/>
      </c>
      <c r="G384" s="135" t="str">
        <f>IF(D384="","",IF('[2]1.7 NCPR'!P380="","",(VLOOKUP(D384,'[2]1.7 NCPR'!$D:$P,13,0))))</f>
        <v/>
      </c>
      <c r="H384" s="74" t="str">
        <f t="shared" si="66"/>
        <v/>
      </c>
      <c r="I384" s="87" t="str">
        <f>IF(D384="","",IF('[1]0.2 Konsumsi Energi'!O383="","",VLOOKUP(D384,'[1]0.2 Konsumsi Energi'!$D$5:$S$704,12,0)))</f>
        <v/>
      </c>
      <c r="J384" s="136" t="str">
        <f t="shared" si="67"/>
        <v/>
      </c>
      <c r="K384" s="87" t="str">
        <f>IF(D384="","",IF('[1]0.3 Konsumsi Protein Hewani'!O383="","",VLOOKUP(D384,'[1]0.3 Konsumsi Protein Hewani'!$D$5:$S$704,12,0)))</f>
        <v/>
      </c>
      <c r="L384" s="136" t="str">
        <f t="shared" si="68"/>
        <v/>
      </c>
      <c r="M384" s="87" t="str">
        <f>IF(D384="","",IF('[1]0.4 Stok_Cadangan'!AN383="","",VLOOKUP(D384,'[1]0.4 Stok_Cadangan'!$D$6:$AN$704,37,FALSE)))</f>
        <v/>
      </c>
      <c r="N384" s="136" t="str">
        <f t="shared" si="69"/>
        <v/>
      </c>
      <c r="O384" s="87" t="str">
        <f>IF(D384="","",IF('[1]0.5 Indikator Keterjangkauan'!J383="","",VLOOKUP(D384,'[1]0.5 Indikator Keterjangkauan'!$D$6:$K$704,7,FALSE)))</f>
        <v/>
      </c>
      <c r="P384" s="136" t="str">
        <f t="shared" si="70"/>
        <v/>
      </c>
      <c r="Q384" s="87" t="str">
        <f>IF(D384="","",IF('[1]0.5 Indikator Keterjangkauan'!AC383="","",VLOOKUP(D384,'[1]0.5 Indikator Keterjangkauan'!$D$6:$AD$704,26,FALSE)))</f>
        <v/>
      </c>
      <c r="R384" s="136" t="str">
        <f t="shared" si="71"/>
        <v/>
      </c>
      <c r="S384" s="87" t="str">
        <f>IF(D384="","",IF('[1]0.5 Indikator Keterjangkauan'!AI383="","",VLOOKUP(D384,'[1]0.5 Indikator Keterjangkauan'!$D$6:$AK$700,32,FALSE)))</f>
        <v/>
      </c>
      <c r="T384" s="136" t="str">
        <f t="shared" si="72"/>
        <v/>
      </c>
      <c r="U384" s="87" t="str">
        <f>IF(D384="","",IF('[1]0.6 Indikator Pemanfaatan'!J383="","",VLOOKUP(D384,'[1]0.6 Indikator Pemanfaatan'!$D$6:$K$704,7,FALSE)))</f>
        <v/>
      </c>
      <c r="V384" s="136" t="str">
        <f t="shared" si="73"/>
        <v/>
      </c>
      <c r="W384" s="87" t="str">
        <f>IF(D384="","",IF('[1]0.6 Indikator Pemanfaatan'!P383="","",VLOOKUP(D384,'[1]0.6 Indikator Pemanfaatan'!$D$6:$R$704,13,FALSE)))</f>
        <v/>
      </c>
      <c r="X384" s="136" t="str">
        <f t="shared" si="74"/>
        <v/>
      </c>
      <c r="Y384" s="87" t="str">
        <f>IF(D384="","",IF('[1]0.6 Indikator Pemanfaatan'!AA383="","",VLOOKUP(D384,'[1]0.6 Indikator Pemanfaatan'!$D$6:$AC$706,24,FALSE)))</f>
        <v/>
      </c>
      <c r="Z384" s="136" t="str">
        <f t="shared" si="75"/>
        <v/>
      </c>
      <c r="AA384" s="88" t="str">
        <f>IF(D384="","",IF('[1]0.6 Indikator Pemanfaatan'!AG383="","",VLOOKUP(D384,'[1]0.6 Indikator Pemanfaatan'!$D$6:$AJ$705,30,FALSE)))</f>
        <v/>
      </c>
      <c r="AB384" s="136" t="str">
        <f t="shared" si="76"/>
        <v/>
      </c>
      <c r="AC384" s="87" t="str">
        <f>IF(D384="","",IF('[1]0.6 Indikator Pemanfaatan'!AM383="","",VLOOKUP(D384,'[1]0.6 Indikator Pemanfaatan'!$D$6:$AP$705,36,FALSE)))</f>
        <v/>
      </c>
      <c r="AD384" s="136" t="str">
        <f t="shared" si="77"/>
        <v/>
      </c>
    </row>
    <row r="385" spans="1:30" x14ac:dyDescent="0.3">
      <c r="A385" s="1" t="str">
        <f>IF('[2]1.7 NCPR'!A381="","",'[2]1.7 NCPR'!A381)</f>
        <v/>
      </c>
      <c r="B385" s="2" t="str">
        <f>IF('[2]1.7 NCPR'!B381="","",'[2]1.7 NCPR'!B381)</f>
        <v/>
      </c>
      <c r="C385" s="1" t="str">
        <f t="shared" si="65"/>
        <v/>
      </c>
      <c r="D385" s="1" t="str">
        <f>IF('[2]1.7 NCPR'!D381="","",'[2]1.7 NCPR'!D381)</f>
        <v/>
      </c>
      <c r="E385" s="1" t="str">
        <f>IF('[2]1.7 NCPR'!E381="","",'[2]1.7 NCPR'!E381)</f>
        <v/>
      </c>
      <c r="F385" s="2" t="str">
        <f>IF('[2]1.7 NCPR'!C381="","",'[2]1.7 NCPR'!C381)</f>
        <v/>
      </c>
      <c r="G385" s="135" t="str">
        <f>IF(D385="","",IF('[2]1.7 NCPR'!P381="","",(VLOOKUP(D385,'[2]1.7 NCPR'!$D:$P,13,0))))</f>
        <v/>
      </c>
      <c r="H385" s="74" t="str">
        <f t="shared" si="66"/>
        <v/>
      </c>
      <c r="I385" s="87" t="str">
        <f>IF(D385="","",IF('[1]0.2 Konsumsi Energi'!O384="","",VLOOKUP(D385,'[1]0.2 Konsumsi Energi'!$D$5:$S$704,12,0)))</f>
        <v/>
      </c>
      <c r="J385" s="136" t="str">
        <f t="shared" si="67"/>
        <v/>
      </c>
      <c r="K385" s="87" t="str">
        <f>IF(D385="","",IF('[1]0.3 Konsumsi Protein Hewani'!O384="","",VLOOKUP(D385,'[1]0.3 Konsumsi Protein Hewani'!$D$5:$S$704,12,0)))</f>
        <v/>
      </c>
      <c r="L385" s="136" t="str">
        <f t="shared" si="68"/>
        <v/>
      </c>
      <c r="M385" s="87" t="str">
        <f>IF(D385="","",IF('[1]0.4 Stok_Cadangan'!AN384="","",VLOOKUP(D385,'[1]0.4 Stok_Cadangan'!$D$6:$AN$704,37,FALSE)))</f>
        <v/>
      </c>
      <c r="N385" s="136" t="str">
        <f t="shared" si="69"/>
        <v/>
      </c>
      <c r="O385" s="87" t="str">
        <f>IF(D385="","",IF('[1]0.5 Indikator Keterjangkauan'!J384="","",VLOOKUP(D385,'[1]0.5 Indikator Keterjangkauan'!$D$6:$K$704,7,FALSE)))</f>
        <v/>
      </c>
      <c r="P385" s="136" t="str">
        <f t="shared" si="70"/>
        <v/>
      </c>
      <c r="Q385" s="87" t="str">
        <f>IF(D385="","",IF('[1]0.5 Indikator Keterjangkauan'!AC384="","",VLOOKUP(D385,'[1]0.5 Indikator Keterjangkauan'!$D$6:$AD$704,26,FALSE)))</f>
        <v/>
      </c>
      <c r="R385" s="136" t="str">
        <f t="shared" si="71"/>
        <v/>
      </c>
      <c r="S385" s="87" t="str">
        <f>IF(D385="","",IF('[1]0.5 Indikator Keterjangkauan'!AI384="","",VLOOKUP(D385,'[1]0.5 Indikator Keterjangkauan'!$D$6:$AK$700,32,FALSE)))</f>
        <v/>
      </c>
      <c r="T385" s="136" t="str">
        <f t="shared" si="72"/>
        <v/>
      </c>
      <c r="U385" s="87" t="str">
        <f>IF(D385="","",IF('[1]0.6 Indikator Pemanfaatan'!J384="","",VLOOKUP(D385,'[1]0.6 Indikator Pemanfaatan'!$D$6:$K$704,7,FALSE)))</f>
        <v/>
      </c>
      <c r="V385" s="136" t="str">
        <f t="shared" si="73"/>
        <v/>
      </c>
      <c r="W385" s="87" t="str">
        <f>IF(D385="","",IF('[1]0.6 Indikator Pemanfaatan'!P384="","",VLOOKUP(D385,'[1]0.6 Indikator Pemanfaatan'!$D$6:$R$704,13,FALSE)))</f>
        <v/>
      </c>
      <c r="X385" s="136" t="str">
        <f t="shared" si="74"/>
        <v/>
      </c>
      <c r="Y385" s="87" t="str">
        <f>IF(D385="","",IF('[1]0.6 Indikator Pemanfaatan'!AA384="","",VLOOKUP(D385,'[1]0.6 Indikator Pemanfaatan'!$D$6:$AC$706,24,FALSE)))</f>
        <v/>
      </c>
      <c r="Z385" s="136" t="str">
        <f t="shared" si="75"/>
        <v/>
      </c>
      <c r="AA385" s="88" t="str">
        <f>IF(D385="","",IF('[1]0.6 Indikator Pemanfaatan'!AG384="","",VLOOKUP(D385,'[1]0.6 Indikator Pemanfaatan'!$D$6:$AJ$705,30,FALSE)))</f>
        <v/>
      </c>
      <c r="AB385" s="136" t="str">
        <f t="shared" si="76"/>
        <v/>
      </c>
      <c r="AC385" s="87" t="str">
        <f>IF(D385="","",IF('[1]0.6 Indikator Pemanfaatan'!AM384="","",VLOOKUP(D385,'[1]0.6 Indikator Pemanfaatan'!$D$6:$AP$705,36,FALSE)))</f>
        <v/>
      </c>
      <c r="AD385" s="136" t="str">
        <f t="shared" si="77"/>
        <v/>
      </c>
    </row>
    <row r="386" spans="1:30" x14ac:dyDescent="0.3">
      <c r="A386" s="1" t="str">
        <f>IF('[2]1.7 NCPR'!A382="","",'[2]1.7 NCPR'!A382)</f>
        <v/>
      </c>
      <c r="B386" s="2" t="str">
        <f>IF('[2]1.7 NCPR'!B382="","",'[2]1.7 NCPR'!B382)</f>
        <v/>
      </c>
      <c r="C386" s="1" t="str">
        <f t="shared" si="65"/>
        <v/>
      </c>
      <c r="D386" s="1" t="str">
        <f>IF('[2]1.7 NCPR'!D382="","",'[2]1.7 NCPR'!D382)</f>
        <v/>
      </c>
      <c r="E386" s="1" t="str">
        <f>IF('[2]1.7 NCPR'!E382="","",'[2]1.7 NCPR'!E382)</f>
        <v/>
      </c>
      <c r="F386" s="2" t="str">
        <f>IF('[2]1.7 NCPR'!C382="","",'[2]1.7 NCPR'!C382)</f>
        <v/>
      </c>
      <c r="G386" s="135" t="str">
        <f>IF(D386="","",IF('[2]1.7 NCPR'!P382="","",(VLOOKUP(D386,'[2]1.7 NCPR'!$D:$P,13,0))))</f>
        <v/>
      </c>
      <c r="H386" s="74" t="str">
        <f t="shared" si="66"/>
        <v/>
      </c>
      <c r="I386" s="87" t="str">
        <f>IF(D386="","",IF('[1]0.2 Konsumsi Energi'!O385="","",VLOOKUP(D386,'[1]0.2 Konsumsi Energi'!$D$5:$S$704,12,0)))</f>
        <v/>
      </c>
      <c r="J386" s="136" t="str">
        <f t="shared" si="67"/>
        <v/>
      </c>
      <c r="K386" s="87" t="str">
        <f>IF(D386="","",IF('[1]0.3 Konsumsi Protein Hewani'!O385="","",VLOOKUP(D386,'[1]0.3 Konsumsi Protein Hewani'!$D$5:$S$704,12,0)))</f>
        <v/>
      </c>
      <c r="L386" s="136" t="str">
        <f t="shared" si="68"/>
        <v/>
      </c>
      <c r="M386" s="87" t="str">
        <f>IF(D386="","",IF('[1]0.4 Stok_Cadangan'!AN385="","",VLOOKUP(D386,'[1]0.4 Stok_Cadangan'!$D$6:$AN$704,37,FALSE)))</f>
        <v/>
      </c>
      <c r="N386" s="136" t="str">
        <f t="shared" si="69"/>
        <v/>
      </c>
      <c r="O386" s="87" t="str">
        <f>IF(D386="","",IF('[1]0.5 Indikator Keterjangkauan'!J385="","",VLOOKUP(D386,'[1]0.5 Indikator Keterjangkauan'!$D$6:$K$704,7,FALSE)))</f>
        <v/>
      </c>
      <c r="P386" s="136" t="str">
        <f t="shared" si="70"/>
        <v/>
      </c>
      <c r="Q386" s="87" t="str">
        <f>IF(D386="","",IF('[1]0.5 Indikator Keterjangkauan'!AC385="","",VLOOKUP(D386,'[1]0.5 Indikator Keterjangkauan'!$D$6:$AD$704,26,FALSE)))</f>
        <v/>
      </c>
      <c r="R386" s="136" t="str">
        <f t="shared" si="71"/>
        <v/>
      </c>
      <c r="S386" s="87" t="str">
        <f>IF(D386="","",IF('[1]0.5 Indikator Keterjangkauan'!AI385="","",VLOOKUP(D386,'[1]0.5 Indikator Keterjangkauan'!$D$6:$AK$700,32,FALSE)))</f>
        <v/>
      </c>
      <c r="T386" s="136" t="str">
        <f t="shared" si="72"/>
        <v/>
      </c>
      <c r="U386" s="87" t="str">
        <f>IF(D386="","",IF('[1]0.6 Indikator Pemanfaatan'!J385="","",VLOOKUP(D386,'[1]0.6 Indikator Pemanfaatan'!$D$6:$K$704,7,FALSE)))</f>
        <v/>
      </c>
      <c r="V386" s="136" t="str">
        <f t="shared" si="73"/>
        <v/>
      </c>
      <c r="W386" s="87" t="str">
        <f>IF(D386="","",IF('[1]0.6 Indikator Pemanfaatan'!P385="","",VLOOKUP(D386,'[1]0.6 Indikator Pemanfaatan'!$D$6:$R$704,13,FALSE)))</f>
        <v/>
      </c>
      <c r="X386" s="136" t="str">
        <f t="shared" si="74"/>
        <v/>
      </c>
      <c r="Y386" s="87" t="str">
        <f>IF(D386="","",IF('[1]0.6 Indikator Pemanfaatan'!AA385="","",VLOOKUP(D386,'[1]0.6 Indikator Pemanfaatan'!$D$6:$AC$706,24,FALSE)))</f>
        <v/>
      </c>
      <c r="Z386" s="136" t="str">
        <f t="shared" si="75"/>
        <v/>
      </c>
      <c r="AA386" s="88" t="str">
        <f>IF(D386="","",IF('[1]0.6 Indikator Pemanfaatan'!AG385="","",VLOOKUP(D386,'[1]0.6 Indikator Pemanfaatan'!$D$6:$AJ$705,30,FALSE)))</f>
        <v/>
      </c>
      <c r="AB386" s="136" t="str">
        <f t="shared" si="76"/>
        <v/>
      </c>
      <c r="AC386" s="87" t="str">
        <f>IF(D386="","",IF('[1]0.6 Indikator Pemanfaatan'!AM385="","",VLOOKUP(D386,'[1]0.6 Indikator Pemanfaatan'!$D$6:$AP$705,36,FALSE)))</f>
        <v/>
      </c>
      <c r="AD386" s="136" t="str">
        <f t="shared" si="77"/>
        <v/>
      </c>
    </row>
    <row r="387" spans="1:30" x14ac:dyDescent="0.3">
      <c r="A387" s="1" t="str">
        <f>IF('[2]1.7 NCPR'!A383="","",'[2]1.7 NCPR'!A383)</f>
        <v/>
      </c>
      <c r="B387" s="2" t="str">
        <f>IF('[2]1.7 NCPR'!B383="","",'[2]1.7 NCPR'!B383)</f>
        <v/>
      </c>
      <c r="C387" s="1" t="str">
        <f t="shared" si="65"/>
        <v/>
      </c>
      <c r="D387" s="1" t="str">
        <f>IF('[2]1.7 NCPR'!D383="","",'[2]1.7 NCPR'!D383)</f>
        <v/>
      </c>
      <c r="E387" s="1" t="str">
        <f>IF('[2]1.7 NCPR'!E383="","",'[2]1.7 NCPR'!E383)</f>
        <v/>
      </c>
      <c r="F387" s="2" t="str">
        <f>IF('[2]1.7 NCPR'!C383="","",'[2]1.7 NCPR'!C383)</f>
        <v/>
      </c>
      <c r="G387" s="135" t="str">
        <f>IF(D387="","",IF('[2]1.7 NCPR'!P383="","",(VLOOKUP(D387,'[2]1.7 NCPR'!$D:$P,13,0))))</f>
        <v/>
      </c>
      <c r="H387" s="74" t="str">
        <f t="shared" si="66"/>
        <v/>
      </c>
      <c r="I387" s="87" t="str">
        <f>IF(D387="","",IF('[1]0.2 Konsumsi Energi'!O386="","",VLOOKUP(D387,'[1]0.2 Konsumsi Energi'!$D$5:$S$704,12,0)))</f>
        <v/>
      </c>
      <c r="J387" s="136" t="str">
        <f t="shared" si="67"/>
        <v/>
      </c>
      <c r="K387" s="87" t="str">
        <f>IF(D387="","",IF('[1]0.3 Konsumsi Protein Hewani'!O386="","",VLOOKUP(D387,'[1]0.3 Konsumsi Protein Hewani'!$D$5:$S$704,12,0)))</f>
        <v/>
      </c>
      <c r="L387" s="136" t="str">
        <f t="shared" si="68"/>
        <v/>
      </c>
      <c r="M387" s="87" t="str">
        <f>IF(D387="","",IF('[1]0.4 Stok_Cadangan'!AN386="","",VLOOKUP(D387,'[1]0.4 Stok_Cadangan'!$D$6:$AN$704,37,FALSE)))</f>
        <v/>
      </c>
      <c r="N387" s="136" t="str">
        <f t="shared" si="69"/>
        <v/>
      </c>
      <c r="O387" s="87" t="str">
        <f>IF(D387="","",IF('[1]0.5 Indikator Keterjangkauan'!J386="","",VLOOKUP(D387,'[1]0.5 Indikator Keterjangkauan'!$D$6:$K$704,7,FALSE)))</f>
        <v/>
      </c>
      <c r="P387" s="136" t="str">
        <f t="shared" si="70"/>
        <v/>
      </c>
      <c r="Q387" s="87" t="str">
        <f>IF(D387="","",IF('[1]0.5 Indikator Keterjangkauan'!AC386="","",VLOOKUP(D387,'[1]0.5 Indikator Keterjangkauan'!$D$6:$AD$704,26,FALSE)))</f>
        <v/>
      </c>
      <c r="R387" s="136" t="str">
        <f t="shared" si="71"/>
        <v/>
      </c>
      <c r="S387" s="87" t="str">
        <f>IF(D387="","",IF('[1]0.5 Indikator Keterjangkauan'!AI386="","",VLOOKUP(D387,'[1]0.5 Indikator Keterjangkauan'!$D$6:$AK$700,32,FALSE)))</f>
        <v/>
      </c>
      <c r="T387" s="136" t="str">
        <f t="shared" si="72"/>
        <v/>
      </c>
      <c r="U387" s="87" t="str">
        <f>IF(D387="","",IF('[1]0.6 Indikator Pemanfaatan'!J386="","",VLOOKUP(D387,'[1]0.6 Indikator Pemanfaatan'!$D$6:$K$704,7,FALSE)))</f>
        <v/>
      </c>
      <c r="V387" s="136" t="str">
        <f t="shared" si="73"/>
        <v/>
      </c>
      <c r="W387" s="87" t="str">
        <f>IF(D387="","",IF('[1]0.6 Indikator Pemanfaatan'!P386="","",VLOOKUP(D387,'[1]0.6 Indikator Pemanfaatan'!$D$6:$R$704,13,FALSE)))</f>
        <v/>
      </c>
      <c r="X387" s="136" t="str">
        <f t="shared" si="74"/>
        <v/>
      </c>
      <c r="Y387" s="87" t="str">
        <f>IF(D387="","",IF('[1]0.6 Indikator Pemanfaatan'!AA386="","",VLOOKUP(D387,'[1]0.6 Indikator Pemanfaatan'!$D$6:$AC$706,24,FALSE)))</f>
        <v/>
      </c>
      <c r="Z387" s="136" t="str">
        <f t="shared" si="75"/>
        <v/>
      </c>
      <c r="AA387" s="88" t="str">
        <f>IF(D387="","",IF('[1]0.6 Indikator Pemanfaatan'!AG386="","",VLOOKUP(D387,'[1]0.6 Indikator Pemanfaatan'!$D$6:$AJ$705,30,FALSE)))</f>
        <v/>
      </c>
      <c r="AB387" s="136" t="str">
        <f t="shared" si="76"/>
        <v/>
      </c>
      <c r="AC387" s="87" t="str">
        <f>IF(D387="","",IF('[1]0.6 Indikator Pemanfaatan'!AM386="","",VLOOKUP(D387,'[1]0.6 Indikator Pemanfaatan'!$D$6:$AP$705,36,FALSE)))</f>
        <v/>
      </c>
      <c r="AD387" s="136" t="str">
        <f t="shared" si="77"/>
        <v/>
      </c>
    </row>
    <row r="388" spans="1:30" x14ac:dyDescent="0.3">
      <c r="A388" s="1" t="str">
        <f>IF('[2]1.7 NCPR'!A384="","",'[2]1.7 NCPR'!A384)</f>
        <v/>
      </c>
      <c r="B388" s="2" t="str">
        <f>IF('[2]1.7 NCPR'!B384="","",'[2]1.7 NCPR'!B384)</f>
        <v/>
      </c>
      <c r="C388" s="1" t="str">
        <f t="shared" si="65"/>
        <v/>
      </c>
      <c r="D388" s="1" t="str">
        <f>IF('[2]1.7 NCPR'!D384="","",'[2]1.7 NCPR'!D384)</f>
        <v/>
      </c>
      <c r="E388" s="1" t="str">
        <f>IF('[2]1.7 NCPR'!E384="","",'[2]1.7 NCPR'!E384)</f>
        <v/>
      </c>
      <c r="F388" s="2" t="str">
        <f>IF('[2]1.7 NCPR'!C384="","",'[2]1.7 NCPR'!C384)</f>
        <v/>
      </c>
      <c r="G388" s="135" t="str">
        <f>IF(D388="","",IF('[2]1.7 NCPR'!P384="","",(VLOOKUP(D388,'[2]1.7 NCPR'!$D:$P,13,0))))</f>
        <v/>
      </c>
      <c r="H388" s="74" t="str">
        <f t="shared" si="66"/>
        <v/>
      </c>
      <c r="I388" s="87" t="str">
        <f>IF(D388="","",IF('[1]0.2 Konsumsi Energi'!O387="","",VLOOKUP(D388,'[1]0.2 Konsumsi Energi'!$D$5:$S$704,12,0)))</f>
        <v/>
      </c>
      <c r="J388" s="136" t="str">
        <f t="shared" si="67"/>
        <v/>
      </c>
      <c r="K388" s="87" t="str">
        <f>IF(D388="","",IF('[1]0.3 Konsumsi Protein Hewani'!O387="","",VLOOKUP(D388,'[1]0.3 Konsumsi Protein Hewani'!$D$5:$S$704,12,0)))</f>
        <v/>
      </c>
      <c r="L388" s="136" t="str">
        <f t="shared" si="68"/>
        <v/>
      </c>
      <c r="M388" s="87" t="str">
        <f>IF(D388="","",IF('[1]0.4 Stok_Cadangan'!AN387="","",VLOOKUP(D388,'[1]0.4 Stok_Cadangan'!$D$6:$AN$704,37,FALSE)))</f>
        <v/>
      </c>
      <c r="N388" s="136" t="str">
        <f t="shared" si="69"/>
        <v/>
      </c>
      <c r="O388" s="87" t="str">
        <f>IF(D388="","",IF('[1]0.5 Indikator Keterjangkauan'!J387="","",VLOOKUP(D388,'[1]0.5 Indikator Keterjangkauan'!$D$6:$K$704,7,FALSE)))</f>
        <v/>
      </c>
      <c r="P388" s="136" t="str">
        <f t="shared" si="70"/>
        <v/>
      </c>
      <c r="Q388" s="87" t="str">
        <f>IF(D388="","",IF('[1]0.5 Indikator Keterjangkauan'!AC387="","",VLOOKUP(D388,'[1]0.5 Indikator Keterjangkauan'!$D$6:$AD$704,26,FALSE)))</f>
        <v/>
      </c>
      <c r="R388" s="136" t="str">
        <f t="shared" si="71"/>
        <v/>
      </c>
      <c r="S388" s="87" t="str">
        <f>IF(D388="","",IF('[1]0.5 Indikator Keterjangkauan'!AI387="","",VLOOKUP(D388,'[1]0.5 Indikator Keterjangkauan'!$D$6:$AK$700,32,FALSE)))</f>
        <v/>
      </c>
      <c r="T388" s="136" t="str">
        <f t="shared" si="72"/>
        <v/>
      </c>
      <c r="U388" s="87" t="str">
        <f>IF(D388="","",IF('[1]0.6 Indikator Pemanfaatan'!J387="","",VLOOKUP(D388,'[1]0.6 Indikator Pemanfaatan'!$D$6:$K$704,7,FALSE)))</f>
        <v/>
      </c>
      <c r="V388" s="136" t="str">
        <f t="shared" si="73"/>
        <v/>
      </c>
      <c r="W388" s="87" t="str">
        <f>IF(D388="","",IF('[1]0.6 Indikator Pemanfaatan'!P387="","",VLOOKUP(D388,'[1]0.6 Indikator Pemanfaatan'!$D$6:$R$704,13,FALSE)))</f>
        <v/>
      </c>
      <c r="X388" s="136" t="str">
        <f t="shared" si="74"/>
        <v/>
      </c>
      <c r="Y388" s="87" t="str">
        <f>IF(D388="","",IF('[1]0.6 Indikator Pemanfaatan'!AA387="","",VLOOKUP(D388,'[1]0.6 Indikator Pemanfaatan'!$D$6:$AC$706,24,FALSE)))</f>
        <v/>
      </c>
      <c r="Z388" s="136" t="str">
        <f t="shared" si="75"/>
        <v/>
      </c>
      <c r="AA388" s="88" t="str">
        <f>IF(D388="","",IF('[1]0.6 Indikator Pemanfaatan'!AG387="","",VLOOKUP(D388,'[1]0.6 Indikator Pemanfaatan'!$D$6:$AJ$705,30,FALSE)))</f>
        <v/>
      </c>
      <c r="AB388" s="136" t="str">
        <f t="shared" si="76"/>
        <v/>
      </c>
      <c r="AC388" s="87" t="str">
        <f>IF(D388="","",IF('[1]0.6 Indikator Pemanfaatan'!AM387="","",VLOOKUP(D388,'[1]0.6 Indikator Pemanfaatan'!$D$6:$AP$705,36,FALSE)))</f>
        <v/>
      </c>
      <c r="AD388" s="136" t="str">
        <f t="shared" si="77"/>
        <v/>
      </c>
    </row>
    <row r="389" spans="1:30" x14ac:dyDescent="0.3">
      <c r="A389" s="1" t="str">
        <f>IF('[2]1.7 NCPR'!A385="","",'[2]1.7 NCPR'!A385)</f>
        <v/>
      </c>
      <c r="B389" s="2" t="str">
        <f>IF('[2]1.7 NCPR'!B385="","",'[2]1.7 NCPR'!B385)</f>
        <v/>
      </c>
      <c r="C389" s="1" t="str">
        <f t="shared" si="65"/>
        <v/>
      </c>
      <c r="D389" s="1" t="str">
        <f>IF('[2]1.7 NCPR'!D385="","",'[2]1.7 NCPR'!D385)</f>
        <v/>
      </c>
      <c r="E389" s="1" t="str">
        <f>IF('[2]1.7 NCPR'!E385="","",'[2]1.7 NCPR'!E385)</f>
        <v/>
      </c>
      <c r="F389" s="2" t="str">
        <f>IF('[2]1.7 NCPR'!C385="","",'[2]1.7 NCPR'!C385)</f>
        <v/>
      </c>
      <c r="G389" s="135" t="str">
        <f>IF(D389="","",IF('[2]1.7 NCPR'!P385="","",(VLOOKUP(D389,'[2]1.7 NCPR'!$D:$P,13,0))))</f>
        <v/>
      </c>
      <c r="H389" s="74" t="str">
        <f t="shared" si="66"/>
        <v/>
      </c>
      <c r="I389" s="87" t="str">
        <f>IF(D389="","",IF('[1]0.2 Konsumsi Energi'!O388="","",VLOOKUP(D389,'[1]0.2 Konsumsi Energi'!$D$5:$S$704,12,0)))</f>
        <v/>
      </c>
      <c r="J389" s="136" t="str">
        <f t="shared" si="67"/>
        <v/>
      </c>
      <c r="K389" s="87" t="str">
        <f>IF(D389="","",IF('[1]0.3 Konsumsi Protein Hewani'!O388="","",VLOOKUP(D389,'[1]0.3 Konsumsi Protein Hewani'!$D$5:$S$704,12,0)))</f>
        <v/>
      </c>
      <c r="L389" s="136" t="str">
        <f t="shared" si="68"/>
        <v/>
      </c>
      <c r="M389" s="87" t="str">
        <f>IF(D389="","",IF('[1]0.4 Stok_Cadangan'!AN388="","",VLOOKUP(D389,'[1]0.4 Stok_Cadangan'!$D$6:$AN$704,37,FALSE)))</f>
        <v/>
      </c>
      <c r="N389" s="136" t="str">
        <f t="shared" si="69"/>
        <v/>
      </c>
      <c r="O389" s="87" t="str">
        <f>IF(D389="","",IF('[1]0.5 Indikator Keterjangkauan'!J388="","",VLOOKUP(D389,'[1]0.5 Indikator Keterjangkauan'!$D$6:$K$704,7,FALSE)))</f>
        <v/>
      </c>
      <c r="P389" s="136" t="str">
        <f t="shared" si="70"/>
        <v/>
      </c>
      <c r="Q389" s="87" t="str">
        <f>IF(D389="","",IF('[1]0.5 Indikator Keterjangkauan'!AC388="","",VLOOKUP(D389,'[1]0.5 Indikator Keterjangkauan'!$D$6:$AD$704,26,FALSE)))</f>
        <v/>
      </c>
      <c r="R389" s="136" t="str">
        <f t="shared" si="71"/>
        <v/>
      </c>
      <c r="S389" s="87" t="str">
        <f>IF(D389="","",IF('[1]0.5 Indikator Keterjangkauan'!AI388="","",VLOOKUP(D389,'[1]0.5 Indikator Keterjangkauan'!$D$6:$AK$700,32,FALSE)))</f>
        <v/>
      </c>
      <c r="T389" s="136" t="str">
        <f t="shared" si="72"/>
        <v/>
      </c>
      <c r="U389" s="87" t="str">
        <f>IF(D389="","",IF('[1]0.6 Indikator Pemanfaatan'!J388="","",VLOOKUP(D389,'[1]0.6 Indikator Pemanfaatan'!$D$6:$K$704,7,FALSE)))</f>
        <v/>
      </c>
      <c r="V389" s="136" t="str">
        <f t="shared" si="73"/>
        <v/>
      </c>
      <c r="W389" s="87" t="str">
        <f>IF(D389="","",IF('[1]0.6 Indikator Pemanfaatan'!P388="","",VLOOKUP(D389,'[1]0.6 Indikator Pemanfaatan'!$D$6:$R$704,13,FALSE)))</f>
        <v/>
      </c>
      <c r="X389" s="136" t="str">
        <f t="shared" si="74"/>
        <v/>
      </c>
      <c r="Y389" s="87" t="str">
        <f>IF(D389="","",IF('[1]0.6 Indikator Pemanfaatan'!AA388="","",VLOOKUP(D389,'[1]0.6 Indikator Pemanfaatan'!$D$6:$AC$706,24,FALSE)))</f>
        <v/>
      </c>
      <c r="Z389" s="136" t="str">
        <f t="shared" si="75"/>
        <v/>
      </c>
      <c r="AA389" s="88" t="str">
        <f>IF(D389="","",IF('[1]0.6 Indikator Pemanfaatan'!AG388="","",VLOOKUP(D389,'[1]0.6 Indikator Pemanfaatan'!$D$6:$AJ$705,30,FALSE)))</f>
        <v/>
      </c>
      <c r="AB389" s="136" t="str">
        <f t="shared" si="76"/>
        <v/>
      </c>
      <c r="AC389" s="87" t="str">
        <f>IF(D389="","",IF('[1]0.6 Indikator Pemanfaatan'!AM388="","",VLOOKUP(D389,'[1]0.6 Indikator Pemanfaatan'!$D$6:$AP$705,36,FALSE)))</f>
        <v/>
      </c>
      <c r="AD389" s="136" t="str">
        <f t="shared" si="77"/>
        <v/>
      </c>
    </row>
    <row r="390" spans="1:30" x14ac:dyDescent="0.3">
      <c r="A390" s="1" t="str">
        <f>IF('[2]1.7 NCPR'!A386="","",'[2]1.7 NCPR'!A386)</f>
        <v/>
      </c>
      <c r="B390" s="2" t="str">
        <f>IF('[2]1.7 NCPR'!B386="","",'[2]1.7 NCPR'!B386)</f>
        <v/>
      </c>
      <c r="C390" s="1" t="str">
        <f t="shared" si="65"/>
        <v/>
      </c>
      <c r="D390" s="1" t="str">
        <f>IF('[2]1.7 NCPR'!D386="","",'[2]1.7 NCPR'!D386)</f>
        <v/>
      </c>
      <c r="E390" s="1" t="str">
        <f>IF('[2]1.7 NCPR'!E386="","",'[2]1.7 NCPR'!E386)</f>
        <v/>
      </c>
      <c r="F390" s="2" t="str">
        <f>IF('[2]1.7 NCPR'!C386="","",'[2]1.7 NCPR'!C386)</f>
        <v/>
      </c>
      <c r="G390" s="135" t="str">
        <f>IF(D390="","",IF('[2]1.7 NCPR'!P386="","",(VLOOKUP(D390,'[2]1.7 NCPR'!$D:$P,13,0))))</f>
        <v/>
      </c>
      <c r="H390" s="74" t="str">
        <f t="shared" si="66"/>
        <v/>
      </c>
      <c r="I390" s="87" t="str">
        <f>IF(D390="","",IF('[1]0.2 Konsumsi Energi'!O389="","",VLOOKUP(D390,'[1]0.2 Konsumsi Energi'!$D$5:$S$704,12,0)))</f>
        <v/>
      </c>
      <c r="J390" s="136" t="str">
        <f t="shared" si="67"/>
        <v/>
      </c>
      <c r="K390" s="87" t="str">
        <f>IF(D390="","",IF('[1]0.3 Konsumsi Protein Hewani'!O389="","",VLOOKUP(D390,'[1]0.3 Konsumsi Protein Hewani'!$D$5:$S$704,12,0)))</f>
        <v/>
      </c>
      <c r="L390" s="136" t="str">
        <f t="shared" si="68"/>
        <v/>
      </c>
      <c r="M390" s="87" t="str">
        <f>IF(D390="","",IF('[1]0.4 Stok_Cadangan'!AN389="","",VLOOKUP(D390,'[1]0.4 Stok_Cadangan'!$D$6:$AN$704,37,FALSE)))</f>
        <v/>
      </c>
      <c r="N390" s="136" t="str">
        <f t="shared" si="69"/>
        <v/>
      </c>
      <c r="O390" s="87" t="str">
        <f>IF(D390="","",IF('[1]0.5 Indikator Keterjangkauan'!J389="","",VLOOKUP(D390,'[1]0.5 Indikator Keterjangkauan'!$D$6:$K$704,7,FALSE)))</f>
        <v/>
      </c>
      <c r="P390" s="136" t="str">
        <f t="shared" si="70"/>
        <v/>
      </c>
      <c r="Q390" s="87" t="str">
        <f>IF(D390="","",IF('[1]0.5 Indikator Keterjangkauan'!AC389="","",VLOOKUP(D390,'[1]0.5 Indikator Keterjangkauan'!$D$6:$AD$704,26,FALSE)))</f>
        <v/>
      </c>
      <c r="R390" s="136" t="str">
        <f t="shared" si="71"/>
        <v/>
      </c>
      <c r="S390" s="87" t="str">
        <f>IF(D390="","",IF('[1]0.5 Indikator Keterjangkauan'!AI389="","",VLOOKUP(D390,'[1]0.5 Indikator Keterjangkauan'!$D$6:$AK$700,32,FALSE)))</f>
        <v/>
      </c>
      <c r="T390" s="136" t="str">
        <f t="shared" si="72"/>
        <v/>
      </c>
      <c r="U390" s="87" t="str">
        <f>IF(D390="","",IF('[1]0.6 Indikator Pemanfaatan'!J389="","",VLOOKUP(D390,'[1]0.6 Indikator Pemanfaatan'!$D$6:$K$704,7,FALSE)))</f>
        <v/>
      </c>
      <c r="V390" s="136" t="str">
        <f t="shared" si="73"/>
        <v/>
      </c>
      <c r="W390" s="87" t="str">
        <f>IF(D390="","",IF('[1]0.6 Indikator Pemanfaatan'!P389="","",VLOOKUP(D390,'[1]0.6 Indikator Pemanfaatan'!$D$6:$R$704,13,FALSE)))</f>
        <v/>
      </c>
      <c r="X390" s="136" t="str">
        <f t="shared" si="74"/>
        <v/>
      </c>
      <c r="Y390" s="87" t="str">
        <f>IF(D390="","",IF('[1]0.6 Indikator Pemanfaatan'!AA389="","",VLOOKUP(D390,'[1]0.6 Indikator Pemanfaatan'!$D$6:$AC$706,24,FALSE)))</f>
        <v/>
      </c>
      <c r="Z390" s="136" t="str">
        <f t="shared" si="75"/>
        <v/>
      </c>
      <c r="AA390" s="88" t="str">
        <f>IF(D390="","",IF('[1]0.6 Indikator Pemanfaatan'!AG389="","",VLOOKUP(D390,'[1]0.6 Indikator Pemanfaatan'!$D$6:$AJ$705,30,FALSE)))</f>
        <v/>
      </c>
      <c r="AB390" s="136" t="str">
        <f t="shared" si="76"/>
        <v/>
      </c>
      <c r="AC390" s="87" t="str">
        <f>IF(D390="","",IF('[1]0.6 Indikator Pemanfaatan'!AM389="","",VLOOKUP(D390,'[1]0.6 Indikator Pemanfaatan'!$D$6:$AP$705,36,FALSE)))</f>
        <v/>
      </c>
      <c r="AD390" s="136" t="str">
        <f t="shared" si="77"/>
        <v/>
      </c>
    </row>
    <row r="391" spans="1:30" x14ac:dyDescent="0.3">
      <c r="A391" s="1" t="str">
        <f>IF('[2]1.7 NCPR'!A387="","",'[2]1.7 NCPR'!A387)</f>
        <v/>
      </c>
      <c r="B391" s="2" t="str">
        <f>IF('[2]1.7 NCPR'!B387="","",'[2]1.7 NCPR'!B387)</f>
        <v/>
      </c>
      <c r="C391" s="1" t="str">
        <f t="shared" si="65"/>
        <v/>
      </c>
      <c r="D391" s="1" t="str">
        <f>IF('[2]1.7 NCPR'!D387="","",'[2]1.7 NCPR'!D387)</f>
        <v/>
      </c>
      <c r="E391" s="1" t="str">
        <f>IF('[2]1.7 NCPR'!E387="","",'[2]1.7 NCPR'!E387)</f>
        <v/>
      </c>
      <c r="F391" s="2" t="str">
        <f>IF('[2]1.7 NCPR'!C387="","",'[2]1.7 NCPR'!C387)</f>
        <v/>
      </c>
      <c r="G391" s="135" t="str">
        <f>IF(D391="","",IF('[2]1.7 NCPR'!P387="","",(VLOOKUP(D391,'[2]1.7 NCPR'!$D:$P,13,0))))</f>
        <v/>
      </c>
      <c r="H391" s="74" t="str">
        <f t="shared" si="66"/>
        <v/>
      </c>
      <c r="I391" s="87" t="str">
        <f>IF(D391="","",IF('[1]0.2 Konsumsi Energi'!O390="","",VLOOKUP(D391,'[1]0.2 Konsumsi Energi'!$D$5:$S$704,12,0)))</f>
        <v/>
      </c>
      <c r="J391" s="136" t="str">
        <f t="shared" si="67"/>
        <v/>
      </c>
      <c r="K391" s="87" t="str">
        <f>IF(D391="","",IF('[1]0.3 Konsumsi Protein Hewani'!O390="","",VLOOKUP(D391,'[1]0.3 Konsumsi Protein Hewani'!$D$5:$S$704,12,0)))</f>
        <v/>
      </c>
      <c r="L391" s="136" t="str">
        <f t="shared" si="68"/>
        <v/>
      </c>
      <c r="M391" s="87" t="str">
        <f>IF(D391="","",IF('[1]0.4 Stok_Cadangan'!AN390="","",VLOOKUP(D391,'[1]0.4 Stok_Cadangan'!$D$6:$AN$704,37,FALSE)))</f>
        <v/>
      </c>
      <c r="N391" s="136" t="str">
        <f t="shared" si="69"/>
        <v/>
      </c>
      <c r="O391" s="87" t="str">
        <f>IF(D391="","",IF('[1]0.5 Indikator Keterjangkauan'!J390="","",VLOOKUP(D391,'[1]0.5 Indikator Keterjangkauan'!$D$6:$K$704,7,FALSE)))</f>
        <v/>
      </c>
      <c r="P391" s="136" t="str">
        <f t="shared" si="70"/>
        <v/>
      </c>
      <c r="Q391" s="87" t="str">
        <f>IF(D391="","",IF('[1]0.5 Indikator Keterjangkauan'!AC390="","",VLOOKUP(D391,'[1]0.5 Indikator Keterjangkauan'!$D$6:$AD$704,26,FALSE)))</f>
        <v/>
      </c>
      <c r="R391" s="136" t="str">
        <f t="shared" si="71"/>
        <v/>
      </c>
      <c r="S391" s="87" t="str">
        <f>IF(D391="","",IF('[1]0.5 Indikator Keterjangkauan'!AI390="","",VLOOKUP(D391,'[1]0.5 Indikator Keterjangkauan'!$D$6:$AK$700,32,FALSE)))</f>
        <v/>
      </c>
      <c r="T391" s="136" t="str">
        <f t="shared" si="72"/>
        <v/>
      </c>
      <c r="U391" s="87" t="str">
        <f>IF(D391="","",IF('[1]0.6 Indikator Pemanfaatan'!J390="","",VLOOKUP(D391,'[1]0.6 Indikator Pemanfaatan'!$D$6:$K$704,7,FALSE)))</f>
        <v/>
      </c>
      <c r="V391" s="136" t="str">
        <f t="shared" si="73"/>
        <v/>
      </c>
      <c r="W391" s="87" t="str">
        <f>IF(D391="","",IF('[1]0.6 Indikator Pemanfaatan'!P390="","",VLOOKUP(D391,'[1]0.6 Indikator Pemanfaatan'!$D$6:$R$704,13,FALSE)))</f>
        <v/>
      </c>
      <c r="X391" s="136" t="str">
        <f t="shared" si="74"/>
        <v/>
      </c>
      <c r="Y391" s="87" t="str">
        <f>IF(D391="","",IF('[1]0.6 Indikator Pemanfaatan'!AA390="","",VLOOKUP(D391,'[1]0.6 Indikator Pemanfaatan'!$D$6:$AC$706,24,FALSE)))</f>
        <v/>
      </c>
      <c r="Z391" s="136" t="str">
        <f t="shared" si="75"/>
        <v/>
      </c>
      <c r="AA391" s="88" t="str">
        <f>IF(D391="","",IF('[1]0.6 Indikator Pemanfaatan'!AG390="","",VLOOKUP(D391,'[1]0.6 Indikator Pemanfaatan'!$D$6:$AJ$705,30,FALSE)))</f>
        <v/>
      </c>
      <c r="AB391" s="136" t="str">
        <f t="shared" si="76"/>
        <v/>
      </c>
      <c r="AC391" s="87" t="str">
        <f>IF(D391="","",IF('[1]0.6 Indikator Pemanfaatan'!AM390="","",VLOOKUP(D391,'[1]0.6 Indikator Pemanfaatan'!$D$6:$AP$705,36,FALSE)))</f>
        <v/>
      </c>
      <c r="AD391" s="136" t="str">
        <f t="shared" si="77"/>
        <v/>
      </c>
    </row>
    <row r="392" spans="1:30" x14ac:dyDescent="0.3">
      <c r="A392" s="1" t="str">
        <f>IF('[2]1.7 NCPR'!A388="","",'[2]1.7 NCPR'!A388)</f>
        <v/>
      </c>
      <c r="B392" s="2" t="str">
        <f>IF('[2]1.7 NCPR'!B388="","",'[2]1.7 NCPR'!B388)</f>
        <v/>
      </c>
      <c r="C392" s="1" t="str">
        <f t="shared" ref="C392:C455" si="78">IF(D392="","",LEFT(D392,5))</f>
        <v/>
      </c>
      <c r="D392" s="1" t="str">
        <f>IF('[2]1.7 NCPR'!D388="","",'[2]1.7 NCPR'!D388)</f>
        <v/>
      </c>
      <c r="E392" s="1" t="str">
        <f>IF('[2]1.7 NCPR'!E388="","",'[2]1.7 NCPR'!E388)</f>
        <v/>
      </c>
      <c r="F392" s="2" t="str">
        <f>IF('[2]1.7 NCPR'!C388="","",'[2]1.7 NCPR'!C388)</f>
        <v/>
      </c>
      <c r="G392" s="135" t="str">
        <f>IF(D392="","",IF('[2]1.7 NCPR'!P388="","",(VLOOKUP(D392,'[2]1.7 NCPR'!$D:$P,13,0))))</f>
        <v/>
      </c>
      <c r="H392" s="74" t="str">
        <f t="shared" ref="H392:H455" si="79">IF(G392="","",IF(G392="-",H$4,IF(G392&gt;=H$4,H$4,IF(G392&lt;H$3,H$3,G392))))</f>
        <v/>
      </c>
      <c r="I392" s="87" t="str">
        <f>IF(D392="","",IF('[1]0.2 Konsumsi Energi'!O391="","",VLOOKUP(D392,'[1]0.2 Konsumsi Energi'!$D$5:$S$704,12,0)))</f>
        <v/>
      </c>
      <c r="J392" s="136" t="str">
        <f t="shared" ref="J392:J455" si="80">IF(I392="","",IF(I392&gt;J$4,J$4,IF(I392&lt;J$3,J$3,I392)))</f>
        <v/>
      </c>
      <c r="K392" s="87" t="str">
        <f>IF(D392="","",IF('[1]0.3 Konsumsi Protein Hewani'!O391="","",VLOOKUP(D392,'[1]0.3 Konsumsi Protein Hewani'!$D$5:$S$704,12,0)))</f>
        <v/>
      </c>
      <c r="L392" s="136" t="str">
        <f t="shared" ref="L392:L455" si="81">IF(K392="","",IF(K392&gt;L$4,L$4,IF(K392&lt;L$3,L$3,K392)))</f>
        <v/>
      </c>
      <c r="M392" s="87" t="str">
        <f>IF(D392="","",IF('[1]0.4 Stok_Cadangan'!AN391="","",VLOOKUP(D392,'[1]0.4 Stok_Cadangan'!$D$6:$AN$704,37,FALSE)))</f>
        <v/>
      </c>
      <c r="N392" s="136" t="str">
        <f t="shared" ref="N392:N455" si="82">IF(M392="","",IF(M392&gt;N$4,N$4,IF(M392&lt;N$3,N$3,M392)))</f>
        <v/>
      </c>
      <c r="O392" s="87" t="str">
        <f>IF(D392="","",IF('[1]0.5 Indikator Keterjangkauan'!J391="","",VLOOKUP(D392,'[1]0.5 Indikator Keterjangkauan'!$D$6:$K$704,7,FALSE)))</f>
        <v/>
      </c>
      <c r="P392" s="136" t="str">
        <f t="shared" ref="P392:P455" si="83">IF(O392="","",IF(O392&gt;P$4,P$4,IF(O392&lt;P$3,P$3,O392)))</f>
        <v/>
      </c>
      <c r="Q392" s="87" t="str">
        <f>IF(D392="","",IF('[1]0.5 Indikator Keterjangkauan'!AC391="","",VLOOKUP(D392,'[1]0.5 Indikator Keterjangkauan'!$D$6:$AD$704,26,FALSE)))</f>
        <v/>
      </c>
      <c r="R392" s="136" t="str">
        <f t="shared" ref="R392:R455" si="84">IF(Q392="","",IF(Q392&gt;R$4,R$4,IF(Q392&lt;R$3,R$3,Q392)))</f>
        <v/>
      </c>
      <c r="S392" s="87" t="str">
        <f>IF(D392="","",IF('[1]0.5 Indikator Keterjangkauan'!AI391="","",VLOOKUP(D392,'[1]0.5 Indikator Keterjangkauan'!$D$6:$AK$700,32,FALSE)))</f>
        <v/>
      </c>
      <c r="T392" s="136" t="str">
        <f t="shared" ref="T392:T455" si="85">IF(S392="","",IF(S392&gt;T$4,T$4,IF(S392&lt;T$3,T$3,S392)))</f>
        <v/>
      </c>
      <c r="U392" s="87" t="str">
        <f>IF(D392="","",IF('[1]0.6 Indikator Pemanfaatan'!J391="","",VLOOKUP(D392,'[1]0.6 Indikator Pemanfaatan'!$D$6:$K$704,7,FALSE)))</f>
        <v/>
      </c>
      <c r="V392" s="136" t="str">
        <f t="shared" ref="V392:V455" si="86">IF(U392="","",IF(U392&gt;V$4,V$4,IF(U392&lt;V$3,V$3,U392)))</f>
        <v/>
      </c>
      <c r="W392" s="87" t="str">
        <f>IF(D392="","",IF('[1]0.6 Indikator Pemanfaatan'!P391="","",VLOOKUP(D392,'[1]0.6 Indikator Pemanfaatan'!$D$6:$R$704,13,FALSE)))</f>
        <v/>
      </c>
      <c r="X392" s="136" t="str">
        <f t="shared" ref="X392:X455" si="87">IF(W392="","",IF(W392&gt;X$4,X$4,IF(W392&lt;X$3,X$3,W392)))</f>
        <v/>
      </c>
      <c r="Y392" s="87" t="str">
        <f>IF(D392="","",IF('[1]0.6 Indikator Pemanfaatan'!AA391="","",VLOOKUP(D392,'[1]0.6 Indikator Pemanfaatan'!$D$6:$AC$706,24,FALSE)))</f>
        <v/>
      </c>
      <c r="Z392" s="136" t="str">
        <f t="shared" ref="Z392:Z455" si="88">IF(Y392="","",IF(Y392&gt;Z$4,Z$4,IF(Y392&lt;Z$3,Z$3,Y392)))</f>
        <v/>
      </c>
      <c r="AA392" s="88" t="str">
        <f>IF(D392="","",IF('[1]0.6 Indikator Pemanfaatan'!AG391="","",VLOOKUP(D392,'[1]0.6 Indikator Pemanfaatan'!$D$6:$AJ$705,30,FALSE)))</f>
        <v/>
      </c>
      <c r="AB392" s="136" t="str">
        <f t="shared" ref="AB392:AB455" si="89">IF(AA392="","",IF(AA392&gt;AB$4,AB$4,IF(AA392&lt;AB$3,AB$3,AA392)))</f>
        <v/>
      </c>
      <c r="AC392" s="87" t="str">
        <f>IF(D392="","",IF('[1]0.6 Indikator Pemanfaatan'!AM391="","",VLOOKUP(D392,'[1]0.6 Indikator Pemanfaatan'!$D$6:$AP$705,36,FALSE)))</f>
        <v/>
      </c>
      <c r="AD392" s="136" t="str">
        <f t="shared" ref="AD392:AD455" si="90">IF(AC392="","",IF(AC392&gt;AD$4,AD$4,IF(AC392&lt;AD$3,AD$3,AC392)))</f>
        <v/>
      </c>
    </row>
    <row r="393" spans="1:30" x14ac:dyDescent="0.3">
      <c r="A393" s="1" t="str">
        <f>IF('[2]1.7 NCPR'!A389="","",'[2]1.7 NCPR'!A389)</f>
        <v/>
      </c>
      <c r="B393" s="2" t="str">
        <f>IF('[2]1.7 NCPR'!B389="","",'[2]1.7 NCPR'!B389)</f>
        <v/>
      </c>
      <c r="C393" s="1" t="str">
        <f t="shared" si="78"/>
        <v/>
      </c>
      <c r="D393" s="1" t="str">
        <f>IF('[2]1.7 NCPR'!D389="","",'[2]1.7 NCPR'!D389)</f>
        <v/>
      </c>
      <c r="E393" s="1" t="str">
        <f>IF('[2]1.7 NCPR'!E389="","",'[2]1.7 NCPR'!E389)</f>
        <v/>
      </c>
      <c r="F393" s="2" t="str">
        <f>IF('[2]1.7 NCPR'!C389="","",'[2]1.7 NCPR'!C389)</f>
        <v/>
      </c>
      <c r="G393" s="135" t="str">
        <f>IF(D393="","",IF('[2]1.7 NCPR'!P389="","",(VLOOKUP(D393,'[2]1.7 NCPR'!$D:$P,13,0))))</f>
        <v/>
      </c>
      <c r="H393" s="74" t="str">
        <f t="shared" si="79"/>
        <v/>
      </c>
      <c r="I393" s="87" t="str">
        <f>IF(D393="","",IF('[1]0.2 Konsumsi Energi'!O392="","",VLOOKUP(D393,'[1]0.2 Konsumsi Energi'!$D$5:$S$704,12,0)))</f>
        <v/>
      </c>
      <c r="J393" s="136" t="str">
        <f t="shared" si="80"/>
        <v/>
      </c>
      <c r="K393" s="87" t="str">
        <f>IF(D393="","",IF('[1]0.3 Konsumsi Protein Hewani'!O392="","",VLOOKUP(D393,'[1]0.3 Konsumsi Protein Hewani'!$D$5:$S$704,12,0)))</f>
        <v/>
      </c>
      <c r="L393" s="136" t="str">
        <f t="shared" si="81"/>
        <v/>
      </c>
      <c r="M393" s="87" t="str">
        <f>IF(D393="","",IF('[1]0.4 Stok_Cadangan'!AN392="","",VLOOKUP(D393,'[1]0.4 Stok_Cadangan'!$D$6:$AN$704,37,FALSE)))</f>
        <v/>
      </c>
      <c r="N393" s="136" t="str">
        <f t="shared" si="82"/>
        <v/>
      </c>
      <c r="O393" s="87" t="str">
        <f>IF(D393="","",IF('[1]0.5 Indikator Keterjangkauan'!J392="","",VLOOKUP(D393,'[1]0.5 Indikator Keterjangkauan'!$D$6:$K$704,7,FALSE)))</f>
        <v/>
      </c>
      <c r="P393" s="136" t="str">
        <f t="shared" si="83"/>
        <v/>
      </c>
      <c r="Q393" s="87" t="str">
        <f>IF(D393="","",IF('[1]0.5 Indikator Keterjangkauan'!AC392="","",VLOOKUP(D393,'[1]0.5 Indikator Keterjangkauan'!$D$6:$AD$704,26,FALSE)))</f>
        <v/>
      </c>
      <c r="R393" s="136" t="str">
        <f t="shared" si="84"/>
        <v/>
      </c>
      <c r="S393" s="87" t="str">
        <f>IF(D393="","",IF('[1]0.5 Indikator Keterjangkauan'!AI392="","",VLOOKUP(D393,'[1]0.5 Indikator Keterjangkauan'!$D$6:$AK$700,32,FALSE)))</f>
        <v/>
      </c>
      <c r="T393" s="136" t="str">
        <f t="shared" si="85"/>
        <v/>
      </c>
      <c r="U393" s="87" t="str">
        <f>IF(D393="","",IF('[1]0.6 Indikator Pemanfaatan'!J392="","",VLOOKUP(D393,'[1]0.6 Indikator Pemanfaatan'!$D$6:$K$704,7,FALSE)))</f>
        <v/>
      </c>
      <c r="V393" s="136" t="str">
        <f t="shared" si="86"/>
        <v/>
      </c>
      <c r="W393" s="87" t="str">
        <f>IF(D393="","",IF('[1]0.6 Indikator Pemanfaatan'!P392="","",VLOOKUP(D393,'[1]0.6 Indikator Pemanfaatan'!$D$6:$R$704,13,FALSE)))</f>
        <v/>
      </c>
      <c r="X393" s="136" t="str">
        <f t="shared" si="87"/>
        <v/>
      </c>
      <c r="Y393" s="87" t="str">
        <f>IF(D393="","",IF('[1]0.6 Indikator Pemanfaatan'!AA392="","",VLOOKUP(D393,'[1]0.6 Indikator Pemanfaatan'!$D$6:$AC$706,24,FALSE)))</f>
        <v/>
      </c>
      <c r="Z393" s="136" t="str">
        <f t="shared" si="88"/>
        <v/>
      </c>
      <c r="AA393" s="88" t="str">
        <f>IF(D393="","",IF('[1]0.6 Indikator Pemanfaatan'!AG392="","",VLOOKUP(D393,'[1]0.6 Indikator Pemanfaatan'!$D$6:$AJ$705,30,FALSE)))</f>
        <v/>
      </c>
      <c r="AB393" s="136" t="str">
        <f t="shared" si="89"/>
        <v/>
      </c>
      <c r="AC393" s="87" t="str">
        <f>IF(D393="","",IF('[1]0.6 Indikator Pemanfaatan'!AM392="","",VLOOKUP(D393,'[1]0.6 Indikator Pemanfaatan'!$D$6:$AP$705,36,FALSE)))</f>
        <v/>
      </c>
      <c r="AD393" s="136" t="str">
        <f t="shared" si="90"/>
        <v/>
      </c>
    </row>
    <row r="394" spans="1:30" x14ac:dyDescent="0.3">
      <c r="A394" s="1" t="str">
        <f>IF('[2]1.7 NCPR'!A390="","",'[2]1.7 NCPR'!A390)</f>
        <v/>
      </c>
      <c r="B394" s="2" t="str">
        <f>IF('[2]1.7 NCPR'!B390="","",'[2]1.7 NCPR'!B390)</f>
        <v/>
      </c>
      <c r="C394" s="1" t="str">
        <f t="shared" si="78"/>
        <v/>
      </c>
      <c r="D394" s="1" t="str">
        <f>IF('[2]1.7 NCPR'!D390="","",'[2]1.7 NCPR'!D390)</f>
        <v/>
      </c>
      <c r="E394" s="1" t="str">
        <f>IF('[2]1.7 NCPR'!E390="","",'[2]1.7 NCPR'!E390)</f>
        <v/>
      </c>
      <c r="F394" s="2" t="str">
        <f>IF('[2]1.7 NCPR'!C390="","",'[2]1.7 NCPR'!C390)</f>
        <v/>
      </c>
      <c r="G394" s="135" t="str">
        <f>IF(D394="","",IF('[2]1.7 NCPR'!P390="","",(VLOOKUP(D394,'[2]1.7 NCPR'!$D:$P,13,0))))</f>
        <v/>
      </c>
      <c r="H394" s="74" t="str">
        <f t="shared" si="79"/>
        <v/>
      </c>
      <c r="I394" s="87" t="str">
        <f>IF(D394="","",IF('[1]0.2 Konsumsi Energi'!O393="","",VLOOKUP(D394,'[1]0.2 Konsumsi Energi'!$D$5:$S$704,12,0)))</f>
        <v/>
      </c>
      <c r="J394" s="136" t="str">
        <f t="shared" si="80"/>
        <v/>
      </c>
      <c r="K394" s="87" t="str">
        <f>IF(D394="","",IF('[1]0.3 Konsumsi Protein Hewani'!O393="","",VLOOKUP(D394,'[1]0.3 Konsumsi Protein Hewani'!$D$5:$S$704,12,0)))</f>
        <v/>
      </c>
      <c r="L394" s="136" t="str">
        <f t="shared" si="81"/>
        <v/>
      </c>
      <c r="M394" s="87" t="str">
        <f>IF(D394="","",IF('[1]0.4 Stok_Cadangan'!AN393="","",VLOOKUP(D394,'[1]0.4 Stok_Cadangan'!$D$6:$AN$704,37,FALSE)))</f>
        <v/>
      </c>
      <c r="N394" s="136" t="str">
        <f t="shared" si="82"/>
        <v/>
      </c>
      <c r="O394" s="87" t="str">
        <f>IF(D394="","",IF('[1]0.5 Indikator Keterjangkauan'!J393="","",VLOOKUP(D394,'[1]0.5 Indikator Keterjangkauan'!$D$6:$K$704,7,FALSE)))</f>
        <v/>
      </c>
      <c r="P394" s="136" t="str">
        <f t="shared" si="83"/>
        <v/>
      </c>
      <c r="Q394" s="87" t="str">
        <f>IF(D394="","",IF('[1]0.5 Indikator Keterjangkauan'!AC393="","",VLOOKUP(D394,'[1]0.5 Indikator Keterjangkauan'!$D$6:$AD$704,26,FALSE)))</f>
        <v/>
      </c>
      <c r="R394" s="136" t="str">
        <f t="shared" si="84"/>
        <v/>
      </c>
      <c r="S394" s="87" t="str">
        <f>IF(D394="","",IF('[1]0.5 Indikator Keterjangkauan'!AI393="","",VLOOKUP(D394,'[1]0.5 Indikator Keterjangkauan'!$D$6:$AK$700,32,FALSE)))</f>
        <v/>
      </c>
      <c r="T394" s="136" t="str">
        <f t="shared" si="85"/>
        <v/>
      </c>
      <c r="U394" s="87" t="str">
        <f>IF(D394="","",IF('[1]0.6 Indikator Pemanfaatan'!J393="","",VLOOKUP(D394,'[1]0.6 Indikator Pemanfaatan'!$D$6:$K$704,7,FALSE)))</f>
        <v/>
      </c>
      <c r="V394" s="136" t="str">
        <f t="shared" si="86"/>
        <v/>
      </c>
      <c r="W394" s="87" t="str">
        <f>IF(D394="","",IF('[1]0.6 Indikator Pemanfaatan'!P393="","",VLOOKUP(D394,'[1]0.6 Indikator Pemanfaatan'!$D$6:$R$704,13,FALSE)))</f>
        <v/>
      </c>
      <c r="X394" s="136" t="str">
        <f t="shared" si="87"/>
        <v/>
      </c>
      <c r="Y394" s="87" t="str">
        <f>IF(D394="","",IF('[1]0.6 Indikator Pemanfaatan'!AA393="","",VLOOKUP(D394,'[1]0.6 Indikator Pemanfaatan'!$D$6:$AC$706,24,FALSE)))</f>
        <v/>
      </c>
      <c r="Z394" s="136" t="str">
        <f t="shared" si="88"/>
        <v/>
      </c>
      <c r="AA394" s="88" t="str">
        <f>IF(D394="","",IF('[1]0.6 Indikator Pemanfaatan'!AG393="","",VLOOKUP(D394,'[1]0.6 Indikator Pemanfaatan'!$D$6:$AJ$705,30,FALSE)))</f>
        <v/>
      </c>
      <c r="AB394" s="136" t="str">
        <f t="shared" si="89"/>
        <v/>
      </c>
      <c r="AC394" s="87" t="str">
        <f>IF(D394="","",IF('[1]0.6 Indikator Pemanfaatan'!AM393="","",VLOOKUP(D394,'[1]0.6 Indikator Pemanfaatan'!$D$6:$AP$705,36,FALSE)))</f>
        <v/>
      </c>
      <c r="AD394" s="136" t="str">
        <f t="shared" si="90"/>
        <v/>
      </c>
    </row>
    <row r="395" spans="1:30" x14ac:dyDescent="0.3">
      <c r="A395" s="1" t="str">
        <f>IF('[2]1.7 NCPR'!A391="","",'[2]1.7 NCPR'!A391)</f>
        <v/>
      </c>
      <c r="B395" s="2" t="str">
        <f>IF('[2]1.7 NCPR'!B391="","",'[2]1.7 NCPR'!B391)</f>
        <v/>
      </c>
      <c r="C395" s="1" t="str">
        <f t="shared" si="78"/>
        <v/>
      </c>
      <c r="D395" s="1" t="str">
        <f>IF('[2]1.7 NCPR'!D391="","",'[2]1.7 NCPR'!D391)</f>
        <v/>
      </c>
      <c r="E395" s="1" t="str">
        <f>IF('[2]1.7 NCPR'!E391="","",'[2]1.7 NCPR'!E391)</f>
        <v/>
      </c>
      <c r="F395" s="2" t="str">
        <f>IF('[2]1.7 NCPR'!C391="","",'[2]1.7 NCPR'!C391)</f>
        <v/>
      </c>
      <c r="G395" s="135" t="str">
        <f>IF(D395="","",IF('[2]1.7 NCPR'!P391="","",(VLOOKUP(D395,'[2]1.7 NCPR'!$D:$P,13,0))))</f>
        <v/>
      </c>
      <c r="H395" s="74" t="str">
        <f t="shared" si="79"/>
        <v/>
      </c>
      <c r="I395" s="87" t="str">
        <f>IF(D395="","",IF('[1]0.2 Konsumsi Energi'!O394="","",VLOOKUP(D395,'[1]0.2 Konsumsi Energi'!$D$5:$S$704,12,0)))</f>
        <v/>
      </c>
      <c r="J395" s="136" t="str">
        <f t="shared" si="80"/>
        <v/>
      </c>
      <c r="K395" s="87" t="str">
        <f>IF(D395="","",IF('[1]0.3 Konsumsi Protein Hewani'!O394="","",VLOOKUP(D395,'[1]0.3 Konsumsi Protein Hewani'!$D$5:$S$704,12,0)))</f>
        <v/>
      </c>
      <c r="L395" s="136" t="str">
        <f t="shared" si="81"/>
        <v/>
      </c>
      <c r="M395" s="87" t="str">
        <f>IF(D395="","",IF('[1]0.4 Stok_Cadangan'!AN394="","",VLOOKUP(D395,'[1]0.4 Stok_Cadangan'!$D$6:$AN$704,37,FALSE)))</f>
        <v/>
      </c>
      <c r="N395" s="136" t="str">
        <f t="shared" si="82"/>
        <v/>
      </c>
      <c r="O395" s="87" t="str">
        <f>IF(D395="","",IF('[1]0.5 Indikator Keterjangkauan'!J394="","",VLOOKUP(D395,'[1]0.5 Indikator Keterjangkauan'!$D$6:$K$704,7,FALSE)))</f>
        <v/>
      </c>
      <c r="P395" s="136" t="str">
        <f t="shared" si="83"/>
        <v/>
      </c>
      <c r="Q395" s="87" t="str">
        <f>IF(D395="","",IF('[1]0.5 Indikator Keterjangkauan'!AC394="","",VLOOKUP(D395,'[1]0.5 Indikator Keterjangkauan'!$D$6:$AD$704,26,FALSE)))</f>
        <v/>
      </c>
      <c r="R395" s="136" t="str">
        <f t="shared" si="84"/>
        <v/>
      </c>
      <c r="S395" s="87" t="str">
        <f>IF(D395="","",IF('[1]0.5 Indikator Keterjangkauan'!AI394="","",VLOOKUP(D395,'[1]0.5 Indikator Keterjangkauan'!$D$6:$AK$700,32,FALSE)))</f>
        <v/>
      </c>
      <c r="T395" s="136" t="str">
        <f t="shared" si="85"/>
        <v/>
      </c>
      <c r="U395" s="87" t="str">
        <f>IF(D395="","",IF('[1]0.6 Indikator Pemanfaatan'!J394="","",VLOOKUP(D395,'[1]0.6 Indikator Pemanfaatan'!$D$6:$K$704,7,FALSE)))</f>
        <v/>
      </c>
      <c r="V395" s="136" t="str">
        <f t="shared" si="86"/>
        <v/>
      </c>
      <c r="W395" s="87" t="str">
        <f>IF(D395="","",IF('[1]0.6 Indikator Pemanfaatan'!P394="","",VLOOKUP(D395,'[1]0.6 Indikator Pemanfaatan'!$D$6:$R$704,13,FALSE)))</f>
        <v/>
      </c>
      <c r="X395" s="136" t="str">
        <f t="shared" si="87"/>
        <v/>
      </c>
      <c r="Y395" s="87" t="str">
        <f>IF(D395="","",IF('[1]0.6 Indikator Pemanfaatan'!AA394="","",VLOOKUP(D395,'[1]0.6 Indikator Pemanfaatan'!$D$6:$AC$706,24,FALSE)))</f>
        <v/>
      </c>
      <c r="Z395" s="136" t="str">
        <f t="shared" si="88"/>
        <v/>
      </c>
      <c r="AA395" s="88" t="str">
        <f>IF(D395="","",IF('[1]0.6 Indikator Pemanfaatan'!AG394="","",VLOOKUP(D395,'[1]0.6 Indikator Pemanfaatan'!$D$6:$AJ$705,30,FALSE)))</f>
        <v/>
      </c>
      <c r="AB395" s="136" t="str">
        <f t="shared" si="89"/>
        <v/>
      </c>
      <c r="AC395" s="87" t="str">
        <f>IF(D395="","",IF('[1]0.6 Indikator Pemanfaatan'!AM394="","",VLOOKUP(D395,'[1]0.6 Indikator Pemanfaatan'!$D$6:$AP$705,36,FALSE)))</f>
        <v/>
      </c>
      <c r="AD395" s="136" t="str">
        <f t="shared" si="90"/>
        <v/>
      </c>
    </row>
    <row r="396" spans="1:30" x14ac:dyDescent="0.3">
      <c r="A396" s="1" t="str">
        <f>IF('[2]1.7 NCPR'!A392="","",'[2]1.7 NCPR'!A392)</f>
        <v/>
      </c>
      <c r="B396" s="2" t="str">
        <f>IF('[2]1.7 NCPR'!B392="","",'[2]1.7 NCPR'!B392)</f>
        <v/>
      </c>
      <c r="C396" s="1" t="str">
        <f t="shared" si="78"/>
        <v/>
      </c>
      <c r="D396" s="1" t="str">
        <f>IF('[2]1.7 NCPR'!D392="","",'[2]1.7 NCPR'!D392)</f>
        <v/>
      </c>
      <c r="E396" s="1" t="str">
        <f>IF('[2]1.7 NCPR'!E392="","",'[2]1.7 NCPR'!E392)</f>
        <v/>
      </c>
      <c r="F396" s="2" t="str">
        <f>IF('[2]1.7 NCPR'!C392="","",'[2]1.7 NCPR'!C392)</f>
        <v/>
      </c>
      <c r="G396" s="135" t="str">
        <f>IF(D396="","",IF('[2]1.7 NCPR'!P392="","",(VLOOKUP(D396,'[2]1.7 NCPR'!$D:$P,13,0))))</f>
        <v/>
      </c>
      <c r="H396" s="74" t="str">
        <f t="shared" si="79"/>
        <v/>
      </c>
      <c r="I396" s="87" t="str">
        <f>IF(D396="","",IF('[1]0.2 Konsumsi Energi'!O395="","",VLOOKUP(D396,'[1]0.2 Konsumsi Energi'!$D$5:$S$704,12,0)))</f>
        <v/>
      </c>
      <c r="J396" s="136" t="str">
        <f t="shared" si="80"/>
        <v/>
      </c>
      <c r="K396" s="87" t="str">
        <f>IF(D396="","",IF('[1]0.3 Konsumsi Protein Hewani'!O395="","",VLOOKUP(D396,'[1]0.3 Konsumsi Protein Hewani'!$D$5:$S$704,12,0)))</f>
        <v/>
      </c>
      <c r="L396" s="136" t="str">
        <f t="shared" si="81"/>
        <v/>
      </c>
      <c r="M396" s="87" t="str">
        <f>IF(D396="","",IF('[1]0.4 Stok_Cadangan'!AN395="","",VLOOKUP(D396,'[1]0.4 Stok_Cadangan'!$D$6:$AN$704,37,FALSE)))</f>
        <v/>
      </c>
      <c r="N396" s="136" t="str">
        <f t="shared" si="82"/>
        <v/>
      </c>
      <c r="O396" s="87" t="str">
        <f>IF(D396="","",IF('[1]0.5 Indikator Keterjangkauan'!J395="","",VLOOKUP(D396,'[1]0.5 Indikator Keterjangkauan'!$D$6:$K$704,7,FALSE)))</f>
        <v/>
      </c>
      <c r="P396" s="136" t="str">
        <f t="shared" si="83"/>
        <v/>
      </c>
      <c r="Q396" s="87" t="str">
        <f>IF(D396="","",IF('[1]0.5 Indikator Keterjangkauan'!AC395="","",VLOOKUP(D396,'[1]0.5 Indikator Keterjangkauan'!$D$6:$AD$704,26,FALSE)))</f>
        <v/>
      </c>
      <c r="R396" s="136" t="str">
        <f t="shared" si="84"/>
        <v/>
      </c>
      <c r="S396" s="87" t="str">
        <f>IF(D396="","",IF('[1]0.5 Indikator Keterjangkauan'!AI395="","",VLOOKUP(D396,'[1]0.5 Indikator Keterjangkauan'!$D$6:$AK$700,32,FALSE)))</f>
        <v/>
      </c>
      <c r="T396" s="136" t="str">
        <f t="shared" si="85"/>
        <v/>
      </c>
      <c r="U396" s="87" t="str">
        <f>IF(D396="","",IF('[1]0.6 Indikator Pemanfaatan'!J395="","",VLOOKUP(D396,'[1]0.6 Indikator Pemanfaatan'!$D$6:$K$704,7,FALSE)))</f>
        <v/>
      </c>
      <c r="V396" s="136" t="str">
        <f t="shared" si="86"/>
        <v/>
      </c>
      <c r="W396" s="87" t="str">
        <f>IF(D396="","",IF('[1]0.6 Indikator Pemanfaatan'!P395="","",VLOOKUP(D396,'[1]0.6 Indikator Pemanfaatan'!$D$6:$R$704,13,FALSE)))</f>
        <v/>
      </c>
      <c r="X396" s="136" t="str">
        <f t="shared" si="87"/>
        <v/>
      </c>
      <c r="Y396" s="87" t="str">
        <f>IF(D396="","",IF('[1]0.6 Indikator Pemanfaatan'!AA395="","",VLOOKUP(D396,'[1]0.6 Indikator Pemanfaatan'!$D$6:$AC$706,24,FALSE)))</f>
        <v/>
      </c>
      <c r="Z396" s="136" t="str">
        <f t="shared" si="88"/>
        <v/>
      </c>
      <c r="AA396" s="88" t="str">
        <f>IF(D396="","",IF('[1]0.6 Indikator Pemanfaatan'!AG395="","",VLOOKUP(D396,'[1]0.6 Indikator Pemanfaatan'!$D$6:$AJ$705,30,FALSE)))</f>
        <v/>
      </c>
      <c r="AB396" s="136" t="str">
        <f t="shared" si="89"/>
        <v/>
      </c>
      <c r="AC396" s="87" t="str">
        <f>IF(D396="","",IF('[1]0.6 Indikator Pemanfaatan'!AM395="","",VLOOKUP(D396,'[1]0.6 Indikator Pemanfaatan'!$D$6:$AP$705,36,FALSE)))</f>
        <v/>
      </c>
      <c r="AD396" s="136" t="str">
        <f t="shared" si="90"/>
        <v/>
      </c>
    </row>
    <row r="397" spans="1:30" x14ac:dyDescent="0.3">
      <c r="A397" s="1" t="str">
        <f>IF('[2]1.7 NCPR'!A393="","",'[2]1.7 NCPR'!A393)</f>
        <v/>
      </c>
      <c r="B397" s="2" t="str">
        <f>IF('[2]1.7 NCPR'!B393="","",'[2]1.7 NCPR'!B393)</f>
        <v/>
      </c>
      <c r="C397" s="1" t="str">
        <f t="shared" si="78"/>
        <v/>
      </c>
      <c r="D397" s="1" t="str">
        <f>IF('[2]1.7 NCPR'!D393="","",'[2]1.7 NCPR'!D393)</f>
        <v/>
      </c>
      <c r="E397" s="1" t="str">
        <f>IF('[2]1.7 NCPR'!E393="","",'[2]1.7 NCPR'!E393)</f>
        <v/>
      </c>
      <c r="F397" s="2" t="str">
        <f>IF('[2]1.7 NCPR'!C393="","",'[2]1.7 NCPR'!C393)</f>
        <v/>
      </c>
      <c r="G397" s="135" t="str">
        <f>IF(D397="","",IF('[2]1.7 NCPR'!P393="","",(VLOOKUP(D397,'[2]1.7 NCPR'!$D:$P,13,0))))</f>
        <v/>
      </c>
      <c r="H397" s="74" t="str">
        <f t="shared" si="79"/>
        <v/>
      </c>
      <c r="I397" s="87" t="str">
        <f>IF(D397="","",IF('[1]0.2 Konsumsi Energi'!O396="","",VLOOKUP(D397,'[1]0.2 Konsumsi Energi'!$D$5:$S$704,12,0)))</f>
        <v/>
      </c>
      <c r="J397" s="136" t="str">
        <f t="shared" si="80"/>
        <v/>
      </c>
      <c r="K397" s="87" t="str">
        <f>IF(D397="","",IF('[1]0.3 Konsumsi Protein Hewani'!O396="","",VLOOKUP(D397,'[1]0.3 Konsumsi Protein Hewani'!$D$5:$S$704,12,0)))</f>
        <v/>
      </c>
      <c r="L397" s="136" t="str">
        <f t="shared" si="81"/>
        <v/>
      </c>
      <c r="M397" s="87" t="str">
        <f>IF(D397="","",IF('[1]0.4 Stok_Cadangan'!AN396="","",VLOOKUP(D397,'[1]0.4 Stok_Cadangan'!$D$6:$AN$704,37,FALSE)))</f>
        <v/>
      </c>
      <c r="N397" s="136" t="str">
        <f t="shared" si="82"/>
        <v/>
      </c>
      <c r="O397" s="87" t="str">
        <f>IF(D397="","",IF('[1]0.5 Indikator Keterjangkauan'!J396="","",VLOOKUP(D397,'[1]0.5 Indikator Keterjangkauan'!$D$6:$K$704,7,FALSE)))</f>
        <v/>
      </c>
      <c r="P397" s="136" t="str">
        <f t="shared" si="83"/>
        <v/>
      </c>
      <c r="Q397" s="87" t="str">
        <f>IF(D397="","",IF('[1]0.5 Indikator Keterjangkauan'!AC396="","",VLOOKUP(D397,'[1]0.5 Indikator Keterjangkauan'!$D$6:$AD$704,26,FALSE)))</f>
        <v/>
      </c>
      <c r="R397" s="136" t="str">
        <f t="shared" si="84"/>
        <v/>
      </c>
      <c r="S397" s="87" t="str">
        <f>IF(D397="","",IF('[1]0.5 Indikator Keterjangkauan'!AI396="","",VLOOKUP(D397,'[1]0.5 Indikator Keterjangkauan'!$D$6:$AK$700,32,FALSE)))</f>
        <v/>
      </c>
      <c r="T397" s="136" t="str">
        <f t="shared" si="85"/>
        <v/>
      </c>
      <c r="U397" s="87" t="str">
        <f>IF(D397="","",IF('[1]0.6 Indikator Pemanfaatan'!J396="","",VLOOKUP(D397,'[1]0.6 Indikator Pemanfaatan'!$D$6:$K$704,7,FALSE)))</f>
        <v/>
      </c>
      <c r="V397" s="136" t="str">
        <f t="shared" si="86"/>
        <v/>
      </c>
      <c r="W397" s="87" t="str">
        <f>IF(D397="","",IF('[1]0.6 Indikator Pemanfaatan'!P396="","",VLOOKUP(D397,'[1]0.6 Indikator Pemanfaatan'!$D$6:$R$704,13,FALSE)))</f>
        <v/>
      </c>
      <c r="X397" s="136" t="str">
        <f t="shared" si="87"/>
        <v/>
      </c>
      <c r="Y397" s="87" t="str">
        <f>IF(D397="","",IF('[1]0.6 Indikator Pemanfaatan'!AA396="","",VLOOKUP(D397,'[1]0.6 Indikator Pemanfaatan'!$D$6:$AC$706,24,FALSE)))</f>
        <v/>
      </c>
      <c r="Z397" s="136" t="str">
        <f t="shared" si="88"/>
        <v/>
      </c>
      <c r="AA397" s="88" t="str">
        <f>IF(D397="","",IF('[1]0.6 Indikator Pemanfaatan'!AG396="","",VLOOKUP(D397,'[1]0.6 Indikator Pemanfaatan'!$D$6:$AJ$705,30,FALSE)))</f>
        <v/>
      </c>
      <c r="AB397" s="136" t="str">
        <f t="shared" si="89"/>
        <v/>
      </c>
      <c r="AC397" s="87" t="str">
        <f>IF(D397="","",IF('[1]0.6 Indikator Pemanfaatan'!AM396="","",VLOOKUP(D397,'[1]0.6 Indikator Pemanfaatan'!$D$6:$AP$705,36,FALSE)))</f>
        <v/>
      </c>
      <c r="AD397" s="136" t="str">
        <f t="shared" si="90"/>
        <v/>
      </c>
    </row>
    <row r="398" spans="1:30" x14ac:dyDescent="0.3">
      <c r="A398" s="1" t="str">
        <f>IF('[2]1.7 NCPR'!A394="","",'[2]1.7 NCPR'!A394)</f>
        <v/>
      </c>
      <c r="B398" s="2" t="str">
        <f>IF('[2]1.7 NCPR'!B394="","",'[2]1.7 NCPR'!B394)</f>
        <v/>
      </c>
      <c r="C398" s="1" t="str">
        <f t="shared" si="78"/>
        <v/>
      </c>
      <c r="D398" s="1" t="str">
        <f>IF('[2]1.7 NCPR'!D394="","",'[2]1.7 NCPR'!D394)</f>
        <v/>
      </c>
      <c r="E398" s="1" t="str">
        <f>IF('[2]1.7 NCPR'!E394="","",'[2]1.7 NCPR'!E394)</f>
        <v/>
      </c>
      <c r="F398" s="2" t="str">
        <f>IF('[2]1.7 NCPR'!C394="","",'[2]1.7 NCPR'!C394)</f>
        <v/>
      </c>
      <c r="G398" s="135" t="str">
        <f>IF(D398="","",IF('[2]1.7 NCPR'!P394="","",(VLOOKUP(D398,'[2]1.7 NCPR'!$D:$P,13,0))))</f>
        <v/>
      </c>
      <c r="H398" s="74" t="str">
        <f t="shared" si="79"/>
        <v/>
      </c>
      <c r="I398" s="87" t="str">
        <f>IF(D398="","",IF('[1]0.2 Konsumsi Energi'!O397="","",VLOOKUP(D398,'[1]0.2 Konsumsi Energi'!$D$5:$S$704,12,0)))</f>
        <v/>
      </c>
      <c r="J398" s="136" t="str">
        <f t="shared" si="80"/>
        <v/>
      </c>
      <c r="K398" s="87" t="str">
        <f>IF(D398="","",IF('[1]0.3 Konsumsi Protein Hewani'!O397="","",VLOOKUP(D398,'[1]0.3 Konsumsi Protein Hewani'!$D$5:$S$704,12,0)))</f>
        <v/>
      </c>
      <c r="L398" s="136" t="str">
        <f t="shared" si="81"/>
        <v/>
      </c>
      <c r="M398" s="87" t="str">
        <f>IF(D398="","",IF('[1]0.4 Stok_Cadangan'!AN397="","",VLOOKUP(D398,'[1]0.4 Stok_Cadangan'!$D$6:$AN$704,37,FALSE)))</f>
        <v/>
      </c>
      <c r="N398" s="136" t="str">
        <f t="shared" si="82"/>
        <v/>
      </c>
      <c r="O398" s="87" t="str">
        <f>IF(D398="","",IF('[1]0.5 Indikator Keterjangkauan'!J397="","",VLOOKUP(D398,'[1]0.5 Indikator Keterjangkauan'!$D$6:$K$704,7,FALSE)))</f>
        <v/>
      </c>
      <c r="P398" s="136" t="str">
        <f t="shared" si="83"/>
        <v/>
      </c>
      <c r="Q398" s="87" t="str">
        <f>IF(D398="","",IF('[1]0.5 Indikator Keterjangkauan'!AC397="","",VLOOKUP(D398,'[1]0.5 Indikator Keterjangkauan'!$D$6:$AD$704,26,FALSE)))</f>
        <v/>
      </c>
      <c r="R398" s="136" t="str">
        <f t="shared" si="84"/>
        <v/>
      </c>
      <c r="S398" s="87" t="str">
        <f>IF(D398="","",IF('[1]0.5 Indikator Keterjangkauan'!AI397="","",VLOOKUP(D398,'[1]0.5 Indikator Keterjangkauan'!$D$6:$AK$700,32,FALSE)))</f>
        <v/>
      </c>
      <c r="T398" s="136" t="str">
        <f t="shared" si="85"/>
        <v/>
      </c>
      <c r="U398" s="87" t="str">
        <f>IF(D398="","",IF('[1]0.6 Indikator Pemanfaatan'!J397="","",VLOOKUP(D398,'[1]0.6 Indikator Pemanfaatan'!$D$6:$K$704,7,FALSE)))</f>
        <v/>
      </c>
      <c r="V398" s="136" t="str">
        <f t="shared" si="86"/>
        <v/>
      </c>
      <c r="W398" s="87" t="str">
        <f>IF(D398="","",IF('[1]0.6 Indikator Pemanfaatan'!P397="","",VLOOKUP(D398,'[1]0.6 Indikator Pemanfaatan'!$D$6:$R$704,13,FALSE)))</f>
        <v/>
      </c>
      <c r="X398" s="136" t="str">
        <f t="shared" si="87"/>
        <v/>
      </c>
      <c r="Y398" s="87" t="str">
        <f>IF(D398="","",IF('[1]0.6 Indikator Pemanfaatan'!AA397="","",VLOOKUP(D398,'[1]0.6 Indikator Pemanfaatan'!$D$6:$AC$706,24,FALSE)))</f>
        <v/>
      </c>
      <c r="Z398" s="136" t="str">
        <f t="shared" si="88"/>
        <v/>
      </c>
      <c r="AA398" s="88" t="str">
        <f>IF(D398="","",IF('[1]0.6 Indikator Pemanfaatan'!AG397="","",VLOOKUP(D398,'[1]0.6 Indikator Pemanfaatan'!$D$6:$AJ$705,30,FALSE)))</f>
        <v/>
      </c>
      <c r="AB398" s="136" t="str">
        <f t="shared" si="89"/>
        <v/>
      </c>
      <c r="AC398" s="87" t="str">
        <f>IF(D398="","",IF('[1]0.6 Indikator Pemanfaatan'!AM397="","",VLOOKUP(D398,'[1]0.6 Indikator Pemanfaatan'!$D$6:$AP$705,36,FALSE)))</f>
        <v/>
      </c>
      <c r="AD398" s="136" t="str">
        <f t="shared" si="90"/>
        <v/>
      </c>
    </row>
    <row r="399" spans="1:30" x14ac:dyDescent="0.3">
      <c r="A399" s="1" t="str">
        <f>IF('[2]1.7 NCPR'!A395="","",'[2]1.7 NCPR'!A395)</f>
        <v/>
      </c>
      <c r="B399" s="2" t="str">
        <f>IF('[2]1.7 NCPR'!B395="","",'[2]1.7 NCPR'!B395)</f>
        <v/>
      </c>
      <c r="C399" s="1" t="str">
        <f t="shared" si="78"/>
        <v/>
      </c>
      <c r="D399" s="1" t="str">
        <f>IF('[2]1.7 NCPR'!D395="","",'[2]1.7 NCPR'!D395)</f>
        <v/>
      </c>
      <c r="E399" s="1" t="str">
        <f>IF('[2]1.7 NCPR'!E395="","",'[2]1.7 NCPR'!E395)</f>
        <v/>
      </c>
      <c r="F399" s="2" t="str">
        <f>IF('[2]1.7 NCPR'!C395="","",'[2]1.7 NCPR'!C395)</f>
        <v/>
      </c>
      <c r="G399" s="135" t="str">
        <f>IF(D399="","",IF('[2]1.7 NCPR'!P395="","",(VLOOKUP(D399,'[2]1.7 NCPR'!$D:$P,13,0))))</f>
        <v/>
      </c>
      <c r="H399" s="74" t="str">
        <f t="shared" si="79"/>
        <v/>
      </c>
      <c r="I399" s="87" t="str">
        <f>IF(D399="","",IF('[1]0.2 Konsumsi Energi'!O398="","",VLOOKUP(D399,'[1]0.2 Konsumsi Energi'!$D$5:$S$704,12,0)))</f>
        <v/>
      </c>
      <c r="J399" s="136" t="str">
        <f t="shared" si="80"/>
        <v/>
      </c>
      <c r="K399" s="87" t="str">
        <f>IF(D399="","",IF('[1]0.3 Konsumsi Protein Hewani'!O398="","",VLOOKUP(D399,'[1]0.3 Konsumsi Protein Hewani'!$D$5:$S$704,12,0)))</f>
        <v/>
      </c>
      <c r="L399" s="136" t="str">
        <f t="shared" si="81"/>
        <v/>
      </c>
      <c r="M399" s="87" t="str">
        <f>IF(D399="","",IF('[1]0.4 Stok_Cadangan'!AN398="","",VLOOKUP(D399,'[1]0.4 Stok_Cadangan'!$D$6:$AN$704,37,FALSE)))</f>
        <v/>
      </c>
      <c r="N399" s="136" t="str">
        <f t="shared" si="82"/>
        <v/>
      </c>
      <c r="O399" s="87" t="str">
        <f>IF(D399="","",IF('[1]0.5 Indikator Keterjangkauan'!J398="","",VLOOKUP(D399,'[1]0.5 Indikator Keterjangkauan'!$D$6:$K$704,7,FALSE)))</f>
        <v/>
      </c>
      <c r="P399" s="136" t="str">
        <f t="shared" si="83"/>
        <v/>
      </c>
      <c r="Q399" s="87" t="str">
        <f>IF(D399="","",IF('[1]0.5 Indikator Keterjangkauan'!AC398="","",VLOOKUP(D399,'[1]0.5 Indikator Keterjangkauan'!$D$6:$AD$704,26,FALSE)))</f>
        <v/>
      </c>
      <c r="R399" s="136" t="str">
        <f t="shared" si="84"/>
        <v/>
      </c>
      <c r="S399" s="87" t="str">
        <f>IF(D399="","",IF('[1]0.5 Indikator Keterjangkauan'!AI398="","",VLOOKUP(D399,'[1]0.5 Indikator Keterjangkauan'!$D$6:$AK$700,32,FALSE)))</f>
        <v/>
      </c>
      <c r="T399" s="136" t="str">
        <f t="shared" si="85"/>
        <v/>
      </c>
      <c r="U399" s="87" t="str">
        <f>IF(D399="","",IF('[1]0.6 Indikator Pemanfaatan'!J398="","",VLOOKUP(D399,'[1]0.6 Indikator Pemanfaatan'!$D$6:$K$704,7,FALSE)))</f>
        <v/>
      </c>
      <c r="V399" s="136" t="str">
        <f t="shared" si="86"/>
        <v/>
      </c>
      <c r="W399" s="87" t="str">
        <f>IF(D399="","",IF('[1]0.6 Indikator Pemanfaatan'!P398="","",VLOOKUP(D399,'[1]0.6 Indikator Pemanfaatan'!$D$6:$R$704,13,FALSE)))</f>
        <v/>
      </c>
      <c r="X399" s="136" t="str">
        <f t="shared" si="87"/>
        <v/>
      </c>
      <c r="Y399" s="87" t="str">
        <f>IF(D399="","",IF('[1]0.6 Indikator Pemanfaatan'!AA398="","",VLOOKUP(D399,'[1]0.6 Indikator Pemanfaatan'!$D$6:$AC$706,24,FALSE)))</f>
        <v/>
      </c>
      <c r="Z399" s="136" t="str">
        <f t="shared" si="88"/>
        <v/>
      </c>
      <c r="AA399" s="88" t="str">
        <f>IF(D399="","",IF('[1]0.6 Indikator Pemanfaatan'!AG398="","",VLOOKUP(D399,'[1]0.6 Indikator Pemanfaatan'!$D$6:$AJ$705,30,FALSE)))</f>
        <v/>
      </c>
      <c r="AB399" s="136" t="str">
        <f t="shared" si="89"/>
        <v/>
      </c>
      <c r="AC399" s="87" t="str">
        <f>IF(D399="","",IF('[1]0.6 Indikator Pemanfaatan'!AM398="","",VLOOKUP(D399,'[1]0.6 Indikator Pemanfaatan'!$D$6:$AP$705,36,FALSE)))</f>
        <v/>
      </c>
      <c r="AD399" s="136" t="str">
        <f t="shared" si="90"/>
        <v/>
      </c>
    </row>
    <row r="400" spans="1:30" x14ac:dyDescent="0.3">
      <c r="A400" s="1" t="str">
        <f>IF('[2]1.7 NCPR'!A396="","",'[2]1.7 NCPR'!A396)</f>
        <v/>
      </c>
      <c r="B400" s="2" t="str">
        <f>IF('[2]1.7 NCPR'!B396="","",'[2]1.7 NCPR'!B396)</f>
        <v/>
      </c>
      <c r="C400" s="1" t="str">
        <f t="shared" si="78"/>
        <v/>
      </c>
      <c r="D400" s="1" t="str">
        <f>IF('[2]1.7 NCPR'!D396="","",'[2]1.7 NCPR'!D396)</f>
        <v/>
      </c>
      <c r="E400" s="1" t="str">
        <f>IF('[2]1.7 NCPR'!E396="","",'[2]1.7 NCPR'!E396)</f>
        <v/>
      </c>
      <c r="F400" s="2" t="str">
        <f>IF('[2]1.7 NCPR'!C396="","",'[2]1.7 NCPR'!C396)</f>
        <v/>
      </c>
      <c r="G400" s="135" t="str">
        <f>IF(D400="","",IF('[2]1.7 NCPR'!P396="","",(VLOOKUP(D400,'[2]1.7 NCPR'!$D:$P,13,0))))</f>
        <v/>
      </c>
      <c r="H400" s="74" t="str">
        <f t="shared" si="79"/>
        <v/>
      </c>
      <c r="I400" s="87" t="str">
        <f>IF(D400="","",IF('[1]0.2 Konsumsi Energi'!O399="","",VLOOKUP(D400,'[1]0.2 Konsumsi Energi'!$D$5:$S$704,12,0)))</f>
        <v/>
      </c>
      <c r="J400" s="136" t="str">
        <f t="shared" si="80"/>
        <v/>
      </c>
      <c r="K400" s="87" t="str">
        <f>IF(D400="","",IF('[1]0.3 Konsumsi Protein Hewani'!O399="","",VLOOKUP(D400,'[1]0.3 Konsumsi Protein Hewani'!$D$5:$S$704,12,0)))</f>
        <v/>
      </c>
      <c r="L400" s="136" t="str">
        <f t="shared" si="81"/>
        <v/>
      </c>
      <c r="M400" s="87" t="str">
        <f>IF(D400="","",IF('[1]0.4 Stok_Cadangan'!AN399="","",VLOOKUP(D400,'[1]0.4 Stok_Cadangan'!$D$6:$AN$704,37,FALSE)))</f>
        <v/>
      </c>
      <c r="N400" s="136" t="str">
        <f t="shared" si="82"/>
        <v/>
      </c>
      <c r="O400" s="87" t="str">
        <f>IF(D400="","",IF('[1]0.5 Indikator Keterjangkauan'!J399="","",VLOOKUP(D400,'[1]0.5 Indikator Keterjangkauan'!$D$6:$K$704,7,FALSE)))</f>
        <v/>
      </c>
      <c r="P400" s="136" t="str">
        <f t="shared" si="83"/>
        <v/>
      </c>
      <c r="Q400" s="87" t="str">
        <f>IF(D400="","",IF('[1]0.5 Indikator Keterjangkauan'!AC399="","",VLOOKUP(D400,'[1]0.5 Indikator Keterjangkauan'!$D$6:$AD$704,26,FALSE)))</f>
        <v/>
      </c>
      <c r="R400" s="136" t="str">
        <f t="shared" si="84"/>
        <v/>
      </c>
      <c r="S400" s="87" t="str">
        <f>IF(D400="","",IF('[1]0.5 Indikator Keterjangkauan'!AI399="","",VLOOKUP(D400,'[1]0.5 Indikator Keterjangkauan'!$D$6:$AK$700,32,FALSE)))</f>
        <v/>
      </c>
      <c r="T400" s="136" t="str">
        <f t="shared" si="85"/>
        <v/>
      </c>
      <c r="U400" s="87" t="str">
        <f>IF(D400="","",IF('[1]0.6 Indikator Pemanfaatan'!J399="","",VLOOKUP(D400,'[1]0.6 Indikator Pemanfaatan'!$D$6:$K$704,7,FALSE)))</f>
        <v/>
      </c>
      <c r="V400" s="136" t="str">
        <f t="shared" si="86"/>
        <v/>
      </c>
      <c r="W400" s="87" t="str">
        <f>IF(D400="","",IF('[1]0.6 Indikator Pemanfaatan'!P399="","",VLOOKUP(D400,'[1]0.6 Indikator Pemanfaatan'!$D$6:$R$704,13,FALSE)))</f>
        <v/>
      </c>
      <c r="X400" s="136" t="str">
        <f t="shared" si="87"/>
        <v/>
      </c>
      <c r="Y400" s="87" t="str">
        <f>IF(D400="","",IF('[1]0.6 Indikator Pemanfaatan'!AA399="","",VLOOKUP(D400,'[1]0.6 Indikator Pemanfaatan'!$D$6:$AC$706,24,FALSE)))</f>
        <v/>
      </c>
      <c r="Z400" s="136" t="str">
        <f t="shared" si="88"/>
        <v/>
      </c>
      <c r="AA400" s="88" t="str">
        <f>IF(D400="","",IF('[1]0.6 Indikator Pemanfaatan'!AG399="","",VLOOKUP(D400,'[1]0.6 Indikator Pemanfaatan'!$D$6:$AJ$705,30,FALSE)))</f>
        <v/>
      </c>
      <c r="AB400" s="136" t="str">
        <f t="shared" si="89"/>
        <v/>
      </c>
      <c r="AC400" s="87" t="str">
        <f>IF(D400="","",IF('[1]0.6 Indikator Pemanfaatan'!AM399="","",VLOOKUP(D400,'[1]0.6 Indikator Pemanfaatan'!$D$6:$AP$705,36,FALSE)))</f>
        <v/>
      </c>
      <c r="AD400" s="136" t="str">
        <f t="shared" si="90"/>
        <v/>
      </c>
    </row>
    <row r="401" spans="1:30" x14ac:dyDescent="0.3">
      <c r="A401" s="1" t="str">
        <f>IF('[2]1.7 NCPR'!A397="","",'[2]1.7 NCPR'!A397)</f>
        <v/>
      </c>
      <c r="B401" s="2" t="str">
        <f>IF('[2]1.7 NCPR'!B397="","",'[2]1.7 NCPR'!B397)</f>
        <v/>
      </c>
      <c r="C401" s="1" t="str">
        <f t="shared" si="78"/>
        <v/>
      </c>
      <c r="D401" s="1" t="str">
        <f>IF('[2]1.7 NCPR'!D397="","",'[2]1.7 NCPR'!D397)</f>
        <v/>
      </c>
      <c r="E401" s="1" t="str">
        <f>IF('[2]1.7 NCPR'!E397="","",'[2]1.7 NCPR'!E397)</f>
        <v/>
      </c>
      <c r="F401" s="2" t="str">
        <f>IF('[2]1.7 NCPR'!C397="","",'[2]1.7 NCPR'!C397)</f>
        <v/>
      </c>
      <c r="G401" s="135" t="str">
        <f>IF(D401="","",IF('[2]1.7 NCPR'!P397="","",(VLOOKUP(D401,'[2]1.7 NCPR'!$D:$P,13,0))))</f>
        <v/>
      </c>
      <c r="H401" s="74" t="str">
        <f t="shared" si="79"/>
        <v/>
      </c>
      <c r="I401" s="87" t="str">
        <f>IF(D401="","",IF('[1]0.2 Konsumsi Energi'!O400="","",VLOOKUP(D401,'[1]0.2 Konsumsi Energi'!$D$5:$S$704,12,0)))</f>
        <v/>
      </c>
      <c r="J401" s="136" t="str">
        <f t="shared" si="80"/>
        <v/>
      </c>
      <c r="K401" s="87" t="str">
        <f>IF(D401="","",IF('[1]0.3 Konsumsi Protein Hewani'!O400="","",VLOOKUP(D401,'[1]0.3 Konsumsi Protein Hewani'!$D$5:$S$704,12,0)))</f>
        <v/>
      </c>
      <c r="L401" s="136" t="str">
        <f t="shared" si="81"/>
        <v/>
      </c>
      <c r="M401" s="87" t="str">
        <f>IF(D401="","",IF('[1]0.4 Stok_Cadangan'!AN400="","",VLOOKUP(D401,'[1]0.4 Stok_Cadangan'!$D$6:$AN$704,37,FALSE)))</f>
        <v/>
      </c>
      <c r="N401" s="136" t="str">
        <f t="shared" si="82"/>
        <v/>
      </c>
      <c r="O401" s="87" t="str">
        <f>IF(D401="","",IF('[1]0.5 Indikator Keterjangkauan'!J400="","",VLOOKUP(D401,'[1]0.5 Indikator Keterjangkauan'!$D$6:$K$704,7,FALSE)))</f>
        <v/>
      </c>
      <c r="P401" s="136" t="str">
        <f t="shared" si="83"/>
        <v/>
      </c>
      <c r="Q401" s="87" t="str">
        <f>IF(D401="","",IF('[1]0.5 Indikator Keterjangkauan'!AC400="","",VLOOKUP(D401,'[1]0.5 Indikator Keterjangkauan'!$D$6:$AD$704,26,FALSE)))</f>
        <v/>
      </c>
      <c r="R401" s="136" t="str">
        <f t="shared" si="84"/>
        <v/>
      </c>
      <c r="S401" s="87" t="str">
        <f>IF(D401="","",IF('[1]0.5 Indikator Keterjangkauan'!AI400="","",VLOOKUP(D401,'[1]0.5 Indikator Keterjangkauan'!$D$6:$AK$700,32,FALSE)))</f>
        <v/>
      </c>
      <c r="T401" s="136" t="str">
        <f t="shared" si="85"/>
        <v/>
      </c>
      <c r="U401" s="87" t="str">
        <f>IF(D401="","",IF('[1]0.6 Indikator Pemanfaatan'!J400="","",VLOOKUP(D401,'[1]0.6 Indikator Pemanfaatan'!$D$6:$K$704,7,FALSE)))</f>
        <v/>
      </c>
      <c r="V401" s="136" t="str">
        <f t="shared" si="86"/>
        <v/>
      </c>
      <c r="W401" s="87" t="str">
        <f>IF(D401="","",IF('[1]0.6 Indikator Pemanfaatan'!P400="","",VLOOKUP(D401,'[1]0.6 Indikator Pemanfaatan'!$D$6:$R$704,13,FALSE)))</f>
        <v/>
      </c>
      <c r="X401" s="136" t="str">
        <f t="shared" si="87"/>
        <v/>
      </c>
      <c r="Y401" s="87" t="str">
        <f>IF(D401="","",IF('[1]0.6 Indikator Pemanfaatan'!AA400="","",VLOOKUP(D401,'[1]0.6 Indikator Pemanfaatan'!$D$6:$AC$706,24,FALSE)))</f>
        <v/>
      </c>
      <c r="Z401" s="136" t="str">
        <f t="shared" si="88"/>
        <v/>
      </c>
      <c r="AA401" s="88" t="str">
        <f>IF(D401="","",IF('[1]0.6 Indikator Pemanfaatan'!AG400="","",VLOOKUP(D401,'[1]0.6 Indikator Pemanfaatan'!$D$6:$AJ$705,30,FALSE)))</f>
        <v/>
      </c>
      <c r="AB401" s="136" t="str">
        <f t="shared" si="89"/>
        <v/>
      </c>
      <c r="AC401" s="87" t="str">
        <f>IF(D401="","",IF('[1]0.6 Indikator Pemanfaatan'!AM400="","",VLOOKUP(D401,'[1]0.6 Indikator Pemanfaatan'!$D$6:$AP$705,36,FALSE)))</f>
        <v/>
      </c>
      <c r="AD401" s="136" t="str">
        <f t="shared" si="90"/>
        <v/>
      </c>
    </row>
    <row r="402" spans="1:30" x14ac:dyDescent="0.3">
      <c r="A402" s="1" t="str">
        <f>IF('[2]1.7 NCPR'!A398="","",'[2]1.7 NCPR'!A398)</f>
        <v/>
      </c>
      <c r="B402" s="2" t="str">
        <f>IF('[2]1.7 NCPR'!B398="","",'[2]1.7 NCPR'!B398)</f>
        <v/>
      </c>
      <c r="C402" s="1" t="str">
        <f t="shared" si="78"/>
        <v/>
      </c>
      <c r="D402" s="1" t="str">
        <f>IF('[2]1.7 NCPR'!D398="","",'[2]1.7 NCPR'!D398)</f>
        <v/>
      </c>
      <c r="E402" s="1" t="str">
        <f>IF('[2]1.7 NCPR'!E398="","",'[2]1.7 NCPR'!E398)</f>
        <v/>
      </c>
      <c r="F402" s="2" t="str">
        <f>IF('[2]1.7 NCPR'!C398="","",'[2]1.7 NCPR'!C398)</f>
        <v/>
      </c>
      <c r="G402" s="135" t="str">
        <f>IF(D402="","",IF('[2]1.7 NCPR'!P398="","",(VLOOKUP(D402,'[2]1.7 NCPR'!$D:$P,13,0))))</f>
        <v/>
      </c>
      <c r="H402" s="74" t="str">
        <f t="shared" si="79"/>
        <v/>
      </c>
      <c r="I402" s="87" t="str">
        <f>IF(D402="","",IF('[1]0.2 Konsumsi Energi'!O401="","",VLOOKUP(D402,'[1]0.2 Konsumsi Energi'!$D$5:$S$704,12,0)))</f>
        <v/>
      </c>
      <c r="J402" s="136" t="str">
        <f t="shared" si="80"/>
        <v/>
      </c>
      <c r="K402" s="87" t="str">
        <f>IF(D402="","",IF('[1]0.3 Konsumsi Protein Hewani'!O401="","",VLOOKUP(D402,'[1]0.3 Konsumsi Protein Hewani'!$D$5:$S$704,12,0)))</f>
        <v/>
      </c>
      <c r="L402" s="136" t="str">
        <f t="shared" si="81"/>
        <v/>
      </c>
      <c r="M402" s="87" t="str">
        <f>IF(D402="","",IF('[1]0.4 Stok_Cadangan'!AN401="","",VLOOKUP(D402,'[1]0.4 Stok_Cadangan'!$D$6:$AN$704,37,FALSE)))</f>
        <v/>
      </c>
      <c r="N402" s="136" t="str">
        <f t="shared" si="82"/>
        <v/>
      </c>
      <c r="O402" s="87" t="str">
        <f>IF(D402="","",IF('[1]0.5 Indikator Keterjangkauan'!J401="","",VLOOKUP(D402,'[1]0.5 Indikator Keterjangkauan'!$D$6:$K$704,7,FALSE)))</f>
        <v/>
      </c>
      <c r="P402" s="136" t="str">
        <f t="shared" si="83"/>
        <v/>
      </c>
      <c r="Q402" s="87" t="str">
        <f>IF(D402="","",IF('[1]0.5 Indikator Keterjangkauan'!AC401="","",VLOOKUP(D402,'[1]0.5 Indikator Keterjangkauan'!$D$6:$AD$704,26,FALSE)))</f>
        <v/>
      </c>
      <c r="R402" s="136" t="str">
        <f t="shared" si="84"/>
        <v/>
      </c>
      <c r="S402" s="87" t="str">
        <f>IF(D402="","",IF('[1]0.5 Indikator Keterjangkauan'!AI401="","",VLOOKUP(D402,'[1]0.5 Indikator Keterjangkauan'!$D$6:$AK$700,32,FALSE)))</f>
        <v/>
      </c>
      <c r="T402" s="136" t="str">
        <f t="shared" si="85"/>
        <v/>
      </c>
      <c r="U402" s="87" t="str">
        <f>IF(D402="","",IF('[1]0.6 Indikator Pemanfaatan'!J401="","",VLOOKUP(D402,'[1]0.6 Indikator Pemanfaatan'!$D$6:$K$704,7,FALSE)))</f>
        <v/>
      </c>
      <c r="V402" s="136" t="str">
        <f t="shared" si="86"/>
        <v/>
      </c>
      <c r="W402" s="87" t="str">
        <f>IF(D402="","",IF('[1]0.6 Indikator Pemanfaatan'!P401="","",VLOOKUP(D402,'[1]0.6 Indikator Pemanfaatan'!$D$6:$R$704,13,FALSE)))</f>
        <v/>
      </c>
      <c r="X402" s="136" t="str">
        <f t="shared" si="87"/>
        <v/>
      </c>
      <c r="Y402" s="87" t="str">
        <f>IF(D402="","",IF('[1]0.6 Indikator Pemanfaatan'!AA401="","",VLOOKUP(D402,'[1]0.6 Indikator Pemanfaatan'!$D$6:$AC$706,24,FALSE)))</f>
        <v/>
      </c>
      <c r="Z402" s="136" t="str">
        <f t="shared" si="88"/>
        <v/>
      </c>
      <c r="AA402" s="88" t="str">
        <f>IF(D402="","",IF('[1]0.6 Indikator Pemanfaatan'!AG401="","",VLOOKUP(D402,'[1]0.6 Indikator Pemanfaatan'!$D$6:$AJ$705,30,FALSE)))</f>
        <v/>
      </c>
      <c r="AB402" s="136" t="str">
        <f t="shared" si="89"/>
        <v/>
      </c>
      <c r="AC402" s="87" t="str">
        <f>IF(D402="","",IF('[1]0.6 Indikator Pemanfaatan'!AM401="","",VLOOKUP(D402,'[1]0.6 Indikator Pemanfaatan'!$D$6:$AP$705,36,FALSE)))</f>
        <v/>
      </c>
      <c r="AD402" s="136" t="str">
        <f t="shared" si="90"/>
        <v/>
      </c>
    </row>
    <row r="403" spans="1:30" x14ac:dyDescent="0.3">
      <c r="A403" s="1" t="str">
        <f>IF('[2]1.7 NCPR'!A399="","",'[2]1.7 NCPR'!A399)</f>
        <v/>
      </c>
      <c r="B403" s="2" t="str">
        <f>IF('[2]1.7 NCPR'!B399="","",'[2]1.7 NCPR'!B399)</f>
        <v/>
      </c>
      <c r="C403" s="1" t="str">
        <f t="shared" si="78"/>
        <v/>
      </c>
      <c r="D403" s="1" t="str">
        <f>IF('[2]1.7 NCPR'!D399="","",'[2]1.7 NCPR'!D399)</f>
        <v/>
      </c>
      <c r="E403" s="1" t="str">
        <f>IF('[2]1.7 NCPR'!E399="","",'[2]1.7 NCPR'!E399)</f>
        <v/>
      </c>
      <c r="F403" s="2" t="str">
        <f>IF('[2]1.7 NCPR'!C399="","",'[2]1.7 NCPR'!C399)</f>
        <v/>
      </c>
      <c r="G403" s="135" t="str">
        <f>IF(D403="","",IF('[2]1.7 NCPR'!P399="","",(VLOOKUP(D403,'[2]1.7 NCPR'!$D:$P,13,0))))</f>
        <v/>
      </c>
      <c r="H403" s="74" t="str">
        <f t="shared" si="79"/>
        <v/>
      </c>
      <c r="I403" s="87" t="str">
        <f>IF(D403="","",IF('[1]0.2 Konsumsi Energi'!O402="","",VLOOKUP(D403,'[1]0.2 Konsumsi Energi'!$D$5:$S$704,12,0)))</f>
        <v/>
      </c>
      <c r="J403" s="136" t="str">
        <f t="shared" si="80"/>
        <v/>
      </c>
      <c r="K403" s="87" t="str">
        <f>IF(D403="","",IF('[1]0.3 Konsumsi Protein Hewani'!O402="","",VLOOKUP(D403,'[1]0.3 Konsumsi Protein Hewani'!$D$5:$S$704,12,0)))</f>
        <v/>
      </c>
      <c r="L403" s="136" t="str">
        <f t="shared" si="81"/>
        <v/>
      </c>
      <c r="M403" s="87" t="str">
        <f>IF(D403="","",IF('[1]0.4 Stok_Cadangan'!AN402="","",VLOOKUP(D403,'[1]0.4 Stok_Cadangan'!$D$6:$AN$704,37,FALSE)))</f>
        <v/>
      </c>
      <c r="N403" s="136" t="str">
        <f t="shared" si="82"/>
        <v/>
      </c>
      <c r="O403" s="87" t="str">
        <f>IF(D403="","",IF('[1]0.5 Indikator Keterjangkauan'!J402="","",VLOOKUP(D403,'[1]0.5 Indikator Keterjangkauan'!$D$6:$K$704,7,FALSE)))</f>
        <v/>
      </c>
      <c r="P403" s="136" t="str">
        <f t="shared" si="83"/>
        <v/>
      </c>
      <c r="Q403" s="87" t="str">
        <f>IF(D403="","",IF('[1]0.5 Indikator Keterjangkauan'!AC402="","",VLOOKUP(D403,'[1]0.5 Indikator Keterjangkauan'!$D$6:$AD$704,26,FALSE)))</f>
        <v/>
      </c>
      <c r="R403" s="136" t="str">
        <f t="shared" si="84"/>
        <v/>
      </c>
      <c r="S403" s="87" t="str">
        <f>IF(D403="","",IF('[1]0.5 Indikator Keterjangkauan'!AI402="","",VLOOKUP(D403,'[1]0.5 Indikator Keterjangkauan'!$D$6:$AK$700,32,FALSE)))</f>
        <v/>
      </c>
      <c r="T403" s="136" t="str">
        <f t="shared" si="85"/>
        <v/>
      </c>
      <c r="U403" s="87" t="str">
        <f>IF(D403="","",IF('[1]0.6 Indikator Pemanfaatan'!J402="","",VLOOKUP(D403,'[1]0.6 Indikator Pemanfaatan'!$D$6:$K$704,7,FALSE)))</f>
        <v/>
      </c>
      <c r="V403" s="136" t="str">
        <f t="shared" si="86"/>
        <v/>
      </c>
      <c r="W403" s="87" t="str">
        <f>IF(D403="","",IF('[1]0.6 Indikator Pemanfaatan'!P402="","",VLOOKUP(D403,'[1]0.6 Indikator Pemanfaatan'!$D$6:$R$704,13,FALSE)))</f>
        <v/>
      </c>
      <c r="X403" s="136" t="str">
        <f t="shared" si="87"/>
        <v/>
      </c>
      <c r="Y403" s="87" t="str">
        <f>IF(D403="","",IF('[1]0.6 Indikator Pemanfaatan'!AA402="","",VLOOKUP(D403,'[1]0.6 Indikator Pemanfaatan'!$D$6:$AC$706,24,FALSE)))</f>
        <v/>
      </c>
      <c r="Z403" s="136" t="str">
        <f t="shared" si="88"/>
        <v/>
      </c>
      <c r="AA403" s="88" t="str">
        <f>IF(D403="","",IF('[1]0.6 Indikator Pemanfaatan'!AG402="","",VLOOKUP(D403,'[1]0.6 Indikator Pemanfaatan'!$D$6:$AJ$705,30,FALSE)))</f>
        <v/>
      </c>
      <c r="AB403" s="136" t="str">
        <f t="shared" si="89"/>
        <v/>
      </c>
      <c r="AC403" s="87" t="str">
        <f>IF(D403="","",IF('[1]0.6 Indikator Pemanfaatan'!AM402="","",VLOOKUP(D403,'[1]0.6 Indikator Pemanfaatan'!$D$6:$AP$705,36,FALSE)))</f>
        <v/>
      </c>
      <c r="AD403" s="136" t="str">
        <f t="shared" si="90"/>
        <v/>
      </c>
    </row>
    <row r="404" spans="1:30" x14ac:dyDescent="0.3">
      <c r="A404" s="1" t="str">
        <f>IF('[2]1.7 NCPR'!A400="","",'[2]1.7 NCPR'!A400)</f>
        <v/>
      </c>
      <c r="B404" s="2" t="str">
        <f>IF('[2]1.7 NCPR'!B400="","",'[2]1.7 NCPR'!B400)</f>
        <v/>
      </c>
      <c r="C404" s="1" t="str">
        <f t="shared" si="78"/>
        <v/>
      </c>
      <c r="D404" s="1" t="str">
        <f>IF('[2]1.7 NCPR'!D400="","",'[2]1.7 NCPR'!D400)</f>
        <v/>
      </c>
      <c r="E404" s="1" t="str">
        <f>IF('[2]1.7 NCPR'!E400="","",'[2]1.7 NCPR'!E400)</f>
        <v/>
      </c>
      <c r="F404" s="2" t="str">
        <f>IF('[2]1.7 NCPR'!C400="","",'[2]1.7 NCPR'!C400)</f>
        <v/>
      </c>
      <c r="G404" s="135" t="str">
        <f>IF(D404="","",IF('[2]1.7 NCPR'!P400="","",(VLOOKUP(D404,'[2]1.7 NCPR'!$D:$P,13,0))))</f>
        <v/>
      </c>
      <c r="H404" s="74" t="str">
        <f t="shared" si="79"/>
        <v/>
      </c>
      <c r="I404" s="87" t="str">
        <f>IF(D404="","",IF('[1]0.2 Konsumsi Energi'!O403="","",VLOOKUP(D404,'[1]0.2 Konsumsi Energi'!$D$5:$S$704,12,0)))</f>
        <v/>
      </c>
      <c r="J404" s="136" t="str">
        <f t="shared" si="80"/>
        <v/>
      </c>
      <c r="K404" s="87" t="str">
        <f>IF(D404="","",IF('[1]0.3 Konsumsi Protein Hewani'!O403="","",VLOOKUP(D404,'[1]0.3 Konsumsi Protein Hewani'!$D$5:$S$704,12,0)))</f>
        <v/>
      </c>
      <c r="L404" s="136" t="str">
        <f t="shared" si="81"/>
        <v/>
      </c>
      <c r="M404" s="87" t="str">
        <f>IF(D404="","",IF('[1]0.4 Stok_Cadangan'!AN403="","",VLOOKUP(D404,'[1]0.4 Stok_Cadangan'!$D$6:$AN$704,37,FALSE)))</f>
        <v/>
      </c>
      <c r="N404" s="136" t="str">
        <f t="shared" si="82"/>
        <v/>
      </c>
      <c r="O404" s="87" t="str">
        <f>IF(D404="","",IF('[1]0.5 Indikator Keterjangkauan'!J403="","",VLOOKUP(D404,'[1]0.5 Indikator Keterjangkauan'!$D$6:$K$704,7,FALSE)))</f>
        <v/>
      </c>
      <c r="P404" s="136" t="str">
        <f t="shared" si="83"/>
        <v/>
      </c>
      <c r="Q404" s="87" t="str">
        <f>IF(D404="","",IF('[1]0.5 Indikator Keterjangkauan'!AC403="","",VLOOKUP(D404,'[1]0.5 Indikator Keterjangkauan'!$D$6:$AD$704,26,FALSE)))</f>
        <v/>
      </c>
      <c r="R404" s="136" t="str">
        <f t="shared" si="84"/>
        <v/>
      </c>
      <c r="S404" s="87" t="str">
        <f>IF(D404="","",IF('[1]0.5 Indikator Keterjangkauan'!AI403="","",VLOOKUP(D404,'[1]0.5 Indikator Keterjangkauan'!$D$6:$AK$700,32,FALSE)))</f>
        <v/>
      </c>
      <c r="T404" s="136" t="str">
        <f t="shared" si="85"/>
        <v/>
      </c>
      <c r="U404" s="87" t="str">
        <f>IF(D404="","",IF('[1]0.6 Indikator Pemanfaatan'!J403="","",VLOOKUP(D404,'[1]0.6 Indikator Pemanfaatan'!$D$6:$K$704,7,FALSE)))</f>
        <v/>
      </c>
      <c r="V404" s="136" t="str">
        <f t="shared" si="86"/>
        <v/>
      </c>
      <c r="W404" s="87" t="str">
        <f>IF(D404="","",IF('[1]0.6 Indikator Pemanfaatan'!P403="","",VLOOKUP(D404,'[1]0.6 Indikator Pemanfaatan'!$D$6:$R$704,13,FALSE)))</f>
        <v/>
      </c>
      <c r="X404" s="136" t="str">
        <f t="shared" si="87"/>
        <v/>
      </c>
      <c r="Y404" s="87" t="str">
        <f>IF(D404="","",IF('[1]0.6 Indikator Pemanfaatan'!AA403="","",VLOOKUP(D404,'[1]0.6 Indikator Pemanfaatan'!$D$6:$AC$706,24,FALSE)))</f>
        <v/>
      </c>
      <c r="Z404" s="136" t="str">
        <f t="shared" si="88"/>
        <v/>
      </c>
      <c r="AA404" s="88" t="str">
        <f>IF(D404="","",IF('[1]0.6 Indikator Pemanfaatan'!AG403="","",VLOOKUP(D404,'[1]0.6 Indikator Pemanfaatan'!$D$6:$AJ$705,30,FALSE)))</f>
        <v/>
      </c>
      <c r="AB404" s="136" t="str">
        <f t="shared" si="89"/>
        <v/>
      </c>
      <c r="AC404" s="87" t="str">
        <f>IF(D404="","",IF('[1]0.6 Indikator Pemanfaatan'!AM403="","",VLOOKUP(D404,'[1]0.6 Indikator Pemanfaatan'!$D$6:$AP$705,36,FALSE)))</f>
        <v/>
      </c>
      <c r="AD404" s="136" t="str">
        <f t="shared" si="90"/>
        <v/>
      </c>
    </row>
    <row r="405" spans="1:30" x14ac:dyDescent="0.3">
      <c r="A405" s="1" t="str">
        <f>IF('[2]1.7 NCPR'!A401="","",'[2]1.7 NCPR'!A401)</f>
        <v/>
      </c>
      <c r="B405" s="2" t="str">
        <f>IF('[2]1.7 NCPR'!B401="","",'[2]1.7 NCPR'!B401)</f>
        <v/>
      </c>
      <c r="C405" s="1" t="str">
        <f t="shared" si="78"/>
        <v/>
      </c>
      <c r="D405" s="1" t="str">
        <f>IF('[2]1.7 NCPR'!D401="","",'[2]1.7 NCPR'!D401)</f>
        <v/>
      </c>
      <c r="E405" s="1" t="str">
        <f>IF('[2]1.7 NCPR'!E401="","",'[2]1.7 NCPR'!E401)</f>
        <v/>
      </c>
      <c r="F405" s="2" t="str">
        <f>IF('[2]1.7 NCPR'!C401="","",'[2]1.7 NCPR'!C401)</f>
        <v/>
      </c>
      <c r="G405" s="135" t="str">
        <f>IF(D405="","",IF('[2]1.7 NCPR'!P401="","",(VLOOKUP(D405,'[2]1.7 NCPR'!$D:$P,13,0))))</f>
        <v/>
      </c>
      <c r="H405" s="74" t="str">
        <f t="shared" si="79"/>
        <v/>
      </c>
      <c r="I405" s="87" t="str">
        <f>IF(D405="","",IF('[1]0.2 Konsumsi Energi'!O404="","",VLOOKUP(D405,'[1]0.2 Konsumsi Energi'!$D$5:$S$704,12,0)))</f>
        <v/>
      </c>
      <c r="J405" s="136" t="str">
        <f t="shared" si="80"/>
        <v/>
      </c>
      <c r="K405" s="87" t="str">
        <f>IF(D405="","",IF('[1]0.3 Konsumsi Protein Hewani'!O404="","",VLOOKUP(D405,'[1]0.3 Konsumsi Protein Hewani'!$D$5:$S$704,12,0)))</f>
        <v/>
      </c>
      <c r="L405" s="136" t="str">
        <f t="shared" si="81"/>
        <v/>
      </c>
      <c r="M405" s="87" t="str">
        <f>IF(D405="","",IF('[1]0.4 Stok_Cadangan'!AN404="","",VLOOKUP(D405,'[1]0.4 Stok_Cadangan'!$D$6:$AN$704,37,FALSE)))</f>
        <v/>
      </c>
      <c r="N405" s="136" t="str">
        <f t="shared" si="82"/>
        <v/>
      </c>
      <c r="O405" s="87" t="str">
        <f>IF(D405="","",IF('[1]0.5 Indikator Keterjangkauan'!J404="","",VLOOKUP(D405,'[1]0.5 Indikator Keterjangkauan'!$D$6:$K$704,7,FALSE)))</f>
        <v/>
      </c>
      <c r="P405" s="136" t="str">
        <f t="shared" si="83"/>
        <v/>
      </c>
      <c r="Q405" s="87" t="str">
        <f>IF(D405="","",IF('[1]0.5 Indikator Keterjangkauan'!AC404="","",VLOOKUP(D405,'[1]0.5 Indikator Keterjangkauan'!$D$6:$AD$704,26,FALSE)))</f>
        <v/>
      </c>
      <c r="R405" s="136" t="str">
        <f t="shared" si="84"/>
        <v/>
      </c>
      <c r="S405" s="87" t="str">
        <f>IF(D405="","",IF('[1]0.5 Indikator Keterjangkauan'!AI404="","",VLOOKUP(D405,'[1]0.5 Indikator Keterjangkauan'!$D$6:$AK$700,32,FALSE)))</f>
        <v/>
      </c>
      <c r="T405" s="136" t="str">
        <f t="shared" si="85"/>
        <v/>
      </c>
      <c r="U405" s="87" t="str">
        <f>IF(D405="","",IF('[1]0.6 Indikator Pemanfaatan'!J404="","",VLOOKUP(D405,'[1]0.6 Indikator Pemanfaatan'!$D$6:$K$704,7,FALSE)))</f>
        <v/>
      </c>
      <c r="V405" s="136" t="str">
        <f t="shared" si="86"/>
        <v/>
      </c>
      <c r="W405" s="87" t="str">
        <f>IF(D405="","",IF('[1]0.6 Indikator Pemanfaatan'!P404="","",VLOOKUP(D405,'[1]0.6 Indikator Pemanfaatan'!$D$6:$R$704,13,FALSE)))</f>
        <v/>
      </c>
      <c r="X405" s="136" t="str">
        <f t="shared" si="87"/>
        <v/>
      </c>
      <c r="Y405" s="87" t="str">
        <f>IF(D405="","",IF('[1]0.6 Indikator Pemanfaatan'!AA404="","",VLOOKUP(D405,'[1]0.6 Indikator Pemanfaatan'!$D$6:$AC$706,24,FALSE)))</f>
        <v/>
      </c>
      <c r="Z405" s="136" t="str">
        <f t="shared" si="88"/>
        <v/>
      </c>
      <c r="AA405" s="88" t="str">
        <f>IF(D405="","",IF('[1]0.6 Indikator Pemanfaatan'!AG404="","",VLOOKUP(D405,'[1]0.6 Indikator Pemanfaatan'!$D$6:$AJ$705,30,FALSE)))</f>
        <v/>
      </c>
      <c r="AB405" s="136" t="str">
        <f t="shared" si="89"/>
        <v/>
      </c>
      <c r="AC405" s="87" t="str">
        <f>IF(D405="","",IF('[1]0.6 Indikator Pemanfaatan'!AM404="","",VLOOKUP(D405,'[1]0.6 Indikator Pemanfaatan'!$D$6:$AP$705,36,FALSE)))</f>
        <v/>
      </c>
      <c r="AD405" s="136" t="str">
        <f t="shared" si="90"/>
        <v/>
      </c>
    </row>
    <row r="406" spans="1:30" x14ac:dyDescent="0.3">
      <c r="A406" s="1" t="str">
        <f>IF('[2]1.7 NCPR'!A402="","",'[2]1.7 NCPR'!A402)</f>
        <v/>
      </c>
      <c r="B406" s="2" t="str">
        <f>IF('[2]1.7 NCPR'!B402="","",'[2]1.7 NCPR'!B402)</f>
        <v/>
      </c>
      <c r="C406" s="1" t="str">
        <f t="shared" si="78"/>
        <v/>
      </c>
      <c r="D406" s="1" t="str">
        <f>IF('[2]1.7 NCPR'!D402="","",'[2]1.7 NCPR'!D402)</f>
        <v/>
      </c>
      <c r="E406" s="1" t="str">
        <f>IF('[2]1.7 NCPR'!E402="","",'[2]1.7 NCPR'!E402)</f>
        <v/>
      </c>
      <c r="F406" s="2" t="str">
        <f>IF('[2]1.7 NCPR'!C402="","",'[2]1.7 NCPR'!C402)</f>
        <v/>
      </c>
      <c r="G406" s="135" t="str">
        <f>IF(D406="","",IF('[2]1.7 NCPR'!P402="","",(VLOOKUP(D406,'[2]1.7 NCPR'!$D:$P,13,0))))</f>
        <v/>
      </c>
      <c r="H406" s="74" t="str">
        <f t="shared" si="79"/>
        <v/>
      </c>
      <c r="I406" s="87" t="str">
        <f>IF(D406="","",IF('[1]0.2 Konsumsi Energi'!O405="","",VLOOKUP(D406,'[1]0.2 Konsumsi Energi'!$D$5:$S$704,12,0)))</f>
        <v/>
      </c>
      <c r="J406" s="136" t="str">
        <f t="shared" si="80"/>
        <v/>
      </c>
      <c r="K406" s="87" t="str">
        <f>IF(D406="","",IF('[1]0.3 Konsumsi Protein Hewani'!O405="","",VLOOKUP(D406,'[1]0.3 Konsumsi Protein Hewani'!$D$5:$S$704,12,0)))</f>
        <v/>
      </c>
      <c r="L406" s="136" t="str">
        <f t="shared" si="81"/>
        <v/>
      </c>
      <c r="M406" s="87" t="str">
        <f>IF(D406="","",IF('[1]0.4 Stok_Cadangan'!AN405="","",VLOOKUP(D406,'[1]0.4 Stok_Cadangan'!$D$6:$AN$704,37,FALSE)))</f>
        <v/>
      </c>
      <c r="N406" s="136" t="str">
        <f t="shared" si="82"/>
        <v/>
      </c>
      <c r="O406" s="87" t="str">
        <f>IF(D406="","",IF('[1]0.5 Indikator Keterjangkauan'!J405="","",VLOOKUP(D406,'[1]0.5 Indikator Keterjangkauan'!$D$6:$K$704,7,FALSE)))</f>
        <v/>
      </c>
      <c r="P406" s="136" t="str">
        <f t="shared" si="83"/>
        <v/>
      </c>
      <c r="Q406" s="87" t="str">
        <f>IF(D406="","",IF('[1]0.5 Indikator Keterjangkauan'!AC405="","",VLOOKUP(D406,'[1]0.5 Indikator Keterjangkauan'!$D$6:$AD$704,26,FALSE)))</f>
        <v/>
      </c>
      <c r="R406" s="136" t="str">
        <f t="shared" si="84"/>
        <v/>
      </c>
      <c r="S406" s="87" t="str">
        <f>IF(D406="","",IF('[1]0.5 Indikator Keterjangkauan'!AI405="","",VLOOKUP(D406,'[1]0.5 Indikator Keterjangkauan'!$D$6:$AK$700,32,FALSE)))</f>
        <v/>
      </c>
      <c r="T406" s="136" t="str">
        <f t="shared" si="85"/>
        <v/>
      </c>
      <c r="U406" s="87" t="str">
        <f>IF(D406="","",IF('[1]0.6 Indikator Pemanfaatan'!J405="","",VLOOKUP(D406,'[1]0.6 Indikator Pemanfaatan'!$D$6:$K$704,7,FALSE)))</f>
        <v/>
      </c>
      <c r="V406" s="136" t="str">
        <f t="shared" si="86"/>
        <v/>
      </c>
      <c r="W406" s="87" t="str">
        <f>IF(D406="","",IF('[1]0.6 Indikator Pemanfaatan'!P405="","",VLOOKUP(D406,'[1]0.6 Indikator Pemanfaatan'!$D$6:$R$704,13,FALSE)))</f>
        <v/>
      </c>
      <c r="X406" s="136" t="str">
        <f t="shared" si="87"/>
        <v/>
      </c>
      <c r="Y406" s="87" t="str">
        <f>IF(D406="","",IF('[1]0.6 Indikator Pemanfaatan'!AA405="","",VLOOKUP(D406,'[1]0.6 Indikator Pemanfaatan'!$D$6:$AC$706,24,FALSE)))</f>
        <v/>
      </c>
      <c r="Z406" s="136" t="str">
        <f t="shared" si="88"/>
        <v/>
      </c>
      <c r="AA406" s="88" t="str">
        <f>IF(D406="","",IF('[1]0.6 Indikator Pemanfaatan'!AG405="","",VLOOKUP(D406,'[1]0.6 Indikator Pemanfaatan'!$D$6:$AJ$705,30,FALSE)))</f>
        <v/>
      </c>
      <c r="AB406" s="136" t="str">
        <f t="shared" si="89"/>
        <v/>
      </c>
      <c r="AC406" s="87" t="str">
        <f>IF(D406="","",IF('[1]0.6 Indikator Pemanfaatan'!AM405="","",VLOOKUP(D406,'[1]0.6 Indikator Pemanfaatan'!$D$6:$AP$705,36,FALSE)))</f>
        <v/>
      </c>
      <c r="AD406" s="136" t="str">
        <f t="shared" si="90"/>
        <v/>
      </c>
    </row>
    <row r="407" spans="1:30" x14ac:dyDescent="0.3">
      <c r="A407" s="1" t="str">
        <f>IF('[2]1.7 NCPR'!A403="","",'[2]1.7 NCPR'!A403)</f>
        <v/>
      </c>
      <c r="B407" s="2" t="str">
        <f>IF('[2]1.7 NCPR'!B403="","",'[2]1.7 NCPR'!B403)</f>
        <v/>
      </c>
      <c r="C407" s="1" t="str">
        <f t="shared" si="78"/>
        <v/>
      </c>
      <c r="D407" s="1" t="str">
        <f>IF('[2]1.7 NCPR'!D403="","",'[2]1.7 NCPR'!D403)</f>
        <v/>
      </c>
      <c r="E407" s="1" t="str">
        <f>IF('[2]1.7 NCPR'!E403="","",'[2]1.7 NCPR'!E403)</f>
        <v/>
      </c>
      <c r="F407" s="2" t="str">
        <f>IF('[2]1.7 NCPR'!C403="","",'[2]1.7 NCPR'!C403)</f>
        <v/>
      </c>
      <c r="G407" s="135" t="str">
        <f>IF(D407="","",IF('[2]1.7 NCPR'!P403="","",(VLOOKUP(D407,'[2]1.7 NCPR'!$D:$P,13,0))))</f>
        <v/>
      </c>
      <c r="H407" s="74" t="str">
        <f t="shared" si="79"/>
        <v/>
      </c>
      <c r="I407" s="87" t="str">
        <f>IF(D407="","",IF('[1]0.2 Konsumsi Energi'!O406="","",VLOOKUP(D407,'[1]0.2 Konsumsi Energi'!$D$5:$S$704,12,0)))</f>
        <v/>
      </c>
      <c r="J407" s="136" t="str">
        <f t="shared" si="80"/>
        <v/>
      </c>
      <c r="K407" s="87" t="str">
        <f>IF(D407="","",IF('[1]0.3 Konsumsi Protein Hewani'!O406="","",VLOOKUP(D407,'[1]0.3 Konsumsi Protein Hewani'!$D$5:$S$704,12,0)))</f>
        <v/>
      </c>
      <c r="L407" s="136" t="str">
        <f t="shared" si="81"/>
        <v/>
      </c>
      <c r="M407" s="87" t="str">
        <f>IF(D407="","",IF('[1]0.4 Stok_Cadangan'!AN406="","",VLOOKUP(D407,'[1]0.4 Stok_Cadangan'!$D$6:$AN$704,37,FALSE)))</f>
        <v/>
      </c>
      <c r="N407" s="136" t="str">
        <f t="shared" si="82"/>
        <v/>
      </c>
      <c r="O407" s="87" t="str">
        <f>IF(D407="","",IF('[1]0.5 Indikator Keterjangkauan'!J406="","",VLOOKUP(D407,'[1]0.5 Indikator Keterjangkauan'!$D$6:$K$704,7,FALSE)))</f>
        <v/>
      </c>
      <c r="P407" s="136" t="str">
        <f t="shared" si="83"/>
        <v/>
      </c>
      <c r="Q407" s="87" t="str">
        <f>IF(D407="","",IF('[1]0.5 Indikator Keterjangkauan'!AC406="","",VLOOKUP(D407,'[1]0.5 Indikator Keterjangkauan'!$D$6:$AD$704,26,FALSE)))</f>
        <v/>
      </c>
      <c r="R407" s="136" t="str">
        <f t="shared" si="84"/>
        <v/>
      </c>
      <c r="S407" s="87" t="str">
        <f>IF(D407="","",IF('[1]0.5 Indikator Keterjangkauan'!AI406="","",VLOOKUP(D407,'[1]0.5 Indikator Keterjangkauan'!$D$6:$AK$700,32,FALSE)))</f>
        <v/>
      </c>
      <c r="T407" s="136" t="str">
        <f t="shared" si="85"/>
        <v/>
      </c>
      <c r="U407" s="87" t="str">
        <f>IF(D407="","",IF('[1]0.6 Indikator Pemanfaatan'!J406="","",VLOOKUP(D407,'[1]0.6 Indikator Pemanfaatan'!$D$6:$K$704,7,FALSE)))</f>
        <v/>
      </c>
      <c r="V407" s="136" t="str">
        <f t="shared" si="86"/>
        <v/>
      </c>
      <c r="W407" s="87" t="str">
        <f>IF(D407="","",IF('[1]0.6 Indikator Pemanfaatan'!P406="","",VLOOKUP(D407,'[1]0.6 Indikator Pemanfaatan'!$D$6:$R$704,13,FALSE)))</f>
        <v/>
      </c>
      <c r="X407" s="136" t="str">
        <f t="shared" si="87"/>
        <v/>
      </c>
      <c r="Y407" s="87" t="str">
        <f>IF(D407="","",IF('[1]0.6 Indikator Pemanfaatan'!AA406="","",VLOOKUP(D407,'[1]0.6 Indikator Pemanfaatan'!$D$6:$AC$706,24,FALSE)))</f>
        <v/>
      </c>
      <c r="Z407" s="136" t="str">
        <f t="shared" si="88"/>
        <v/>
      </c>
      <c r="AA407" s="88" t="str">
        <f>IF(D407="","",IF('[1]0.6 Indikator Pemanfaatan'!AG406="","",VLOOKUP(D407,'[1]0.6 Indikator Pemanfaatan'!$D$6:$AJ$705,30,FALSE)))</f>
        <v/>
      </c>
      <c r="AB407" s="136" t="str">
        <f t="shared" si="89"/>
        <v/>
      </c>
      <c r="AC407" s="87" t="str">
        <f>IF(D407="","",IF('[1]0.6 Indikator Pemanfaatan'!AM406="","",VLOOKUP(D407,'[1]0.6 Indikator Pemanfaatan'!$D$6:$AP$705,36,FALSE)))</f>
        <v/>
      </c>
      <c r="AD407" s="136" t="str">
        <f t="shared" si="90"/>
        <v/>
      </c>
    </row>
    <row r="408" spans="1:30" x14ac:dyDescent="0.3">
      <c r="A408" s="1" t="str">
        <f>IF('[2]1.7 NCPR'!A404="","",'[2]1.7 NCPR'!A404)</f>
        <v/>
      </c>
      <c r="B408" s="2" t="str">
        <f>IF('[2]1.7 NCPR'!B404="","",'[2]1.7 NCPR'!B404)</f>
        <v/>
      </c>
      <c r="C408" s="1" t="str">
        <f t="shared" si="78"/>
        <v/>
      </c>
      <c r="D408" s="1" t="str">
        <f>IF('[2]1.7 NCPR'!D404="","",'[2]1.7 NCPR'!D404)</f>
        <v/>
      </c>
      <c r="E408" s="1" t="str">
        <f>IF('[2]1.7 NCPR'!E404="","",'[2]1.7 NCPR'!E404)</f>
        <v/>
      </c>
      <c r="F408" s="2" t="str">
        <f>IF('[2]1.7 NCPR'!C404="","",'[2]1.7 NCPR'!C404)</f>
        <v/>
      </c>
      <c r="G408" s="135" t="str">
        <f>IF(D408="","",IF('[2]1.7 NCPR'!P404="","",(VLOOKUP(D408,'[2]1.7 NCPR'!$D:$P,13,0))))</f>
        <v/>
      </c>
      <c r="H408" s="74" t="str">
        <f t="shared" si="79"/>
        <v/>
      </c>
      <c r="I408" s="87" t="str">
        <f>IF(D408="","",IF('[1]0.2 Konsumsi Energi'!O407="","",VLOOKUP(D408,'[1]0.2 Konsumsi Energi'!$D$5:$S$704,12,0)))</f>
        <v/>
      </c>
      <c r="J408" s="136" t="str">
        <f t="shared" si="80"/>
        <v/>
      </c>
      <c r="K408" s="87" t="str">
        <f>IF(D408="","",IF('[1]0.3 Konsumsi Protein Hewani'!O407="","",VLOOKUP(D408,'[1]0.3 Konsumsi Protein Hewani'!$D$5:$S$704,12,0)))</f>
        <v/>
      </c>
      <c r="L408" s="136" t="str">
        <f t="shared" si="81"/>
        <v/>
      </c>
      <c r="M408" s="87" t="str">
        <f>IF(D408="","",IF('[1]0.4 Stok_Cadangan'!AN407="","",VLOOKUP(D408,'[1]0.4 Stok_Cadangan'!$D$6:$AN$704,37,FALSE)))</f>
        <v/>
      </c>
      <c r="N408" s="136" t="str">
        <f t="shared" si="82"/>
        <v/>
      </c>
      <c r="O408" s="87" t="str">
        <f>IF(D408="","",IF('[1]0.5 Indikator Keterjangkauan'!J407="","",VLOOKUP(D408,'[1]0.5 Indikator Keterjangkauan'!$D$6:$K$704,7,FALSE)))</f>
        <v/>
      </c>
      <c r="P408" s="136" t="str">
        <f t="shared" si="83"/>
        <v/>
      </c>
      <c r="Q408" s="87" t="str">
        <f>IF(D408="","",IF('[1]0.5 Indikator Keterjangkauan'!AC407="","",VLOOKUP(D408,'[1]0.5 Indikator Keterjangkauan'!$D$6:$AD$704,26,FALSE)))</f>
        <v/>
      </c>
      <c r="R408" s="136" t="str">
        <f t="shared" si="84"/>
        <v/>
      </c>
      <c r="S408" s="87" t="str">
        <f>IF(D408="","",IF('[1]0.5 Indikator Keterjangkauan'!AI407="","",VLOOKUP(D408,'[1]0.5 Indikator Keterjangkauan'!$D$6:$AK$700,32,FALSE)))</f>
        <v/>
      </c>
      <c r="T408" s="136" t="str">
        <f t="shared" si="85"/>
        <v/>
      </c>
      <c r="U408" s="87" t="str">
        <f>IF(D408="","",IF('[1]0.6 Indikator Pemanfaatan'!J407="","",VLOOKUP(D408,'[1]0.6 Indikator Pemanfaatan'!$D$6:$K$704,7,FALSE)))</f>
        <v/>
      </c>
      <c r="V408" s="136" t="str">
        <f t="shared" si="86"/>
        <v/>
      </c>
      <c r="W408" s="87" t="str">
        <f>IF(D408="","",IF('[1]0.6 Indikator Pemanfaatan'!P407="","",VLOOKUP(D408,'[1]0.6 Indikator Pemanfaatan'!$D$6:$R$704,13,FALSE)))</f>
        <v/>
      </c>
      <c r="X408" s="136" t="str">
        <f t="shared" si="87"/>
        <v/>
      </c>
      <c r="Y408" s="87" t="str">
        <f>IF(D408="","",IF('[1]0.6 Indikator Pemanfaatan'!AA407="","",VLOOKUP(D408,'[1]0.6 Indikator Pemanfaatan'!$D$6:$AC$706,24,FALSE)))</f>
        <v/>
      </c>
      <c r="Z408" s="136" t="str">
        <f t="shared" si="88"/>
        <v/>
      </c>
      <c r="AA408" s="88" t="str">
        <f>IF(D408="","",IF('[1]0.6 Indikator Pemanfaatan'!AG407="","",VLOOKUP(D408,'[1]0.6 Indikator Pemanfaatan'!$D$6:$AJ$705,30,FALSE)))</f>
        <v/>
      </c>
      <c r="AB408" s="136" t="str">
        <f t="shared" si="89"/>
        <v/>
      </c>
      <c r="AC408" s="87" t="str">
        <f>IF(D408="","",IF('[1]0.6 Indikator Pemanfaatan'!AM407="","",VLOOKUP(D408,'[1]0.6 Indikator Pemanfaatan'!$D$6:$AP$705,36,FALSE)))</f>
        <v/>
      </c>
      <c r="AD408" s="136" t="str">
        <f t="shared" si="90"/>
        <v/>
      </c>
    </row>
    <row r="409" spans="1:30" x14ac:dyDescent="0.3">
      <c r="A409" s="1" t="str">
        <f>IF('[2]1.7 NCPR'!A405="","",'[2]1.7 NCPR'!A405)</f>
        <v/>
      </c>
      <c r="B409" s="2" t="str">
        <f>IF('[2]1.7 NCPR'!B405="","",'[2]1.7 NCPR'!B405)</f>
        <v/>
      </c>
      <c r="C409" s="1" t="str">
        <f t="shared" si="78"/>
        <v/>
      </c>
      <c r="D409" s="1" t="str">
        <f>IF('[2]1.7 NCPR'!D405="","",'[2]1.7 NCPR'!D405)</f>
        <v/>
      </c>
      <c r="E409" s="1" t="str">
        <f>IF('[2]1.7 NCPR'!E405="","",'[2]1.7 NCPR'!E405)</f>
        <v/>
      </c>
      <c r="F409" s="2" t="str">
        <f>IF('[2]1.7 NCPR'!C405="","",'[2]1.7 NCPR'!C405)</f>
        <v/>
      </c>
      <c r="G409" s="135" t="str">
        <f>IF(D409="","",IF('[2]1.7 NCPR'!P405="","",(VLOOKUP(D409,'[2]1.7 NCPR'!$D:$P,13,0))))</f>
        <v/>
      </c>
      <c r="H409" s="74" t="str">
        <f t="shared" si="79"/>
        <v/>
      </c>
      <c r="I409" s="87" t="str">
        <f>IF(D409="","",IF('[1]0.2 Konsumsi Energi'!O408="","",VLOOKUP(D409,'[1]0.2 Konsumsi Energi'!$D$5:$S$704,12,0)))</f>
        <v/>
      </c>
      <c r="J409" s="136" t="str">
        <f t="shared" si="80"/>
        <v/>
      </c>
      <c r="K409" s="87" t="str">
        <f>IF(D409="","",IF('[1]0.3 Konsumsi Protein Hewani'!O408="","",VLOOKUP(D409,'[1]0.3 Konsumsi Protein Hewani'!$D$5:$S$704,12,0)))</f>
        <v/>
      </c>
      <c r="L409" s="136" t="str">
        <f t="shared" si="81"/>
        <v/>
      </c>
      <c r="M409" s="87" t="str">
        <f>IF(D409="","",IF('[1]0.4 Stok_Cadangan'!AN408="","",VLOOKUP(D409,'[1]0.4 Stok_Cadangan'!$D$6:$AN$704,37,FALSE)))</f>
        <v/>
      </c>
      <c r="N409" s="136" t="str">
        <f t="shared" si="82"/>
        <v/>
      </c>
      <c r="O409" s="87" t="str">
        <f>IF(D409="","",IF('[1]0.5 Indikator Keterjangkauan'!J408="","",VLOOKUP(D409,'[1]0.5 Indikator Keterjangkauan'!$D$6:$K$704,7,FALSE)))</f>
        <v/>
      </c>
      <c r="P409" s="136" t="str">
        <f t="shared" si="83"/>
        <v/>
      </c>
      <c r="Q409" s="87" t="str">
        <f>IF(D409="","",IF('[1]0.5 Indikator Keterjangkauan'!AC408="","",VLOOKUP(D409,'[1]0.5 Indikator Keterjangkauan'!$D$6:$AD$704,26,FALSE)))</f>
        <v/>
      </c>
      <c r="R409" s="136" t="str">
        <f t="shared" si="84"/>
        <v/>
      </c>
      <c r="S409" s="87" t="str">
        <f>IF(D409="","",IF('[1]0.5 Indikator Keterjangkauan'!AI408="","",VLOOKUP(D409,'[1]0.5 Indikator Keterjangkauan'!$D$6:$AK$700,32,FALSE)))</f>
        <v/>
      </c>
      <c r="T409" s="136" t="str">
        <f t="shared" si="85"/>
        <v/>
      </c>
      <c r="U409" s="87" t="str">
        <f>IF(D409="","",IF('[1]0.6 Indikator Pemanfaatan'!J408="","",VLOOKUP(D409,'[1]0.6 Indikator Pemanfaatan'!$D$6:$K$704,7,FALSE)))</f>
        <v/>
      </c>
      <c r="V409" s="136" t="str">
        <f t="shared" si="86"/>
        <v/>
      </c>
      <c r="W409" s="87" t="str">
        <f>IF(D409="","",IF('[1]0.6 Indikator Pemanfaatan'!P408="","",VLOOKUP(D409,'[1]0.6 Indikator Pemanfaatan'!$D$6:$R$704,13,FALSE)))</f>
        <v/>
      </c>
      <c r="X409" s="136" t="str">
        <f t="shared" si="87"/>
        <v/>
      </c>
      <c r="Y409" s="87" t="str">
        <f>IF(D409="","",IF('[1]0.6 Indikator Pemanfaatan'!AA408="","",VLOOKUP(D409,'[1]0.6 Indikator Pemanfaatan'!$D$6:$AC$706,24,FALSE)))</f>
        <v/>
      </c>
      <c r="Z409" s="136" t="str">
        <f t="shared" si="88"/>
        <v/>
      </c>
      <c r="AA409" s="88" t="str">
        <f>IF(D409="","",IF('[1]0.6 Indikator Pemanfaatan'!AG408="","",VLOOKUP(D409,'[1]0.6 Indikator Pemanfaatan'!$D$6:$AJ$705,30,FALSE)))</f>
        <v/>
      </c>
      <c r="AB409" s="136" t="str">
        <f t="shared" si="89"/>
        <v/>
      </c>
      <c r="AC409" s="87" t="str">
        <f>IF(D409="","",IF('[1]0.6 Indikator Pemanfaatan'!AM408="","",VLOOKUP(D409,'[1]0.6 Indikator Pemanfaatan'!$D$6:$AP$705,36,FALSE)))</f>
        <v/>
      </c>
      <c r="AD409" s="136" t="str">
        <f t="shared" si="90"/>
        <v/>
      </c>
    </row>
    <row r="410" spans="1:30" x14ac:dyDescent="0.3">
      <c r="A410" s="1" t="str">
        <f>IF('[2]1.7 NCPR'!A406="","",'[2]1.7 NCPR'!A406)</f>
        <v/>
      </c>
      <c r="B410" s="2" t="str">
        <f>IF('[2]1.7 NCPR'!B406="","",'[2]1.7 NCPR'!B406)</f>
        <v/>
      </c>
      <c r="C410" s="1" t="str">
        <f t="shared" si="78"/>
        <v/>
      </c>
      <c r="D410" s="1" t="str">
        <f>IF('[2]1.7 NCPR'!D406="","",'[2]1.7 NCPR'!D406)</f>
        <v/>
      </c>
      <c r="E410" s="1" t="str">
        <f>IF('[2]1.7 NCPR'!E406="","",'[2]1.7 NCPR'!E406)</f>
        <v/>
      </c>
      <c r="F410" s="2" t="str">
        <f>IF('[2]1.7 NCPR'!C406="","",'[2]1.7 NCPR'!C406)</f>
        <v/>
      </c>
      <c r="G410" s="135" t="str">
        <f>IF(D410="","",IF('[2]1.7 NCPR'!P406="","",(VLOOKUP(D410,'[2]1.7 NCPR'!$D:$P,13,0))))</f>
        <v/>
      </c>
      <c r="H410" s="74" t="str">
        <f t="shared" si="79"/>
        <v/>
      </c>
      <c r="I410" s="87" t="str">
        <f>IF(D410="","",IF('[1]0.2 Konsumsi Energi'!O409="","",VLOOKUP(D410,'[1]0.2 Konsumsi Energi'!$D$5:$S$704,12,0)))</f>
        <v/>
      </c>
      <c r="J410" s="136" t="str">
        <f t="shared" si="80"/>
        <v/>
      </c>
      <c r="K410" s="87" t="str">
        <f>IF(D410="","",IF('[1]0.3 Konsumsi Protein Hewani'!O409="","",VLOOKUP(D410,'[1]0.3 Konsumsi Protein Hewani'!$D$5:$S$704,12,0)))</f>
        <v/>
      </c>
      <c r="L410" s="136" t="str">
        <f t="shared" si="81"/>
        <v/>
      </c>
      <c r="M410" s="87" t="str">
        <f>IF(D410="","",IF('[1]0.4 Stok_Cadangan'!AN409="","",VLOOKUP(D410,'[1]0.4 Stok_Cadangan'!$D$6:$AN$704,37,FALSE)))</f>
        <v/>
      </c>
      <c r="N410" s="136" t="str">
        <f t="shared" si="82"/>
        <v/>
      </c>
      <c r="O410" s="87" t="str">
        <f>IF(D410="","",IF('[1]0.5 Indikator Keterjangkauan'!J409="","",VLOOKUP(D410,'[1]0.5 Indikator Keterjangkauan'!$D$6:$K$704,7,FALSE)))</f>
        <v/>
      </c>
      <c r="P410" s="136" t="str">
        <f t="shared" si="83"/>
        <v/>
      </c>
      <c r="Q410" s="87" t="str">
        <f>IF(D410="","",IF('[1]0.5 Indikator Keterjangkauan'!AC409="","",VLOOKUP(D410,'[1]0.5 Indikator Keterjangkauan'!$D$6:$AD$704,26,FALSE)))</f>
        <v/>
      </c>
      <c r="R410" s="136" t="str">
        <f t="shared" si="84"/>
        <v/>
      </c>
      <c r="S410" s="87" t="str">
        <f>IF(D410="","",IF('[1]0.5 Indikator Keterjangkauan'!AI409="","",VLOOKUP(D410,'[1]0.5 Indikator Keterjangkauan'!$D$6:$AK$700,32,FALSE)))</f>
        <v/>
      </c>
      <c r="T410" s="136" t="str">
        <f t="shared" si="85"/>
        <v/>
      </c>
      <c r="U410" s="87" t="str">
        <f>IF(D410="","",IF('[1]0.6 Indikator Pemanfaatan'!J409="","",VLOOKUP(D410,'[1]0.6 Indikator Pemanfaatan'!$D$6:$K$704,7,FALSE)))</f>
        <v/>
      </c>
      <c r="V410" s="136" t="str">
        <f t="shared" si="86"/>
        <v/>
      </c>
      <c r="W410" s="87" t="str">
        <f>IF(D410="","",IF('[1]0.6 Indikator Pemanfaatan'!P409="","",VLOOKUP(D410,'[1]0.6 Indikator Pemanfaatan'!$D$6:$R$704,13,FALSE)))</f>
        <v/>
      </c>
      <c r="X410" s="136" t="str">
        <f t="shared" si="87"/>
        <v/>
      </c>
      <c r="Y410" s="87" t="str">
        <f>IF(D410="","",IF('[1]0.6 Indikator Pemanfaatan'!AA409="","",VLOOKUP(D410,'[1]0.6 Indikator Pemanfaatan'!$D$6:$AC$706,24,FALSE)))</f>
        <v/>
      </c>
      <c r="Z410" s="136" t="str">
        <f t="shared" si="88"/>
        <v/>
      </c>
      <c r="AA410" s="88" t="str">
        <f>IF(D410="","",IF('[1]0.6 Indikator Pemanfaatan'!AG409="","",VLOOKUP(D410,'[1]0.6 Indikator Pemanfaatan'!$D$6:$AJ$705,30,FALSE)))</f>
        <v/>
      </c>
      <c r="AB410" s="136" t="str">
        <f t="shared" si="89"/>
        <v/>
      </c>
      <c r="AC410" s="87" t="str">
        <f>IF(D410="","",IF('[1]0.6 Indikator Pemanfaatan'!AM409="","",VLOOKUP(D410,'[1]0.6 Indikator Pemanfaatan'!$D$6:$AP$705,36,FALSE)))</f>
        <v/>
      </c>
      <c r="AD410" s="136" t="str">
        <f t="shared" si="90"/>
        <v/>
      </c>
    </row>
    <row r="411" spans="1:30" x14ac:dyDescent="0.3">
      <c r="A411" s="1" t="str">
        <f>IF('[2]1.7 NCPR'!A407="","",'[2]1.7 NCPR'!A407)</f>
        <v/>
      </c>
      <c r="B411" s="2" t="str">
        <f>IF('[2]1.7 NCPR'!B407="","",'[2]1.7 NCPR'!B407)</f>
        <v/>
      </c>
      <c r="C411" s="1" t="str">
        <f t="shared" si="78"/>
        <v/>
      </c>
      <c r="D411" s="1" t="str">
        <f>IF('[2]1.7 NCPR'!D407="","",'[2]1.7 NCPR'!D407)</f>
        <v/>
      </c>
      <c r="E411" s="1" t="str">
        <f>IF('[2]1.7 NCPR'!E407="","",'[2]1.7 NCPR'!E407)</f>
        <v/>
      </c>
      <c r="F411" s="2" t="str">
        <f>IF('[2]1.7 NCPR'!C407="","",'[2]1.7 NCPR'!C407)</f>
        <v/>
      </c>
      <c r="G411" s="135" t="str">
        <f>IF(D411="","",IF('[2]1.7 NCPR'!P407="","",(VLOOKUP(D411,'[2]1.7 NCPR'!$D:$P,13,0))))</f>
        <v/>
      </c>
      <c r="H411" s="74" t="str">
        <f t="shared" si="79"/>
        <v/>
      </c>
      <c r="I411" s="87" t="str">
        <f>IF(D411="","",IF('[1]0.2 Konsumsi Energi'!O410="","",VLOOKUP(D411,'[1]0.2 Konsumsi Energi'!$D$5:$S$704,12,0)))</f>
        <v/>
      </c>
      <c r="J411" s="136" t="str">
        <f t="shared" si="80"/>
        <v/>
      </c>
      <c r="K411" s="87" t="str">
        <f>IF(D411="","",IF('[1]0.3 Konsumsi Protein Hewani'!O410="","",VLOOKUP(D411,'[1]0.3 Konsumsi Protein Hewani'!$D$5:$S$704,12,0)))</f>
        <v/>
      </c>
      <c r="L411" s="136" t="str">
        <f t="shared" si="81"/>
        <v/>
      </c>
      <c r="M411" s="87" t="str">
        <f>IF(D411="","",IF('[1]0.4 Stok_Cadangan'!AN410="","",VLOOKUP(D411,'[1]0.4 Stok_Cadangan'!$D$6:$AN$704,37,FALSE)))</f>
        <v/>
      </c>
      <c r="N411" s="136" t="str">
        <f t="shared" si="82"/>
        <v/>
      </c>
      <c r="O411" s="87" t="str">
        <f>IF(D411="","",IF('[1]0.5 Indikator Keterjangkauan'!J410="","",VLOOKUP(D411,'[1]0.5 Indikator Keterjangkauan'!$D$6:$K$704,7,FALSE)))</f>
        <v/>
      </c>
      <c r="P411" s="136" t="str">
        <f t="shared" si="83"/>
        <v/>
      </c>
      <c r="Q411" s="87" t="str">
        <f>IF(D411="","",IF('[1]0.5 Indikator Keterjangkauan'!AC410="","",VLOOKUP(D411,'[1]0.5 Indikator Keterjangkauan'!$D$6:$AD$704,26,FALSE)))</f>
        <v/>
      </c>
      <c r="R411" s="136" t="str">
        <f t="shared" si="84"/>
        <v/>
      </c>
      <c r="S411" s="87" t="str">
        <f>IF(D411="","",IF('[1]0.5 Indikator Keterjangkauan'!AI410="","",VLOOKUP(D411,'[1]0.5 Indikator Keterjangkauan'!$D$6:$AK$700,32,FALSE)))</f>
        <v/>
      </c>
      <c r="T411" s="136" t="str">
        <f t="shared" si="85"/>
        <v/>
      </c>
      <c r="U411" s="87" t="str">
        <f>IF(D411="","",IF('[1]0.6 Indikator Pemanfaatan'!J410="","",VLOOKUP(D411,'[1]0.6 Indikator Pemanfaatan'!$D$6:$K$704,7,FALSE)))</f>
        <v/>
      </c>
      <c r="V411" s="136" t="str">
        <f t="shared" si="86"/>
        <v/>
      </c>
      <c r="W411" s="87" t="str">
        <f>IF(D411="","",IF('[1]0.6 Indikator Pemanfaatan'!P410="","",VLOOKUP(D411,'[1]0.6 Indikator Pemanfaatan'!$D$6:$R$704,13,FALSE)))</f>
        <v/>
      </c>
      <c r="X411" s="136" t="str">
        <f t="shared" si="87"/>
        <v/>
      </c>
      <c r="Y411" s="87" t="str">
        <f>IF(D411="","",IF('[1]0.6 Indikator Pemanfaatan'!AA410="","",VLOOKUP(D411,'[1]0.6 Indikator Pemanfaatan'!$D$6:$AC$706,24,FALSE)))</f>
        <v/>
      </c>
      <c r="Z411" s="136" t="str">
        <f t="shared" si="88"/>
        <v/>
      </c>
      <c r="AA411" s="88" t="str">
        <f>IF(D411="","",IF('[1]0.6 Indikator Pemanfaatan'!AG410="","",VLOOKUP(D411,'[1]0.6 Indikator Pemanfaatan'!$D$6:$AJ$705,30,FALSE)))</f>
        <v/>
      </c>
      <c r="AB411" s="136" t="str">
        <f t="shared" si="89"/>
        <v/>
      </c>
      <c r="AC411" s="87" t="str">
        <f>IF(D411="","",IF('[1]0.6 Indikator Pemanfaatan'!AM410="","",VLOOKUP(D411,'[1]0.6 Indikator Pemanfaatan'!$D$6:$AP$705,36,FALSE)))</f>
        <v/>
      </c>
      <c r="AD411" s="136" t="str">
        <f t="shared" si="90"/>
        <v/>
      </c>
    </row>
    <row r="412" spans="1:30" x14ac:dyDescent="0.3">
      <c r="A412" s="1" t="str">
        <f>IF('[2]1.7 NCPR'!A408="","",'[2]1.7 NCPR'!A408)</f>
        <v/>
      </c>
      <c r="B412" s="2" t="str">
        <f>IF('[2]1.7 NCPR'!B408="","",'[2]1.7 NCPR'!B408)</f>
        <v/>
      </c>
      <c r="C412" s="1" t="str">
        <f t="shared" si="78"/>
        <v/>
      </c>
      <c r="D412" s="1" t="str">
        <f>IF('[2]1.7 NCPR'!D408="","",'[2]1.7 NCPR'!D408)</f>
        <v/>
      </c>
      <c r="E412" s="1" t="str">
        <f>IF('[2]1.7 NCPR'!E408="","",'[2]1.7 NCPR'!E408)</f>
        <v/>
      </c>
      <c r="F412" s="2" t="str">
        <f>IF('[2]1.7 NCPR'!C408="","",'[2]1.7 NCPR'!C408)</f>
        <v/>
      </c>
      <c r="G412" s="135" t="str">
        <f>IF(D412="","",IF('[2]1.7 NCPR'!P408="","",(VLOOKUP(D412,'[2]1.7 NCPR'!$D:$P,13,0))))</f>
        <v/>
      </c>
      <c r="H412" s="74" t="str">
        <f t="shared" si="79"/>
        <v/>
      </c>
      <c r="I412" s="87" t="str">
        <f>IF(D412="","",IF('[1]0.2 Konsumsi Energi'!O411="","",VLOOKUP(D412,'[1]0.2 Konsumsi Energi'!$D$5:$S$704,12,0)))</f>
        <v/>
      </c>
      <c r="J412" s="136" t="str">
        <f t="shared" si="80"/>
        <v/>
      </c>
      <c r="K412" s="87" t="str">
        <f>IF(D412="","",IF('[1]0.3 Konsumsi Protein Hewani'!O411="","",VLOOKUP(D412,'[1]0.3 Konsumsi Protein Hewani'!$D$5:$S$704,12,0)))</f>
        <v/>
      </c>
      <c r="L412" s="136" t="str">
        <f t="shared" si="81"/>
        <v/>
      </c>
      <c r="M412" s="87" t="str">
        <f>IF(D412="","",IF('[1]0.4 Stok_Cadangan'!AN411="","",VLOOKUP(D412,'[1]0.4 Stok_Cadangan'!$D$6:$AN$704,37,FALSE)))</f>
        <v/>
      </c>
      <c r="N412" s="136" t="str">
        <f t="shared" si="82"/>
        <v/>
      </c>
      <c r="O412" s="87" t="str">
        <f>IF(D412="","",IF('[1]0.5 Indikator Keterjangkauan'!J411="","",VLOOKUP(D412,'[1]0.5 Indikator Keterjangkauan'!$D$6:$K$704,7,FALSE)))</f>
        <v/>
      </c>
      <c r="P412" s="136" t="str">
        <f t="shared" si="83"/>
        <v/>
      </c>
      <c r="Q412" s="87" t="str">
        <f>IF(D412="","",IF('[1]0.5 Indikator Keterjangkauan'!AC411="","",VLOOKUP(D412,'[1]0.5 Indikator Keterjangkauan'!$D$6:$AD$704,26,FALSE)))</f>
        <v/>
      </c>
      <c r="R412" s="136" t="str">
        <f t="shared" si="84"/>
        <v/>
      </c>
      <c r="S412" s="87" t="str">
        <f>IF(D412="","",IF('[1]0.5 Indikator Keterjangkauan'!AI411="","",VLOOKUP(D412,'[1]0.5 Indikator Keterjangkauan'!$D$6:$AK$700,32,FALSE)))</f>
        <v/>
      </c>
      <c r="T412" s="136" t="str">
        <f t="shared" si="85"/>
        <v/>
      </c>
      <c r="U412" s="87" t="str">
        <f>IF(D412="","",IF('[1]0.6 Indikator Pemanfaatan'!J411="","",VLOOKUP(D412,'[1]0.6 Indikator Pemanfaatan'!$D$6:$K$704,7,FALSE)))</f>
        <v/>
      </c>
      <c r="V412" s="136" t="str">
        <f t="shared" si="86"/>
        <v/>
      </c>
      <c r="W412" s="87" t="str">
        <f>IF(D412="","",IF('[1]0.6 Indikator Pemanfaatan'!P411="","",VLOOKUP(D412,'[1]0.6 Indikator Pemanfaatan'!$D$6:$R$704,13,FALSE)))</f>
        <v/>
      </c>
      <c r="X412" s="136" t="str">
        <f t="shared" si="87"/>
        <v/>
      </c>
      <c r="Y412" s="87" t="str">
        <f>IF(D412="","",IF('[1]0.6 Indikator Pemanfaatan'!AA411="","",VLOOKUP(D412,'[1]0.6 Indikator Pemanfaatan'!$D$6:$AC$706,24,FALSE)))</f>
        <v/>
      </c>
      <c r="Z412" s="136" t="str">
        <f t="shared" si="88"/>
        <v/>
      </c>
      <c r="AA412" s="88" t="str">
        <f>IF(D412="","",IF('[1]0.6 Indikator Pemanfaatan'!AG411="","",VLOOKUP(D412,'[1]0.6 Indikator Pemanfaatan'!$D$6:$AJ$705,30,FALSE)))</f>
        <v/>
      </c>
      <c r="AB412" s="136" t="str">
        <f t="shared" si="89"/>
        <v/>
      </c>
      <c r="AC412" s="87" t="str">
        <f>IF(D412="","",IF('[1]0.6 Indikator Pemanfaatan'!AM411="","",VLOOKUP(D412,'[1]0.6 Indikator Pemanfaatan'!$D$6:$AP$705,36,FALSE)))</f>
        <v/>
      </c>
      <c r="AD412" s="136" t="str">
        <f t="shared" si="90"/>
        <v/>
      </c>
    </row>
    <row r="413" spans="1:30" x14ac:dyDescent="0.3">
      <c r="A413" s="1" t="str">
        <f>IF('[2]1.7 NCPR'!A409="","",'[2]1.7 NCPR'!A409)</f>
        <v/>
      </c>
      <c r="B413" s="2" t="str">
        <f>IF('[2]1.7 NCPR'!B409="","",'[2]1.7 NCPR'!B409)</f>
        <v/>
      </c>
      <c r="C413" s="1" t="str">
        <f t="shared" si="78"/>
        <v/>
      </c>
      <c r="D413" s="1" t="str">
        <f>IF('[2]1.7 NCPR'!D409="","",'[2]1.7 NCPR'!D409)</f>
        <v/>
      </c>
      <c r="E413" s="1" t="str">
        <f>IF('[2]1.7 NCPR'!E409="","",'[2]1.7 NCPR'!E409)</f>
        <v/>
      </c>
      <c r="F413" s="2" t="str">
        <f>IF('[2]1.7 NCPR'!C409="","",'[2]1.7 NCPR'!C409)</f>
        <v/>
      </c>
      <c r="G413" s="135" t="str">
        <f>IF(D413="","",IF('[2]1.7 NCPR'!P409="","",(VLOOKUP(D413,'[2]1.7 NCPR'!$D:$P,13,0))))</f>
        <v/>
      </c>
      <c r="H413" s="74" t="str">
        <f t="shared" si="79"/>
        <v/>
      </c>
      <c r="I413" s="87" t="str">
        <f>IF(D413="","",IF('[1]0.2 Konsumsi Energi'!O412="","",VLOOKUP(D413,'[1]0.2 Konsumsi Energi'!$D$5:$S$704,12,0)))</f>
        <v/>
      </c>
      <c r="J413" s="136" t="str">
        <f t="shared" si="80"/>
        <v/>
      </c>
      <c r="K413" s="87" t="str">
        <f>IF(D413="","",IF('[1]0.3 Konsumsi Protein Hewani'!O412="","",VLOOKUP(D413,'[1]0.3 Konsumsi Protein Hewani'!$D$5:$S$704,12,0)))</f>
        <v/>
      </c>
      <c r="L413" s="136" t="str">
        <f t="shared" si="81"/>
        <v/>
      </c>
      <c r="M413" s="87" t="str">
        <f>IF(D413="","",IF('[1]0.4 Stok_Cadangan'!AN412="","",VLOOKUP(D413,'[1]0.4 Stok_Cadangan'!$D$6:$AN$704,37,FALSE)))</f>
        <v/>
      </c>
      <c r="N413" s="136" t="str">
        <f t="shared" si="82"/>
        <v/>
      </c>
      <c r="O413" s="87" t="str">
        <f>IF(D413="","",IF('[1]0.5 Indikator Keterjangkauan'!J412="","",VLOOKUP(D413,'[1]0.5 Indikator Keterjangkauan'!$D$6:$K$704,7,FALSE)))</f>
        <v/>
      </c>
      <c r="P413" s="136" t="str">
        <f t="shared" si="83"/>
        <v/>
      </c>
      <c r="Q413" s="87" t="str">
        <f>IF(D413="","",IF('[1]0.5 Indikator Keterjangkauan'!AC412="","",VLOOKUP(D413,'[1]0.5 Indikator Keterjangkauan'!$D$6:$AD$704,26,FALSE)))</f>
        <v/>
      </c>
      <c r="R413" s="136" t="str">
        <f t="shared" si="84"/>
        <v/>
      </c>
      <c r="S413" s="87" t="str">
        <f>IF(D413="","",IF('[1]0.5 Indikator Keterjangkauan'!AI412="","",VLOOKUP(D413,'[1]0.5 Indikator Keterjangkauan'!$D$6:$AK$700,32,FALSE)))</f>
        <v/>
      </c>
      <c r="T413" s="136" t="str">
        <f t="shared" si="85"/>
        <v/>
      </c>
      <c r="U413" s="87" t="str">
        <f>IF(D413="","",IF('[1]0.6 Indikator Pemanfaatan'!J412="","",VLOOKUP(D413,'[1]0.6 Indikator Pemanfaatan'!$D$6:$K$704,7,FALSE)))</f>
        <v/>
      </c>
      <c r="V413" s="136" t="str">
        <f t="shared" si="86"/>
        <v/>
      </c>
      <c r="W413" s="87" t="str">
        <f>IF(D413="","",IF('[1]0.6 Indikator Pemanfaatan'!P412="","",VLOOKUP(D413,'[1]0.6 Indikator Pemanfaatan'!$D$6:$R$704,13,FALSE)))</f>
        <v/>
      </c>
      <c r="X413" s="136" t="str">
        <f t="shared" si="87"/>
        <v/>
      </c>
      <c r="Y413" s="87" t="str">
        <f>IF(D413="","",IF('[1]0.6 Indikator Pemanfaatan'!AA412="","",VLOOKUP(D413,'[1]0.6 Indikator Pemanfaatan'!$D$6:$AC$706,24,FALSE)))</f>
        <v/>
      </c>
      <c r="Z413" s="136" t="str">
        <f t="shared" si="88"/>
        <v/>
      </c>
      <c r="AA413" s="88" t="str">
        <f>IF(D413="","",IF('[1]0.6 Indikator Pemanfaatan'!AG412="","",VLOOKUP(D413,'[1]0.6 Indikator Pemanfaatan'!$D$6:$AJ$705,30,FALSE)))</f>
        <v/>
      </c>
      <c r="AB413" s="136" t="str">
        <f t="shared" si="89"/>
        <v/>
      </c>
      <c r="AC413" s="87" t="str">
        <f>IF(D413="","",IF('[1]0.6 Indikator Pemanfaatan'!AM412="","",VLOOKUP(D413,'[1]0.6 Indikator Pemanfaatan'!$D$6:$AP$705,36,FALSE)))</f>
        <v/>
      </c>
      <c r="AD413" s="136" t="str">
        <f t="shared" si="90"/>
        <v/>
      </c>
    </row>
    <row r="414" spans="1:30" x14ac:dyDescent="0.3">
      <c r="A414" s="1" t="str">
        <f>IF('[2]1.7 NCPR'!A410="","",'[2]1.7 NCPR'!A410)</f>
        <v/>
      </c>
      <c r="B414" s="2" t="str">
        <f>IF('[2]1.7 NCPR'!B410="","",'[2]1.7 NCPR'!B410)</f>
        <v/>
      </c>
      <c r="C414" s="1" t="str">
        <f t="shared" si="78"/>
        <v/>
      </c>
      <c r="D414" s="1" t="str">
        <f>IF('[2]1.7 NCPR'!D410="","",'[2]1.7 NCPR'!D410)</f>
        <v/>
      </c>
      <c r="E414" s="1" t="str">
        <f>IF('[2]1.7 NCPR'!E410="","",'[2]1.7 NCPR'!E410)</f>
        <v/>
      </c>
      <c r="F414" s="2" t="str">
        <f>IF('[2]1.7 NCPR'!C410="","",'[2]1.7 NCPR'!C410)</f>
        <v/>
      </c>
      <c r="G414" s="135" t="str">
        <f>IF(D414="","",IF('[2]1.7 NCPR'!P410="","",(VLOOKUP(D414,'[2]1.7 NCPR'!$D:$P,13,0))))</f>
        <v/>
      </c>
      <c r="H414" s="74" t="str">
        <f t="shared" si="79"/>
        <v/>
      </c>
      <c r="I414" s="87" t="str">
        <f>IF(D414="","",IF('[1]0.2 Konsumsi Energi'!O413="","",VLOOKUP(D414,'[1]0.2 Konsumsi Energi'!$D$5:$S$704,12,0)))</f>
        <v/>
      </c>
      <c r="J414" s="136" t="str">
        <f t="shared" si="80"/>
        <v/>
      </c>
      <c r="K414" s="87" t="str">
        <f>IF(D414="","",IF('[1]0.3 Konsumsi Protein Hewani'!O413="","",VLOOKUP(D414,'[1]0.3 Konsumsi Protein Hewani'!$D$5:$S$704,12,0)))</f>
        <v/>
      </c>
      <c r="L414" s="136" t="str">
        <f t="shared" si="81"/>
        <v/>
      </c>
      <c r="M414" s="87" t="str">
        <f>IF(D414="","",IF('[1]0.4 Stok_Cadangan'!AN413="","",VLOOKUP(D414,'[1]0.4 Stok_Cadangan'!$D$6:$AN$704,37,FALSE)))</f>
        <v/>
      </c>
      <c r="N414" s="136" t="str">
        <f t="shared" si="82"/>
        <v/>
      </c>
      <c r="O414" s="87" t="str">
        <f>IF(D414="","",IF('[1]0.5 Indikator Keterjangkauan'!J413="","",VLOOKUP(D414,'[1]0.5 Indikator Keterjangkauan'!$D$6:$K$704,7,FALSE)))</f>
        <v/>
      </c>
      <c r="P414" s="136" t="str">
        <f t="shared" si="83"/>
        <v/>
      </c>
      <c r="Q414" s="87" t="str">
        <f>IF(D414="","",IF('[1]0.5 Indikator Keterjangkauan'!AC413="","",VLOOKUP(D414,'[1]0.5 Indikator Keterjangkauan'!$D$6:$AD$704,26,FALSE)))</f>
        <v/>
      </c>
      <c r="R414" s="136" t="str">
        <f t="shared" si="84"/>
        <v/>
      </c>
      <c r="S414" s="87" t="str">
        <f>IF(D414="","",IF('[1]0.5 Indikator Keterjangkauan'!AI413="","",VLOOKUP(D414,'[1]0.5 Indikator Keterjangkauan'!$D$6:$AK$700,32,FALSE)))</f>
        <v/>
      </c>
      <c r="T414" s="136" t="str">
        <f t="shared" si="85"/>
        <v/>
      </c>
      <c r="U414" s="87" t="str">
        <f>IF(D414="","",IF('[1]0.6 Indikator Pemanfaatan'!J413="","",VLOOKUP(D414,'[1]0.6 Indikator Pemanfaatan'!$D$6:$K$704,7,FALSE)))</f>
        <v/>
      </c>
      <c r="V414" s="136" t="str">
        <f t="shared" si="86"/>
        <v/>
      </c>
      <c r="W414" s="87" t="str">
        <f>IF(D414="","",IF('[1]0.6 Indikator Pemanfaatan'!P413="","",VLOOKUP(D414,'[1]0.6 Indikator Pemanfaatan'!$D$6:$R$704,13,FALSE)))</f>
        <v/>
      </c>
      <c r="X414" s="136" t="str">
        <f t="shared" si="87"/>
        <v/>
      </c>
      <c r="Y414" s="87" t="str">
        <f>IF(D414="","",IF('[1]0.6 Indikator Pemanfaatan'!AA413="","",VLOOKUP(D414,'[1]0.6 Indikator Pemanfaatan'!$D$6:$AC$706,24,FALSE)))</f>
        <v/>
      </c>
      <c r="Z414" s="136" t="str">
        <f t="shared" si="88"/>
        <v/>
      </c>
      <c r="AA414" s="88" t="str">
        <f>IF(D414="","",IF('[1]0.6 Indikator Pemanfaatan'!AG413="","",VLOOKUP(D414,'[1]0.6 Indikator Pemanfaatan'!$D$6:$AJ$705,30,FALSE)))</f>
        <v/>
      </c>
      <c r="AB414" s="136" t="str">
        <f t="shared" si="89"/>
        <v/>
      </c>
      <c r="AC414" s="87" t="str">
        <f>IF(D414="","",IF('[1]0.6 Indikator Pemanfaatan'!AM413="","",VLOOKUP(D414,'[1]0.6 Indikator Pemanfaatan'!$D$6:$AP$705,36,FALSE)))</f>
        <v/>
      </c>
      <c r="AD414" s="136" t="str">
        <f t="shared" si="90"/>
        <v/>
      </c>
    </row>
    <row r="415" spans="1:30" x14ac:dyDescent="0.3">
      <c r="A415" s="1" t="str">
        <f>IF('[2]1.7 NCPR'!A411="","",'[2]1.7 NCPR'!A411)</f>
        <v/>
      </c>
      <c r="B415" s="2" t="str">
        <f>IF('[2]1.7 NCPR'!B411="","",'[2]1.7 NCPR'!B411)</f>
        <v/>
      </c>
      <c r="C415" s="1" t="str">
        <f t="shared" si="78"/>
        <v/>
      </c>
      <c r="D415" s="1" t="str">
        <f>IF('[2]1.7 NCPR'!D411="","",'[2]1.7 NCPR'!D411)</f>
        <v/>
      </c>
      <c r="E415" s="1" t="str">
        <f>IF('[2]1.7 NCPR'!E411="","",'[2]1.7 NCPR'!E411)</f>
        <v/>
      </c>
      <c r="F415" s="2" t="str">
        <f>IF('[2]1.7 NCPR'!C411="","",'[2]1.7 NCPR'!C411)</f>
        <v/>
      </c>
      <c r="G415" s="135" t="str">
        <f>IF(D415="","",IF('[2]1.7 NCPR'!P411="","",(VLOOKUP(D415,'[2]1.7 NCPR'!$D:$P,13,0))))</f>
        <v/>
      </c>
      <c r="H415" s="74" t="str">
        <f t="shared" si="79"/>
        <v/>
      </c>
      <c r="I415" s="87" t="str">
        <f>IF(D415="","",IF('[1]0.2 Konsumsi Energi'!O414="","",VLOOKUP(D415,'[1]0.2 Konsumsi Energi'!$D$5:$S$704,12,0)))</f>
        <v/>
      </c>
      <c r="J415" s="136" t="str">
        <f t="shared" si="80"/>
        <v/>
      </c>
      <c r="K415" s="87" t="str">
        <f>IF(D415="","",IF('[1]0.3 Konsumsi Protein Hewani'!O414="","",VLOOKUP(D415,'[1]0.3 Konsumsi Protein Hewani'!$D$5:$S$704,12,0)))</f>
        <v/>
      </c>
      <c r="L415" s="136" t="str">
        <f t="shared" si="81"/>
        <v/>
      </c>
      <c r="M415" s="87" t="str">
        <f>IF(D415="","",IF('[1]0.4 Stok_Cadangan'!AN414="","",VLOOKUP(D415,'[1]0.4 Stok_Cadangan'!$D$6:$AN$704,37,FALSE)))</f>
        <v/>
      </c>
      <c r="N415" s="136" t="str">
        <f t="shared" si="82"/>
        <v/>
      </c>
      <c r="O415" s="87" t="str">
        <f>IF(D415="","",IF('[1]0.5 Indikator Keterjangkauan'!J414="","",VLOOKUP(D415,'[1]0.5 Indikator Keterjangkauan'!$D$6:$K$704,7,FALSE)))</f>
        <v/>
      </c>
      <c r="P415" s="136" t="str">
        <f t="shared" si="83"/>
        <v/>
      </c>
      <c r="Q415" s="87" t="str">
        <f>IF(D415="","",IF('[1]0.5 Indikator Keterjangkauan'!AC414="","",VLOOKUP(D415,'[1]0.5 Indikator Keterjangkauan'!$D$6:$AD$704,26,FALSE)))</f>
        <v/>
      </c>
      <c r="R415" s="136" t="str">
        <f t="shared" si="84"/>
        <v/>
      </c>
      <c r="S415" s="87" t="str">
        <f>IF(D415="","",IF('[1]0.5 Indikator Keterjangkauan'!AI414="","",VLOOKUP(D415,'[1]0.5 Indikator Keterjangkauan'!$D$6:$AK$700,32,FALSE)))</f>
        <v/>
      </c>
      <c r="T415" s="136" t="str">
        <f t="shared" si="85"/>
        <v/>
      </c>
      <c r="U415" s="87" t="str">
        <f>IF(D415="","",IF('[1]0.6 Indikator Pemanfaatan'!J414="","",VLOOKUP(D415,'[1]0.6 Indikator Pemanfaatan'!$D$6:$K$704,7,FALSE)))</f>
        <v/>
      </c>
      <c r="V415" s="136" t="str">
        <f t="shared" si="86"/>
        <v/>
      </c>
      <c r="W415" s="87" t="str">
        <f>IF(D415="","",IF('[1]0.6 Indikator Pemanfaatan'!P414="","",VLOOKUP(D415,'[1]0.6 Indikator Pemanfaatan'!$D$6:$R$704,13,FALSE)))</f>
        <v/>
      </c>
      <c r="X415" s="136" t="str">
        <f t="shared" si="87"/>
        <v/>
      </c>
      <c r="Y415" s="87" t="str">
        <f>IF(D415="","",IF('[1]0.6 Indikator Pemanfaatan'!AA414="","",VLOOKUP(D415,'[1]0.6 Indikator Pemanfaatan'!$D$6:$AC$706,24,FALSE)))</f>
        <v/>
      </c>
      <c r="Z415" s="136" t="str">
        <f t="shared" si="88"/>
        <v/>
      </c>
      <c r="AA415" s="88" t="str">
        <f>IF(D415="","",IF('[1]0.6 Indikator Pemanfaatan'!AG414="","",VLOOKUP(D415,'[1]0.6 Indikator Pemanfaatan'!$D$6:$AJ$705,30,FALSE)))</f>
        <v/>
      </c>
      <c r="AB415" s="136" t="str">
        <f t="shared" si="89"/>
        <v/>
      </c>
      <c r="AC415" s="87" t="str">
        <f>IF(D415="","",IF('[1]0.6 Indikator Pemanfaatan'!AM414="","",VLOOKUP(D415,'[1]0.6 Indikator Pemanfaatan'!$D$6:$AP$705,36,FALSE)))</f>
        <v/>
      </c>
      <c r="AD415" s="136" t="str">
        <f t="shared" si="90"/>
        <v/>
      </c>
    </row>
    <row r="416" spans="1:30" x14ac:dyDescent="0.3">
      <c r="A416" s="1" t="str">
        <f>IF('[2]1.7 NCPR'!A412="","",'[2]1.7 NCPR'!A412)</f>
        <v/>
      </c>
      <c r="B416" s="2" t="str">
        <f>IF('[2]1.7 NCPR'!B412="","",'[2]1.7 NCPR'!B412)</f>
        <v/>
      </c>
      <c r="C416" s="1" t="str">
        <f t="shared" si="78"/>
        <v/>
      </c>
      <c r="D416" s="1" t="str">
        <f>IF('[2]1.7 NCPR'!D412="","",'[2]1.7 NCPR'!D412)</f>
        <v/>
      </c>
      <c r="E416" s="1" t="str">
        <f>IF('[2]1.7 NCPR'!E412="","",'[2]1.7 NCPR'!E412)</f>
        <v/>
      </c>
      <c r="F416" s="2" t="str">
        <f>IF('[2]1.7 NCPR'!C412="","",'[2]1.7 NCPR'!C412)</f>
        <v/>
      </c>
      <c r="G416" s="135" t="str">
        <f>IF(D416="","",IF('[2]1.7 NCPR'!P412="","",(VLOOKUP(D416,'[2]1.7 NCPR'!$D:$P,13,0))))</f>
        <v/>
      </c>
      <c r="H416" s="74" t="str">
        <f t="shared" si="79"/>
        <v/>
      </c>
      <c r="I416" s="87" t="str">
        <f>IF(D416="","",IF('[1]0.2 Konsumsi Energi'!O415="","",VLOOKUP(D416,'[1]0.2 Konsumsi Energi'!$D$5:$S$704,12,0)))</f>
        <v/>
      </c>
      <c r="J416" s="136" t="str">
        <f t="shared" si="80"/>
        <v/>
      </c>
      <c r="K416" s="87" t="str">
        <f>IF(D416="","",IF('[1]0.3 Konsumsi Protein Hewani'!O415="","",VLOOKUP(D416,'[1]0.3 Konsumsi Protein Hewani'!$D$5:$S$704,12,0)))</f>
        <v/>
      </c>
      <c r="L416" s="136" t="str">
        <f t="shared" si="81"/>
        <v/>
      </c>
      <c r="M416" s="87" t="str">
        <f>IF(D416="","",IF('[1]0.4 Stok_Cadangan'!AN415="","",VLOOKUP(D416,'[1]0.4 Stok_Cadangan'!$D$6:$AN$704,37,FALSE)))</f>
        <v/>
      </c>
      <c r="N416" s="136" t="str">
        <f t="shared" si="82"/>
        <v/>
      </c>
      <c r="O416" s="87" t="str">
        <f>IF(D416="","",IF('[1]0.5 Indikator Keterjangkauan'!J415="","",VLOOKUP(D416,'[1]0.5 Indikator Keterjangkauan'!$D$6:$K$704,7,FALSE)))</f>
        <v/>
      </c>
      <c r="P416" s="136" t="str">
        <f t="shared" si="83"/>
        <v/>
      </c>
      <c r="Q416" s="87" t="str">
        <f>IF(D416="","",IF('[1]0.5 Indikator Keterjangkauan'!AC415="","",VLOOKUP(D416,'[1]0.5 Indikator Keterjangkauan'!$D$6:$AD$704,26,FALSE)))</f>
        <v/>
      </c>
      <c r="R416" s="136" t="str">
        <f t="shared" si="84"/>
        <v/>
      </c>
      <c r="S416" s="87" t="str">
        <f>IF(D416="","",IF('[1]0.5 Indikator Keterjangkauan'!AI415="","",VLOOKUP(D416,'[1]0.5 Indikator Keterjangkauan'!$D$6:$AK$700,32,FALSE)))</f>
        <v/>
      </c>
      <c r="T416" s="136" t="str">
        <f t="shared" si="85"/>
        <v/>
      </c>
      <c r="U416" s="87" t="str">
        <f>IF(D416="","",IF('[1]0.6 Indikator Pemanfaatan'!J415="","",VLOOKUP(D416,'[1]0.6 Indikator Pemanfaatan'!$D$6:$K$704,7,FALSE)))</f>
        <v/>
      </c>
      <c r="V416" s="136" t="str">
        <f t="shared" si="86"/>
        <v/>
      </c>
      <c r="W416" s="87" t="str">
        <f>IF(D416="","",IF('[1]0.6 Indikator Pemanfaatan'!P415="","",VLOOKUP(D416,'[1]0.6 Indikator Pemanfaatan'!$D$6:$R$704,13,FALSE)))</f>
        <v/>
      </c>
      <c r="X416" s="136" t="str">
        <f t="shared" si="87"/>
        <v/>
      </c>
      <c r="Y416" s="87" t="str">
        <f>IF(D416="","",IF('[1]0.6 Indikator Pemanfaatan'!AA415="","",VLOOKUP(D416,'[1]0.6 Indikator Pemanfaatan'!$D$6:$AC$706,24,FALSE)))</f>
        <v/>
      </c>
      <c r="Z416" s="136" t="str">
        <f t="shared" si="88"/>
        <v/>
      </c>
      <c r="AA416" s="88" t="str">
        <f>IF(D416="","",IF('[1]0.6 Indikator Pemanfaatan'!AG415="","",VLOOKUP(D416,'[1]0.6 Indikator Pemanfaatan'!$D$6:$AJ$705,30,FALSE)))</f>
        <v/>
      </c>
      <c r="AB416" s="136" t="str">
        <f t="shared" si="89"/>
        <v/>
      </c>
      <c r="AC416" s="87" t="str">
        <f>IF(D416="","",IF('[1]0.6 Indikator Pemanfaatan'!AM415="","",VLOOKUP(D416,'[1]0.6 Indikator Pemanfaatan'!$D$6:$AP$705,36,FALSE)))</f>
        <v/>
      </c>
      <c r="AD416" s="136" t="str">
        <f t="shared" si="90"/>
        <v/>
      </c>
    </row>
    <row r="417" spans="1:30" x14ac:dyDescent="0.3">
      <c r="A417" s="1" t="str">
        <f>IF('[2]1.7 NCPR'!A413="","",'[2]1.7 NCPR'!A413)</f>
        <v/>
      </c>
      <c r="B417" s="2" t="str">
        <f>IF('[2]1.7 NCPR'!B413="","",'[2]1.7 NCPR'!B413)</f>
        <v/>
      </c>
      <c r="C417" s="1" t="str">
        <f t="shared" si="78"/>
        <v/>
      </c>
      <c r="D417" s="1" t="str">
        <f>IF('[2]1.7 NCPR'!D413="","",'[2]1.7 NCPR'!D413)</f>
        <v/>
      </c>
      <c r="E417" s="1" t="str">
        <f>IF('[2]1.7 NCPR'!E413="","",'[2]1.7 NCPR'!E413)</f>
        <v/>
      </c>
      <c r="F417" s="2" t="str">
        <f>IF('[2]1.7 NCPR'!C413="","",'[2]1.7 NCPR'!C413)</f>
        <v/>
      </c>
      <c r="G417" s="135" t="str">
        <f>IF(D417="","",IF('[2]1.7 NCPR'!P413="","",(VLOOKUP(D417,'[2]1.7 NCPR'!$D:$P,13,0))))</f>
        <v/>
      </c>
      <c r="H417" s="74" t="str">
        <f t="shared" si="79"/>
        <v/>
      </c>
      <c r="I417" s="87" t="str">
        <f>IF(D417="","",IF('[1]0.2 Konsumsi Energi'!O416="","",VLOOKUP(D417,'[1]0.2 Konsumsi Energi'!$D$5:$S$704,12,0)))</f>
        <v/>
      </c>
      <c r="J417" s="136" t="str">
        <f t="shared" si="80"/>
        <v/>
      </c>
      <c r="K417" s="87" t="str">
        <f>IF(D417="","",IF('[1]0.3 Konsumsi Protein Hewani'!O416="","",VLOOKUP(D417,'[1]0.3 Konsumsi Protein Hewani'!$D$5:$S$704,12,0)))</f>
        <v/>
      </c>
      <c r="L417" s="136" t="str">
        <f t="shared" si="81"/>
        <v/>
      </c>
      <c r="M417" s="87" t="str">
        <f>IF(D417="","",IF('[1]0.4 Stok_Cadangan'!AN416="","",VLOOKUP(D417,'[1]0.4 Stok_Cadangan'!$D$6:$AN$704,37,FALSE)))</f>
        <v/>
      </c>
      <c r="N417" s="136" t="str">
        <f t="shared" si="82"/>
        <v/>
      </c>
      <c r="O417" s="87" t="str">
        <f>IF(D417="","",IF('[1]0.5 Indikator Keterjangkauan'!J416="","",VLOOKUP(D417,'[1]0.5 Indikator Keterjangkauan'!$D$6:$K$704,7,FALSE)))</f>
        <v/>
      </c>
      <c r="P417" s="136" t="str">
        <f t="shared" si="83"/>
        <v/>
      </c>
      <c r="Q417" s="87" t="str">
        <f>IF(D417="","",IF('[1]0.5 Indikator Keterjangkauan'!AC416="","",VLOOKUP(D417,'[1]0.5 Indikator Keterjangkauan'!$D$6:$AD$704,26,FALSE)))</f>
        <v/>
      </c>
      <c r="R417" s="136" t="str">
        <f t="shared" si="84"/>
        <v/>
      </c>
      <c r="S417" s="87" t="str">
        <f>IF(D417="","",IF('[1]0.5 Indikator Keterjangkauan'!AI416="","",VLOOKUP(D417,'[1]0.5 Indikator Keterjangkauan'!$D$6:$AK$700,32,FALSE)))</f>
        <v/>
      </c>
      <c r="T417" s="136" t="str">
        <f t="shared" si="85"/>
        <v/>
      </c>
      <c r="U417" s="87" t="str">
        <f>IF(D417="","",IF('[1]0.6 Indikator Pemanfaatan'!J416="","",VLOOKUP(D417,'[1]0.6 Indikator Pemanfaatan'!$D$6:$K$704,7,FALSE)))</f>
        <v/>
      </c>
      <c r="V417" s="136" t="str">
        <f t="shared" si="86"/>
        <v/>
      </c>
      <c r="W417" s="87" t="str">
        <f>IF(D417="","",IF('[1]0.6 Indikator Pemanfaatan'!P416="","",VLOOKUP(D417,'[1]0.6 Indikator Pemanfaatan'!$D$6:$R$704,13,FALSE)))</f>
        <v/>
      </c>
      <c r="X417" s="136" t="str">
        <f t="shared" si="87"/>
        <v/>
      </c>
      <c r="Y417" s="87" t="str">
        <f>IF(D417="","",IF('[1]0.6 Indikator Pemanfaatan'!AA416="","",VLOOKUP(D417,'[1]0.6 Indikator Pemanfaatan'!$D$6:$AC$706,24,FALSE)))</f>
        <v/>
      </c>
      <c r="Z417" s="136" t="str">
        <f t="shared" si="88"/>
        <v/>
      </c>
      <c r="AA417" s="88" t="str">
        <f>IF(D417="","",IF('[1]0.6 Indikator Pemanfaatan'!AG416="","",VLOOKUP(D417,'[1]0.6 Indikator Pemanfaatan'!$D$6:$AJ$705,30,FALSE)))</f>
        <v/>
      </c>
      <c r="AB417" s="136" t="str">
        <f t="shared" si="89"/>
        <v/>
      </c>
      <c r="AC417" s="87" t="str">
        <f>IF(D417="","",IF('[1]0.6 Indikator Pemanfaatan'!AM416="","",VLOOKUP(D417,'[1]0.6 Indikator Pemanfaatan'!$D$6:$AP$705,36,FALSE)))</f>
        <v/>
      </c>
      <c r="AD417" s="136" t="str">
        <f t="shared" si="90"/>
        <v/>
      </c>
    </row>
    <row r="418" spans="1:30" x14ac:dyDescent="0.3">
      <c r="A418" s="1" t="str">
        <f>IF('[2]1.7 NCPR'!A414="","",'[2]1.7 NCPR'!A414)</f>
        <v/>
      </c>
      <c r="B418" s="2" t="str">
        <f>IF('[2]1.7 NCPR'!B414="","",'[2]1.7 NCPR'!B414)</f>
        <v/>
      </c>
      <c r="C418" s="1" t="str">
        <f t="shared" si="78"/>
        <v/>
      </c>
      <c r="D418" s="1" t="str">
        <f>IF('[2]1.7 NCPR'!D414="","",'[2]1.7 NCPR'!D414)</f>
        <v/>
      </c>
      <c r="E418" s="1" t="str">
        <f>IF('[2]1.7 NCPR'!E414="","",'[2]1.7 NCPR'!E414)</f>
        <v/>
      </c>
      <c r="F418" s="2" t="str">
        <f>IF('[2]1.7 NCPR'!C414="","",'[2]1.7 NCPR'!C414)</f>
        <v/>
      </c>
      <c r="G418" s="135" t="str">
        <f>IF(D418="","",IF('[2]1.7 NCPR'!P414="","",(VLOOKUP(D418,'[2]1.7 NCPR'!$D:$P,13,0))))</f>
        <v/>
      </c>
      <c r="H418" s="74" t="str">
        <f t="shared" si="79"/>
        <v/>
      </c>
      <c r="I418" s="87" t="str">
        <f>IF(D418="","",IF('[1]0.2 Konsumsi Energi'!O417="","",VLOOKUP(D418,'[1]0.2 Konsumsi Energi'!$D$5:$S$704,12,0)))</f>
        <v/>
      </c>
      <c r="J418" s="136" t="str">
        <f t="shared" si="80"/>
        <v/>
      </c>
      <c r="K418" s="87" t="str">
        <f>IF(D418="","",IF('[1]0.3 Konsumsi Protein Hewani'!O417="","",VLOOKUP(D418,'[1]0.3 Konsumsi Protein Hewani'!$D$5:$S$704,12,0)))</f>
        <v/>
      </c>
      <c r="L418" s="136" t="str">
        <f t="shared" si="81"/>
        <v/>
      </c>
      <c r="M418" s="87" t="str">
        <f>IF(D418="","",IF('[1]0.4 Stok_Cadangan'!AN417="","",VLOOKUP(D418,'[1]0.4 Stok_Cadangan'!$D$6:$AN$704,37,FALSE)))</f>
        <v/>
      </c>
      <c r="N418" s="136" t="str">
        <f t="shared" si="82"/>
        <v/>
      </c>
      <c r="O418" s="87" t="str">
        <f>IF(D418="","",IF('[1]0.5 Indikator Keterjangkauan'!J417="","",VLOOKUP(D418,'[1]0.5 Indikator Keterjangkauan'!$D$6:$K$704,7,FALSE)))</f>
        <v/>
      </c>
      <c r="P418" s="136" t="str">
        <f t="shared" si="83"/>
        <v/>
      </c>
      <c r="Q418" s="87" t="str">
        <f>IF(D418="","",IF('[1]0.5 Indikator Keterjangkauan'!AC417="","",VLOOKUP(D418,'[1]0.5 Indikator Keterjangkauan'!$D$6:$AD$704,26,FALSE)))</f>
        <v/>
      </c>
      <c r="R418" s="136" t="str">
        <f t="shared" si="84"/>
        <v/>
      </c>
      <c r="S418" s="87" t="str">
        <f>IF(D418="","",IF('[1]0.5 Indikator Keterjangkauan'!AI417="","",VLOOKUP(D418,'[1]0.5 Indikator Keterjangkauan'!$D$6:$AK$700,32,FALSE)))</f>
        <v/>
      </c>
      <c r="T418" s="136" t="str">
        <f t="shared" si="85"/>
        <v/>
      </c>
      <c r="U418" s="87" t="str">
        <f>IF(D418="","",IF('[1]0.6 Indikator Pemanfaatan'!J417="","",VLOOKUP(D418,'[1]0.6 Indikator Pemanfaatan'!$D$6:$K$704,7,FALSE)))</f>
        <v/>
      </c>
      <c r="V418" s="136" t="str">
        <f t="shared" si="86"/>
        <v/>
      </c>
      <c r="W418" s="87" t="str">
        <f>IF(D418="","",IF('[1]0.6 Indikator Pemanfaatan'!P417="","",VLOOKUP(D418,'[1]0.6 Indikator Pemanfaatan'!$D$6:$R$704,13,FALSE)))</f>
        <v/>
      </c>
      <c r="X418" s="136" t="str">
        <f t="shared" si="87"/>
        <v/>
      </c>
      <c r="Y418" s="87" t="str">
        <f>IF(D418="","",IF('[1]0.6 Indikator Pemanfaatan'!AA417="","",VLOOKUP(D418,'[1]0.6 Indikator Pemanfaatan'!$D$6:$AC$706,24,FALSE)))</f>
        <v/>
      </c>
      <c r="Z418" s="136" t="str">
        <f t="shared" si="88"/>
        <v/>
      </c>
      <c r="AA418" s="88" t="str">
        <f>IF(D418="","",IF('[1]0.6 Indikator Pemanfaatan'!AG417="","",VLOOKUP(D418,'[1]0.6 Indikator Pemanfaatan'!$D$6:$AJ$705,30,FALSE)))</f>
        <v/>
      </c>
      <c r="AB418" s="136" t="str">
        <f t="shared" si="89"/>
        <v/>
      </c>
      <c r="AC418" s="87" t="str">
        <f>IF(D418="","",IF('[1]0.6 Indikator Pemanfaatan'!AM417="","",VLOOKUP(D418,'[1]0.6 Indikator Pemanfaatan'!$D$6:$AP$705,36,FALSE)))</f>
        <v/>
      </c>
      <c r="AD418" s="136" t="str">
        <f t="shared" si="90"/>
        <v/>
      </c>
    </row>
    <row r="419" spans="1:30" x14ac:dyDescent="0.3">
      <c r="A419" s="1" t="str">
        <f>IF('[2]1.7 NCPR'!A415="","",'[2]1.7 NCPR'!A415)</f>
        <v/>
      </c>
      <c r="B419" s="2" t="str">
        <f>IF('[2]1.7 NCPR'!B415="","",'[2]1.7 NCPR'!B415)</f>
        <v/>
      </c>
      <c r="C419" s="1" t="str">
        <f t="shared" si="78"/>
        <v/>
      </c>
      <c r="D419" s="1" t="str">
        <f>IF('[2]1.7 NCPR'!D415="","",'[2]1.7 NCPR'!D415)</f>
        <v/>
      </c>
      <c r="E419" s="1" t="str">
        <f>IF('[2]1.7 NCPR'!E415="","",'[2]1.7 NCPR'!E415)</f>
        <v/>
      </c>
      <c r="F419" s="2" t="str">
        <f>IF('[2]1.7 NCPR'!C415="","",'[2]1.7 NCPR'!C415)</f>
        <v/>
      </c>
      <c r="G419" s="135" t="str">
        <f>IF(D419="","",IF('[2]1.7 NCPR'!P415="","",(VLOOKUP(D419,'[2]1.7 NCPR'!$D:$P,13,0))))</f>
        <v/>
      </c>
      <c r="H419" s="74" t="str">
        <f t="shared" si="79"/>
        <v/>
      </c>
      <c r="I419" s="87" t="str">
        <f>IF(D419="","",IF('[1]0.2 Konsumsi Energi'!O418="","",VLOOKUP(D419,'[1]0.2 Konsumsi Energi'!$D$5:$S$704,12,0)))</f>
        <v/>
      </c>
      <c r="J419" s="136" t="str">
        <f t="shared" si="80"/>
        <v/>
      </c>
      <c r="K419" s="87" t="str">
        <f>IF(D419="","",IF('[1]0.3 Konsumsi Protein Hewani'!O418="","",VLOOKUP(D419,'[1]0.3 Konsumsi Protein Hewani'!$D$5:$S$704,12,0)))</f>
        <v/>
      </c>
      <c r="L419" s="136" t="str">
        <f t="shared" si="81"/>
        <v/>
      </c>
      <c r="M419" s="87" t="str">
        <f>IF(D419="","",IF('[1]0.4 Stok_Cadangan'!AN418="","",VLOOKUP(D419,'[1]0.4 Stok_Cadangan'!$D$6:$AN$704,37,FALSE)))</f>
        <v/>
      </c>
      <c r="N419" s="136" t="str">
        <f t="shared" si="82"/>
        <v/>
      </c>
      <c r="O419" s="87" t="str">
        <f>IF(D419="","",IF('[1]0.5 Indikator Keterjangkauan'!J418="","",VLOOKUP(D419,'[1]0.5 Indikator Keterjangkauan'!$D$6:$K$704,7,FALSE)))</f>
        <v/>
      </c>
      <c r="P419" s="136" t="str">
        <f t="shared" si="83"/>
        <v/>
      </c>
      <c r="Q419" s="87" t="str">
        <f>IF(D419="","",IF('[1]0.5 Indikator Keterjangkauan'!AC418="","",VLOOKUP(D419,'[1]0.5 Indikator Keterjangkauan'!$D$6:$AD$704,26,FALSE)))</f>
        <v/>
      </c>
      <c r="R419" s="136" t="str">
        <f t="shared" si="84"/>
        <v/>
      </c>
      <c r="S419" s="87" t="str">
        <f>IF(D419="","",IF('[1]0.5 Indikator Keterjangkauan'!AI418="","",VLOOKUP(D419,'[1]0.5 Indikator Keterjangkauan'!$D$6:$AK$700,32,FALSE)))</f>
        <v/>
      </c>
      <c r="T419" s="136" t="str">
        <f t="shared" si="85"/>
        <v/>
      </c>
      <c r="U419" s="87" t="str">
        <f>IF(D419="","",IF('[1]0.6 Indikator Pemanfaatan'!J418="","",VLOOKUP(D419,'[1]0.6 Indikator Pemanfaatan'!$D$6:$K$704,7,FALSE)))</f>
        <v/>
      </c>
      <c r="V419" s="136" t="str">
        <f t="shared" si="86"/>
        <v/>
      </c>
      <c r="W419" s="87" t="str">
        <f>IF(D419="","",IF('[1]0.6 Indikator Pemanfaatan'!P418="","",VLOOKUP(D419,'[1]0.6 Indikator Pemanfaatan'!$D$6:$R$704,13,FALSE)))</f>
        <v/>
      </c>
      <c r="X419" s="136" t="str">
        <f t="shared" si="87"/>
        <v/>
      </c>
      <c r="Y419" s="87" t="str">
        <f>IF(D419="","",IF('[1]0.6 Indikator Pemanfaatan'!AA418="","",VLOOKUP(D419,'[1]0.6 Indikator Pemanfaatan'!$D$6:$AC$706,24,FALSE)))</f>
        <v/>
      </c>
      <c r="Z419" s="136" t="str">
        <f t="shared" si="88"/>
        <v/>
      </c>
      <c r="AA419" s="88" t="str">
        <f>IF(D419="","",IF('[1]0.6 Indikator Pemanfaatan'!AG418="","",VLOOKUP(D419,'[1]0.6 Indikator Pemanfaatan'!$D$6:$AJ$705,30,FALSE)))</f>
        <v/>
      </c>
      <c r="AB419" s="136" t="str">
        <f t="shared" si="89"/>
        <v/>
      </c>
      <c r="AC419" s="87" t="str">
        <f>IF(D419="","",IF('[1]0.6 Indikator Pemanfaatan'!AM418="","",VLOOKUP(D419,'[1]0.6 Indikator Pemanfaatan'!$D$6:$AP$705,36,FALSE)))</f>
        <v/>
      </c>
      <c r="AD419" s="136" t="str">
        <f t="shared" si="90"/>
        <v/>
      </c>
    </row>
    <row r="420" spans="1:30" x14ac:dyDescent="0.3">
      <c r="A420" s="1" t="str">
        <f>IF('[2]1.7 NCPR'!A416="","",'[2]1.7 NCPR'!A416)</f>
        <v/>
      </c>
      <c r="B420" s="2" t="str">
        <f>IF('[2]1.7 NCPR'!B416="","",'[2]1.7 NCPR'!B416)</f>
        <v/>
      </c>
      <c r="C420" s="1" t="str">
        <f t="shared" si="78"/>
        <v/>
      </c>
      <c r="D420" s="1" t="str">
        <f>IF('[2]1.7 NCPR'!D416="","",'[2]1.7 NCPR'!D416)</f>
        <v/>
      </c>
      <c r="E420" s="1" t="str">
        <f>IF('[2]1.7 NCPR'!E416="","",'[2]1.7 NCPR'!E416)</f>
        <v/>
      </c>
      <c r="F420" s="2" t="str">
        <f>IF('[2]1.7 NCPR'!C416="","",'[2]1.7 NCPR'!C416)</f>
        <v/>
      </c>
      <c r="G420" s="135" t="str">
        <f>IF(D420="","",IF('[2]1.7 NCPR'!P416="","",(VLOOKUP(D420,'[2]1.7 NCPR'!$D:$P,13,0))))</f>
        <v/>
      </c>
      <c r="H420" s="74" t="str">
        <f t="shared" si="79"/>
        <v/>
      </c>
      <c r="I420" s="87" t="str">
        <f>IF(D420="","",IF('[1]0.2 Konsumsi Energi'!O419="","",VLOOKUP(D420,'[1]0.2 Konsumsi Energi'!$D$5:$S$704,12,0)))</f>
        <v/>
      </c>
      <c r="J420" s="136" t="str">
        <f t="shared" si="80"/>
        <v/>
      </c>
      <c r="K420" s="87" t="str">
        <f>IF(D420="","",IF('[1]0.3 Konsumsi Protein Hewani'!O419="","",VLOOKUP(D420,'[1]0.3 Konsumsi Protein Hewani'!$D$5:$S$704,12,0)))</f>
        <v/>
      </c>
      <c r="L420" s="136" t="str">
        <f t="shared" si="81"/>
        <v/>
      </c>
      <c r="M420" s="87" t="str">
        <f>IF(D420="","",IF('[1]0.4 Stok_Cadangan'!AN419="","",VLOOKUP(D420,'[1]0.4 Stok_Cadangan'!$D$6:$AN$704,37,FALSE)))</f>
        <v/>
      </c>
      <c r="N420" s="136" t="str">
        <f t="shared" si="82"/>
        <v/>
      </c>
      <c r="O420" s="87" t="str">
        <f>IF(D420="","",IF('[1]0.5 Indikator Keterjangkauan'!J419="","",VLOOKUP(D420,'[1]0.5 Indikator Keterjangkauan'!$D$6:$K$704,7,FALSE)))</f>
        <v/>
      </c>
      <c r="P420" s="136" t="str">
        <f t="shared" si="83"/>
        <v/>
      </c>
      <c r="Q420" s="87" t="str">
        <f>IF(D420="","",IF('[1]0.5 Indikator Keterjangkauan'!AC419="","",VLOOKUP(D420,'[1]0.5 Indikator Keterjangkauan'!$D$6:$AD$704,26,FALSE)))</f>
        <v/>
      </c>
      <c r="R420" s="136" t="str">
        <f t="shared" si="84"/>
        <v/>
      </c>
      <c r="S420" s="87" t="str">
        <f>IF(D420="","",IF('[1]0.5 Indikator Keterjangkauan'!AI419="","",VLOOKUP(D420,'[1]0.5 Indikator Keterjangkauan'!$D$6:$AK$700,32,FALSE)))</f>
        <v/>
      </c>
      <c r="T420" s="136" t="str">
        <f t="shared" si="85"/>
        <v/>
      </c>
      <c r="U420" s="87" t="str">
        <f>IF(D420="","",IF('[1]0.6 Indikator Pemanfaatan'!J419="","",VLOOKUP(D420,'[1]0.6 Indikator Pemanfaatan'!$D$6:$K$704,7,FALSE)))</f>
        <v/>
      </c>
      <c r="V420" s="136" t="str">
        <f t="shared" si="86"/>
        <v/>
      </c>
      <c r="W420" s="87" t="str">
        <f>IF(D420="","",IF('[1]0.6 Indikator Pemanfaatan'!P419="","",VLOOKUP(D420,'[1]0.6 Indikator Pemanfaatan'!$D$6:$R$704,13,FALSE)))</f>
        <v/>
      </c>
      <c r="X420" s="136" t="str">
        <f t="shared" si="87"/>
        <v/>
      </c>
      <c r="Y420" s="87" t="str">
        <f>IF(D420="","",IF('[1]0.6 Indikator Pemanfaatan'!AA419="","",VLOOKUP(D420,'[1]0.6 Indikator Pemanfaatan'!$D$6:$AC$706,24,FALSE)))</f>
        <v/>
      </c>
      <c r="Z420" s="136" t="str">
        <f t="shared" si="88"/>
        <v/>
      </c>
      <c r="AA420" s="88" t="str">
        <f>IF(D420="","",IF('[1]0.6 Indikator Pemanfaatan'!AG419="","",VLOOKUP(D420,'[1]0.6 Indikator Pemanfaatan'!$D$6:$AJ$705,30,FALSE)))</f>
        <v/>
      </c>
      <c r="AB420" s="136" t="str">
        <f t="shared" si="89"/>
        <v/>
      </c>
      <c r="AC420" s="87" t="str">
        <f>IF(D420="","",IF('[1]0.6 Indikator Pemanfaatan'!AM419="","",VLOOKUP(D420,'[1]0.6 Indikator Pemanfaatan'!$D$6:$AP$705,36,FALSE)))</f>
        <v/>
      </c>
      <c r="AD420" s="136" t="str">
        <f t="shared" si="90"/>
        <v/>
      </c>
    </row>
    <row r="421" spans="1:30" x14ac:dyDescent="0.3">
      <c r="A421" s="1" t="str">
        <f>IF('[2]1.7 NCPR'!A417="","",'[2]1.7 NCPR'!A417)</f>
        <v/>
      </c>
      <c r="B421" s="2" t="str">
        <f>IF('[2]1.7 NCPR'!B417="","",'[2]1.7 NCPR'!B417)</f>
        <v/>
      </c>
      <c r="C421" s="1" t="str">
        <f t="shared" si="78"/>
        <v/>
      </c>
      <c r="D421" s="1" t="str">
        <f>IF('[2]1.7 NCPR'!D417="","",'[2]1.7 NCPR'!D417)</f>
        <v/>
      </c>
      <c r="E421" s="1" t="str">
        <f>IF('[2]1.7 NCPR'!E417="","",'[2]1.7 NCPR'!E417)</f>
        <v/>
      </c>
      <c r="F421" s="2" t="str">
        <f>IF('[2]1.7 NCPR'!C417="","",'[2]1.7 NCPR'!C417)</f>
        <v/>
      </c>
      <c r="G421" s="135" t="str">
        <f>IF(D421="","",IF('[2]1.7 NCPR'!P417="","",(VLOOKUP(D421,'[2]1.7 NCPR'!$D:$P,13,0))))</f>
        <v/>
      </c>
      <c r="H421" s="74" t="str">
        <f t="shared" si="79"/>
        <v/>
      </c>
      <c r="I421" s="87" t="str">
        <f>IF(D421="","",IF('[1]0.2 Konsumsi Energi'!O420="","",VLOOKUP(D421,'[1]0.2 Konsumsi Energi'!$D$5:$S$704,12,0)))</f>
        <v/>
      </c>
      <c r="J421" s="136" t="str">
        <f t="shared" si="80"/>
        <v/>
      </c>
      <c r="K421" s="87" t="str">
        <f>IF(D421="","",IF('[1]0.3 Konsumsi Protein Hewani'!O420="","",VLOOKUP(D421,'[1]0.3 Konsumsi Protein Hewani'!$D$5:$S$704,12,0)))</f>
        <v/>
      </c>
      <c r="L421" s="136" t="str">
        <f t="shared" si="81"/>
        <v/>
      </c>
      <c r="M421" s="87" t="str">
        <f>IF(D421="","",IF('[1]0.4 Stok_Cadangan'!AN420="","",VLOOKUP(D421,'[1]0.4 Stok_Cadangan'!$D$6:$AN$704,37,FALSE)))</f>
        <v/>
      </c>
      <c r="N421" s="136" t="str">
        <f t="shared" si="82"/>
        <v/>
      </c>
      <c r="O421" s="87" t="str">
        <f>IF(D421="","",IF('[1]0.5 Indikator Keterjangkauan'!J420="","",VLOOKUP(D421,'[1]0.5 Indikator Keterjangkauan'!$D$6:$K$704,7,FALSE)))</f>
        <v/>
      </c>
      <c r="P421" s="136" t="str">
        <f t="shared" si="83"/>
        <v/>
      </c>
      <c r="Q421" s="87" t="str">
        <f>IF(D421="","",IF('[1]0.5 Indikator Keterjangkauan'!AC420="","",VLOOKUP(D421,'[1]0.5 Indikator Keterjangkauan'!$D$6:$AD$704,26,FALSE)))</f>
        <v/>
      </c>
      <c r="R421" s="136" t="str">
        <f t="shared" si="84"/>
        <v/>
      </c>
      <c r="S421" s="87" t="str">
        <f>IF(D421="","",IF('[1]0.5 Indikator Keterjangkauan'!AI420="","",VLOOKUP(D421,'[1]0.5 Indikator Keterjangkauan'!$D$6:$AK$700,32,FALSE)))</f>
        <v/>
      </c>
      <c r="T421" s="136" t="str">
        <f t="shared" si="85"/>
        <v/>
      </c>
      <c r="U421" s="87" t="str">
        <f>IF(D421="","",IF('[1]0.6 Indikator Pemanfaatan'!J420="","",VLOOKUP(D421,'[1]0.6 Indikator Pemanfaatan'!$D$6:$K$704,7,FALSE)))</f>
        <v/>
      </c>
      <c r="V421" s="136" t="str">
        <f t="shared" si="86"/>
        <v/>
      </c>
      <c r="W421" s="87" t="str">
        <f>IF(D421="","",IF('[1]0.6 Indikator Pemanfaatan'!P420="","",VLOOKUP(D421,'[1]0.6 Indikator Pemanfaatan'!$D$6:$R$704,13,FALSE)))</f>
        <v/>
      </c>
      <c r="X421" s="136" t="str">
        <f t="shared" si="87"/>
        <v/>
      </c>
      <c r="Y421" s="87" t="str">
        <f>IF(D421="","",IF('[1]0.6 Indikator Pemanfaatan'!AA420="","",VLOOKUP(D421,'[1]0.6 Indikator Pemanfaatan'!$D$6:$AC$706,24,FALSE)))</f>
        <v/>
      </c>
      <c r="Z421" s="136" t="str">
        <f t="shared" si="88"/>
        <v/>
      </c>
      <c r="AA421" s="88" t="str">
        <f>IF(D421="","",IF('[1]0.6 Indikator Pemanfaatan'!AG420="","",VLOOKUP(D421,'[1]0.6 Indikator Pemanfaatan'!$D$6:$AJ$705,30,FALSE)))</f>
        <v/>
      </c>
      <c r="AB421" s="136" t="str">
        <f t="shared" si="89"/>
        <v/>
      </c>
      <c r="AC421" s="87" t="str">
        <f>IF(D421="","",IF('[1]0.6 Indikator Pemanfaatan'!AM420="","",VLOOKUP(D421,'[1]0.6 Indikator Pemanfaatan'!$D$6:$AP$705,36,FALSE)))</f>
        <v/>
      </c>
      <c r="AD421" s="136" t="str">
        <f t="shared" si="90"/>
        <v/>
      </c>
    </row>
    <row r="422" spans="1:30" x14ac:dyDescent="0.3">
      <c r="A422" s="1" t="str">
        <f>IF('[2]1.7 NCPR'!A418="","",'[2]1.7 NCPR'!A418)</f>
        <v/>
      </c>
      <c r="B422" s="2" t="str">
        <f>IF('[2]1.7 NCPR'!B418="","",'[2]1.7 NCPR'!B418)</f>
        <v/>
      </c>
      <c r="C422" s="1" t="str">
        <f t="shared" si="78"/>
        <v/>
      </c>
      <c r="D422" s="1" t="str">
        <f>IF('[2]1.7 NCPR'!D418="","",'[2]1.7 NCPR'!D418)</f>
        <v/>
      </c>
      <c r="E422" s="1" t="str">
        <f>IF('[2]1.7 NCPR'!E418="","",'[2]1.7 NCPR'!E418)</f>
        <v/>
      </c>
      <c r="F422" s="2" t="str">
        <f>IF('[2]1.7 NCPR'!C418="","",'[2]1.7 NCPR'!C418)</f>
        <v/>
      </c>
      <c r="G422" s="135" t="str">
        <f>IF(D422="","",IF('[2]1.7 NCPR'!P418="","",(VLOOKUP(D422,'[2]1.7 NCPR'!$D:$P,13,0))))</f>
        <v/>
      </c>
      <c r="H422" s="74" t="str">
        <f t="shared" si="79"/>
        <v/>
      </c>
      <c r="I422" s="87" t="str">
        <f>IF(D422="","",IF('[1]0.2 Konsumsi Energi'!O421="","",VLOOKUP(D422,'[1]0.2 Konsumsi Energi'!$D$5:$S$704,12,0)))</f>
        <v/>
      </c>
      <c r="J422" s="136" t="str">
        <f t="shared" si="80"/>
        <v/>
      </c>
      <c r="K422" s="87" t="str">
        <f>IF(D422="","",IF('[1]0.3 Konsumsi Protein Hewani'!O421="","",VLOOKUP(D422,'[1]0.3 Konsumsi Protein Hewani'!$D$5:$S$704,12,0)))</f>
        <v/>
      </c>
      <c r="L422" s="136" t="str">
        <f t="shared" si="81"/>
        <v/>
      </c>
      <c r="M422" s="87" t="str">
        <f>IF(D422="","",IF('[1]0.4 Stok_Cadangan'!AN421="","",VLOOKUP(D422,'[1]0.4 Stok_Cadangan'!$D$6:$AN$704,37,FALSE)))</f>
        <v/>
      </c>
      <c r="N422" s="136" t="str">
        <f t="shared" si="82"/>
        <v/>
      </c>
      <c r="O422" s="87" t="str">
        <f>IF(D422="","",IF('[1]0.5 Indikator Keterjangkauan'!J421="","",VLOOKUP(D422,'[1]0.5 Indikator Keterjangkauan'!$D$6:$K$704,7,FALSE)))</f>
        <v/>
      </c>
      <c r="P422" s="136" t="str">
        <f t="shared" si="83"/>
        <v/>
      </c>
      <c r="Q422" s="87" t="str">
        <f>IF(D422="","",IF('[1]0.5 Indikator Keterjangkauan'!AC421="","",VLOOKUP(D422,'[1]0.5 Indikator Keterjangkauan'!$D$6:$AD$704,26,FALSE)))</f>
        <v/>
      </c>
      <c r="R422" s="136" t="str">
        <f t="shared" si="84"/>
        <v/>
      </c>
      <c r="S422" s="87" t="str">
        <f>IF(D422="","",IF('[1]0.5 Indikator Keterjangkauan'!AI421="","",VLOOKUP(D422,'[1]0.5 Indikator Keterjangkauan'!$D$6:$AK$700,32,FALSE)))</f>
        <v/>
      </c>
      <c r="T422" s="136" t="str">
        <f t="shared" si="85"/>
        <v/>
      </c>
      <c r="U422" s="87" t="str">
        <f>IF(D422="","",IF('[1]0.6 Indikator Pemanfaatan'!J421="","",VLOOKUP(D422,'[1]0.6 Indikator Pemanfaatan'!$D$6:$K$704,7,FALSE)))</f>
        <v/>
      </c>
      <c r="V422" s="136" t="str">
        <f t="shared" si="86"/>
        <v/>
      </c>
      <c r="W422" s="87" t="str">
        <f>IF(D422="","",IF('[1]0.6 Indikator Pemanfaatan'!P421="","",VLOOKUP(D422,'[1]0.6 Indikator Pemanfaatan'!$D$6:$R$704,13,FALSE)))</f>
        <v/>
      </c>
      <c r="X422" s="136" t="str">
        <f t="shared" si="87"/>
        <v/>
      </c>
      <c r="Y422" s="87" t="str">
        <f>IF(D422="","",IF('[1]0.6 Indikator Pemanfaatan'!AA421="","",VLOOKUP(D422,'[1]0.6 Indikator Pemanfaatan'!$D$6:$AC$706,24,FALSE)))</f>
        <v/>
      </c>
      <c r="Z422" s="136" t="str">
        <f t="shared" si="88"/>
        <v/>
      </c>
      <c r="AA422" s="88" t="str">
        <f>IF(D422="","",IF('[1]0.6 Indikator Pemanfaatan'!AG421="","",VLOOKUP(D422,'[1]0.6 Indikator Pemanfaatan'!$D$6:$AJ$705,30,FALSE)))</f>
        <v/>
      </c>
      <c r="AB422" s="136" t="str">
        <f t="shared" si="89"/>
        <v/>
      </c>
      <c r="AC422" s="87" t="str">
        <f>IF(D422="","",IF('[1]0.6 Indikator Pemanfaatan'!AM421="","",VLOOKUP(D422,'[1]0.6 Indikator Pemanfaatan'!$D$6:$AP$705,36,FALSE)))</f>
        <v/>
      </c>
      <c r="AD422" s="136" t="str">
        <f t="shared" si="90"/>
        <v/>
      </c>
    </row>
    <row r="423" spans="1:30" x14ac:dyDescent="0.3">
      <c r="A423" s="1" t="str">
        <f>IF('[2]1.7 NCPR'!A419="","",'[2]1.7 NCPR'!A419)</f>
        <v/>
      </c>
      <c r="B423" s="2" t="str">
        <f>IF('[2]1.7 NCPR'!B419="","",'[2]1.7 NCPR'!B419)</f>
        <v/>
      </c>
      <c r="C423" s="1" t="str">
        <f t="shared" si="78"/>
        <v/>
      </c>
      <c r="D423" s="1" t="str">
        <f>IF('[2]1.7 NCPR'!D419="","",'[2]1.7 NCPR'!D419)</f>
        <v/>
      </c>
      <c r="E423" s="1" t="str">
        <f>IF('[2]1.7 NCPR'!E419="","",'[2]1.7 NCPR'!E419)</f>
        <v/>
      </c>
      <c r="F423" s="2" t="str">
        <f>IF('[2]1.7 NCPR'!C419="","",'[2]1.7 NCPR'!C419)</f>
        <v/>
      </c>
      <c r="G423" s="135" t="str">
        <f>IF(D423="","",IF('[2]1.7 NCPR'!P419="","",(VLOOKUP(D423,'[2]1.7 NCPR'!$D:$P,13,0))))</f>
        <v/>
      </c>
      <c r="H423" s="74" t="str">
        <f t="shared" si="79"/>
        <v/>
      </c>
      <c r="I423" s="87" t="str">
        <f>IF(D423="","",IF('[1]0.2 Konsumsi Energi'!O422="","",VLOOKUP(D423,'[1]0.2 Konsumsi Energi'!$D$5:$S$704,12,0)))</f>
        <v/>
      </c>
      <c r="J423" s="136" t="str">
        <f t="shared" si="80"/>
        <v/>
      </c>
      <c r="K423" s="87" t="str">
        <f>IF(D423="","",IF('[1]0.3 Konsumsi Protein Hewani'!O422="","",VLOOKUP(D423,'[1]0.3 Konsumsi Protein Hewani'!$D$5:$S$704,12,0)))</f>
        <v/>
      </c>
      <c r="L423" s="136" t="str">
        <f t="shared" si="81"/>
        <v/>
      </c>
      <c r="M423" s="87" t="str">
        <f>IF(D423="","",IF('[1]0.4 Stok_Cadangan'!AN422="","",VLOOKUP(D423,'[1]0.4 Stok_Cadangan'!$D$6:$AN$704,37,FALSE)))</f>
        <v/>
      </c>
      <c r="N423" s="136" t="str">
        <f t="shared" si="82"/>
        <v/>
      </c>
      <c r="O423" s="87" t="str">
        <f>IF(D423="","",IF('[1]0.5 Indikator Keterjangkauan'!J422="","",VLOOKUP(D423,'[1]0.5 Indikator Keterjangkauan'!$D$6:$K$704,7,FALSE)))</f>
        <v/>
      </c>
      <c r="P423" s="136" t="str">
        <f t="shared" si="83"/>
        <v/>
      </c>
      <c r="Q423" s="87" t="str">
        <f>IF(D423="","",IF('[1]0.5 Indikator Keterjangkauan'!AC422="","",VLOOKUP(D423,'[1]0.5 Indikator Keterjangkauan'!$D$6:$AD$704,26,FALSE)))</f>
        <v/>
      </c>
      <c r="R423" s="136" t="str">
        <f t="shared" si="84"/>
        <v/>
      </c>
      <c r="S423" s="87" t="str">
        <f>IF(D423="","",IF('[1]0.5 Indikator Keterjangkauan'!AI422="","",VLOOKUP(D423,'[1]0.5 Indikator Keterjangkauan'!$D$6:$AK$700,32,FALSE)))</f>
        <v/>
      </c>
      <c r="T423" s="136" t="str">
        <f t="shared" si="85"/>
        <v/>
      </c>
      <c r="U423" s="87" t="str">
        <f>IF(D423="","",IF('[1]0.6 Indikator Pemanfaatan'!J422="","",VLOOKUP(D423,'[1]0.6 Indikator Pemanfaatan'!$D$6:$K$704,7,FALSE)))</f>
        <v/>
      </c>
      <c r="V423" s="136" t="str">
        <f t="shared" si="86"/>
        <v/>
      </c>
      <c r="W423" s="87" t="str">
        <f>IF(D423="","",IF('[1]0.6 Indikator Pemanfaatan'!P422="","",VLOOKUP(D423,'[1]0.6 Indikator Pemanfaatan'!$D$6:$R$704,13,FALSE)))</f>
        <v/>
      </c>
      <c r="X423" s="136" t="str">
        <f t="shared" si="87"/>
        <v/>
      </c>
      <c r="Y423" s="87" t="str">
        <f>IF(D423="","",IF('[1]0.6 Indikator Pemanfaatan'!AA422="","",VLOOKUP(D423,'[1]0.6 Indikator Pemanfaatan'!$D$6:$AC$706,24,FALSE)))</f>
        <v/>
      </c>
      <c r="Z423" s="136" t="str">
        <f t="shared" si="88"/>
        <v/>
      </c>
      <c r="AA423" s="88" t="str">
        <f>IF(D423="","",IF('[1]0.6 Indikator Pemanfaatan'!AG422="","",VLOOKUP(D423,'[1]0.6 Indikator Pemanfaatan'!$D$6:$AJ$705,30,FALSE)))</f>
        <v/>
      </c>
      <c r="AB423" s="136" t="str">
        <f t="shared" si="89"/>
        <v/>
      </c>
      <c r="AC423" s="87" t="str">
        <f>IF(D423="","",IF('[1]0.6 Indikator Pemanfaatan'!AM422="","",VLOOKUP(D423,'[1]0.6 Indikator Pemanfaatan'!$D$6:$AP$705,36,FALSE)))</f>
        <v/>
      </c>
      <c r="AD423" s="136" t="str">
        <f t="shared" si="90"/>
        <v/>
      </c>
    </row>
    <row r="424" spans="1:30" x14ac:dyDescent="0.3">
      <c r="A424" s="1" t="str">
        <f>IF('[2]1.7 NCPR'!A420="","",'[2]1.7 NCPR'!A420)</f>
        <v/>
      </c>
      <c r="B424" s="2" t="str">
        <f>IF('[2]1.7 NCPR'!B420="","",'[2]1.7 NCPR'!B420)</f>
        <v/>
      </c>
      <c r="C424" s="1" t="str">
        <f t="shared" si="78"/>
        <v/>
      </c>
      <c r="D424" s="1" t="str">
        <f>IF('[2]1.7 NCPR'!D420="","",'[2]1.7 NCPR'!D420)</f>
        <v/>
      </c>
      <c r="E424" s="1" t="str">
        <f>IF('[2]1.7 NCPR'!E420="","",'[2]1.7 NCPR'!E420)</f>
        <v/>
      </c>
      <c r="F424" s="2" t="str">
        <f>IF('[2]1.7 NCPR'!C420="","",'[2]1.7 NCPR'!C420)</f>
        <v/>
      </c>
      <c r="G424" s="135" t="str">
        <f>IF(D424="","",IF('[2]1.7 NCPR'!P420="","",(VLOOKUP(D424,'[2]1.7 NCPR'!$D:$P,13,0))))</f>
        <v/>
      </c>
      <c r="H424" s="74" t="str">
        <f t="shared" si="79"/>
        <v/>
      </c>
      <c r="I424" s="87" t="str">
        <f>IF(D424="","",IF('[1]0.2 Konsumsi Energi'!O423="","",VLOOKUP(D424,'[1]0.2 Konsumsi Energi'!$D$5:$S$704,12,0)))</f>
        <v/>
      </c>
      <c r="J424" s="136" t="str">
        <f t="shared" si="80"/>
        <v/>
      </c>
      <c r="K424" s="87" t="str">
        <f>IF(D424="","",IF('[1]0.3 Konsumsi Protein Hewani'!O423="","",VLOOKUP(D424,'[1]0.3 Konsumsi Protein Hewani'!$D$5:$S$704,12,0)))</f>
        <v/>
      </c>
      <c r="L424" s="136" t="str">
        <f t="shared" si="81"/>
        <v/>
      </c>
      <c r="M424" s="87" t="str">
        <f>IF(D424="","",IF('[1]0.4 Stok_Cadangan'!AN423="","",VLOOKUP(D424,'[1]0.4 Stok_Cadangan'!$D$6:$AN$704,37,FALSE)))</f>
        <v/>
      </c>
      <c r="N424" s="136" t="str">
        <f t="shared" si="82"/>
        <v/>
      </c>
      <c r="O424" s="87" t="str">
        <f>IF(D424="","",IF('[1]0.5 Indikator Keterjangkauan'!J423="","",VLOOKUP(D424,'[1]0.5 Indikator Keterjangkauan'!$D$6:$K$704,7,FALSE)))</f>
        <v/>
      </c>
      <c r="P424" s="136" t="str">
        <f t="shared" si="83"/>
        <v/>
      </c>
      <c r="Q424" s="87" t="str">
        <f>IF(D424="","",IF('[1]0.5 Indikator Keterjangkauan'!AC423="","",VLOOKUP(D424,'[1]0.5 Indikator Keterjangkauan'!$D$6:$AD$704,26,FALSE)))</f>
        <v/>
      </c>
      <c r="R424" s="136" t="str">
        <f t="shared" si="84"/>
        <v/>
      </c>
      <c r="S424" s="87" t="str">
        <f>IF(D424="","",IF('[1]0.5 Indikator Keterjangkauan'!AI423="","",VLOOKUP(D424,'[1]0.5 Indikator Keterjangkauan'!$D$6:$AK$700,32,FALSE)))</f>
        <v/>
      </c>
      <c r="T424" s="136" t="str">
        <f t="shared" si="85"/>
        <v/>
      </c>
      <c r="U424" s="87" t="str">
        <f>IF(D424="","",IF('[1]0.6 Indikator Pemanfaatan'!J423="","",VLOOKUP(D424,'[1]0.6 Indikator Pemanfaatan'!$D$6:$K$704,7,FALSE)))</f>
        <v/>
      </c>
      <c r="V424" s="136" t="str">
        <f t="shared" si="86"/>
        <v/>
      </c>
      <c r="W424" s="87" t="str">
        <f>IF(D424="","",IF('[1]0.6 Indikator Pemanfaatan'!P423="","",VLOOKUP(D424,'[1]0.6 Indikator Pemanfaatan'!$D$6:$R$704,13,FALSE)))</f>
        <v/>
      </c>
      <c r="X424" s="136" t="str">
        <f t="shared" si="87"/>
        <v/>
      </c>
      <c r="Y424" s="87" t="str">
        <f>IF(D424="","",IF('[1]0.6 Indikator Pemanfaatan'!AA423="","",VLOOKUP(D424,'[1]0.6 Indikator Pemanfaatan'!$D$6:$AC$706,24,FALSE)))</f>
        <v/>
      </c>
      <c r="Z424" s="136" t="str">
        <f t="shared" si="88"/>
        <v/>
      </c>
      <c r="AA424" s="88" t="str">
        <f>IF(D424="","",IF('[1]0.6 Indikator Pemanfaatan'!AG423="","",VLOOKUP(D424,'[1]0.6 Indikator Pemanfaatan'!$D$6:$AJ$705,30,FALSE)))</f>
        <v/>
      </c>
      <c r="AB424" s="136" t="str">
        <f t="shared" si="89"/>
        <v/>
      </c>
      <c r="AC424" s="87" t="str">
        <f>IF(D424="","",IF('[1]0.6 Indikator Pemanfaatan'!AM423="","",VLOOKUP(D424,'[1]0.6 Indikator Pemanfaatan'!$D$6:$AP$705,36,FALSE)))</f>
        <v/>
      </c>
      <c r="AD424" s="136" t="str">
        <f t="shared" si="90"/>
        <v/>
      </c>
    </row>
    <row r="425" spans="1:30" x14ac:dyDescent="0.3">
      <c r="A425" s="1" t="str">
        <f>IF('[2]1.7 NCPR'!A421="","",'[2]1.7 NCPR'!A421)</f>
        <v/>
      </c>
      <c r="B425" s="2" t="str">
        <f>IF('[2]1.7 NCPR'!B421="","",'[2]1.7 NCPR'!B421)</f>
        <v/>
      </c>
      <c r="C425" s="1" t="str">
        <f t="shared" si="78"/>
        <v/>
      </c>
      <c r="D425" s="1" t="str">
        <f>IF('[2]1.7 NCPR'!D421="","",'[2]1.7 NCPR'!D421)</f>
        <v/>
      </c>
      <c r="E425" s="1" t="str">
        <f>IF('[2]1.7 NCPR'!E421="","",'[2]1.7 NCPR'!E421)</f>
        <v/>
      </c>
      <c r="F425" s="2" t="str">
        <f>IF('[2]1.7 NCPR'!C421="","",'[2]1.7 NCPR'!C421)</f>
        <v/>
      </c>
      <c r="G425" s="135" t="str">
        <f>IF(D425="","",IF('[2]1.7 NCPR'!P421="","",(VLOOKUP(D425,'[2]1.7 NCPR'!$D:$P,13,0))))</f>
        <v/>
      </c>
      <c r="H425" s="74" t="str">
        <f t="shared" si="79"/>
        <v/>
      </c>
      <c r="I425" s="87" t="str">
        <f>IF(D425="","",IF('[1]0.2 Konsumsi Energi'!O424="","",VLOOKUP(D425,'[1]0.2 Konsumsi Energi'!$D$5:$S$704,12,0)))</f>
        <v/>
      </c>
      <c r="J425" s="136" t="str">
        <f t="shared" si="80"/>
        <v/>
      </c>
      <c r="K425" s="87" t="str">
        <f>IF(D425="","",IF('[1]0.3 Konsumsi Protein Hewani'!O424="","",VLOOKUP(D425,'[1]0.3 Konsumsi Protein Hewani'!$D$5:$S$704,12,0)))</f>
        <v/>
      </c>
      <c r="L425" s="136" t="str">
        <f t="shared" si="81"/>
        <v/>
      </c>
      <c r="M425" s="87" t="str">
        <f>IF(D425="","",IF('[1]0.4 Stok_Cadangan'!AN424="","",VLOOKUP(D425,'[1]0.4 Stok_Cadangan'!$D$6:$AN$704,37,FALSE)))</f>
        <v/>
      </c>
      <c r="N425" s="136" t="str">
        <f t="shared" si="82"/>
        <v/>
      </c>
      <c r="O425" s="87" t="str">
        <f>IF(D425="","",IF('[1]0.5 Indikator Keterjangkauan'!J424="","",VLOOKUP(D425,'[1]0.5 Indikator Keterjangkauan'!$D$6:$K$704,7,FALSE)))</f>
        <v/>
      </c>
      <c r="P425" s="136" t="str">
        <f t="shared" si="83"/>
        <v/>
      </c>
      <c r="Q425" s="87" t="str">
        <f>IF(D425="","",IF('[1]0.5 Indikator Keterjangkauan'!AC424="","",VLOOKUP(D425,'[1]0.5 Indikator Keterjangkauan'!$D$6:$AD$704,26,FALSE)))</f>
        <v/>
      </c>
      <c r="R425" s="136" t="str">
        <f t="shared" si="84"/>
        <v/>
      </c>
      <c r="S425" s="87" t="str">
        <f>IF(D425="","",IF('[1]0.5 Indikator Keterjangkauan'!AI424="","",VLOOKUP(D425,'[1]0.5 Indikator Keterjangkauan'!$D$6:$AK$700,32,FALSE)))</f>
        <v/>
      </c>
      <c r="T425" s="136" t="str">
        <f t="shared" si="85"/>
        <v/>
      </c>
      <c r="U425" s="87" t="str">
        <f>IF(D425="","",IF('[1]0.6 Indikator Pemanfaatan'!J424="","",VLOOKUP(D425,'[1]0.6 Indikator Pemanfaatan'!$D$6:$K$704,7,FALSE)))</f>
        <v/>
      </c>
      <c r="V425" s="136" t="str">
        <f t="shared" si="86"/>
        <v/>
      </c>
      <c r="W425" s="87" t="str">
        <f>IF(D425="","",IF('[1]0.6 Indikator Pemanfaatan'!P424="","",VLOOKUP(D425,'[1]0.6 Indikator Pemanfaatan'!$D$6:$R$704,13,FALSE)))</f>
        <v/>
      </c>
      <c r="X425" s="136" t="str">
        <f t="shared" si="87"/>
        <v/>
      </c>
      <c r="Y425" s="87" t="str">
        <f>IF(D425="","",IF('[1]0.6 Indikator Pemanfaatan'!AA424="","",VLOOKUP(D425,'[1]0.6 Indikator Pemanfaatan'!$D$6:$AC$706,24,FALSE)))</f>
        <v/>
      </c>
      <c r="Z425" s="136" t="str">
        <f t="shared" si="88"/>
        <v/>
      </c>
      <c r="AA425" s="88" t="str">
        <f>IF(D425="","",IF('[1]0.6 Indikator Pemanfaatan'!AG424="","",VLOOKUP(D425,'[1]0.6 Indikator Pemanfaatan'!$D$6:$AJ$705,30,FALSE)))</f>
        <v/>
      </c>
      <c r="AB425" s="136" t="str">
        <f t="shared" si="89"/>
        <v/>
      </c>
      <c r="AC425" s="87" t="str">
        <f>IF(D425="","",IF('[1]0.6 Indikator Pemanfaatan'!AM424="","",VLOOKUP(D425,'[1]0.6 Indikator Pemanfaatan'!$D$6:$AP$705,36,FALSE)))</f>
        <v/>
      </c>
      <c r="AD425" s="136" t="str">
        <f t="shared" si="90"/>
        <v/>
      </c>
    </row>
    <row r="426" spans="1:30" x14ac:dyDescent="0.3">
      <c r="A426" s="1" t="str">
        <f>IF('[2]1.7 NCPR'!A422="","",'[2]1.7 NCPR'!A422)</f>
        <v/>
      </c>
      <c r="B426" s="2" t="str">
        <f>IF('[2]1.7 NCPR'!B422="","",'[2]1.7 NCPR'!B422)</f>
        <v/>
      </c>
      <c r="C426" s="1" t="str">
        <f t="shared" si="78"/>
        <v/>
      </c>
      <c r="D426" s="1" t="str">
        <f>IF('[2]1.7 NCPR'!D422="","",'[2]1.7 NCPR'!D422)</f>
        <v/>
      </c>
      <c r="E426" s="1" t="str">
        <f>IF('[2]1.7 NCPR'!E422="","",'[2]1.7 NCPR'!E422)</f>
        <v/>
      </c>
      <c r="F426" s="2" t="str">
        <f>IF('[2]1.7 NCPR'!C422="","",'[2]1.7 NCPR'!C422)</f>
        <v/>
      </c>
      <c r="G426" s="135" t="str">
        <f>IF(D426="","",IF('[2]1.7 NCPR'!P422="","",(VLOOKUP(D426,'[2]1.7 NCPR'!$D:$P,13,0))))</f>
        <v/>
      </c>
      <c r="H426" s="74" t="str">
        <f t="shared" si="79"/>
        <v/>
      </c>
      <c r="I426" s="87" t="str">
        <f>IF(D426="","",IF('[1]0.2 Konsumsi Energi'!O425="","",VLOOKUP(D426,'[1]0.2 Konsumsi Energi'!$D$5:$S$704,12,0)))</f>
        <v/>
      </c>
      <c r="J426" s="136" t="str">
        <f t="shared" si="80"/>
        <v/>
      </c>
      <c r="K426" s="87" t="str">
        <f>IF(D426="","",IF('[1]0.3 Konsumsi Protein Hewani'!O425="","",VLOOKUP(D426,'[1]0.3 Konsumsi Protein Hewani'!$D$5:$S$704,12,0)))</f>
        <v/>
      </c>
      <c r="L426" s="136" t="str">
        <f t="shared" si="81"/>
        <v/>
      </c>
      <c r="M426" s="87" t="str">
        <f>IF(D426="","",IF('[1]0.4 Stok_Cadangan'!AN425="","",VLOOKUP(D426,'[1]0.4 Stok_Cadangan'!$D$6:$AN$704,37,FALSE)))</f>
        <v/>
      </c>
      <c r="N426" s="136" t="str">
        <f t="shared" si="82"/>
        <v/>
      </c>
      <c r="O426" s="87" t="str">
        <f>IF(D426="","",IF('[1]0.5 Indikator Keterjangkauan'!J425="","",VLOOKUP(D426,'[1]0.5 Indikator Keterjangkauan'!$D$6:$K$704,7,FALSE)))</f>
        <v/>
      </c>
      <c r="P426" s="136" t="str">
        <f t="shared" si="83"/>
        <v/>
      </c>
      <c r="Q426" s="87" t="str">
        <f>IF(D426="","",IF('[1]0.5 Indikator Keterjangkauan'!AC425="","",VLOOKUP(D426,'[1]0.5 Indikator Keterjangkauan'!$D$6:$AD$704,26,FALSE)))</f>
        <v/>
      </c>
      <c r="R426" s="136" t="str">
        <f t="shared" si="84"/>
        <v/>
      </c>
      <c r="S426" s="87" t="str">
        <f>IF(D426="","",IF('[1]0.5 Indikator Keterjangkauan'!AI425="","",VLOOKUP(D426,'[1]0.5 Indikator Keterjangkauan'!$D$6:$AK$700,32,FALSE)))</f>
        <v/>
      </c>
      <c r="T426" s="136" t="str">
        <f t="shared" si="85"/>
        <v/>
      </c>
      <c r="U426" s="87" t="str">
        <f>IF(D426="","",IF('[1]0.6 Indikator Pemanfaatan'!J425="","",VLOOKUP(D426,'[1]0.6 Indikator Pemanfaatan'!$D$6:$K$704,7,FALSE)))</f>
        <v/>
      </c>
      <c r="V426" s="136" t="str">
        <f t="shared" si="86"/>
        <v/>
      </c>
      <c r="W426" s="87" t="str">
        <f>IF(D426="","",IF('[1]0.6 Indikator Pemanfaatan'!P425="","",VLOOKUP(D426,'[1]0.6 Indikator Pemanfaatan'!$D$6:$R$704,13,FALSE)))</f>
        <v/>
      </c>
      <c r="X426" s="136" t="str">
        <f t="shared" si="87"/>
        <v/>
      </c>
      <c r="Y426" s="87" t="str">
        <f>IF(D426="","",IF('[1]0.6 Indikator Pemanfaatan'!AA425="","",VLOOKUP(D426,'[1]0.6 Indikator Pemanfaatan'!$D$6:$AC$706,24,FALSE)))</f>
        <v/>
      </c>
      <c r="Z426" s="136" t="str">
        <f t="shared" si="88"/>
        <v/>
      </c>
      <c r="AA426" s="88" t="str">
        <f>IF(D426="","",IF('[1]0.6 Indikator Pemanfaatan'!AG425="","",VLOOKUP(D426,'[1]0.6 Indikator Pemanfaatan'!$D$6:$AJ$705,30,FALSE)))</f>
        <v/>
      </c>
      <c r="AB426" s="136" t="str">
        <f t="shared" si="89"/>
        <v/>
      </c>
      <c r="AC426" s="87" t="str">
        <f>IF(D426="","",IF('[1]0.6 Indikator Pemanfaatan'!AM425="","",VLOOKUP(D426,'[1]0.6 Indikator Pemanfaatan'!$D$6:$AP$705,36,FALSE)))</f>
        <v/>
      </c>
      <c r="AD426" s="136" t="str">
        <f t="shared" si="90"/>
        <v/>
      </c>
    </row>
    <row r="427" spans="1:30" x14ac:dyDescent="0.3">
      <c r="A427" s="1" t="str">
        <f>IF('[2]1.7 NCPR'!A423="","",'[2]1.7 NCPR'!A423)</f>
        <v/>
      </c>
      <c r="B427" s="2" t="str">
        <f>IF('[2]1.7 NCPR'!B423="","",'[2]1.7 NCPR'!B423)</f>
        <v/>
      </c>
      <c r="C427" s="1" t="str">
        <f t="shared" si="78"/>
        <v/>
      </c>
      <c r="D427" s="1" t="str">
        <f>IF('[2]1.7 NCPR'!D423="","",'[2]1.7 NCPR'!D423)</f>
        <v/>
      </c>
      <c r="E427" s="1" t="str">
        <f>IF('[2]1.7 NCPR'!E423="","",'[2]1.7 NCPR'!E423)</f>
        <v/>
      </c>
      <c r="F427" s="2" t="str">
        <f>IF('[2]1.7 NCPR'!C423="","",'[2]1.7 NCPR'!C423)</f>
        <v/>
      </c>
      <c r="G427" s="135" t="str">
        <f>IF(D427="","",IF('[2]1.7 NCPR'!P423="","",(VLOOKUP(D427,'[2]1.7 NCPR'!$D:$P,13,0))))</f>
        <v/>
      </c>
      <c r="H427" s="74" t="str">
        <f t="shared" si="79"/>
        <v/>
      </c>
      <c r="I427" s="87" t="str">
        <f>IF(D427="","",IF('[1]0.2 Konsumsi Energi'!O426="","",VLOOKUP(D427,'[1]0.2 Konsumsi Energi'!$D$5:$S$704,12,0)))</f>
        <v/>
      </c>
      <c r="J427" s="136" t="str">
        <f t="shared" si="80"/>
        <v/>
      </c>
      <c r="K427" s="87" t="str">
        <f>IF(D427="","",IF('[1]0.3 Konsumsi Protein Hewani'!O426="","",VLOOKUP(D427,'[1]0.3 Konsumsi Protein Hewani'!$D$5:$S$704,12,0)))</f>
        <v/>
      </c>
      <c r="L427" s="136" t="str">
        <f t="shared" si="81"/>
        <v/>
      </c>
      <c r="M427" s="87" t="str">
        <f>IF(D427="","",IF('[1]0.4 Stok_Cadangan'!AN426="","",VLOOKUP(D427,'[1]0.4 Stok_Cadangan'!$D$6:$AN$704,37,FALSE)))</f>
        <v/>
      </c>
      <c r="N427" s="136" t="str">
        <f t="shared" si="82"/>
        <v/>
      </c>
      <c r="O427" s="87" t="str">
        <f>IF(D427="","",IF('[1]0.5 Indikator Keterjangkauan'!J426="","",VLOOKUP(D427,'[1]0.5 Indikator Keterjangkauan'!$D$6:$K$704,7,FALSE)))</f>
        <v/>
      </c>
      <c r="P427" s="136" t="str">
        <f t="shared" si="83"/>
        <v/>
      </c>
      <c r="Q427" s="87" t="str">
        <f>IF(D427="","",IF('[1]0.5 Indikator Keterjangkauan'!AC426="","",VLOOKUP(D427,'[1]0.5 Indikator Keterjangkauan'!$D$6:$AD$704,26,FALSE)))</f>
        <v/>
      </c>
      <c r="R427" s="136" t="str">
        <f t="shared" si="84"/>
        <v/>
      </c>
      <c r="S427" s="87" t="str">
        <f>IF(D427="","",IF('[1]0.5 Indikator Keterjangkauan'!AI426="","",VLOOKUP(D427,'[1]0.5 Indikator Keterjangkauan'!$D$6:$AK$700,32,FALSE)))</f>
        <v/>
      </c>
      <c r="T427" s="136" t="str">
        <f t="shared" si="85"/>
        <v/>
      </c>
      <c r="U427" s="87" t="str">
        <f>IF(D427="","",IF('[1]0.6 Indikator Pemanfaatan'!J426="","",VLOOKUP(D427,'[1]0.6 Indikator Pemanfaatan'!$D$6:$K$704,7,FALSE)))</f>
        <v/>
      </c>
      <c r="V427" s="136" t="str">
        <f t="shared" si="86"/>
        <v/>
      </c>
      <c r="W427" s="87" t="str">
        <f>IF(D427="","",IF('[1]0.6 Indikator Pemanfaatan'!P426="","",VLOOKUP(D427,'[1]0.6 Indikator Pemanfaatan'!$D$6:$R$704,13,FALSE)))</f>
        <v/>
      </c>
      <c r="X427" s="136" t="str">
        <f t="shared" si="87"/>
        <v/>
      </c>
      <c r="Y427" s="87" t="str">
        <f>IF(D427="","",IF('[1]0.6 Indikator Pemanfaatan'!AA426="","",VLOOKUP(D427,'[1]0.6 Indikator Pemanfaatan'!$D$6:$AC$706,24,FALSE)))</f>
        <v/>
      </c>
      <c r="Z427" s="136" t="str">
        <f t="shared" si="88"/>
        <v/>
      </c>
      <c r="AA427" s="88" t="str">
        <f>IF(D427="","",IF('[1]0.6 Indikator Pemanfaatan'!AG426="","",VLOOKUP(D427,'[1]0.6 Indikator Pemanfaatan'!$D$6:$AJ$705,30,FALSE)))</f>
        <v/>
      </c>
      <c r="AB427" s="136" t="str">
        <f t="shared" si="89"/>
        <v/>
      </c>
      <c r="AC427" s="87" t="str">
        <f>IF(D427="","",IF('[1]0.6 Indikator Pemanfaatan'!AM426="","",VLOOKUP(D427,'[1]0.6 Indikator Pemanfaatan'!$D$6:$AP$705,36,FALSE)))</f>
        <v/>
      </c>
      <c r="AD427" s="136" t="str">
        <f t="shared" si="90"/>
        <v/>
      </c>
    </row>
    <row r="428" spans="1:30" x14ac:dyDescent="0.3">
      <c r="A428" s="1" t="str">
        <f>IF('[2]1.7 NCPR'!A424="","",'[2]1.7 NCPR'!A424)</f>
        <v/>
      </c>
      <c r="B428" s="2" t="str">
        <f>IF('[2]1.7 NCPR'!B424="","",'[2]1.7 NCPR'!B424)</f>
        <v/>
      </c>
      <c r="C428" s="1" t="str">
        <f t="shared" si="78"/>
        <v/>
      </c>
      <c r="D428" s="1" t="str">
        <f>IF('[2]1.7 NCPR'!D424="","",'[2]1.7 NCPR'!D424)</f>
        <v/>
      </c>
      <c r="E428" s="1" t="str">
        <f>IF('[2]1.7 NCPR'!E424="","",'[2]1.7 NCPR'!E424)</f>
        <v/>
      </c>
      <c r="F428" s="2" t="str">
        <f>IF('[2]1.7 NCPR'!C424="","",'[2]1.7 NCPR'!C424)</f>
        <v/>
      </c>
      <c r="G428" s="135" t="str">
        <f>IF(D428="","",IF('[2]1.7 NCPR'!P424="","",(VLOOKUP(D428,'[2]1.7 NCPR'!$D:$P,13,0))))</f>
        <v/>
      </c>
      <c r="H428" s="74" t="str">
        <f t="shared" si="79"/>
        <v/>
      </c>
      <c r="I428" s="87" t="str">
        <f>IF(D428="","",IF('[1]0.2 Konsumsi Energi'!O427="","",VLOOKUP(D428,'[1]0.2 Konsumsi Energi'!$D$5:$S$704,12,0)))</f>
        <v/>
      </c>
      <c r="J428" s="136" t="str">
        <f t="shared" si="80"/>
        <v/>
      </c>
      <c r="K428" s="87" t="str">
        <f>IF(D428="","",IF('[1]0.3 Konsumsi Protein Hewani'!O427="","",VLOOKUP(D428,'[1]0.3 Konsumsi Protein Hewani'!$D$5:$S$704,12,0)))</f>
        <v/>
      </c>
      <c r="L428" s="136" t="str">
        <f t="shared" si="81"/>
        <v/>
      </c>
      <c r="M428" s="87" t="str">
        <f>IF(D428="","",IF('[1]0.4 Stok_Cadangan'!AN427="","",VLOOKUP(D428,'[1]0.4 Stok_Cadangan'!$D$6:$AN$704,37,FALSE)))</f>
        <v/>
      </c>
      <c r="N428" s="136" t="str">
        <f t="shared" si="82"/>
        <v/>
      </c>
      <c r="O428" s="87" t="str">
        <f>IF(D428="","",IF('[1]0.5 Indikator Keterjangkauan'!J427="","",VLOOKUP(D428,'[1]0.5 Indikator Keterjangkauan'!$D$6:$K$704,7,FALSE)))</f>
        <v/>
      </c>
      <c r="P428" s="136" t="str">
        <f t="shared" si="83"/>
        <v/>
      </c>
      <c r="Q428" s="87" t="str">
        <f>IF(D428="","",IF('[1]0.5 Indikator Keterjangkauan'!AC427="","",VLOOKUP(D428,'[1]0.5 Indikator Keterjangkauan'!$D$6:$AD$704,26,FALSE)))</f>
        <v/>
      </c>
      <c r="R428" s="136" t="str">
        <f t="shared" si="84"/>
        <v/>
      </c>
      <c r="S428" s="87" t="str">
        <f>IF(D428="","",IF('[1]0.5 Indikator Keterjangkauan'!AI427="","",VLOOKUP(D428,'[1]0.5 Indikator Keterjangkauan'!$D$6:$AK$700,32,FALSE)))</f>
        <v/>
      </c>
      <c r="T428" s="136" t="str">
        <f t="shared" si="85"/>
        <v/>
      </c>
      <c r="U428" s="87" t="str">
        <f>IF(D428="","",IF('[1]0.6 Indikator Pemanfaatan'!J427="","",VLOOKUP(D428,'[1]0.6 Indikator Pemanfaatan'!$D$6:$K$704,7,FALSE)))</f>
        <v/>
      </c>
      <c r="V428" s="136" t="str">
        <f t="shared" si="86"/>
        <v/>
      </c>
      <c r="W428" s="87" t="str">
        <f>IF(D428="","",IF('[1]0.6 Indikator Pemanfaatan'!P427="","",VLOOKUP(D428,'[1]0.6 Indikator Pemanfaatan'!$D$6:$R$704,13,FALSE)))</f>
        <v/>
      </c>
      <c r="X428" s="136" t="str">
        <f t="shared" si="87"/>
        <v/>
      </c>
      <c r="Y428" s="87" t="str">
        <f>IF(D428="","",IF('[1]0.6 Indikator Pemanfaatan'!AA427="","",VLOOKUP(D428,'[1]0.6 Indikator Pemanfaatan'!$D$6:$AC$706,24,FALSE)))</f>
        <v/>
      </c>
      <c r="Z428" s="136" t="str">
        <f t="shared" si="88"/>
        <v/>
      </c>
      <c r="AA428" s="88" t="str">
        <f>IF(D428="","",IF('[1]0.6 Indikator Pemanfaatan'!AG427="","",VLOOKUP(D428,'[1]0.6 Indikator Pemanfaatan'!$D$6:$AJ$705,30,FALSE)))</f>
        <v/>
      </c>
      <c r="AB428" s="136" t="str">
        <f t="shared" si="89"/>
        <v/>
      </c>
      <c r="AC428" s="87" t="str">
        <f>IF(D428="","",IF('[1]0.6 Indikator Pemanfaatan'!AM427="","",VLOOKUP(D428,'[1]0.6 Indikator Pemanfaatan'!$D$6:$AP$705,36,FALSE)))</f>
        <v/>
      </c>
      <c r="AD428" s="136" t="str">
        <f t="shared" si="90"/>
        <v/>
      </c>
    </row>
    <row r="429" spans="1:30" x14ac:dyDescent="0.3">
      <c r="A429" s="1" t="str">
        <f>IF('[2]1.7 NCPR'!A425="","",'[2]1.7 NCPR'!A425)</f>
        <v/>
      </c>
      <c r="B429" s="2" t="str">
        <f>IF('[2]1.7 NCPR'!B425="","",'[2]1.7 NCPR'!B425)</f>
        <v/>
      </c>
      <c r="C429" s="1" t="str">
        <f t="shared" si="78"/>
        <v/>
      </c>
      <c r="D429" s="1" t="str">
        <f>IF('[2]1.7 NCPR'!D425="","",'[2]1.7 NCPR'!D425)</f>
        <v/>
      </c>
      <c r="E429" s="1" t="str">
        <f>IF('[2]1.7 NCPR'!E425="","",'[2]1.7 NCPR'!E425)</f>
        <v/>
      </c>
      <c r="F429" s="2" t="str">
        <f>IF('[2]1.7 NCPR'!C425="","",'[2]1.7 NCPR'!C425)</f>
        <v/>
      </c>
      <c r="G429" s="135" t="str">
        <f>IF(D429="","",IF('[2]1.7 NCPR'!P425="","",(VLOOKUP(D429,'[2]1.7 NCPR'!$D:$P,13,0))))</f>
        <v/>
      </c>
      <c r="H429" s="74" t="str">
        <f t="shared" si="79"/>
        <v/>
      </c>
      <c r="I429" s="87" t="str">
        <f>IF(D429="","",IF('[1]0.2 Konsumsi Energi'!O428="","",VLOOKUP(D429,'[1]0.2 Konsumsi Energi'!$D$5:$S$704,12,0)))</f>
        <v/>
      </c>
      <c r="J429" s="136" t="str">
        <f t="shared" si="80"/>
        <v/>
      </c>
      <c r="K429" s="87" t="str">
        <f>IF(D429="","",IF('[1]0.3 Konsumsi Protein Hewani'!O428="","",VLOOKUP(D429,'[1]0.3 Konsumsi Protein Hewani'!$D$5:$S$704,12,0)))</f>
        <v/>
      </c>
      <c r="L429" s="136" t="str">
        <f t="shared" si="81"/>
        <v/>
      </c>
      <c r="M429" s="87" t="str">
        <f>IF(D429="","",IF('[1]0.4 Stok_Cadangan'!AN428="","",VLOOKUP(D429,'[1]0.4 Stok_Cadangan'!$D$6:$AN$704,37,FALSE)))</f>
        <v/>
      </c>
      <c r="N429" s="136" t="str">
        <f t="shared" si="82"/>
        <v/>
      </c>
      <c r="O429" s="87" t="str">
        <f>IF(D429="","",IF('[1]0.5 Indikator Keterjangkauan'!J428="","",VLOOKUP(D429,'[1]0.5 Indikator Keterjangkauan'!$D$6:$K$704,7,FALSE)))</f>
        <v/>
      </c>
      <c r="P429" s="136" t="str">
        <f t="shared" si="83"/>
        <v/>
      </c>
      <c r="Q429" s="87" t="str">
        <f>IF(D429="","",IF('[1]0.5 Indikator Keterjangkauan'!AC428="","",VLOOKUP(D429,'[1]0.5 Indikator Keterjangkauan'!$D$6:$AD$704,26,FALSE)))</f>
        <v/>
      </c>
      <c r="R429" s="136" t="str">
        <f t="shared" si="84"/>
        <v/>
      </c>
      <c r="S429" s="87" t="str">
        <f>IF(D429="","",IF('[1]0.5 Indikator Keterjangkauan'!AI428="","",VLOOKUP(D429,'[1]0.5 Indikator Keterjangkauan'!$D$6:$AK$700,32,FALSE)))</f>
        <v/>
      </c>
      <c r="T429" s="136" t="str">
        <f t="shared" si="85"/>
        <v/>
      </c>
      <c r="U429" s="87" t="str">
        <f>IF(D429="","",IF('[1]0.6 Indikator Pemanfaatan'!J428="","",VLOOKUP(D429,'[1]0.6 Indikator Pemanfaatan'!$D$6:$K$704,7,FALSE)))</f>
        <v/>
      </c>
      <c r="V429" s="136" t="str">
        <f t="shared" si="86"/>
        <v/>
      </c>
      <c r="W429" s="87" t="str">
        <f>IF(D429="","",IF('[1]0.6 Indikator Pemanfaatan'!P428="","",VLOOKUP(D429,'[1]0.6 Indikator Pemanfaatan'!$D$6:$R$704,13,FALSE)))</f>
        <v/>
      </c>
      <c r="X429" s="136" t="str">
        <f t="shared" si="87"/>
        <v/>
      </c>
      <c r="Y429" s="87" t="str">
        <f>IF(D429="","",IF('[1]0.6 Indikator Pemanfaatan'!AA428="","",VLOOKUP(D429,'[1]0.6 Indikator Pemanfaatan'!$D$6:$AC$706,24,FALSE)))</f>
        <v/>
      </c>
      <c r="Z429" s="136" t="str">
        <f t="shared" si="88"/>
        <v/>
      </c>
      <c r="AA429" s="88" t="str">
        <f>IF(D429="","",IF('[1]0.6 Indikator Pemanfaatan'!AG428="","",VLOOKUP(D429,'[1]0.6 Indikator Pemanfaatan'!$D$6:$AJ$705,30,FALSE)))</f>
        <v/>
      </c>
      <c r="AB429" s="136" t="str">
        <f t="shared" si="89"/>
        <v/>
      </c>
      <c r="AC429" s="87" t="str">
        <f>IF(D429="","",IF('[1]0.6 Indikator Pemanfaatan'!AM428="","",VLOOKUP(D429,'[1]0.6 Indikator Pemanfaatan'!$D$6:$AP$705,36,FALSE)))</f>
        <v/>
      </c>
      <c r="AD429" s="136" t="str">
        <f t="shared" si="90"/>
        <v/>
      </c>
    </row>
    <row r="430" spans="1:30" x14ac:dyDescent="0.3">
      <c r="A430" s="1" t="str">
        <f>IF('[2]1.7 NCPR'!A426="","",'[2]1.7 NCPR'!A426)</f>
        <v/>
      </c>
      <c r="B430" s="2" t="str">
        <f>IF('[2]1.7 NCPR'!B426="","",'[2]1.7 NCPR'!B426)</f>
        <v/>
      </c>
      <c r="C430" s="1" t="str">
        <f t="shared" si="78"/>
        <v/>
      </c>
      <c r="D430" s="1" t="str">
        <f>IF('[2]1.7 NCPR'!D426="","",'[2]1.7 NCPR'!D426)</f>
        <v/>
      </c>
      <c r="E430" s="1" t="str">
        <f>IF('[2]1.7 NCPR'!E426="","",'[2]1.7 NCPR'!E426)</f>
        <v/>
      </c>
      <c r="F430" s="2" t="str">
        <f>IF('[2]1.7 NCPR'!C426="","",'[2]1.7 NCPR'!C426)</f>
        <v/>
      </c>
      <c r="G430" s="135" t="str">
        <f>IF(D430="","",IF('[2]1.7 NCPR'!P426="","",(VLOOKUP(D430,'[2]1.7 NCPR'!$D:$P,13,0))))</f>
        <v/>
      </c>
      <c r="H430" s="74" t="str">
        <f t="shared" si="79"/>
        <v/>
      </c>
      <c r="I430" s="87" t="str">
        <f>IF(D430="","",IF('[1]0.2 Konsumsi Energi'!O429="","",VLOOKUP(D430,'[1]0.2 Konsumsi Energi'!$D$5:$S$704,12,0)))</f>
        <v/>
      </c>
      <c r="J430" s="136" t="str">
        <f t="shared" si="80"/>
        <v/>
      </c>
      <c r="K430" s="87" t="str">
        <f>IF(D430="","",IF('[1]0.3 Konsumsi Protein Hewani'!O429="","",VLOOKUP(D430,'[1]0.3 Konsumsi Protein Hewani'!$D$5:$S$704,12,0)))</f>
        <v/>
      </c>
      <c r="L430" s="136" t="str">
        <f t="shared" si="81"/>
        <v/>
      </c>
      <c r="M430" s="87" t="str">
        <f>IF(D430="","",IF('[1]0.4 Stok_Cadangan'!AN429="","",VLOOKUP(D430,'[1]0.4 Stok_Cadangan'!$D$6:$AN$704,37,FALSE)))</f>
        <v/>
      </c>
      <c r="N430" s="136" t="str">
        <f t="shared" si="82"/>
        <v/>
      </c>
      <c r="O430" s="87" t="str">
        <f>IF(D430="","",IF('[1]0.5 Indikator Keterjangkauan'!J429="","",VLOOKUP(D430,'[1]0.5 Indikator Keterjangkauan'!$D$6:$K$704,7,FALSE)))</f>
        <v/>
      </c>
      <c r="P430" s="136" t="str">
        <f t="shared" si="83"/>
        <v/>
      </c>
      <c r="Q430" s="87" t="str">
        <f>IF(D430="","",IF('[1]0.5 Indikator Keterjangkauan'!AC429="","",VLOOKUP(D430,'[1]0.5 Indikator Keterjangkauan'!$D$6:$AD$704,26,FALSE)))</f>
        <v/>
      </c>
      <c r="R430" s="136" t="str">
        <f t="shared" si="84"/>
        <v/>
      </c>
      <c r="S430" s="87" t="str">
        <f>IF(D430="","",IF('[1]0.5 Indikator Keterjangkauan'!AI429="","",VLOOKUP(D430,'[1]0.5 Indikator Keterjangkauan'!$D$6:$AK$700,32,FALSE)))</f>
        <v/>
      </c>
      <c r="T430" s="136" t="str">
        <f t="shared" si="85"/>
        <v/>
      </c>
      <c r="U430" s="87" t="str">
        <f>IF(D430="","",IF('[1]0.6 Indikator Pemanfaatan'!J429="","",VLOOKUP(D430,'[1]0.6 Indikator Pemanfaatan'!$D$6:$K$704,7,FALSE)))</f>
        <v/>
      </c>
      <c r="V430" s="136" t="str">
        <f t="shared" si="86"/>
        <v/>
      </c>
      <c r="W430" s="87" t="str">
        <f>IF(D430="","",IF('[1]0.6 Indikator Pemanfaatan'!P429="","",VLOOKUP(D430,'[1]0.6 Indikator Pemanfaatan'!$D$6:$R$704,13,FALSE)))</f>
        <v/>
      </c>
      <c r="X430" s="136" t="str">
        <f t="shared" si="87"/>
        <v/>
      </c>
      <c r="Y430" s="87" t="str">
        <f>IF(D430="","",IF('[1]0.6 Indikator Pemanfaatan'!AA429="","",VLOOKUP(D430,'[1]0.6 Indikator Pemanfaatan'!$D$6:$AC$706,24,FALSE)))</f>
        <v/>
      </c>
      <c r="Z430" s="136" t="str">
        <f t="shared" si="88"/>
        <v/>
      </c>
      <c r="AA430" s="88" t="str">
        <f>IF(D430="","",IF('[1]0.6 Indikator Pemanfaatan'!AG429="","",VLOOKUP(D430,'[1]0.6 Indikator Pemanfaatan'!$D$6:$AJ$705,30,FALSE)))</f>
        <v/>
      </c>
      <c r="AB430" s="136" t="str">
        <f t="shared" si="89"/>
        <v/>
      </c>
      <c r="AC430" s="87" t="str">
        <f>IF(D430="","",IF('[1]0.6 Indikator Pemanfaatan'!AM429="","",VLOOKUP(D430,'[1]0.6 Indikator Pemanfaatan'!$D$6:$AP$705,36,FALSE)))</f>
        <v/>
      </c>
      <c r="AD430" s="136" t="str">
        <f t="shared" si="90"/>
        <v/>
      </c>
    </row>
    <row r="431" spans="1:30" x14ac:dyDescent="0.3">
      <c r="A431" s="1" t="str">
        <f>IF('[2]1.7 NCPR'!A427="","",'[2]1.7 NCPR'!A427)</f>
        <v/>
      </c>
      <c r="B431" s="2" t="str">
        <f>IF('[2]1.7 NCPR'!B427="","",'[2]1.7 NCPR'!B427)</f>
        <v/>
      </c>
      <c r="C431" s="1" t="str">
        <f t="shared" si="78"/>
        <v/>
      </c>
      <c r="D431" s="1" t="str">
        <f>IF('[2]1.7 NCPR'!D427="","",'[2]1.7 NCPR'!D427)</f>
        <v/>
      </c>
      <c r="E431" s="1" t="str">
        <f>IF('[2]1.7 NCPR'!E427="","",'[2]1.7 NCPR'!E427)</f>
        <v/>
      </c>
      <c r="F431" s="2" t="str">
        <f>IF('[2]1.7 NCPR'!C427="","",'[2]1.7 NCPR'!C427)</f>
        <v/>
      </c>
      <c r="G431" s="135" t="str">
        <f>IF(D431="","",IF('[2]1.7 NCPR'!P427="","",(VLOOKUP(D431,'[2]1.7 NCPR'!$D:$P,13,0))))</f>
        <v/>
      </c>
      <c r="H431" s="74" t="str">
        <f t="shared" si="79"/>
        <v/>
      </c>
      <c r="I431" s="87" t="str">
        <f>IF(D431="","",IF('[1]0.2 Konsumsi Energi'!O430="","",VLOOKUP(D431,'[1]0.2 Konsumsi Energi'!$D$5:$S$704,12,0)))</f>
        <v/>
      </c>
      <c r="J431" s="136" t="str">
        <f t="shared" si="80"/>
        <v/>
      </c>
      <c r="K431" s="87" t="str">
        <f>IF(D431="","",IF('[1]0.3 Konsumsi Protein Hewani'!O430="","",VLOOKUP(D431,'[1]0.3 Konsumsi Protein Hewani'!$D$5:$S$704,12,0)))</f>
        <v/>
      </c>
      <c r="L431" s="136" t="str">
        <f t="shared" si="81"/>
        <v/>
      </c>
      <c r="M431" s="87" t="str">
        <f>IF(D431="","",IF('[1]0.4 Stok_Cadangan'!AN430="","",VLOOKUP(D431,'[1]0.4 Stok_Cadangan'!$D$6:$AN$704,37,FALSE)))</f>
        <v/>
      </c>
      <c r="N431" s="136" t="str">
        <f t="shared" si="82"/>
        <v/>
      </c>
      <c r="O431" s="87" t="str">
        <f>IF(D431="","",IF('[1]0.5 Indikator Keterjangkauan'!J430="","",VLOOKUP(D431,'[1]0.5 Indikator Keterjangkauan'!$D$6:$K$704,7,FALSE)))</f>
        <v/>
      </c>
      <c r="P431" s="136" t="str">
        <f t="shared" si="83"/>
        <v/>
      </c>
      <c r="Q431" s="87" t="str">
        <f>IF(D431="","",IF('[1]0.5 Indikator Keterjangkauan'!AC430="","",VLOOKUP(D431,'[1]0.5 Indikator Keterjangkauan'!$D$6:$AD$704,26,FALSE)))</f>
        <v/>
      </c>
      <c r="R431" s="136" t="str">
        <f t="shared" si="84"/>
        <v/>
      </c>
      <c r="S431" s="87" t="str">
        <f>IF(D431="","",IF('[1]0.5 Indikator Keterjangkauan'!AI430="","",VLOOKUP(D431,'[1]0.5 Indikator Keterjangkauan'!$D$6:$AK$700,32,FALSE)))</f>
        <v/>
      </c>
      <c r="T431" s="136" t="str">
        <f t="shared" si="85"/>
        <v/>
      </c>
      <c r="U431" s="87" t="str">
        <f>IF(D431="","",IF('[1]0.6 Indikator Pemanfaatan'!J430="","",VLOOKUP(D431,'[1]0.6 Indikator Pemanfaatan'!$D$6:$K$704,7,FALSE)))</f>
        <v/>
      </c>
      <c r="V431" s="136" t="str">
        <f t="shared" si="86"/>
        <v/>
      </c>
      <c r="W431" s="87" t="str">
        <f>IF(D431="","",IF('[1]0.6 Indikator Pemanfaatan'!P430="","",VLOOKUP(D431,'[1]0.6 Indikator Pemanfaatan'!$D$6:$R$704,13,FALSE)))</f>
        <v/>
      </c>
      <c r="X431" s="136" t="str">
        <f t="shared" si="87"/>
        <v/>
      </c>
      <c r="Y431" s="87" t="str">
        <f>IF(D431="","",IF('[1]0.6 Indikator Pemanfaatan'!AA430="","",VLOOKUP(D431,'[1]0.6 Indikator Pemanfaatan'!$D$6:$AC$706,24,FALSE)))</f>
        <v/>
      </c>
      <c r="Z431" s="136" t="str">
        <f t="shared" si="88"/>
        <v/>
      </c>
      <c r="AA431" s="88" t="str">
        <f>IF(D431="","",IF('[1]0.6 Indikator Pemanfaatan'!AG430="","",VLOOKUP(D431,'[1]0.6 Indikator Pemanfaatan'!$D$6:$AJ$705,30,FALSE)))</f>
        <v/>
      </c>
      <c r="AB431" s="136" t="str">
        <f t="shared" si="89"/>
        <v/>
      </c>
      <c r="AC431" s="87" t="str">
        <f>IF(D431="","",IF('[1]0.6 Indikator Pemanfaatan'!AM430="","",VLOOKUP(D431,'[1]0.6 Indikator Pemanfaatan'!$D$6:$AP$705,36,FALSE)))</f>
        <v/>
      </c>
      <c r="AD431" s="136" t="str">
        <f t="shared" si="90"/>
        <v/>
      </c>
    </row>
    <row r="432" spans="1:30" x14ac:dyDescent="0.3">
      <c r="A432" s="1" t="str">
        <f>IF('[2]1.7 NCPR'!A428="","",'[2]1.7 NCPR'!A428)</f>
        <v/>
      </c>
      <c r="B432" s="2" t="str">
        <f>IF('[2]1.7 NCPR'!B428="","",'[2]1.7 NCPR'!B428)</f>
        <v/>
      </c>
      <c r="C432" s="1" t="str">
        <f t="shared" si="78"/>
        <v/>
      </c>
      <c r="D432" s="1" t="str">
        <f>IF('[2]1.7 NCPR'!D428="","",'[2]1.7 NCPR'!D428)</f>
        <v/>
      </c>
      <c r="E432" s="1" t="str">
        <f>IF('[2]1.7 NCPR'!E428="","",'[2]1.7 NCPR'!E428)</f>
        <v/>
      </c>
      <c r="F432" s="2" t="str">
        <f>IF('[2]1.7 NCPR'!C428="","",'[2]1.7 NCPR'!C428)</f>
        <v/>
      </c>
      <c r="G432" s="135" t="str">
        <f>IF(D432="","",IF('[2]1.7 NCPR'!P428="","",(VLOOKUP(D432,'[2]1.7 NCPR'!$D:$P,13,0))))</f>
        <v/>
      </c>
      <c r="H432" s="74" t="str">
        <f t="shared" si="79"/>
        <v/>
      </c>
      <c r="I432" s="87" t="str">
        <f>IF(D432="","",IF('[1]0.2 Konsumsi Energi'!O431="","",VLOOKUP(D432,'[1]0.2 Konsumsi Energi'!$D$5:$S$704,12,0)))</f>
        <v/>
      </c>
      <c r="J432" s="136" t="str">
        <f t="shared" si="80"/>
        <v/>
      </c>
      <c r="K432" s="87" t="str">
        <f>IF(D432="","",IF('[1]0.3 Konsumsi Protein Hewani'!O431="","",VLOOKUP(D432,'[1]0.3 Konsumsi Protein Hewani'!$D$5:$S$704,12,0)))</f>
        <v/>
      </c>
      <c r="L432" s="136" t="str">
        <f t="shared" si="81"/>
        <v/>
      </c>
      <c r="M432" s="87" t="str">
        <f>IF(D432="","",IF('[1]0.4 Stok_Cadangan'!AN431="","",VLOOKUP(D432,'[1]0.4 Stok_Cadangan'!$D$6:$AN$704,37,FALSE)))</f>
        <v/>
      </c>
      <c r="N432" s="136" t="str">
        <f t="shared" si="82"/>
        <v/>
      </c>
      <c r="O432" s="87" t="str">
        <f>IF(D432="","",IF('[1]0.5 Indikator Keterjangkauan'!J431="","",VLOOKUP(D432,'[1]0.5 Indikator Keterjangkauan'!$D$6:$K$704,7,FALSE)))</f>
        <v/>
      </c>
      <c r="P432" s="136" t="str">
        <f t="shared" si="83"/>
        <v/>
      </c>
      <c r="Q432" s="87" t="str">
        <f>IF(D432="","",IF('[1]0.5 Indikator Keterjangkauan'!AC431="","",VLOOKUP(D432,'[1]0.5 Indikator Keterjangkauan'!$D$6:$AD$704,26,FALSE)))</f>
        <v/>
      </c>
      <c r="R432" s="136" t="str">
        <f t="shared" si="84"/>
        <v/>
      </c>
      <c r="S432" s="87" t="str">
        <f>IF(D432="","",IF('[1]0.5 Indikator Keterjangkauan'!AI431="","",VLOOKUP(D432,'[1]0.5 Indikator Keterjangkauan'!$D$6:$AK$700,32,FALSE)))</f>
        <v/>
      </c>
      <c r="T432" s="136" t="str">
        <f t="shared" si="85"/>
        <v/>
      </c>
      <c r="U432" s="87" t="str">
        <f>IF(D432="","",IF('[1]0.6 Indikator Pemanfaatan'!J431="","",VLOOKUP(D432,'[1]0.6 Indikator Pemanfaatan'!$D$6:$K$704,7,FALSE)))</f>
        <v/>
      </c>
      <c r="V432" s="136" t="str">
        <f t="shared" si="86"/>
        <v/>
      </c>
      <c r="W432" s="87" t="str">
        <f>IF(D432="","",IF('[1]0.6 Indikator Pemanfaatan'!P431="","",VLOOKUP(D432,'[1]0.6 Indikator Pemanfaatan'!$D$6:$R$704,13,FALSE)))</f>
        <v/>
      </c>
      <c r="X432" s="136" t="str">
        <f t="shared" si="87"/>
        <v/>
      </c>
      <c r="Y432" s="87" t="str">
        <f>IF(D432="","",IF('[1]0.6 Indikator Pemanfaatan'!AA431="","",VLOOKUP(D432,'[1]0.6 Indikator Pemanfaatan'!$D$6:$AC$706,24,FALSE)))</f>
        <v/>
      </c>
      <c r="Z432" s="136" t="str">
        <f t="shared" si="88"/>
        <v/>
      </c>
      <c r="AA432" s="88" t="str">
        <f>IF(D432="","",IF('[1]0.6 Indikator Pemanfaatan'!AG431="","",VLOOKUP(D432,'[1]0.6 Indikator Pemanfaatan'!$D$6:$AJ$705,30,FALSE)))</f>
        <v/>
      </c>
      <c r="AB432" s="136" t="str">
        <f t="shared" si="89"/>
        <v/>
      </c>
      <c r="AC432" s="87" t="str">
        <f>IF(D432="","",IF('[1]0.6 Indikator Pemanfaatan'!AM431="","",VLOOKUP(D432,'[1]0.6 Indikator Pemanfaatan'!$D$6:$AP$705,36,FALSE)))</f>
        <v/>
      </c>
      <c r="AD432" s="136" t="str">
        <f t="shared" si="90"/>
        <v/>
      </c>
    </row>
    <row r="433" spans="1:30" x14ac:dyDescent="0.3">
      <c r="A433" s="1" t="str">
        <f>IF('[2]1.7 NCPR'!A429="","",'[2]1.7 NCPR'!A429)</f>
        <v/>
      </c>
      <c r="B433" s="2" t="str">
        <f>IF('[2]1.7 NCPR'!B429="","",'[2]1.7 NCPR'!B429)</f>
        <v/>
      </c>
      <c r="C433" s="1" t="str">
        <f t="shared" si="78"/>
        <v/>
      </c>
      <c r="D433" s="1" t="str">
        <f>IF('[2]1.7 NCPR'!D429="","",'[2]1.7 NCPR'!D429)</f>
        <v/>
      </c>
      <c r="E433" s="1" t="str">
        <f>IF('[2]1.7 NCPR'!E429="","",'[2]1.7 NCPR'!E429)</f>
        <v/>
      </c>
      <c r="F433" s="2" t="str">
        <f>IF('[2]1.7 NCPR'!C429="","",'[2]1.7 NCPR'!C429)</f>
        <v/>
      </c>
      <c r="G433" s="135" t="str">
        <f>IF(D433="","",IF('[2]1.7 NCPR'!P429="","",(VLOOKUP(D433,'[2]1.7 NCPR'!$D:$P,13,0))))</f>
        <v/>
      </c>
      <c r="H433" s="74" t="str">
        <f t="shared" si="79"/>
        <v/>
      </c>
      <c r="I433" s="87" t="str">
        <f>IF(D433="","",IF('[1]0.2 Konsumsi Energi'!O432="","",VLOOKUP(D433,'[1]0.2 Konsumsi Energi'!$D$5:$S$704,12,0)))</f>
        <v/>
      </c>
      <c r="J433" s="136" t="str">
        <f t="shared" si="80"/>
        <v/>
      </c>
      <c r="K433" s="87" t="str">
        <f>IF(D433="","",IF('[1]0.3 Konsumsi Protein Hewani'!O432="","",VLOOKUP(D433,'[1]0.3 Konsumsi Protein Hewani'!$D$5:$S$704,12,0)))</f>
        <v/>
      </c>
      <c r="L433" s="136" t="str">
        <f t="shared" si="81"/>
        <v/>
      </c>
      <c r="M433" s="87" t="str">
        <f>IF(D433="","",IF('[1]0.4 Stok_Cadangan'!AN432="","",VLOOKUP(D433,'[1]0.4 Stok_Cadangan'!$D$6:$AN$704,37,FALSE)))</f>
        <v/>
      </c>
      <c r="N433" s="136" t="str">
        <f t="shared" si="82"/>
        <v/>
      </c>
      <c r="O433" s="87" t="str">
        <f>IF(D433="","",IF('[1]0.5 Indikator Keterjangkauan'!J432="","",VLOOKUP(D433,'[1]0.5 Indikator Keterjangkauan'!$D$6:$K$704,7,FALSE)))</f>
        <v/>
      </c>
      <c r="P433" s="136" t="str">
        <f t="shared" si="83"/>
        <v/>
      </c>
      <c r="Q433" s="87" t="str">
        <f>IF(D433="","",IF('[1]0.5 Indikator Keterjangkauan'!AC432="","",VLOOKUP(D433,'[1]0.5 Indikator Keterjangkauan'!$D$6:$AD$704,26,FALSE)))</f>
        <v/>
      </c>
      <c r="R433" s="136" t="str">
        <f t="shared" si="84"/>
        <v/>
      </c>
      <c r="S433" s="87" t="str">
        <f>IF(D433="","",IF('[1]0.5 Indikator Keterjangkauan'!AI432="","",VLOOKUP(D433,'[1]0.5 Indikator Keterjangkauan'!$D$6:$AK$700,32,FALSE)))</f>
        <v/>
      </c>
      <c r="T433" s="136" t="str">
        <f t="shared" si="85"/>
        <v/>
      </c>
      <c r="U433" s="87" t="str">
        <f>IF(D433="","",IF('[1]0.6 Indikator Pemanfaatan'!J432="","",VLOOKUP(D433,'[1]0.6 Indikator Pemanfaatan'!$D$6:$K$704,7,FALSE)))</f>
        <v/>
      </c>
      <c r="V433" s="136" t="str">
        <f t="shared" si="86"/>
        <v/>
      </c>
      <c r="W433" s="87" t="str">
        <f>IF(D433="","",IF('[1]0.6 Indikator Pemanfaatan'!P432="","",VLOOKUP(D433,'[1]0.6 Indikator Pemanfaatan'!$D$6:$R$704,13,FALSE)))</f>
        <v/>
      </c>
      <c r="X433" s="136" t="str">
        <f t="shared" si="87"/>
        <v/>
      </c>
      <c r="Y433" s="87" t="str">
        <f>IF(D433="","",IF('[1]0.6 Indikator Pemanfaatan'!AA432="","",VLOOKUP(D433,'[1]0.6 Indikator Pemanfaatan'!$D$6:$AC$706,24,FALSE)))</f>
        <v/>
      </c>
      <c r="Z433" s="136" t="str">
        <f t="shared" si="88"/>
        <v/>
      </c>
      <c r="AA433" s="88" t="str">
        <f>IF(D433="","",IF('[1]0.6 Indikator Pemanfaatan'!AG432="","",VLOOKUP(D433,'[1]0.6 Indikator Pemanfaatan'!$D$6:$AJ$705,30,FALSE)))</f>
        <v/>
      </c>
      <c r="AB433" s="136" t="str">
        <f t="shared" si="89"/>
        <v/>
      </c>
      <c r="AC433" s="87" t="str">
        <f>IF(D433="","",IF('[1]0.6 Indikator Pemanfaatan'!AM432="","",VLOOKUP(D433,'[1]0.6 Indikator Pemanfaatan'!$D$6:$AP$705,36,FALSE)))</f>
        <v/>
      </c>
      <c r="AD433" s="136" t="str">
        <f t="shared" si="90"/>
        <v/>
      </c>
    </row>
    <row r="434" spans="1:30" x14ac:dyDescent="0.3">
      <c r="A434" s="1" t="str">
        <f>IF('[2]1.7 NCPR'!A430="","",'[2]1.7 NCPR'!A430)</f>
        <v/>
      </c>
      <c r="B434" s="2" t="str">
        <f>IF('[2]1.7 NCPR'!B430="","",'[2]1.7 NCPR'!B430)</f>
        <v/>
      </c>
      <c r="C434" s="1" t="str">
        <f t="shared" si="78"/>
        <v/>
      </c>
      <c r="D434" s="1" t="str">
        <f>IF('[2]1.7 NCPR'!D430="","",'[2]1.7 NCPR'!D430)</f>
        <v/>
      </c>
      <c r="E434" s="1" t="str">
        <f>IF('[2]1.7 NCPR'!E430="","",'[2]1.7 NCPR'!E430)</f>
        <v/>
      </c>
      <c r="F434" s="2" t="str">
        <f>IF('[2]1.7 NCPR'!C430="","",'[2]1.7 NCPR'!C430)</f>
        <v/>
      </c>
      <c r="G434" s="135" t="str">
        <f>IF(D434="","",IF('[2]1.7 NCPR'!P430="","",(VLOOKUP(D434,'[2]1.7 NCPR'!$D:$P,13,0))))</f>
        <v/>
      </c>
      <c r="H434" s="74" t="str">
        <f t="shared" si="79"/>
        <v/>
      </c>
      <c r="I434" s="87" t="str">
        <f>IF(D434="","",IF('[1]0.2 Konsumsi Energi'!O433="","",VLOOKUP(D434,'[1]0.2 Konsumsi Energi'!$D$5:$S$704,12,0)))</f>
        <v/>
      </c>
      <c r="J434" s="136" t="str">
        <f t="shared" si="80"/>
        <v/>
      </c>
      <c r="K434" s="87" t="str">
        <f>IF(D434="","",IF('[1]0.3 Konsumsi Protein Hewani'!O433="","",VLOOKUP(D434,'[1]0.3 Konsumsi Protein Hewani'!$D$5:$S$704,12,0)))</f>
        <v/>
      </c>
      <c r="L434" s="136" t="str">
        <f t="shared" si="81"/>
        <v/>
      </c>
      <c r="M434" s="87" t="str">
        <f>IF(D434="","",IF('[1]0.4 Stok_Cadangan'!AN433="","",VLOOKUP(D434,'[1]0.4 Stok_Cadangan'!$D$6:$AN$704,37,FALSE)))</f>
        <v/>
      </c>
      <c r="N434" s="136" t="str">
        <f t="shared" si="82"/>
        <v/>
      </c>
      <c r="O434" s="87" t="str">
        <f>IF(D434="","",IF('[1]0.5 Indikator Keterjangkauan'!J433="","",VLOOKUP(D434,'[1]0.5 Indikator Keterjangkauan'!$D$6:$K$704,7,FALSE)))</f>
        <v/>
      </c>
      <c r="P434" s="136" t="str">
        <f t="shared" si="83"/>
        <v/>
      </c>
      <c r="Q434" s="87" t="str">
        <f>IF(D434="","",IF('[1]0.5 Indikator Keterjangkauan'!AC433="","",VLOOKUP(D434,'[1]0.5 Indikator Keterjangkauan'!$D$6:$AD$704,26,FALSE)))</f>
        <v/>
      </c>
      <c r="R434" s="136" t="str">
        <f t="shared" si="84"/>
        <v/>
      </c>
      <c r="S434" s="87" t="str">
        <f>IF(D434="","",IF('[1]0.5 Indikator Keterjangkauan'!AI433="","",VLOOKUP(D434,'[1]0.5 Indikator Keterjangkauan'!$D$6:$AK$700,32,FALSE)))</f>
        <v/>
      </c>
      <c r="T434" s="136" t="str">
        <f t="shared" si="85"/>
        <v/>
      </c>
      <c r="U434" s="87" t="str">
        <f>IF(D434="","",IF('[1]0.6 Indikator Pemanfaatan'!J433="","",VLOOKUP(D434,'[1]0.6 Indikator Pemanfaatan'!$D$6:$K$704,7,FALSE)))</f>
        <v/>
      </c>
      <c r="V434" s="136" t="str">
        <f t="shared" si="86"/>
        <v/>
      </c>
      <c r="W434" s="87" t="str">
        <f>IF(D434="","",IF('[1]0.6 Indikator Pemanfaatan'!P433="","",VLOOKUP(D434,'[1]0.6 Indikator Pemanfaatan'!$D$6:$R$704,13,FALSE)))</f>
        <v/>
      </c>
      <c r="X434" s="136" t="str">
        <f t="shared" si="87"/>
        <v/>
      </c>
      <c r="Y434" s="87" t="str">
        <f>IF(D434="","",IF('[1]0.6 Indikator Pemanfaatan'!AA433="","",VLOOKUP(D434,'[1]0.6 Indikator Pemanfaatan'!$D$6:$AC$706,24,FALSE)))</f>
        <v/>
      </c>
      <c r="Z434" s="136" t="str">
        <f t="shared" si="88"/>
        <v/>
      </c>
      <c r="AA434" s="88" t="str">
        <f>IF(D434="","",IF('[1]0.6 Indikator Pemanfaatan'!AG433="","",VLOOKUP(D434,'[1]0.6 Indikator Pemanfaatan'!$D$6:$AJ$705,30,FALSE)))</f>
        <v/>
      </c>
      <c r="AB434" s="136" t="str">
        <f t="shared" si="89"/>
        <v/>
      </c>
      <c r="AC434" s="87" t="str">
        <f>IF(D434="","",IF('[1]0.6 Indikator Pemanfaatan'!AM433="","",VLOOKUP(D434,'[1]0.6 Indikator Pemanfaatan'!$D$6:$AP$705,36,FALSE)))</f>
        <v/>
      </c>
      <c r="AD434" s="136" t="str">
        <f t="shared" si="90"/>
        <v/>
      </c>
    </row>
    <row r="435" spans="1:30" x14ac:dyDescent="0.3">
      <c r="A435" s="1" t="str">
        <f>IF('[2]1.7 NCPR'!A431="","",'[2]1.7 NCPR'!A431)</f>
        <v/>
      </c>
      <c r="B435" s="2" t="str">
        <f>IF('[2]1.7 NCPR'!B431="","",'[2]1.7 NCPR'!B431)</f>
        <v/>
      </c>
      <c r="C435" s="1" t="str">
        <f t="shared" si="78"/>
        <v/>
      </c>
      <c r="D435" s="1" t="str">
        <f>IF('[2]1.7 NCPR'!D431="","",'[2]1.7 NCPR'!D431)</f>
        <v/>
      </c>
      <c r="E435" s="1" t="str">
        <f>IF('[2]1.7 NCPR'!E431="","",'[2]1.7 NCPR'!E431)</f>
        <v/>
      </c>
      <c r="F435" s="2" t="str">
        <f>IF('[2]1.7 NCPR'!C431="","",'[2]1.7 NCPR'!C431)</f>
        <v/>
      </c>
      <c r="G435" s="135" t="str">
        <f>IF(D435="","",IF('[2]1.7 NCPR'!P431="","",(VLOOKUP(D435,'[2]1.7 NCPR'!$D:$P,13,0))))</f>
        <v/>
      </c>
      <c r="H435" s="74" t="str">
        <f t="shared" si="79"/>
        <v/>
      </c>
      <c r="I435" s="87" t="str">
        <f>IF(D435="","",IF('[1]0.2 Konsumsi Energi'!O434="","",VLOOKUP(D435,'[1]0.2 Konsumsi Energi'!$D$5:$S$704,12,0)))</f>
        <v/>
      </c>
      <c r="J435" s="136" t="str">
        <f t="shared" si="80"/>
        <v/>
      </c>
      <c r="K435" s="87" t="str">
        <f>IF(D435="","",IF('[1]0.3 Konsumsi Protein Hewani'!O434="","",VLOOKUP(D435,'[1]0.3 Konsumsi Protein Hewani'!$D$5:$S$704,12,0)))</f>
        <v/>
      </c>
      <c r="L435" s="136" t="str">
        <f t="shared" si="81"/>
        <v/>
      </c>
      <c r="M435" s="87" t="str">
        <f>IF(D435="","",IF('[1]0.4 Stok_Cadangan'!AN434="","",VLOOKUP(D435,'[1]0.4 Stok_Cadangan'!$D$6:$AN$704,37,FALSE)))</f>
        <v/>
      </c>
      <c r="N435" s="136" t="str">
        <f t="shared" si="82"/>
        <v/>
      </c>
      <c r="O435" s="87" t="str">
        <f>IF(D435="","",IF('[1]0.5 Indikator Keterjangkauan'!J434="","",VLOOKUP(D435,'[1]0.5 Indikator Keterjangkauan'!$D$6:$K$704,7,FALSE)))</f>
        <v/>
      </c>
      <c r="P435" s="136" t="str">
        <f t="shared" si="83"/>
        <v/>
      </c>
      <c r="Q435" s="87" t="str">
        <f>IF(D435="","",IF('[1]0.5 Indikator Keterjangkauan'!AC434="","",VLOOKUP(D435,'[1]0.5 Indikator Keterjangkauan'!$D$6:$AD$704,26,FALSE)))</f>
        <v/>
      </c>
      <c r="R435" s="136" t="str">
        <f t="shared" si="84"/>
        <v/>
      </c>
      <c r="S435" s="87" t="str">
        <f>IF(D435="","",IF('[1]0.5 Indikator Keterjangkauan'!AI434="","",VLOOKUP(D435,'[1]0.5 Indikator Keterjangkauan'!$D$6:$AK$700,32,FALSE)))</f>
        <v/>
      </c>
      <c r="T435" s="136" t="str">
        <f t="shared" si="85"/>
        <v/>
      </c>
      <c r="U435" s="87" t="str">
        <f>IF(D435="","",IF('[1]0.6 Indikator Pemanfaatan'!J434="","",VLOOKUP(D435,'[1]0.6 Indikator Pemanfaatan'!$D$6:$K$704,7,FALSE)))</f>
        <v/>
      </c>
      <c r="V435" s="136" t="str">
        <f t="shared" si="86"/>
        <v/>
      </c>
      <c r="W435" s="87" t="str">
        <f>IF(D435="","",IF('[1]0.6 Indikator Pemanfaatan'!P434="","",VLOOKUP(D435,'[1]0.6 Indikator Pemanfaatan'!$D$6:$R$704,13,FALSE)))</f>
        <v/>
      </c>
      <c r="X435" s="136" t="str">
        <f t="shared" si="87"/>
        <v/>
      </c>
      <c r="Y435" s="87" t="str">
        <f>IF(D435="","",IF('[1]0.6 Indikator Pemanfaatan'!AA434="","",VLOOKUP(D435,'[1]0.6 Indikator Pemanfaatan'!$D$6:$AC$706,24,FALSE)))</f>
        <v/>
      </c>
      <c r="Z435" s="136" t="str">
        <f t="shared" si="88"/>
        <v/>
      </c>
      <c r="AA435" s="88" t="str">
        <f>IF(D435="","",IF('[1]0.6 Indikator Pemanfaatan'!AG434="","",VLOOKUP(D435,'[1]0.6 Indikator Pemanfaatan'!$D$6:$AJ$705,30,FALSE)))</f>
        <v/>
      </c>
      <c r="AB435" s="136" t="str">
        <f t="shared" si="89"/>
        <v/>
      </c>
      <c r="AC435" s="87" t="str">
        <f>IF(D435="","",IF('[1]0.6 Indikator Pemanfaatan'!AM434="","",VLOOKUP(D435,'[1]0.6 Indikator Pemanfaatan'!$D$6:$AP$705,36,FALSE)))</f>
        <v/>
      </c>
      <c r="AD435" s="136" t="str">
        <f t="shared" si="90"/>
        <v/>
      </c>
    </row>
    <row r="436" spans="1:30" x14ac:dyDescent="0.3">
      <c r="A436" s="1" t="str">
        <f>IF('[2]1.7 NCPR'!A432="","",'[2]1.7 NCPR'!A432)</f>
        <v/>
      </c>
      <c r="B436" s="2" t="str">
        <f>IF('[2]1.7 NCPR'!B432="","",'[2]1.7 NCPR'!B432)</f>
        <v/>
      </c>
      <c r="C436" s="1" t="str">
        <f t="shared" si="78"/>
        <v/>
      </c>
      <c r="D436" s="1" t="str">
        <f>IF('[2]1.7 NCPR'!D432="","",'[2]1.7 NCPR'!D432)</f>
        <v/>
      </c>
      <c r="E436" s="1" t="str">
        <f>IF('[2]1.7 NCPR'!E432="","",'[2]1.7 NCPR'!E432)</f>
        <v/>
      </c>
      <c r="F436" s="2" t="str">
        <f>IF('[2]1.7 NCPR'!C432="","",'[2]1.7 NCPR'!C432)</f>
        <v/>
      </c>
      <c r="G436" s="135" t="str">
        <f>IF(D436="","",IF('[2]1.7 NCPR'!P432="","",(VLOOKUP(D436,'[2]1.7 NCPR'!$D:$P,13,0))))</f>
        <v/>
      </c>
      <c r="H436" s="74" t="str">
        <f t="shared" si="79"/>
        <v/>
      </c>
      <c r="I436" s="87" t="str">
        <f>IF(D436="","",IF('[1]0.2 Konsumsi Energi'!O435="","",VLOOKUP(D436,'[1]0.2 Konsumsi Energi'!$D$5:$S$704,12,0)))</f>
        <v/>
      </c>
      <c r="J436" s="136" t="str">
        <f t="shared" si="80"/>
        <v/>
      </c>
      <c r="K436" s="87" t="str">
        <f>IF(D436="","",IF('[1]0.3 Konsumsi Protein Hewani'!O435="","",VLOOKUP(D436,'[1]0.3 Konsumsi Protein Hewani'!$D$5:$S$704,12,0)))</f>
        <v/>
      </c>
      <c r="L436" s="136" t="str">
        <f t="shared" si="81"/>
        <v/>
      </c>
      <c r="M436" s="87" t="str">
        <f>IF(D436="","",IF('[1]0.4 Stok_Cadangan'!AN435="","",VLOOKUP(D436,'[1]0.4 Stok_Cadangan'!$D$6:$AN$704,37,FALSE)))</f>
        <v/>
      </c>
      <c r="N436" s="136" t="str">
        <f t="shared" si="82"/>
        <v/>
      </c>
      <c r="O436" s="87" t="str">
        <f>IF(D436="","",IF('[1]0.5 Indikator Keterjangkauan'!J435="","",VLOOKUP(D436,'[1]0.5 Indikator Keterjangkauan'!$D$6:$K$704,7,FALSE)))</f>
        <v/>
      </c>
      <c r="P436" s="136" t="str">
        <f t="shared" si="83"/>
        <v/>
      </c>
      <c r="Q436" s="87" t="str">
        <f>IF(D436="","",IF('[1]0.5 Indikator Keterjangkauan'!AC435="","",VLOOKUP(D436,'[1]0.5 Indikator Keterjangkauan'!$D$6:$AD$704,26,FALSE)))</f>
        <v/>
      </c>
      <c r="R436" s="136" t="str">
        <f t="shared" si="84"/>
        <v/>
      </c>
      <c r="S436" s="87" t="str">
        <f>IF(D436="","",IF('[1]0.5 Indikator Keterjangkauan'!AI435="","",VLOOKUP(D436,'[1]0.5 Indikator Keterjangkauan'!$D$6:$AK$700,32,FALSE)))</f>
        <v/>
      </c>
      <c r="T436" s="136" t="str">
        <f t="shared" si="85"/>
        <v/>
      </c>
      <c r="U436" s="87" t="str">
        <f>IF(D436="","",IF('[1]0.6 Indikator Pemanfaatan'!J435="","",VLOOKUP(D436,'[1]0.6 Indikator Pemanfaatan'!$D$6:$K$704,7,FALSE)))</f>
        <v/>
      </c>
      <c r="V436" s="136" t="str">
        <f t="shared" si="86"/>
        <v/>
      </c>
      <c r="W436" s="87" t="str">
        <f>IF(D436="","",IF('[1]0.6 Indikator Pemanfaatan'!P435="","",VLOOKUP(D436,'[1]0.6 Indikator Pemanfaatan'!$D$6:$R$704,13,FALSE)))</f>
        <v/>
      </c>
      <c r="X436" s="136" t="str">
        <f t="shared" si="87"/>
        <v/>
      </c>
      <c r="Y436" s="87" t="str">
        <f>IF(D436="","",IF('[1]0.6 Indikator Pemanfaatan'!AA435="","",VLOOKUP(D436,'[1]0.6 Indikator Pemanfaatan'!$D$6:$AC$706,24,FALSE)))</f>
        <v/>
      </c>
      <c r="Z436" s="136" t="str">
        <f t="shared" si="88"/>
        <v/>
      </c>
      <c r="AA436" s="88" t="str">
        <f>IF(D436="","",IF('[1]0.6 Indikator Pemanfaatan'!AG435="","",VLOOKUP(D436,'[1]0.6 Indikator Pemanfaatan'!$D$6:$AJ$705,30,FALSE)))</f>
        <v/>
      </c>
      <c r="AB436" s="136" t="str">
        <f t="shared" si="89"/>
        <v/>
      </c>
      <c r="AC436" s="87" t="str">
        <f>IF(D436="","",IF('[1]0.6 Indikator Pemanfaatan'!AM435="","",VLOOKUP(D436,'[1]0.6 Indikator Pemanfaatan'!$D$6:$AP$705,36,FALSE)))</f>
        <v/>
      </c>
      <c r="AD436" s="136" t="str">
        <f t="shared" si="90"/>
        <v/>
      </c>
    </row>
    <row r="437" spans="1:30" x14ac:dyDescent="0.3">
      <c r="A437" s="1" t="str">
        <f>IF('[2]1.7 NCPR'!A433="","",'[2]1.7 NCPR'!A433)</f>
        <v/>
      </c>
      <c r="B437" s="2" t="str">
        <f>IF('[2]1.7 NCPR'!B433="","",'[2]1.7 NCPR'!B433)</f>
        <v/>
      </c>
      <c r="C437" s="1" t="str">
        <f t="shared" si="78"/>
        <v/>
      </c>
      <c r="D437" s="1" t="str">
        <f>IF('[2]1.7 NCPR'!D433="","",'[2]1.7 NCPR'!D433)</f>
        <v/>
      </c>
      <c r="E437" s="1" t="str">
        <f>IF('[2]1.7 NCPR'!E433="","",'[2]1.7 NCPR'!E433)</f>
        <v/>
      </c>
      <c r="F437" s="2" t="str">
        <f>IF('[2]1.7 NCPR'!C433="","",'[2]1.7 NCPR'!C433)</f>
        <v/>
      </c>
      <c r="G437" s="135" t="str">
        <f>IF(D437="","",IF('[2]1.7 NCPR'!P433="","",(VLOOKUP(D437,'[2]1.7 NCPR'!$D:$P,13,0))))</f>
        <v/>
      </c>
      <c r="H437" s="74" t="str">
        <f t="shared" si="79"/>
        <v/>
      </c>
      <c r="I437" s="87" t="str">
        <f>IF(D437="","",IF('[1]0.2 Konsumsi Energi'!O436="","",VLOOKUP(D437,'[1]0.2 Konsumsi Energi'!$D$5:$S$704,12,0)))</f>
        <v/>
      </c>
      <c r="J437" s="136" t="str">
        <f t="shared" si="80"/>
        <v/>
      </c>
      <c r="K437" s="87" t="str">
        <f>IF(D437="","",IF('[1]0.3 Konsumsi Protein Hewani'!O436="","",VLOOKUP(D437,'[1]0.3 Konsumsi Protein Hewani'!$D$5:$S$704,12,0)))</f>
        <v/>
      </c>
      <c r="L437" s="136" t="str">
        <f t="shared" si="81"/>
        <v/>
      </c>
      <c r="M437" s="87" t="str">
        <f>IF(D437="","",IF('[1]0.4 Stok_Cadangan'!AN436="","",VLOOKUP(D437,'[1]0.4 Stok_Cadangan'!$D$6:$AN$704,37,FALSE)))</f>
        <v/>
      </c>
      <c r="N437" s="136" t="str">
        <f t="shared" si="82"/>
        <v/>
      </c>
      <c r="O437" s="87" t="str">
        <f>IF(D437="","",IF('[1]0.5 Indikator Keterjangkauan'!J436="","",VLOOKUP(D437,'[1]0.5 Indikator Keterjangkauan'!$D$6:$K$704,7,FALSE)))</f>
        <v/>
      </c>
      <c r="P437" s="136" t="str">
        <f t="shared" si="83"/>
        <v/>
      </c>
      <c r="Q437" s="87" t="str">
        <f>IF(D437="","",IF('[1]0.5 Indikator Keterjangkauan'!AC436="","",VLOOKUP(D437,'[1]0.5 Indikator Keterjangkauan'!$D$6:$AD$704,26,FALSE)))</f>
        <v/>
      </c>
      <c r="R437" s="136" t="str">
        <f t="shared" si="84"/>
        <v/>
      </c>
      <c r="S437" s="87" t="str">
        <f>IF(D437="","",IF('[1]0.5 Indikator Keterjangkauan'!AI436="","",VLOOKUP(D437,'[1]0.5 Indikator Keterjangkauan'!$D$6:$AK$700,32,FALSE)))</f>
        <v/>
      </c>
      <c r="T437" s="136" t="str">
        <f t="shared" si="85"/>
        <v/>
      </c>
      <c r="U437" s="87" t="str">
        <f>IF(D437="","",IF('[1]0.6 Indikator Pemanfaatan'!J436="","",VLOOKUP(D437,'[1]0.6 Indikator Pemanfaatan'!$D$6:$K$704,7,FALSE)))</f>
        <v/>
      </c>
      <c r="V437" s="136" t="str">
        <f t="shared" si="86"/>
        <v/>
      </c>
      <c r="W437" s="87" t="str">
        <f>IF(D437="","",IF('[1]0.6 Indikator Pemanfaatan'!P436="","",VLOOKUP(D437,'[1]0.6 Indikator Pemanfaatan'!$D$6:$R$704,13,FALSE)))</f>
        <v/>
      </c>
      <c r="X437" s="136" t="str">
        <f t="shared" si="87"/>
        <v/>
      </c>
      <c r="Y437" s="87" t="str">
        <f>IF(D437="","",IF('[1]0.6 Indikator Pemanfaatan'!AA436="","",VLOOKUP(D437,'[1]0.6 Indikator Pemanfaatan'!$D$6:$AC$706,24,FALSE)))</f>
        <v/>
      </c>
      <c r="Z437" s="136" t="str">
        <f t="shared" si="88"/>
        <v/>
      </c>
      <c r="AA437" s="88" t="str">
        <f>IF(D437="","",IF('[1]0.6 Indikator Pemanfaatan'!AG436="","",VLOOKUP(D437,'[1]0.6 Indikator Pemanfaatan'!$D$6:$AJ$705,30,FALSE)))</f>
        <v/>
      </c>
      <c r="AB437" s="136" t="str">
        <f t="shared" si="89"/>
        <v/>
      </c>
      <c r="AC437" s="87" t="str">
        <f>IF(D437="","",IF('[1]0.6 Indikator Pemanfaatan'!AM436="","",VLOOKUP(D437,'[1]0.6 Indikator Pemanfaatan'!$D$6:$AP$705,36,FALSE)))</f>
        <v/>
      </c>
      <c r="AD437" s="136" t="str">
        <f t="shared" si="90"/>
        <v/>
      </c>
    </row>
    <row r="438" spans="1:30" x14ac:dyDescent="0.3">
      <c r="A438" s="1" t="str">
        <f>IF('[2]1.7 NCPR'!A434="","",'[2]1.7 NCPR'!A434)</f>
        <v/>
      </c>
      <c r="B438" s="2" t="str">
        <f>IF('[2]1.7 NCPR'!B434="","",'[2]1.7 NCPR'!B434)</f>
        <v/>
      </c>
      <c r="C438" s="1" t="str">
        <f t="shared" si="78"/>
        <v/>
      </c>
      <c r="D438" s="1" t="str">
        <f>IF('[2]1.7 NCPR'!D434="","",'[2]1.7 NCPR'!D434)</f>
        <v/>
      </c>
      <c r="E438" s="1" t="str">
        <f>IF('[2]1.7 NCPR'!E434="","",'[2]1.7 NCPR'!E434)</f>
        <v/>
      </c>
      <c r="F438" s="2" t="str">
        <f>IF('[2]1.7 NCPR'!C434="","",'[2]1.7 NCPR'!C434)</f>
        <v/>
      </c>
      <c r="G438" s="135" t="str">
        <f>IF(D438="","",IF('[2]1.7 NCPR'!P434="","",(VLOOKUP(D438,'[2]1.7 NCPR'!$D:$P,13,0))))</f>
        <v/>
      </c>
      <c r="H438" s="74" t="str">
        <f t="shared" si="79"/>
        <v/>
      </c>
      <c r="I438" s="87" t="str">
        <f>IF(D438="","",IF('[1]0.2 Konsumsi Energi'!O437="","",VLOOKUP(D438,'[1]0.2 Konsumsi Energi'!$D$5:$S$704,12,0)))</f>
        <v/>
      </c>
      <c r="J438" s="136" t="str">
        <f t="shared" si="80"/>
        <v/>
      </c>
      <c r="K438" s="87" t="str">
        <f>IF(D438="","",IF('[1]0.3 Konsumsi Protein Hewani'!O437="","",VLOOKUP(D438,'[1]0.3 Konsumsi Protein Hewani'!$D$5:$S$704,12,0)))</f>
        <v/>
      </c>
      <c r="L438" s="136" t="str">
        <f t="shared" si="81"/>
        <v/>
      </c>
      <c r="M438" s="87" t="str">
        <f>IF(D438="","",IF('[1]0.4 Stok_Cadangan'!AN437="","",VLOOKUP(D438,'[1]0.4 Stok_Cadangan'!$D$6:$AN$704,37,FALSE)))</f>
        <v/>
      </c>
      <c r="N438" s="136" t="str">
        <f t="shared" si="82"/>
        <v/>
      </c>
      <c r="O438" s="87" t="str">
        <f>IF(D438="","",IF('[1]0.5 Indikator Keterjangkauan'!J437="","",VLOOKUP(D438,'[1]0.5 Indikator Keterjangkauan'!$D$6:$K$704,7,FALSE)))</f>
        <v/>
      </c>
      <c r="P438" s="136" t="str">
        <f t="shared" si="83"/>
        <v/>
      </c>
      <c r="Q438" s="87" t="str">
        <f>IF(D438="","",IF('[1]0.5 Indikator Keterjangkauan'!AC437="","",VLOOKUP(D438,'[1]0.5 Indikator Keterjangkauan'!$D$6:$AD$704,26,FALSE)))</f>
        <v/>
      </c>
      <c r="R438" s="136" t="str">
        <f t="shared" si="84"/>
        <v/>
      </c>
      <c r="S438" s="87" t="str">
        <f>IF(D438="","",IF('[1]0.5 Indikator Keterjangkauan'!AI437="","",VLOOKUP(D438,'[1]0.5 Indikator Keterjangkauan'!$D$6:$AK$700,32,FALSE)))</f>
        <v/>
      </c>
      <c r="T438" s="136" t="str">
        <f t="shared" si="85"/>
        <v/>
      </c>
      <c r="U438" s="87" t="str">
        <f>IF(D438="","",IF('[1]0.6 Indikator Pemanfaatan'!J437="","",VLOOKUP(D438,'[1]0.6 Indikator Pemanfaatan'!$D$6:$K$704,7,FALSE)))</f>
        <v/>
      </c>
      <c r="V438" s="136" t="str">
        <f t="shared" si="86"/>
        <v/>
      </c>
      <c r="W438" s="87" t="str">
        <f>IF(D438="","",IF('[1]0.6 Indikator Pemanfaatan'!P437="","",VLOOKUP(D438,'[1]0.6 Indikator Pemanfaatan'!$D$6:$R$704,13,FALSE)))</f>
        <v/>
      </c>
      <c r="X438" s="136" t="str">
        <f t="shared" si="87"/>
        <v/>
      </c>
      <c r="Y438" s="87" t="str">
        <f>IF(D438="","",IF('[1]0.6 Indikator Pemanfaatan'!AA437="","",VLOOKUP(D438,'[1]0.6 Indikator Pemanfaatan'!$D$6:$AC$706,24,FALSE)))</f>
        <v/>
      </c>
      <c r="Z438" s="136" t="str">
        <f t="shared" si="88"/>
        <v/>
      </c>
      <c r="AA438" s="88" t="str">
        <f>IF(D438="","",IF('[1]0.6 Indikator Pemanfaatan'!AG437="","",VLOOKUP(D438,'[1]0.6 Indikator Pemanfaatan'!$D$6:$AJ$705,30,FALSE)))</f>
        <v/>
      </c>
      <c r="AB438" s="136" t="str">
        <f t="shared" si="89"/>
        <v/>
      </c>
      <c r="AC438" s="87" t="str">
        <f>IF(D438="","",IF('[1]0.6 Indikator Pemanfaatan'!AM437="","",VLOOKUP(D438,'[1]0.6 Indikator Pemanfaatan'!$D$6:$AP$705,36,FALSE)))</f>
        <v/>
      </c>
      <c r="AD438" s="136" t="str">
        <f t="shared" si="90"/>
        <v/>
      </c>
    </row>
    <row r="439" spans="1:30" x14ac:dyDescent="0.3">
      <c r="A439" s="1" t="str">
        <f>IF('[2]1.7 NCPR'!A435="","",'[2]1.7 NCPR'!A435)</f>
        <v/>
      </c>
      <c r="B439" s="2" t="str">
        <f>IF('[2]1.7 NCPR'!B435="","",'[2]1.7 NCPR'!B435)</f>
        <v/>
      </c>
      <c r="C439" s="1" t="str">
        <f t="shared" si="78"/>
        <v/>
      </c>
      <c r="D439" s="1" t="str">
        <f>IF('[2]1.7 NCPR'!D435="","",'[2]1.7 NCPR'!D435)</f>
        <v/>
      </c>
      <c r="E439" s="1" t="str">
        <f>IF('[2]1.7 NCPR'!E435="","",'[2]1.7 NCPR'!E435)</f>
        <v/>
      </c>
      <c r="F439" s="2" t="str">
        <f>IF('[2]1.7 NCPR'!C435="","",'[2]1.7 NCPR'!C435)</f>
        <v/>
      </c>
      <c r="G439" s="135" t="str">
        <f>IF(D439="","",IF('[2]1.7 NCPR'!P435="","",(VLOOKUP(D439,'[2]1.7 NCPR'!$D:$P,13,0))))</f>
        <v/>
      </c>
      <c r="H439" s="74" t="str">
        <f t="shared" si="79"/>
        <v/>
      </c>
      <c r="I439" s="87" t="str">
        <f>IF(D439="","",IF('[1]0.2 Konsumsi Energi'!O438="","",VLOOKUP(D439,'[1]0.2 Konsumsi Energi'!$D$5:$S$704,12,0)))</f>
        <v/>
      </c>
      <c r="J439" s="136" t="str">
        <f t="shared" si="80"/>
        <v/>
      </c>
      <c r="K439" s="87" t="str">
        <f>IF(D439="","",IF('[1]0.3 Konsumsi Protein Hewani'!O438="","",VLOOKUP(D439,'[1]0.3 Konsumsi Protein Hewani'!$D$5:$S$704,12,0)))</f>
        <v/>
      </c>
      <c r="L439" s="136" t="str">
        <f t="shared" si="81"/>
        <v/>
      </c>
      <c r="M439" s="87" t="str">
        <f>IF(D439="","",IF('[1]0.4 Stok_Cadangan'!AN438="","",VLOOKUP(D439,'[1]0.4 Stok_Cadangan'!$D$6:$AN$704,37,FALSE)))</f>
        <v/>
      </c>
      <c r="N439" s="136" t="str">
        <f t="shared" si="82"/>
        <v/>
      </c>
      <c r="O439" s="87" t="str">
        <f>IF(D439="","",IF('[1]0.5 Indikator Keterjangkauan'!J438="","",VLOOKUP(D439,'[1]0.5 Indikator Keterjangkauan'!$D$6:$K$704,7,FALSE)))</f>
        <v/>
      </c>
      <c r="P439" s="136" t="str">
        <f t="shared" si="83"/>
        <v/>
      </c>
      <c r="Q439" s="87" t="str">
        <f>IF(D439="","",IF('[1]0.5 Indikator Keterjangkauan'!AC438="","",VLOOKUP(D439,'[1]0.5 Indikator Keterjangkauan'!$D$6:$AD$704,26,FALSE)))</f>
        <v/>
      </c>
      <c r="R439" s="136" t="str">
        <f t="shared" si="84"/>
        <v/>
      </c>
      <c r="S439" s="87" t="str">
        <f>IF(D439="","",IF('[1]0.5 Indikator Keterjangkauan'!AI438="","",VLOOKUP(D439,'[1]0.5 Indikator Keterjangkauan'!$D$6:$AK$700,32,FALSE)))</f>
        <v/>
      </c>
      <c r="T439" s="136" t="str">
        <f t="shared" si="85"/>
        <v/>
      </c>
      <c r="U439" s="87" t="str">
        <f>IF(D439="","",IF('[1]0.6 Indikator Pemanfaatan'!J438="","",VLOOKUP(D439,'[1]0.6 Indikator Pemanfaatan'!$D$6:$K$704,7,FALSE)))</f>
        <v/>
      </c>
      <c r="V439" s="136" t="str">
        <f t="shared" si="86"/>
        <v/>
      </c>
      <c r="W439" s="87" t="str">
        <f>IF(D439="","",IF('[1]0.6 Indikator Pemanfaatan'!P438="","",VLOOKUP(D439,'[1]0.6 Indikator Pemanfaatan'!$D$6:$R$704,13,FALSE)))</f>
        <v/>
      </c>
      <c r="X439" s="136" t="str">
        <f t="shared" si="87"/>
        <v/>
      </c>
      <c r="Y439" s="87" t="str">
        <f>IF(D439="","",IF('[1]0.6 Indikator Pemanfaatan'!AA438="","",VLOOKUP(D439,'[1]0.6 Indikator Pemanfaatan'!$D$6:$AC$706,24,FALSE)))</f>
        <v/>
      </c>
      <c r="Z439" s="136" t="str">
        <f t="shared" si="88"/>
        <v/>
      </c>
      <c r="AA439" s="88" t="str">
        <f>IF(D439="","",IF('[1]0.6 Indikator Pemanfaatan'!AG438="","",VLOOKUP(D439,'[1]0.6 Indikator Pemanfaatan'!$D$6:$AJ$705,30,FALSE)))</f>
        <v/>
      </c>
      <c r="AB439" s="136" t="str">
        <f t="shared" si="89"/>
        <v/>
      </c>
      <c r="AC439" s="87" t="str">
        <f>IF(D439="","",IF('[1]0.6 Indikator Pemanfaatan'!AM438="","",VLOOKUP(D439,'[1]0.6 Indikator Pemanfaatan'!$D$6:$AP$705,36,FALSE)))</f>
        <v/>
      </c>
      <c r="AD439" s="136" t="str">
        <f t="shared" si="90"/>
        <v/>
      </c>
    </row>
    <row r="440" spans="1:30" x14ac:dyDescent="0.3">
      <c r="A440" s="1" t="str">
        <f>IF('[2]1.7 NCPR'!A436="","",'[2]1.7 NCPR'!A436)</f>
        <v/>
      </c>
      <c r="B440" s="2" t="str">
        <f>IF('[2]1.7 NCPR'!B436="","",'[2]1.7 NCPR'!B436)</f>
        <v/>
      </c>
      <c r="C440" s="1" t="str">
        <f t="shared" si="78"/>
        <v/>
      </c>
      <c r="D440" s="1" t="str">
        <f>IF('[2]1.7 NCPR'!D436="","",'[2]1.7 NCPR'!D436)</f>
        <v/>
      </c>
      <c r="E440" s="1" t="str">
        <f>IF('[2]1.7 NCPR'!E436="","",'[2]1.7 NCPR'!E436)</f>
        <v/>
      </c>
      <c r="F440" s="2" t="str">
        <f>IF('[2]1.7 NCPR'!C436="","",'[2]1.7 NCPR'!C436)</f>
        <v/>
      </c>
      <c r="G440" s="135" t="str">
        <f>IF(D440="","",IF('[2]1.7 NCPR'!P436="","",(VLOOKUP(D440,'[2]1.7 NCPR'!$D:$P,13,0))))</f>
        <v/>
      </c>
      <c r="H440" s="74" t="str">
        <f t="shared" si="79"/>
        <v/>
      </c>
      <c r="I440" s="87" t="str">
        <f>IF(D440="","",IF('[1]0.2 Konsumsi Energi'!O439="","",VLOOKUP(D440,'[1]0.2 Konsumsi Energi'!$D$5:$S$704,12,0)))</f>
        <v/>
      </c>
      <c r="J440" s="136" t="str">
        <f t="shared" si="80"/>
        <v/>
      </c>
      <c r="K440" s="87" t="str">
        <f>IF(D440="","",IF('[1]0.3 Konsumsi Protein Hewani'!O439="","",VLOOKUP(D440,'[1]0.3 Konsumsi Protein Hewani'!$D$5:$S$704,12,0)))</f>
        <v/>
      </c>
      <c r="L440" s="136" t="str">
        <f t="shared" si="81"/>
        <v/>
      </c>
      <c r="M440" s="87" t="str">
        <f>IF(D440="","",IF('[1]0.4 Stok_Cadangan'!AN439="","",VLOOKUP(D440,'[1]0.4 Stok_Cadangan'!$D$6:$AN$704,37,FALSE)))</f>
        <v/>
      </c>
      <c r="N440" s="136" t="str">
        <f t="shared" si="82"/>
        <v/>
      </c>
      <c r="O440" s="87" t="str">
        <f>IF(D440="","",IF('[1]0.5 Indikator Keterjangkauan'!J439="","",VLOOKUP(D440,'[1]0.5 Indikator Keterjangkauan'!$D$6:$K$704,7,FALSE)))</f>
        <v/>
      </c>
      <c r="P440" s="136" t="str">
        <f t="shared" si="83"/>
        <v/>
      </c>
      <c r="Q440" s="87" t="str">
        <f>IF(D440="","",IF('[1]0.5 Indikator Keterjangkauan'!AC439="","",VLOOKUP(D440,'[1]0.5 Indikator Keterjangkauan'!$D$6:$AD$704,26,FALSE)))</f>
        <v/>
      </c>
      <c r="R440" s="136" t="str">
        <f t="shared" si="84"/>
        <v/>
      </c>
      <c r="S440" s="87" t="str">
        <f>IF(D440="","",IF('[1]0.5 Indikator Keterjangkauan'!AI439="","",VLOOKUP(D440,'[1]0.5 Indikator Keterjangkauan'!$D$6:$AK$700,32,FALSE)))</f>
        <v/>
      </c>
      <c r="T440" s="136" t="str">
        <f t="shared" si="85"/>
        <v/>
      </c>
      <c r="U440" s="87" t="str">
        <f>IF(D440="","",IF('[1]0.6 Indikator Pemanfaatan'!J439="","",VLOOKUP(D440,'[1]0.6 Indikator Pemanfaatan'!$D$6:$K$704,7,FALSE)))</f>
        <v/>
      </c>
      <c r="V440" s="136" t="str">
        <f t="shared" si="86"/>
        <v/>
      </c>
      <c r="W440" s="87" t="str">
        <f>IF(D440="","",IF('[1]0.6 Indikator Pemanfaatan'!P439="","",VLOOKUP(D440,'[1]0.6 Indikator Pemanfaatan'!$D$6:$R$704,13,FALSE)))</f>
        <v/>
      </c>
      <c r="X440" s="136" t="str">
        <f t="shared" si="87"/>
        <v/>
      </c>
      <c r="Y440" s="87" t="str">
        <f>IF(D440="","",IF('[1]0.6 Indikator Pemanfaatan'!AA439="","",VLOOKUP(D440,'[1]0.6 Indikator Pemanfaatan'!$D$6:$AC$706,24,FALSE)))</f>
        <v/>
      </c>
      <c r="Z440" s="136" t="str">
        <f t="shared" si="88"/>
        <v/>
      </c>
      <c r="AA440" s="88" t="str">
        <f>IF(D440="","",IF('[1]0.6 Indikator Pemanfaatan'!AG439="","",VLOOKUP(D440,'[1]0.6 Indikator Pemanfaatan'!$D$6:$AJ$705,30,FALSE)))</f>
        <v/>
      </c>
      <c r="AB440" s="136" t="str">
        <f t="shared" si="89"/>
        <v/>
      </c>
      <c r="AC440" s="87" t="str">
        <f>IF(D440="","",IF('[1]0.6 Indikator Pemanfaatan'!AM439="","",VLOOKUP(D440,'[1]0.6 Indikator Pemanfaatan'!$D$6:$AP$705,36,FALSE)))</f>
        <v/>
      </c>
      <c r="AD440" s="136" t="str">
        <f t="shared" si="90"/>
        <v/>
      </c>
    </row>
    <row r="441" spans="1:30" x14ac:dyDescent="0.3">
      <c r="A441" s="1" t="str">
        <f>IF('[2]1.7 NCPR'!A437="","",'[2]1.7 NCPR'!A437)</f>
        <v/>
      </c>
      <c r="B441" s="2" t="str">
        <f>IF('[2]1.7 NCPR'!B437="","",'[2]1.7 NCPR'!B437)</f>
        <v/>
      </c>
      <c r="C441" s="1" t="str">
        <f t="shared" si="78"/>
        <v/>
      </c>
      <c r="D441" s="1" t="str">
        <f>IF('[2]1.7 NCPR'!D437="","",'[2]1.7 NCPR'!D437)</f>
        <v/>
      </c>
      <c r="E441" s="1" t="str">
        <f>IF('[2]1.7 NCPR'!E437="","",'[2]1.7 NCPR'!E437)</f>
        <v/>
      </c>
      <c r="F441" s="2" t="str">
        <f>IF('[2]1.7 NCPR'!C437="","",'[2]1.7 NCPR'!C437)</f>
        <v/>
      </c>
      <c r="G441" s="135" t="str">
        <f>IF(D441="","",IF('[2]1.7 NCPR'!P437="","",(VLOOKUP(D441,'[2]1.7 NCPR'!$D:$P,13,0))))</f>
        <v/>
      </c>
      <c r="H441" s="74" t="str">
        <f t="shared" si="79"/>
        <v/>
      </c>
      <c r="I441" s="87" t="str">
        <f>IF(D441="","",IF('[1]0.2 Konsumsi Energi'!O440="","",VLOOKUP(D441,'[1]0.2 Konsumsi Energi'!$D$5:$S$704,12,0)))</f>
        <v/>
      </c>
      <c r="J441" s="136" t="str">
        <f t="shared" si="80"/>
        <v/>
      </c>
      <c r="K441" s="87" t="str">
        <f>IF(D441="","",IF('[1]0.3 Konsumsi Protein Hewani'!O440="","",VLOOKUP(D441,'[1]0.3 Konsumsi Protein Hewani'!$D$5:$S$704,12,0)))</f>
        <v/>
      </c>
      <c r="L441" s="136" t="str">
        <f t="shared" si="81"/>
        <v/>
      </c>
      <c r="M441" s="87" t="str">
        <f>IF(D441="","",IF('[1]0.4 Stok_Cadangan'!AN440="","",VLOOKUP(D441,'[1]0.4 Stok_Cadangan'!$D$6:$AN$704,37,FALSE)))</f>
        <v/>
      </c>
      <c r="N441" s="136" t="str">
        <f t="shared" si="82"/>
        <v/>
      </c>
      <c r="O441" s="87" t="str">
        <f>IF(D441="","",IF('[1]0.5 Indikator Keterjangkauan'!J440="","",VLOOKUP(D441,'[1]0.5 Indikator Keterjangkauan'!$D$6:$K$704,7,FALSE)))</f>
        <v/>
      </c>
      <c r="P441" s="136" t="str">
        <f t="shared" si="83"/>
        <v/>
      </c>
      <c r="Q441" s="87" t="str">
        <f>IF(D441="","",IF('[1]0.5 Indikator Keterjangkauan'!AC440="","",VLOOKUP(D441,'[1]0.5 Indikator Keterjangkauan'!$D$6:$AD$704,26,FALSE)))</f>
        <v/>
      </c>
      <c r="R441" s="136" t="str">
        <f t="shared" si="84"/>
        <v/>
      </c>
      <c r="S441" s="87" t="str">
        <f>IF(D441="","",IF('[1]0.5 Indikator Keterjangkauan'!AI440="","",VLOOKUP(D441,'[1]0.5 Indikator Keterjangkauan'!$D$6:$AK$700,32,FALSE)))</f>
        <v/>
      </c>
      <c r="T441" s="136" t="str">
        <f t="shared" si="85"/>
        <v/>
      </c>
      <c r="U441" s="87" t="str">
        <f>IF(D441="","",IF('[1]0.6 Indikator Pemanfaatan'!J440="","",VLOOKUP(D441,'[1]0.6 Indikator Pemanfaatan'!$D$6:$K$704,7,FALSE)))</f>
        <v/>
      </c>
      <c r="V441" s="136" t="str">
        <f t="shared" si="86"/>
        <v/>
      </c>
      <c r="W441" s="87" t="str">
        <f>IF(D441="","",IF('[1]0.6 Indikator Pemanfaatan'!P440="","",VLOOKUP(D441,'[1]0.6 Indikator Pemanfaatan'!$D$6:$R$704,13,FALSE)))</f>
        <v/>
      </c>
      <c r="X441" s="136" t="str">
        <f t="shared" si="87"/>
        <v/>
      </c>
      <c r="Y441" s="87" t="str">
        <f>IF(D441="","",IF('[1]0.6 Indikator Pemanfaatan'!AA440="","",VLOOKUP(D441,'[1]0.6 Indikator Pemanfaatan'!$D$6:$AC$706,24,FALSE)))</f>
        <v/>
      </c>
      <c r="Z441" s="136" t="str">
        <f t="shared" si="88"/>
        <v/>
      </c>
      <c r="AA441" s="88" t="str">
        <f>IF(D441="","",IF('[1]0.6 Indikator Pemanfaatan'!AG440="","",VLOOKUP(D441,'[1]0.6 Indikator Pemanfaatan'!$D$6:$AJ$705,30,FALSE)))</f>
        <v/>
      </c>
      <c r="AB441" s="136" t="str">
        <f t="shared" si="89"/>
        <v/>
      </c>
      <c r="AC441" s="87" t="str">
        <f>IF(D441="","",IF('[1]0.6 Indikator Pemanfaatan'!AM440="","",VLOOKUP(D441,'[1]0.6 Indikator Pemanfaatan'!$D$6:$AP$705,36,FALSE)))</f>
        <v/>
      </c>
      <c r="AD441" s="136" t="str">
        <f t="shared" si="90"/>
        <v/>
      </c>
    </row>
    <row r="442" spans="1:30" x14ac:dyDescent="0.3">
      <c r="A442" s="1" t="str">
        <f>IF('[2]1.7 NCPR'!A438="","",'[2]1.7 NCPR'!A438)</f>
        <v/>
      </c>
      <c r="B442" s="2" t="str">
        <f>IF('[2]1.7 NCPR'!B438="","",'[2]1.7 NCPR'!B438)</f>
        <v/>
      </c>
      <c r="C442" s="1" t="str">
        <f t="shared" si="78"/>
        <v/>
      </c>
      <c r="D442" s="1" t="str">
        <f>IF('[2]1.7 NCPR'!D438="","",'[2]1.7 NCPR'!D438)</f>
        <v/>
      </c>
      <c r="E442" s="1" t="str">
        <f>IF('[2]1.7 NCPR'!E438="","",'[2]1.7 NCPR'!E438)</f>
        <v/>
      </c>
      <c r="F442" s="2" t="str">
        <f>IF('[2]1.7 NCPR'!C438="","",'[2]1.7 NCPR'!C438)</f>
        <v/>
      </c>
      <c r="G442" s="135" t="str">
        <f>IF(D442="","",IF('[2]1.7 NCPR'!P438="","",(VLOOKUP(D442,'[2]1.7 NCPR'!$D:$P,13,0))))</f>
        <v/>
      </c>
      <c r="H442" s="74" t="str">
        <f t="shared" si="79"/>
        <v/>
      </c>
      <c r="I442" s="87" t="str">
        <f>IF(D442="","",IF('[1]0.2 Konsumsi Energi'!O441="","",VLOOKUP(D442,'[1]0.2 Konsumsi Energi'!$D$5:$S$704,12,0)))</f>
        <v/>
      </c>
      <c r="J442" s="136" t="str">
        <f t="shared" si="80"/>
        <v/>
      </c>
      <c r="K442" s="87" t="str">
        <f>IF(D442="","",IF('[1]0.3 Konsumsi Protein Hewani'!O441="","",VLOOKUP(D442,'[1]0.3 Konsumsi Protein Hewani'!$D$5:$S$704,12,0)))</f>
        <v/>
      </c>
      <c r="L442" s="136" t="str">
        <f t="shared" si="81"/>
        <v/>
      </c>
      <c r="M442" s="87" t="str">
        <f>IF(D442="","",IF('[1]0.4 Stok_Cadangan'!AN441="","",VLOOKUP(D442,'[1]0.4 Stok_Cadangan'!$D$6:$AN$704,37,FALSE)))</f>
        <v/>
      </c>
      <c r="N442" s="136" t="str">
        <f t="shared" si="82"/>
        <v/>
      </c>
      <c r="O442" s="87" t="str">
        <f>IF(D442="","",IF('[1]0.5 Indikator Keterjangkauan'!J441="","",VLOOKUP(D442,'[1]0.5 Indikator Keterjangkauan'!$D$6:$K$704,7,FALSE)))</f>
        <v/>
      </c>
      <c r="P442" s="136" t="str">
        <f t="shared" si="83"/>
        <v/>
      </c>
      <c r="Q442" s="87" t="str">
        <f>IF(D442="","",IF('[1]0.5 Indikator Keterjangkauan'!AC441="","",VLOOKUP(D442,'[1]0.5 Indikator Keterjangkauan'!$D$6:$AD$704,26,FALSE)))</f>
        <v/>
      </c>
      <c r="R442" s="136" t="str">
        <f t="shared" si="84"/>
        <v/>
      </c>
      <c r="S442" s="87" t="str">
        <f>IF(D442="","",IF('[1]0.5 Indikator Keterjangkauan'!AI441="","",VLOOKUP(D442,'[1]0.5 Indikator Keterjangkauan'!$D$6:$AK$700,32,FALSE)))</f>
        <v/>
      </c>
      <c r="T442" s="136" t="str">
        <f t="shared" si="85"/>
        <v/>
      </c>
      <c r="U442" s="87" t="str">
        <f>IF(D442="","",IF('[1]0.6 Indikator Pemanfaatan'!J441="","",VLOOKUP(D442,'[1]0.6 Indikator Pemanfaatan'!$D$6:$K$704,7,FALSE)))</f>
        <v/>
      </c>
      <c r="V442" s="136" t="str">
        <f t="shared" si="86"/>
        <v/>
      </c>
      <c r="W442" s="87" t="str">
        <f>IF(D442="","",IF('[1]0.6 Indikator Pemanfaatan'!P441="","",VLOOKUP(D442,'[1]0.6 Indikator Pemanfaatan'!$D$6:$R$704,13,FALSE)))</f>
        <v/>
      </c>
      <c r="X442" s="136" t="str">
        <f t="shared" si="87"/>
        <v/>
      </c>
      <c r="Y442" s="87" t="str">
        <f>IF(D442="","",IF('[1]0.6 Indikator Pemanfaatan'!AA441="","",VLOOKUP(D442,'[1]0.6 Indikator Pemanfaatan'!$D$6:$AC$706,24,FALSE)))</f>
        <v/>
      </c>
      <c r="Z442" s="136" t="str">
        <f t="shared" si="88"/>
        <v/>
      </c>
      <c r="AA442" s="88" t="str">
        <f>IF(D442="","",IF('[1]0.6 Indikator Pemanfaatan'!AG441="","",VLOOKUP(D442,'[1]0.6 Indikator Pemanfaatan'!$D$6:$AJ$705,30,FALSE)))</f>
        <v/>
      </c>
      <c r="AB442" s="136" t="str">
        <f t="shared" si="89"/>
        <v/>
      </c>
      <c r="AC442" s="87" t="str">
        <f>IF(D442="","",IF('[1]0.6 Indikator Pemanfaatan'!AM441="","",VLOOKUP(D442,'[1]0.6 Indikator Pemanfaatan'!$D$6:$AP$705,36,FALSE)))</f>
        <v/>
      </c>
      <c r="AD442" s="136" t="str">
        <f t="shared" si="90"/>
        <v/>
      </c>
    </row>
    <row r="443" spans="1:30" x14ac:dyDescent="0.3">
      <c r="A443" s="1" t="str">
        <f>IF('[2]1.7 NCPR'!A439="","",'[2]1.7 NCPR'!A439)</f>
        <v/>
      </c>
      <c r="B443" s="2" t="str">
        <f>IF('[2]1.7 NCPR'!B439="","",'[2]1.7 NCPR'!B439)</f>
        <v/>
      </c>
      <c r="C443" s="1" t="str">
        <f t="shared" si="78"/>
        <v/>
      </c>
      <c r="D443" s="1" t="str">
        <f>IF('[2]1.7 NCPR'!D439="","",'[2]1.7 NCPR'!D439)</f>
        <v/>
      </c>
      <c r="E443" s="1" t="str">
        <f>IF('[2]1.7 NCPR'!E439="","",'[2]1.7 NCPR'!E439)</f>
        <v/>
      </c>
      <c r="F443" s="2" t="str">
        <f>IF('[2]1.7 NCPR'!C439="","",'[2]1.7 NCPR'!C439)</f>
        <v/>
      </c>
      <c r="G443" s="135" t="str">
        <f>IF(D443="","",IF('[2]1.7 NCPR'!P439="","",(VLOOKUP(D443,'[2]1.7 NCPR'!$D:$P,13,0))))</f>
        <v/>
      </c>
      <c r="H443" s="74" t="str">
        <f t="shared" si="79"/>
        <v/>
      </c>
      <c r="I443" s="87" t="str">
        <f>IF(D443="","",IF('[1]0.2 Konsumsi Energi'!O442="","",VLOOKUP(D443,'[1]0.2 Konsumsi Energi'!$D$5:$S$704,12,0)))</f>
        <v/>
      </c>
      <c r="J443" s="136" t="str">
        <f t="shared" si="80"/>
        <v/>
      </c>
      <c r="K443" s="87" t="str">
        <f>IF(D443="","",IF('[1]0.3 Konsumsi Protein Hewani'!O442="","",VLOOKUP(D443,'[1]0.3 Konsumsi Protein Hewani'!$D$5:$S$704,12,0)))</f>
        <v/>
      </c>
      <c r="L443" s="136" t="str">
        <f t="shared" si="81"/>
        <v/>
      </c>
      <c r="M443" s="87" t="str">
        <f>IF(D443="","",IF('[1]0.4 Stok_Cadangan'!AN442="","",VLOOKUP(D443,'[1]0.4 Stok_Cadangan'!$D$6:$AN$704,37,FALSE)))</f>
        <v/>
      </c>
      <c r="N443" s="136" t="str">
        <f t="shared" si="82"/>
        <v/>
      </c>
      <c r="O443" s="87" t="str">
        <f>IF(D443="","",IF('[1]0.5 Indikator Keterjangkauan'!J442="","",VLOOKUP(D443,'[1]0.5 Indikator Keterjangkauan'!$D$6:$K$704,7,FALSE)))</f>
        <v/>
      </c>
      <c r="P443" s="136" t="str">
        <f t="shared" si="83"/>
        <v/>
      </c>
      <c r="Q443" s="87" t="str">
        <f>IF(D443="","",IF('[1]0.5 Indikator Keterjangkauan'!AC442="","",VLOOKUP(D443,'[1]0.5 Indikator Keterjangkauan'!$D$6:$AD$704,26,FALSE)))</f>
        <v/>
      </c>
      <c r="R443" s="136" t="str">
        <f t="shared" si="84"/>
        <v/>
      </c>
      <c r="S443" s="87" t="str">
        <f>IF(D443="","",IF('[1]0.5 Indikator Keterjangkauan'!AI442="","",VLOOKUP(D443,'[1]0.5 Indikator Keterjangkauan'!$D$6:$AK$700,32,FALSE)))</f>
        <v/>
      </c>
      <c r="T443" s="136" t="str">
        <f t="shared" si="85"/>
        <v/>
      </c>
      <c r="U443" s="87" t="str">
        <f>IF(D443="","",IF('[1]0.6 Indikator Pemanfaatan'!J442="","",VLOOKUP(D443,'[1]0.6 Indikator Pemanfaatan'!$D$6:$K$704,7,FALSE)))</f>
        <v/>
      </c>
      <c r="V443" s="136" t="str">
        <f t="shared" si="86"/>
        <v/>
      </c>
      <c r="W443" s="87" t="str">
        <f>IF(D443="","",IF('[1]0.6 Indikator Pemanfaatan'!P442="","",VLOOKUP(D443,'[1]0.6 Indikator Pemanfaatan'!$D$6:$R$704,13,FALSE)))</f>
        <v/>
      </c>
      <c r="X443" s="136" t="str">
        <f t="shared" si="87"/>
        <v/>
      </c>
      <c r="Y443" s="87" t="str">
        <f>IF(D443="","",IF('[1]0.6 Indikator Pemanfaatan'!AA442="","",VLOOKUP(D443,'[1]0.6 Indikator Pemanfaatan'!$D$6:$AC$706,24,FALSE)))</f>
        <v/>
      </c>
      <c r="Z443" s="136" t="str">
        <f t="shared" si="88"/>
        <v/>
      </c>
      <c r="AA443" s="88" t="str">
        <f>IF(D443="","",IF('[1]0.6 Indikator Pemanfaatan'!AG442="","",VLOOKUP(D443,'[1]0.6 Indikator Pemanfaatan'!$D$6:$AJ$705,30,FALSE)))</f>
        <v/>
      </c>
      <c r="AB443" s="136" t="str">
        <f t="shared" si="89"/>
        <v/>
      </c>
      <c r="AC443" s="87" t="str">
        <f>IF(D443="","",IF('[1]0.6 Indikator Pemanfaatan'!AM442="","",VLOOKUP(D443,'[1]0.6 Indikator Pemanfaatan'!$D$6:$AP$705,36,FALSE)))</f>
        <v/>
      </c>
      <c r="AD443" s="136" t="str">
        <f t="shared" si="90"/>
        <v/>
      </c>
    </row>
    <row r="444" spans="1:30" x14ac:dyDescent="0.3">
      <c r="A444" s="1" t="str">
        <f>IF('[2]1.7 NCPR'!A440="","",'[2]1.7 NCPR'!A440)</f>
        <v/>
      </c>
      <c r="B444" s="2" t="str">
        <f>IF('[2]1.7 NCPR'!B440="","",'[2]1.7 NCPR'!B440)</f>
        <v/>
      </c>
      <c r="C444" s="1" t="str">
        <f t="shared" si="78"/>
        <v/>
      </c>
      <c r="D444" s="1" t="str">
        <f>IF('[2]1.7 NCPR'!D440="","",'[2]1.7 NCPR'!D440)</f>
        <v/>
      </c>
      <c r="E444" s="1" t="str">
        <f>IF('[2]1.7 NCPR'!E440="","",'[2]1.7 NCPR'!E440)</f>
        <v/>
      </c>
      <c r="F444" s="2" t="str">
        <f>IF('[2]1.7 NCPR'!C440="","",'[2]1.7 NCPR'!C440)</f>
        <v/>
      </c>
      <c r="G444" s="135" t="str">
        <f>IF(D444="","",IF('[2]1.7 NCPR'!P440="","",(VLOOKUP(D444,'[2]1.7 NCPR'!$D:$P,13,0))))</f>
        <v/>
      </c>
      <c r="H444" s="74" t="str">
        <f t="shared" si="79"/>
        <v/>
      </c>
      <c r="I444" s="87" t="str">
        <f>IF(D444="","",IF('[1]0.2 Konsumsi Energi'!O443="","",VLOOKUP(D444,'[1]0.2 Konsumsi Energi'!$D$5:$S$704,12,0)))</f>
        <v/>
      </c>
      <c r="J444" s="136" t="str">
        <f t="shared" si="80"/>
        <v/>
      </c>
      <c r="K444" s="87" t="str">
        <f>IF(D444="","",IF('[1]0.3 Konsumsi Protein Hewani'!O443="","",VLOOKUP(D444,'[1]0.3 Konsumsi Protein Hewani'!$D$5:$S$704,12,0)))</f>
        <v/>
      </c>
      <c r="L444" s="136" t="str">
        <f t="shared" si="81"/>
        <v/>
      </c>
      <c r="M444" s="87" t="str">
        <f>IF(D444="","",IF('[1]0.4 Stok_Cadangan'!AN443="","",VLOOKUP(D444,'[1]0.4 Stok_Cadangan'!$D$6:$AN$704,37,FALSE)))</f>
        <v/>
      </c>
      <c r="N444" s="136" t="str">
        <f t="shared" si="82"/>
        <v/>
      </c>
      <c r="O444" s="87" t="str">
        <f>IF(D444="","",IF('[1]0.5 Indikator Keterjangkauan'!J443="","",VLOOKUP(D444,'[1]0.5 Indikator Keterjangkauan'!$D$6:$K$704,7,FALSE)))</f>
        <v/>
      </c>
      <c r="P444" s="136" t="str">
        <f t="shared" si="83"/>
        <v/>
      </c>
      <c r="Q444" s="87" t="str">
        <f>IF(D444="","",IF('[1]0.5 Indikator Keterjangkauan'!AC443="","",VLOOKUP(D444,'[1]0.5 Indikator Keterjangkauan'!$D$6:$AD$704,26,FALSE)))</f>
        <v/>
      </c>
      <c r="R444" s="136" t="str">
        <f t="shared" si="84"/>
        <v/>
      </c>
      <c r="S444" s="87" t="str">
        <f>IF(D444="","",IF('[1]0.5 Indikator Keterjangkauan'!AI443="","",VLOOKUP(D444,'[1]0.5 Indikator Keterjangkauan'!$D$6:$AK$700,32,FALSE)))</f>
        <v/>
      </c>
      <c r="T444" s="136" t="str">
        <f t="shared" si="85"/>
        <v/>
      </c>
      <c r="U444" s="87" t="str">
        <f>IF(D444="","",IF('[1]0.6 Indikator Pemanfaatan'!J443="","",VLOOKUP(D444,'[1]0.6 Indikator Pemanfaatan'!$D$6:$K$704,7,FALSE)))</f>
        <v/>
      </c>
      <c r="V444" s="136" t="str">
        <f t="shared" si="86"/>
        <v/>
      </c>
      <c r="W444" s="87" t="str">
        <f>IF(D444="","",IF('[1]0.6 Indikator Pemanfaatan'!P443="","",VLOOKUP(D444,'[1]0.6 Indikator Pemanfaatan'!$D$6:$R$704,13,FALSE)))</f>
        <v/>
      </c>
      <c r="X444" s="136" t="str">
        <f t="shared" si="87"/>
        <v/>
      </c>
      <c r="Y444" s="87" t="str">
        <f>IF(D444="","",IF('[1]0.6 Indikator Pemanfaatan'!AA443="","",VLOOKUP(D444,'[1]0.6 Indikator Pemanfaatan'!$D$6:$AC$706,24,FALSE)))</f>
        <v/>
      </c>
      <c r="Z444" s="136" t="str">
        <f t="shared" si="88"/>
        <v/>
      </c>
      <c r="AA444" s="88" t="str">
        <f>IF(D444="","",IF('[1]0.6 Indikator Pemanfaatan'!AG443="","",VLOOKUP(D444,'[1]0.6 Indikator Pemanfaatan'!$D$6:$AJ$705,30,FALSE)))</f>
        <v/>
      </c>
      <c r="AB444" s="136" t="str">
        <f t="shared" si="89"/>
        <v/>
      </c>
      <c r="AC444" s="87" t="str">
        <f>IF(D444="","",IF('[1]0.6 Indikator Pemanfaatan'!AM443="","",VLOOKUP(D444,'[1]0.6 Indikator Pemanfaatan'!$D$6:$AP$705,36,FALSE)))</f>
        <v/>
      </c>
      <c r="AD444" s="136" t="str">
        <f t="shared" si="90"/>
        <v/>
      </c>
    </row>
    <row r="445" spans="1:30" x14ac:dyDescent="0.3">
      <c r="A445" s="1" t="str">
        <f>IF('[2]1.7 NCPR'!A441="","",'[2]1.7 NCPR'!A441)</f>
        <v/>
      </c>
      <c r="B445" s="2" t="str">
        <f>IF('[2]1.7 NCPR'!B441="","",'[2]1.7 NCPR'!B441)</f>
        <v/>
      </c>
      <c r="C445" s="1" t="str">
        <f t="shared" si="78"/>
        <v/>
      </c>
      <c r="D445" s="1" t="str">
        <f>IF('[2]1.7 NCPR'!D441="","",'[2]1.7 NCPR'!D441)</f>
        <v/>
      </c>
      <c r="E445" s="1" t="str">
        <f>IF('[2]1.7 NCPR'!E441="","",'[2]1.7 NCPR'!E441)</f>
        <v/>
      </c>
      <c r="F445" s="2" t="str">
        <f>IF('[2]1.7 NCPR'!C441="","",'[2]1.7 NCPR'!C441)</f>
        <v/>
      </c>
      <c r="G445" s="135" t="str">
        <f>IF(D445="","",IF('[2]1.7 NCPR'!P441="","",(VLOOKUP(D445,'[2]1.7 NCPR'!$D:$P,13,0))))</f>
        <v/>
      </c>
      <c r="H445" s="74" t="str">
        <f t="shared" si="79"/>
        <v/>
      </c>
      <c r="I445" s="87" t="str">
        <f>IF(D445="","",IF('[1]0.2 Konsumsi Energi'!O444="","",VLOOKUP(D445,'[1]0.2 Konsumsi Energi'!$D$5:$S$704,12,0)))</f>
        <v/>
      </c>
      <c r="J445" s="136" t="str">
        <f t="shared" si="80"/>
        <v/>
      </c>
      <c r="K445" s="87" t="str">
        <f>IF(D445="","",IF('[1]0.3 Konsumsi Protein Hewani'!O444="","",VLOOKUP(D445,'[1]0.3 Konsumsi Protein Hewani'!$D$5:$S$704,12,0)))</f>
        <v/>
      </c>
      <c r="L445" s="136" t="str">
        <f t="shared" si="81"/>
        <v/>
      </c>
      <c r="M445" s="87" t="str">
        <f>IF(D445="","",IF('[1]0.4 Stok_Cadangan'!AN444="","",VLOOKUP(D445,'[1]0.4 Stok_Cadangan'!$D$6:$AN$704,37,FALSE)))</f>
        <v/>
      </c>
      <c r="N445" s="136" t="str">
        <f t="shared" si="82"/>
        <v/>
      </c>
      <c r="O445" s="87" t="str">
        <f>IF(D445="","",IF('[1]0.5 Indikator Keterjangkauan'!J444="","",VLOOKUP(D445,'[1]0.5 Indikator Keterjangkauan'!$D$6:$K$704,7,FALSE)))</f>
        <v/>
      </c>
      <c r="P445" s="136" t="str">
        <f t="shared" si="83"/>
        <v/>
      </c>
      <c r="Q445" s="87" t="str">
        <f>IF(D445="","",IF('[1]0.5 Indikator Keterjangkauan'!AC444="","",VLOOKUP(D445,'[1]0.5 Indikator Keterjangkauan'!$D$6:$AD$704,26,FALSE)))</f>
        <v/>
      </c>
      <c r="R445" s="136" t="str">
        <f t="shared" si="84"/>
        <v/>
      </c>
      <c r="S445" s="87" t="str">
        <f>IF(D445="","",IF('[1]0.5 Indikator Keterjangkauan'!AI444="","",VLOOKUP(D445,'[1]0.5 Indikator Keterjangkauan'!$D$6:$AK$700,32,FALSE)))</f>
        <v/>
      </c>
      <c r="T445" s="136" t="str">
        <f t="shared" si="85"/>
        <v/>
      </c>
      <c r="U445" s="87" t="str">
        <f>IF(D445="","",IF('[1]0.6 Indikator Pemanfaatan'!J444="","",VLOOKUP(D445,'[1]0.6 Indikator Pemanfaatan'!$D$6:$K$704,7,FALSE)))</f>
        <v/>
      </c>
      <c r="V445" s="136" t="str">
        <f t="shared" si="86"/>
        <v/>
      </c>
      <c r="W445" s="87" t="str">
        <f>IF(D445="","",IF('[1]0.6 Indikator Pemanfaatan'!P444="","",VLOOKUP(D445,'[1]0.6 Indikator Pemanfaatan'!$D$6:$R$704,13,FALSE)))</f>
        <v/>
      </c>
      <c r="X445" s="136" t="str">
        <f t="shared" si="87"/>
        <v/>
      </c>
      <c r="Y445" s="87" t="str">
        <f>IF(D445="","",IF('[1]0.6 Indikator Pemanfaatan'!AA444="","",VLOOKUP(D445,'[1]0.6 Indikator Pemanfaatan'!$D$6:$AC$706,24,FALSE)))</f>
        <v/>
      </c>
      <c r="Z445" s="136" t="str">
        <f t="shared" si="88"/>
        <v/>
      </c>
      <c r="AA445" s="88" t="str">
        <f>IF(D445="","",IF('[1]0.6 Indikator Pemanfaatan'!AG444="","",VLOOKUP(D445,'[1]0.6 Indikator Pemanfaatan'!$D$6:$AJ$705,30,FALSE)))</f>
        <v/>
      </c>
      <c r="AB445" s="136" t="str">
        <f t="shared" si="89"/>
        <v/>
      </c>
      <c r="AC445" s="87" t="str">
        <f>IF(D445="","",IF('[1]0.6 Indikator Pemanfaatan'!AM444="","",VLOOKUP(D445,'[1]0.6 Indikator Pemanfaatan'!$D$6:$AP$705,36,FALSE)))</f>
        <v/>
      </c>
      <c r="AD445" s="136" t="str">
        <f t="shared" si="90"/>
        <v/>
      </c>
    </row>
    <row r="446" spans="1:30" x14ac:dyDescent="0.3">
      <c r="A446" s="1" t="str">
        <f>IF('[2]1.7 NCPR'!A442="","",'[2]1.7 NCPR'!A442)</f>
        <v/>
      </c>
      <c r="B446" s="2" t="str">
        <f>IF('[2]1.7 NCPR'!B442="","",'[2]1.7 NCPR'!B442)</f>
        <v/>
      </c>
      <c r="C446" s="1" t="str">
        <f t="shared" si="78"/>
        <v/>
      </c>
      <c r="D446" s="1" t="str">
        <f>IF('[2]1.7 NCPR'!D442="","",'[2]1.7 NCPR'!D442)</f>
        <v/>
      </c>
      <c r="E446" s="1" t="str">
        <f>IF('[2]1.7 NCPR'!E442="","",'[2]1.7 NCPR'!E442)</f>
        <v/>
      </c>
      <c r="F446" s="2" t="str">
        <f>IF('[2]1.7 NCPR'!C442="","",'[2]1.7 NCPR'!C442)</f>
        <v/>
      </c>
      <c r="G446" s="135" t="str">
        <f>IF(D446="","",IF('[2]1.7 NCPR'!P442="","",(VLOOKUP(D446,'[2]1.7 NCPR'!$D:$P,13,0))))</f>
        <v/>
      </c>
      <c r="H446" s="74" t="str">
        <f t="shared" si="79"/>
        <v/>
      </c>
      <c r="I446" s="87" t="str">
        <f>IF(D446="","",IF('[1]0.2 Konsumsi Energi'!O445="","",VLOOKUP(D446,'[1]0.2 Konsumsi Energi'!$D$5:$S$704,12,0)))</f>
        <v/>
      </c>
      <c r="J446" s="136" t="str">
        <f t="shared" si="80"/>
        <v/>
      </c>
      <c r="K446" s="87" t="str">
        <f>IF(D446="","",IF('[1]0.3 Konsumsi Protein Hewani'!O445="","",VLOOKUP(D446,'[1]0.3 Konsumsi Protein Hewani'!$D$5:$S$704,12,0)))</f>
        <v/>
      </c>
      <c r="L446" s="136" t="str">
        <f t="shared" si="81"/>
        <v/>
      </c>
      <c r="M446" s="87" t="str">
        <f>IF(D446="","",IF('[1]0.4 Stok_Cadangan'!AN445="","",VLOOKUP(D446,'[1]0.4 Stok_Cadangan'!$D$6:$AN$704,37,FALSE)))</f>
        <v/>
      </c>
      <c r="N446" s="136" t="str">
        <f t="shared" si="82"/>
        <v/>
      </c>
      <c r="O446" s="87" t="str">
        <f>IF(D446="","",IF('[1]0.5 Indikator Keterjangkauan'!J445="","",VLOOKUP(D446,'[1]0.5 Indikator Keterjangkauan'!$D$6:$K$704,7,FALSE)))</f>
        <v/>
      </c>
      <c r="P446" s="136" t="str">
        <f t="shared" si="83"/>
        <v/>
      </c>
      <c r="Q446" s="87" t="str">
        <f>IF(D446="","",IF('[1]0.5 Indikator Keterjangkauan'!AC445="","",VLOOKUP(D446,'[1]0.5 Indikator Keterjangkauan'!$D$6:$AD$704,26,FALSE)))</f>
        <v/>
      </c>
      <c r="R446" s="136" t="str">
        <f t="shared" si="84"/>
        <v/>
      </c>
      <c r="S446" s="87" t="str">
        <f>IF(D446="","",IF('[1]0.5 Indikator Keterjangkauan'!AI445="","",VLOOKUP(D446,'[1]0.5 Indikator Keterjangkauan'!$D$6:$AK$700,32,FALSE)))</f>
        <v/>
      </c>
      <c r="T446" s="136" t="str">
        <f t="shared" si="85"/>
        <v/>
      </c>
      <c r="U446" s="87" t="str">
        <f>IF(D446="","",IF('[1]0.6 Indikator Pemanfaatan'!J445="","",VLOOKUP(D446,'[1]0.6 Indikator Pemanfaatan'!$D$6:$K$704,7,FALSE)))</f>
        <v/>
      </c>
      <c r="V446" s="136" t="str">
        <f t="shared" si="86"/>
        <v/>
      </c>
      <c r="W446" s="87" t="str">
        <f>IF(D446="","",IF('[1]0.6 Indikator Pemanfaatan'!P445="","",VLOOKUP(D446,'[1]0.6 Indikator Pemanfaatan'!$D$6:$R$704,13,FALSE)))</f>
        <v/>
      </c>
      <c r="X446" s="136" t="str">
        <f t="shared" si="87"/>
        <v/>
      </c>
      <c r="Y446" s="87" t="str">
        <f>IF(D446="","",IF('[1]0.6 Indikator Pemanfaatan'!AA445="","",VLOOKUP(D446,'[1]0.6 Indikator Pemanfaatan'!$D$6:$AC$706,24,FALSE)))</f>
        <v/>
      </c>
      <c r="Z446" s="136" t="str">
        <f t="shared" si="88"/>
        <v/>
      </c>
      <c r="AA446" s="88" t="str">
        <f>IF(D446="","",IF('[1]0.6 Indikator Pemanfaatan'!AG445="","",VLOOKUP(D446,'[1]0.6 Indikator Pemanfaatan'!$D$6:$AJ$705,30,FALSE)))</f>
        <v/>
      </c>
      <c r="AB446" s="136" t="str">
        <f t="shared" si="89"/>
        <v/>
      </c>
      <c r="AC446" s="87" t="str">
        <f>IF(D446="","",IF('[1]0.6 Indikator Pemanfaatan'!AM445="","",VLOOKUP(D446,'[1]0.6 Indikator Pemanfaatan'!$D$6:$AP$705,36,FALSE)))</f>
        <v/>
      </c>
      <c r="AD446" s="136" t="str">
        <f t="shared" si="90"/>
        <v/>
      </c>
    </row>
    <row r="447" spans="1:30" x14ac:dyDescent="0.3">
      <c r="A447" s="1" t="str">
        <f>IF('[2]1.7 NCPR'!A443="","",'[2]1.7 NCPR'!A443)</f>
        <v/>
      </c>
      <c r="B447" s="2" t="str">
        <f>IF('[2]1.7 NCPR'!B443="","",'[2]1.7 NCPR'!B443)</f>
        <v/>
      </c>
      <c r="C447" s="1" t="str">
        <f t="shared" si="78"/>
        <v/>
      </c>
      <c r="D447" s="1" t="str">
        <f>IF('[2]1.7 NCPR'!D443="","",'[2]1.7 NCPR'!D443)</f>
        <v/>
      </c>
      <c r="E447" s="1" t="str">
        <f>IF('[2]1.7 NCPR'!E443="","",'[2]1.7 NCPR'!E443)</f>
        <v/>
      </c>
      <c r="F447" s="2" t="str">
        <f>IF('[2]1.7 NCPR'!C443="","",'[2]1.7 NCPR'!C443)</f>
        <v/>
      </c>
      <c r="G447" s="135" t="str">
        <f>IF(D447="","",IF('[2]1.7 NCPR'!P443="","",(VLOOKUP(D447,'[2]1.7 NCPR'!$D:$P,13,0))))</f>
        <v/>
      </c>
      <c r="H447" s="74" t="str">
        <f t="shared" si="79"/>
        <v/>
      </c>
      <c r="I447" s="87" t="str">
        <f>IF(D447="","",IF('[1]0.2 Konsumsi Energi'!O446="","",VLOOKUP(D447,'[1]0.2 Konsumsi Energi'!$D$5:$S$704,12,0)))</f>
        <v/>
      </c>
      <c r="J447" s="136" t="str">
        <f t="shared" si="80"/>
        <v/>
      </c>
      <c r="K447" s="87" t="str">
        <f>IF(D447="","",IF('[1]0.3 Konsumsi Protein Hewani'!O446="","",VLOOKUP(D447,'[1]0.3 Konsumsi Protein Hewani'!$D$5:$S$704,12,0)))</f>
        <v/>
      </c>
      <c r="L447" s="136" t="str">
        <f t="shared" si="81"/>
        <v/>
      </c>
      <c r="M447" s="87" t="str">
        <f>IF(D447="","",IF('[1]0.4 Stok_Cadangan'!AN446="","",VLOOKUP(D447,'[1]0.4 Stok_Cadangan'!$D$6:$AN$704,37,FALSE)))</f>
        <v/>
      </c>
      <c r="N447" s="136" t="str">
        <f t="shared" si="82"/>
        <v/>
      </c>
      <c r="O447" s="87" t="str">
        <f>IF(D447="","",IF('[1]0.5 Indikator Keterjangkauan'!J446="","",VLOOKUP(D447,'[1]0.5 Indikator Keterjangkauan'!$D$6:$K$704,7,FALSE)))</f>
        <v/>
      </c>
      <c r="P447" s="136" t="str">
        <f t="shared" si="83"/>
        <v/>
      </c>
      <c r="Q447" s="87" t="str">
        <f>IF(D447="","",IF('[1]0.5 Indikator Keterjangkauan'!AC446="","",VLOOKUP(D447,'[1]0.5 Indikator Keterjangkauan'!$D$6:$AD$704,26,FALSE)))</f>
        <v/>
      </c>
      <c r="R447" s="136" t="str">
        <f t="shared" si="84"/>
        <v/>
      </c>
      <c r="S447" s="87" t="str">
        <f>IF(D447="","",IF('[1]0.5 Indikator Keterjangkauan'!AI446="","",VLOOKUP(D447,'[1]0.5 Indikator Keterjangkauan'!$D$6:$AK$700,32,FALSE)))</f>
        <v/>
      </c>
      <c r="T447" s="136" t="str">
        <f t="shared" si="85"/>
        <v/>
      </c>
      <c r="U447" s="87" t="str">
        <f>IF(D447="","",IF('[1]0.6 Indikator Pemanfaatan'!J446="","",VLOOKUP(D447,'[1]0.6 Indikator Pemanfaatan'!$D$6:$K$704,7,FALSE)))</f>
        <v/>
      </c>
      <c r="V447" s="136" t="str">
        <f t="shared" si="86"/>
        <v/>
      </c>
      <c r="W447" s="87" t="str">
        <f>IF(D447="","",IF('[1]0.6 Indikator Pemanfaatan'!P446="","",VLOOKUP(D447,'[1]0.6 Indikator Pemanfaatan'!$D$6:$R$704,13,FALSE)))</f>
        <v/>
      </c>
      <c r="X447" s="136" t="str">
        <f t="shared" si="87"/>
        <v/>
      </c>
      <c r="Y447" s="87" t="str">
        <f>IF(D447="","",IF('[1]0.6 Indikator Pemanfaatan'!AA446="","",VLOOKUP(D447,'[1]0.6 Indikator Pemanfaatan'!$D$6:$AC$706,24,FALSE)))</f>
        <v/>
      </c>
      <c r="Z447" s="136" t="str">
        <f t="shared" si="88"/>
        <v/>
      </c>
      <c r="AA447" s="88" t="str">
        <f>IF(D447="","",IF('[1]0.6 Indikator Pemanfaatan'!AG446="","",VLOOKUP(D447,'[1]0.6 Indikator Pemanfaatan'!$D$6:$AJ$705,30,FALSE)))</f>
        <v/>
      </c>
      <c r="AB447" s="136" t="str">
        <f t="shared" si="89"/>
        <v/>
      </c>
      <c r="AC447" s="87" t="str">
        <f>IF(D447="","",IF('[1]0.6 Indikator Pemanfaatan'!AM446="","",VLOOKUP(D447,'[1]0.6 Indikator Pemanfaatan'!$D$6:$AP$705,36,FALSE)))</f>
        <v/>
      </c>
      <c r="AD447" s="136" t="str">
        <f t="shared" si="90"/>
        <v/>
      </c>
    </row>
    <row r="448" spans="1:30" x14ac:dyDescent="0.3">
      <c r="A448" s="1" t="str">
        <f>IF('[2]1.7 NCPR'!A444="","",'[2]1.7 NCPR'!A444)</f>
        <v/>
      </c>
      <c r="B448" s="2" t="str">
        <f>IF('[2]1.7 NCPR'!B444="","",'[2]1.7 NCPR'!B444)</f>
        <v/>
      </c>
      <c r="C448" s="1" t="str">
        <f t="shared" si="78"/>
        <v/>
      </c>
      <c r="D448" s="1" t="str">
        <f>IF('[2]1.7 NCPR'!D444="","",'[2]1.7 NCPR'!D444)</f>
        <v/>
      </c>
      <c r="E448" s="1" t="str">
        <f>IF('[2]1.7 NCPR'!E444="","",'[2]1.7 NCPR'!E444)</f>
        <v/>
      </c>
      <c r="F448" s="2" t="str">
        <f>IF('[2]1.7 NCPR'!C444="","",'[2]1.7 NCPR'!C444)</f>
        <v/>
      </c>
      <c r="G448" s="135" t="str">
        <f>IF(D448="","",IF('[2]1.7 NCPR'!P444="","",(VLOOKUP(D448,'[2]1.7 NCPR'!$D:$P,13,0))))</f>
        <v/>
      </c>
      <c r="H448" s="74" t="str">
        <f t="shared" si="79"/>
        <v/>
      </c>
      <c r="I448" s="87" t="str">
        <f>IF(D448="","",IF('[1]0.2 Konsumsi Energi'!O447="","",VLOOKUP(D448,'[1]0.2 Konsumsi Energi'!$D$5:$S$704,12,0)))</f>
        <v/>
      </c>
      <c r="J448" s="136" t="str">
        <f t="shared" si="80"/>
        <v/>
      </c>
      <c r="K448" s="87" t="str">
        <f>IF(D448="","",IF('[1]0.3 Konsumsi Protein Hewani'!O447="","",VLOOKUP(D448,'[1]0.3 Konsumsi Protein Hewani'!$D$5:$S$704,12,0)))</f>
        <v/>
      </c>
      <c r="L448" s="136" t="str">
        <f t="shared" si="81"/>
        <v/>
      </c>
      <c r="M448" s="87" t="str">
        <f>IF(D448="","",IF('[1]0.4 Stok_Cadangan'!AN447="","",VLOOKUP(D448,'[1]0.4 Stok_Cadangan'!$D$6:$AN$704,37,FALSE)))</f>
        <v/>
      </c>
      <c r="N448" s="136" t="str">
        <f t="shared" si="82"/>
        <v/>
      </c>
      <c r="O448" s="87" t="str">
        <f>IF(D448="","",IF('[1]0.5 Indikator Keterjangkauan'!J447="","",VLOOKUP(D448,'[1]0.5 Indikator Keterjangkauan'!$D$6:$K$704,7,FALSE)))</f>
        <v/>
      </c>
      <c r="P448" s="136" t="str">
        <f t="shared" si="83"/>
        <v/>
      </c>
      <c r="Q448" s="87" t="str">
        <f>IF(D448="","",IF('[1]0.5 Indikator Keterjangkauan'!AC447="","",VLOOKUP(D448,'[1]0.5 Indikator Keterjangkauan'!$D$6:$AD$704,26,FALSE)))</f>
        <v/>
      </c>
      <c r="R448" s="136" t="str">
        <f t="shared" si="84"/>
        <v/>
      </c>
      <c r="S448" s="87" t="str">
        <f>IF(D448="","",IF('[1]0.5 Indikator Keterjangkauan'!AI447="","",VLOOKUP(D448,'[1]0.5 Indikator Keterjangkauan'!$D$6:$AK$700,32,FALSE)))</f>
        <v/>
      </c>
      <c r="T448" s="136" t="str">
        <f t="shared" si="85"/>
        <v/>
      </c>
      <c r="U448" s="87" t="str">
        <f>IF(D448="","",IF('[1]0.6 Indikator Pemanfaatan'!J447="","",VLOOKUP(D448,'[1]0.6 Indikator Pemanfaatan'!$D$6:$K$704,7,FALSE)))</f>
        <v/>
      </c>
      <c r="V448" s="136" t="str">
        <f t="shared" si="86"/>
        <v/>
      </c>
      <c r="W448" s="87" t="str">
        <f>IF(D448="","",IF('[1]0.6 Indikator Pemanfaatan'!P447="","",VLOOKUP(D448,'[1]0.6 Indikator Pemanfaatan'!$D$6:$R$704,13,FALSE)))</f>
        <v/>
      </c>
      <c r="X448" s="136" t="str">
        <f t="shared" si="87"/>
        <v/>
      </c>
      <c r="Y448" s="87" t="str">
        <f>IF(D448="","",IF('[1]0.6 Indikator Pemanfaatan'!AA447="","",VLOOKUP(D448,'[1]0.6 Indikator Pemanfaatan'!$D$6:$AC$706,24,FALSE)))</f>
        <v/>
      </c>
      <c r="Z448" s="136" t="str">
        <f t="shared" si="88"/>
        <v/>
      </c>
      <c r="AA448" s="88" t="str">
        <f>IF(D448="","",IF('[1]0.6 Indikator Pemanfaatan'!AG447="","",VLOOKUP(D448,'[1]0.6 Indikator Pemanfaatan'!$D$6:$AJ$705,30,FALSE)))</f>
        <v/>
      </c>
      <c r="AB448" s="136" t="str">
        <f t="shared" si="89"/>
        <v/>
      </c>
      <c r="AC448" s="87" t="str">
        <f>IF(D448="","",IF('[1]0.6 Indikator Pemanfaatan'!AM447="","",VLOOKUP(D448,'[1]0.6 Indikator Pemanfaatan'!$D$6:$AP$705,36,FALSE)))</f>
        <v/>
      </c>
      <c r="AD448" s="136" t="str">
        <f t="shared" si="90"/>
        <v/>
      </c>
    </row>
    <row r="449" spans="1:30" x14ac:dyDescent="0.3">
      <c r="A449" s="1" t="str">
        <f>IF('[2]1.7 NCPR'!A445="","",'[2]1.7 NCPR'!A445)</f>
        <v/>
      </c>
      <c r="B449" s="2" t="str">
        <f>IF('[2]1.7 NCPR'!B445="","",'[2]1.7 NCPR'!B445)</f>
        <v/>
      </c>
      <c r="C449" s="1" t="str">
        <f t="shared" si="78"/>
        <v/>
      </c>
      <c r="D449" s="1" t="str">
        <f>IF('[2]1.7 NCPR'!D445="","",'[2]1.7 NCPR'!D445)</f>
        <v/>
      </c>
      <c r="E449" s="1" t="str">
        <f>IF('[2]1.7 NCPR'!E445="","",'[2]1.7 NCPR'!E445)</f>
        <v/>
      </c>
      <c r="F449" s="2" t="str">
        <f>IF('[2]1.7 NCPR'!C445="","",'[2]1.7 NCPR'!C445)</f>
        <v/>
      </c>
      <c r="G449" s="135" t="str">
        <f>IF(D449="","",IF('[2]1.7 NCPR'!P445="","",(VLOOKUP(D449,'[2]1.7 NCPR'!$D:$P,13,0))))</f>
        <v/>
      </c>
      <c r="H449" s="74" t="str">
        <f t="shared" si="79"/>
        <v/>
      </c>
      <c r="I449" s="87" t="str">
        <f>IF(D449="","",IF('[1]0.2 Konsumsi Energi'!O448="","",VLOOKUP(D449,'[1]0.2 Konsumsi Energi'!$D$5:$S$704,12,0)))</f>
        <v/>
      </c>
      <c r="J449" s="136" t="str">
        <f t="shared" si="80"/>
        <v/>
      </c>
      <c r="K449" s="87" t="str">
        <f>IF(D449="","",IF('[1]0.3 Konsumsi Protein Hewani'!O448="","",VLOOKUP(D449,'[1]0.3 Konsumsi Protein Hewani'!$D$5:$S$704,12,0)))</f>
        <v/>
      </c>
      <c r="L449" s="136" t="str">
        <f t="shared" si="81"/>
        <v/>
      </c>
      <c r="M449" s="87" t="str">
        <f>IF(D449="","",IF('[1]0.4 Stok_Cadangan'!AN448="","",VLOOKUP(D449,'[1]0.4 Stok_Cadangan'!$D$6:$AN$704,37,FALSE)))</f>
        <v/>
      </c>
      <c r="N449" s="136" t="str">
        <f t="shared" si="82"/>
        <v/>
      </c>
      <c r="O449" s="87" t="str">
        <f>IF(D449="","",IF('[1]0.5 Indikator Keterjangkauan'!J448="","",VLOOKUP(D449,'[1]0.5 Indikator Keterjangkauan'!$D$6:$K$704,7,FALSE)))</f>
        <v/>
      </c>
      <c r="P449" s="136" t="str">
        <f t="shared" si="83"/>
        <v/>
      </c>
      <c r="Q449" s="87" t="str">
        <f>IF(D449="","",IF('[1]0.5 Indikator Keterjangkauan'!AC448="","",VLOOKUP(D449,'[1]0.5 Indikator Keterjangkauan'!$D$6:$AD$704,26,FALSE)))</f>
        <v/>
      </c>
      <c r="R449" s="136" t="str">
        <f t="shared" si="84"/>
        <v/>
      </c>
      <c r="S449" s="87" t="str">
        <f>IF(D449="","",IF('[1]0.5 Indikator Keterjangkauan'!AI448="","",VLOOKUP(D449,'[1]0.5 Indikator Keterjangkauan'!$D$6:$AK$700,32,FALSE)))</f>
        <v/>
      </c>
      <c r="T449" s="136" t="str">
        <f t="shared" si="85"/>
        <v/>
      </c>
      <c r="U449" s="87" t="str">
        <f>IF(D449="","",IF('[1]0.6 Indikator Pemanfaatan'!J448="","",VLOOKUP(D449,'[1]0.6 Indikator Pemanfaatan'!$D$6:$K$704,7,FALSE)))</f>
        <v/>
      </c>
      <c r="V449" s="136" t="str">
        <f t="shared" si="86"/>
        <v/>
      </c>
      <c r="W449" s="87" t="str">
        <f>IF(D449="","",IF('[1]0.6 Indikator Pemanfaatan'!P448="","",VLOOKUP(D449,'[1]0.6 Indikator Pemanfaatan'!$D$6:$R$704,13,FALSE)))</f>
        <v/>
      </c>
      <c r="X449" s="136" t="str">
        <f t="shared" si="87"/>
        <v/>
      </c>
      <c r="Y449" s="87" t="str">
        <f>IF(D449="","",IF('[1]0.6 Indikator Pemanfaatan'!AA448="","",VLOOKUP(D449,'[1]0.6 Indikator Pemanfaatan'!$D$6:$AC$706,24,FALSE)))</f>
        <v/>
      </c>
      <c r="Z449" s="136" t="str">
        <f t="shared" si="88"/>
        <v/>
      </c>
      <c r="AA449" s="88" t="str">
        <f>IF(D449="","",IF('[1]0.6 Indikator Pemanfaatan'!AG448="","",VLOOKUP(D449,'[1]0.6 Indikator Pemanfaatan'!$D$6:$AJ$705,30,FALSE)))</f>
        <v/>
      </c>
      <c r="AB449" s="136" t="str">
        <f t="shared" si="89"/>
        <v/>
      </c>
      <c r="AC449" s="87" t="str">
        <f>IF(D449="","",IF('[1]0.6 Indikator Pemanfaatan'!AM448="","",VLOOKUP(D449,'[1]0.6 Indikator Pemanfaatan'!$D$6:$AP$705,36,FALSE)))</f>
        <v/>
      </c>
      <c r="AD449" s="136" t="str">
        <f t="shared" si="90"/>
        <v/>
      </c>
    </row>
    <row r="450" spans="1:30" x14ac:dyDescent="0.3">
      <c r="A450" s="1" t="str">
        <f>IF('[2]1.7 NCPR'!A446="","",'[2]1.7 NCPR'!A446)</f>
        <v/>
      </c>
      <c r="B450" s="2" t="str">
        <f>IF('[2]1.7 NCPR'!B446="","",'[2]1.7 NCPR'!B446)</f>
        <v/>
      </c>
      <c r="C450" s="1" t="str">
        <f t="shared" si="78"/>
        <v/>
      </c>
      <c r="D450" s="1" t="str">
        <f>IF('[2]1.7 NCPR'!D446="","",'[2]1.7 NCPR'!D446)</f>
        <v/>
      </c>
      <c r="E450" s="1" t="str">
        <f>IF('[2]1.7 NCPR'!E446="","",'[2]1.7 NCPR'!E446)</f>
        <v/>
      </c>
      <c r="F450" s="2" t="str">
        <f>IF('[2]1.7 NCPR'!C446="","",'[2]1.7 NCPR'!C446)</f>
        <v/>
      </c>
      <c r="G450" s="135" t="str">
        <f>IF(D450="","",IF('[2]1.7 NCPR'!P446="","",(VLOOKUP(D450,'[2]1.7 NCPR'!$D:$P,13,0))))</f>
        <v/>
      </c>
      <c r="H450" s="74" t="str">
        <f t="shared" si="79"/>
        <v/>
      </c>
      <c r="I450" s="87" t="str">
        <f>IF(D450="","",IF('[1]0.2 Konsumsi Energi'!O449="","",VLOOKUP(D450,'[1]0.2 Konsumsi Energi'!$D$5:$S$704,12,0)))</f>
        <v/>
      </c>
      <c r="J450" s="136" t="str">
        <f t="shared" si="80"/>
        <v/>
      </c>
      <c r="K450" s="87" t="str">
        <f>IF(D450="","",IF('[1]0.3 Konsumsi Protein Hewani'!O449="","",VLOOKUP(D450,'[1]0.3 Konsumsi Protein Hewani'!$D$5:$S$704,12,0)))</f>
        <v/>
      </c>
      <c r="L450" s="136" t="str">
        <f t="shared" si="81"/>
        <v/>
      </c>
      <c r="M450" s="87" t="str">
        <f>IF(D450="","",IF('[1]0.4 Stok_Cadangan'!AN449="","",VLOOKUP(D450,'[1]0.4 Stok_Cadangan'!$D$6:$AN$704,37,FALSE)))</f>
        <v/>
      </c>
      <c r="N450" s="136" t="str">
        <f t="shared" si="82"/>
        <v/>
      </c>
      <c r="O450" s="87" t="str">
        <f>IF(D450="","",IF('[1]0.5 Indikator Keterjangkauan'!J449="","",VLOOKUP(D450,'[1]0.5 Indikator Keterjangkauan'!$D$6:$K$704,7,FALSE)))</f>
        <v/>
      </c>
      <c r="P450" s="136" t="str">
        <f t="shared" si="83"/>
        <v/>
      </c>
      <c r="Q450" s="87" t="str">
        <f>IF(D450="","",IF('[1]0.5 Indikator Keterjangkauan'!AC449="","",VLOOKUP(D450,'[1]0.5 Indikator Keterjangkauan'!$D$6:$AD$704,26,FALSE)))</f>
        <v/>
      </c>
      <c r="R450" s="136" t="str">
        <f t="shared" si="84"/>
        <v/>
      </c>
      <c r="S450" s="87" t="str">
        <f>IF(D450="","",IF('[1]0.5 Indikator Keterjangkauan'!AI449="","",VLOOKUP(D450,'[1]0.5 Indikator Keterjangkauan'!$D$6:$AK$700,32,FALSE)))</f>
        <v/>
      </c>
      <c r="T450" s="136" t="str">
        <f t="shared" si="85"/>
        <v/>
      </c>
      <c r="U450" s="87" t="str">
        <f>IF(D450="","",IF('[1]0.6 Indikator Pemanfaatan'!J449="","",VLOOKUP(D450,'[1]0.6 Indikator Pemanfaatan'!$D$6:$K$704,7,FALSE)))</f>
        <v/>
      </c>
      <c r="V450" s="136" t="str">
        <f t="shared" si="86"/>
        <v/>
      </c>
      <c r="W450" s="87" t="str">
        <f>IF(D450="","",IF('[1]0.6 Indikator Pemanfaatan'!P449="","",VLOOKUP(D450,'[1]0.6 Indikator Pemanfaatan'!$D$6:$R$704,13,FALSE)))</f>
        <v/>
      </c>
      <c r="X450" s="136" t="str">
        <f t="shared" si="87"/>
        <v/>
      </c>
      <c r="Y450" s="87" t="str">
        <f>IF(D450="","",IF('[1]0.6 Indikator Pemanfaatan'!AA449="","",VLOOKUP(D450,'[1]0.6 Indikator Pemanfaatan'!$D$6:$AC$706,24,FALSE)))</f>
        <v/>
      </c>
      <c r="Z450" s="136" t="str">
        <f t="shared" si="88"/>
        <v/>
      </c>
      <c r="AA450" s="88" t="str">
        <f>IF(D450="","",IF('[1]0.6 Indikator Pemanfaatan'!AG449="","",VLOOKUP(D450,'[1]0.6 Indikator Pemanfaatan'!$D$6:$AJ$705,30,FALSE)))</f>
        <v/>
      </c>
      <c r="AB450" s="136" t="str">
        <f t="shared" si="89"/>
        <v/>
      </c>
      <c r="AC450" s="87" t="str">
        <f>IF(D450="","",IF('[1]0.6 Indikator Pemanfaatan'!AM449="","",VLOOKUP(D450,'[1]0.6 Indikator Pemanfaatan'!$D$6:$AP$705,36,FALSE)))</f>
        <v/>
      </c>
      <c r="AD450" s="136" t="str">
        <f t="shared" si="90"/>
        <v/>
      </c>
    </row>
    <row r="451" spans="1:30" x14ac:dyDescent="0.3">
      <c r="A451" s="1" t="str">
        <f>IF('[2]1.7 NCPR'!A447="","",'[2]1.7 NCPR'!A447)</f>
        <v/>
      </c>
      <c r="B451" s="2" t="str">
        <f>IF('[2]1.7 NCPR'!B447="","",'[2]1.7 NCPR'!B447)</f>
        <v/>
      </c>
      <c r="C451" s="1" t="str">
        <f t="shared" si="78"/>
        <v/>
      </c>
      <c r="D451" s="1" t="str">
        <f>IF('[2]1.7 NCPR'!D447="","",'[2]1.7 NCPR'!D447)</f>
        <v/>
      </c>
      <c r="E451" s="1" t="str">
        <f>IF('[2]1.7 NCPR'!E447="","",'[2]1.7 NCPR'!E447)</f>
        <v/>
      </c>
      <c r="F451" s="2" t="str">
        <f>IF('[2]1.7 NCPR'!C447="","",'[2]1.7 NCPR'!C447)</f>
        <v/>
      </c>
      <c r="G451" s="135" t="str">
        <f>IF(D451="","",IF('[2]1.7 NCPR'!P447="","",(VLOOKUP(D451,'[2]1.7 NCPR'!$D:$P,13,0))))</f>
        <v/>
      </c>
      <c r="H451" s="74" t="str">
        <f t="shared" si="79"/>
        <v/>
      </c>
      <c r="I451" s="87" t="str">
        <f>IF(D451="","",IF('[1]0.2 Konsumsi Energi'!O450="","",VLOOKUP(D451,'[1]0.2 Konsumsi Energi'!$D$5:$S$704,12,0)))</f>
        <v/>
      </c>
      <c r="J451" s="136" t="str">
        <f t="shared" si="80"/>
        <v/>
      </c>
      <c r="K451" s="87" t="str">
        <f>IF(D451="","",IF('[1]0.3 Konsumsi Protein Hewani'!O450="","",VLOOKUP(D451,'[1]0.3 Konsumsi Protein Hewani'!$D$5:$S$704,12,0)))</f>
        <v/>
      </c>
      <c r="L451" s="136" t="str">
        <f t="shared" si="81"/>
        <v/>
      </c>
      <c r="M451" s="87" t="str">
        <f>IF(D451="","",IF('[1]0.4 Stok_Cadangan'!AN450="","",VLOOKUP(D451,'[1]0.4 Stok_Cadangan'!$D$6:$AN$704,37,FALSE)))</f>
        <v/>
      </c>
      <c r="N451" s="136" t="str">
        <f t="shared" si="82"/>
        <v/>
      </c>
      <c r="O451" s="87" t="str">
        <f>IF(D451="","",IF('[1]0.5 Indikator Keterjangkauan'!J450="","",VLOOKUP(D451,'[1]0.5 Indikator Keterjangkauan'!$D$6:$K$704,7,FALSE)))</f>
        <v/>
      </c>
      <c r="P451" s="136" t="str">
        <f t="shared" si="83"/>
        <v/>
      </c>
      <c r="Q451" s="87" t="str">
        <f>IF(D451="","",IF('[1]0.5 Indikator Keterjangkauan'!AC450="","",VLOOKUP(D451,'[1]0.5 Indikator Keterjangkauan'!$D$6:$AD$704,26,FALSE)))</f>
        <v/>
      </c>
      <c r="R451" s="136" t="str">
        <f t="shared" si="84"/>
        <v/>
      </c>
      <c r="S451" s="87" t="str">
        <f>IF(D451="","",IF('[1]0.5 Indikator Keterjangkauan'!AI450="","",VLOOKUP(D451,'[1]0.5 Indikator Keterjangkauan'!$D$6:$AK$700,32,FALSE)))</f>
        <v/>
      </c>
      <c r="T451" s="136" t="str">
        <f t="shared" si="85"/>
        <v/>
      </c>
      <c r="U451" s="87" t="str">
        <f>IF(D451="","",IF('[1]0.6 Indikator Pemanfaatan'!J450="","",VLOOKUP(D451,'[1]0.6 Indikator Pemanfaatan'!$D$6:$K$704,7,FALSE)))</f>
        <v/>
      </c>
      <c r="V451" s="136" t="str">
        <f t="shared" si="86"/>
        <v/>
      </c>
      <c r="W451" s="87" t="str">
        <f>IF(D451="","",IF('[1]0.6 Indikator Pemanfaatan'!P450="","",VLOOKUP(D451,'[1]0.6 Indikator Pemanfaatan'!$D$6:$R$704,13,FALSE)))</f>
        <v/>
      </c>
      <c r="X451" s="136" t="str">
        <f t="shared" si="87"/>
        <v/>
      </c>
      <c r="Y451" s="87" t="str">
        <f>IF(D451="","",IF('[1]0.6 Indikator Pemanfaatan'!AA450="","",VLOOKUP(D451,'[1]0.6 Indikator Pemanfaatan'!$D$6:$AC$706,24,FALSE)))</f>
        <v/>
      </c>
      <c r="Z451" s="136" t="str">
        <f t="shared" si="88"/>
        <v/>
      </c>
      <c r="AA451" s="88" t="str">
        <f>IF(D451="","",IF('[1]0.6 Indikator Pemanfaatan'!AG450="","",VLOOKUP(D451,'[1]0.6 Indikator Pemanfaatan'!$D$6:$AJ$705,30,FALSE)))</f>
        <v/>
      </c>
      <c r="AB451" s="136" t="str">
        <f t="shared" si="89"/>
        <v/>
      </c>
      <c r="AC451" s="87" t="str">
        <f>IF(D451="","",IF('[1]0.6 Indikator Pemanfaatan'!AM450="","",VLOOKUP(D451,'[1]0.6 Indikator Pemanfaatan'!$D$6:$AP$705,36,FALSE)))</f>
        <v/>
      </c>
      <c r="AD451" s="136" t="str">
        <f t="shared" si="90"/>
        <v/>
      </c>
    </row>
    <row r="452" spans="1:30" x14ac:dyDescent="0.3">
      <c r="A452" s="1" t="str">
        <f>IF('[2]1.7 NCPR'!A448="","",'[2]1.7 NCPR'!A448)</f>
        <v/>
      </c>
      <c r="B452" s="2" t="str">
        <f>IF('[2]1.7 NCPR'!B448="","",'[2]1.7 NCPR'!B448)</f>
        <v/>
      </c>
      <c r="C452" s="1" t="str">
        <f t="shared" si="78"/>
        <v/>
      </c>
      <c r="D452" s="1" t="str">
        <f>IF('[2]1.7 NCPR'!D448="","",'[2]1.7 NCPR'!D448)</f>
        <v/>
      </c>
      <c r="E452" s="1" t="str">
        <f>IF('[2]1.7 NCPR'!E448="","",'[2]1.7 NCPR'!E448)</f>
        <v/>
      </c>
      <c r="F452" s="2" t="str">
        <f>IF('[2]1.7 NCPR'!C448="","",'[2]1.7 NCPR'!C448)</f>
        <v/>
      </c>
      <c r="G452" s="135" t="str">
        <f>IF(D452="","",IF('[2]1.7 NCPR'!P448="","",(VLOOKUP(D452,'[2]1.7 NCPR'!$D:$P,13,0))))</f>
        <v/>
      </c>
      <c r="H452" s="74" t="str">
        <f t="shared" si="79"/>
        <v/>
      </c>
      <c r="I452" s="87" t="str">
        <f>IF(D452="","",IF('[1]0.2 Konsumsi Energi'!O451="","",VLOOKUP(D452,'[1]0.2 Konsumsi Energi'!$D$5:$S$704,12,0)))</f>
        <v/>
      </c>
      <c r="J452" s="136" t="str">
        <f t="shared" si="80"/>
        <v/>
      </c>
      <c r="K452" s="87" t="str">
        <f>IF(D452="","",IF('[1]0.3 Konsumsi Protein Hewani'!O451="","",VLOOKUP(D452,'[1]0.3 Konsumsi Protein Hewani'!$D$5:$S$704,12,0)))</f>
        <v/>
      </c>
      <c r="L452" s="136" t="str">
        <f t="shared" si="81"/>
        <v/>
      </c>
      <c r="M452" s="87" t="str">
        <f>IF(D452="","",IF('[1]0.4 Stok_Cadangan'!AN451="","",VLOOKUP(D452,'[1]0.4 Stok_Cadangan'!$D$6:$AN$704,37,FALSE)))</f>
        <v/>
      </c>
      <c r="N452" s="136" t="str">
        <f t="shared" si="82"/>
        <v/>
      </c>
      <c r="O452" s="87" t="str">
        <f>IF(D452="","",IF('[1]0.5 Indikator Keterjangkauan'!J451="","",VLOOKUP(D452,'[1]0.5 Indikator Keterjangkauan'!$D$6:$K$704,7,FALSE)))</f>
        <v/>
      </c>
      <c r="P452" s="136" t="str">
        <f t="shared" si="83"/>
        <v/>
      </c>
      <c r="Q452" s="87" t="str">
        <f>IF(D452="","",IF('[1]0.5 Indikator Keterjangkauan'!AC451="","",VLOOKUP(D452,'[1]0.5 Indikator Keterjangkauan'!$D$6:$AD$704,26,FALSE)))</f>
        <v/>
      </c>
      <c r="R452" s="136" t="str">
        <f t="shared" si="84"/>
        <v/>
      </c>
      <c r="S452" s="87" t="str">
        <f>IF(D452="","",IF('[1]0.5 Indikator Keterjangkauan'!AI451="","",VLOOKUP(D452,'[1]0.5 Indikator Keterjangkauan'!$D$6:$AK$700,32,FALSE)))</f>
        <v/>
      </c>
      <c r="T452" s="136" t="str">
        <f t="shared" si="85"/>
        <v/>
      </c>
      <c r="U452" s="87" t="str">
        <f>IF(D452="","",IF('[1]0.6 Indikator Pemanfaatan'!J451="","",VLOOKUP(D452,'[1]0.6 Indikator Pemanfaatan'!$D$6:$K$704,7,FALSE)))</f>
        <v/>
      </c>
      <c r="V452" s="136" t="str">
        <f t="shared" si="86"/>
        <v/>
      </c>
      <c r="W452" s="87" t="str">
        <f>IF(D452="","",IF('[1]0.6 Indikator Pemanfaatan'!P451="","",VLOOKUP(D452,'[1]0.6 Indikator Pemanfaatan'!$D$6:$R$704,13,FALSE)))</f>
        <v/>
      </c>
      <c r="X452" s="136" t="str">
        <f t="shared" si="87"/>
        <v/>
      </c>
      <c r="Y452" s="87" t="str">
        <f>IF(D452="","",IF('[1]0.6 Indikator Pemanfaatan'!AA451="","",VLOOKUP(D452,'[1]0.6 Indikator Pemanfaatan'!$D$6:$AC$706,24,FALSE)))</f>
        <v/>
      </c>
      <c r="Z452" s="136" t="str">
        <f t="shared" si="88"/>
        <v/>
      </c>
      <c r="AA452" s="88" t="str">
        <f>IF(D452="","",IF('[1]0.6 Indikator Pemanfaatan'!AG451="","",VLOOKUP(D452,'[1]0.6 Indikator Pemanfaatan'!$D$6:$AJ$705,30,FALSE)))</f>
        <v/>
      </c>
      <c r="AB452" s="136" t="str">
        <f t="shared" si="89"/>
        <v/>
      </c>
      <c r="AC452" s="87" t="str">
        <f>IF(D452="","",IF('[1]0.6 Indikator Pemanfaatan'!AM451="","",VLOOKUP(D452,'[1]0.6 Indikator Pemanfaatan'!$D$6:$AP$705,36,FALSE)))</f>
        <v/>
      </c>
      <c r="AD452" s="136" t="str">
        <f t="shared" si="90"/>
        <v/>
      </c>
    </row>
    <row r="453" spans="1:30" x14ac:dyDescent="0.3">
      <c r="A453" s="1" t="str">
        <f>IF('[2]1.7 NCPR'!A449="","",'[2]1.7 NCPR'!A449)</f>
        <v/>
      </c>
      <c r="B453" s="2" t="str">
        <f>IF('[2]1.7 NCPR'!B449="","",'[2]1.7 NCPR'!B449)</f>
        <v/>
      </c>
      <c r="C453" s="1" t="str">
        <f t="shared" si="78"/>
        <v/>
      </c>
      <c r="D453" s="1" t="str">
        <f>IF('[2]1.7 NCPR'!D449="","",'[2]1.7 NCPR'!D449)</f>
        <v/>
      </c>
      <c r="E453" s="1" t="str">
        <f>IF('[2]1.7 NCPR'!E449="","",'[2]1.7 NCPR'!E449)</f>
        <v/>
      </c>
      <c r="F453" s="2" t="str">
        <f>IF('[2]1.7 NCPR'!C449="","",'[2]1.7 NCPR'!C449)</f>
        <v/>
      </c>
      <c r="G453" s="135" t="str">
        <f>IF(D453="","",IF('[2]1.7 NCPR'!P449="","",(VLOOKUP(D453,'[2]1.7 NCPR'!$D:$P,13,0))))</f>
        <v/>
      </c>
      <c r="H453" s="74" t="str">
        <f t="shared" si="79"/>
        <v/>
      </c>
      <c r="I453" s="87" t="str">
        <f>IF(D453="","",IF('[1]0.2 Konsumsi Energi'!O452="","",VLOOKUP(D453,'[1]0.2 Konsumsi Energi'!$D$5:$S$704,12,0)))</f>
        <v/>
      </c>
      <c r="J453" s="136" t="str">
        <f t="shared" si="80"/>
        <v/>
      </c>
      <c r="K453" s="87" t="str">
        <f>IF(D453="","",IF('[1]0.3 Konsumsi Protein Hewani'!O452="","",VLOOKUP(D453,'[1]0.3 Konsumsi Protein Hewani'!$D$5:$S$704,12,0)))</f>
        <v/>
      </c>
      <c r="L453" s="136" t="str">
        <f t="shared" si="81"/>
        <v/>
      </c>
      <c r="M453" s="87" t="str">
        <f>IF(D453="","",IF('[1]0.4 Stok_Cadangan'!AN452="","",VLOOKUP(D453,'[1]0.4 Stok_Cadangan'!$D$6:$AN$704,37,FALSE)))</f>
        <v/>
      </c>
      <c r="N453" s="136" t="str">
        <f t="shared" si="82"/>
        <v/>
      </c>
      <c r="O453" s="87" t="str">
        <f>IF(D453="","",IF('[1]0.5 Indikator Keterjangkauan'!J452="","",VLOOKUP(D453,'[1]0.5 Indikator Keterjangkauan'!$D$6:$K$704,7,FALSE)))</f>
        <v/>
      </c>
      <c r="P453" s="136" t="str">
        <f t="shared" si="83"/>
        <v/>
      </c>
      <c r="Q453" s="87" t="str">
        <f>IF(D453="","",IF('[1]0.5 Indikator Keterjangkauan'!AC452="","",VLOOKUP(D453,'[1]0.5 Indikator Keterjangkauan'!$D$6:$AD$704,26,FALSE)))</f>
        <v/>
      </c>
      <c r="R453" s="136" t="str">
        <f t="shared" si="84"/>
        <v/>
      </c>
      <c r="S453" s="87" t="str">
        <f>IF(D453="","",IF('[1]0.5 Indikator Keterjangkauan'!AI452="","",VLOOKUP(D453,'[1]0.5 Indikator Keterjangkauan'!$D$6:$AK$700,32,FALSE)))</f>
        <v/>
      </c>
      <c r="T453" s="136" t="str">
        <f t="shared" si="85"/>
        <v/>
      </c>
      <c r="U453" s="87" t="str">
        <f>IF(D453="","",IF('[1]0.6 Indikator Pemanfaatan'!J452="","",VLOOKUP(D453,'[1]0.6 Indikator Pemanfaatan'!$D$6:$K$704,7,FALSE)))</f>
        <v/>
      </c>
      <c r="V453" s="136" t="str">
        <f t="shared" si="86"/>
        <v/>
      </c>
      <c r="W453" s="87" t="str">
        <f>IF(D453="","",IF('[1]0.6 Indikator Pemanfaatan'!P452="","",VLOOKUP(D453,'[1]0.6 Indikator Pemanfaatan'!$D$6:$R$704,13,FALSE)))</f>
        <v/>
      </c>
      <c r="X453" s="136" t="str">
        <f t="shared" si="87"/>
        <v/>
      </c>
      <c r="Y453" s="87" t="str">
        <f>IF(D453="","",IF('[1]0.6 Indikator Pemanfaatan'!AA452="","",VLOOKUP(D453,'[1]0.6 Indikator Pemanfaatan'!$D$6:$AC$706,24,FALSE)))</f>
        <v/>
      </c>
      <c r="Z453" s="136" t="str">
        <f t="shared" si="88"/>
        <v/>
      </c>
      <c r="AA453" s="88" t="str">
        <f>IF(D453="","",IF('[1]0.6 Indikator Pemanfaatan'!AG452="","",VLOOKUP(D453,'[1]0.6 Indikator Pemanfaatan'!$D$6:$AJ$705,30,FALSE)))</f>
        <v/>
      </c>
      <c r="AB453" s="136" t="str">
        <f t="shared" si="89"/>
        <v/>
      </c>
      <c r="AC453" s="87" t="str">
        <f>IF(D453="","",IF('[1]0.6 Indikator Pemanfaatan'!AM452="","",VLOOKUP(D453,'[1]0.6 Indikator Pemanfaatan'!$D$6:$AP$705,36,FALSE)))</f>
        <v/>
      </c>
      <c r="AD453" s="136" t="str">
        <f t="shared" si="90"/>
        <v/>
      </c>
    </row>
    <row r="454" spans="1:30" x14ac:dyDescent="0.3">
      <c r="A454" s="1" t="str">
        <f>IF('[2]1.7 NCPR'!A450="","",'[2]1.7 NCPR'!A450)</f>
        <v/>
      </c>
      <c r="B454" s="2" t="str">
        <f>IF('[2]1.7 NCPR'!B450="","",'[2]1.7 NCPR'!B450)</f>
        <v/>
      </c>
      <c r="C454" s="1" t="str">
        <f t="shared" si="78"/>
        <v/>
      </c>
      <c r="D454" s="1" t="str">
        <f>IF('[2]1.7 NCPR'!D450="","",'[2]1.7 NCPR'!D450)</f>
        <v/>
      </c>
      <c r="E454" s="1" t="str">
        <f>IF('[2]1.7 NCPR'!E450="","",'[2]1.7 NCPR'!E450)</f>
        <v/>
      </c>
      <c r="F454" s="2" t="str">
        <f>IF('[2]1.7 NCPR'!C450="","",'[2]1.7 NCPR'!C450)</f>
        <v/>
      </c>
      <c r="G454" s="135" t="str">
        <f>IF(D454="","",IF('[2]1.7 NCPR'!P450="","",(VLOOKUP(D454,'[2]1.7 NCPR'!$D:$P,13,0))))</f>
        <v/>
      </c>
      <c r="H454" s="74" t="str">
        <f t="shared" si="79"/>
        <v/>
      </c>
      <c r="I454" s="87" t="str">
        <f>IF(D454="","",IF('[1]0.2 Konsumsi Energi'!O453="","",VLOOKUP(D454,'[1]0.2 Konsumsi Energi'!$D$5:$S$704,12,0)))</f>
        <v/>
      </c>
      <c r="J454" s="136" t="str">
        <f t="shared" si="80"/>
        <v/>
      </c>
      <c r="K454" s="87" t="str">
        <f>IF(D454="","",IF('[1]0.3 Konsumsi Protein Hewani'!O453="","",VLOOKUP(D454,'[1]0.3 Konsumsi Protein Hewani'!$D$5:$S$704,12,0)))</f>
        <v/>
      </c>
      <c r="L454" s="136" t="str">
        <f t="shared" si="81"/>
        <v/>
      </c>
      <c r="M454" s="87" t="str">
        <f>IF(D454="","",IF('[1]0.4 Stok_Cadangan'!AN453="","",VLOOKUP(D454,'[1]0.4 Stok_Cadangan'!$D$6:$AN$704,37,FALSE)))</f>
        <v/>
      </c>
      <c r="N454" s="136" t="str">
        <f t="shared" si="82"/>
        <v/>
      </c>
      <c r="O454" s="87" t="str">
        <f>IF(D454="","",IF('[1]0.5 Indikator Keterjangkauan'!J453="","",VLOOKUP(D454,'[1]0.5 Indikator Keterjangkauan'!$D$6:$K$704,7,FALSE)))</f>
        <v/>
      </c>
      <c r="P454" s="136" t="str">
        <f t="shared" si="83"/>
        <v/>
      </c>
      <c r="Q454" s="87" t="str">
        <f>IF(D454="","",IF('[1]0.5 Indikator Keterjangkauan'!AC453="","",VLOOKUP(D454,'[1]0.5 Indikator Keterjangkauan'!$D$6:$AD$704,26,FALSE)))</f>
        <v/>
      </c>
      <c r="R454" s="136" t="str">
        <f t="shared" si="84"/>
        <v/>
      </c>
      <c r="S454" s="87" t="str">
        <f>IF(D454="","",IF('[1]0.5 Indikator Keterjangkauan'!AI453="","",VLOOKUP(D454,'[1]0.5 Indikator Keterjangkauan'!$D$6:$AK$700,32,FALSE)))</f>
        <v/>
      </c>
      <c r="T454" s="136" t="str">
        <f t="shared" si="85"/>
        <v/>
      </c>
      <c r="U454" s="87" t="str">
        <f>IF(D454="","",IF('[1]0.6 Indikator Pemanfaatan'!J453="","",VLOOKUP(D454,'[1]0.6 Indikator Pemanfaatan'!$D$6:$K$704,7,FALSE)))</f>
        <v/>
      </c>
      <c r="V454" s="136" t="str">
        <f t="shared" si="86"/>
        <v/>
      </c>
      <c r="W454" s="87" t="str">
        <f>IF(D454="","",IF('[1]0.6 Indikator Pemanfaatan'!P453="","",VLOOKUP(D454,'[1]0.6 Indikator Pemanfaatan'!$D$6:$R$704,13,FALSE)))</f>
        <v/>
      </c>
      <c r="X454" s="136" t="str">
        <f t="shared" si="87"/>
        <v/>
      </c>
      <c r="Y454" s="87" t="str">
        <f>IF(D454="","",IF('[1]0.6 Indikator Pemanfaatan'!AA453="","",VLOOKUP(D454,'[1]0.6 Indikator Pemanfaatan'!$D$6:$AC$706,24,FALSE)))</f>
        <v/>
      </c>
      <c r="Z454" s="136" t="str">
        <f t="shared" si="88"/>
        <v/>
      </c>
      <c r="AA454" s="88" t="str">
        <f>IF(D454="","",IF('[1]0.6 Indikator Pemanfaatan'!AG453="","",VLOOKUP(D454,'[1]0.6 Indikator Pemanfaatan'!$D$6:$AJ$705,30,FALSE)))</f>
        <v/>
      </c>
      <c r="AB454" s="136" t="str">
        <f t="shared" si="89"/>
        <v/>
      </c>
      <c r="AC454" s="87" t="str">
        <f>IF(D454="","",IF('[1]0.6 Indikator Pemanfaatan'!AM453="","",VLOOKUP(D454,'[1]0.6 Indikator Pemanfaatan'!$D$6:$AP$705,36,FALSE)))</f>
        <v/>
      </c>
      <c r="AD454" s="136" t="str">
        <f t="shared" si="90"/>
        <v/>
      </c>
    </row>
    <row r="455" spans="1:30" x14ac:dyDescent="0.3">
      <c r="A455" s="1" t="str">
        <f>IF('[2]1.7 NCPR'!A451="","",'[2]1.7 NCPR'!A451)</f>
        <v/>
      </c>
      <c r="B455" s="2" t="str">
        <f>IF('[2]1.7 NCPR'!B451="","",'[2]1.7 NCPR'!B451)</f>
        <v/>
      </c>
      <c r="C455" s="1" t="str">
        <f t="shared" si="78"/>
        <v/>
      </c>
      <c r="D455" s="1" t="str">
        <f>IF('[2]1.7 NCPR'!D451="","",'[2]1.7 NCPR'!D451)</f>
        <v/>
      </c>
      <c r="E455" s="1" t="str">
        <f>IF('[2]1.7 NCPR'!E451="","",'[2]1.7 NCPR'!E451)</f>
        <v/>
      </c>
      <c r="F455" s="2" t="str">
        <f>IF('[2]1.7 NCPR'!C451="","",'[2]1.7 NCPR'!C451)</f>
        <v/>
      </c>
      <c r="G455" s="135" t="str">
        <f>IF(D455="","",IF('[2]1.7 NCPR'!P451="","",(VLOOKUP(D455,'[2]1.7 NCPR'!$D:$P,13,0))))</f>
        <v/>
      </c>
      <c r="H455" s="74" t="str">
        <f t="shared" si="79"/>
        <v/>
      </c>
      <c r="I455" s="87" t="str">
        <f>IF(D455="","",IF('[1]0.2 Konsumsi Energi'!O454="","",VLOOKUP(D455,'[1]0.2 Konsumsi Energi'!$D$5:$S$704,12,0)))</f>
        <v/>
      </c>
      <c r="J455" s="136" t="str">
        <f t="shared" si="80"/>
        <v/>
      </c>
      <c r="K455" s="87" t="str">
        <f>IF(D455="","",IF('[1]0.3 Konsumsi Protein Hewani'!O454="","",VLOOKUP(D455,'[1]0.3 Konsumsi Protein Hewani'!$D$5:$S$704,12,0)))</f>
        <v/>
      </c>
      <c r="L455" s="136" t="str">
        <f t="shared" si="81"/>
        <v/>
      </c>
      <c r="M455" s="87" t="str">
        <f>IF(D455="","",IF('[1]0.4 Stok_Cadangan'!AN454="","",VLOOKUP(D455,'[1]0.4 Stok_Cadangan'!$D$6:$AN$704,37,FALSE)))</f>
        <v/>
      </c>
      <c r="N455" s="136" t="str">
        <f t="shared" si="82"/>
        <v/>
      </c>
      <c r="O455" s="87" t="str">
        <f>IF(D455="","",IF('[1]0.5 Indikator Keterjangkauan'!J454="","",VLOOKUP(D455,'[1]0.5 Indikator Keterjangkauan'!$D$6:$K$704,7,FALSE)))</f>
        <v/>
      </c>
      <c r="P455" s="136" t="str">
        <f t="shared" si="83"/>
        <v/>
      </c>
      <c r="Q455" s="87" t="str">
        <f>IF(D455="","",IF('[1]0.5 Indikator Keterjangkauan'!AC454="","",VLOOKUP(D455,'[1]0.5 Indikator Keterjangkauan'!$D$6:$AD$704,26,FALSE)))</f>
        <v/>
      </c>
      <c r="R455" s="136" t="str">
        <f t="shared" si="84"/>
        <v/>
      </c>
      <c r="S455" s="87" t="str">
        <f>IF(D455="","",IF('[1]0.5 Indikator Keterjangkauan'!AI454="","",VLOOKUP(D455,'[1]0.5 Indikator Keterjangkauan'!$D$6:$AK$700,32,FALSE)))</f>
        <v/>
      </c>
      <c r="T455" s="136" t="str">
        <f t="shared" si="85"/>
        <v/>
      </c>
      <c r="U455" s="87" t="str">
        <f>IF(D455="","",IF('[1]0.6 Indikator Pemanfaatan'!J454="","",VLOOKUP(D455,'[1]0.6 Indikator Pemanfaatan'!$D$6:$K$704,7,FALSE)))</f>
        <v/>
      </c>
      <c r="V455" s="136" t="str">
        <f t="shared" si="86"/>
        <v/>
      </c>
      <c r="W455" s="87" t="str">
        <f>IF(D455="","",IF('[1]0.6 Indikator Pemanfaatan'!P454="","",VLOOKUP(D455,'[1]0.6 Indikator Pemanfaatan'!$D$6:$R$704,13,FALSE)))</f>
        <v/>
      </c>
      <c r="X455" s="136" t="str">
        <f t="shared" si="87"/>
        <v/>
      </c>
      <c r="Y455" s="87" t="str">
        <f>IF(D455="","",IF('[1]0.6 Indikator Pemanfaatan'!AA454="","",VLOOKUP(D455,'[1]0.6 Indikator Pemanfaatan'!$D$6:$AC$706,24,FALSE)))</f>
        <v/>
      </c>
      <c r="Z455" s="136" t="str">
        <f t="shared" si="88"/>
        <v/>
      </c>
      <c r="AA455" s="88" t="str">
        <f>IF(D455="","",IF('[1]0.6 Indikator Pemanfaatan'!AG454="","",VLOOKUP(D455,'[1]0.6 Indikator Pemanfaatan'!$D$6:$AJ$705,30,FALSE)))</f>
        <v/>
      </c>
      <c r="AB455" s="136" t="str">
        <f t="shared" si="89"/>
        <v/>
      </c>
      <c r="AC455" s="87" t="str">
        <f>IF(D455="","",IF('[1]0.6 Indikator Pemanfaatan'!AM454="","",VLOOKUP(D455,'[1]0.6 Indikator Pemanfaatan'!$D$6:$AP$705,36,FALSE)))</f>
        <v/>
      </c>
      <c r="AD455" s="136" t="str">
        <f t="shared" si="90"/>
        <v/>
      </c>
    </row>
    <row r="456" spans="1:30" x14ac:dyDescent="0.3">
      <c r="A456" s="1" t="str">
        <f>IF('[2]1.7 NCPR'!A452="","",'[2]1.7 NCPR'!A452)</f>
        <v/>
      </c>
      <c r="B456" s="2" t="str">
        <f>IF('[2]1.7 NCPR'!B452="","",'[2]1.7 NCPR'!B452)</f>
        <v/>
      </c>
      <c r="C456" s="1" t="str">
        <f t="shared" ref="C456:C519" si="91">IF(D456="","",LEFT(D456,5))</f>
        <v/>
      </c>
      <c r="D456" s="1" t="str">
        <f>IF('[2]1.7 NCPR'!D452="","",'[2]1.7 NCPR'!D452)</f>
        <v/>
      </c>
      <c r="E456" s="1" t="str">
        <f>IF('[2]1.7 NCPR'!E452="","",'[2]1.7 NCPR'!E452)</f>
        <v/>
      </c>
      <c r="F456" s="2" t="str">
        <f>IF('[2]1.7 NCPR'!C452="","",'[2]1.7 NCPR'!C452)</f>
        <v/>
      </c>
      <c r="G456" s="135" t="str">
        <f>IF(D456="","",IF('[2]1.7 NCPR'!P452="","",(VLOOKUP(D456,'[2]1.7 NCPR'!$D:$P,13,0))))</f>
        <v/>
      </c>
      <c r="H456" s="74" t="str">
        <f t="shared" ref="H456:H519" si="92">IF(G456="","",IF(G456="-",H$4,IF(G456&gt;=H$4,H$4,IF(G456&lt;H$3,H$3,G456))))</f>
        <v/>
      </c>
      <c r="I456" s="87" t="str">
        <f>IF(D456="","",IF('[1]0.2 Konsumsi Energi'!O455="","",VLOOKUP(D456,'[1]0.2 Konsumsi Energi'!$D$5:$S$704,12,0)))</f>
        <v/>
      </c>
      <c r="J456" s="136" t="str">
        <f t="shared" ref="J456:J519" si="93">IF(I456="","",IF(I456&gt;J$4,J$4,IF(I456&lt;J$3,J$3,I456)))</f>
        <v/>
      </c>
      <c r="K456" s="87" t="str">
        <f>IF(D456="","",IF('[1]0.3 Konsumsi Protein Hewani'!O455="","",VLOOKUP(D456,'[1]0.3 Konsumsi Protein Hewani'!$D$5:$S$704,12,0)))</f>
        <v/>
      </c>
      <c r="L456" s="136" t="str">
        <f t="shared" ref="L456:L519" si="94">IF(K456="","",IF(K456&gt;L$4,L$4,IF(K456&lt;L$3,L$3,K456)))</f>
        <v/>
      </c>
      <c r="M456" s="87" t="str">
        <f>IF(D456="","",IF('[1]0.4 Stok_Cadangan'!AN455="","",VLOOKUP(D456,'[1]0.4 Stok_Cadangan'!$D$6:$AN$704,37,FALSE)))</f>
        <v/>
      </c>
      <c r="N456" s="136" t="str">
        <f t="shared" ref="N456:N519" si="95">IF(M456="","",IF(M456&gt;N$4,N$4,IF(M456&lt;N$3,N$3,M456)))</f>
        <v/>
      </c>
      <c r="O456" s="87" t="str">
        <f>IF(D456="","",IF('[1]0.5 Indikator Keterjangkauan'!J455="","",VLOOKUP(D456,'[1]0.5 Indikator Keterjangkauan'!$D$6:$K$704,7,FALSE)))</f>
        <v/>
      </c>
      <c r="P456" s="136" t="str">
        <f t="shared" ref="P456:P519" si="96">IF(O456="","",IF(O456&gt;P$4,P$4,IF(O456&lt;P$3,P$3,O456)))</f>
        <v/>
      </c>
      <c r="Q456" s="87" t="str">
        <f>IF(D456="","",IF('[1]0.5 Indikator Keterjangkauan'!AC455="","",VLOOKUP(D456,'[1]0.5 Indikator Keterjangkauan'!$D$6:$AD$704,26,FALSE)))</f>
        <v/>
      </c>
      <c r="R456" s="136" t="str">
        <f t="shared" ref="R456:R519" si="97">IF(Q456="","",IF(Q456&gt;R$4,R$4,IF(Q456&lt;R$3,R$3,Q456)))</f>
        <v/>
      </c>
      <c r="S456" s="87" t="str">
        <f>IF(D456="","",IF('[1]0.5 Indikator Keterjangkauan'!AI455="","",VLOOKUP(D456,'[1]0.5 Indikator Keterjangkauan'!$D$6:$AK$700,32,FALSE)))</f>
        <v/>
      </c>
      <c r="T456" s="136" t="str">
        <f t="shared" ref="T456:T519" si="98">IF(S456="","",IF(S456&gt;T$4,T$4,IF(S456&lt;T$3,T$3,S456)))</f>
        <v/>
      </c>
      <c r="U456" s="87" t="str">
        <f>IF(D456="","",IF('[1]0.6 Indikator Pemanfaatan'!J455="","",VLOOKUP(D456,'[1]0.6 Indikator Pemanfaatan'!$D$6:$K$704,7,FALSE)))</f>
        <v/>
      </c>
      <c r="V456" s="136" t="str">
        <f t="shared" ref="V456:V519" si="99">IF(U456="","",IF(U456&gt;V$4,V$4,IF(U456&lt;V$3,V$3,U456)))</f>
        <v/>
      </c>
      <c r="W456" s="87" t="str">
        <f>IF(D456="","",IF('[1]0.6 Indikator Pemanfaatan'!P455="","",VLOOKUP(D456,'[1]0.6 Indikator Pemanfaatan'!$D$6:$R$704,13,FALSE)))</f>
        <v/>
      </c>
      <c r="X456" s="136" t="str">
        <f t="shared" ref="X456:X519" si="100">IF(W456="","",IF(W456&gt;X$4,X$4,IF(W456&lt;X$3,X$3,W456)))</f>
        <v/>
      </c>
      <c r="Y456" s="87" t="str">
        <f>IF(D456="","",IF('[1]0.6 Indikator Pemanfaatan'!AA455="","",VLOOKUP(D456,'[1]0.6 Indikator Pemanfaatan'!$D$6:$AC$706,24,FALSE)))</f>
        <v/>
      </c>
      <c r="Z456" s="136" t="str">
        <f t="shared" ref="Z456:Z519" si="101">IF(Y456="","",IF(Y456&gt;Z$4,Z$4,IF(Y456&lt;Z$3,Z$3,Y456)))</f>
        <v/>
      </c>
      <c r="AA456" s="88" t="str">
        <f>IF(D456="","",IF('[1]0.6 Indikator Pemanfaatan'!AG455="","",VLOOKUP(D456,'[1]0.6 Indikator Pemanfaatan'!$D$6:$AJ$705,30,FALSE)))</f>
        <v/>
      </c>
      <c r="AB456" s="136" t="str">
        <f t="shared" ref="AB456:AB519" si="102">IF(AA456="","",IF(AA456&gt;AB$4,AB$4,IF(AA456&lt;AB$3,AB$3,AA456)))</f>
        <v/>
      </c>
      <c r="AC456" s="87" t="str">
        <f>IF(D456="","",IF('[1]0.6 Indikator Pemanfaatan'!AM455="","",VLOOKUP(D456,'[1]0.6 Indikator Pemanfaatan'!$D$6:$AP$705,36,FALSE)))</f>
        <v/>
      </c>
      <c r="AD456" s="136" t="str">
        <f t="shared" ref="AD456:AD519" si="103">IF(AC456="","",IF(AC456&gt;AD$4,AD$4,IF(AC456&lt;AD$3,AD$3,AC456)))</f>
        <v/>
      </c>
    </row>
    <row r="457" spans="1:30" x14ac:dyDescent="0.3">
      <c r="A457" s="1" t="str">
        <f>IF('[2]1.7 NCPR'!A453="","",'[2]1.7 NCPR'!A453)</f>
        <v/>
      </c>
      <c r="B457" s="2" t="str">
        <f>IF('[2]1.7 NCPR'!B453="","",'[2]1.7 NCPR'!B453)</f>
        <v/>
      </c>
      <c r="C457" s="1" t="str">
        <f t="shared" si="91"/>
        <v/>
      </c>
      <c r="D457" s="1" t="str">
        <f>IF('[2]1.7 NCPR'!D453="","",'[2]1.7 NCPR'!D453)</f>
        <v/>
      </c>
      <c r="E457" s="1" t="str">
        <f>IF('[2]1.7 NCPR'!E453="","",'[2]1.7 NCPR'!E453)</f>
        <v/>
      </c>
      <c r="F457" s="2" t="str">
        <f>IF('[2]1.7 NCPR'!C453="","",'[2]1.7 NCPR'!C453)</f>
        <v/>
      </c>
      <c r="G457" s="135" t="str">
        <f>IF(D457="","",IF('[2]1.7 NCPR'!P453="","",(VLOOKUP(D457,'[2]1.7 NCPR'!$D:$P,13,0))))</f>
        <v/>
      </c>
      <c r="H457" s="74" t="str">
        <f t="shared" si="92"/>
        <v/>
      </c>
      <c r="I457" s="87" t="str">
        <f>IF(D457="","",IF('[1]0.2 Konsumsi Energi'!O456="","",VLOOKUP(D457,'[1]0.2 Konsumsi Energi'!$D$5:$S$704,12,0)))</f>
        <v/>
      </c>
      <c r="J457" s="136" t="str">
        <f t="shared" si="93"/>
        <v/>
      </c>
      <c r="K457" s="87" t="str">
        <f>IF(D457="","",IF('[1]0.3 Konsumsi Protein Hewani'!O456="","",VLOOKUP(D457,'[1]0.3 Konsumsi Protein Hewani'!$D$5:$S$704,12,0)))</f>
        <v/>
      </c>
      <c r="L457" s="136" t="str">
        <f t="shared" si="94"/>
        <v/>
      </c>
      <c r="M457" s="87" t="str">
        <f>IF(D457="","",IF('[1]0.4 Stok_Cadangan'!AN456="","",VLOOKUP(D457,'[1]0.4 Stok_Cadangan'!$D$6:$AN$704,37,FALSE)))</f>
        <v/>
      </c>
      <c r="N457" s="136" t="str">
        <f t="shared" si="95"/>
        <v/>
      </c>
      <c r="O457" s="87" t="str">
        <f>IF(D457="","",IF('[1]0.5 Indikator Keterjangkauan'!J456="","",VLOOKUP(D457,'[1]0.5 Indikator Keterjangkauan'!$D$6:$K$704,7,FALSE)))</f>
        <v/>
      </c>
      <c r="P457" s="136" t="str">
        <f t="shared" si="96"/>
        <v/>
      </c>
      <c r="Q457" s="87" t="str">
        <f>IF(D457="","",IF('[1]0.5 Indikator Keterjangkauan'!AC456="","",VLOOKUP(D457,'[1]0.5 Indikator Keterjangkauan'!$D$6:$AD$704,26,FALSE)))</f>
        <v/>
      </c>
      <c r="R457" s="136" t="str">
        <f t="shared" si="97"/>
        <v/>
      </c>
      <c r="S457" s="87" t="str">
        <f>IF(D457="","",IF('[1]0.5 Indikator Keterjangkauan'!AI456="","",VLOOKUP(D457,'[1]0.5 Indikator Keterjangkauan'!$D$6:$AK$700,32,FALSE)))</f>
        <v/>
      </c>
      <c r="T457" s="136" t="str">
        <f t="shared" si="98"/>
        <v/>
      </c>
      <c r="U457" s="87" t="str">
        <f>IF(D457="","",IF('[1]0.6 Indikator Pemanfaatan'!J456="","",VLOOKUP(D457,'[1]0.6 Indikator Pemanfaatan'!$D$6:$K$704,7,FALSE)))</f>
        <v/>
      </c>
      <c r="V457" s="136" t="str">
        <f t="shared" si="99"/>
        <v/>
      </c>
      <c r="W457" s="87" t="str">
        <f>IF(D457="","",IF('[1]0.6 Indikator Pemanfaatan'!P456="","",VLOOKUP(D457,'[1]0.6 Indikator Pemanfaatan'!$D$6:$R$704,13,FALSE)))</f>
        <v/>
      </c>
      <c r="X457" s="136" t="str">
        <f t="shared" si="100"/>
        <v/>
      </c>
      <c r="Y457" s="87" t="str">
        <f>IF(D457="","",IF('[1]0.6 Indikator Pemanfaatan'!AA456="","",VLOOKUP(D457,'[1]0.6 Indikator Pemanfaatan'!$D$6:$AC$706,24,FALSE)))</f>
        <v/>
      </c>
      <c r="Z457" s="136" t="str">
        <f t="shared" si="101"/>
        <v/>
      </c>
      <c r="AA457" s="88" t="str">
        <f>IF(D457="","",IF('[1]0.6 Indikator Pemanfaatan'!AG456="","",VLOOKUP(D457,'[1]0.6 Indikator Pemanfaatan'!$D$6:$AJ$705,30,FALSE)))</f>
        <v/>
      </c>
      <c r="AB457" s="136" t="str">
        <f t="shared" si="102"/>
        <v/>
      </c>
      <c r="AC457" s="87" t="str">
        <f>IF(D457="","",IF('[1]0.6 Indikator Pemanfaatan'!AM456="","",VLOOKUP(D457,'[1]0.6 Indikator Pemanfaatan'!$D$6:$AP$705,36,FALSE)))</f>
        <v/>
      </c>
      <c r="AD457" s="136" t="str">
        <f t="shared" si="103"/>
        <v/>
      </c>
    </row>
    <row r="458" spans="1:30" x14ac:dyDescent="0.3">
      <c r="A458" s="1" t="str">
        <f>IF('[2]1.7 NCPR'!A454="","",'[2]1.7 NCPR'!A454)</f>
        <v/>
      </c>
      <c r="B458" s="2" t="str">
        <f>IF('[2]1.7 NCPR'!B454="","",'[2]1.7 NCPR'!B454)</f>
        <v/>
      </c>
      <c r="C458" s="1" t="str">
        <f t="shared" si="91"/>
        <v/>
      </c>
      <c r="D458" s="1" t="str">
        <f>IF('[2]1.7 NCPR'!D454="","",'[2]1.7 NCPR'!D454)</f>
        <v/>
      </c>
      <c r="E458" s="1" t="str">
        <f>IF('[2]1.7 NCPR'!E454="","",'[2]1.7 NCPR'!E454)</f>
        <v/>
      </c>
      <c r="F458" s="2" t="str">
        <f>IF('[2]1.7 NCPR'!C454="","",'[2]1.7 NCPR'!C454)</f>
        <v/>
      </c>
      <c r="G458" s="135" t="str">
        <f>IF(D458="","",IF('[2]1.7 NCPR'!P454="","",(VLOOKUP(D458,'[2]1.7 NCPR'!$D:$P,13,0))))</f>
        <v/>
      </c>
      <c r="H458" s="74" t="str">
        <f t="shared" si="92"/>
        <v/>
      </c>
      <c r="I458" s="87" t="str">
        <f>IF(D458="","",IF('[1]0.2 Konsumsi Energi'!O457="","",VLOOKUP(D458,'[1]0.2 Konsumsi Energi'!$D$5:$S$704,12,0)))</f>
        <v/>
      </c>
      <c r="J458" s="136" t="str">
        <f t="shared" si="93"/>
        <v/>
      </c>
      <c r="K458" s="87" t="str">
        <f>IF(D458="","",IF('[1]0.3 Konsumsi Protein Hewani'!O457="","",VLOOKUP(D458,'[1]0.3 Konsumsi Protein Hewani'!$D$5:$S$704,12,0)))</f>
        <v/>
      </c>
      <c r="L458" s="136" t="str">
        <f t="shared" si="94"/>
        <v/>
      </c>
      <c r="M458" s="87" t="str">
        <f>IF(D458="","",IF('[1]0.4 Stok_Cadangan'!AN457="","",VLOOKUP(D458,'[1]0.4 Stok_Cadangan'!$D$6:$AN$704,37,FALSE)))</f>
        <v/>
      </c>
      <c r="N458" s="136" t="str">
        <f t="shared" si="95"/>
        <v/>
      </c>
      <c r="O458" s="87" t="str">
        <f>IF(D458="","",IF('[1]0.5 Indikator Keterjangkauan'!J457="","",VLOOKUP(D458,'[1]0.5 Indikator Keterjangkauan'!$D$6:$K$704,7,FALSE)))</f>
        <v/>
      </c>
      <c r="P458" s="136" t="str">
        <f t="shared" si="96"/>
        <v/>
      </c>
      <c r="Q458" s="87" t="str">
        <f>IF(D458="","",IF('[1]0.5 Indikator Keterjangkauan'!AC457="","",VLOOKUP(D458,'[1]0.5 Indikator Keterjangkauan'!$D$6:$AD$704,26,FALSE)))</f>
        <v/>
      </c>
      <c r="R458" s="136" t="str">
        <f t="shared" si="97"/>
        <v/>
      </c>
      <c r="S458" s="87" t="str">
        <f>IF(D458="","",IF('[1]0.5 Indikator Keterjangkauan'!AI457="","",VLOOKUP(D458,'[1]0.5 Indikator Keterjangkauan'!$D$6:$AK$700,32,FALSE)))</f>
        <v/>
      </c>
      <c r="T458" s="136" t="str">
        <f t="shared" si="98"/>
        <v/>
      </c>
      <c r="U458" s="87" t="str">
        <f>IF(D458="","",IF('[1]0.6 Indikator Pemanfaatan'!J457="","",VLOOKUP(D458,'[1]0.6 Indikator Pemanfaatan'!$D$6:$K$704,7,FALSE)))</f>
        <v/>
      </c>
      <c r="V458" s="136" t="str">
        <f t="shared" si="99"/>
        <v/>
      </c>
      <c r="W458" s="87" t="str">
        <f>IF(D458="","",IF('[1]0.6 Indikator Pemanfaatan'!P457="","",VLOOKUP(D458,'[1]0.6 Indikator Pemanfaatan'!$D$6:$R$704,13,FALSE)))</f>
        <v/>
      </c>
      <c r="X458" s="136" t="str">
        <f t="shared" si="100"/>
        <v/>
      </c>
      <c r="Y458" s="87" t="str">
        <f>IF(D458="","",IF('[1]0.6 Indikator Pemanfaatan'!AA457="","",VLOOKUP(D458,'[1]0.6 Indikator Pemanfaatan'!$D$6:$AC$706,24,FALSE)))</f>
        <v/>
      </c>
      <c r="Z458" s="136" t="str">
        <f t="shared" si="101"/>
        <v/>
      </c>
      <c r="AA458" s="88" t="str">
        <f>IF(D458="","",IF('[1]0.6 Indikator Pemanfaatan'!AG457="","",VLOOKUP(D458,'[1]0.6 Indikator Pemanfaatan'!$D$6:$AJ$705,30,FALSE)))</f>
        <v/>
      </c>
      <c r="AB458" s="136" t="str">
        <f t="shared" si="102"/>
        <v/>
      </c>
      <c r="AC458" s="87" t="str">
        <f>IF(D458="","",IF('[1]0.6 Indikator Pemanfaatan'!AM457="","",VLOOKUP(D458,'[1]0.6 Indikator Pemanfaatan'!$D$6:$AP$705,36,FALSE)))</f>
        <v/>
      </c>
      <c r="AD458" s="136" t="str">
        <f t="shared" si="103"/>
        <v/>
      </c>
    </row>
    <row r="459" spans="1:30" x14ac:dyDescent="0.3">
      <c r="A459" s="1" t="str">
        <f>IF('[2]1.7 NCPR'!A455="","",'[2]1.7 NCPR'!A455)</f>
        <v/>
      </c>
      <c r="B459" s="2" t="str">
        <f>IF('[2]1.7 NCPR'!B455="","",'[2]1.7 NCPR'!B455)</f>
        <v/>
      </c>
      <c r="C459" s="1" t="str">
        <f t="shared" si="91"/>
        <v/>
      </c>
      <c r="D459" s="1" t="str">
        <f>IF('[2]1.7 NCPR'!D455="","",'[2]1.7 NCPR'!D455)</f>
        <v/>
      </c>
      <c r="E459" s="1" t="str">
        <f>IF('[2]1.7 NCPR'!E455="","",'[2]1.7 NCPR'!E455)</f>
        <v/>
      </c>
      <c r="F459" s="2" t="str">
        <f>IF('[2]1.7 NCPR'!C455="","",'[2]1.7 NCPR'!C455)</f>
        <v/>
      </c>
      <c r="G459" s="135" t="str">
        <f>IF(D459="","",IF('[2]1.7 NCPR'!P455="","",(VLOOKUP(D459,'[2]1.7 NCPR'!$D:$P,13,0))))</f>
        <v/>
      </c>
      <c r="H459" s="74" t="str">
        <f t="shared" si="92"/>
        <v/>
      </c>
      <c r="I459" s="87" t="str">
        <f>IF(D459="","",IF('[1]0.2 Konsumsi Energi'!O458="","",VLOOKUP(D459,'[1]0.2 Konsumsi Energi'!$D$5:$S$704,12,0)))</f>
        <v/>
      </c>
      <c r="J459" s="136" t="str">
        <f t="shared" si="93"/>
        <v/>
      </c>
      <c r="K459" s="87" t="str">
        <f>IF(D459="","",IF('[1]0.3 Konsumsi Protein Hewani'!O458="","",VLOOKUP(D459,'[1]0.3 Konsumsi Protein Hewani'!$D$5:$S$704,12,0)))</f>
        <v/>
      </c>
      <c r="L459" s="136" t="str">
        <f t="shared" si="94"/>
        <v/>
      </c>
      <c r="M459" s="87" t="str">
        <f>IF(D459="","",IF('[1]0.4 Stok_Cadangan'!AN458="","",VLOOKUP(D459,'[1]0.4 Stok_Cadangan'!$D$6:$AN$704,37,FALSE)))</f>
        <v/>
      </c>
      <c r="N459" s="136" t="str">
        <f t="shared" si="95"/>
        <v/>
      </c>
      <c r="O459" s="87" t="str">
        <f>IF(D459="","",IF('[1]0.5 Indikator Keterjangkauan'!J458="","",VLOOKUP(D459,'[1]0.5 Indikator Keterjangkauan'!$D$6:$K$704,7,FALSE)))</f>
        <v/>
      </c>
      <c r="P459" s="136" t="str">
        <f t="shared" si="96"/>
        <v/>
      </c>
      <c r="Q459" s="87" t="str">
        <f>IF(D459="","",IF('[1]0.5 Indikator Keterjangkauan'!AC458="","",VLOOKUP(D459,'[1]0.5 Indikator Keterjangkauan'!$D$6:$AD$704,26,FALSE)))</f>
        <v/>
      </c>
      <c r="R459" s="136" t="str">
        <f t="shared" si="97"/>
        <v/>
      </c>
      <c r="S459" s="87" t="str">
        <f>IF(D459="","",IF('[1]0.5 Indikator Keterjangkauan'!AI458="","",VLOOKUP(D459,'[1]0.5 Indikator Keterjangkauan'!$D$6:$AK$700,32,FALSE)))</f>
        <v/>
      </c>
      <c r="T459" s="136" t="str">
        <f t="shared" si="98"/>
        <v/>
      </c>
      <c r="U459" s="87" t="str">
        <f>IF(D459="","",IF('[1]0.6 Indikator Pemanfaatan'!J458="","",VLOOKUP(D459,'[1]0.6 Indikator Pemanfaatan'!$D$6:$K$704,7,FALSE)))</f>
        <v/>
      </c>
      <c r="V459" s="136" t="str">
        <f t="shared" si="99"/>
        <v/>
      </c>
      <c r="W459" s="87" t="str">
        <f>IF(D459="","",IF('[1]0.6 Indikator Pemanfaatan'!P458="","",VLOOKUP(D459,'[1]0.6 Indikator Pemanfaatan'!$D$6:$R$704,13,FALSE)))</f>
        <v/>
      </c>
      <c r="X459" s="136" t="str">
        <f t="shared" si="100"/>
        <v/>
      </c>
      <c r="Y459" s="87" t="str">
        <f>IF(D459="","",IF('[1]0.6 Indikator Pemanfaatan'!AA458="","",VLOOKUP(D459,'[1]0.6 Indikator Pemanfaatan'!$D$6:$AC$706,24,FALSE)))</f>
        <v/>
      </c>
      <c r="Z459" s="136" t="str">
        <f t="shared" si="101"/>
        <v/>
      </c>
      <c r="AA459" s="88" t="str">
        <f>IF(D459="","",IF('[1]0.6 Indikator Pemanfaatan'!AG458="","",VLOOKUP(D459,'[1]0.6 Indikator Pemanfaatan'!$D$6:$AJ$705,30,FALSE)))</f>
        <v/>
      </c>
      <c r="AB459" s="136" t="str">
        <f t="shared" si="102"/>
        <v/>
      </c>
      <c r="AC459" s="87" t="str">
        <f>IF(D459="","",IF('[1]0.6 Indikator Pemanfaatan'!AM458="","",VLOOKUP(D459,'[1]0.6 Indikator Pemanfaatan'!$D$6:$AP$705,36,FALSE)))</f>
        <v/>
      </c>
      <c r="AD459" s="136" t="str">
        <f t="shared" si="103"/>
        <v/>
      </c>
    </row>
    <row r="460" spans="1:30" x14ac:dyDescent="0.3">
      <c r="A460" s="1" t="str">
        <f>IF('[2]1.7 NCPR'!A456="","",'[2]1.7 NCPR'!A456)</f>
        <v/>
      </c>
      <c r="B460" s="2" t="str">
        <f>IF('[2]1.7 NCPR'!B456="","",'[2]1.7 NCPR'!B456)</f>
        <v/>
      </c>
      <c r="C460" s="1" t="str">
        <f t="shared" si="91"/>
        <v/>
      </c>
      <c r="D460" s="1" t="str">
        <f>IF('[2]1.7 NCPR'!D456="","",'[2]1.7 NCPR'!D456)</f>
        <v/>
      </c>
      <c r="E460" s="1" t="str">
        <f>IF('[2]1.7 NCPR'!E456="","",'[2]1.7 NCPR'!E456)</f>
        <v/>
      </c>
      <c r="F460" s="2" t="str">
        <f>IF('[2]1.7 NCPR'!C456="","",'[2]1.7 NCPR'!C456)</f>
        <v/>
      </c>
      <c r="G460" s="135" t="str">
        <f>IF(D460="","",IF('[2]1.7 NCPR'!P456="","",(VLOOKUP(D460,'[2]1.7 NCPR'!$D:$P,13,0))))</f>
        <v/>
      </c>
      <c r="H460" s="74" t="str">
        <f t="shared" si="92"/>
        <v/>
      </c>
      <c r="I460" s="87" t="str">
        <f>IF(D460="","",IF('[1]0.2 Konsumsi Energi'!O459="","",VLOOKUP(D460,'[1]0.2 Konsumsi Energi'!$D$5:$S$704,12,0)))</f>
        <v/>
      </c>
      <c r="J460" s="136" t="str">
        <f t="shared" si="93"/>
        <v/>
      </c>
      <c r="K460" s="87" t="str">
        <f>IF(D460="","",IF('[1]0.3 Konsumsi Protein Hewani'!O459="","",VLOOKUP(D460,'[1]0.3 Konsumsi Protein Hewani'!$D$5:$S$704,12,0)))</f>
        <v/>
      </c>
      <c r="L460" s="136" t="str">
        <f t="shared" si="94"/>
        <v/>
      </c>
      <c r="M460" s="87" t="str">
        <f>IF(D460="","",IF('[1]0.4 Stok_Cadangan'!AN459="","",VLOOKUP(D460,'[1]0.4 Stok_Cadangan'!$D$6:$AN$704,37,FALSE)))</f>
        <v/>
      </c>
      <c r="N460" s="136" t="str">
        <f t="shared" si="95"/>
        <v/>
      </c>
      <c r="O460" s="87" t="str">
        <f>IF(D460="","",IF('[1]0.5 Indikator Keterjangkauan'!J459="","",VLOOKUP(D460,'[1]0.5 Indikator Keterjangkauan'!$D$6:$K$704,7,FALSE)))</f>
        <v/>
      </c>
      <c r="P460" s="136" t="str">
        <f t="shared" si="96"/>
        <v/>
      </c>
      <c r="Q460" s="87" t="str">
        <f>IF(D460="","",IF('[1]0.5 Indikator Keterjangkauan'!AC459="","",VLOOKUP(D460,'[1]0.5 Indikator Keterjangkauan'!$D$6:$AD$704,26,FALSE)))</f>
        <v/>
      </c>
      <c r="R460" s="136" t="str">
        <f t="shared" si="97"/>
        <v/>
      </c>
      <c r="S460" s="87" t="str">
        <f>IF(D460="","",IF('[1]0.5 Indikator Keterjangkauan'!AI459="","",VLOOKUP(D460,'[1]0.5 Indikator Keterjangkauan'!$D$6:$AK$700,32,FALSE)))</f>
        <v/>
      </c>
      <c r="T460" s="136" t="str">
        <f t="shared" si="98"/>
        <v/>
      </c>
      <c r="U460" s="87" t="str">
        <f>IF(D460="","",IF('[1]0.6 Indikator Pemanfaatan'!J459="","",VLOOKUP(D460,'[1]0.6 Indikator Pemanfaatan'!$D$6:$K$704,7,FALSE)))</f>
        <v/>
      </c>
      <c r="V460" s="136" t="str">
        <f t="shared" si="99"/>
        <v/>
      </c>
      <c r="W460" s="87" t="str">
        <f>IF(D460="","",IF('[1]0.6 Indikator Pemanfaatan'!P459="","",VLOOKUP(D460,'[1]0.6 Indikator Pemanfaatan'!$D$6:$R$704,13,FALSE)))</f>
        <v/>
      </c>
      <c r="X460" s="136" t="str">
        <f t="shared" si="100"/>
        <v/>
      </c>
      <c r="Y460" s="87" t="str">
        <f>IF(D460="","",IF('[1]0.6 Indikator Pemanfaatan'!AA459="","",VLOOKUP(D460,'[1]0.6 Indikator Pemanfaatan'!$D$6:$AC$706,24,FALSE)))</f>
        <v/>
      </c>
      <c r="Z460" s="136" t="str">
        <f t="shared" si="101"/>
        <v/>
      </c>
      <c r="AA460" s="88" t="str">
        <f>IF(D460="","",IF('[1]0.6 Indikator Pemanfaatan'!AG459="","",VLOOKUP(D460,'[1]0.6 Indikator Pemanfaatan'!$D$6:$AJ$705,30,FALSE)))</f>
        <v/>
      </c>
      <c r="AB460" s="136" t="str">
        <f t="shared" si="102"/>
        <v/>
      </c>
      <c r="AC460" s="87" t="str">
        <f>IF(D460="","",IF('[1]0.6 Indikator Pemanfaatan'!AM459="","",VLOOKUP(D460,'[1]0.6 Indikator Pemanfaatan'!$D$6:$AP$705,36,FALSE)))</f>
        <v/>
      </c>
      <c r="AD460" s="136" t="str">
        <f t="shared" si="103"/>
        <v/>
      </c>
    </row>
    <row r="461" spans="1:30" x14ac:dyDescent="0.3">
      <c r="A461" s="1" t="str">
        <f>IF('[2]1.7 NCPR'!A457="","",'[2]1.7 NCPR'!A457)</f>
        <v/>
      </c>
      <c r="B461" s="2" t="str">
        <f>IF('[2]1.7 NCPR'!B457="","",'[2]1.7 NCPR'!B457)</f>
        <v/>
      </c>
      <c r="C461" s="1" t="str">
        <f t="shared" si="91"/>
        <v/>
      </c>
      <c r="D461" s="1" t="str">
        <f>IF('[2]1.7 NCPR'!D457="","",'[2]1.7 NCPR'!D457)</f>
        <v/>
      </c>
      <c r="E461" s="1" t="str">
        <f>IF('[2]1.7 NCPR'!E457="","",'[2]1.7 NCPR'!E457)</f>
        <v/>
      </c>
      <c r="F461" s="2" t="str">
        <f>IF('[2]1.7 NCPR'!C457="","",'[2]1.7 NCPR'!C457)</f>
        <v/>
      </c>
      <c r="G461" s="135" t="str">
        <f>IF(D461="","",IF('[2]1.7 NCPR'!P457="","",(VLOOKUP(D461,'[2]1.7 NCPR'!$D:$P,13,0))))</f>
        <v/>
      </c>
      <c r="H461" s="74" t="str">
        <f t="shared" si="92"/>
        <v/>
      </c>
      <c r="I461" s="87" t="str">
        <f>IF(D461="","",IF('[1]0.2 Konsumsi Energi'!O460="","",VLOOKUP(D461,'[1]0.2 Konsumsi Energi'!$D$5:$S$704,12,0)))</f>
        <v/>
      </c>
      <c r="J461" s="136" t="str">
        <f t="shared" si="93"/>
        <v/>
      </c>
      <c r="K461" s="87" t="str">
        <f>IF(D461="","",IF('[1]0.3 Konsumsi Protein Hewani'!O460="","",VLOOKUP(D461,'[1]0.3 Konsumsi Protein Hewani'!$D$5:$S$704,12,0)))</f>
        <v/>
      </c>
      <c r="L461" s="136" t="str">
        <f t="shared" si="94"/>
        <v/>
      </c>
      <c r="M461" s="87" t="str">
        <f>IF(D461="","",IF('[1]0.4 Stok_Cadangan'!AN460="","",VLOOKUP(D461,'[1]0.4 Stok_Cadangan'!$D$6:$AN$704,37,FALSE)))</f>
        <v/>
      </c>
      <c r="N461" s="136" t="str">
        <f t="shared" si="95"/>
        <v/>
      </c>
      <c r="O461" s="87" t="str">
        <f>IF(D461="","",IF('[1]0.5 Indikator Keterjangkauan'!J460="","",VLOOKUP(D461,'[1]0.5 Indikator Keterjangkauan'!$D$6:$K$704,7,FALSE)))</f>
        <v/>
      </c>
      <c r="P461" s="136" t="str">
        <f t="shared" si="96"/>
        <v/>
      </c>
      <c r="Q461" s="87" t="str">
        <f>IF(D461="","",IF('[1]0.5 Indikator Keterjangkauan'!AC460="","",VLOOKUP(D461,'[1]0.5 Indikator Keterjangkauan'!$D$6:$AD$704,26,FALSE)))</f>
        <v/>
      </c>
      <c r="R461" s="136" t="str">
        <f t="shared" si="97"/>
        <v/>
      </c>
      <c r="S461" s="87" t="str">
        <f>IF(D461="","",IF('[1]0.5 Indikator Keterjangkauan'!AI460="","",VLOOKUP(D461,'[1]0.5 Indikator Keterjangkauan'!$D$6:$AK$700,32,FALSE)))</f>
        <v/>
      </c>
      <c r="T461" s="136" t="str">
        <f t="shared" si="98"/>
        <v/>
      </c>
      <c r="U461" s="87" t="str">
        <f>IF(D461="","",IF('[1]0.6 Indikator Pemanfaatan'!J460="","",VLOOKUP(D461,'[1]0.6 Indikator Pemanfaatan'!$D$6:$K$704,7,FALSE)))</f>
        <v/>
      </c>
      <c r="V461" s="136" t="str">
        <f t="shared" si="99"/>
        <v/>
      </c>
      <c r="W461" s="87" t="str">
        <f>IF(D461="","",IF('[1]0.6 Indikator Pemanfaatan'!P460="","",VLOOKUP(D461,'[1]0.6 Indikator Pemanfaatan'!$D$6:$R$704,13,FALSE)))</f>
        <v/>
      </c>
      <c r="X461" s="136" t="str">
        <f t="shared" si="100"/>
        <v/>
      </c>
      <c r="Y461" s="87" t="str">
        <f>IF(D461="","",IF('[1]0.6 Indikator Pemanfaatan'!AA460="","",VLOOKUP(D461,'[1]0.6 Indikator Pemanfaatan'!$D$6:$AC$706,24,FALSE)))</f>
        <v/>
      </c>
      <c r="Z461" s="136" t="str">
        <f t="shared" si="101"/>
        <v/>
      </c>
      <c r="AA461" s="88" t="str">
        <f>IF(D461="","",IF('[1]0.6 Indikator Pemanfaatan'!AG460="","",VLOOKUP(D461,'[1]0.6 Indikator Pemanfaatan'!$D$6:$AJ$705,30,FALSE)))</f>
        <v/>
      </c>
      <c r="AB461" s="136" t="str">
        <f t="shared" si="102"/>
        <v/>
      </c>
      <c r="AC461" s="87" t="str">
        <f>IF(D461="","",IF('[1]0.6 Indikator Pemanfaatan'!AM460="","",VLOOKUP(D461,'[1]0.6 Indikator Pemanfaatan'!$D$6:$AP$705,36,FALSE)))</f>
        <v/>
      </c>
      <c r="AD461" s="136" t="str">
        <f t="shared" si="103"/>
        <v/>
      </c>
    </row>
    <row r="462" spans="1:30" x14ac:dyDescent="0.3">
      <c r="A462" s="1" t="str">
        <f>IF('[2]1.7 NCPR'!A458="","",'[2]1.7 NCPR'!A458)</f>
        <v/>
      </c>
      <c r="B462" s="2" t="str">
        <f>IF('[2]1.7 NCPR'!B458="","",'[2]1.7 NCPR'!B458)</f>
        <v/>
      </c>
      <c r="C462" s="1" t="str">
        <f t="shared" si="91"/>
        <v/>
      </c>
      <c r="D462" s="1" t="str">
        <f>IF('[2]1.7 NCPR'!D458="","",'[2]1.7 NCPR'!D458)</f>
        <v/>
      </c>
      <c r="E462" s="1" t="str">
        <f>IF('[2]1.7 NCPR'!E458="","",'[2]1.7 NCPR'!E458)</f>
        <v/>
      </c>
      <c r="F462" s="2" t="str">
        <f>IF('[2]1.7 NCPR'!C458="","",'[2]1.7 NCPR'!C458)</f>
        <v/>
      </c>
      <c r="G462" s="135" t="str">
        <f>IF(D462="","",IF('[2]1.7 NCPR'!P458="","",(VLOOKUP(D462,'[2]1.7 NCPR'!$D:$P,13,0))))</f>
        <v/>
      </c>
      <c r="H462" s="74" t="str">
        <f t="shared" si="92"/>
        <v/>
      </c>
      <c r="I462" s="87" t="str">
        <f>IF(D462="","",IF('[1]0.2 Konsumsi Energi'!O461="","",VLOOKUP(D462,'[1]0.2 Konsumsi Energi'!$D$5:$S$704,12,0)))</f>
        <v/>
      </c>
      <c r="J462" s="136" t="str">
        <f t="shared" si="93"/>
        <v/>
      </c>
      <c r="K462" s="87" t="str">
        <f>IF(D462="","",IF('[1]0.3 Konsumsi Protein Hewani'!O461="","",VLOOKUP(D462,'[1]0.3 Konsumsi Protein Hewani'!$D$5:$S$704,12,0)))</f>
        <v/>
      </c>
      <c r="L462" s="136" t="str">
        <f t="shared" si="94"/>
        <v/>
      </c>
      <c r="M462" s="87" t="str">
        <f>IF(D462="","",IF('[1]0.4 Stok_Cadangan'!AN461="","",VLOOKUP(D462,'[1]0.4 Stok_Cadangan'!$D$6:$AN$704,37,FALSE)))</f>
        <v/>
      </c>
      <c r="N462" s="136" t="str">
        <f t="shared" si="95"/>
        <v/>
      </c>
      <c r="O462" s="87" t="str">
        <f>IF(D462="","",IF('[1]0.5 Indikator Keterjangkauan'!J461="","",VLOOKUP(D462,'[1]0.5 Indikator Keterjangkauan'!$D$6:$K$704,7,FALSE)))</f>
        <v/>
      </c>
      <c r="P462" s="136" t="str">
        <f t="shared" si="96"/>
        <v/>
      </c>
      <c r="Q462" s="87" t="str">
        <f>IF(D462="","",IF('[1]0.5 Indikator Keterjangkauan'!AC461="","",VLOOKUP(D462,'[1]0.5 Indikator Keterjangkauan'!$D$6:$AD$704,26,FALSE)))</f>
        <v/>
      </c>
      <c r="R462" s="136" t="str">
        <f t="shared" si="97"/>
        <v/>
      </c>
      <c r="S462" s="87" t="str">
        <f>IF(D462="","",IF('[1]0.5 Indikator Keterjangkauan'!AI461="","",VLOOKUP(D462,'[1]0.5 Indikator Keterjangkauan'!$D$6:$AK$700,32,FALSE)))</f>
        <v/>
      </c>
      <c r="T462" s="136" t="str">
        <f t="shared" si="98"/>
        <v/>
      </c>
      <c r="U462" s="87" t="str">
        <f>IF(D462="","",IF('[1]0.6 Indikator Pemanfaatan'!J461="","",VLOOKUP(D462,'[1]0.6 Indikator Pemanfaatan'!$D$6:$K$704,7,FALSE)))</f>
        <v/>
      </c>
      <c r="V462" s="136" t="str">
        <f t="shared" si="99"/>
        <v/>
      </c>
      <c r="W462" s="87" t="str">
        <f>IF(D462="","",IF('[1]0.6 Indikator Pemanfaatan'!P461="","",VLOOKUP(D462,'[1]0.6 Indikator Pemanfaatan'!$D$6:$R$704,13,FALSE)))</f>
        <v/>
      </c>
      <c r="X462" s="136" t="str">
        <f t="shared" si="100"/>
        <v/>
      </c>
      <c r="Y462" s="87" t="str">
        <f>IF(D462="","",IF('[1]0.6 Indikator Pemanfaatan'!AA461="","",VLOOKUP(D462,'[1]0.6 Indikator Pemanfaatan'!$D$6:$AC$706,24,FALSE)))</f>
        <v/>
      </c>
      <c r="Z462" s="136" t="str">
        <f t="shared" si="101"/>
        <v/>
      </c>
      <c r="AA462" s="88" t="str">
        <f>IF(D462="","",IF('[1]0.6 Indikator Pemanfaatan'!AG461="","",VLOOKUP(D462,'[1]0.6 Indikator Pemanfaatan'!$D$6:$AJ$705,30,FALSE)))</f>
        <v/>
      </c>
      <c r="AB462" s="136" t="str">
        <f t="shared" si="102"/>
        <v/>
      </c>
      <c r="AC462" s="87" t="str">
        <f>IF(D462="","",IF('[1]0.6 Indikator Pemanfaatan'!AM461="","",VLOOKUP(D462,'[1]0.6 Indikator Pemanfaatan'!$D$6:$AP$705,36,FALSE)))</f>
        <v/>
      </c>
      <c r="AD462" s="136" t="str">
        <f t="shared" si="103"/>
        <v/>
      </c>
    </row>
    <row r="463" spans="1:30" x14ac:dyDescent="0.3">
      <c r="A463" s="1" t="str">
        <f>IF('[2]1.7 NCPR'!A459="","",'[2]1.7 NCPR'!A459)</f>
        <v/>
      </c>
      <c r="B463" s="2" t="str">
        <f>IF('[2]1.7 NCPR'!B459="","",'[2]1.7 NCPR'!B459)</f>
        <v/>
      </c>
      <c r="C463" s="1" t="str">
        <f t="shared" si="91"/>
        <v/>
      </c>
      <c r="D463" s="1" t="str">
        <f>IF('[2]1.7 NCPR'!D459="","",'[2]1.7 NCPR'!D459)</f>
        <v/>
      </c>
      <c r="E463" s="1" t="str">
        <f>IF('[2]1.7 NCPR'!E459="","",'[2]1.7 NCPR'!E459)</f>
        <v/>
      </c>
      <c r="F463" s="2" t="str">
        <f>IF('[2]1.7 NCPR'!C459="","",'[2]1.7 NCPR'!C459)</f>
        <v/>
      </c>
      <c r="G463" s="135" t="str">
        <f>IF(D463="","",IF('[2]1.7 NCPR'!P459="","",(VLOOKUP(D463,'[2]1.7 NCPR'!$D:$P,13,0))))</f>
        <v/>
      </c>
      <c r="H463" s="74" t="str">
        <f t="shared" si="92"/>
        <v/>
      </c>
      <c r="I463" s="87" t="str">
        <f>IF(D463="","",IF('[1]0.2 Konsumsi Energi'!O462="","",VLOOKUP(D463,'[1]0.2 Konsumsi Energi'!$D$5:$S$704,12,0)))</f>
        <v/>
      </c>
      <c r="J463" s="136" t="str">
        <f t="shared" si="93"/>
        <v/>
      </c>
      <c r="K463" s="87" t="str">
        <f>IF(D463="","",IF('[1]0.3 Konsumsi Protein Hewani'!O462="","",VLOOKUP(D463,'[1]0.3 Konsumsi Protein Hewani'!$D$5:$S$704,12,0)))</f>
        <v/>
      </c>
      <c r="L463" s="136" t="str">
        <f t="shared" si="94"/>
        <v/>
      </c>
      <c r="M463" s="87" t="str">
        <f>IF(D463="","",IF('[1]0.4 Stok_Cadangan'!AN462="","",VLOOKUP(D463,'[1]0.4 Stok_Cadangan'!$D$6:$AN$704,37,FALSE)))</f>
        <v/>
      </c>
      <c r="N463" s="136" t="str">
        <f t="shared" si="95"/>
        <v/>
      </c>
      <c r="O463" s="87" t="str">
        <f>IF(D463="","",IF('[1]0.5 Indikator Keterjangkauan'!J462="","",VLOOKUP(D463,'[1]0.5 Indikator Keterjangkauan'!$D$6:$K$704,7,FALSE)))</f>
        <v/>
      </c>
      <c r="P463" s="136" t="str">
        <f t="shared" si="96"/>
        <v/>
      </c>
      <c r="Q463" s="87" t="str">
        <f>IF(D463="","",IF('[1]0.5 Indikator Keterjangkauan'!AC462="","",VLOOKUP(D463,'[1]0.5 Indikator Keterjangkauan'!$D$6:$AD$704,26,FALSE)))</f>
        <v/>
      </c>
      <c r="R463" s="136" t="str">
        <f t="shared" si="97"/>
        <v/>
      </c>
      <c r="S463" s="87" t="str">
        <f>IF(D463="","",IF('[1]0.5 Indikator Keterjangkauan'!AI462="","",VLOOKUP(D463,'[1]0.5 Indikator Keterjangkauan'!$D$6:$AK$700,32,FALSE)))</f>
        <v/>
      </c>
      <c r="T463" s="136" t="str">
        <f t="shared" si="98"/>
        <v/>
      </c>
      <c r="U463" s="87" t="str">
        <f>IF(D463="","",IF('[1]0.6 Indikator Pemanfaatan'!J462="","",VLOOKUP(D463,'[1]0.6 Indikator Pemanfaatan'!$D$6:$K$704,7,FALSE)))</f>
        <v/>
      </c>
      <c r="V463" s="136" t="str">
        <f t="shared" si="99"/>
        <v/>
      </c>
      <c r="W463" s="87" t="str">
        <f>IF(D463="","",IF('[1]0.6 Indikator Pemanfaatan'!P462="","",VLOOKUP(D463,'[1]0.6 Indikator Pemanfaatan'!$D$6:$R$704,13,FALSE)))</f>
        <v/>
      </c>
      <c r="X463" s="136" t="str">
        <f t="shared" si="100"/>
        <v/>
      </c>
      <c r="Y463" s="87" t="str">
        <f>IF(D463="","",IF('[1]0.6 Indikator Pemanfaatan'!AA462="","",VLOOKUP(D463,'[1]0.6 Indikator Pemanfaatan'!$D$6:$AC$706,24,FALSE)))</f>
        <v/>
      </c>
      <c r="Z463" s="136" t="str">
        <f t="shared" si="101"/>
        <v/>
      </c>
      <c r="AA463" s="88" t="str">
        <f>IF(D463="","",IF('[1]0.6 Indikator Pemanfaatan'!AG462="","",VLOOKUP(D463,'[1]0.6 Indikator Pemanfaatan'!$D$6:$AJ$705,30,FALSE)))</f>
        <v/>
      </c>
      <c r="AB463" s="136" t="str">
        <f t="shared" si="102"/>
        <v/>
      </c>
      <c r="AC463" s="87" t="str">
        <f>IF(D463="","",IF('[1]0.6 Indikator Pemanfaatan'!AM462="","",VLOOKUP(D463,'[1]0.6 Indikator Pemanfaatan'!$D$6:$AP$705,36,FALSE)))</f>
        <v/>
      </c>
      <c r="AD463" s="136" t="str">
        <f t="shared" si="103"/>
        <v/>
      </c>
    </row>
    <row r="464" spans="1:30" x14ac:dyDescent="0.3">
      <c r="A464" s="1" t="str">
        <f>IF('[2]1.7 NCPR'!A460="","",'[2]1.7 NCPR'!A460)</f>
        <v/>
      </c>
      <c r="B464" s="2" t="str">
        <f>IF('[2]1.7 NCPR'!B460="","",'[2]1.7 NCPR'!B460)</f>
        <v/>
      </c>
      <c r="C464" s="1" t="str">
        <f t="shared" si="91"/>
        <v/>
      </c>
      <c r="D464" s="1" t="str">
        <f>IF('[2]1.7 NCPR'!D460="","",'[2]1.7 NCPR'!D460)</f>
        <v/>
      </c>
      <c r="E464" s="1" t="str">
        <f>IF('[2]1.7 NCPR'!E460="","",'[2]1.7 NCPR'!E460)</f>
        <v/>
      </c>
      <c r="F464" s="2" t="str">
        <f>IF('[2]1.7 NCPR'!C460="","",'[2]1.7 NCPR'!C460)</f>
        <v/>
      </c>
      <c r="G464" s="135" t="str">
        <f>IF(D464="","",IF('[2]1.7 NCPR'!P460="","",(VLOOKUP(D464,'[2]1.7 NCPR'!$D:$P,13,0))))</f>
        <v/>
      </c>
      <c r="H464" s="74" t="str">
        <f t="shared" si="92"/>
        <v/>
      </c>
      <c r="I464" s="87" t="str">
        <f>IF(D464="","",IF('[1]0.2 Konsumsi Energi'!O463="","",VLOOKUP(D464,'[1]0.2 Konsumsi Energi'!$D$5:$S$704,12,0)))</f>
        <v/>
      </c>
      <c r="J464" s="136" t="str">
        <f t="shared" si="93"/>
        <v/>
      </c>
      <c r="K464" s="87" t="str">
        <f>IF(D464="","",IF('[1]0.3 Konsumsi Protein Hewani'!O463="","",VLOOKUP(D464,'[1]0.3 Konsumsi Protein Hewani'!$D$5:$S$704,12,0)))</f>
        <v/>
      </c>
      <c r="L464" s="136" t="str">
        <f t="shared" si="94"/>
        <v/>
      </c>
      <c r="M464" s="87" t="str">
        <f>IF(D464="","",IF('[1]0.4 Stok_Cadangan'!AN463="","",VLOOKUP(D464,'[1]0.4 Stok_Cadangan'!$D$6:$AN$704,37,FALSE)))</f>
        <v/>
      </c>
      <c r="N464" s="136" t="str">
        <f t="shared" si="95"/>
        <v/>
      </c>
      <c r="O464" s="87" t="str">
        <f>IF(D464="","",IF('[1]0.5 Indikator Keterjangkauan'!J463="","",VLOOKUP(D464,'[1]0.5 Indikator Keterjangkauan'!$D$6:$K$704,7,FALSE)))</f>
        <v/>
      </c>
      <c r="P464" s="136" t="str">
        <f t="shared" si="96"/>
        <v/>
      </c>
      <c r="Q464" s="87" t="str">
        <f>IF(D464="","",IF('[1]0.5 Indikator Keterjangkauan'!AC463="","",VLOOKUP(D464,'[1]0.5 Indikator Keterjangkauan'!$D$6:$AD$704,26,FALSE)))</f>
        <v/>
      </c>
      <c r="R464" s="136" t="str">
        <f t="shared" si="97"/>
        <v/>
      </c>
      <c r="S464" s="87" t="str">
        <f>IF(D464="","",IF('[1]0.5 Indikator Keterjangkauan'!AI463="","",VLOOKUP(D464,'[1]0.5 Indikator Keterjangkauan'!$D$6:$AK$700,32,FALSE)))</f>
        <v/>
      </c>
      <c r="T464" s="136" t="str">
        <f t="shared" si="98"/>
        <v/>
      </c>
      <c r="U464" s="87" t="str">
        <f>IF(D464="","",IF('[1]0.6 Indikator Pemanfaatan'!J463="","",VLOOKUP(D464,'[1]0.6 Indikator Pemanfaatan'!$D$6:$K$704,7,FALSE)))</f>
        <v/>
      </c>
      <c r="V464" s="136" t="str">
        <f t="shared" si="99"/>
        <v/>
      </c>
      <c r="W464" s="87" t="str">
        <f>IF(D464="","",IF('[1]0.6 Indikator Pemanfaatan'!P463="","",VLOOKUP(D464,'[1]0.6 Indikator Pemanfaatan'!$D$6:$R$704,13,FALSE)))</f>
        <v/>
      </c>
      <c r="X464" s="136" t="str">
        <f t="shared" si="100"/>
        <v/>
      </c>
      <c r="Y464" s="87" t="str">
        <f>IF(D464="","",IF('[1]0.6 Indikator Pemanfaatan'!AA463="","",VLOOKUP(D464,'[1]0.6 Indikator Pemanfaatan'!$D$6:$AC$706,24,FALSE)))</f>
        <v/>
      </c>
      <c r="Z464" s="136" t="str">
        <f t="shared" si="101"/>
        <v/>
      </c>
      <c r="AA464" s="88" t="str">
        <f>IF(D464="","",IF('[1]0.6 Indikator Pemanfaatan'!AG463="","",VLOOKUP(D464,'[1]0.6 Indikator Pemanfaatan'!$D$6:$AJ$705,30,FALSE)))</f>
        <v/>
      </c>
      <c r="AB464" s="136" t="str">
        <f t="shared" si="102"/>
        <v/>
      </c>
      <c r="AC464" s="87" t="str">
        <f>IF(D464="","",IF('[1]0.6 Indikator Pemanfaatan'!AM463="","",VLOOKUP(D464,'[1]0.6 Indikator Pemanfaatan'!$D$6:$AP$705,36,FALSE)))</f>
        <v/>
      </c>
      <c r="AD464" s="136" t="str">
        <f t="shared" si="103"/>
        <v/>
      </c>
    </row>
    <row r="465" spans="1:30" x14ac:dyDescent="0.3">
      <c r="A465" s="1" t="str">
        <f>IF('[2]1.7 NCPR'!A461="","",'[2]1.7 NCPR'!A461)</f>
        <v/>
      </c>
      <c r="B465" s="2" t="str">
        <f>IF('[2]1.7 NCPR'!B461="","",'[2]1.7 NCPR'!B461)</f>
        <v/>
      </c>
      <c r="C465" s="1" t="str">
        <f t="shared" si="91"/>
        <v/>
      </c>
      <c r="D465" s="1" t="str">
        <f>IF('[2]1.7 NCPR'!D461="","",'[2]1.7 NCPR'!D461)</f>
        <v/>
      </c>
      <c r="E465" s="1" t="str">
        <f>IF('[2]1.7 NCPR'!E461="","",'[2]1.7 NCPR'!E461)</f>
        <v/>
      </c>
      <c r="F465" s="2" t="str">
        <f>IF('[2]1.7 NCPR'!C461="","",'[2]1.7 NCPR'!C461)</f>
        <v/>
      </c>
      <c r="G465" s="135" t="str">
        <f>IF(D465="","",IF('[2]1.7 NCPR'!P461="","",(VLOOKUP(D465,'[2]1.7 NCPR'!$D:$P,13,0))))</f>
        <v/>
      </c>
      <c r="H465" s="74" t="str">
        <f t="shared" si="92"/>
        <v/>
      </c>
      <c r="I465" s="87" t="str">
        <f>IF(D465="","",IF('[1]0.2 Konsumsi Energi'!O464="","",VLOOKUP(D465,'[1]0.2 Konsumsi Energi'!$D$5:$S$704,12,0)))</f>
        <v/>
      </c>
      <c r="J465" s="136" t="str">
        <f t="shared" si="93"/>
        <v/>
      </c>
      <c r="K465" s="87" t="str">
        <f>IF(D465="","",IF('[1]0.3 Konsumsi Protein Hewani'!O464="","",VLOOKUP(D465,'[1]0.3 Konsumsi Protein Hewani'!$D$5:$S$704,12,0)))</f>
        <v/>
      </c>
      <c r="L465" s="136" t="str">
        <f t="shared" si="94"/>
        <v/>
      </c>
      <c r="M465" s="87" t="str">
        <f>IF(D465="","",IF('[1]0.4 Stok_Cadangan'!AN464="","",VLOOKUP(D465,'[1]0.4 Stok_Cadangan'!$D$6:$AN$704,37,FALSE)))</f>
        <v/>
      </c>
      <c r="N465" s="136" t="str">
        <f t="shared" si="95"/>
        <v/>
      </c>
      <c r="O465" s="87" t="str">
        <f>IF(D465="","",IF('[1]0.5 Indikator Keterjangkauan'!J464="","",VLOOKUP(D465,'[1]0.5 Indikator Keterjangkauan'!$D$6:$K$704,7,FALSE)))</f>
        <v/>
      </c>
      <c r="P465" s="136" t="str">
        <f t="shared" si="96"/>
        <v/>
      </c>
      <c r="Q465" s="87" t="str">
        <f>IF(D465="","",IF('[1]0.5 Indikator Keterjangkauan'!AC464="","",VLOOKUP(D465,'[1]0.5 Indikator Keterjangkauan'!$D$6:$AD$704,26,FALSE)))</f>
        <v/>
      </c>
      <c r="R465" s="136" t="str">
        <f t="shared" si="97"/>
        <v/>
      </c>
      <c r="S465" s="87" t="str">
        <f>IF(D465="","",IF('[1]0.5 Indikator Keterjangkauan'!AI464="","",VLOOKUP(D465,'[1]0.5 Indikator Keterjangkauan'!$D$6:$AK$700,32,FALSE)))</f>
        <v/>
      </c>
      <c r="T465" s="136" t="str">
        <f t="shared" si="98"/>
        <v/>
      </c>
      <c r="U465" s="87" t="str">
        <f>IF(D465="","",IF('[1]0.6 Indikator Pemanfaatan'!J464="","",VLOOKUP(D465,'[1]0.6 Indikator Pemanfaatan'!$D$6:$K$704,7,FALSE)))</f>
        <v/>
      </c>
      <c r="V465" s="136" t="str">
        <f t="shared" si="99"/>
        <v/>
      </c>
      <c r="W465" s="87" t="str">
        <f>IF(D465="","",IF('[1]0.6 Indikator Pemanfaatan'!P464="","",VLOOKUP(D465,'[1]0.6 Indikator Pemanfaatan'!$D$6:$R$704,13,FALSE)))</f>
        <v/>
      </c>
      <c r="X465" s="136" t="str">
        <f t="shared" si="100"/>
        <v/>
      </c>
      <c r="Y465" s="87" t="str">
        <f>IF(D465="","",IF('[1]0.6 Indikator Pemanfaatan'!AA464="","",VLOOKUP(D465,'[1]0.6 Indikator Pemanfaatan'!$D$6:$AC$706,24,FALSE)))</f>
        <v/>
      </c>
      <c r="Z465" s="136" t="str">
        <f t="shared" si="101"/>
        <v/>
      </c>
      <c r="AA465" s="88" t="str">
        <f>IF(D465="","",IF('[1]0.6 Indikator Pemanfaatan'!AG464="","",VLOOKUP(D465,'[1]0.6 Indikator Pemanfaatan'!$D$6:$AJ$705,30,FALSE)))</f>
        <v/>
      </c>
      <c r="AB465" s="136" t="str">
        <f t="shared" si="102"/>
        <v/>
      </c>
      <c r="AC465" s="87" t="str">
        <f>IF(D465="","",IF('[1]0.6 Indikator Pemanfaatan'!AM464="","",VLOOKUP(D465,'[1]0.6 Indikator Pemanfaatan'!$D$6:$AP$705,36,FALSE)))</f>
        <v/>
      </c>
      <c r="AD465" s="136" t="str">
        <f t="shared" si="103"/>
        <v/>
      </c>
    </row>
    <row r="466" spans="1:30" x14ac:dyDescent="0.3">
      <c r="A466" s="1" t="str">
        <f>IF('[2]1.7 NCPR'!A462="","",'[2]1.7 NCPR'!A462)</f>
        <v/>
      </c>
      <c r="B466" s="2" t="str">
        <f>IF('[2]1.7 NCPR'!B462="","",'[2]1.7 NCPR'!B462)</f>
        <v/>
      </c>
      <c r="C466" s="1" t="str">
        <f t="shared" si="91"/>
        <v/>
      </c>
      <c r="D466" s="1" t="str">
        <f>IF('[2]1.7 NCPR'!D462="","",'[2]1.7 NCPR'!D462)</f>
        <v/>
      </c>
      <c r="E466" s="1" t="str">
        <f>IF('[2]1.7 NCPR'!E462="","",'[2]1.7 NCPR'!E462)</f>
        <v/>
      </c>
      <c r="F466" s="2" t="str">
        <f>IF('[2]1.7 NCPR'!C462="","",'[2]1.7 NCPR'!C462)</f>
        <v/>
      </c>
      <c r="G466" s="135" t="str">
        <f>IF(D466="","",IF('[2]1.7 NCPR'!P462="","",(VLOOKUP(D466,'[2]1.7 NCPR'!$D:$P,13,0))))</f>
        <v/>
      </c>
      <c r="H466" s="74" t="str">
        <f t="shared" si="92"/>
        <v/>
      </c>
      <c r="I466" s="87" t="str">
        <f>IF(D466="","",IF('[1]0.2 Konsumsi Energi'!O465="","",VLOOKUP(D466,'[1]0.2 Konsumsi Energi'!$D$5:$S$704,12,0)))</f>
        <v/>
      </c>
      <c r="J466" s="136" t="str">
        <f t="shared" si="93"/>
        <v/>
      </c>
      <c r="K466" s="87" t="str">
        <f>IF(D466="","",IF('[1]0.3 Konsumsi Protein Hewani'!O465="","",VLOOKUP(D466,'[1]0.3 Konsumsi Protein Hewani'!$D$5:$S$704,12,0)))</f>
        <v/>
      </c>
      <c r="L466" s="136" t="str">
        <f t="shared" si="94"/>
        <v/>
      </c>
      <c r="M466" s="87" t="str">
        <f>IF(D466="","",IF('[1]0.4 Stok_Cadangan'!AN465="","",VLOOKUP(D466,'[1]0.4 Stok_Cadangan'!$D$6:$AN$704,37,FALSE)))</f>
        <v/>
      </c>
      <c r="N466" s="136" t="str">
        <f t="shared" si="95"/>
        <v/>
      </c>
      <c r="O466" s="87" t="str">
        <f>IF(D466="","",IF('[1]0.5 Indikator Keterjangkauan'!J465="","",VLOOKUP(D466,'[1]0.5 Indikator Keterjangkauan'!$D$6:$K$704,7,FALSE)))</f>
        <v/>
      </c>
      <c r="P466" s="136" t="str">
        <f t="shared" si="96"/>
        <v/>
      </c>
      <c r="Q466" s="87" t="str">
        <f>IF(D466="","",IF('[1]0.5 Indikator Keterjangkauan'!AC465="","",VLOOKUP(D466,'[1]0.5 Indikator Keterjangkauan'!$D$6:$AD$704,26,FALSE)))</f>
        <v/>
      </c>
      <c r="R466" s="136" t="str">
        <f t="shared" si="97"/>
        <v/>
      </c>
      <c r="S466" s="87" t="str">
        <f>IF(D466="","",IF('[1]0.5 Indikator Keterjangkauan'!AI465="","",VLOOKUP(D466,'[1]0.5 Indikator Keterjangkauan'!$D$6:$AK$700,32,FALSE)))</f>
        <v/>
      </c>
      <c r="T466" s="136" t="str">
        <f t="shared" si="98"/>
        <v/>
      </c>
      <c r="U466" s="87" t="str">
        <f>IF(D466="","",IF('[1]0.6 Indikator Pemanfaatan'!J465="","",VLOOKUP(D466,'[1]0.6 Indikator Pemanfaatan'!$D$6:$K$704,7,FALSE)))</f>
        <v/>
      </c>
      <c r="V466" s="136" t="str">
        <f t="shared" si="99"/>
        <v/>
      </c>
      <c r="W466" s="87" t="str">
        <f>IF(D466="","",IF('[1]0.6 Indikator Pemanfaatan'!P465="","",VLOOKUP(D466,'[1]0.6 Indikator Pemanfaatan'!$D$6:$R$704,13,FALSE)))</f>
        <v/>
      </c>
      <c r="X466" s="136" t="str">
        <f t="shared" si="100"/>
        <v/>
      </c>
      <c r="Y466" s="87" t="str">
        <f>IF(D466="","",IF('[1]0.6 Indikator Pemanfaatan'!AA465="","",VLOOKUP(D466,'[1]0.6 Indikator Pemanfaatan'!$D$6:$AC$706,24,FALSE)))</f>
        <v/>
      </c>
      <c r="Z466" s="136" t="str">
        <f t="shared" si="101"/>
        <v/>
      </c>
      <c r="AA466" s="88" t="str">
        <f>IF(D466="","",IF('[1]0.6 Indikator Pemanfaatan'!AG465="","",VLOOKUP(D466,'[1]0.6 Indikator Pemanfaatan'!$D$6:$AJ$705,30,FALSE)))</f>
        <v/>
      </c>
      <c r="AB466" s="136" t="str">
        <f t="shared" si="102"/>
        <v/>
      </c>
      <c r="AC466" s="87" t="str">
        <f>IF(D466="","",IF('[1]0.6 Indikator Pemanfaatan'!AM465="","",VLOOKUP(D466,'[1]0.6 Indikator Pemanfaatan'!$D$6:$AP$705,36,FALSE)))</f>
        <v/>
      </c>
      <c r="AD466" s="136" t="str">
        <f t="shared" si="103"/>
        <v/>
      </c>
    </row>
    <row r="467" spans="1:30" x14ac:dyDescent="0.3">
      <c r="A467" s="1" t="str">
        <f>IF('[2]1.7 NCPR'!A463="","",'[2]1.7 NCPR'!A463)</f>
        <v/>
      </c>
      <c r="B467" s="2" t="str">
        <f>IF('[2]1.7 NCPR'!B463="","",'[2]1.7 NCPR'!B463)</f>
        <v/>
      </c>
      <c r="C467" s="1" t="str">
        <f t="shared" si="91"/>
        <v/>
      </c>
      <c r="D467" s="1" t="str">
        <f>IF('[2]1.7 NCPR'!D463="","",'[2]1.7 NCPR'!D463)</f>
        <v/>
      </c>
      <c r="E467" s="1" t="str">
        <f>IF('[2]1.7 NCPR'!E463="","",'[2]1.7 NCPR'!E463)</f>
        <v/>
      </c>
      <c r="F467" s="2" t="str">
        <f>IF('[2]1.7 NCPR'!C463="","",'[2]1.7 NCPR'!C463)</f>
        <v/>
      </c>
      <c r="G467" s="135" t="str">
        <f>IF(D467="","",IF('[2]1.7 NCPR'!P463="","",(VLOOKUP(D467,'[2]1.7 NCPR'!$D:$P,13,0))))</f>
        <v/>
      </c>
      <c r="H467" s="74" t="str">
        <f t="shared" si="92"/>
        <v/>
      </c>
      <c r="I467" s="87" t="str">
        <f>IF(D467="","",IF('[1]0.2 Konsumsi Energi'!O466="","",VLOOKUP(D467,'[1]0.2 Konsumsi Energi'!$D$5:$S$704,12,0)))</f>
        <v/>
      </c>
      <c r="J467" s="136" t="str">
        <f t="shared" si="93"/>
        <v/>
      </c>
      <c r="K467" s="87" t="str">
        <f>IF(D467="","",IF('[1]0.3 Konsumsi Protein Hewani'!O466="","",VLOOKUP(D467,'[1]0.3 Konsumsi Protein Hewani'!$D$5:$S$704,12,0)))</f>
        <v/>
      </c>
      <c r="L467" s="136" t="str">
        <f t="shared" si="94"/>
        <v/>
      </c>
      <c r="M467" s="87" t="str">
        <f>IF(D467="","",IF('[1]0.4 Stok_Cadangan'!AN466="","",VLOOKUP(D467,'[1]0.4 Stok_Cadangan'!$D$6:$AN$704,37,FALSE)))</f>
        <v/>
      </c>
      <c r="N467" s="136" t="str">
        <f t="shared" si="95"/>
        <v/>
      </c>
      <c r="O467" s="87" t="str">
        <f>IF(D467="","",IF('[1]0.5 Indikator Keterjangkauan'!J466="","",VLOOKUP(D467,'[1]0.5 Indikator Keterjangkauan'!$D$6:$K$704,7,FALSE)))</f>
        <v/>
      </c>
      <c r="P467" s="136" t="str">
        <f t="shared" si="96"/>
        <v/>
      </c>
      <c r="Q467" s="87" t="str">
        <f>IF(D467="","",IF('[1]0.5 Indikator Keterjangkauan'!AC466="","",VLOOKUP(D467,'[1]0.5 Indikator Keterjangkauan'!$D$6:$AD$704,26,FALSE)))</f>
        <v/>
      </c>
      <c r="R467" s="136" t="str">
        <f t="shared" si="97"/>
        <v/>
      </c>
      <c r="S467" s="87" t="str">
        <f>IF(D467="","",IF('[1]0.5 Indikator Keterjangkauan'!AI466="","",VLOOKUP(D467,'[1]0.5 Indikator Keterjangkauan'!$D$6:$AK$700,32,FALSE)))</f>
        <v/>
      </c>
      <c r="T467" s="136" t="str">
        <f t="shared" si="98"/>
        <v/>
      </c>
      <c r="U467" s="87" t="str">
        <f>IF(D467="","",IF('[1]0.6 Indikator Pemanfaatan'!J466="","",VLOOKUP(D467,'[1]0.6 Indikator Pemanfaatan'!$D$6:$K$704,7,FALSE)))</f>
        <v/>
      </c>
      <c r="V467" s="136" t="str">
        <f t="shared" si="99"/>
        <v/>
      </c>
      <c r="W467" s="87" t="str">
        <f>IF(D467="","",IF('[1]0.6 Indikator Pemanfaatan'!P466="","",VLOOKUP(D467,'[1]0.6 Indikator Pemanfaatan'!$D$6:$R$704,13,FALSE)))</f>
        <v/>
      </c>
      <c r="X467" s="136" t="str">
        <f t="shared" si="100"/>
        <v/>
      </c>
      <c r="Y467" s="87" t="str">
        <f>IF(D467="","",IF('[1]0.6 Indikator Pemanfaatan'!AA466="","",VLOOKUP(D467,'[1]0.6 Indikator Pemanfaatan'!$D$6:$AC$706,24,FALSE)))</f>
        <v/>
      </c>
      <c r="Z467" s="136" t="str">
        <f t="shared" si="101"/>
        <v/>
      </c>
      <c r="AA467" s="88" t="str">
        <f>IF(D467="","",IF('[1]0.6 Indikator Pemanfaatan'!AG466="","",VLOOKUP(D467,'[1]0.6 Indikator Pemanfaatan'!$D$6:$AJ$705,30,FALSE)))</f>
        <v/>
      </c>
      <c r="AB467" s="136" t="str">
        <f t="shared" si="102"/>
        <v/>
      </c>
      <c r="AC467" s="87" t="str">
        <f>IF(D467="","",IF('[1]0.6 Indikator Pemanfaatan'!AM466="","",VLOOKUP(D467,'[1]0.6 Indikator Pemanfaatan'!$D$6:$AP$705,36,FALSE)))</f>
        <v/>
      </c>
      <c r="AD467" s="136" t="str">
        <f t="shared" si="103"/>
        <v/>
      </c>
    </row>
    <row r="468" spans="1:30" x14ac:dyDescent="0.3">
      <c r="A468" s="1" t="str">
        <f>IF('[2]1.7 NCPR'!A464="","",'[2]1.7 NCPR'!A464)</f>
        <v/>
      </c>
      <c r="B468" s="2" t="str">
        <f>IF('[2]1.7 NCPR'!B464="","",'[2]1.7 NCPR'!B464)</f>
        <v/>
      </c>
      <c r="C468" s="1" t="str">
        <f t="shared" si="91"/>
        <v/>
      </c>
      <c r="D468" s="1" t="str">
        <f>IF('[2]1.7 NCPR'!D464="","",'[2]1.7 NCPR'!D464)</f>
        <v/>
      </c>
      <c r="E468" s="1" t="str">
        <f>IF('[2]1.7 NCPR'!E464="","",'[2]1.7 NCPR'!E464)</f>
        <v/>
      </c>
      <c r="F468" s="2" t="str">
        <f>IF('[2]1.7 NCPR'!C464="","",'[2]1.7 NCPR'!C464)</f>
        <v/>
      </c>
      <c r="G468" s="135" t="str">
        <f>IF(D468="","",IF('[2]1.7 NCPR'!P464="","",(VLOOKUP(D468,'[2]1.7 NCPR'!$D:$P,13,0))))</f>
        <v/>
      </c>
      <c r="H468" s="74" t="str">
        <f t="shared" si="92"/>
        <v/>
      </c>
      <c r="I468" s="87" t="str">
        <f>IF(D468="","",IF('[1]0.2 Konsumsi Energi'!O467="","",VLOOKUP(D468,'[1]0.2 Konsumsi Energi'!$D$5:$S$704,12,0)))</f>
        <v/>
      </c>
      <c r="J468" s="136" t="str">
        <f t="shared" si="93"/>
        <v/>
      </c>
      <c r="K468" s="87" t="str">
        <f>IF(D468="","",IF('[1]0.3 Konsumsi Protein Hewani'!O467="","",VLOOKUP(D468,'[1]0.3 Konsumsi Protein Hewani'!$D$5:$S$704,12,0)))</f>
        <v/>
      </c>
      <c r="L468" s="136" t="str">
        <f t="shared" si="94"/>
        <v/>
      </c>
      <c r="M468" s="87" t="str">
        <f>IF(D468="","",IF('[1]0.4 Stok_Cadangan'!AN467="","",VLOOKUP(D468,'[1]0.4 Stok_Cadangan'!$D$6:$AN$704,37,FALSE)))</f>
        <v/>
      </c>
      <c r="N468" s="136" t="str">
        <f t="shared" si="95"/>
        <v/>
      </c>
      <c r="O468" s="87" t="str">
        <f>IF(D468="","",IF('[1]0.5 Indikator Keterjangkauan'!J467="","",VLOOKUP(D468,'[1]0.5 Indikator Keterjangkauan'!$D$6:$K$704,7,FALSE)))</f>
        <v/>
      </c>
      <c r="P468" s="136" t="str">
        <f t="shared" si="96"/>
        <v/>
      </c>
      <c r="Q468" s="87" t="str">
        <f>IF(D468="","",IF('[1]0.5 Indikator Keterjangkauan'!AC467="","",VLOOKUP(D468,'[1]0.5 Indikator Keterjangkauan'!$D$6:$AD$704,26,FALSE)))</f>
        <v/>
      </c>
      <c r="R468" s="136" t="str">
        <f t="shared" si="97"/>
        <v/>
      </c>
      <c r="S468" s="87" t="str">
        <f>IF(D468="","",IF('[1]0.5 Indikator Keterjangkauan'!AI467="","",VLOOKUP(D468,'[1]0.5 Indikator Keterjangkauan'!$D$6:$AK$700,32,FALSE)))</f>
        <v/>
      </c>
      <c r="T468" s="136" t="str">
        <f t="shared" si="98"/>
        <v/>
      </c>
      <c r="U468" s="87" t="str">
        <f>IF(D468="","",IF('[1]0.6 Indikator Pemanfaatan'!J467="","",VLOOKUP(D468,'[1]0.6 Indikator Pemanfaatan'!$D$6:$K$704,7,FALSE)))</f>
        <v/>
      </c>
      <c r="V468" s="136" t="str">
        <f t="shared" si="99"/>
        <v/>
      </c>
      <c r="W468" s="87" t="str">
        <f>IF(D468="","",IF('[1]0.6 Indikator Pemanfaatan'!P467="","",VLOOKUP(D468,'[1]0.6 Indikator Pemanfaatan'!$D$6:$R$704,13,FALSE)))</f>
        <v/>
      </c>
      <c r="X468" s="136" t="str">
        <f t="shared" si="100"/>
        <v/>
      </c>
      <c r="Y468" s="87" t="str">
        <f>IF(D468="","",IF('[1]0.6 Indikator Pemanfaatan'!AA467="","",VLOOKUP(D468,'[1]0.6 Indikator Pemanfaatan'!$D$6:$AC$706,24,FALSE)))</f>
        <v/>
      </c>
      <c r="Z468" s="136" t="str">
        <f t="shared" si="101"/>
        <v/>
      </c>
      <c r="AA468" s="88" t="str">
        <f>IF(D468="","",IF('[1]0.6 Indikator Pemanfaatan'!AG467="","",VLOOKUP(D468,'[1]0.6 Indikator Pemanfaatan'!$D$6:$AJ$705,30,FALSE)))</f>
        <v/>
      </c>
      <c r="AB468" s="136" t="str">
        <f t="shared" si="102"/>
        <v/>
      </c>
      <c r="AC468" s="87" t="str">
        <f>IF(D468="","",IF('[1]0.6 Indikator Pemanfaatan'!AM467="","",VLOOKUP(D468,'[1]0.6 Indikator Pemanfaatan'!$D$6:$AP$705,36,FALSE)))</f>
        <v/>
      </c>
      <c r="AD468" s="136" t="str">
        <f t="shared" si="103"/>
        <v/>
      </c>
    </row>
    <row r="469" spans="1:30" x14ac:dyDescent="0.3">
      <c r="A469" s="1" t="str">
        <f>IF('[2]1.7 NCPR'!A465="","",'[2]1.7 NCPR'!A465)</f>
        <v/>
      </c>
      <c r="B469" s="2" t="str">
        <f>IF('[2]1.7 NCPR'!B465="","",'[2]1.7 NCPR'!B465)</f>
        <v/>
      </c>
      <c r="C469" s="1" t="str">
        <f t="shared" si="91"/>
        <v/>
      </c>
      <c r="D469" s="1" t="str">
        <f>IF('[2]1.7 NCPR'!D465="","",'[2]1.7 NCPR'!D465)</f>
        <v/>
      </c>
      <c r="E469" s="1" t="str">
        <f>IF('[2]1.7 NCPR'!E465="","",'[2]1.7 NCPR'!E465)</f>
        <v/>
      </c>
      <c r="F469" s="2" t="str">
        <f>IF('[2]1.7 NCPR'!C465="","",'[2]1.7 NCPR'!C465)</f>
        <v/>
      </c>
      <c r="G469" s="135" t="str">
        <f>IF(D469="","",IF('[2]1.7 NCPR'!P465="","",(VLOOKUP(D469,'[2]1.7 NCPR'!$D:$P,13,0))))</f>
        <v/>
      </c>
      <c r="H469" s="74" t="str">
        <f t="shared" si="92"/>
        <v/>
      </c>
      <c r="I469" s="87" t="str">
        <f>IF(D469="","",IF('[1]0.2 Konsumsi Energi'!O468="","",VLOOKUP(D469,'[1]0.2 Konsumsi Energi'!$D$5:$S$704,12,0)))</f>
        <v/>
      </c>
      <c r="J469" s="136" t="str">
        <f t="shared" si="93"/>
        <v/>
      </c>
      <c r="K469" s="87" t="str">
        <f>IF(D469="","",IF('[1]0.3 Konsumsi Protein Hewani'!O468="","",VLOOKUP(D469,'[1]0.3 Konsumsi Protein Hewani'!$D$5:$S$704,12,0)))</f>
        <v/>
      </c>
      <c r="L469" s="136" t="str">
        <f t="shared" si="94"/>
        <v/>
      </c>
      <c r="M469" s="87" t="str">
        <f>IF(D469="","",IF('[1]0.4 Stok_Cadangan'!AN468="","",VLOOKUP(D469,'[1]0.4 Stok_Cadangan'!$D$6:$AN$704,37,FALSE)))</f>
        <v/>
      </c>
      <c r="N469" s="136" t="str">
        <f t="shared" si="95"/>
        <v/>
      </c>
      <c r="O469" s="87" t="str">
        <f>IF(D469="","",IF('[1]0.5 Indikator Keterjangkauan'!J468="","",VLOOKUP(D469,'[1]0.5 Indikator Keterjangkauan'!$D$6:$K$704,7,FALSE)))</f>
        <v/>
      </c>
      <c r="P469" s="136" t="str">
        <f t="shared" si="96"/>
        <v/>
      </c>
      <c r="Q469" s="87" t="str">
        <f>IF(D469="","",IF('[1]0.5 Indikator Keterjangkauan'!AC468="","",VLOOKUP(D469,'[1]0.5 Indikator Keterjangkauan'!$D$6:$AD$704,26,FALSE)))</f>
        <v/>
      </c>
      <c r="R469" s="136" t="str">
        <f t="shared" si="97"/>
        <v/>
      </c>
      <c r="S469" s="87" t="str">
        <f>IF(D469="","",IF('[1]0.5 Indikator Keterjangkauan'!AI468="","",VLOOKUP(D469,'[1]0.5 Indikator Keterjangkauan'!$D$6:$AK$700,32,FALSE)))</f>
        <v/>
      </c>
      <c r="T469" s="136" t="str">
        <f t="shared" si="98"/>
        <v/>
      </c>
      <c r="U469" s="87" t="str">
        <f>IF(D469="","",IF('[1]0.6 Indikator Pemanfaatan'!J468="","",VLOOKUP(D469,'[1]0.6 Indikator Pemanfaatan'!$D$6:$K$704,7,FALSE)))</f>
        <v/>
      </c>
      <c r="V469" s="136" t="str">
        <f t="shared" si="99"/>
        <v/>
      </c>
      <c r="W469" s="87" t="str">
        <f>IF(D469="","",IF('[1]0.6 Indikator Pemanfaatan'!P468="","",VLOOKUP(D469,'[1]0.6 Indikator Pemanfaatan'!$D$6:$R$704,13,FALSE)))</f>
        <v/>
      </c>
      <c r="X469" s="136" t="str">
        <f t="shared" si="100"/>
        <v/>
      </c>
      <c r="Y469" s="87" t="str">
        <f>IF(D469="","",IF('[1]0.6 Indikator Pemanfaatan'!AA468="","",VLOOKUP(D469,'[1]0.6 Indikator Pemanfaatan'!$D$6:$AC$706,24,FALSE)))</f>
        <v/>
      </c>
      <c r="Z469" s="136" t="str">
        <f t="shared" si="101"/>
        <v/>
      </c>
      <c r="AA469" s="88" t="str">
        <f>IF(D469="","",IF('[1]0.6 Indikator Pemanfaatan'!AG468="","",VLOOKUP(D469,'[1]0.6 Indikator Pemanfaatan'!$D$6:$AJ$705,30,FALSE)))</f>
        <v/>
      </c>
      <c r="AB469" s="136" t="str">
        <f t="shared" si="102"/>
        <v/>
      </c>
      <c r="AC469" s="87" t="str">
        <f>IF(D469="","",IF('[1]0.6 Indikator Pemanfaatan'!AM468="","",VLOOKUP(D469,'[1]0.6 Indikator Pemanfaatan'!$D$6:$AP$705,36,FALSE)))</f>
        <v/>
      </c>
      <c r="AD469" s="136" t="str">
        <f t="shared" si="103"/>
        <v/>
      </c>
    </row>
    <row r="470" spans="1:30" x14ac:dyDescent="0.3">
      <c r="A470" s="1" t="str">
        <f>IF('[2]1.7 NCPR'!A466="","",'[2]1.7 NCPR'!A466)</f>
        <v/>
      </c>
      <c r="B470" s="2" t="str">
        <f>IF('[2]1.7 NCPR'!B466="","",'[2]1.7 NCPR'!B466)</f>
        <v/>
      </c>
      <c r="C470" s="1" t="str">
        <f t="shared" si="91"/>
        <v/>
      </c>
      <c r="D470" s="1" t="str">
        <f>IF('[2]1.7 NCPR'!D466="","",'[2]1.7 NCPR'!D466)</f>
        <v/>
      </c>
      <c r="E470" s="1" t="str">
        <f>IF('[2]1.7 NCPR'!E466="","",'[2]1.7 NCPR'!E466)</f>
        <v/>
      </c>
      <c r="F470" s="2" t="str">
        <f>IF('[2]1.7 NCPR'!C466="","",'[2]1.7 NCPR'!C466)</f>
        <v/>
      </c>
      <c r="G470" s="135" t="str">
        <f>IF(D470="","",IF('[2]1.7 NCPR'!P466="","",(VLOOKUP(D470,'[2]1.7 NCPR'!$D:$P,13,0))))</f>
        <v/>
      </c>
      <c r="H470" s="74" t="str">
        <f t="shared" si="92"/>
        <v/>
      </c>
      <c r="I470" s="87" t="str">
        <f>IF(D470="","",IF('[1]0.2 Konsumsi Energi'!O469="","",VLOOKUP(D470,'[1]0.2 Konsumsi Energi'!$D$5:$S$704,12,0)))</f>
        <v/>
      </c>
      <c r="J470" s="136" t="str">
        <f t="shared" si="93"/>
        <v/>
      </c>
      <c r="K470" s="87" t="str">
        <f>IF(D470="","",IF('[1]0.3 Konsumsi Protein Hewani'!O469="","",VLOOKUP(D470,'[1]0.3 Konsumsi Protein Hewani'!$D$5:$S$704,12,0)))</f>
        <v/>
      </c>
      <c r="L470" s="136" t="str">
        <f t="shared" si="94"/>
        <v/>
      </c>
      <c r="M470" s="87" t="str">
        <f>IF(D470="","",IF('[1]0.4 Stok_Cadangan'!AN469="","",VLOOKUP(D470,'[1]0.4 Stok_Cadangan'!$D$6:$AN$704,37,FALSE)))</f>
        <v/>
      </c>
      <c r="N470" s="136" t="str">
        <f t="shared" si="95"/>
        <v/>
      </c>
      <c r="O470" s="87" t="str">
        <f>IF(D470="","",IF('[1]0.5 Indikator Keterjangkauan'!J469="","",VLOOKUP(D470,'[1]0.5 Indikator Keterjangkauan'!$D$6:$K$704,7,FALSE)))</f>
        <v/>
      </c>
      <c r="P470" s="136" t="str">
        <f t="shared" si="96"/>
        <v/>
      </c>
      <c r="Q470" s="87" t="str">
        <f>IF(D470="","",IF('[1]0.5 Indikator Keterjangkauan'!AC469="","",VLOOKUP(D470,'[1]0.5 Indikator Keterjangkauan'!$D$6:$AD$704,26,FALSE)))</f>
        <v/>
      </c>
      <c r="R470" s="136" t="str">
        <f t="shared" si="97"/>
        <v/>
      </c>
      <c r="S470" s="87" t="str">
        <f>IF(D470="","",IF('[1]0.5 Indikator Keterjangkauan'!AI469="","",VLOOKUP(D470,'[1]0.5 Indikator Keterjangkauan'!$D$6:$AK$700,32,FALSE)))</f>
        <v/>
      </c>
      <c r="T470" s="136" t="str">
        <f t="shared" si="98"/>
        <v/>
      </c>
      <c r="U470" s="87" t="str">
        <f>IF(D470="","",IF('[1]0.6 Indikator Pemanfaatan'!J469="","",VLOOKUP(D470,'[1]0.6 Indikator Pemanfaatan'!$D$6:$K$704,7,FALSE)))</f>
        <v/>
      </c>
      <c r="V470" s="136" t="str">
        <f t="shared" si="99"/>
        <v/>
      </c>
      <c r="W470" s="87" t="str">
        <f>IF(D470="","",IF('[1]0.6 Indikator Pemanfaatan'!P469="","",VLOOKUP(D470,'[1]0.6 Indikator Pemanfaatan'!$D$6:$R$704,13,FALSE)))</f>
        <v/>
      </c>
      <c r="X470" s="136" t="str">
        <f t="shared" si="100"/>
        <v/>
      </c>
      <c r="Y470" s="87" t="str">
        <f>IF(D470="","",IF('[1]0.6 Indikator Pemanfaatan'!AA469="","",VLOOKUP(D470,'[1]0.6 Indikator Pemanfaatan'!$D$6:$AC$706,24,FALSE)))</f>
        <v/>
      </c>
      <c r="Z470" s="136" t="str">
        <f t="shared" si="101"/>
        <v/>
      </c>
      <c r="AA470" s="88" t="str">
        <f>IF(D470="","",IF('[1]0.6 Indikator Pemanfaatan'!AG469="","",VLOOKUP(D470,'[1]0.6 Indikator Pemanfaatan'!$D$6:$AJ$705,30,FALSE)))</f>
        <v/>
      </c>
      <c r="AB470" s="136" t="str">
        <f t="shared" si="102"/>
        <v/>
      </c>
      <c r="AC470" s="87" t="str">
        <f>IF(D470="","",IF('[1]0.6 Indikator Pemanfaatan'!AM469="","",VLOOKUP(D470,'[1]0.6 Indikator Pemanfaatan'!$D$6:$AP$705,36,FALSE)))</f>
        <v/>
      </c>
      <c r="AD470" s="136" t="str">
        <f t="shared" si="103"/>
        <v/>
      </c>
    </row>
    <row r="471" spans="1:30" x14ac:dyDescent="0.3">
      <c r="A471" s="1" t="str">
        <f>IF('[2]1.7 NCPR'!A467="","",'[2]1.7 NCPR'!A467)</f>
        <v/>
      </c>
      <c r="B471" s="2" t="str">
        <f>IF('[2]1.7 NCPR'!B467="","",'[2]1.7 NCPR'!B467)</f>
        <v/>
      </c>
      <c r="C471" s="1" t="str">
        <f t="shared" si="91"/>
        <v/>
      </c>
      <c r="D471" s="1" t="str">
        <f>IF('[2]1.7 NCPR'!D467="","",'[2]1.7 NCPR'!D467)</f>
        <v/>
      </c>
      <c r="E471" s="1" t="str">
        <f>IF('[2]1.7 NCPR'!E467="","",'[2]1.7 NCPR'!E467)</f>
        <v/>
      </c>
      <c r="F471" s="2" t="str">
        <f>IF('[2]1.7 NCPR'!C467="","",'[2]1.7 NCPR'!C467)</f>
        <v/>
      </c>
      <c r="G471" s="135" t="str">
        <f>IF(D471="","",IF('[2]1.7 NCPR'!P467="","",(VLOOKUP(D471,'[2]1.7 NCPR'!$D:$P,13,0))))</f>
        <v/>
      </c>
      <c r="H471" s="74" t="str">
        <f t="shared" si="92"/>
        <v/>
      </c>
      <c r="I471" s="87" t="str">
        <f>IF(D471="","",IF('[1]0.2 Konsumsi Energi'!O470="","",VLOOKUP(D471,'[1]0.2 Konsumsi Energi'!$D$5:$S$704,12,0)))</f>
        <v/>
      </c>
      <c r="J471" s="136" t="str">
        <f t="shared" si="93"/>
        <v/>
      </c>
      <c r="K471" s="87" t="str">
        <f>IF(D471="","",IF('[1]0.3 Konsumsi Protein Hewani'!O470="","",VLOOKUP(D471,'[1]0.3 Konsumsi Protein Hewani'!$D$5:$S$704,12,0)))</f>
        <v/>
      </c>
      <c r="L471" s="136" t="str">
        <f t="shared" si="94"/>
        <v/>
      </c>
      <c r="M471" s="87" t="str">
        <f>IF(D471="","",IF('[1]0.4 Stok_Cadangan'!AN470="","",VLOOKUP(D471,'[1]0.4 Stok_Cadangan'!$D$6:$AN$704,37,FALSE)))</f>
        <v/>
      </c>
      <c r="N471" s="136" t="str">
        <f t="shared" si="95"/>
        <v/>
      </c>
      <c r="O471" s="87" t="str">
        <f>IF(D471="","",IF('[1]0.5 Indikator Keterjangkauan'!J470="","",VLOOKUP(D471,'[1]0.5 Indikator Keterjangkauan'!$D$6:$K$704,7,FALSE)))</f>
        <v/>
      </c>
      <c r="P471" s="136" t="str">
        <f t="shared" si="96"/>
        <v/>
      </c>
      <c r="Q471" s="87" t="str">
        <f>IF(D471="","",IF('[1]0.5 Indikator Keterjangkauan'!AC470="","",VLOOKUP(D471,'[1]0.5 Indikator Keterjangkauan'!$D$6:$AD$704,26,FALSE)))</f>
        <v/>
      </c>
      <c r="R471" s="136" t="str">
        <f t="shared" si="97"/>
        <v/>
      </c>
      <c r="S471" s="87" t="str">
        <f>IF(D471="","",IF('[1]0.5 Indikator Keterjangkauan'!AI470="","",VLOOKUP(D471,'[1]0.5 Indikator Keterjangkauan'!$D$6:$AK$700,32,FALSE)))</f>
        <v/>
      </c>
      <c r="T471" s="136" t="str">
        <f t="shared" si="98"/>
        <v/>
      </c>
      <c r="U471" s="87" t="str">
        <f>IF(D471="","",IF('[1]0.6 Indikator Pemanfaatan'!J470="","",VLOOKUP(D471,'[1]0.6 Indikator Pemanfaatan'!$D$6:$K$704,7,FALSE)))</f>
        <v/>
      </c>
      <c r="V471" s="136" t="str">
        <f t="shared" si="99"/>
        <v/>
      </c>
      <c r="W471" s="87" t="str">
        <f>IF(D471="","",IF('[1]0.6 Indikator Pemanfaatan'!P470="","",VLOOKUP(D471,'[1]0.6 Indikator Pemanfaatan'!$D$6:$R$704,13,FALSE)))</f>
        <v/>
      </c>
      <c r="X471" s="136" t="str">
        <f t="shared" si="100"/>
        <v/>
      </c>
      <c r="Y471" s="87" t="str">
        <f>IF(D471="","",IF('[1]0.6 Indikator Pemanfaatan'!AA470="","",VLOOKUP(D471,'[1]0.6 Indikator Pemanfaatan'!$D$6:$AC$706,24,FALSE)))</f>
        <v/>
      </c>
      <c r="Z471" s="136" t="str">
        <f t="shared" si="101"/>
        <v/>
      </c>
      <c r="AA471" s="88" t="str">
        <f>IF(D471="","",IF('[1]0.6 Indikator Pemanfaatan'!AG470="","",VLOOKUP(D471,'[1]0.6 Indikator Pemanfaatan'!$D$6:$AJ$705,30,FALSE)))</f>
        <v/>
      </c>
      <c r="AB471" s="136" t="str">
        <f t="shared" si="102"/>
        <v/>
      </c>
      <c r="AC471" s="87" t="str">
        <f>IF(D471="","",IF('[1]0.6 Indikator Pemanfaatan'!AM470="","",VLOOKUP(D471,'[1]0.6 Indikator Pemanfaatan'!$D$6:$AP$705,36,FALSE)))</f>
        <v/>
      </c>
      <c r="AD471" s="136" t="str">
        <f t="shared" si="103"/>
        <v/>
      </c>
    </row>
    <row r="472" spans="1:30" x14ac:dyDescent="0.3">
      <c r="A472" s="1" t="str">
        <f>IF('[2]1.7 NCPR'!A468="","",'[2]1.7 NCPR'!A468)</f>
        <v/>
      </c>
      <c r="B472" s="2" t="str">
        <f>IF('[2]1.7 NCPR'!B468="","",'[2]1.7 NCPR'!B468)</f>
        <v/>
      </c>
      <c r="C472" s="1" t="str">
        <f t="shared" si="91"/>
        <v/>
      </c>
      <c r="D472" s="1" t="str">
        <f>IF('[2]1.7 NCPR'!D468="","",'[2]1.7 NCPR'!D468)</f>
        <v/>
      </c>
      <c r="E472" s="1" t="str">
        <f>IF('[2]1.7 NCPR'!E468="","",'[2]1.7 NCPR'!E468)</f>
        <v/>
      </c>
      <c r="F472" s="2" t="str">
        <f>IF('[2]1.7 NCPR'!C468="","",'[2]1.7 NCPR'!C468)</f>
        <v/>
      </c>
      <c r="G472" s="135" t="str">
        <f>IF(D472="","",IF('[2]1.7 NCPR'!P468="","",(VLOOKUP(D472,'[2]1.7 NCPR'!$D:$P,13,0))))</f>
        <v/>
      </c>
      <c r="H472" s="74" t="str">
        <f t="shared" si="92"/>
        <v/>
      </c>
      <c r="I472" s="87" t="str">
        <f>IF(D472="","",IF('[1]0.2 Konsumsi Energi'!O471="","",VLOOKUP(D472,'[1]0.2 Konsumsi Energi'!$D$5:$S$704,12,0)))</f>
        <v/>
      </c>
      <c r="J472" s="136" t="str">
        <f t="shared" si="93"/>
        <v/>
      </c>
      <c r="K472" s="87" t="str">
        <f>IF(D472="","",IF('[1]0.3 Konsumsi Protein Hewani'!O471="","",VLOOKUP(D472,'[1]0.3 Konsumsi Protein Hewani'!$D$5:$S$704,12,0)))</f>
        <v/>
      </c>
      <c r="L472" s="136" t="str">
        <f t="shared" si="94"/>
        <v/>
      </c>
      <c r="M472" s="87" t="str">
        <f>IF(D472="","",IF('[1]0.4 Stok_Cadangan'!AN471="","",VLOOKUP(D472,'[1]0.4 Stok_Cadangan'!$D$6:$AN$704,37,FALSE)))</f>
        <v/>
      </c>
      <c r="N472" s="136" t="str">
        <f t="shared" si="95"/>
        <v/>
      </c>
      <c r="O472" s="87" t="str">
        <f>IF(D472="","",IF('[1]0.5 Indikator Keterjangkauan'!J471="","",VLOOKUP(D472,'[1]0.5 Indikator Keterjangkauan'!$D$6:$K$704,7,FALSE)))</f>
        <v/>
      </c>
      <c r="P472" s="136" t="str">
        <f t="shared" si="96"/>
        <v/>
      </c>
      <c r="Q472" s="87" t="str">
        <f>IF(D472="","",IF('[1]0.5 Indikator Keterjangkauan'!AC471="","",VLOOKUP(D472,'[1]0.5 Indikator Keterjangkauan'!$D$6:$AD$704,26,FALSE)))</f>
        <v/>
      </c>
      <c r="R472" s="136" t="str">
        <f t="shared" si="97"/>
        <v/>
      </c>
      <c r="S472" s="87" t="str">
        <f>IF(D472="","",IF('[1]0.5 Indikator Keterjangkauan'!AI471="","",VLOOKUP(D472,'[1]0.5 Indikator Keterjangkauan'!$D$6:$AK$700,32,FALSE)))</f>
        <v/>
      </c>
      <c r="T472" s="136" t="str">
        <f t="shared" si="98"/>
        <v/>
      </c>
      <c r="U472" s="87" t="str">
        <f>IF(D472="","",IF('[1]0.6 Indikator Pemanfaatan'!J471="","",VLOOKUP(D472,'[1]0.6 Indikator Pemanfaatan'!$D$6:$K$704,7,FALSE)))</f>
        <v/>
      </c>
      <c r="V472" s="136" t="str">
        <f t="shared" si="99"/>
        <v/>
      </c>
      <c r="W472" s="87" t="str">
        <f>IF(D472="","",IF('[1]0.6 Indikator Pemanfaatan'!P471="","",VLOOKUP(D472,'[1]0.6 Indikator Pemanfaatan'!$D$6:$R$704,13,FALSE)))</f>
        <v/>
      </c>
      <c r="X472" s="136" t="str">
        <f t="shared" si="100"/>
        <v/>
      </c>
      <c r="Y472" s="87" t="str">
        <f>IF(D472="","",IF('[1]0.6 Indikator Pemanfaatan'!AA471="","",VLOOKUP(D472,'[1]0.6 Indikator Pemanfaatan'!$D$6:$AC$706,24,FALSE)))</f>
        <v/>
      </c>
      <c r="Z472" s="136" t="str">
        <f t="shared" si="101"/>
        <v/>
      </c>
      <c r="AA472" s="88" t="str">
        <f>IF(D472="","",IF('[1]0.6 Indikator Pemanfaatan'!AG471="","",VLOOKUP(D472,'[1]0.6 Indikator Pemanfaatan'!$D$6:$AJ$705,30,FALSE)))</f>
        <v/>
      </c>
      <c r="AB472" s="136" t="str">
        <f t="shared" si="102"/>
        <v/>
      </c>
      <c r="AC472" s="87" t="str">
        <f>IF(D472="","",IF('[1]0.6 Indikator Pemanfaatan'!AM471="","",VLOOKUP(D472,'[1]0.6 Indikator Pemanfaatan'!$D$6:$AP$705,36,FALSE)))</f>
        <v/>
      </c>
      <c r="AD472" s="136" t="str">
        <f t="shared" si="103"/>
        <v/>
      </c>
    </row>
    <row r="473" spans="1:30" x14ac:dyDescent="0.3">
      <c r="A473" s="1" t="str">
        <f>IF('[2]1.7 NCPR'!A469="","",'[2]1.7 NCPR'!A469)</f>
        <v/>
      </c>
      <c r="B473" s="2" t="str">
        <f>IF('[2]1.7 NCPR'!B469="","",'[2]1.7 NCPR'!B469)</f>
        <v/>
      </c>
      <c r="C473" s="1" t="str">
        <f t="shared" si="91"/>
        <v/>
      </c>
      <c r="D473" s="1" t="str">
        <f>IF('[2]1.7 NCPR'!D469="","",'[2]1.7 NCPR'!D469)</f>
        <v/>
      </c>
      <c r="E473" s="1" t="str">
        <f>IF('[2]1.7 NCPR'!E469="","",'[2]1.7 NCPR'!E469)</f>
        <v/>
      </c>
      <c r="F473" s="2" t="str">
        <f>IF('[2]1.7 NCPR'!C469="","",'[2]1.7 NCPR'!C469)</f>
        <v/>
      </c>
      <c r="G473" s="135" t="str">
        <f>IF(D473="","",IF('[2]1.7 NCPR'!P469="","",(VLOOKUP(D473,'[2]1.7 NCPR'!$D:$P,13,0))))</f>
        <v/>
      </c>
      <c r="H473" s="74" t="str">
        <f t="shared" si="92"/>
        <v/>
      </c>
      <c r="I473" s="87" t="str">
        <f>IF(D473="","",IF('[1]0.2 Konsumsi Energi'!O472="","",VLOOKUP(D473,'[1]0.2 Konsumsi Energi'!$D$5:$S$704,12,0)))</f>
        <v/>
      </c>
      <c r="J473" s="136" t="str">
        <f t="shared" si="93"/>
        <v/>
      </c>
      <c r="K473" s="87" t="str">
        <f>IF(D473="","",IF('[1]0.3 Konsumsi Protein Hewani'!O472="","",VLOOKUP(D473,'[1]0.3 Konsumsi Protein Hewani'!$D$5:$S$704,12,0)))</f>
        <v/>
      </c>
      <c r="L473" s="136" t="str">
        <f t="shared" si="94"/>
        <v/>
      </c>
      <c r="M473" s="87" t="str">
        <f>IF(D473="","",IF('[1]0.4 Stok_Cadangan'!AN472="","",VLOOKUP(D473,'[1]0.4 Stok_Cadangan'!$D$6:$AN$704,37,FALSE)))</f>
        <v/>
      </c>
      <c r="N473" s="136" t="str">
        <f t="shared" si="95"/>
        <v/>
      </c>
      <c r="O473" s="87" t="str">
        <f>IF(D473="","",IF('[1]0.5 Indikator Keterjangkauan'!J472="","",VLOOKUP(D473,'[1]0.5 Indikator Keterjangkauan'!$D$6:$K$704,7,FALSE)))</f>
        <v/>
      </c>
      <c r="P473" s="136" t="str">
        <f t="shared" si="96"/>
        <v/>
      </c>
      <c r="Q473" s="87" t="str">
        <f>IF(D473="","",IF('[1]0.5 Indikator Keterjangkauan'!AC472="","",VLOOKUP(D473,'[1]0.5 Indikator Keterjangkauan'!$D$6:$AD$704,26,FALSE)))</f>
        <v/>
      </c>
      <c r="R473" s="136" t="str">
        <f t="shared" si="97"/>
        <v/>
      </c>
      <c r="S473" s="87" t="str">
        <f>IF(D473="","",IF('[1]0.5 Indikator Keterjangkauan'!AI472="","",VLOOKUP(D473,'[1]0.5 Indikator Keterjangkauan'!$D$6:$AK$700,32,FALSE)))</f>
        <v/>
      </c>
      <c r="T473" s="136" t="str">
        <f t="shared" si="98"/>
        <v/>
      </c>
      <c r="U473" s="87" t="str">
        <f>IF(D473="","",IF('[1]0.6 Indikator Pemanfaatan'!J472="","",VLOOKUP(D473,'[1]0.6 Indikator Pemanfaatan'!$D$6:$K$704,7,FALSE)))</f>
        <v/>
      </c>
      <c r="V473" s="136" t="str">
        <f t="shared" si="99"/>
        <v/>
      </c>
      <c r="W473" s="87" t="str">
        <f>IF(D473="","",IF('[1]0.6 Indikator Pemanfaatan'!P472="","",VLOOKUP(D473,'[1]0.6 Indikator Pemanfaatan'!$D$6:$R$704,13,FALSE)))</f>
        <v/>
      </c>
      <c r="X473" s="136" t="str">
        <f t="shared" si="100"/>
        <v/>
      </c>
      <c r="Y473" s="87" t="str">
        <f>IF(D473="","",IF('[1]0.6 Indikator Pemanfaatan'!AA472="","",VLOOKUP(D473,'[1]0.6 Indikator Pemanfaatan'!$D$6:$AC$706,24,FALSE)))</f>
        <v/>
      </c>
      <c r="Z473" s="136" t="str">
        <f t="shared" si="101"/>
        <v/>
      </c>
      <c r="AA473" s="88" t="str">
        <f>IF(D473="","",IF('[1]0.6 Indikator Pemanfaatan'!AG472="","",VLOOKUP(D473,'[1]0.6 Indikator Pemanfaatan'!$D$6:$AJ$705,30,FALSE)))</f>
        <v/>
      </c>
      <c r="AB473" s="136" t="str">
        <f t="shared" si="102"/>
        <v/>
      </c>
      <c r="AC473" s="87" t="str">
        <f>IF(D473="","",IF('[1]0.6 Indikator Pemanfaatan'!AM472="","",VLOOKUP(D473,'[1]0.6 Indikator Pemanfaatan'!$D$6:$AP$705,36,FALSE)))</f>
        <v/>
      </c>
      <c r="AD473" s="136" t="str">
        <f t="shared" si="103"/>
        <v/>
      </c>
    </row>
    <row r="474" spans="1:30" x14ac:dyDescent="0.3">
      <c r="A474" s="1" t="str">
        <f>IF('[2]1.7 NCPR'!A470="","",'[2]1.7 NCPR'!A470)</f>
        <v/>
      </c>
      <c r="B474" s="2" t="str">
        <f>IF('[2]1.7 NCPR'!B470="","",'[2]1.7 NCPR'!B470)</f>
        <v/>
      </c>
      <c r="C474" s="1" t="str">
        <f t="shared" si="91"/>
        <v/>
      </c>
      <c r="D474" s="1" t="str">
        <f>IF('[2]1.7 NCPR'!D470="","",'[2]1.7 NCPR'!D470)</f>
        <v/>
      </c>
      <c r="E474" s="1" t="str">
        <f>IF('[2]1.7 NCPR'!E470="","",'[2]1.7 NCPR'!E470)</f>
        <v/>
      </c>
      <c r="F474" s="2" t="str">
        <f>IF('[2]1.7 NCPR'!C470="","",'[2]1.7 NCPR'!C470)</f>
        <v/>
      </c>
      <c r="G474" s="135" t="str">
        <f>IF(D474="","",IF('[2]1.7 NCPR'!P470="","",(VLOOKUP(D474,'[2]1.7 NCPR'!$D:$P,13,0))))</f>
        <v/>
      </c>
      <c r="H474" s="74" t="str">
        <f t="shared" si="92"/>
        <v/>
      </c>
      <c r="I474" s="87" t="str">
        <f>IF(D474="","",IF('[1]0.2 Konsumsi Energi'!O473="","",VLOOKUP(D474,'[1]0.2 Konsumsi Energi'!$D$5:$S$704,12,0)))</f>
        <v/>
      </c>
      <c r="J474" s="136" t="str">
        <f t="shared" si="93"/>
        <v/>
      </c>
      <c r="K474" s="87" t="str">
        <f>IF(D474="","",IF('[1]0.3 Konsumsi Protein Hewani'!O473="","",VLOOKUP(D474,'[1]0.3 Konsumsi Protein Hewani'!$D$5:$S$704,12,0)))</f>
        <v/>
      </c>
      <c r="L474" s="136" t="str">
        <f t="shared" si="94"/>
        <v/>
      </c>
      <c r="M474" s="87" t="str">
        <f>IF(D474="","",IF('[1]0.4 Stok_Cadangan'!AN473="","",VLOOKUP(D474,'[1]0.4 Stok_Cadangan'!$D$6:$AN$704,37,FALSE)))</f>
        <v/>
      </c>
      <c r="N474" s="136" t="str">
        <f t="shared" si="95"/>
        <v/>
      </c>
      <c r="O474" s="87" t="str">
        <f>IF(D474="","",IF('[1]0.5 Indikator Keterjangkauan'!J473="","",VLOOKUP(D474,'[1]0.5 Indikator Keterjangkauan'!$D$6:$K$704,7,FALSE)))</f>
        <v/>
      </c>
      <c r="P474" s="136" t="str">
        <f t="shared" si="96"/>
        <v/>
      </c>
      <c r="Q474" s="87" t="str">
        <f>IF(D474="","",IF('[1]0.5 Indikator Keterjangkauan'!AC473="","",VLOOKUP(D474,'[1]0.5 Indikator Keterjangkauan'!$D$6:$AD$704,26,FALSE)))</f>
        <v/>
      </c>
      <c r="R474" s="136" t="str">
        <f t="shared" si="97"/>
        <v/>
      </c>
      <c r="S474" s="87" t="str">
        <f>IF(D474="","",IF('[1]0.5 Indikator Keterjangkauan'!AI473="","",VLOOKUP(D474,'[1]0.5 Indikator Keterjangkauan'!$D$6:$AK$700,32,FALSE)))</f>
        <v/>
      </c>
      <c r="T474" s="136" t="str">
        <f t="shared" si="98"/>
        <v/>
      </c>
      <c r="U474" s="87" t="str">
        <f>IF(D474="","",IF('[1]0.6 Indikator Pemanfaatan'!J473="","",VLOOKUP(D474,'[1]0.6 Indikator Pemanfaatan'!$D$6:$K$704,7,FALSE)))</f>
        <v/>
      </c>
      <c r="V474" s="136" t="str">
        <f t="shared" si="99"/>
        <v/>
      </c>
      <c r="W474" s="87" t="str">
        <f>IF(D474="","",IF('[1]0.6 Indikator Pemanfaatan'!P473="","",VLOOKUP(D474,'[1]0.6 Indikator Pemanfaatan'!$D$6:$R$704,13,FALSE)))</f>
        <v/>
      </c>
      <c r="X474" s="136" t="str">
        <f t="shared" si="100"/>
        <v/>
      </c>
      <c r="Y474" s="87" t="str">
        <f>IF(D474="","",IF('[1]0.6 Indikator Pemanfaatan'!AA473="","",VLOOKUP(D474,'[1]0.6 Indikator Pemanfaatan'!$D$6:$AC$706,24,FALSE)))</f>
        <v/>
      </c>
      <c r="Z474" s="136" t="str">
        <f t="shared" si="101"/>
        <v/>
      </c>
      <c r="AA474" s="88" t="str">
        <f>IF(D474="","",IF('[1]0.6 Indikator Pemanfaatan'!AG473="","",VLOOKUP(D474,'[1]0.6 Indikator Pemanfaatan'!$D$6:$AJ$705,30,FALSE)))</f>
        <v/>
      </c>
      <c r="AB474" s="136" t="str">
        <f t="shared" si="102"/>
        <v/>
      </c>
      <c r="AC474" s="87" t="str">
        <f>IF(D474="","",IF('[1]0.6 Indikator Pemanfaatan'!AM473="","",VLOOKUP(D474,'[1]0.6 Indikator Pemanfaatan'!$D$6:$AP$705,36,FALSE)))</f>
        <v/>
      </c>
      <c r="AD474" s="136" t="str">
        <f t="shared" si="103"/>
        <v/>
      </c>
    </row>
    <row r="475" spans="1:30" x14ac:dyDescent="0.3">
      <c r="A475" s="1" t="str">
        <f>IF('[2]1.7 NCPR'!A471="","",'[2]1.7 NCPR'!A471)</f>
        <v/>
      </c>
      <c r="B475" s="2" t="str">
        <f>IF('[2]1.7 NCPR'!B471="","",'[2]1.7 NCPR'!B471)</f>
        <v/>
      </c>
      <c r="C475" s="1" t="str">
        <f t="shared" si="91"/>
        <v/>
      </c>
      <c r="D475" s="1" t="str">
        <f>IF('[2]1.7 NCPR'!D471="","",'[2]1.7 NCPR'!D471)</f>
        <v/>
      </c>
      <c r="E475" s="1" t="str">
        <f>IF('[2]1.7 NCPR'!E471="","",'[2]1.7 NCPR'!E471)</f>
        <v/>
      </c>
      <c r="F475" s="2" t="str">
        <f>IF('[2]1.7 NCPR'!C471="","",'[2]1.7 NCPR'!C471)</f>
        <v/>
      </c>
      <c r="G475" s="135" t="str">
        <f>IF(D475="","",IF('[2]1.7 NCPR'!P471="","",(VLOOKUP(D475,'[2]1.7 NCPR'!$D:$P,13,0))))</f>
        <v/>
      </c>
      <c r="H475" s="74" t="str">
        <f t="shared" si="92"/>
        <v/>
      </c>
      <c r="I475" s="87" t="str">
        <f>IF(D475="","",IF('[1]0.2 Konsumsi Energi'!O474="","",VLOOKUP(D475,'[1]0.2 Konsumsi Energi'!$D$5:$S$704,12,0)))</f>
        <v/>
      </c>
      <c r="J475" s="136" t="str">
        <f t="shared" si="93"/>
        <v/>
      </c>
      <c r="K475" s="87" t="str">
        <f>IF(D475="","",IF('[1]0.3 Konsumsi Protein Hewani'!O474="","",VLOOKUP(D475,'[1]0.3 Konsumsi Protein Hewani'!$D$5:$S$704,12,0)))</f>
        <v/>
      </c>
      <c r="L475" s="136" t="str">
        <f t="shared" si="94"/>
        <v/>
      </c>
      <c r="M475" s="87" t="str">
        <f>IF(D475="","",IF('[1]0.4 Stok_Cadangan'!AN474="","",VLOOKUP(D475,'[1]0.4 Stok_Cadangan'!$D$6:$AN$704,37,FALSE)))</f>
        <v/>
      </c>
      <c r="N475" s="136" t="str">
        <f t="shared" si="95"/>
        <v/>
      </c>
      <c r="O475" s="87" t="str">
        <f>IF(D475="","",IF('[1]0.5 Indikator Keterjangkauan'!J474="","",VLOOKUP(D475,'[1]0.5 Indikator Keterjangkauan'!$D$6:$K$704,7,FALSE)))</f>
        <v/>
      </c>
      <c r="P475" s="136" t="str">
        <f t="shared" si="96"/>
        <v/>
      </c>
      <c r="Q475" s="87" t="str">
        <f>IF(D475="","",IF('[1]0.5 Indikator Keterjangkauan'!AC474="","",VLOOKUP(D475,'[1]0.5 Indikator Keterjangkauan'!$D$6:$AD$704,26,FALSE)))</f>
        <v/>
      </c>
      <c r="R475" s="136" t="str">
        <f t="shared" si="97"/>
        <v/>
      </c>
      <c r="S475" s="87" t="str">
        <f>IF(D475="","",IF('[1]0.5 Indikator Keterjangkauan'!AI474="","",VLOOKUP(D475,'[1]0.5 Indikator Keterjangkauan'!$D$6:$AK$700,32,FALSE)))</f>
        <v/>
      </c>
      <c r="T475" s="136" t="str">
        <f t="shared" si="98"/>
        <v/>
      </c>
      <c r="U475" s="87" t="str">
        <f>IF(D475="","",IF('[1]0.6 Indikator Pemanfaatan'!J474="","",VLOOKUP(D475,'[1]0.6 Indikator Pemanfaatan'!$D$6:$K$704,7,FALSE)))</f>
        <v/>
      </c>
      <c r="V475" s="136" t="str">
        <f t="shared" si="99"/>
        <v/>
      </c>
      <c r="W475" s="87" t="str">
        <f>IF(D475="","",IF('[1]0.6 Indikator Pemanfaatan'!P474="","",VLOOKUP(D475,'[1]0.6 Indikator Pemanfaatan'!$D$6:$R$704,13,FALSE)))</f>
        <v/>
      </c>
      <c r="X475" s="136" t="str">
        <f t="shared" si="100"/>
        <v/>
      </c>
      <c r="Y475" s="87" t="str">
        <f>IF(D475="","",IF('[1]0.6 Indikator Pemanfaatan'!AA474="","",VLOOKUP(D475,'[1]0.6 Indikator Pemanfaatan'!$D$6:$AC$706,24,FALSE)))</f>
        <v/>
      </c>
      <c r="Z475" s="136" t="str">
        <f t="shared" si="101"/>
        <v/>
      </c>
      <c r="AA475" s="88" t="str">
        <f>IF(D475="","",IF('[1]0.6 Indikator Pemanfaatan'!AG474="","",VLOOKUP(D475,'[1]0.6 Indikator Pemanfaatan'!$D$6:$AJ$705,30,FALSE)))</f>
        <v/>
      </c>
      <c r="AB475" s="136" t="str">
        <f t="shared" si="102"/>
        <v/>
      </c>
      <c r="AC475" s="87" t="str">
        <f>IF(D475="","",IF('[1]0.6 Indikator Pemanfaatan'!AM474="","",VLOOKUP(D475,'[1]0.6 Indikator Pemanfaatan'!$D$6:$AP$705,36,FALSE)))</f>
        <v/>
      </c>
      <c r="AD475" s="136" t="str">
        <f t="shared" si="103"/>
        <v/>
      </c>
    </row>
    <row r="476" spans="1:30" x14ac:dyDescent="0.3">
      <c r="A476" s="1" t="str">
        <f>IF('[2]1.7 NCPR'!A472="","",'[2]1.7 NCPR'!A472)</f>
        <v/>
      </c>
      <c r="B476" s="2" t="str">
        <f>IF('[2]1.7 NCPR'!B472="","",'[2]1.7 NCPR'!B472)</f>
        <v/>
      </c>
      <c r="C476" s="1" t="str">
        <f t="shared" si="91"/>
        <v/>
      </c>
      <c r="D476" s="1" t="str">
        <f>IF('[2]1.7 NCPR'!D472="","",'[2]1.7 NCPR'!D472)</f>
        <v/>
      </c>
      <c r="E476" s="1" t="str">
        <f>IF('[2]1.7 NCPR'!E472="","",'[2]1.7 NCPR'!E472)</f>
        <v/>
      </c>
      <c r="F476" s="2" t="str">
        <f>IF('[2]1.7 NCPR'!C472="","",'[2]1.7 NCPR'!C472)</f>
        <v/>
      </c>
      <c r="G476" s="135" t="str">
        <f>IF(D476="","",IF('[2]1.7 NCPR'!P472="","",(VLOOKUP(D476,'[2]1.7 NCPR'!$D:$P,13,0))))</f>
        <v/>
      </c>
      <c r="H476" s="74" t="str">
        <f t="shared" si="92"/>
        <v/>
      </c>
      <c r="I476" s="87" t="str">
        <f>IF(D476="","",IF('[1]0.2 Konsumsi Energi'!O475="","",VLOOKUP(D476,'[1]0.2 Konsumsi Energi'!$D$5:$S$704,12,0)))</f>
        <v/>
      </c>
      <c r="J476" s="136" t="str">
        <f t="shared" si="93"/>
        <v/>
      </c>
      <c r="K476" s="87" t="str">
        <f>IF(D476="","",IF('[1]0.3 Konsumsi Protein Hewani'!O475="","",VLOOKUP(D476,'[1]0.3 Konsumsi Protein Hewani'!$D$5:$S$704,12,0)))</f>
        <v/>
      </c>
      <c r="L476" s="136" t="str">
        <f t="shared" si="94"/>
        <v/>
      </c>
      <c r="M476" s="87" t="str">
        <f>IF(D476="","",IF('[1]0.4 Stok_Cadangan'!AN475="","",VLOOKUP(D476,'[1]0.4 Stok_Cadangan'!$D$6:$AN$704,37,FALSE)))</f>
        <v/>
      </c>
      <c r="N476" s="136" t="str">
        <f t="shared" si="95"/>
        <v/>
      </c>
      <c r="O476" s="87" t="str">
        <f>IF(D476="","",IF('[1]0.5 Indikator Keterjangkauan'!J475="","",VLOOKUP(D476,'[1]0.5 Indikator Keterjangkauan'!$D$6:$K$704,7,FALSE)))</f>
        <v/>
      </c>
      <c r="P476" s="136" t="str">
        <f t="shared" si="96"/>
        <v/>
      </c>
      <c r="Q476" s="87" t="str">
        <f>IF(D476="","",IF('[1]0.5 Indikator Keterjangkauan'!AC475="","",VLOOKUP(D476,'[1]0.5 Indikator Keterjangkauan'!$D$6:$AD$704,26,FALSE)))</f>
        <v/>
      </c>
      <c r="R476" s="136" t="str">
        <f t="shared" si="97"/>
        <v/>
      </c>
      <c r="S476" s="87" t="str">
        <f>IF(D476="","",IF('[1]0.5 Indikator Keterjangkauan'!AI475="","",VLOOKUP(D476,'[1]0.5 Indikator Keterjangkauan'!$D$6:$AK$700,32,FALSE)))</f>
        <v/>
      </c>
      <c r="T476" s="136" t="str">
        <f t="shared" si="98"/>
        <v/>
      </c>
      <c r="U476" s="87" t="str">
        <f>IF(D476="","",IF('[1]0.6 Indikator Pemanfaatan'!J475="","",VLOOKUP(D476,'[1]0.6 Indikator Pemanfaatan'!$D$6:$K$704,7,FALSE)))</f>
        <v/>
      </c>
      <c r="V476" s="136" t="str">
        <f t="shared" si="99"/>
        <v/>
      </c>
      <c r="W476" s="87" t="str">
        <f>IF(D476="","",IF('[1]0.6 Indikator Pemanfaatan'!P475="","",VLOOKUP(D476,'[1]0.6 Indikator Pemanfaatan'!$D$6:$R$704,13,FALSE)))</f>
        <v/>
      </c>
      <c r="X476" s="136" t="str">
        <f t="shared" si="100"/>
        <v/>
      </c>
      <c r="Y476" s="87" t="str">
        <f>IF(D476="","",IF('[1]0.6 Indikator Pemanfaatan'!AA475="","",VLOOKUP(D476,'[1]0.6 Indikator Pemanfaatan'!$D$6:$AC$706,24,FALSE)))</f>
        <v/>
      </c>
      <c r="Z476" s="136" t="str">
        <f t="shared" si="101"/>
        <v/>
      </c>
      <c r="AA476" s="88" t="str">
        <f>IF(D476="","",IF('[1]0.6 Indikator Pemanfaatan'!AG475="","",VLOOKUP(D476,'[1]0.6 Indikator Pemanfaatan'!$D$6:$AJ$705,30,FALSE)))</f>
        <v/>
      </c>
      <c r="AB476" s="136" t="str">
        <f t="shared" si="102"/>
        <v/>
      </c>
      <c r="AC476" s="87" t="str">
        <f>IF(D476="","",IF('[1]0.6 Indikator Pemanfaatan'!AM475="","",VLOOKUP(D476,'[1]0.6 Indikator Pemanfaatan'!$D$6:$AP$705,36,FALSE)))</f>
        <v/>
      </c>
      <c r="AD476" s="136" t="str">
        <f t="shared" si="103"/>
        <v/>
      </c>
    </row>
    <row r="477" spans="1:30" x14ac:dyDescent="0.3">
      <c r="A477" s="1" t="str">
        <f>IF('[2]1.7 NCPR'!A473="","",'[2]1.7 NCPR'!A473)</f>
        <v/>
      </c>
      <c r="B477" s="2" t="str">
        <f>IF('[2]1.7 NCPR'!B473="","",'[2]1.7 NCPR'!B473)</f>
        <v/>
      </c>
      <c r="C477" s="1" t="str">
        <f t="shared" si="91"/>
        <v/>
      </c>
      <c r="D477" s="1" t="str">
        <f>IF('[2]1.7 NCPR'!D473="","",'[2]1.7 NCPR'!D473)</f>
        <v/>
      </c>
      <c r="E477" s="1" t="str">
        <f>IF('[2]1.7 NCPR'!E473="","",'[2]1.7 NCPR'!E473)</f>
        <v/>
      </c>
      <c r="F477" s="2" t="str">
        <f>IF('[2]1.7 NCPR'!C473="","",'[2]1.7 NCPR'!C473)</f>
        <v/>
      </c>
      <c r="G477" s="135" t="str">
        <f>IF(D477="","",IF('[2]1.7 NCPR'!P473="","",(VLOOKUP(D477,'[2]1.7 NCPR'!$D:$P,13,0))))</f>
        <v/>
      </c>
      <c r="H477" s="74" t="str">
        <f t="shared" si="92"/>
        <v/>
      </c>
      <c r="I477" s="87" t="str">
        <f>IF(D477="","",IF('[1]0.2 Konsumsi Energi'!O476="","",VLOOKUP(D477,'[1]0.2 Konsumsi Energi'!$D$5:$S$704,12,0)))</f>
        <v/>
      </c>
      <c r="J477" s="136" t="str">
        <f t="shared" si="93"/>
        <v/>
      </c>
      <c r="K477" s="87" t="str">
        <f>IF(D477="","",IF('[1]0.3 Konsumsi Protein Hewani'!O476="","",VLOOKUP(D477,'[1]0.3 Konsumsi Protein Hewani'!$D$5:$S$704,12,0)))</f>
        <v/>
      </c>
      <c r="L477" s="136" t="str">
        <f t="shared" si="94"/>
        <v/>
      </c>
      <c r="M477" s="87" t="str">
        <f>IF(D477="","",IF('[1]0.4 Stok_Cadangan'!AN476="","",VLOOKUP(D477,'[1]0.4 Stok_Cadangan'!$D$6:$AN$704,37,FALSE)))</f>
        <v/>
      </c>
      <c r="N477" s="136" t="str">
        <f t="shared" si="95"/>
        <v/>
      </c>
      <c r="O477" s="87" t="str">
        <f>IF(D477="","",IF('[1]0.5 Indikator Keterjangkauan'!J476="","",VLOOKUP(D477,'[1]0.5 Indikator Keterjangkauan'!$D$6:$K$704,7,FALSE)))</f>
        <v/>
      </c>
      <c r="P477" s="136" t="str">
        <f t="shared" si="96"/>
        <v/>
      </c>
      <c r="Q477" s="87" t="str">
        <f>IF(D477="","",IF('[1]0.5 Indikator Keterjangkauan'!AC476="","",VLOOKUP(D477,'[1]0.5 Indikator Keterjangkauan'!$D$6:$AD$704,26,FALSE)))</f>
        <v/>
      </c>
      <c r="R477" s="136" t="str">
        <f t="shared" si="97"/>
        <v/>
      </c>
      <c r="S477" s="87" t="str">
        <f>IF(D477="","",IF('[1]0.5 Indikator Keterjangkauan'!AI476="","",VLOOKUP(D477,'[1]0.5 Indikator Keterjangkauan'!$D$6:$AK$700,32,FALSE)))</f>
        <v/>
      </c>
      <c r="T477" s="136" t="str">
        <f t="shared" si="98"/>
        <v/>
      </c>
      <c r="U477" s="87" t="str">
        <f>IF(D477="","",IF('[1]0.6 Indikator Pemanfaatan'!J476="","",VLOOKUP(D477,'[1]0.6 Indikator Pemanfaatan'!$D$6:$K$704,7,FALSE)))</f>
        <v/>
      </c>
      <c r="V477" s="136" t="str">
        <f t="shared" si="99"/>
        <v/>
      </c>
      <c r="W477" s="87" t="str">
        <f>IF(D477="","",IF('[1]0.6 Indikator Pemanfaatan'!P476="","",VLOOKUP(D477,'[1]0.6 Indikator Pemanfaatan'!$D$6:$R$704,13,FALSE)))</f>
        <v/>
      </c>
      <c r="X477" s="136" t="str">
        <f t="shared" si="100"/>
        <v/>
      </c>
      <c r="Y477" s="87" t="str">
        <f>IF(D477="","",IF('[1]0.6 Indikator Pemanfaatan'!AA476="","",VLOOKUP(D477,'[1]0.6 Indikator Pemanfaatan'!$D$6:$AC$706,24,FALSE)))</f>
        <v/>
      </c>
      <c r="Z477" s="136" t="str">
        <f t="shared" si="101"/>
        <v/>
      </c>
      <c r="AA477" s="88" t="str">
        <f>IF(D477="","",IF('[1]0.6 Indikator Pemanfaatan'!AG476="","",VLOOKUP(D477,'[1]0.6 Indikator Pemanfaatan'!$D$6:$AJ$705,30,FALSE)))</f>
        <v/>
      </c>
      <c r="AB477" s="136" t="str">
        <f t="shared" si="102"/>
        <v/>
      </c>
      <c r="AC477" s="87" t="str">
        <f>IF(D477="","",IF('[1]0.6 Indikator Pemanfaatan'!AM476="","",VLOOKUP(D477,'[1]0.6 Indikator Pemanfaatan'!$D$6:$AP$705,36,FALSE)))</f>
        <v/>
      </c>
      <c r="AD477" s="136" t="str">
        <f t="shared" si="103"/>
        <v/>
      </c>
    </row>
    <row r="478" spans="1:30" x14ac:dyDescent="0.3">
      <c r="A478" s="1" t="str">
        <f>IF('[2]1.7 NCPR'!A474="","",'[2]1.7 NCPR'!A474)</f>
        <v/>
      </c>
      <c r="B478" s="2" t="str">
        <f>IF('[2]1.7 NCPR'!B474="","",'[2]1.7 NCPR'!B474)</f>
        <v/>
      </c>
      <c r="C478" s="1" t="str">
        <f t="shared" si="91"/>
        <v/>
      </c>
      <c r="D478" s="1" t="str">
        <f>IF('[2]1.7 NCPR'!D474="","",'[2]1.7 NCPR'!D474)</f>
        <v/>
      </c>
      <c r="E478" s="1" t="str">
        <f>IF('[2]1.7 NCPR'!E474="","",'[2]1.7 NCPR'!E474)</f>
        <v/>
      </c>
      <c r="F478" s="2" t="str">
        <f>IF('[2]1.7 NCPR'!C474="","",'[2]1.7 NCPR'!C474)</f>
        <v/>
      </c>
      <c r="G478" s="135" t="str">
        <f>IF(D478="","",IF('[2]1.7 NCPR'!P474="","",(VLOOKUP(D478,'[2]1.7 NCPR'!$D:$P,13,0))))</f>
        <v/>
      </c>
      <c r="H478" s="74" t="str">
        <f t="shared" si="92"/>
        <v/>
      </c>
      <c r="I478" s="87" t="str">
        <f>IF(D478="","",IF('[1]0.2 Konsumsi Energi'!O477="","",VLOOKUP(D478,'[1]0.2 Konsumsi Energi'!$D$5:$S$704,12,0)))</f>
        <v/>
      </c>
      <c r="J478" s="136" t="str">
        <f t="shared" si="93"/>
        <v/>
      </c>
      <c r="K478" s="87" t="str">
        <f>IF(D478="","",IF('[1]0.3 Konsumsi Protein Hewani'!O477="","",VLOOKUP(D478,'[1]0.3 Konsumsi Protein Hewani'!$D$5:$S$704,12,0)))</f>
        <v/>
      </c>
      <c r="L478" s="136" t="str">
        <f t="shared" si="94"/>
        <v/>
      </c>
      <c r="M478" s="87" t="str">
        <f>IF(D478="","",IF('[1]0.4 Stok_Cadangan'!AN477="","",VLOOKUP(D478,'[1]0.4 Stok_Cadangan'!$D$6:$AN$704,37,FALSE)))</f>
        <v/>
      </c>
      <c r="N478" s="136" t="str">
        <f t="shared" si="95"/>
        <v/>
      </c>
      <c r="O478" s="87" t="str">
        <f>IF(D478="","",IF('[1]0.5 Indikator Keterjangkauan'!J477="","",VLOOKUP(D478,'[1]0.5 Indikator Keterjangkauan'!$D$6:$K$704,7,FALSE)))</f>
        <v/>
      </c>
      <c r="P478" s="136" t="str">
        <f t="shared" si="96"/>
        <v/>
      </c>
      <c r="Q478" s="87" t="str">
        <f>IF(D478="","",IF('[1]0.5 Indikator Keterjangkauan'!AC477="","",VLOOKUP(D478,'[1]0.5 Indikator Keterjangkauan'!$D$6:$AD$704,26,FALSE)))</f>
        <v/>
      </c>
      <c r="R478" s="136" t="str">
        <f t="shared" si="97"/>
        <v/>
      </c>
      <c r="S478" s="87" t="str">
        <f>IF(D478="","",IF('[1]0.5 Indikator Keterjangkauan'!AI477="","",VLOOKUP(D478,'[1]0.5 Indikator Keterjangkauan'!$D$6:$AK$700,32,FALSE)))</f>
        <v/>
      </c>
      <c r="T478" s="136" t="str">
        <f t="shared" si="98"/>
        <v/>
      </c>
      <c r="U478" s="87" t="str">
        <f>IF(D478="","",IF('[1]0.6 Indikator Pemanfaatan'!J477="","",VLOOKUP(D478,'[1]0.6 Indikator Pemanfaatan'!$D$6:$K$704,7,FALSE)))</f>
        <v/>
      </c>
      <c r="V478" s="136" t="str">
        <f t="shared" si="99"/>
        <v/>
      </c>
      <c r="W478" s="87" t="str">
        <f>IF(D478="","",IF('[1]0.6 Indikator Pemanfaatan'!P477="","",VLOOKUP(D478,'[1]0.6 Indikator Pemanfaatan'!$D$6:$R$704,13,FALSE)))</f>
        <v/>
      </c>
      <c r="X478" s="136" t="str">
        <f t="shared" si="100"/>
        <v/>
      </c>
      <c r="Y478" s="87" t="str">
        <f>IF(D478="","",IF('[1]0.6 Indikator Pemanfaatan'!AA477="","",VLOOKUP(D478,'[1]0.6 Indikator Pemanfaatan'!$D$6:$AC$706,24,FALSE)))</f>
        <v/>
      </c>
      <c r="Z478" s="136" t="str">
        <f t="shared" si="101"/>
        <v/>
      </c>
      <c r="AA478" s="88" t="str">
        <f>IF(D478="","",IF('[1]0.6 Indikator Pemanfaatan'!AG477="","",VLOOKUP(D478,'[1]0.6 Indikator Pemanfaatan'!$D$6:$AJ$705,30,FALSE)))</f>
        <v/>
      </c>
      <c r="AB478" s="136" t="str">
        <f t="shared" si="102"/>
        <v/>
      </c>
      <c r="AC478" s="87" t="str">
        <f>IF(D478="","",IF('[1]0.6 Indikator Pemanfaatan'!AM477="","",VLOOKUP(D478,'[1]0.6 Indikator Pemanfaatan'!$D$6:$AP$705,36,FALSE)))</f>
        <v/>
      </c>
      <c r="AD478" s="136" t="str">
        <f t="shared" si="103"/>
        <v/>
      </c>
    </row>
    <row r="479" spans="1:30" x14ac:dyDescent="0.3">
      <c r="A479" s="1" t="str">
        <f>IF('[2]1.7 NCPR'!A475="","",'[2]1.7 NCPR'!A475)</f>
        <v/>
      </c>
      <c r="B479" s="2" t="str">
        <f>IF('[2]1.7 NCPR'!B475="","",'[2]1.7 NCPR'!B475)</f>
        <v/>
      </c>
      <c r="C479" s="1" t="str">
        <f t="shared" si="91"/>
        <v/>
      </c>
      <c r="D479" s="1" t="str">
        <f>IF('[2]1.7 NCPR'!D475="","",'[2]1.7 NCPR'!D475)</f>
        <v/>
      </c>
      <c r="E479" s="1" t="str">
        <f>IF('[2]1.7 NCPR'!E475="","",'[2]1.7 NCPR'!E475)</f>
        <v/>
      </c>
      <c r="F479" s="2" t="str">
        <f>IF('[2]1.7 NCPR'!C475="","",'[2]1.7 NCPR'!C475)</f>
        <v/>
      </c>
      <c r="G479" s="135" t="str">
        <f>IF(D479="","",IF('[2]1.7 NCPR'!P475="","",(VLOOKUP(D479,'[2]1.7 NCPR'!$D:$P,13,0))))</f>
        <v/>
      </c>
      <c r="H479" s="74" t="str">
        <f t="shared" si="92"/>
        <v/>
      </c>
      <c r="I479" s="87" t="str">
        <f>IF(D479="","",IF('[1]0.2 Konsumsi Energi'!O478="","",VLOOKUP(D479,'[1]0.2 Konsumsi Energi'!$D$5:$S$704,12,0)))</f>
        <v/>
      </c>
      <c r="J479" s="136" t="str">
        <f t="shared" si="93"/>
        <v/>
      </c>
      <c r="K479" s="87" t="str">
        <f>IF(D479="","",IF('[1]0.3 Konsumsi Protein Hewani'!O478="","",VLOOKUP(D479,'[1]0.3 Konsumsi Protein Hewani'!$D$5:$S$704,12,0)))</f>
        <v/>
      </c>
      <c r="L479" s="136" t="str">
        <f t="shared" si="94"/>
        <v/>
      </c>
      <c r="M479" s="87" t="str">
        <f>IF(D479="","",IF('[1]0.4 Stok_Cadangan'!AN478="","",VLOOKUP(D479,'[1]0.4 Stok_Cadangan'!$D$6:$AN$704,37,FALSE)))</f>
        <v/>
      </c>
      <c r="N479" s="136" t="str">
        <f t="shared" si="95"/>
        <v/>
      </c>
      <c r="O479" s="87" t="str">
        <f>IF(D479="","",IF('[1]0.5 Indikator Keterjangkauan'!J478="","",VLOOKUP(D479,'[1]0.5 Indikator Keterjangkauan'!$D$6:$K$704,7,FALSE)))</f>
        <v/>
      </c>
      <c r="P479" s="136" t="str">
        <f t="shared" si="96"/>
        <v/>
      </c>
      <c r="Q479" s="87" t="str">
        <f>IF(D479="","",IF('[1]0.5 Indikator Keterjangkauan'!AC478="","",VLOOKUP(D479,'[1]0.5 Indikator Keterjangkauan'!$D$6:$AD$704,26,FALSE)))</f>
        <v/>
      </c>
      <c r="R479" s="136" t="str">
        <f t="shared" si="97"/>
        <v/>
      </c>
      <c r="S479" s="87" t="str">
        <f>IF(D479="","",IF('[1]0.5 Indikator Keterjangkauan'!AI478="","",VLOOKUP(D479,'[1]0.5 Indikator Keterjangkauan'!$D$6:$AK$700,32,FALSE)))</f>
        <v/>
      </c>
      <c r="T479" s="136" t="str">
        <f t="shared" si="98"/>
        <v/>
      </c>
      <c r="U479" s="87" t="str">
        <f>IF(D479="","",IF('[1]0.6 Indikator Pemanfaatan'!J478="","",VLOOKUP(D479,'[1]0.6 Indikator Pemanfaatan'!$D$6:$K$704,7,FALSE)))</f>
        <v/>
      </c>
      <c r="V479" s="136" t="str">
        <f t="shared" si="99"/>
        <v/>
      </c>
      <c r="W479" s="87" t="str">
        <f>IF(D479="","",IF('[1]0.6 Indikator Pemanfaatan'!P478="","",VLOOKUP(D479,'[1]0.6 Indikator Pemanfaatan'!$D$6:$R$704,13,FALSE)))</f>
        <v/>
      </c>
      <c r="X479" s="136" t="str">
        <f t="shared" si="100"/>
        <v/>
      </c>
      <c r="Y479" s="87" t="str">
        <f>IF(D479="","",IF('[1]0.6 Indikator Pemanfaatan'!AA478="","",VLOOKUP(D479,'[1]0.6 Indikator Pemanfaatan'!$D$6:$AC$706,24,FALSE)))</f>
        <v/>
      </c>
      <c r="Z479" s="136" t="str">
        <f t="shared" si="101"/>
        <v/>
      </c>
      <c r="AA479" s="88" t="str">
        <f>IF(D479="","",IF('[1]0.6 Indikator Pemanfaatan'!AG478="","",VLOOKUP(D479,'[1]0.6 Indikator Pemanfaatan'!$D$6:$AJ$705,30,FALSE)))</f>
        <v/>
      </c>
      <c r="AB479" s="136" t="str">
        <f t="shared" si="102"/>
        <v/>
      </c>
      <c r="AC479" s="87" t="str">
        <f>IF(D479="","",IF('[1]0.6 Indikator Pemanfaatan'!AM478="","",VLOOKUP(D479,'[1]0.6 Indikator Pemanfaatan'!$D$6:$AP$705,36,FALSE)))</f>
        <v/>
      </c>
      <c r="AD479" s="136" t="str">
        <f t="shared" si="103"/>
        <v/>
      </c>
    </row>
    <row r="480" spans="1:30" x14ac:dyDescent="0.3">
      <c r="A480" s="1" t="str">
        <f>IF('[2]1.7 NCPR'!A476="","",'[2]1.7 NCPR'!A476)</f>
        <v/>
      </c>
      <c r="B480" s="2" t="str">
        <f>IF('[2]1.7 NCPR'!B476="","",'[2]1.7 NCPR'!B476)</f>
        <v/>
      </c>
      <c r="C480" s="1" t="str">
        <f t="shared" si="91"/>
        <v/>
      </c>
      <c r="D480" s="1" t="str">
        <f>IF('[2]1.7 NCPR'!D476="","",'[2]1.7 NCPR'!D476)</f>
        <v/>
      </c>
      <c r="E480" s="1" t="str">
        <f>IF('[2]1.7 NCPR'!E476="","",'[2]1.7 NCPR'!E476)</f>
        <v/>
      </c>
      <c r="F480" s="2" t="str">
        <f>IF('[2]1.7 NCPR'!C476="","",'[2]1.7 NCPR'!C476)</f>
        <v/>
      </c>
      <c r="G480" s="135" t="str">
        <f>IF(D480="","",IF('[2]1.7 NCPR'!P476="","",(VLOOKUP(D480,'[2]1.7 NCPR'!$D:$P,13,0))))</f>
        <v/>
      </c>
      <c r="H480" s="74" t="str">
        <f t="shared" si="92"/>
        <v/>
      </c>
      <c r="I480" s="87" t="str">
        <f>IF(D480="","",IF('[1]0.2 Konsumsi Energi'!O479="","",VLOOKUP(D480,'[1]0.2 Konsumsi Energi'!$D$5:$S$704,12,0)))</f>
        <v/>
      </c>
      <c r="J480" s="136" t="str">
        <f t="shared" si="93"/>
        <v/>
      </c>
      <c r="K480" s="87" t="str">
        <f>IF(D480="","",IF('[1]0.3 Konsumsi Protein Hewani'!O479="","",VLOOKUP(D480,'[1]0.3 Konsumsi Protein Hewani'!$D$5:$S$704,12,0)))</f>
        <v/>
      </c>
      <c r="L480" s="136" t="str">
        <f t="shared" si="94"/>
        <v/>
      </c>
      <c r="M480" s="87" t="str">
        <f>IF(D480="","",IF('[1]0.4 Stok_Cadangan'!AN479="","",VLOOKUP(D480,'[1]0.4 Stok_Cadangan'!$D$6:$AN$704,37,FALSE)))</f>
        <v/>
      </c>
      <c r="N480" s="136" t="str">
        <f t="shared" si="95"/>
        <v/>
      </c>
      <c r="O480" s="87" t="str">
        <f>IF(D480="","",IF('[1]0.5 Indikator Keterjangkauan'!J479="","",VLOOKUP(D480,'[1]0.5 Indikator Keterjangkauan'!$D$6:$K$704,7,FALSE)))</f>
        <v/>
      </c>
      <c r="P480" s="136" t="str">
        <f t="shared" si="96"/>
        <v/>
      </c>
      <c r="Q480" s="87" t="str">
        <f>IF(D480="","",IF('[1]0.5 Indikator Keterjangkauan'!AC479="","",VLOOKUP(D480,'[1]0.5 Indikator Keterjangkauan'!$D$6:$AD$704,26,FALSE)))</f>
        <v/>
      </c>
      <c r="R480" s="136" t="str">
        <f t="shared" si="97"/>
        <v/>
      </c>
      <c r="S480" s="87" t="str">
        <f>IF(D480="","",IF('[1]0.5 Indikator Keterjangkauan'!AI479="","",VLOOKUP(D480,'[1]0.5 Indikator Keterjangkauan'!$D$6:$AK$700,32,FALSE)))</f>
        <v/>
      </c>
      <c r="T480" s="136" t="str">
        <f t="shared" si="98"/>
        <v/>
      </c>
      <c r="U480" s="87" t="str">
        <f>IF(D480="","",IF('[1]0.6 Indikator Pemanfaatan'!J479="","",VLOOKUP(D480,'[1]0.6 Indikator Pemanfaatan'!$D$6:$K$704,7,FALSE)))</f>
        <v/>
      </c>
      <c r="V480" s="136" t="str">
        <f t="shared" si="99"/>
        <v/>
      </c>
      <c r="W480" s="87" t="str">
        <f>IF(D480="","",IF('[1]0.6 Indikator Pemanfaatan'!P479="","",VLOOKUP(D480,'[1]0.6 Indikator Pemanfaatan'!$D$6:$R$704,13,FALSE)))</f>
        <v/>
      </c>
      <c r="X480" s="136" t="str">
        <f t="shared" si="100"/>
        <v/>
      </c>
      <c r="Y480" s="87" t="str">
        <f>IF(D480="","",IF('[1]0.6 Indikator Pemanfaatan'!AA479="","",VLOOKUP(D480,'[1]0.6 Indikator Pemanfaatan'!$D$6:$AC$706,24,FALSE)))</f>
        <v/>
      </c>
      <c r="Z480" s="136" t="str">
        <f t="shared" si="101"/>
        <v/>
      </c>
      <c r="AA480" s="88" t="str">
        <f>IF(D480="","",IF('[1]0.6 Indikator Pemanfaatan'!AG479="","",VLOOKUP(D480,'[1]0.6 Indikator Pemanfaatan'!$D$6:$AJ$705,30,FALSE)))</f>
        <v/>
      </c>
      <c r="AB480" s="136" t="str">
        <f t="shared" si="102"/>
        <v/>
      </c>
      <c r="AC480" s="87" t="str">
        <f>IF(D480="","",IF('[1]0.6 Indikator Pemanfaatan'!AM479="","",VLOOKUP(D480,'[1]0.6 Indikator Pemanfaatan'!$D$6:$AP$705,36,FALSE)))</f>
        <v/>
      </c>
      <c r="AD480" s="136" t="str">
        <f t="shared" si="103"/>
        <v/>
      </c>
    </row>
    <row r="481" spans="1:30" x14ac:dyDescent="0.3">
      <c r="A481" s="1" t="str">
        <f>IF('[2]1.7 NCPR'!A477="","",'[2]1.7 NCPR'!A477)</f>
        <v/>
      </c>
      <c r="B481" s="2" t="str">
        <f>IF('[2]1.7 NCPR'!B477="","",'[2]1.7 NCPR'!B477)</f>
        <v/>
      </c>
      <c r="C481" s="1" t="str">
        <f t="shared" si="91"/>
        <v/>
      </c>
      <c r="D481" s="1" t="str">
        <f>IF('[2]1.7 NCPR'!D477="","",'[2]1.7 NCPR'!D477)</f>
        <v/>
      </c>
      <c r="E481" s="1" t="str">
        <f>IF('[2]1.7 NCPR'!E477="","",'[2]1.7 NCPR'!E477)</f>
        <v/>
      </c>
      <c r="F481" s="2" t="str">
        <f>IF('[2]1.7 NCPR'!C477="","",'[2]1.7 NCPR'!C477)</f>
        <v/>
      </c>
      <c r="G481" s="135" t="str">
        <f>IF(D481="","",IF('[2]1.7 NCPR'!P477="","",(VLOOKUP(D481,'[2]1.7 NCPR'!$D:$P,13,0))))</f>
        <v/>
      </c>
      <c r="H481" s="74" t="str">
        <f t="shared" si="92"/>
        <v/>
      </c>
      <c r="I481" s="87" t="str">
        <f>IF(D481="","",IF('[1]0.2 Konsumsi Energi'!O480="","",VLOOKUP(D481,'[1]0.2 Konsumsi Energi'!$D$5:$S$704,12,0)))</f>
        <v/>
      </c>
      <c r="J481" s="136" t="str">
        <f t="shared" si="93"/>
        <v/>
      </c>
      <c r="K481" s="87" t="str">
        <f>IF(D481="","",IF('[1]0.3 Konsumsi Protein Hewani'!O480="","",VLOOKUP(D481,'[1]0.3 Konsumsi Protein Hewani'!$D$5:$S$704,12,0)))</f>
        <v/>
      </c>
      <c r="L481" s="136" t="str">
        <f t="shared" si="94"/>
        <v/>
      </c>
      <c r="M481" s="87" t="str">
        <f>IF(D481="","",IF('[1]0.4 Stok_Cadangan'!AN480="","",VLOOKUP(D481,'[1]0.4 Stok_Cadangan'!$D$6:$AN$704,37,FALSE)))</f>
        <v/>
      </c>
      <c r="N481" s="136" t="str">
        <f t="shared" si="95"/>
        <v/>
      </c>
      <c r="O481" s="87" t="str">
        <f>IF(D481="","",IF('[1]0.5 Indikator Keterjangkauan'!J480="","",VLOOKUP(D481,'[1]0.5 Indikator Keterjangkauan'!$D$6:$K$704,7,FALSE)))</f>
        <v/>
      </c>
      <c r="P481" s="136" t="str">
        <f t="shared" si="96"/>
        <v/>
      </c>
      <c r="Q481" s="87" t="str">
        <f>IF(D481="","",IF('[1]0.5 Indikator Keterjangkauan'!AC480="","",VLOOKUP(D481,'[1]0.5 Indikator Keterjangkauan'!$D$6:$AD$704,26,FALSE)))</f>
        <v/>
      </c>
      <c r="R481" s="136" t="str">
        <f t="shared" si="97"/>
        <v/>
      </c>
      <c r="S481" s="87" t="str">
        <f>IF(D481="","",IF('[1]0.5 Indikator Keterjangkauan'!AI480="","",VLOOKUP(D481,'[1]0.5 Indikator Keterjangkauan'!$D$6:$AK$700,32,FALSE)))</f>
        <v/>
      </c>
      <c r="T481" s="136" t="str">
        <f t="shared" si="98"/>
        <v/>
      </c>
      <c r="U481" s="87" t="str">
        <f>IF(D481="","",IF('[1]0.6 Indikator Pemanfaatan'!J480="","",VLOOKUP(D481,'[1]0.6 Indikator Pemanfaatan'!$D$6:$K$704,7,FALSE)))</f>
        <v/>
      </c>
      <c r="V481" s="136" t="str">
        <f t="shared" si="99"/>
        <v/>
      </c>
      <c r="W481" s="87" t="str">
        <f>IF(D481="","",IF('[1]0.6 Indikator Pemanfaatan'!P480="","",VLOOKUP(D481,'[1]0.6 Indikator Pemanfaatan'!$D$6:$R$704,13,FALSE)))</f>
        <v/>
      </c>
      <c r="X481" s="136" t="str">
        <f t="shared" si="100"/>
        <v/>
      </c>
      <c r="Y481" s="87" t="str">
        <f>IF(D481="","",IF('[1]0.6 Indikator Pemanfaatan'!AA480="","",VLOOKUP(D481,'[1]0.6 Indikator Pemanfaatan'!$D$6:$AC$706,24,FALSE)))</f>
        <v/>
      </c>
      <c r="Z481" s="136" t="str">
        <f t="shared" si="101"/>
        <v/>
      </c>
      <c r="AA481" s="88" t="str">
        <f>IF(D481="","",IF('[1]0.6 Indikator Pemanfaatan'!AG480="","",VLOOKUP(D481,'[1]0.6 Indikator Pemanfaatan'!$D$6:$AJ$705,30,FALSE)))</f>
        <v/>
      </c>
      <c r="AB481" s="136" t="str">
        <f t="shared" si="102"/>
        <v/>
      </c>
      <c r="AC481" s="87" t="str">
        <f>IF(D481="","",IF('[1]0.6 Indikator Pemanfaatan'!AM480="","",VLOOKUP(D481,'[1]0.6 Indikator Pemanfaatan'!$D$6:$AP$705,36,FALSE)))</f>
        <v/>
      </c>
      <c r="AD481" s="136" t="str">
        <f t="shared" si="103"/>
        <v/>
      </c>
    </row>
    <row r="482" spans="1:30" x14ac:dyDescent="0.3">
      <c r="A482" s="1" t="str">
        <f>IF('[2]1.7 NCPR'!A478="","",'[2]1.7 NCPR'!A478)</f>
        <v/>
      </c>
      <c r="B482" s="2" t="str">
        <f>IF('[2]1.7 NCPR'!B478="","",'[2]1.7 NCPR'!B478)</f>
        <v/>
      </c>
      <c r="C482" s="1" t="str">
        <f t="shared" si="91"/>
        <v/>
      </c>
      <c r="D482" s="1" t="str">
        <f>IF('[2]1.7 NCPR'!D478="","",'[2]1.7 NCPR'!D478)</f>
        <v/>
      </c>
      <c r="E482" s="1" t="str">
        <f>IF('[2]1.7 NCPR'!E478="","",'[2]1.7 NCPR'!E478)</f>
        <v/>
      </c>
      <c r="F482" s="2" t="str">
        <f>IF('[2]1.7 NCPR'!C478="","",'[2]1.7 NCPR'!C478)</f>
        <v/>
      </c>
      <c r="G482" s="135" t="str">
        <f>IF(D482="","",IF('[2]1.7 NCPR'!P478="","",(VLOOKUP(D482,'[2]1.7 NCPR'!$D:$P,13,0))))</f>
        <v/>
      </c>
      <c r="H482" s="74" t="str">
        <f t="shared" si="92"/>
        <v/>
      </c>
      <c r="I482" s="87" t="str">
        <f>IF(D482="","",IF('[1]0.2 Konsumsi Energi'!O481="","",VLOOKUP(D482,'[1]0.2 Konsumsi Energi'!$D$5:$S$704,12,0)))</f>
        <v/>
      </c>
      <c r="J482" s="136" t="str">
        <f t="shared" si="93"/>
        <v/>
      </c>
      <c r="K482" s="87" t="str">
        <f>IF(D482="","",IF('[1]0.3 Konsumsi Protein Hewani'!O481="","",VLOOKUP(D482,'[1]0.3 Konsumsi Protein Hewani'!$D$5:$S$704,12,0)))</f>
        <v/>
      </c>
      <c r="L482" s="136" t="str">
        <f t="shared" si="94"/>
        <v/>
      </c>
      <c r="M482" s="87" t="str">
        <f>IF(D482="","",IF('[1]0.4 Stok_Cadangan'!AN481="","",VLOOKUP(D482,'[1]0.4 Stok_Cadangan'!$D$6:$AN$704,37,FALSE)))</f>
        <v/>
      </c>
      <c r="N482" s="136" t="str">
        <f t="shared" si="95"/>
        <v/>
      </c>
      <c r="O482" s="87" t="str">
        <f>IF(D482="","",IF('[1]0.5 Indikator Keterjangkauan'!J481="","",VLOOKUP(D482,'[1]0.5 Indikator Keterjangkauan'!$D$6:$K$704,7,FALSE)))</f>
        <v/>
      </c>
      <c r="P482" s="136" t="str">
        <f t="shared" si="96"/>
        <v/>
      </c>
      <c r="Q482" s="87" t="str">
        <f>IF(D482="","",IF('[1]0.5 Indikator Keterjangkauan'!AC481="","",VLOOKUP(D482,'[1]0.5 Indikator Keterjangkauan'!$D$6:$AD$704,26,FALSE)))</f>
        <v/>
      </c>
      <c r="R482" s="136" t="str">
        <f t="shared" si="97"/>
        <v/>
      </c>
      <c r="S482" s="87" t="str">
        <f>IF(D482="","",IF('[1]0.5 Indikator Keterjangkauan'!AI481="","",VLOOKUP(D482,'[1]0.5 Indikator Keterjangkauan'!$D$6:$AK$700,32,FALSE)))</f>
        <v/>
      </c>
      <c r="T482" s="136" t="str">
        <f t="shared" si="98"/>
        <v/>
      </c>
      <c r="U482" s="87" t="str">
        <f>IF(D482="","",IF('[1]0.6 Indikator Pemanfaatan'!J481="","",VLOOKUP(D482,'[1]0.6 Indikator Pemanfaatan'!$D$6:$K$704,7,FALSE)))</f>
        <v/>
      </c>
      <c r="V482" s="136" t="str">
        <f t="shared" si="99"/>
        <v/>
      </c>
      <c r="W482" s="87" t="str">
        <f>IF(D482="","",IF('[1]0.6 Indikator Pemanfaatan'!P481="","",VLOOKUP(D482,'[1]0.6 Indikator Pemanfaatan'!$D$6:$R$704,13,FALSE)))</f>
        <v/>
      </c>
      <c r="X482" s="136" t="str">
        <f t="shared" si="100"/>
        <v/>
      </c>
      <c r="Y482" s="87" t="str">
        <f>IF(D482="","",IF('[1]0.6 Indikator Pemanfaatan'!AA481="","",VLOOKUP(D482,'[1]0.6 Indikator Pemanfaatan'!$D$6:$AC$706,24,FALSE)))</f>
        <v/>
      </c>
      <c r="Z482" s="136" t="str">
        <f t="shared" si="101"/>
        <v/>
      </c>
      <c r="AA482" s="88" t="str">
        <f>IF(D482="","",IF('[1]0.6 Indikator Pemanfaatan'!AG481="","",VLOOKUP(D482,'[1]0.6 Indikator Pemanfaatan'!$D$6:$AJ$705,30,FALSE)))</f>
        <v/>
      </c>
      <c r="AB482" s="136" t="str">
        <f t="shared" si="102"/>
        <v/>
      </c>
      <c r="AC482" s="87" t="str">
        <f>IF(D482="","",IF('[1]0.6 Indikator Pemanfaatan'!AM481="","",VLOOKUP(D482,'[1]0.6 Indikator Pemanfaatan'!$D$6:$AP$705,36,FALSE)))</f>
        <v/>
      </c>
      <c r="AD482" s="136" t="str">
        <f t="shared" si="103"/>
        <v/>
      </c>
    </row>
    <row r="483" spans="1:30" x14ac:dyDescent="0.3">
      <c r="A483" s="1" t="str">
        <f>IF('[2]1.7 NCPR'!A479="","",'[2]1.7 NCPR'!A479)</f>
        <v/>
      </c>
      <c r="B483" s="2" t="str">
        <f>IF('[2]1.7 NCPR'!B479="","",'[2]1.7 NCPR'!B479)</f>
        <v/>
      </c>
      <c r="C483" s="1" t="str">
        <f t="shared" si="91"/>
        <v/>
      </c>
      <c r="D483" s="1" t="str">
        <f>IF('[2]1.7 NCPR'!D479="","",'[2]1.7 NCPR'!D479)</f>
        <v/>
      </c>
      <c r="E483" s="1" t="str">
        <f>IF('[2]1.7 NCPR'!E479="","",'[2]1.7 NCPR'!E479)</f>
        <v/>
      </c>
      <c r="F483" s="2" t="str">
        <f>IF('[2]1.7 NCPR'!C479="","",'[2]1.7 NCPR'!C479)</f>
        <v/>
      </c>
      <c r="G483" s="135" t="str">
        <f>IF(D483="","",IF('[2]1.7 NCPR'!P479="","",(VLOOKUP(D483,'[2]1.7 NCPR'!$D:$P,13,0))))</f>
        <v/>
      </c>
      <c r="H483" s="74" t="str">
        <f t="shared" si="92"/>
        <v/>
      </c>
      <c r="I483" s="87" t="str">
        <f>IF(D483="","",IF('[1]0.2 Konsumsi Energi'!O482="","",VLOOKUP(D483,'[1]0.2 Konsumsi Energi'!$D$5:$S$704,12,0)))</f>
        <v/>
      </c>
      <c r="J483" s="136" t="str">
        <f t="shared" si="93"/>
        <v/>
      </c>
      <c r="K483" s="87" t="str">
        <f>IF(D483="","",IF('[1]0.3 Konsumsi Protein Hewani'!O482="","",VLOOKUP(D483,'[1]0.3 Konsumsi Protein Hewani'!$D$5:$S$704,12,0)))</f>
        <v/>
      </c>
      <c r="L483" s="136" t="str">
        <f t="shared" si="94"/>
        <v/>
      </c>
      <c r="M483" s="87" t="str">
        <f>IF(D483="","",IF('[1]0.4 Stok_Cadangan'!AN482="","",VLOOKUP(D483,'[1]0.4 Stok_Cadangan'!$D$6:$AN$704,37,FALSE)))</f>
        <v/>
      </c>
      <c r="N483" s="136" t="str">
        <f t="shared" si="95"/>
        <v/>
      </c>
      <c r="O483" s="87" t="str">
        <f>IF(D483="","",IF('[1]0.5 Indikator Keterjangkauan'!J482="","",VLOOKUP(D483,'[1]0.5 Indikator Keterjangkauan'!$D$6:$K$704,7,FALSE)))</f>
        <v/>
      </c>
      <c r="P483" s="136" t="str">
        <f t="shared" si="96"/>
        <v/>
      </c>
      <c r="Q483" s="87" t="str">
        <f>IF(D483="","",IF('[1]0.5 Indikator Keterjangkauan'!AC482="","",VLOOKUP(D483,'[1]0.5 Indikator Keterjangkauan'!$D$6:$AD$704,26,FALSE)))</f>
        <v/>
      </c>
      <c r="R483" s="136" t="str">
        <f t="shared" si="97"/>
        <v/>
      </c>
      <c r="S483" s="87" t="str">
        <f>IF(D483="","",IF('[1]0.5 Indikator Keterjangkauan'!AI482="","",VLOOKUP(D483,'[1]0.5 Indikator Keterjangkauan'!$D$6:$AK$700,32,FALSE)))</f>
        <v/>
      </c>
      <c r="T483" s="136" t="str">
        <f t="shared" si="98"/>
        <v/>
      </c>
      <c r="U483" s="87" t="str">
        <f>IF(D483="","",IF('[1]0.6 Indikator Pemanfaatan'!J482="","",VLOOKUP(D483,'[1]0.6 Indikator Pemanfaatan'!$D$6:$K$704,7,FALSE)))</f>
        <v/>
      </c>
      <c r="V483" s="136" t="str">
        <f t="shared" si="99"/>
        <v/>
      </c>
      <c r="W483" s="87" t="str">
        <f>IF(D483="","",IF('[1]0.6 Indikator Pemanfaatan'!P482="","",VLOOKUP(D483,'[1]0.6 Indikator Pemanfaatan'!$D$6:$R$704,13,FALSE)))</f>
        <v/>
      </c>
      <c r="X483" s="136" t="str">
        <f t="shared" si="100"/>
        <v/>
      </c>
      <c r="Y483" s="87" t="str">
        <f>IF(D483="","",IF('[1]0.6 Indikator Pemanfaatan'!AA482="","",VLOOKUP(D483,'[1]0.6 Indikator Pemanfaatan'!$D$6:$AC$706,24,FALSE)))</f>
        <v/>
      </c>
      <c r="Z483" s="136" t="str">
        <f t="shared" si="101"/>
        <v/>
      </c>
      <c r="AA483" s="88" t="str">
        <f>IF(D483="","",IF('[1]0.6 Indikator Pemanfaatan'!AG482="","",VLOOKUP(D483,'[1]0.6 Indikator Pemanfaatan'!$D$6:$AJ$705,30,FALSE)))</f>
        <v/>
      </c>
      <c r="AB483" s="136" t="str">
        <f t="shared" si="102"/>
        <v/>
      </c>
      <c r="AC483" s="87" t="str">
        <f>IF(D483="","",IF('[1]0.6 Indikator Pemanfaatan'!AM482="","",VLOOKUP(D483,'[1]0.6 Indikator Pemanfaatan'!$D$6:$AP$705,36,FALSE)))</f>
        <v/>
      </c>
      <c r="AD483" s="136" t="str">
        <f t="shared" si="103"/>
        <v/>
      </c>
    </row>
    <row r="484" spans="1:30" x14ac:dyDescent="0.3">
      <c r="A484" s="1" t="str">
        <f>IF('[2]1.7 NCPR'!A480="","",'[2]1.7 NCPR'!A480)</f>
        <v/>
      </c>
      <c r="B484" s="2" t="str">
        <f>IF('[2]1.7 NCPR'!B480="","",'[2]1.7 NCPR'!B480)</f>
        <v/>
      </c>
      <c r="C484" s="1" t="str">
        <f t="shared" si="91"/>
        <v/>
      </c>
      <c r="D484" s="1" t="str">
        <f>IF('[2]1.7 NCPR'!D480="","",'[2]1.7 NCPR'!D480)</f>
        <v/>
      </c>
      <c r="E484" s="1" t="str">
        <f>IF('[2]1.7 NCPR'!E480="","",'[2]1.7 NCPR'!E480)</f>
        <v/>
      </c>
      <c r="F484" s="2" t="str">
        <f>IF('[2]1.7 NCPR'!C480="","",'[2]1.7 NCPR'!C480)</f>
        <v/>
      </c>
      <c r="G484" s="135" t="str">
        <f>IF(D484="","",IF('[2]1.7 NCPR'!P480="","",(VLOOKUP(D484,'[2]1.7 NCPR'!$D:$P,13,0))))</f>
        <v/>
      </c>
      <c r="H484" s="74" t="str">
        <f t="shared" si="92"/>
        <v/>
      </c>
      <c r="I484" s="87" t="str">
        <f>IF(D484="","",IF('[1]0.2 Konsumsi Energi'!O483="","",VLOOKUP(D484,'[1]0.2 Konsumsi Energi'!$D$5:$S$704,12,0)))</f>
        <v/>
      </c>
      <c r="J484" s="136" t="str">
        <f t="shared" si="93"/>
        <v/>
      </c>
      <c r="K484" s="87" t="str">
        <f>IF(D484="","",IF('[1]0.3 Konsumsi Protein Hewani'!O483="","",VLOOKUP(D484,'[1]0.3 Konsumsi Protein Hewani'!$D$5:$S$704,12,0)))</f>
        <v/>
      </c>
      <c r="L484" s="136" t="str">
        <f t="shared" si="94"/>
        <v/>
      </c>
      <c r="M484" s="87" t="str">
        <f>IF(D484="","",IF('[1]0.4 Stok_Cadangan'!AN483="","",VLOOKUP(D484,'[1]0.4 Stok_Cadangan'!$D$6:$AN$704,37,FALSE)))</f>
        <v/>
      </c>
      <c r="N484" s="136" t="str">
        <f t="shared" si="95"/>
        <v/>
      </c>
      <c r="O484" s="87" t="str">
        <f>IF(D484="","",IF('[1]0.5 Indikator Keterjangkauan'!J483="","",VLOOKUP(D484,'[1]0.5 Indikator Keterjangkauan'!$D$6:$K$704,7,FALSE)))</f>
        <v/>
      </c>
      <c r="P484" s="136" t="str">
        <f t="shared" si="96"/>
        <v/>
      </c>
      <c r="Q484" s="87" t="str">
        <f>IF(D484="","",IF('[1]0.5 Indikator Keterjangkauan'!AC483="","",VLOOKUP(D484,'[1]0.5 Indikator Keterjangkauan'!$D$6:$AD$704,26,FALSE)))</f>
        <v/>
      </c>
      <c r="R484" s="136" t="str">
        <f t="shared" si="97"/>
        <v/>
      </c>
      <c r="S484" s="87" t="str">
        <f>IF(D484="","",IF('[1]0.5 Indikator Keterjangkauan'!AI483="","",VLOOKUP(D484,'[1]0.5 Indikator Keterjangkauan'!$D$6:$AK$700,32,FALSE)))</f>
        <v/>
      </c>
      <c r="T484" s="136" t="str">
        <f t="shared" si="98"/>
        <v/>
      </c>
      <c r="U484" s="87" t="str">
        <f>IF(D484="","",IF('[1]0.6 Indikator Pemanfaatan'!J483="","",VLOOKUP(D484,'[1]0.6 Indikator Pemanfaatan'!$D$6:$K$704,7,FALSE)))</f>
        <v/>
      </c>
      <c r="V484" s="136" t="str">
        <f t="shared" si="99"/>
        <v/>
      </c>
      <c r="W484" s="87" t="str">
        <f>IF(D484="","",IF('[1]0.6 Indikator Pemanfaatan'!P483="","",VLOOKUP(D484,'[1]0.6 Indikator Pemanfaatan'!$D$6:$R$704,13,FALSE)))</f>
        <v/>
      </c>
      <c r="X484" s="136" t="str">
        <f t="shared" si="100"/>
        <v/>
      </c>
      <c r="Y484" s="87" t="str">
        <f>IF(D484="","",IF('[1]0.6 Indikator Pemanfaatan'!AA483="","",VLOOKUP(D484,'[1]0.6 Indikator Pemanfaatan'!$D$6:$AC$706,24,FALSE)))</f>
        <v/>
      </c>
      <c r="Z484" s="136" t="str">
        <f t="shared" si="101"/>
        <v/>
      </c>
      <c r="AA484" s="88" t="str">
        <f>IF(D484="","",IF('[1]0.6 Indikator Pemanfaatan'!AG483="","",VLOOKUP(D484,'[1]0.6 Indikator Pemanfaatan'!$D$6:$AJ$705,30,FALSE)))</f>
        <v/>
      </c>
      <c r="AB484" s="136" t="str">
        <f t="shared" si="102"/>
        <v/>
      </c>
      <c r="AC484" s="87" t="str">
        <f>IF(D484="","",IF('[1]0.6 Indikator Pemanfaatan'!AM483="","",VLOOKUP(D484,'[1]0.6 Indikator Pemanfaatan'!$D$6:$AP$705,36,FALSE)))</f>
        <v/>
      </c>
      <c r="AD484" s="136" t="str">
        <f t="shared" si="103"/>
        <v/>
      </c>
    </row>
    <row r="485" spans="1:30" x14ac:dyDescent="0.3">
      <c r="A485" s="1" t="str">
        <f>IF('[2]1.7 NCPR'!A481="","",'[2]1.7 NCPR'!A481)</f>
        <v/>
      </c>
      <c r="B485" s="2" t="str">
        <f>IF('[2]1.7 NCPR'!B481="","",'[2]1.7 NCPR'!B481)</f>
        <v/>
      </c>
      <c r="C485" s="1" t="str">
        <f t="shared" si="91"/>
        <v/>
      </c>
      <c r="D485" s="1" t="str">
        <f>IF('[2]1.7 NCPR'!D481="","",'[2]1.7 NCPR'!D481)</f>
        <v/>
      </c>
      <c r="E485" s="1" t="str">
        <f>IF('[2]1.7 NCPR'!E481="","",'[2]1.7 NCPR'!E481)</f>
        <v/>
      </c>
      <c r="F485" s="2" t="str">
        <f>IF('[2]1.7 NCPR'!C481="","",'[2]1.7 NCPR'!C481)</f>
        <v/>
      </c>
      <c r="G485" s="135" t="str">
        <f>IF(D485="","",IF('[2]1.7 NCPR'!P481="","",(VLOOKUP(D485,'[2]1.7 NCPR'!$D:$P,13,0))))</f>
        <v/>
      </c>
      <c r="H485" s="74" t="str">
        <f t="shared" si="92"/>
        <v/>
      </c>
      <c r="I485" s="87" t="str">
        <f>IF(D485="","",IF('[1]0.2 Konsumsi Energi'!O484="","",VLOOKUP(D485,'[1]0.2 Konsumsi Energi'!$D$5:$S$704,12,0)))</f>
        <v/>
      </c>
      <c r="J485" s="136" t="str">
        <f t="shared" si="93"/>
        <v/>
      </c>
      <c r="K485" s="87" t="str">
        <f>IF(D485="","",IF('[1]0.3 Konsumsi Protein Hewani'!O484="","",VLOOKUP(D485,'[1]0.3 Konsumsi Protein Hewani'!$D$5:$S$704,12,0)))</f>
        <v/>
      </c>
      <c r="L485" s="136" t="str">
        <f t="shared" si="94"/>
        <v/>
      </c>
      <c r="M485" s="87" t="str">
        <f>IF(D485="","",IF('[1]0.4 Stok_Cadangan'!AN484="","",VLOOKUP(D485,'[1]0.4 Stok_Cadangan'!$D$6:$AN$704,37,FALSE)))</f>
        <v/>
      </c>
      <c r="N485" s="136" t="str">
        <f t="shared" si="95"/>
        <v/>
      </c>
      <c r="O485" s="87" t="str">
        <f>IF(D485="","",IF('[1]0.5 Indikator Keterjangkauan'!J484="","",VLOOKUP(D485,'[1]0.5 Indikator Keterjangkauan'!$D$6:$K$704,7,FALSE)))</f>
        <v/>
      </c>
      <c r="P485" s="136" t="str">
        <f t="shared" si="96"/>
        <v/>
      </c>
      <c r="Q485" s="87" t="str">
        <f>IF(D485="","",IF('[1]0.5 Indikator Keterjangkauan'!AC484="","",VLOOKUP(D485,'[1]0.5 Indikator Keterjangkauan'!$D$6:$AD$704,26,FALSE)))</f>
        <v/>
      </c>
      <c r="R485" s="136" t="str">
        <f t="shared" si="97"/>
        <v/>
      </c>
      <c r="S485" s="87" t="str">
        <f>IF(D485="","",IF('[1]0.5 Indikator Keterjangkauan'!AI484="","",VLOOKUP(D485,'[1]0.5 Indikator Keterjangkauan'!$D$6:$AK$700,32,FALSE)))</f>
        <v/>
      </c>
      <c r="T485" s="136" t="str">
        <f t="shared" si="98"/>
        <v/>
      </c>
      <c r="U485" s="87" t="str">
        <f>IF(D485="","",IF('[1]0.6 Indikator Pemanfaatan'!J484="","",VLOOKUP(D485,'[1]0.6 Indikator Pemanfaatan'!$D$6:$K$704,7,FALSE)))</f>
        <v/>
      </c>
      <c r="V485" s="136" t="str">
        <f t="shared" si="99"/>
        <v/>
      </c>
      <c r="W485" s="87" t="str">
        <f>IF(D485="","",IF('[1]0.6 Indikator Pemanfaatan'!P484="","",VLOOKUP(D485,'[1]0.6 Indikator Pemanfaatan'!$D$6:$R$704,13,FALSE)))</f>
        <v/>
      </c>
      <c r="X485" s="136" t="str">
        <f t="shared" si="100"/>
        <v/>
      </c>
      <c r="Y485" s="87" t="str">
        <f>IF(D485="","",IF('[1]0.6 Indikator Pemanfaatan'!AA484="","",VLOOKUP(D485,'[1]0.6 Indikator Pemanfaatan'!$D$6:$AC$706,24,FALSE)))</f>
        <v/>
      </c>
      <c r="Z485" s="136" t="str">
        <f t="shared" si="101"/>
        <v/>
      </c>
      <c r="AA485" s="88" t="str">
        <f>IF(D485="","",IF('[1]0.6 Indikator Pemanfaatan'!AG484="","",VLOOKUP(D485,'[1]0.6 Indikator Pemanfaatan'!$D$6:$AJ$705,30,FALSE)))</f>
        <v/>
      </c>
      <c r="AB485" s="136" t="str">
        <f t="shared" si="102"/>
        <v/>
      </c>
      <c r="AC485" s="87" t="str">
        <f>IF(D485="","",IF('[1]0.6 Indikator Pemanfaatan'!AM484="","",VLOOKUP(D485,'[1]0.6 Indikator Pemanfaatan'!$D$6:$AP$705,36,FALSE)))</f>
        <v/>
      </c>
      <c r="AD485" s="136" t="str">
        <f t="shared" si="103"/>
        <v/>
      </c>
    </row>
    <row r="486" spans="1:30" x14ac:dyDescent="0.3">
      <c r="A486" s="1" t="str">
        <f>IF('[2]1.7 NCPR'!A482="","",'[2]1.7 NCPR'!A482)</f>
        <v/>
      </c>
      <c r="B486" s="2" t="str">
        <f>IF('[2]1.7 NCPR'!B482="","",'[2]1.7 NCPR'!B482)</f>
        <v/>
      </c>
      <c r="C486" s="1" t="str">
        <f t="shared" si="91"/>
        <v/>
      </c>
      <c r="D486" s="1" t="str">
        <f>IF('[2]1.7 NCPR'!D482="","",'[2]1.7 NCPR'!D482)</f>
        <v/>
      </c>
      <c r="E486" s="1" t="str">
        <f>IF('[2]1.7 NCPR'!E482="","",'[2]1.7 NCPR'!E482)</f>
        <v/>
      </c>
      <c r="F486" s="2" t="str">
        <f>IF('[2]1.7 NCPR'!C482="","",'[2]1.7 NCPR'!C482)</f>
        <v/>
      </c>
      <c r="G486" s="135" t="str">
        <f>IF(D486="","",IF('[2]1.7 NCPR'!P482="","",(VLOOKUP(D486,'[2]1.7 NCPR'!$D:$P,13,0))))</f>
        <v/>
      </c>
      <c r="H486" s="74" t="str">
        <f t="shared" si="92"/>
        <v/>
      </c>
      <c r="I486" s="87" t="str">
        <f>IF(D486="","",IF('[1]0.2 Konsumsi Energi'!O485="","",VLOOKUP(D486,'[1]0.2 Konsumsi Energi'!$D$5:$S$704,12,0)))</f>
        <v/>
      </c>
      <c r="J486" s="136" t="str">
        <f t="shared" si="93"/>
        <v/>
      </c>
      <c r="K486" s="87" t="str">
        <f>IF(D486="","",IF('[1]0.3 Konsumsi Protein Hewani'!O485="","",VLOOKUP(D486,'[1]0.3 Konsumsi Protein Hewani'!$D$5:$S$704,12,0)))</f>
        <v/>
      </c>
      <c r="L486" s="136" t="str">
        <f t="shared" si="94"/>
        <v/>
      </c>
      <c r="M486" s="87" t="str">
        <f>IF(D486="","",IF('[1]0.4 Stok_Cadangan'!AN485="","",VLOOKUP(D486,'[1]0.4 Stok_Cadangan'!$D$6:$AN$704,37,FALSE)))</f>
        <v/>
      </c>
      <c r="N486" s="136" t="str">
        <f t="shared" si="95"/>
        <v/>
      </c>
      <c r="O486" s="87" t="str">
        <f>IF(D486="","",IF('[1]0.5 Indikator Keterjangkauan'!J485="","",VLOOKUP(D486,'[1]0.5 Indikator Keterjangkauan'!$D$6:$K$704,7,FALSE)))</f>
        <v/>
      </c>
      <c r="P486" s="136" t="str">
        <f t="shared" si="96"/>
        <v/>
      </c>
      <c r="Q486" s="87" t="str">
        <f>IF(D486="","",IF('[1]0.5 Indikator Keterjangkauan'!AC485="","",VLOOKUP(D486,'[1]0.5 Indikator Keterjangkauan'!$D$6:$AD$704,26,FALSE)))</f>
        <v/>
      </c>
      <c r="R486" s="136" t="str">
        <f t="shared" si="97"/>
        <v/>
      </c>
      <c r="S486" s="87" t="str">
        <f>IF(D486="","",IF('[1]0.5 Indikator Keterjangkauan'!AI485="","",VLOOKUP(D486,'[1]0.5 Indikator Keterjangkauan'!$D$6:$AK$700,32,FALSE)))</f>
        <v/>
      </c>
      <c r="T486" s="136" t="str">
        <f t="shared" si="98"/>
        <v/>
      </c>
      <c r="U486" s="87" t="str">
        <f>IF(D486="","",IF('[1]0.6 Indikator Pemanfaatan'!J485="","",VLOOKUP(D486,'[1]0.6 Indikator Pemanfaatan'!$D$6:$K$704,7,FALSE)))</f>
        <v/>
      </c>
      <c r="V486" s="136" t="str">
        <f t="shared" si="99"/>
        <v/>
      </c>
      <c r="W486" s="87" t="str">
        <f>IF(D486="","",IF('[1]0.6 Indikator Pemanfaatan'!P485="","",VLOOKUP(D486,'[1]0.6 Indikator Pemanfaatan'!$D$6:$R$704,13,FALSE)))</f>
        <v/>
      </c>
      <c r="X486" s="136" t="str">
        <f t="shared" si="100"/>
        <v/>
      </c>
      <c r="Y486" s="87" t="str">
        <f>IF(D486="","",IF('[1]0.6 Indikator Pemanfaatan'!AA485="","",VLOOKUP(D486,'[1]0.6 Indikator Pemanfaatan'!$D$6:$AC$706,24,FALSE)))</f>
        <v/>
      </c>
      <c r="Z486" s="136" t="str">
        <f t="shared" si="101"/>
        <v/>
      </c>
      <c r="AA486" s="88" t="str">
        <f>IF(D486="","",IF('[1]0.6 Indikator Pemanfaatan'!AG485="","",VLOOKUP(D486,'[1]0.6 Indikator Pemanfaatan'!$D$6:$AJ$705,30,FALSE)))</f>
        <v/>
      </c>
      <c r="AB486" s="136" t="str">
        <f t="shared" si="102"/>
        <v/>
      </c>
      <c r="AC486" s="87" t="str">
        <f>IF(D486="","",IF('[1]0.6 Indikator Pemanfaatan'!AM485="","",VLOOKUP(D486,'[1]0.6 Indikator Pemanfaatan'!$D$6:$AP$705,36,FALSE)))</f>
        <v/>
      </c>
      <c r="AD486" s="136" t="str">
        <f t="shared" si="103"/>
        <v/>
      </c>
    </row>
    <row r="487" spans="1:30" x14ac:dyDescent="0.3">
      <c r="A487" s="1" t="str">
        <f>IF('[2]1.7 NCPR'!A483="","",'[2]1.7 NCPR'!A483)</f>
        <v/>
      </c>
      <c r="B487" s="2" t="str">
        <f>IF('[2]1.7 NCPR'!B483="","",'[2]1.7 NCPR'!B483)</f>
        <v/>
      </c>
      <c r="C487" s="1" t="str">
        <f t="shared" si="91"/>
        <v/>
      </c>
      <c r="D487" s="1" t="str">
        <f>IF('[2]1.7 NCPR'!D483="","",'[2]1.7 NCPR'!D483)</f>
        <v/>
      </c>
      <c r="E487" s="1" t="str">
        <f>IF('[2]1.7 NCPR'!E483="","",'[2]1.7 NCPR'!E483)</f>
        <v/>
      </c>
      <c r="F487" s="2" t="str">
        <f>IF('[2]1.7 NCPR'!C483="","",'[2]1.7 NCPR'!C483)</f>
        <v/>
      </c>
      <c r="G487" s="135" t="str">
        <f>IF(D487="","",IF('[2]1.7 NCPR'!P483="","",(VLOOKUP(D487,'[2]1.7 NCPR'!$D:$P,13,0))))</f>
        <v/>
      </c>
      <c r="H487" s="74" t="str">
        <f t="shared" si="92"/>
        <v/>
      </c>
      <c r="I487" s="87" t="str">
        <f>IF(D487="","",IF('[1]0.2 Konsumsi Energi'!O486="","",VLOOKUP(D487,'[1]0.2 Konsumsi Energi'!$D$5:$S$704,12,0)))</f>
        <v/>
      </c>
      <c r="J487" s="136" t="str">
        <f t="shared" si="93"/>
        <v/>
      </c>
      <c r="K487" s="87" t="str">
        <f>IF(D487="","",IF('[1]0.3 Konsumsi Protein Hewani'!O486="","",VLOOKUP(D487,'[1]0.3 Konsumsi Protein Hewani'!$D$5:$S$704,12,0)))</f>
        <v/>
      </c>
      <c r="L487" s="136" t="str">
        <f t="shared" si="94"/>
        <v/>
      </c>
      <c r="M487" s="87" t="str">
        <f>IF(D487="","",IF('[1]0.4 Stok_Cadangan'!AN486="","",VLOOKUP(D487,'[1]0.4 Stok_Cadangan'!$D$6:$AN$704,37,FALSE)))</f>
        <v/>
      </c>
      <c r="N487" s="136" t="str">
        <f t="shared" si="95"/>
        <v/>
      </c>
      <c r="O487" s="87" t="str">
        <f>IF(D487="","",IF('[1]0.5 Indikator Keterjangkauan'!J486="","",VLOOKUP(D487,'[1]0.5 Indikator Keterjangkauan'!$D$6:$K$704,7,FALSE)))</f>
        <v/>
      </c>
      <c r="P487" s="136" t="str">
        <f t="shared" si="96"/>
        <v/>
      </c>
      <c r="Q487" s="87" t="str">
        <f>IF(D487="","",IF('[1]0.5 Indikator Keterjangkauan'!AC486="","",VLOOKUP(D487,'[1]0.5 Indikator Keterjangkauan'!$D$6:$AD$704,26,FALSE)))</f>
        <v/>
      </c>
      <c r="R487" s="136" t="str">
        <f t="shared" si="97"/>
        <v/>
      </c>
      <c r="S487" s="87" t="str">
        <f>IF(D487="","",IF('[1]0.5 Indikator Keterjangkauan'!AI486="","",VLOOKUP(D487,'[1]0.5 Indikator Keterjangkauan'!$D$6:$AK$700,32,FALSE)))</f>
        <v/>
      </c>
      <c r="T487" s="136" t="str">
        <f t="shared" si="98"/>
        <v/>
      </c>
      <c r="U487" s="87" t="str">
        <f>IF(D487="","",IF('[1]0.6 Indikator Pemanfaatan'!J486="","",VLOOKUP(D487,'[1]0.6 Indikator Pemanfaatan'!$D$6:$K$704,7,FALSE)))</f>
        <v/>
      </c>
      <c r="V487" s="136" t="str">
        <f t="shared" si="99"/>
        <v/>
      </c>
      <c r="W487" s="87" t="str">
        <f>IF(D487="","",IF('[1]0.6 Indikator Pemanfaatan'!P486="","",VLOOKUP(D487,'[1]0.6 Indikator Pemanfaatan'!$D$6:$R$704,13,FALSE)))</f>
        <v/>
      </c>
      <c r="X487" s="136" t="str">
        <f t="shared" si="100"/>
        <v/>
      </c>
      <c r="Y487" s="87" t="str">
        <f>IF(D487="","",IF('[1]0.6 Indikator Pemanfaatan'!AA486="","",VLOOKUP(D487,'[1]0.6 Indikator Pemanfaatan'!$D$6:$AC$706,24,FALSE)))</f>
        <v/>
      </c>
      <c r="Z487" s="136" t="str">
        <f t="shared" si="101"/>
        <v/>
      </c>
      <c r="AA487" s="88" t="str">
        <f>IF(D487="","",IF('[1]0.6 Indikator Pemanfaatan'!AG486="","",VLOOKUP(D487,'[1]0.6 Indikator Pemanfaatan'!$D$6:$AJ$705,30,FALSE)))</f>
        <v/>
      </c>
      <c r="AB487" s="136" t="str">
        <f t="shared" si="102"/>
        <v/>
      </c>
      <c r="AC487" s="87" t="str">
        <f>IF(D487="","",IF('[1]0.6 Indikator Pemanfaatan'!AM486="","",VLOOKUP(D487,'[1]0.6 Indikator Pemanfaatan'!$D$6:$AP$705,36,FALSE)))</f>
        <v/>
      </c>
      <c r="AD487" s="136" t="str">
        <f t="shared" si="103"/>
        <v/>
      </c>
    </row>
    <row r="488" spans="1:30" x14ac:dyDescent="0.3">
      <c r="A488" s="1" t="str">
        <f>IF('[2]1.7 NCPR'!A484="","",'[2]1.7 NCPR'!A484)</f>
        <v/>
      </c>
      <c r="B488" s="2" t="str">
        <f>IF('[2]1.7 NCPR'!B484="","",'[2]1.7 NCPR'!B484)</f>
        <v/>
      </c>
      <c r="C488" s="1" t="str">
        <f t="shared" si="91"/>
        <v/>
      </c>
      <c r="D488" s="1" t="str">
        <f>IF('[2]1.7 NCPR'!D484="","",'[2]1.7 NCPR'!D484)</f>
        <v/>
      </c>
      <c r="E488" s="1" t="str">
        <f>IF('[2]1.7 NCPR'!E484="","",'[2]1.7 NCPR'!E484)</f>
        <v/>
      </c>
      <c r="F488" s="2" t="str">
        <f>IF('[2]1.7 NCPR'!C484="","",'[2]1.7 NCPR'!C484)</f>
        <v/>
      </c>
      <c r="G488" s="135" t="str">
        <f>IF(D488="","",IF('[2]1.7 NCPR'!P484="","",(VLOOKUP(D488,'[2]1.7 NCPR'!$D:$P,13,0))))</f>
        <v/>
      </c>
      <c r="H488" s="74" t="str">
        <f t="shared" si="92"/>
        <v/>
      </c>
      <c r="I488" s="87" t="str">
        <f>IF(D488="","",IF('[1]0.2 Konsumsi Energi'!O487="","",VLOOKUP(D488,'[1]0.2 Konsumsi Energi'!$D$5:$S$704,12,0)))</f>
        <v/>
      </c>
      <c r="J488" s="136" t="str">
        <f t="shared" si="93"/>
        <v/>
      </c>
      <c r="K488" s="87" t="str">
        <f>IF(D488="","",IF('[1]0.3 Konsumsi Protein Hewani'!O487="","",VLOOKUP(D488,'[1]0.3 Konsumsi Protein Hewani'!$D$5:$S$704,12,0)))</f>
        <v/>
      </c>
      <c r="L488" s="136" t="str">
        <f t="shared" si="94"/>
        <v/>
      </c>
      <c r="M488" s="87" t="str">
        <f>IF(D488="","",IF('[1]0.4 Stok_Cadangan'!AN487="","",VLOOKUP(D488,'[1]0.4 Stok_Cadangan'!$D$6:$AN$704,37,FALSE)))</f>
        <v/>
      </c>
      <c r="N488" s="136" t="str">
        <f t="shared" si="95"/>
        <v/>
      </c>
      <c r="O488" s="87" t="str">
        <f>IF(D488="","",IF('[1]0.5 Indikator Keterjangkauan'!J487="","",VLOOKUP(D488,'[1]0.5 Indikator Keterjangkauan'!$D$6:$K$704,7,FALSE)))</f>
        <v/>
      </c>
      <c r="P488" s="136" t="str">
        <f t="shared" si="96"/>
        <v/>
      </c>
      <c r="Q488" s="87" t="str">
        <f>IF(D488="","",IF('[1]0.5 Indikator Keterjangkauan'!AC487="","",VLOOKUP(D488,'[1]0.5 Indikator Keterjangkauan'!$D$6:$AD$704,26,FALSE)))</f>
        <v/>
      </c>
      <c r="R488" s="136" t="str">
        <f t="shared" si="97"/>
        <v/>
      </c>
      <c r="S488" s="87" t="str">
        <f>IF(D488="","",IF('[1]0.5 Indikator Keterjangkauan'!AI487="","",VLOOKUP(D488,'[1]0.5 Indikator Keterjangkauan'!$D$6:$AK$700,32,FALSE)))</f>
        <v/>
      </c>
      <c r="T488" s="136" t="str">
        <f t="shared" si="98"/>
        <v/>
      </c>
      <c r="U488" s="87" t="str">
        <f>IF(D488="","",IF('[1]0.6 Indikator Pemanfaatan'!J487="","",VLOOKUP(D488,'[1]0.6 Indikator Pemanfaatan'!$D$6:$K$704,7,FALSE)))</f>
        <v/>
      </c>
      <c r="V488" s="136" t="str">
        <f t="shared" si="99"/>
        <v/>
      </c>
      <c r="W488" s="87" t="str">
        <f>IF(D488="","",IF('[1]0.6 Indikator Pemanfaatan'!P487="","",VLOOKUP(D488,'[1]0.6 Indikator Pemanfaatan'!$D$6:$R$704,13,FALSE)))</f>
        <v/>
      </c>
      <c r="X488" s="136" t="str">
        <f t="shared" si="100"/>
        <v/>
      </c>
      <c r="Y488" s="87" t="str">
        <f>IF(D488="","",IF('[1]0.6 Indikator Pemanfaatan'!AA487="","",VLOOKUP(D488,'[1]0.6 Indikator Pemanfaatan'!$D$6:$AC$706,24,FALSE)))</f>
        <v/>
      </c>
      <c r="Z488" s="136" t="str">
        <f t="shared" si="101"/>
        <v/>
      </c>
      <c r="AA488" s="88" t="str">
        <f>IF(D488="","",IF('[1]0.6 Indikator Pemanfaatan'!AG487="","",VLOOKUP(D488,'[1]0.6 Indikator Pemanfaatan'!$D$6:$AJ$705,30,FALSE)))</f>
        <v/>
      </c>
      <c r="AB488" s="136" t="str">
        <f t="shared" si="102"/>
        <v/>
      </c>
      <c r="AC488" s="87" t="str">
        <f>IF(D488="","",IF('[1]0.6 Indikator Pemanfaatan'!AM487="","",VLOOKUP(D488,'[1]0.6 Indikator Pemanfaatan'!$D$6:$AP$705,36,FALSE)))</f>
        <v/>
      </c>
      <c r="AD488" s="136" t="str">
        <f t="shared" si="103"/>
        <v/>
      </c>
    </row>
    <row r="489" spans="1:30" x14ac:dyDescent="0.3">
      <c r="A489" s="1" t="str">
        <f>IF('[2]1.7 NCPR'!A485="","",'[2]1.7 NCPR'!A485)</f>
        <v/>
      </c>
      <c r="B489" s="2" t="str">
        <f>IF('[2]1.7 NCPR'!B485="","",'[2]1.7 NCPR'!B485)</f>
        <v/>
      </c>
      <c r="C489" s="1" t="str">
        <f t="shared" si="91"/>
        <v/>
      </c>
      <c r="D489" s="1" t="str">
        <f>IF('[2]1.7 NCPR'!D485="","",'[2]1.7 NCPR'!D485)</f>
        <v/>
      </c>
      <c r="E489" s="1" t="str">
        <f>IF('[2]1.7 NCPR'!E485="","",'[2]1.7 NCPR'!E485)</f>
        <v/>
      </c>
      <c r="F489" s="2" t="str">
        <f>IF('[2]1.7 NCPR'!C485="","",'[2]1.7 NCPR'!C485)</f>
        <v/>
      </c>
      <c r="G489" s="135" t="str">
        <f>IF(D489="","",IF('[2]1.7 NCPR'!P485="","",(VLOOKUP(D489,'[2]1.7 NCPR'!$D:$P,13,0))))</f>
        <v/>
      </c>
      <c r="H489" s="74" t="str">
        <f t="shared" si="92"/>
        <v/>
      </c>
      <c r="I489" s="87" t="str">
        <f>IF(D489="","",IF('[1]0.2 Konsumsi Energi'!O488="","",VLOOKUP(D489,'[1]0.2 Konsumsi Energi'!$D$5:$S$704,12,0)))</f>
        <v/>
      </c>
      <c r="J489" s="136" t="str">
        <f t="shared" si="93"/>
        <v/>
      </c>
      <c r="K489" s="87" t="str">
        <f>IF(D489="","",IF('[1]0.3 Konsumsi Protein Hewani'!O488="","",VLOOKUP(D489,'[1]0.3 Konsumsi Protein Hewani'!$D$5:$S$704,12,0)))</f>
        <v/>
      </c>
      <c r="L489" s="136" t="str">
        <f t="shared" si="94"/>
        <v/>
      </c>
      <c r="M489" s="87" t="str">
        <f>IF(D489="","",IF('[1]0.4 Stok_Cadangan'!AN488="","",VLOOKUP(D489,'[1]0.4 Stok_Cadangan'!$D$6:$AN$704,37,FALSE)))</f>
        <v/>
      </c>
      <c r="N489" s="136" t="str">
        <f t="shared" si="95"/>
        <v/>
      </c>
      <c r="O489" s="87" t="str">
        <f>IF(D489="","",IF('[1]0.5 Indikator Keterjangkauan'!J488="","",VLOOKUP(D489,'[1]0.5 Indikator Keterjangkauan'!$D$6:$K$704,7,FALSE)))</f>
        <v/>
      </c>
      <c r="P489" s="136" t="str">
        <f t="shared" si="96"/>
        <v/>
      </c>
      <c r="Q489" s="87" t="str">
        <f>IF(D489="","",IF('[1]0.5 Indikator Keterjangkauan'!AC488="","",VLOOKUP(D489,'[1]0.5 Indikator Keterjangkauan'!$D$6:$AD$704,26,FALSE)))</f>
        <v/>
      </c>
      <c r="R489" s="136" t="str">
        <f t="shared" si="97"/>
        <v/>
      </c>
      <c r="S489" s="87" t="str">
        <f>IF(D489="","",IF('[1]0.5 Indikator Keterjangkauan'!AI488="","",VLOOKUP(D489,'[1]0.5 Indikator Keterjangkauan'!$D$6:$AK$700,32,FALSE)))</f>
        <v/>
      </c>
      <c r="T489" s="136" t="str">
        <f t="shared" si="98"/>
        <v/>
      </c>
      <c r="U489" s="87" t="str">
        <f>IF(D489="","",IF('[1]0.6 Indikator Pemanfaatan'!J488="","",VLOOKUP(D489,'[1]0.6 Indikator Pemanfaatan'!$D$6:$K$704,7,FALSE)))</f>
        <v/>
      </c>
      <c r="V489" s="136" t="str">
        <f t="shared" si="99"/>
        <v/>
      </c>
      <c r="W489" s="87" t="str">
        <f>IF(D489="","",IF('[1]0.6 Indikator Pemanfaatan'!P488="","",VLOOKUP(D489,'[1]0.6 Indikator Pemanfaatan'!$D$6:$R$704,13,FALSE)))</f>
        <v/>
      </c>
      <c r="X489" s="136" t="str">
        <f t="shared" si="100"/>
        <v/>
      </c>
      <c r="Y489" s="87" t="str">
        <f>IF(D489="","",IF('[1]0.6 Indikator Pemanfaatan'!AA488="","",VLOOKUP(D489,'[1]0.6 Indikator Pemanfaatan'!$D$6:$AC$706,24,FALSE)))</f>
        <v/>
      </c>
      <c r="Z489" s="136" t="str">
        <f t="shared" si="101"/>
        <v/>
      </c>
      <c r="AA489" s="88" t="str">
        <f>IF(D489="","",IF('[1]0.6 Indikator Pemanfaatan'!AG488="","",VLOOKUP(D489,'[1]0.6 Indikator Pemanfaatan'!$D$6:$AJ$705,30,FALSE)))</f>
        <v/>
      </c>
      <c r="AB489" s="136" t="str">
        <f t="shared" si="102"/>
        <v/>
      </c>
      <c r="AC489" s="87" t="str">
        <f>IF(D489="","",IF('[1]0.6 Indikator Pemanfaatan'!AM488="","",VLOOKUP(D489,'[1]0.6 Indikator Pemanfaatan'!$D$6:$AP$705,36,FALSE)))</f>
        <v/>
      </c>
      <c r="AD489" s="136" t="str">
        <f t="shared" si="103"/>
        <v/>
      </c>
    </row>
    <row r="490" spans="1:30" x14ac:dyDescent="0.3">
      <c r="A490" s="1" t="str">
        <f>IF('[2]1.7 NCPR'!A486="","",'[2]1.7 NCPR'!A486)</f>
        <v/>
      </c>
      <c r="B490" s="2" t="str">
        <f>IF('[2]1.7 NCPR'!B486="","",'[2]1.7 NCPR'!B486)</f>
        <v/>
      </c>
      <c r="C490" s="1" t="str">
        <f t="shared" si="91"/>
        <v/>
      </c>
      <c r="D490" s="1" t="str">
        <f>IF('[2]1.7 NCPR'!D486="","",'[2]1.7 NCPR'!D486)</f>
        <v/>
      </c>
      <c r="E490" s="1" t="str">
        <f>IF('[2]1.7 NCPR'!E486="","",'[2]1.7 NCPR'!E486)</f>
        <v/>
      </c>
      <c r="F490" s="2" t="str">
        <f>IF('[2]1.7 NCPR'!C486="","",'[2]1.7 NCPR'!C486)</f>
        <v/>
      </c>
      <c r="G490" s="135" t="str">
        <f>IF(D490="","",IF('[2]1.7 NCPR'!P486="","",(VLOOKUP(D490,'[2]1.7 NCPR'!$D:$P,13,0))))</f>
        <v/>
      </c>
      <c r="H490" s="74" t="str">
        <f t="shared" si="92"/>
        <v/>
      </c>
      <c r="I490" s="87" t="str">
        <f>IF(D490="","",IF('[1]0.2 Konsumsi Energi'!O489="","",VLOOKUP(D490,'[1]0.2 Konsumsi Energi'!$D$5:$S$704,12,0)))</f>
        <v/>
      </c>
      <c r="J490" s="136" t="str">
        <f t="shared" si="93"/>
        <v/>
      </c>
      <c r="K490" s="87" t="str">
        <f>IF(D490="","",IF('[1]0.3 Konsumsi Protein Hewani'!O489="","",VLOOKUP(D490,'[1]0.3 Konsumsi Protein Hewani'!$D$5:$S$704,12,0)))</f>
        <v/>
      </c>
      <c r="L490" s="136" t="str">
        <f t="shared" si="94"/>
        <v/>
      </c>
      <c r="M490" s="87" t="str">
        <f>IF(D490="","",IF('[1]0.4 Stok_Cadangan'!AN489="","",VLOOKUP(D490,'[1]0.4 Stok_Cadangan'!$D$6:$AN$704,37,FALSE)))</f>
        <v/>
      </c>
      <c r="N490" s="136" t="str">
        <f t="shared" si="95"/>
        <v/>
      </c>
      <c r="O490" s="87" t="str">
        <f>IF(D490="","",IF('[1]0.5 Indikator Keterjangkauan'!J489="","",VLOOKUP(D490,'[1]0.5 Indikator Keterjangkauan'!$D$6:$K$704,7,FALSE)))</f>
        <v/>
      </c>
      <c r="P490" s="136" t="str">
        <f t="shared" si="96"/>
        <v/>
      </c>
      <c r="Q490" s="87" t="str">
        <f>IF(D490="","",IF('[1]0.5 Indikator Keterjangkauan'!AC489="","",VLOOKUP(D490,'[1]0.5 Indikator Keterjangkauan'!$D$6:$AD$704,26,FALSE)))</f>
        <v/>
      </c>
      <c r="R490" s="136" t="str">
        <f t="shared" si="97"/>
        <v/>
      </c>
      <c r="S490" s="87" t="str">
        <f>IF(D490="","",IF('[1]0.5 Indikator Keterjangkauan'!AI489="","",VLOOKUP(D490,'[1]0.5 Indikator Keterjangkauan'!$D$6:$AK$700,32,FALSE)))</f>
        <v/>
      </c>
      <c r="T490" s="136" t="str">
        <f t="shared" si="98"/>
        <v/>
      </c>
      <c r="U490" s="87" t="str">
        <f>IF(D490="","",IF('[1]0.6 Indikator Pemanfaatan'!J489="","",VLOOKUP(D490,'[1]0.6 Indikator Pemanfaatan'!$D$6:$K$704,7,FALSE)))</f>
        <v/>
      </c>
      <c r="V490" s="136" t="str">
        <f t="shared" si="99"/>
        <v/>
      </c>
      <c r="W490" s="87" t="str">
        <f>IF(D490="","",IF('[1]0.6 Indikator Pemanfaatan'!P489="","",VLOOKUP(D490,'[1]0.6 Indikator Pemanfaatan'!$D$6:$R$704,13,FALSE)))</f>
        <v/>
      </c>
      <c r="X490" s="136" t="str">
        <f t="shared" si="100"/>
        <v/>
      </c>
      <c r="Y490" s="87" t="str">
        <f>IF(D490="","",IF('[1]0.6 Indikator Pemanfaatan'!AA489="","",VLOOKUP(D490,'[1]0.6 Indikator Pemanfaatan'!$D$6:$AC$706,24,FALSE)))</f>
        <v/>
      </c>
      <c r="Z490" s="136" t="str">
        <f t="shared" si="101"/>
        <v/>
      </c>
      <c r="AA490" s="88" t="str">
        <f>IF(D490="","",IF('[1]0.6 Indikator Pemanfaatan'!AG489="","",VLOOKUP(D490,'[1]0.6 Indikator Pemanfaatan'!$D$6:$AJ$705,30,FALSE)))</f>
        <v/>
      </c>
      <c r="AB490" s="136" t="str">
        <f t="shared" si="102"/>
        <v/>
      </c>
      <c r="AC490" s="87" t="str">
        <f>IF(D490="","",IF('[1]0.6 Indikator Pemanfaatan'!AM489="","",VLOOKUP(D490,'[1]0.6 Indikator Pemanfaatan'!$D$6:$AP$705,36,FALSE)))</f>
        <v/>
      </c>
      <c r="AD490" s="136" t="str">
        <f t="shared" si="103"/>
        <v/>
      </c>
    </row>
    <row r="491" spans="1:30" x14ac:dyDescent="0.3">
      <c r="A491" s="1" t="str">
        <f>IF('[2]1.7 NCPR'!A487="","",'[2]1.7 NCPR'!A487)</f>
        <v/>
      </c>
      <c r="B491" s="2" t="str">
        <f>IF('[2]1.7 NCPR'!B487="","",'[2]1.7 NCPR'!B487)</f>
        <v/>
      </c>
      <c r="C491" s="1" t="str">
        <f t="shared" si="91"/>
        <v/>
      </c>
      <c r="D491" s="1" t="str">
        <f>IF('[2]1.7 NCPR'!D487="","",'[2]1.7 NCPR'!D487)</f>
        <v/>
      </c>
      <c r="E491" s="1" t="str">
        <f>IF('[2]1.7 NCPR'!E487="","",'[2]1.7 NCPR'!E487)</f>
        <v/>
      </c>
      <c r="F491" s="2" t="str">
        <f>IF('[2]1.7 NCPR'!C487="","",'[2]1.7 NCPR'!C487)</f>
        <v/>
      </c>
      <c r="G491" s="135" t="str">
        <f>IF(D491="","",IF('[2]1.7 NCPR'!P487="","",(VLOOKUP(D491,'[2]1.7 NCPR'!$D:$P,13,0))))</f>
        <v/>
      </c>
      <c r="H491" s="74" t="str">
        <f t="shared" si="92"/>
        <v/>
      </c>
      <c r="I491" s="87" t="str">
        <f>IF(D491="","",IF('[1]0.2 Konsumsi Energi'!O490="","",VLOOKUP(D491,'[1]0.2 Konsumsi Energi'!$D$5:$S$704,12,0)))</f>
        <v/>
      </c>
      <c r="J491" s="136" t="str">
        <f t="shared" si="93"/>
        <v/>
      </c>
      <c r="K491" s="87" t="str">
        <f>IF(D491="","",IF('[1]0.3 Konsumsi Protein Hewani'!O490="","",VLOOKUP(D491,'[1]0.3 Konsumsi Protein Hewani'!$D$5:$S$704,12,0)))</f>
        <v/>
      </c>
      <c r="L491" s="136" t="str">
        <f t="shared" si="94"/>
        <v/>
      </c>
      <c r="M491" s="87" t="str">
        <f>IF(D491="","",IF('[1]0.4 Stok_Cadangan'!AN490="","",VLOOKUP(D491,'[1]0.4 Stok_Cadangan'!$D$6:$AN$704,37,FALSE)))</f>
        <v/>
      </c>
      <c r="N491" s="136" t="str">
        <f t="shared" si="95"/>
        <v/>
      </c>
      <c r="O491" s="87" t="str">
        <f>IF(D491="","",IF('[1]0.5 Indikator Keterjangkauan'!J490="","",VLOOKUP(D491,'[1]0.5 Indikator Keterjangkauan'!$D$6:$K$704,7,FALSE)))</f>
        <v/>
      </c>
      <c r="P491" s="136" t="str">
        <f t="shared" si="96"/>
        <v/>
      </c>
      <c r="Q491" s="87" t="str">
        <f>IF(D491="","",IF('[1]0.5 Indikator Keterjangkauan'!AC490="","",VLOOKUP(D491,'[1]0.5 Indikator Keterjangkauan'!$D$6:$AD$704,26,FALSE)))</f>
        <v/>
      </c>
      <c r="R491" s="136" t="str">
        <f t="shared" si="97"/>
        <v/>
      </c>
      <c r="S491" s="87" t="str">
        <f>IF(D491="","",IF('[1]0.5 Indikator Keterjangkauan'!AI490="","",VLOOKUP(D491,'[1]0.5 Indikator Keterjangkauan'!$D$6:$AK$700,32,FALSE)))</f>
        <v/>
      </c>
      <c r="T491" s="136" t="str">
        <f t="shared" si="98"/>
        <v/>
      </c>
      <c r="U491" s="87" t="str">
        <f>IF(D491="","",IF('[1]0.6 Indikator Pemanfaatan'!J490="","",VLOOKUP(D491,'[1]0.6 Indikator Pemanfaatan'!$D$6:$K$704,7,FALSE)))</f>
        <v/>
      </c>
      <c r="V491" s="136" t="str">
        <f t="shared" si="99"/>
        <v/>
      </c>
      <c r="W491" s="87" t="str">
        <f>IF(D491="","",IF('[1]0.6 Indikator Pemanfaatan'!P490="","",VLOOKUP(D491,'[1]0.6 Indikator Pemanfaatan'!$D$6:$R$704,13,FALSE)))</f>
        <v/>
      </c>
      <c r="X491" s="136" t="str">
        <f t="shared" si="100"/>
        <v/>
      </c>
      <c r="Y491" s="87" t="str">
        <f>IF(D491="","",IF('[1]0.6 Indikator Pemanfaatan'!AA490="","",VLOOKUP(D491,'[1]0.6 Indikator Pemanfaatan'!$D$6:$AC$706,24,FALSE)))</f>
        <v/>
      </c>
      <c r="Z491" s="136" t="str">
        <f t="shared" si="101"/>
        <v/>
      </c>
      <c r="AA491" s="88" t="str">
        <f>IF(D491="","",IF('[1]0.6 Indikator Pemanfaatan'!AG490="","",VLOOKUP(D491,'[1]0.6 Indikator Pemanfaatan'!$D$6:$AJ$705,30,FALSE)))</f>
        <v/>
      </c>
      <c r="AB491" s="136" t="str">
        <f t="shared" si="102"/>
        <v/>
      </c>
      <c r="AC491" s="87" t="str">
        <f>IF(D491="","",IF('[1]0.6 Indikator Pemanfaatan'!AM490="","",VLOOKUP(D491,'[1]0.6 Indikator Pemanfaatan'!$D$6:$AP$705,36,FALSE)))</f>
        <v/>
      </c>
      <c r="AD491" s="136" t="str">
        <f t="shared" si="103"/>
        <v/>
      </c>
    </row>
    <row r="492" spans="1:30" x14ac:dyDescent="0.3">
      <c r="A492" s="1" t="str">
        <f>IF('[2]1.7 NCPR'!A488="","",'[2]1.7 NCPR'!A488)</f>
        <v/>
      </c>
      <c r="B492" s="2" t="str">
        <f>IF('[2]1.7 NCPR'!B488="","",'[2]1.7 NCPR'!B488)</f>
        <v/>
      </c>
      <c r="C492" s="1" t="str">
        <f t="shared" si="91"/>
        <v/>
      </c>
      <c r="D492" s="1" t="str">
        <f>IF('[2]1.7 NCPR'!D488="","",'[2]1.7 NCPR'!D488)</f>
        <v/>
      </c>
      <c r="E492" s="1" t="str">
        <f>IF('[2]1.7 NCPR'!E488="","",'[2]1.7 NCPR'!E488)</f>
        <v/>
      </c>
      <c r="F492" s="2" t="str">
        <f>IF('[2]1.7 NCPR'!C488="","",'[2]1.7 NCPR'!C488)</f>
        <v/>
      </c>
      <c r="G492" s="135" t="str">
        <f>IF(D492="","",IF('[2]1.7 NCPR'!P488="","",(VLOOKUP(D492,'[2]1.7 NCPR'!$D:$P,13,0))))</f>
        <v/>
      </c>
      <c r="H492" s="74" t="str">
        <f t="shared" si="92"/>
        <v/>
      </c>
      <c r="I492" s="87" t="str">
        <f>IF(D492="","",IF('[1]0.2 Konsumsi Energi'!O491="","",VLOOKUP(D492,'[1]0.2 Konsumsi Energi'!$D$5:$S$704,12,0)))</f>
        <v/>
      </c>
      <c r="J492" s="136" t="str">
        <f t="shared" si="93"/>
        <v/>
      </c>
      <c r="K492" s="87" t="str">
        <f>IF(D492="","",IF('[1]0.3 Konsumsi Protein Hewani'!O491="","",VLOOKUP(D492,'[1]0.3 Konsumsi Protein Hewani'!$D$5:$S$704,12,0)))</f>
        <v/>
      </c>
      <c r="L492" s="136" t="str">
        <f t="shared" si="94"/>
        <v/>
      </c>
      <c r="M492" s="87" t="str">
        <f>IF(D492="","",IF('[1]0.4 Stok_Cadangan'!AN491="","",VLOOKUP(D492,'[1]0.4 Stok_Cadangan'!$D$6:$AN$704,37,FALSE)))</f>
        <v/>
      </c>
      <c r="N492" s="136" t="str">
        <f t="shared" si="95"/>
        <v/>
      </c>
      <c r="O492" s="87" t="str">
        <f>IF(D492="","",IF('[1]0.5 Indikator Keterjangkauan'!J491="","",VLOOKUP(D492,'[1]0.5 Indikator Keterjangkauan'!$D$6:$K$704,7,FALSE)))</f>
        <v/>
      </c>
      <c r="P492" s="136" t="str">
        <f t="shared" si="96"/>
        <v/>
      </c>
      <c r="Q492" s="87" t="str">
        <f>IF(D492="","",IF('[1]0.5 Indikator Keterjangkauan'!AC491="","",VLOOKUP(D492,'[1]0.5 Indikator Keterjangkauan'!$D$6:$AD$704,26,FALSE)))</f>
        <v/>
      </c>
      <c r="R492" s="136" t="str">
        <f t="shared" si="97"/>
        <v/>
      </c>
      <c r="S492" s="87" t="str">
        <f>IF(D492="","",IF('[1]0.5 Indikator Keterjangkauan'!AI491="","",VLOOKUP(D492,'[1]0.5 Indikator Keterjangkauan'!$D$6:$AK$700,32,FALSE)))</f>
        <v/>
      </c>
      <c r="T492" s="136" t="str">
        <f t="shared" si="98"/>
        <v/>
      </c>
      <c r="U492" s="87" t="str">
        <f>IF(D492="","",IF('[1]0.6 Indikator Pemanfaatan'!J491="","",VLOOKUP(D492,'[1]0.6 Indikator Pemanfaatan'!$D$6:$K$704,7,FALSE)))</f>
        <v/>
      </c>
      <c r="V492" s="136" t="str">
        <f t="shared" si="99"/>
        <v/>
      </c>
      <c r="W492" s="87" t="str">
        <f>IF(D492="","",IF('[1]0.6 Indikator Pemanfaatan'!P491="","",VLOOKUP(D492,'[1]0.6 Indikator Pemanfaatan'!$D$6:$R$704,13,FALSE)))</f>
        <v/>
      </c>
      <c r="X492" s="136" t="str">
        <f t="shared" si="100"/>
        <v/>
      </c>
      <c r="Y492" s="87" t="str">
        <f>IF(D492="","",IF('[1]0.6 Indikator Pemanfaatan'!AA491="","",VLOOKUP(D492,'[1]0.6 Indikator Pemanfaatan'!$D$6:$AC$706,24,FALSE)))</f>
        <v/>
      </c>
      <c r="Z492" s="136" t="str">
        <f t="shared" si="101"/>
        <v/>
      </c>
      <c r="AA492" s="88" t="str">
        <f>IF(D492="","",IF('[1]0.6 Indikator Pemanfaatan'!AG491="","",VLOOKUP(D492,'[1]0.6 Indikator Pemanfaatan'!$D$6:$AJ$705,30,FALSE)))</f>
        <v/>
      </c>
      <c r="AB492" s="136" t="str">
        <f t="shared" si="102"/>
        <v/>
      </c>
      <c r="AC492" s="87" t="str">
        <f>IF(D492="","",IF('[1]0.6 Indikator Pemanfaatan'!AM491="","",VLOOKUP(D492,'[1]0.6 Indikator Pemanfaatan'!$D$6:$AP$705,36,FALSE)))</f>
        <v/>
      </c>
      <c r="AD492" s="136" t="str">
        <f t="shared" si="103"/>
        <v/>
      </c>
    </row>
    <row r="493" spans="1:30" x14ac:dyDescent="0.3">
      <c r="A493" s="1" t="str">
        <f>IF('[2]1.7 NCPR'!A489="","",'[2]1.7 NCPR'!A489)</f>
        <v/>
      </c>
      <c r="B493" s="2" t="str">
        <f>IF('[2]1.7 NCPR'!B489="","",'[2]1.7 NCPR'!B489)</f>
        <v/>
      </c>
      <c r="C493" s="1" t="str">
        <f t="shared" si="91"/>
        <v/>
      </c>
      <c r="D493" s="1" t="str">
        <f>IF('[2]1.7 NCPR'!D489="","",'[2]1.7 NCPR'!D489)</f>
        <v/>
      </c>
      <c r="E493" s="1" t="str">
        <f>IF('[2]1.7 NCPR'!E489="","",'[2]1.7 NCPR'!E489)</f>
        <v/>
      </c>
      <c r="F493" s="2" t="str">
        <f>IF('[2]1.7 NCPR'!C489="","",'[2]1.7 NCPR'!C489)</f>
        <v/>
      </c>
      <c r="G493" s="135" t="str">
        <f>IF(D493="","",IF('[2]1.7 NCPR'!P489="","",(VLOOKUP(D493,'[2]1.7 NCPR'!$D:$P,13,0))))</f>
        <v/>
      </c>
      <c r="H493" s="74" t="str">
        <f t="shared" si="92"/>
        <v/>
      </c>
      <c r="I493" s="87" t="str">
        <f>IF(D493="","",IF('[1]0.2 Konsumsi Energi'!O492="","",VLOOKUP(D493,'[1]0.2 Konsumsi Energi'!$D$5:$S$704,12,0)))</f>
        <v/>
      </c>
      <c r="J493" s="136" t="str">
        <f t="shared" si="93"/>
        <v/>
      </c>
      <c r="K493" s="87" t="str">
        <f>IF(D493="","",IF('[1]0.3 Konsumsi Protein Hewani'!O492="","",VLOOKUP(D493,'[1]0.3 Konsumsi Protein Hewani'!$D$5:$S$704,12,0)))</f>
        <v/>
      </c>
      <c r="L493" s="136" t="str">
        <f t="shared" si="94"/>
        <v/>
      </c>
      <c r="M493" s="87" t="str">
        <f>IF(D493="","",IF('[1]0.4 Stok_Cadangan'!AN492="","",VLOOKUP(D493,'[1]0.4 Stok_Cadangan'!$D$6:$AN$704,37,FALSE)))</f>
        <v/>
      </c>
      <c r="N493" s="136" t="str">
        <f t="shared" si="95"/>
        <v/>
      </c>
      <c r="O493" s="87" t="str">
        <f>IF(D493="","",IF('[1]0.5 Indikator Keterjangkauan'!J492="","",VLOOKUP(D493,'[1]0.5 Indikator Keterjangkauan'!$D$6:$K$704,7,FALSE)))</f>
        <v/>
      </c>
      <c r="P493" s="136" t="str">
        <f t="shared" si="96"/>
        <v/>
      </c>
      <c r="Q493" s="87" t="str">
        <f>IF(D493="","",IF('[1]0.5 Indikator Keterjangkauan'!AC492="","",VLOOKUP(D493,'[1]0.5 Indikator Keterjangkauan'!$D$6:$AD$704,26,FALSE)))</f>
        <v/>
      </c>
      <c r="R493" s="136" t="str">
        <f t="shared" si="97"/>
        <v/>
      </c>
      <c r="S493" s="87" t="str">
        <f>IF(D493="","",IF('[1]0.5 Indikator Keterjangkauan'!AI492="","",VLOOKUP(D493,'[1]0.5 Indikator Keterjangkauan'!$D$6:$AK$700,32,FALSE)))</f>
        <v/>
      </c>
      <c r="T493" s="136" t="str">
        <f t="shared" si="98"/>
        <v/>
      </c>
      <c r="U493" s="87" t="str">
        <f>IF(D493="","",IF('[1]0.6 Indikator Pemanfaatan'!J492="","",VLOOKUP(D493,'[1]0.6 Indikator Pemanfaatan'!$D$6:$K$704,7,FALSE)))</f>
        <v/>
      </c>
      <c r="V493" s="136" t="str">
        <f t="shared" si="99"/>
        <v/>
      </c>
      <c r="W493" s="87" t="str">
        <f>IF(D493="","",IF('[1]0.6 Indikator Pemanfaatan'!P492="","",VLOOKUP(D493,'[1]0.6 Indikator Pemanfaatan'!$D$6:$R$704,13,FALSE)))</f>
        <v/>
      </c>
      <c r="X493" s="136" t="str">
        <f t="shared" si="100"/>
        <v/>
      </c>
      <c r="Y493" s="87" t="str">
        <f>IF(D493="","",IF('[1]0.6 Indikator Pemanfaatan'!AA492="","",VLOOKUP(D493,'[1]0.6 Indikator Pemanfaatan'!$D$6:$AC$706,24,FALSE)))</f>
        <v/>
      </c>
      <c r="Z493" s="136" t="str">
        <f t="shared" si="101"/>
        <v/>
      </c>
      <c r="AA493" s="88" t="str">
        <f>IF(D493="","",IF('[1]0.6 Indikator Pemanfaatan'!AG492="","",VLOOKUP(D493,'[1]0.6 Indikator Pemanfaatan'!$D$6:$AJ$705,30,FALSE)))</f>
        <v/>
      </c>
      <c r="AB493" s="136" t="str">
        <f t="shared" si="102"/>
        <v/>
      </c>
      <c r="AC493" s="87" t="str">
        <f>IF(D493="","",IF('[1]0.6 Indikator Pemanfaatan'!AM492="","",VLOOKUP(D493,'[1]0.6 Indikator Pemanfaatan'!$D$6:$AP$705,36,FALSE)))</f>
        <v/>
      </c>
      <c r="AD493" s="136" t="str">
        <f t="shared" si="103"/>
        <v/>
      </c>
    </row>
    <row r="494" spans="1:30" x14ac:dyDescent="0.3">
      <c r="A494" s="1" t="str">
        <f>IF('[2]1.7 NCPR'!A490="","",'[2]1.7 NCPR'!A490)</f>
        <v/>
      </c>
      <c r="B494" s="2" t="str">
        <f>IF('[2]1.7 NCPR'!B490="","",'[2]1.7 NCPR'!B490)</f>
        <v/>
      </c>
      <c r="C494" s="1" t="str">
        <f t="shared" si="91"/>
        <v/>
      </c>
      <c r="D494" s="1" t="str">
        <f>IF('[2]1.7 NCPR'!D490="","",'[2]1.7 NCPR'!D490)</f>
        <v/>
      </c>
      <c r="E494" s="1" t="str">
        <f>IF('[2]1.7 NCPR'!E490="","",'[2]1.7 NCPR'!E490)</f>
        <v/>
      </c>
      <c r="F494" s="2" t="str">
        <f>IF('[2]1.7 NCPR'!C490="","",'[2]1.7 NCPR'!C490)</f>
        <v/>
      </c>
      <c r="G494" s="135" t="str">
        <f>IF(D494="","",IF('[2]1.7 NCPR'!P490="","",(VLOOKUP(D494,'[2]1.7 NCPR'!$D:$P,13,0))))</f>
        <v/>
      </c>
      <c r="H494" s="74" t="str">
        <f t="shared" si="92"/>
        <v/>
      </c>
      <c r="I494" s="87" t="str">
        <f>IF(D494="","",IF('[1]0.2 Konsumsi Energi'!O493="","",VLOOKUP(D494,'[1]0.2 Konsumsi Energi'!$D$5:$S$704,12,0)))</f>
        <v/>
      </c>
      <c r="J494" s="136" t="str">
        <f t="shared" si="93"/>
        <v/>
      </c>
      <c r="K494" s="87" t="str">
        <f>IF(D494="","",IF('[1]0.3 Konsumsi Protein Hewani'!O493="","",VLOOKUP(D494,'[1]0.3 Konsumsi Protein Hewani'!$D$5:$S$704,12,0)))</f>
        <v/>
      </c>
      <c r="L494" s="136" t="str">
        <f t="shared" si="94"/>
        <v/>
      </c>
      <c r="M494" s="87" t="str">
        <f>IF(D494="","",IF('[1]0.4 Stok_Cadangan'!AN493="","",VLOOKUP(D494,'[1]0.4 Stok_Cadangan'!$D$6:$AN$704,37,FALSE)))</f>
        <v/>
      </c>
      <c r="N494" s="136" t="str">
        <f t="shared" si="95"/>
        <v/>
      </c>
      <c r="O494" s="87" t="str">
        <f>IF(D494="","",IF('[1]0.5 Indikator Keterjangkauan'!J493="","",VLOOKUP(D494,'[1]0.5 Indikator Keterjangkauan'!$D$6:$K$704,7,FALSE)))</f>
        <v/>
      </c>
      <c r="P494" s="136" t="str">
        <f t="shared" si="96"/>
        <v/>
      </c>
      <c r="Q494" s="87" t="str">
        <f>IF(D494="","",IF('[1]0.5 Indikator Keterjangkauan'!AC493="","",VLOOKUP(D494,'[1]0.5 Indikator Keterjangkauan'!$D$6:$AD$704,26,FALSE)))</f>
        <v/>
      </c>
      <c r="R494" s="136" t="str">
        <f t="shared" si="97"/>
        <v/>
      </c>
      <c r="S494" s="87" t="str">
        <f>IF(D494="","",IF('[1]0.5 Indikator Keterjangkauan'!AI493="","",VLOOKUP(D494,'[1]0.5 Indikator Keterjangkauan'!$D$6:$AK$700,32,FALSE)))</f>
        <v/>
      </c>
      <c r="T494" s="136" t="str">
        <f t="shared" si="98"/>
        <v/>
      </c>
      <c r="U494" s="87" t="str">
        <f>IF(D494="","",IF('[1]0.6 Indikator Pemanfaatan'!J493="","",VLOOKUP(D494,'[1]0.6 Indikator Pemanfaatan'!$D$6:$K$704,7,FALSE)))</f>
        <v/>
      </c>
      <c r="V494" s="136" t="str">
        <f t="shared" si="99"/>
        <v/>
      </c>
      <c r="W494" s="87" t="str">
        <f>IF(D494="","",IF('[1]0.6 Indikator Pemanfaatan'!P493="","",VLOOKUP(D494,'[1]0.6 Indikator Pemanfaatan'!$D$6:$R$704,13,FALSE)))</f>
        <v/>
      </c>
      <c r="X494" s="136" t="str">
        <f t="shared" si="100"/>
        <v/>
      </c>
      <c r="Y494" s="87" t="str">
        <f>IF(D494="","",IF('[1]0.6 Indikator Pemanfaatan'!AA493="","",VLOOKUP(D494,'[1]0.6 Indikator Pemanfaatan'!$D$6:$AC$706,24,FALSE)))</f>
        <v/>
      </c>
      <c r="Z494" s="136" t="str">
        <f t="shared" si="101"/>
        <v/>
      </c>
      <c r="AA494" s="88" t="str">
        <f>IF(D494="","",IF('[1]0.6 Indikator Pemanfaatan'!AG493="","",VLOOKUP(D494,'[1]0.6 Indikator Pemanfaatan'!$D$6:$AJ$705,30,FALSE)))</f>
        <v/>
      </c>
      <c r="AB494" s="136" t="str">
        <f t="shared" si="102"/>
        <v/>
      </c>
      <c r="AC494" s="87" t="str">
        <f>IF(D494="","",IF('[1]0.6 Indikator Pemanfaatan'!AM493="","",VLOOKUP(D494,'[1]0.6 Indikator Pemanfaatan'!$D$6:$AP$705,36,FALSE)))</f>
        <v/>
      </c>
      <c r="AD494" s="136" t="str">
        <f t="shared" si="103"/>
        <v/>
      </c>
    </row>
    <row r="495" spans="1:30" x14ac:dyDescent="0.3">
      <c r="A495" s="1" t="str">
        <f>IF('[2]1.7 NCPR'!A491="","",'[2]1.7 NCPR'!A491)</f>
        <v/>
      </c>
      <c r="B495" s="2" t="str">
        <f>IF('[2]1.7 NCPR'!B491="","",'[2]1.7 NCPR'!B491)</f>
        <v/>
      </c>
      <c r="C495" s="1" t="str">
        <f t="shared" si="91"/>
        <v/>
      </c>
      <c r="D495" s="1" t="str">
        <f>IF('[2]1.7 NCPR'!D491="","",'[2]1.7 NCPR'!D491)</f>
        <v/>
      </c>
      <c r="E495" s="1" t="str">
        <f>IF('[2]1.7 NCPR'!E491="","",'[2]1.7 NCPR'!E491)</f>
        <v/>
      </c>
      <c r="F495" s="2" t="str">
        <f>IF('[2]1.7 NCPR'!C491="","",'[2]1.7 NCPR'!C491)</f>
        <v/>
      </c>
      <c r="G495" s="135" t="str">
        <f>IF(D495="","",IF('[2]1.7 NCPR'!P491="","",(VLOOKUP(D495,'[2]1.7 NCPR'!$D:$P,13,0))))</f>
        <v/>
      </c>
      <c r="H495" s="74" t="str">
        <f t="shared" si="92"/>
        <v/>
      </c>
      <c r="I495" s="87" t="str">
        <f>IF(D495="","",IF('[1]0.2 Konsumsi Energi'!O494="","",VLOOKUP(D495,'[1]0.2 Konsumsi Energi'!$D$5:$S$704,12,0)))</f>
        <v/>
      </c>
      <c r="J495" s="136" t="str">
        <f t="shared" si="93"/>
        <v/>
      </c>
      <c r="K495" s="87" t="str">
        <f>IF(D495="","",IF('[1]0.3 Konsumsi Protein Hewani'!O494="","",VLOOKUP(D495,'[1]0.3 Konsumsi Protein Hewani'!$D$5:$S$704,12,0)))</f>
        <v/>
      </c>
      <c r="L495" s="136" t="str">
        <f t="shared" si="94"/>
        <v/>
      </c>
      <c r="M495" s="87" t="str">
        <f>IF(D495="","",IF('[1]0.4 Stok_Cadangan'!AN494="","",VLOOKUP(D495,'[1]0.4 Stok_Cadangan'!$D$6:$AN$704,37,FALSE)))</f>
        <v/>
      </c>
      <c r="N495" s="136" t="str">
        <f t="shared" si="95"/>
        <v/>
      </c>
      <c r="O495" s="87" t="str">
        <f>IF(D495="","",IF('[1]0.5 Indikator Keterjangkauan'!J494="","",VLOOKUP(D495,'[1]0.5 Indikator Keterjangkauan'!$D$6:$K$704,7,FALSE)))</f>
        <v/>
      </c>
      <c r="P495" s="136" t="str">
        <f t="shared" si="96"/>
        <v/>
      </c>
      <c r="Q495" s="87" t="str">
        <f>IF(D495="","",IF('[1]0.5 Indikator Keterjangkauan'!AC494="","",VLOOKUP(D495,'[1]0.5 Indikator Keterjangkauan'!$D$6:$AD$704,26,FALSE)))</f>
        <v/>
      </c>
      <c r="R495" s="136" t="str">
        <f t="shared" si="97"/>
        <v/>
      </c>
      <c r="S495" s="87" t="str">
        <f>IF(D495="","",IF('[1]0.5 Indikator Keterjangkauan'!AI494="","",VLOOKUP(D495,'[1]0.5 Indikator Keterjangkauan'!$D$6:$AK$700,32,FALSE)))</f>
        <v/>
      </c>
      <c r="T495" s="136" t="str">
        <f t="shared" si="98"/>
        <v/>
      </c>
      <c r="U495" s="87" t="str">
        <f>IF(D495="","",IF('[1]0.6 Indikator Pemanfaatan'!J494="","",VLOOKUP(D495,'[1]0.6 Indikator Pemanfaatan'!$D$6:$K$704,7,FALSE)))</f>
        <v/>
      </c>
      <c r="V495" s="136" t="str">
        <f t="shared" si="99"/>
        <v/>
      </c>
      <c r="W495" s="87" t="str">
        <f>IF(D495="","",IF('[1]0.6 Indikator Pemanfaatan'!P494="","",VLOOKUP(D495,'[1]0.6 Indikator Pemanfaatan'!$D$6:$R$704,13,FALSE)))</f>
        <v/>
      </c>
      <c r="X495" s="136" t="str">
        <f t="shared" si="100"/>
        <v/>
      </c>
      <c r="Y495" s="87" t="str">
        <f>IF(D495="","",IF('[1]0.6 Indikator Pemanfaatan'!AA494="","",VLOOKUP(D495,'[1]0.6 Indikator Pemanfaatan'!$D$6:$AC$706,24,FALSE)))</f>
        <v/>
      </c>
      <c r="Z495" s="136" t="str">
        <f t="shared" si="101"/>
        <v/>
      </c>
      <c r="AA495" s="88" t="str">
        <f>IF(D495="","",IF('[1]0.6 Indikator Pemanfaatan'!AG494="","",VLOOKUP(D495,'[1]0.6 Indikator Pemanfaatan'!$D$6:$AJ$705,30,FALSE)))</f>
        <v/>
      </c>
      <c r="AB495" s="136" t="str">
        <f t="shared" si="102"/>
        <v/>
      </c>
      <c r="AC495" s="87" t="str">
        <f>IF(D495="","",IF('[1]0.6 Indikator Pemanfaatan'!AM494="","",VLOOKUP(D495,'[1]0.6 Indikator Pemanfaatan'!$D$6:$AP$705,36,FALSE)))</f>
        <v/>
      </c>
      <c r="AD495" s="136" t="str">
        <f t="shared" si="103"/>
        <v/>
      </c>
    </row>
    <row r="496" spans="1:30" x14ac:dyDescent="0.3">
      <c r="A496" s="1" t="str">
        <f>IF('[2]1.7 NCPR'!A492="","",'[2]1.7 NCPR'!A492)</f>
        <v/>
      </c>
      <c r="B496" s="2" t="str">
        <f>IF('[2]1.7 NCPR'!B492="","",'[2]1.7 NCPR'!B492)</f>
        <v/>
      </c>
      <c r="C496" s="1" t="str">
        <f t="shared" si="91"/>
        <v/>
      </c>
      <c r="D496" s="1" t="str">
        <f>IF('[2]1.7 NCPR'!D492="","",'[2]1.7 NCPR'!D492)</f>
        <v/>
      </c>
      <c r="E496" s="1" t="str">
        <f>IF('[2]1.7 NCPR'!E492="","",'[2]1.7 NCPR'!E492)</f>
        <v/>
      </c>
      <c r="F496" s="2" t="str">
        <f>IF('[2]1.7 NCPR'!C492="","",'[2]1.7 NCPR'!C492)</f>
        <v/>
      </c>
      <c r="G496" s="135" t="str">
        <f>IF(D496="","",IF('[2]1.7 NCPR'!P492="","",(VLOOKUP(D496,'[2]1.7 NCPR'!$D:$P,13,0))))</f>
        <v/>
      </c>
      <c r="H496" s="74" t="str">
        <f t="shared" si="92"/>
        <v/>
      </c>
      <c r="I496" s="87" t="str">
        <f>IF(D496="","",IF('[1]0.2 Konsumsi Energi'!O495="","",VLOOKUP(D496,'[1]0.2 Konsumsi Energi'!$D$5:$S$704,12,0)))</f>
        <v/>
      </c>
      <c r="J496" s="136" t="str">
        <f t="shared" si="93"/>
        <v/>
      </c>
      <c r="K496" s="87" t="str">
        <f>IF(D496="","",IF('[1]0.3 Konsumsi Protein Hewani'!O495="","",VLOOKUP(D496,'[1]0.3 Konsumsi Protein Hewani'!$D$5:$S$704,12,0)))</f>
        <v/>
      </c>
      <c r="L496" s="136" t="str">
        <f t="shared" si="94"/>
        <v/>
      </c>
      <c r="M496" s="87" t="str">
        <f>IF(D496="","",IF('[1]0.4 Stok_Cadangan'!AN495="","",VLOOKUP(D496,'[1]0.4 Stok_Cadangan'!$D$6:$AN$704,37,FALSE)))</f>
        <v/>
      </c>
      <c r="N496" s="136" t="str">
        <f t="shared" si="95"/>
        <v/>
      </c>
      <c r="O496" s="87" t="str">
        <f>IF(D496="","",IF('[1]0.5 Indikator Keterjangkauan'!J495="","",VLOOKUP(D496,'[1]0.5 Indikator Keterjangkauan'!$D$6:$K$704,7,FALSE)))</f>
        <v/>
      </c>
      <c r="P496" s="136" t="str">
        <f t="shared" si="96"/>
        <v/>
      </c>
      <c r="Q496" s="87" t="str">
        <f>IF(D496="","",IF('[1]0.5 Indikator Keterjangkauan'!AC495="","",VLOOKUP(D496,'[1]0.5 Indikator Keterjangkauan'!$D$6:$AD$704,26,FALSE)))</f>
        <v/>
      </c>
      <c r="R496" s="136" t="str">
        <f t="shared" si="97"/>
        <v/>
      </c>
      <c r="S496" s="87" t="str">
        <f>IF(D496="","",IF('[1]0.5 Indikator Keterjangkauan'!AI495="","",VLOOKUP(D496,'[1]0.5 Indikator Keterjangkauan'!$D$6:$AK$700,32,FALSE)))</f>
        <v/>
      </c>
      <c r="T496" s="136" t="str">
        <f t="shared" si="98"/>
        <v/>
      </c>
      <c r="U496" s="87" t="str">
        <f>IF(D496="","",IF('[1]0.6 Indikator Pemanfaatan'!J495="","",VLOOKUP(D496,'[1]0.6 Indikator Pemanfaatan'!$D$6:$K$704,7,FALSE)))</f>
        <v/>
      </c>
      <c r="V496" s="136" t="str">
        <f t="shared" si="99"/>
        <v/>
      </c>
      <c r="W496" s="87" t="str">
        <f>IF(D496="","",IF('[1]0.6 Indikator Pemanfaatan'!P495="","",VLOOKUP(D496,'[1]0.6 Indikator Pemanfaatan'!$D$6:$R$704,13,FALSE)))</f>
        <v/>
      </c>
      <c r="X496" s="136" t="str">
        <f t="shared" si="100"/>
        <v/>
      </c>
      <c r="Y496" s="87" t="str">
        <f>IF(D496="","",IF('[1]0.6 Indikator Pemanfaatan'!AA495="","",VLOOKUP(D496,'[1]0.6 Indikator Pemanfaatan'!$D$6:$AC$706,24,FALSE)))</f>
        <v/>
      </c>
      <c r="Z496" s="136" t="str">
        <f t="shared" si="101"/>
        <v/>
      </c>
      <c r="AA496" s="88" t="str">
        <f>IF(D496="","",IF('[1]0.6 Indikator Pemanfaatan'!AG495="","",VLOOKUP(D496,'[1]0.6 Indikator Pemanfaatan'!$D$6:$AJ$705,30,FALSE)))</f>
        <v/>
      </c>
      <c r="AB496" s="136" t="str">
        <f t="shared" si="102"/>
        <v/>
      </c>
      <c r="AC496" s="87" t="str">
        <f>IF(D496="","",IF('[1]0.6 Indikator Pemanfaatan'!AM495="","",VLOOKUP(D496,'[1]0.6 Indikator Pemanfaatan'!$D$6:$AP$705,36,FALSE)))</f>
        <v/>
      </c>
      <c r="AD496" s="136" t="str">
        <f t="shared" si="103"/>
        <v/>
      </c>
    </row>
    <row r="497" spans="1:30" x14ac:dyDescent="0.3">
      <c r="A497" s="1" t="str">
        <f>IF('[2]1.7 NCPR'!A493="","",'[2]1.7 NCPR'!A493)</f>
        <v/>
      </c>
      <c r="B497" s="2" t="str">
        <f>IF('[2]1.7 NCPR'!B493="","",'[2]1.7 NCPR'!B493)</f>
        <v/>
      </c>
      <c r="C497" s="1" t="str">
        <f t="shared" si="91"/>
        <v/>
      </c>
      <c r="D497" s="1" t="str">
        <f>IF('[2]1.7 NCPR'!D493="","",'[2]1.7 NCPR'!D493)</f>
        <v/>
      </c>
      <c r="E497" s="1" t="str">
        <f>IF('[2]1.7 NCPR'!E493="","",'[2]1.7 NCPR'!E493)</f>
        <v/>
      </c>
      <c r="F497" s="2" t="str">
        <f>IF('[2]1.7 NCPR'!C493="","",'[2]1.7 NCPR'!C493)</f>
        <v/>
      </c>
      <c r="G497" s="135" t="str">
        <f>IF(D497="","",IF('[2]1.7 NCPR'!P493="","",(VLOOKUP(D497,'[2]1.7 NCPR'!$D:$P,13,0))))</f>
        <v/>
      </c>
      <c r="H497" s="74" t="str">
        <f t="shared" si="92"/>
        <v/>
      </c>
      <c r="I497" s="87" t="str">
        <f>IF(D497="","",IF('[1]0.2 Konsumsi Energi'!O496="","",VLOOKUP(D497,'[1]0.2 Konsumsi Energi'!$D$5:$S$704,12,0)))</f>
        <v/>
      </c>
      <c r="J497" s="136" t="str">
        <f t="shared" si="93"/>
        <v/>
      </c>
      <c r="K497" s="87" t="str">
        <f>IF(D497="","",IF('[1]0.3 Konsumsi Protein Hewani'!O496="","",VLOOKUP(D497,'[1]0.3 Konsumsi Protein Hewani'!$D$5:$S$704,12,0)))</f>
        <v/>
      </c>
      <c r="L497" s="136" t="str">
        <f t="shared" si="94"/>
        <v/>
      </c>
      <c r="M497" s="87" t="str">
        <f>IF(D497="","",IF('[1]0.4 Stok_Cadangan'!AN496="","",VLOOKUP(D497,'[1]0.4 Stok_Cadangan'!$D$6:$AN$704,37,FALSE)))</f>
        <v/>
      </c>
      <c r="N497" s="136" t="str">
        <f t="shared" si="95"/>
        <v/>
      </c>
      <c r="O497" s="87" t="str">
        <f>IF(D497="","",IF('[1]0.5 Indikator Keterjangkauan'!J496="","",VLOOKUP(D497,'[1]0.5 Indikator Keterjangkauan'!$D$6:$K$704,7,FALSE)))</f>
        <v/>
      </c>
      <c r="P497" s="136" t="str">
        <f t="shared" si="96"/>
        <v/>
      </c>
      <c r="Q497" s="87" t="str">
        <f>IF(D497="","",IF('[1]0.5 Indikator Keterjangkauan'!AC496="","",VLOOKUP(D497,'[1]0.5 Indikator Keterjangkauan'!$D$6:$AD$704,26,FALSE)))</f>
        <v/>
      </c>
      <c r="R497" s="136" t="str">
        <f t="shared" si="97"/>
        <v/>
      </c>
      <c r="S497" s="87" t="str">
        <f>IF(D497="","",IF('[1]0.5 Indikator Keterjangkauan'!AI496="","",VLOOKUP(D497,'[1]0.5 Indikator Keterjangkauan'!$D$6:$AK$700,32,FALSE)))</f>
        <v/>
      </c>
      <c r="T497" s="136" t="str">
        <f t="shared" si="98"/>
        <v/>
      </c>
      <c r="U497" s="87" t="str">
        <f>IF(D497="","",IF('[1]0.6 Indikator Pemanfaatan'!J496="","",VLOOKUP(D497,'[1]0.6 Indikator Pemanfaatan'!$D$6:$K$704,7,FALSE)))</f>
        <v/>
      </c>
      <c r="V497" s="136" t="str">
        <f t="shared" si="99"/>
        <v/>
      </c>
      <c r="W497" s="87" t="str">
        <f>IF(D497="","",IF('[1]0.6 Indikator Pemanfaatan'!P496="","",VLOOKUP(D497,'[1]0.6 Indikator Pemanfaatan'!$D$6:$R$704,13,FALSE)))</f>
        <v/>
      </c>
      <c r="X497" s="136" t="str">
        <f t="shared" si="100"/>
        <v/>
      </c>
      <c r="Y497" s="87" t="str">
        <f>IF(D497="","",IF('[1]0.6 Indikator Pemanfaatan'!AA496="","",VLOOKUP(D497,'[1]0.6 Indikator Pemanfaatan'!$D$6:$AC$706,24,FALSE)))</f>
        <v/>
      </c>
      <c r="Z497" s="136" t="str">
        <f t="shared" si="101"/>
        <v/>
      </c>
      <c r="AA497" s="88" t="str">
        <f>IF(D497="","",IF('[1]0.6 Indikator Pemanfaatan'!AG496="","",VLOOKUP(D497,'[1]0.6 Indikator Pemanfaatan'!$D$6:$AJ$705,30,FALSE)))</f>
        <v/>
      </c>
      <c r="AB497" s="136" t="str">
        <f t="shared" si="102"/>
        <v/>
      </c>
      <c r="AC497" s="87" t="str">
        <f>IF(D497="","",IF('[1]0.6 Indikator Pemanfaatan'!AM496="","",VLOOKUP(D497,'[1]0.6 Indikator Pemanfaatan'!$D$6:$AP$705,36,FALSE)))</f>
        <v/>
      </c>
      <c r="AD497" s="136" t="str">
        <f t="shared" si="103"/>
        <v/>
      </c>
    </row>
    <row r="498" spans="1:30" x14ac:dyDescent="0.3">
      <c r="A498" s="1" t="str">
        <f>IF('[2]1.7 NCPR'!A494="","",'[2]1.7 NCPR'!A494)</f>
        <v/>
      </c>
      <c r="B498" s="2" t="str">
        <f>IF('[2]1.7 NCPR'!B494="","",'[2]1.7 NCPR'!B494)</f>
        <v/>
      </c>
      <c r="C498" s="1" t="str">
        <f t="shared" si="91"/>
        <v/>
      </c>
      <c r="D498" s="1" t="str">
        <f>IF('[2]1.7 NCPR'!D494="","",'[2]1.7 NCPR'!D494)</f>
        <v/>
      </c>
      <c r="E498" s="1" t="str">
        <f>IF('[2]1.7 NCPR'!E494="","",'[2]1.7 NCPR'!E494)</f>
        <v/>
      </c>
      <c r="F498" s="2" t="str">
        <f>IF('[2]1.7 NCPR'!C494="","",'[2]1.7 NCPR'!C494)</f>
        <v/>
      </c>
      <c r="G498" s="135" t="str">
        <f>IF(D498="","",IF('[2]1.7 NCPR'!P494="","",(VLOOKUP(D498,'[2]1.7 NCPR'!$D:$P,13,0))))</f>
        <v/>
      </c>
      <c r="H498" s="74" t="str">
        <f t="shared" si="92"/>
        <v/>
      </c>
      <c r="I498" s="87" t="str">
        <f>IF(D498="","",IF('[1]0.2 Konsumsi Energi'!O497="","",VLOOKUP(D498,'[1]0.2 Konsumsi Energi'!$D$5:$S$704,12,0)))</f>
        <v/>
      </c>
      <c r="J498" s="136" t="str">
        <f t="shared" si="93"/>
        <v/>
      </c>
      <c r="K498" s="87" t="str">
        <f>IF(D498="","",IF('[1]0.3 Konsumsi Protein Hewani'!O497="","",VLOOKUP(D498,'[1]0.3 Konsumsi Protein Hewani'!$D$5:$S$704,12,0)))</f>
        <v/>
      </c>
      <c r="L498" s="136" t="str">
        <f t="shared" si="94"/>
        <v/>
      </c>
      <c r="M498" s="87" t="str">
        <f>IF(D498="","",IF('[1]0.4 Stok_Cadangan'!AN497="","",VLOOKUP(D498,'[1]0.4 Stok_Cadangan'!$D$6:$AN$704,37,FALSE)))</f>
        <v/>
      </c>
      <c r="N498" s="136" t="str">
        <f t="shared" si="95"/>
        <v/>
      </c>
      <c r="O498" s="87" t="str">
        <f>IF(D498="","",IF('[1]0.5 Indikator Keterjangkauan'!J497="","",VLOOKUP(D498,'[1]0.5 Indikator Keterjangkauan'!$D$6:$K$704,7,FALSE)))</f>
        <v/>
      </c>
      <c r="P498" s="136" t="str">
        <f t="shared" si="96"/>
        <v/>
      </c>
      <c r="Q498" s="87" t="str">
        <f>IF(D498="","",IF('[1]0.5 Indikator Keterjangkauan'!AC497="","",VLOOKUP(D498,'[1]0.5 Indikator Keterjangkauan'!$D$6:$AD$704,26,FALSE)))</f>
        <v/>
      </c>
      <c r="R498" s="136" t="str">
        <f t="shared" si="97"/>
        <v/>
      </c>
      <c r="S498" s="87" t="str">
        <f>IF(D498="","",IF('[1]0.5 Indikator Keterjangkauan'!AI497="","",VLOOKUP(D498,'[1]0.5 Indikator Keterjangkauan'!$D$6:$AK$700,32,FALSE)))</f>
        <v/>
      </c>
      <c r="T498" s="136" t="str">
        <f t="shared" si="98"/>
        <v/>
      </c>
      <c r="U498" s="87" t="str">
        <f>IF(D498="","",IF('[1]0.6 Indikator Pemanfaatan'!J497="","",VLOOKUP(D498,'[1]0.6 Indikator Pemanfaatan'!$D$6:$K$704,7,FALSE)))</f>
        <v/>
      </c>
      <c r="V498" s="136" t="str">
        <f t="shared" si="99"/>
        <v/>
      </c>
      <c r="W498" s="87" t="str">
        <f>IF(D498="","",IF('[1]0.6 Indikator Pemanfaatan'!P497="","",VLOOKUP(D498,'[1]0.6 Indikator Pemanfaatan'!$D$6:$R$704,13,FALSE)))</f>
        <v/>
      </c>
      <c r="X498" s="136" t="str">
        <f t="shared" si="100"/>
        <v/>
      </c>
      <c r="Y498" s="87" t="str">
        <f>IF(D498="","",IF('[1]0.6 Indikator Pemanfaatan'!AA497="","",VLOOKUP(D498,'[1]0.6 Indikator Pemanfaatan'!$D$6:$AC$706,24,FALSE)))</f>
        <v/>
      </c>
      <c r="Z498" s="136" t="str">
        <f t="shared" si="101"/>
        <v/>
      </c>
      <c r="AA498" s="88" t="str">
        <f>IF(D498="","",IF('[1]0.6 Indikator Pemanfaatan'!AG497="","",VLOOKUP(D498,'[1]0.6 Indikator Pemanfaatan'!$D$6:$AJ$705,30,FALSE)))</f>
        <v/>
      </c>
      <c r="AB498" s="136" t="str">
        <f t="shared" si="102"/>
        <v/>
      </c>
      <c r="AC498" s="87" t="str">
        <f>IF(D498="","",IF('[1]0.6 Indikator Pemanfaatan'!AM497="","",VLOOKUP(D498,'[1]0.6 Indikator Pemanfaatan'!$D$6:$AP$705,36,FALSE)))</f>
        <v/>
      </c>
      <c r="AD498" s="136" t="str">
        <f t="shared" si="103"/>
        <v/>
      </c>
    </row>
    <row r="499" spans="1:30" x14ac:dyDescent="0.3">
      <c r="A499" s="1" t="str">
        <f>IF('[2]1.7 NCPR'!A495="","",'[2]1.7 NCPR'!A495)</f>
        <v/>
      </c>
      <c r="B499" s="2" t="str">
        <f>IF('[2]1.7 NCPR'!B495="","",'[2]1.7 NCPR'!B495)</f>
        <v/>
      </c>
      <c r="C499" s="1" t="str">
        <f t="shared" si="91"/>
        <v/>
      </c>
      <c r="D499" s="1" t="str">
        <f>IF('[2]1.7 NCPR'!D495="","",'[2]1.7 NCPR'!D495)</f>
        <v/>
      </c>
      <c r="E499" s="1" t="str">
        <f>IF('[2]1.7 NCPR'!E495="","",'[2]1.7 NCPR'!E495)</f>
        <v/>
      </c>
      <c r="F499" s="2" t="str">
        <f>IF('[2]1.7 NCPR'!C495="","",'[2]1.7 NCPR'!C495)</f>
        <v/>
      </c>
      <c r="G499" s="135" t="str">
        <f>IF(D499="","",IF('[2]1.7 NCPR'!P495="","",(VLOOKUP(D499,'[2]1.7 NCPR'!$D:$P,13,0))))</f>
        <v/>
      </c>
      <c r="H499" s="74" t="str">
        <f t="shared" si="92"/>
        <v/>
      </c>
      <c r="I499" s="87" t="str">
        <f>IF(D499="","",IF('[1]0.2 Konsumsi Energi'!O498="","",VLOOKUP(D499,'[1]0.2 Konsumsi Energi'!$D$5:$S$704,12,0)))</f>
        <v/>
      </c>
      <c r="J499" s="136" t="str">
        <f t="shared" si="93"/>
        <v/>
      </c>
      <c r="K499" s="87" t="str">
        <f>IF(D499="","",IF('[1]0.3 Konsumsi Protein Hewani'!O498="","",VLOOKUP(D499,'[1]0.3 Konsumsi Protein Hewani'!$D$5:$S$704,12,0)))</f>
        <v/>
      </c>
      <c r="L499" s="136" t="str">
        <f t="shared" si="94"/>
        <v/>
      </c>
      <c r="M499" s="87" t="str">
        <f>IF(D499="","",IF('[1]0.4 Stok_Cadangan'!AN498="","",VLOOKUP(D499,'[1]0.4 Stok_Cadangan'!$D$6:$AN$704,37,FALSE)))</f>
        <v/>
      </c>
      <c r="N499" s="136" t="str">
        <f t="shared" si="95"/>
        <v/>
      </c>
      <c r="O499" s="87" t="str">
        <f>IF(D499="","",IF('[1]0.5 Indikator Keterjangkauan'!J498="","",VLOOKUP(D499,'[1]0.5 Indikator Keterjangkauan'!$D$6:$K$704,7,FALSE)))</f>
        <v/>
      </c>
      <c r="P499" s="136" t="str">
        <f t="shared" si="96"/>
        <v/>
      </c>
      <c r="Q499" s="87" t="str">
        <f>IF(D499="","",IF('[1]0.5 Indikator Keterjangkauan'!AC498="","",VLOOKUP(D499,'[1]0.5 Indikator Keterjangkauan'!$D$6:$AD$704,26,FALSE)))</f>
        <v/>
      </c>
      <c r="R499" s="136" t="str">
        <f t="shared" si="97"/>
        <v/>
      </c>
      <c r="S499" s="87" t="str">
        <f>IF(D499="","",IF('[1]0.5 Indikator Keterjangkauan'!AI498="","",VLOOKUP(D499,'[1]0.5 Indikator Keterjangkauan'!$D$6:$AK$700,32,FALSE)))</f>
        <v/>
      </c>
      <c r="T499" s="136" t="str">
        <f t="shared" si="98"/>
        <v/>
      </c>
      <c r="U499" s="87" t="str">
        <f>IF(D499="","",IF('[1]0.6 Indikator Pemanfaatan'!J498="","",VLOOKUP(D499,'[1]0.6 Indikator Pemanfaatan'!$D$6:$K$704,7,FALSE)))</f>
        <v/>
      </c>
      <c r="V499" s="136" t="str">
        <f t="shared" si="99"/>
        <v/>
      </c>
      <c r="W499" s="87" t="str">
        <f>IF(D499="","",IF('[1]0.6 Indikator Pemanfaatan'!P498="","",VLOOKUP(D499,'[1]0.6 Indikator Pemanfaatan'!$D$6:$R$704,13,FALSE)))</f>
        <v/>
      </c>
      <c r="X499" s="136" t="str">
        <f t="shared" si="100"/>
        <v/>
      </c>
      <c r="Y499" s="87" t="str">
        <f>IF(D499="","",IF('[1]0.6 Indikator Pemanfaatan'!AA498="","",VLOOKUP(D499,'[1]0.6 Indikator Pemanfaatan'!$D$6:$AC$706,24,FALSE)))</f>
        <v/>
      </c>
      <c r="Z499" s="136" t="str">
        <f t="shared" si="101"/>
        <v/>
      </c>
      <c r="AA499" s="88" t="str">
        <f>IF(D499="","",IF('[1]0.6 Indikator Pemanfaatan'!AG498="","",VLOOKUP(D499,'[1]0.6 Indikator Pemanfaatan'!$D$6:$AJ$705,30,FALSE)))</f>
        <v/>
      </c>
      <c r="AB499" s="136" t="str">
        <f t="shared" si="102"/>
        <v/>
      </c>
      <c r="AC499" s="87" t="str">
        <f>IF(D499="","",IF('[1]0.6 Indikator Pemanfaatan'!AM498="","",VLOOKUP(D499,'[1]0.6 Indikator Pemanfaatan'!$D$6:$AP$705,36,FALSE)))</f>
        <v/>
      </c>
      <c r="AD499" s="136" t="str">
        <f t="shared" si="103"/>
        <v/>
      </c>
    </row>
    <row r="500" spans="1:30" x14ac:dyDescent="0.3">
      <c r="A500" s="1" t="str">
        <f>IF('[2]1.7 NCPR'!A496="","",'[2]1.7 NCPR'!A496)</f>
        <v/>
      </c>
      <c r="B500" s="2" t="str">
        <f>IF('[2]1.7 NCPR'!B496="","",'[2]1.7 NCPR'!B496)</f>
        <v/>
      </c>
      <c r="C500" s="1" t="str">
        <f t="shared" si="91"/>
        <v/>
      </c>
      <c r="D500" s="1" t="str">
        <f>IF('[2]1.7 NCPR'!D496="","",'[2]1.7 NCPR'!D496)</f>
        <v/>
      </c>
      <c r="E500" s="1" t="str">
        <f>IF('[2]1.7 NCPR'!E496="","",'[2]1.7 NCPR'!E496)</f>
        <v/>
      </c>
      <c r="F500" s="2" t="str">
        <f>IF('[2]1.7 NCPR'!C496="","",'[2]1.7 NCPR'!C496)</f>
        <v/>
      </c>
      <c r="G500" s="135" t="str">
        <f>IF(D500="","",IF('[2]1.7 NCPR'!P496="","",(VLOOKUP(D500,'[2]1.7 NCPR'!$D:$P,13,0))))</f>
        <v/>
      </c>
      <c r="H500" s="74" t="str">
        <f t="shared" si="92"/>
        <v/>
      </c>
      <c r="I500" s="87" t="str">
        <f>IF(D500="","",IF('[1]0.2 Konsumsi Energi'!O499="","",VLOOKUP(D500,'[1]0.2 Konsumsi Energi'!$D$5:$S$704,12,0)))</f>
        <v/>
      </c>
      <c r="J500" s="136" t="str">
        <f t="shared" si="93"/>
        <v/>
      </c>
      <c r="K500" s="87" t="str">
        <f>IF(D500="","",IF('[1]0.3 Konsumsi Protein Hewani'!O499="","",VLOOKUP(D500,'[1]0.3 Konsumsi Protein Hewani'!$D$5:$S$704,12,0)))</f>
        <v/>
      </c>
      <c r="L500" s="136" t="str">
        <f t="shared" si="94"/>
        <v/>
      </c>
      <c r="M500" s="87" t="str">
        <f>IF(D500="","",IF('[1]0.4 Stok_Cadangan'!AN499="","",VLOOKUP(D500,'[1]0.4 Stok_Cadangan'!$D$6:$AN$704,37,FALSE)))</f>
        <v/>
      </c>
      <c r="N500" s="136" t="str">
        <f t="shared" si="95"/>
        <v/>
      </c>
      <c r="O500" s="87" t="str">
        <f>IF(D500="","",IF('[1]0.5 Indikator Keterjangkauan'!J499="","",VLOOKUP(D500,'[1]0.5 Indikator Keterjangkauan'!$D$6:$K$704,7,FALSE)))</f>
        <v/>
      </c>
      <c r="P500" s="136" t="str">
        <f t="shared" si="96"/>
        <v/>
      </c>
      <c r="Q500" s="87" t="str">
        <f>IF(D500="","",IF('[1]0.5 Indikator Keterjangkauan'!AC499="","",VLOOKUP(D500,'[1]0.5 Indikator Keterjangkauan'!$D$6:$AD$704,26,FALSE)))</f>
        <v/>
      </c>
      <c r="R500" s="136" t="str">
        <f t="shared" si="97"/>
        <v/>
      </c>
      <c r="S500" s="87" t="str">
        <f>IF(D500="","",IF('[1]0.5 Indikator Keterjangkauan'!AI499="","",VLOOKUP(D500,'[1]0.5 Indikator Keterjangkauan'!$D$6:$AK$700,32,FALSE)))</f>
        <v/>
      </c>
      <c r="T500" s="136" t="str">
        <f t="shared" si="98"/>
        <v/>
      </c>
      <c r="U500" s="87" t="str">
        <f>IF(D500="","",IF('[1]0.6 Indikator Pemanfaatan'!J499="","",VLOOKUP(D500,'[1]0.6 Indikator Pemanfaatan'!$D$6:$K$704,7,FALSE)))</f>
        <v/>
      </c>
      <c r="V500" s="136" t="str">
        <f t="shared" si="99"/>
        <v/>
      </c>
      <c r="W500" s="87" t="str">
        <f>IF(D500="","",IF('[1]0.6 Indikator Pemanfaatan'!P499="","",VLOOKUP(D500,'[1]0.6 Indikator Pemanfaatan'!$D$6:$R$704,13,FALSE)))</f>
        <v/>
      </c>
      <c r="X500" s="136" t="str">
        <f t="shared" si="100"/>
        <v/>
      </c>
      <c r="Y500" s="87" t="str">
        <f>IF(D500="","",IF('[1]0.6 Indikator Pemanfaatan'!AA499="","",VLOOKUP(D500,'[1]0.6 Indikator Pemanfaatan'!$D$6:$AC$706,24,FALSE)))</f>
        <v/>
      </c>
      <c r="Z500" s="136" t="str">
        <f t="shared" si="101"/>
        <v/>
      </c>
      <c r="AA500" s="88" t="str">
        <f>IF(D500="","",IF('[1]0.6 Indikator Pemanfaatan'!AG499="","",VLOOKUP(D500,'[1]0.6 Indikator Pemanfaatan'!$D$6:$AJ$705,30,FALSE)))</f>
        <v/>
      </c>
      <c r="AB500" s="136" t="str">
        <f t="shared" si="102"/>
        <v/>
      </c>
      <c r="AC500" s="87" t="str">
        <f>IF(D500="","",IF('[1]0.6 Indikator Pemanfaatan'!AM499="","",VLOOKUP(D500,'[1]0.6 Indikator Pemanfaatan'!$D$6:$AP$705,36,FALSE)))</f>
        <v/>
      </c>
      <c r="AD500" s="136" t="str">
        <f t="shared" si="103"/>
        <v/>
      </c>
    </row>
    <row r="501" spans="1:30" x14ac:dyDescent="0.3">
      <c r="A501" s="1" t="str">
        <f>IF('[2]1.7 NCPR'!A497="","",'[2]1.7 NCPR'!A497)</f>
        <v/>
      </c>
      <c r="B501" s="2" t="str">
        <f>IF('[2]1.7 NCPR'!B497="","",'[2]1.7 NCPR'!B497)</f>
        <v/>
      </c>
      <c r="C501" s="1" t="str">
        <f t="shared" si="91"/>
        <v/>
      </c>
      <c r="D501" s="1" t="str">
        <f>IF('[2]1.7 NCPR'!D497="","",'[2]1.7 NCPR'!D497)</f>
        <v/>
      </c>
      <c r="E501" s="1" t="str">
        <f>IF('[2]1.7 NCPR'!E497="","",'[2]1.7 NCPR'!E497)</f>
        <v/>
      </c>
      <c r="F501" s="2" t="str">
        <f>IF('[2]1.7 NCPR'!C497="","",'[2]1.7 NCPR'!C497)</f>
        <v/>
      </c>
      <c r="G501" s="135" t="str">
        <f>IF(D501="","",IF('[2]1.7 NCPR'!P497="","",(VLOOKUP(D501,'[2]1.7 NCPR'!$D:$P,13,0))))</f>
        <v/>
      </c>
      <c r="H501" s="74" t="str">
        <f t="shared" si="92"/>
        <v/>
      </c>
      <c r="I501" s="87" t="str">
        <f>IF(D501="","",IF('[1]0.2 Konsumsi Energi'!O500="","",VLOOKUP(D501,'[1]0.2 Konsumsi Energi'!$D$5:$S$704,12,0)))</f>
        <v/>
      </c>
      <c r="J501" s="136" t="str">
        <f t="shared" si="93"/>
        <v/>
      </c>
      <c r="K501" s="87" t="str">
        <f>IF(D501="","",IF('[1]0.3 Konsumsi Protein Hewani'!O500="","",VLOOKUP(D501,'[1]0.3 Konsumsi Protein Hewani'!$D$5:$S$704,12,0)))</f>
        <v/>
      </c>
      <c r="L501" s="136" t="str">
        <f t="shared" si="94"/>
        <v/>
      </c>
      <c r="M501" s="87" t="str">
        <f>IF(D501="","",IF('[1]0.4 Stok_Cadangan'!AN500="","",VLOOKUP(D501,'[1]0.4 Stok_Cadangan'!$D$6:$AN$704,37,FALSE)))</f>
        <v/>
      </c>
      <c r="N501" s="136" t="str">
        <f t="shared" si="95"/>
        <v/>
      </c>
      <c r="O501" s="87" t="str">
        <f>IF(D501="","",IF('[1]0.5 Indikator Keterjangkauan'!J500="","",VLOOKUP(D501,'[1]0.5 Indikator Keterjangkauan'!$D$6:$K$704,7,FALSE)))</f>
        <v/>
      </c>
      <c r="P501" s="136" t="str">
        <f t="shared" si="96"/>
        <v/>
      </c>
      <c r="Q501" s="87" t="str">
        <f>IF(D501="","",IF('[1]0.5 Indikator Keterjangkauan'!AC500="","",VLOOKUP(D501,'[1]0.5 Indikator Keterjangkauan'!$D$6:$AD$704,26,FALSE)))</f>
        <v/>
      </c>
      <c r="R501" s="136" t="str">
        <f t="shared" si="97"/>
        <v/>
      </c>
      <c r="S501" s="87" t="str">
        <f>IF(D501="","",IF('[1]0.5 Indikator Keterjangkauan'!AI500="","",VLOOKUP(D501,'[1]0.5 Indikator Keterjangkauan'!$D$6:$AK$700,32,FALSE)))</f>
        <v/>
      </c>
      <c r="T501" s="136" t="str">
        <f t="shared" si="98"/>
        <v/>
      </c>
      <c r="U501" s="87" t="str">
        <f>IF(D501="","",IF('[1]0.6 Indikator Pemanfaatan'!J500="","",VLOOKUP(D501,'[1]0.6 Indikator Pemanfaatan'!$D$6:$K$704,7,FALSE)))</f>
        <v/>
      </c>
      <c r="V501" s="136" t="str">
        <f t="shared" si="99"/>
        <v/>
      </c>
      <c r="W501" s="87" t="str">
        <f>IF(D501="","",IF('[1]0.6 Indikator Pemanfaatan'!P500="","",VLOOKUP(D501,'[1]0.6 Indikator Pemanfaatan'!$D$6:$R$704,13,FALSE)))</f>
        <v/>
      </c>
      <c r="X501" s="136" t="str">
        <f t="shared" si="100"/>
        <v/>
      </c>
      <c r="Y501" s="87" t="str">
        <f>IF(D501="","",IF('[1]0.6 Indikator Pemanfaatan'!AA500="","",VLOOKUP(D501,'[1]0.6 Indikator Pemanfaatan'!$D$6:$AC$706,24,FALSE)))</f>
        <v/>
      </c>
      <c r="Z501" s="136" t="str">
        <f t="shared" si="101"/>
        <v/>
      </c>
      <c r="AA501" s="88" t="str">
        <f>IF(D501="","",IF('[1]0.6 Indikator Pemanfaatan'!AG500="","",VLOOKUP(D501,'[1]0.6 Indikator Pemanfaatan'!$D$6:$AJ$705,30,FALSE)))</f>
        <v/>
      </c>
      <c r="AB501" s="136" t="str">
        <f t="shared" si="102"/>
        <v/>
      </c>
      <c r="AC501" s="87" t="str">
        <f>IF(D501="","",IF('[1]0.6 Indikator Pemanfaatan'!AM500="","",VLOOKUP(D501,'[1]0.6 Indikator Pemanfaatan'!$D$6:$AP$705,36,FALSE)))</f>
        <v/>
      </c>
      <c r="AD501" s="136" t="str">
        <f t="shared" si="103"/>
        <v/>
      </c>
    </row>
    <row r="502" spans="1:30" x14ac:dyDescent="0.3">
      <c r="A502" s="1" t="str">
        <f>IF('[2]1.7 NCPR'!A498="","",'[2]1.7 NCPR'!A498)</f>
        <v/>
      </c>
      <c r="B502" s="2" t="str">
        <f>IF('[2]1.7 NCPR'!B498="","",'[2]1.7 NCPR'!B498)</f>
        <v/>
      </c>
      <c r="C502" s="1" t="str">
        <f t="shared" si="91"/>
        <v/>
      </c>
      <c r="D502" s="1" t="str">
        <f>IF('[2]1.7 NCPR'!D498="","",'[2]1.7 NCPR'!D498)</f>
        <v/>
      </c>
      <c r="E502" s="1" t="str">
        <f>IF('[2]1.7 NCPR'!E498="","",'[2]1.7 NCPR'!E498)</f>
        <v/>
      </c>
      <c r="F502" s="2" t="str">
        <f>IF('[2]1.7 NCPR'!C498="","",'[2]1.7 NCPR'!C498)</f>
        <v/>
      </c>
      <c r="G502" s="135" t="str">
        <f>IF(D502="","",IF('[2]1.7 NCPR'!P498="","",(VLOOKUP(D502,'[2]1.7 NCPR'!$D:$P,13,0))))</f>
        <v/>
      </c>
      <c r="H502" s="74" t="str">
        <f t="shared" si="92"/>
        <v/>
      </c>
      <c r="I502" s="87" t="str">
        <f>IF(D502="","",IF('[1]0.2 Konsumsi Energi'!O501="","",VLOOKUP(D502,'[1]0.2 Konsumsi Energi'!$D$5:$S$704,12,0)))</f>
        <v/>
      </c>
      <c r="J502" s="136" t="str">
        <f t="shared" si="93"/>
        <v/>
      </c>
      <c r="K502" s="87" t="str">
        <f>IF(D502="","",IF('[1]0.3 Konsumsi Protein Hewani'!O501="","",VLOOKUP(D502,'[1]0.3 Konsumsi Protein Hewani'!$D$5:$S$704,12,0)))</f>
        <v/>
      </c>
      <c r="L502" s="136" t="str">
        <f t="shared" si="94"/>
        <v/>
      </c>
      <c r="M502" s="87" t="str">
        <f>IF(D502="","",IF('[1]0.4 Stok_Cadangan'!AN501="","",VLOOKUP(D502,'[1]0.4 Stok_Cadangan'!$D$6:$AN$704,37,FALSE)))</f>
        <v/>
      </c>
      <c r="N502" s="136" t="str">
        <f t="shared" si="95"/>
        <v/>
      </c>
      <c r="O502" s="87" t="str">
        <f>IF(D502="","",IF('[1]0.5 Indikator Keterjangkauan'!J501="","",VLOOKUP(D502,'[1]0.5 Indikator Keterjangkauan'!$D$6:$K$704,7,FALSE)))</f>
        <v/>
      </c>
      <c r="P502" s="136" t="str">
        <f t="shared" si="96"/>
        <v/>
      </c>
      <c r="Q502" s="87" t="str">
        <f>IF(D502="","",IF('[1]0.5 Indikator Keterjangkauan'!AC501="","",VLOOKUP(D502,'[1]0.5 Indikator Keterjangkauan'!$D$6:$AD$704,26,FALSE)))</f>
        <v/>
      </c>
      <c r="R502" s="136" t="str">
        <f t="shared" si="97"/>
        <v/>
      </c>
      <c r="S502" s="87" t="str">
        <f>IF(D502="","",IF('[1]0.5 Indikator Keterjangkauan'!AI501="","",VLOOKUP(D502,'[1]0.5 Indikator Keterjangkauan'!$D$6:$AK$700,32,FALSE)))</f>
        <v/>
      </c>
      <c r="T502" s="136" t="str">
        <f t="shared" si="98"/>
        <v/>
      </c>
      <c r="U502" s="87" t="str">
        <f>IF(D502="","",IF('[1]0.6 Indikator Pemanfaatan'!J501="","",VLOOKUP(D502,'[1]0.6 Indikator Pemanfaatan'!$D$6:$K$704,7,FALSE)))</f>
        <v/>
      </c>
      <c r="V502" s="136" t="str">
        <f t="shared" si="99"/>
        <v/>
      </c>
      <c r="W502" s="87" t="str">
        <f>IF(D502="","",IF('[1]0.6 Indikator Pemanfaatan'!P501="","",VLOOKUP(D502,'[1]0.6 Indikator Pemanfaatan'!$D$6:$R$704,13,FALSE)))</f>
        <v/>
      </c>
      <c r="X502" s="136" t="str">
        <f t="shared" si="100"/>
        <v/>
      </c>
      <c r="Y502" s="87" t="str">
        <f>IF(D502="","",IF('[1]0.6 Indikator Pemanfaatan'!AA501="","",VLOOKUP(D502,'[1]0.6 Indikator Pemanfaatan'!$D$6:$AC$706,24,FALSE)))</f>
        <v/>
      </c>
      <c r="Z502" s="136" t="str">
        <f t="shared" si="101"/>
        <v/>
      </c>
      <c r="AA502" s="88" t="str">
        <f>IF(D502="","",IF('[1]0.6 Indikator Pemanfaatan'!AG501="","",VLOOKUP(D502,'[1]0.6 Indikator Pemanfaatan'!$D$6:$AJ$705,30,FALSE)))</f>
        <v/>
      </c>
      <c r="AB502" s="136" t="str">
        <f t="shared" si="102"/>
        <v/>
      </c>
      <c r="AC502" s="87" t="str">
        <f>IF(D502="","",IF('[1]0.6 Indikator Pemanfaatan'!AM501="","",VLOOKUP(D502,'[1]0.6 Indikator Pemanfaatan'!$D$6:$AP$705,36,FALSE)))</f>
        <v/>
      </c>
      <c r="AD502" s="136" t="str">
        <f t="shared" si="103"/>
        <v/>
      </c>
    </row>
    <row r="503" spans="1:30" x14ac:dyDescent="0.3">
      <c r="A503" s="1" t="str">
        <f>IF('[2]1.7 NCPR'!A499="","",'[2]1.7 NCPR'!A499)</f>
        <v/>
      </c>
      <c r="B503" s="2" t="str">
        <f>IF('[2]1.7 NCPR'!B499="","",'[2]1.7 NCPR'!B499)</f>
        <v/>
      </c>
      <c r="C503" s="1" t="str">
        <f t="shared" si="91"/>
        <v/>
      </c>
      <c r="D503" s="1" t="str">
        <f>IF('[2]1.7 NCPR'!D499="","",'[2]1.7 NCPR'!D499)</f>
        <v/>
      </c>
      <c r="E503" s="1" t="str">
        <f>IF('[2]1.7 NCPR'!E499="","",'[2]1.7 NCPR'!E499)</f>
        <v/>
      </c>
      <c r="F503" s="2" t="str">
        <f>IF('[2]1.7 NCPR'!C499="","",'[2]1.7 NCPR'!C499)</f>
        <v/>
      </c>
      <c r="G503" s="135" t="str">
        <f>IF(D503="","",IF('[2]1.7 NCPR'!P499="","",(VLOOKUP(D503,'[2]1.7 NCPR'!$D:$P,13,0))))</f>
        <v/>
      </c>
      <c r="H503" s="74" t="str">
        <f t="shared" si="92"/>
        <v/>
      </c>
      <c r="I503" s="87" t="str">
        <f>IF(D503="","",IF('[1]0.2 Konsumsi Energi'!O502="","",VLOOKUP(D503,'[1]0.2 Konsumsi Energi'!$D$5:$S$704,12,0)))</f>
        <v/>
      </c>
      <c r="J503" s="136" t="str">
        <f t="shared" si="93"/>
        <v/>
      </c>
      <c r="K503" s="87" t="str">
        <f>IF(D503="","",IF('[1]0.3 Konsumsi Protein Hewani'!O502="","",VLOOKUP(D503,'[1]0.3 Konsumsi Protein Hewani'!$D$5:$S$704,12,0)))</f>
        <v/>
      </c>
      <c r="L503" s="136" t="str">
        <f t="shared" si="94"/>
        <v/>
      </c>
      <c r="M503" s="87" t="str">
        <f>IF(D503="","",IF('[1]0.4 Stok_Cadangan'!AN502="","",VLOOKUP(D503,'[1]0.4 Stok_Cadangan'!$D$6:$AN$704,37,FALSE)))</f>
        <v/>
      </c>
      <c r="N503" s="136" t="str">
        <f t="shared" si="95"/>
        <v/>
      </c>
      <c r="O503" s="87" t="str">
        <f>IF(D503="","",IF('[1]0.5 Indikator Keterjangkauan'!J502="","",VLOOKUP(D503,'[1]0.5 Indikator Keterjangkauan'!$D$6:$K$704,7,FALSE)))</f>
        <v/>
      </c>
      <c r="P503" s="136" t="str">
        <f t="shared" si="96"/>
        <v/>
      </c>
      <c r="Q503" s="87" t="str">
        <f>IF(D503="","",IF('[1]0.5 Indikator Keterjangkauan'!AC502="","",VLOOKUP(D503,'[1]0.5 Indikator Keterjangkauan'!$D$6:$AD$704,26,FALSE)))</f>
        <v/>
      </c>
      <c r="R503" s="136" t="str">
        <f t="shared" si="97"/>
        <v/>
      </c>
      <c r="S503" s="87" t="str">
        <f>IF(D503="","",IF('[1]0.5 Indikator Keterjangkauan'!AI502="","",VLOOKUP(D503,'[1]0.5 Indikator Keterjangkauan'!$D$6:$AK$700,32,FALSE)))</f>
        <v/>
      </c>
      <c r="T503" s="136" t="str">
        <f t="shared" si="98"/>
        <v/>
      </c>
      <c r="U503" s="87" t="str">
        <f>IF(D503="","",IF('[1]0.6 Indikator Pemanfaatan'!J502="","",VLOOKUP(D503,'[1]0.6 Indikator Pemanfaatan'!$D$6:$K$704,7,FALSE)))</f>
        <v/>
      </c>
      <c r="V503" s="136" t="str">
        <f t="shared" si="99"/>
        <v/>
      </c>
      <c r="W503" s="87" t="str">
        <f>IF(D503="","",IF('[1]0.6 Indikator Pemanfaatan'!P502="","",VLOOKUP(D503,'[1]0.6 Indikator Pemanfaatan'!$D$6:$R$704,13,FALSE)))</f>
        <v/>
      </c>
      <c r="X503" s="136" t="str">
        <f t="shared" si="100"/>
        <v/>
      </c>
      <c r="Y503" s="87" t="str">
        <f>IF(D503="","",IF('[1]0.6 Indikator Pemanfaatan'!AA502="","",VLOOKUP(D503,'[1]0.6 Indikator Pemanfaatan'!$D$6:$AC$706,24,FALSE)))</f>
        <v/>
      </c>
      <c r="Z503" s="136" t="str">
        <f t="shared" si="101"/>
        <v/>
      </c>
      <c r="AA503" s="88" t="str">
        <f>IF(D503="","",IF('[1]0.6 Indikator Pemanfaatan'!AG502="","",VLOOKUP(D503,'[1]0.6 Indikator Pemanfaatan'!$D$6:$AJ$705,30,FALSE)))</f>
        <v/>
      </c>
      <c r="AB503" s="136" t="str">
        <f t="shared" si="102"/>
        <v/>
      </c>
      <c r="AC503" s="87" t="str">
        <f>IF(D503="","",IF('[1]0.6 Indikator Pemanfaatan'!AM502="","",VLOOKUP(D503,'[1]0.6 Indikator Pemanfaatan'!$D$6:$AP$705,36,FALSE)))</f>
        <v/>
      </c>
      <c r="AD503" s="136" t="str">
        <f t="shared" si="103"/>
        <v/>
      </c>
    </row>
    <row r="504" spans="1:30" x14ac:dyDescent="0.3">
      <c r="A504" s="1" t="str">
        <f>IF('[2]1.7 NCPR'!A500="","",'[2]1.7 NCPR'!A500)</f>
        <v/>
      </c>
      <c r="B504" s="2" t="str">
        <f>IF('[2]1.7 NCPR'!B500="","",'[2]1.7 NCPR'!B500)</f>
        <v/>
      </c>
      <c r="C504" s="1" t="str">
        <f t="shared" si="91"/>
        <v/>
      </c>
      <c r="D504" s="1" t="str">
        <f>IF('[2]1.7 NCPR'!D500="","",'[2]1.7 NCPR'!D500)</f>
        <v/>
      </c>
      <c r="E504" s="1" t="str">
        <f>IF('[2]1.7 NCPR'!E500="","",'[2]1.7 NCPR'!E500)</f>
        <v/>
      </c>
      <c r="F504" s="2" t="str">
        <f>IF('[2]1.7 NCPR'!C500="","",'[2]1.7 NCPR'!C500)</f>
        <v/>
      </c>
      <c r="G504" s="135" t="str">
        <f>IF(D504="","",IF('[2]1.7 NCPR'!P500="","",(VLOOKUP(D504,'[2]1.7 NCPR'!$D:$P,13,0))))</f>
        <v/>
      </c>
      <c r="H504" s="74" t="str">
        <f t="shared" si="92"/>
        <v/>
      </c>
      <c r="I504" s="87" t="str">
        <f>IF(D504="","",IF('[1]0.2 Konsumsi Energi'!O503="","",VLOOKUP(D504,'[1]0.2 Konsumsi Energi'!$D$5:$S$704,12,0)))</f>
        <v/>
      </c>
      <c r="J504" s="136" t="str">
        <f t="shared" si="93"/>
        <v/>
      </c>
      <c r="K504" s="87" t="str">
        <f>IF(D504="","",IF('[1]0.3 Konsumsi Protein Hewani'!O503="","",VLOOKUP(D504,'[1]0.3 Konsumsi Protein Hewani'!$D$5:$S$704,12,0)))</f>
        <v/>
      </c>
      <c r="L504" s="136" t="str">
        <f t="shared" si="94"/>
        <v/>
      </c>
      <c r="M504" s="87" t="str">
        <f>IF(D504="","",IF('[1]0.4 Stok_Cadangan'!AN503="","",VLOOKUP(D504,'[1]0.4 Stok_Cadangan'!$D$6:$AN$704,37,FALSE)))</f>
        <v/>
      </c>
      <c r="N504" s="136" t="str">
        <f t="shared" si="95"/>
        <v/>
      </c>
      <c r="O504" s="87" t="str">
        <f>IF(D504="","",IF('[1]0.5 Indikator Keterjangkauan'!J503="","",VLOOKUP(D504,'[1]0.5 Indikator Keterjangkauan'!$D$6:$K$704,7,FALSE)))</f>
        <v/>
      </c>
      <c r="P504" s="136" t="str">
        <f t="shared" si="96"/>
        <v/>
      </c>
      <c r="Q504" s="87" t="str">
        <f>IF(D504="","",IF('[1]0.5 Indikator Keterjangkauan'!AC503="","",VLOOKUP(D504,'[1]0.5 Indikator Keterjangkauan'!$D$6:$AD$704,26,FALSE)))</f>
        <v/>
      </c>
      <c r="R504" s="136" t="str">
        <f t="shared" si="97"/>
        <v/>
      </c>
      <c r="S504" s="87" t="str">
        <f>IF(D504="","",IF('[1]0.5 Indikator Keterjangkauan'!AI503="","",VLOOKUP(D504,'[1]0.5 Indikator Keterjangkauan'!$D$6:$AK$700,32,FALSE)))</f>
        <v/>
      </c>
      <c r="T504" s="136" t="str">
        <f t="shared" si="98"/>
        <v/>
      </c>
      <c r="U504" s="87" t="str">
        <f>IF(D504="","",IF('[1]0.6 Indikator Pemanfaatan'!J503="","",VLOOKUP(D504,'[1]0.6 Indikator Pemanfaatan'!$D$6:$K$704,7,FALSE)))</f>
        <v/>
      </c>
      <c r="V504" s="136" t="str">
        <f t="shared" si="99"/>
        <v/>
      </c>
      <c r="W504" s="87" t="str">
        <f>IF(D504="","",IF('[1]0.6 Indikator Pemanfaatan'!P503="","",VLOOKUP(D504,'[1]0.6 Indikator Pemanfaatan'!$D$6:$R$704,13,FALSE)))</f>
        <v/>
      </c>
      <c r="X504" s="136" t="str">
        <f t="shared" si="100"/>
        <v/>
      </c>
      <c r="Y504" s="87" t="str">
        <f>IF(D504="","",IF('[1]0.6 Indikator Pemanfaatan'!AA503="","",VLOOKUP(D504,'[1]0.6 Indikator Pemanfaatan'!$D$6:$AC$706,24,FALSE)))</f>
        <v/>
      </c>
      <c r="Z504" s="136" t="str">
        <f t="shared" si="101"/>
        <v/>
      </c>
      <c r="AA504" s="88" t="str">
        <f>IF(D504="","",IF('[1]0.6 Indikator Pemanfaatan'!AG503="","",VLOOKUP(D504,'[1]0.6 Indikator Pemanfaatan'!$D$6:$AJ$705,30,FALSE)))</f>
        <v/>
      </c>
      <c r="AB504" s="136" t="str">
        <f t="shared" si="102"/>
        <v/>
      </c>
      <c r="AC504" s="87" t="str">
        <f>IF(D504="","",IF('[1]0.6 Indikator Pemanfaatan'!AM503="","",VLOOKUP(D504,'[1]0.6 Indikator Pemanfaatan'!$D$6:$AP$705,36,FALSE)))</f>
        <v/>
      </c>
      <c r="AD504" s="136" t="str">
        <f t="shared" si="103"/>
        <v/>
      </c>
    </row>
    <row r="505" spans="1:30" x14ac:dyDescent="0.3">
      <c r="A505" s="1" t="str">
        <f>IF('[2]1.7 NCPR'!A501="","",'[2]1.7 NCPR'!A501)</f>
        <v/>
      </c>
      <c r="B505" s="2" t="str">
        <f>IF('[2]1.7 NCPR'!B501="","",'[2]1.7 NCPR'!B501)</f>
        <v/>
      </c>
      <c r="C505" s="1" t="str">
        <f t="shared" si="91"/>
        <v/>
      </c>
      <c r="D505" s="1" t="str">
        <f>IF('[2]1.7 NCPR'!D501="","",'[2]1.7 NCPR'!D501)</f>
        <v/>
      </c>
      <c r="E505" s="1" t="str">
        <f>IF('[2]1.7 NCPR'!E501="","",'[2]1.7 NCPR'!E501)</f>
        <v/>
      </c>
      <c r="F505" s="2" t="str">
        <f>IF('[2]1.7 NCPR'!C501="","",'[2]1.7 NCPR'!C501)</f>
        <v/>
      </c>
      <c r="G505" s="135" t="str">
        <f>IF(D505="","",IF('[2]1.7 NCPR'!P501="","",(VLOOKUP(D505,'[2]1.7 NCPR'!$D:$P,13,0))))</f>
        <v/>
      </c>
      <c r="H505" s="74" t="str">
        <f t="shared" si="92"/>
        <v/>
      </c>
      <c r="I505" s="87" t="str">
        <f>IF(D505="","",IF('[1]0.2 Konsumsi Energi'!O504="","",VLOOKUP(D505,'[1]0.2 Konsumsi Energi'!$D$5:$S$704,12,0)))</f>
        <v/>
      </c>
      <c r="J505" s="136" t="str">
        <f t="shared" si="93"/>
        <v/>
      </c>
      <c r="K505" s="87" t="str">
        <f>IF(D505="","",IF('[1]0.3 Konsumsi Protein Hewani'!O504="","",VLOOKUP(D505,'[1]0.3 Konsumsi Protein Hewani'!$D$5:$S$704,12,0)))</f>
        <v/>
      </c>
      <c r="L505" s="136" t="str">
        <f t="shared" si="94"/>
        <v/>
      </c>
      <c r="M505" s="87" t="str">
        <f>IF(D505="","",IF('[1]0.4 Stok_Cadangan'!AN504="","",VLOOKUP(D505,'[1]0.4 Stok_Cadangan'!$D$6:$AN$704,37,FALSE)))</f>
        <v/>
      </c>
      <c r="N505" s="136" t="str">
        <f t="shared" si="95"/>
        <v/>
      </c>
      <c r="O505" s="87" t="str">
        <f>IF(D505="","",IF('[1]0.5 Indikator Keterjangkauan'!J504="","",VLOOKUP(D505,'[1]0.5 Indikator Keterjangkauan'!$D$6:$K$704,7,FALSE)))</f>
        <v/>
      </c>
      <c r="P505" s="136" t="str">
        <f t="shared" si="96"/>
        <v/>
      </c>
      <c r="Q505" s="87" t="str">
        <f>IF(D505="","",IF('[1]0.5 Indikator Keterjangkauan'!AC504="","",VLOOKUP(D505,'[1]0.5 Indikator Keterjangkauan'!$D$6:$AD$704,26,FALSE)))</f>
        <v/>
      </c>
      <c r="R505" s="136" t="str">
        <f t="shared" si="97"/>
        <v/>
      </c>
      <c r="S505" s="87" t="str">
        <f>IF(D505="","",IF('[1]0.5 Indikator Keterjangkauan'!AI504="","",VLOOKUP(D505,'[1]0.5 Indikator Keterjangkauan'!$D$6:$AK$700,32,FALSE)))</f>
        <v/>
      </c>
      <c r="T505" s="136" t="str">
        <f t="shared" si="98"/>
        <v/>
      </c>
      <c r="U505" s="87" t="str">
        <f>IF(D505="","",IF('[1]0.6 Indikator Pemanfaatan'!J504="","",VLOOKUP(D505,'[1]0.6 Indikator Pemanfaatan'!$D$6:$K$704,7,FALSE)))</f>
        <v/>
      </c>
      <c r="V505" s="136" t="str">
        <f t="shared" si="99"/>
        <v/>
      </c>
      <c r="W505" s="87" t="str">
        <f>IF(D505="","",IF('[1]0.6 Indikator Pemanfaatan'!P504="","",VLOOKUP(D505,'[1]0.6 Indikator Pemanfaatan'!$D$6:$R$704,13,FALSE)))</f>
        <v/>
      </c>
      <c r="X505" s="136" t="str">
        <f t="shared" si="100"/>
        <v/>
      </c>
      <c r="Y505" s="87" t="str">
        <f>IF(D505="","",IF('[1]0.6 Indikator Pemanfaatan'!AA504="","",VLOOKUP(D505,'[1]0.6 Indikator Pemanfaatan'!$D$6:$AC$706,24,FALSE)))</f>
        <v/>
      </c>
      <c r="Z505" s="136" t="str">
        <f t="shared" si="101"/>
        <v/>
      </c>
      <c r="AA505" s="88" t="str">
        <f>IF(D505="","",IF('[1]0.6 Indikator Pemanfaatan'!AG504="","",VLOOKUP(D505,'[1]0.6 Indikator Pemanfaatan'!$D$6:$AJ$705,30,FALSE)))</f>
        <v/>
      </c>
      <c r="AB505" s="136" t="str">
        <f t="shared" si="102"/>
        <v/>
      </c>
      <c r="AC505" s="87" t="str">
        <f>IF(D505="","",IF('[1]0.6 Indikator Pemanfaatan'!AM504="","",VLOOKUP(D505,'[1]0.6 Indikator Pemanfaatan'!$D$6:$AP$705,36,FALSE)))</f>
        <v/>
      </c>
      <c r="AD505" s="136" t="str">
        <f t="shared" si="103"/>
        <v/>
      </c>
    </row>
    <row r="506" spans="1:30" x14ac:dyDescent="0.3">
      <c r="A506" s="1" t="str">
        <f>IF('[2]1.7 NCPR'!A502="","",'[2]1.7 NCPR'!A502)</f>
        <v/>
      </c>
      <c r="B506" s="2" t="str">
        <f>IF('[2]1.7 NCPR'!B502="","",'[2]1.7 NCPR'!B502)</f>
        <v/>
      </c>
      <c r="C506" s="1" t="str">
        <f t="shared" si="91"/>
        <v/>
      </c>
      <c r="D506" s="1" t="str">
        <f>IF('[2]1.7 NCPR'!D502="","",'[2]1.7 NCPR'!D502)</f>
        <v/>
      </c>
      <c r="E506" s="1" t="str">
        <f>IF('[2]1.7 NCPR'!E502="","",'[2]1.7 NCPR'!E502)</f>
        <v/>
      </c>
      <c r="F506" s="2" t="str">
        <f>IF('[2]1.7 NCPR'!C502="","",'[2]1.7 NCPR'!C502)</f>
        <v/>
      </c>
      <c r="G506" s="135" t="str">
        <f>IF(D506="","",IF('[2]1.7 NCPR'!P502="","",(VLOOKUP(D506,'[2]1.7 NCPR'!$D:$P,13,0))))</f>
        <v/>
      </c>
      <c r="H506" s="74" t="str">
        <f t="shared" si="92"/>
        <v/>
      </c>
      <c r="I506" s="87" t="str">
        <f>IF(D506="","",IF('[1]0.2 Konsumsi Energi'!O505="","",VLOOKUP(D506,'[1]0.2 Konsumsi Energi'!$D$5:$S$704,12,0)))</f>
        <v/>
      </c>
      <c r="J506" s="136" t="str">
        <f t="shared" si="93"/>
        <v/>
      </c>
      <c r="K506" s="87" t="str">
        <f>IF(D506="","",IF('[1]0.3 Konsumsi Protein Hewani'!O505="","",VLOOKUP(D506,'[1]0.3 Konsumsi Protein Hewani'!$D$5:$S$704,12,0)))</f>
        <v/>
      </c>
      <c r="L506" s="136" t="str">
        <f t="shared" si="94"/>
        <v/>
      </c>
      <c r="M506" s="87" t="str">
        <f>IF(D506="","",IF('[1]0.4 Stok_Cadangan'!AN505="","",VLOOKUP(D506,'[1]0.4 Stok_Cadangan'!$D$6:$AN$704,37,FALSE)))</f>
        <v/>
      </c>
      <c r="N506" s="136" t="str">
        <f t="shared" si="95"/>
        <v/>
      </c>
      <c r="O506" s="87" t="str">
        <f>IF(D506="","",IF('[1]0.5 Indikator Keterjangkauan'!J505="","",VLOOKUP(D506,'[1]0.5 Indikator Keterjangkauan'!$D$6:$K$704,7,FALSE)))</f>
        <v/>
      </c>
      <c r="P506" s="136" t="str">
        <f t="shared" si="96"/>
        <v/>
      </c>
      <c r="Q506" s="87" t="str">
        <f>IF(D506="","",IF('[1]0.5 Indikator Keterjangkauan'!AC505="","",VLOOKUP(D506,'[1]0.5 Indikator Keterjangkauan'!$D$6:$AD$704,26,FALSE)))</f>
        <v/>
      </c>
      <c r="R506" s="136" t="str">
        <f t="shared" si="97"/>
        <v/>
      </c>
      <c r="S506" s="87" t="str">
        <f>IF(D506="","",IF('[1]0.5 Indikator Keterjangkauan'!AI505="","",VLOOKUP(D506,'[1]0.5 Indikator Keterjangkauan'!$D$6:$AK$700,32,FALSE)))</f>
        <v/>
      </c>
      <c r="T506" s="136" t="str">
        <f t="shared" si="98"/>
        <v/>
      </c>
      <c r="U506" s="87" t="str">
        <f>IF(D506="","",IF('[1]0.6 Indikator Pemanfaatan'!J505="","",VLOOKUP(D506,'[1]0.6 Indikator Pemanfaatan'!$D$6:$K$704,7,FALSE)))</f>
        <v/>
      </c>
      <c r="V506" s="136" t="str">
        <f t="shared" si="99"/>
        <v/>
      </c>
      <c r="W506" s="87" t="str">
        <f>IF(D506="","",IF('[1]0.6 Indikator Pemanfaatan'!P505="","",VLOOKUP(D506,'[1]0.6 Indikator Pemanfaatan'!$D$6:$R$704,13,FALSE)))</f>
        <v/>
      </c>
      <c r="X506" s="136" t="str">
        <f t="shared" si="100"/>
        <v/>
      </c>
      <c r="Y506" s="87" t="str">
        <f>IF(D506="","",IF('[1]0.6 Indikator Pemanfaatan'!AA505="","",VLOOKUP(D506,'[1]0.6 Indikator Pemanfaatan'!$D$6:$AC$706,24,FALSE)))</f>
        <v/>
      </c>
      <c r="Z506" s="136" t="str">
        <f t="shared" si="101"/>
        <v/>
      </c>
      <c r="AA506" s="88" t="str">
        <f>IF(D506="","",IF('[1]0.6 Indikator Pemanfaatan'!AG505="","",VLOOKUP(D506,'[1]0.6 Indikator Pemanfaatan'!$D$6:$AJ$705,30,FALSE)))</f>
        <v/>
      </c>
      <c r="AB506" s="136" t="str">
        <f t="shared" si="102"/>
        <v/>
      </c>
      <c r="AC506" s="87" t="str">
        <f>IF(D506="","",IF('[1]0.6 Indikator Pemanfaatan'!AM505="","",VLOOKUP(D506,'[1]0.6 Indikator Pemanfaatan'!$D$6:$AP$705,36,FALSE)))</f>
        <v/>
      </c>
      <c r="AD506" s="136" t="str">
        <f t="shared" si="103"/>
        <v/>
      </c>
    </row>
    <row r="507" spans="1:30" x14ac:dyDescent="0.3">
      <c r="A507" s="1" t="str">
        <f>IF('[2]1.7 NCPR'!A503="","",'[2]1.7 NCPR'!A503)</f>
        <v/>
      </c>
      <c r="B507" s="2" t="str">
        <f>IF('[2]1.7 NCPR'!B503="","",'[2]1.7 NCPR'!B503)</f>
        <v/>
      </c>
      <c r="C507" s="1" t="str">
        <f t="shared" si="91"/>
        <v/>
      </c>
      <c r="D507" s="1" t="str">
        <f>IF('[2]1.7 NCPR'!D503="","",'[2]1.7 NCPR'!D503)</f>
        <v/>
      </c>
      <c r="E507" s="1" t="str">
        <f>IF('[2]1.7 NCPR'!E503="","",'[2]1.7 NCPR'!E503)</f>
        <v/>
      </c>
      <c r="F507" s="2" t="str">
        <f>IF('[2]1.7 NCPR'!C503="","",'[2]1.7 NCPR'!C503)</f>
        <v/>
      </c>
      <c r="G507" s="135" t="str">
        <f>IF(D507="","",IF('[2]1.7 NCPR'!P503="","",(VLOOKUP(D507,'[2]1.7 NCPR'!$D:$P,13,0))))</f>
        <v/>
      </c>
      <c r="H507" s="74" t="str">
        <f t="shared" si="92"/>
        <v/>
      </c>
      <c r="I507" s="87" t="str">
        <f>IF(D507="","",IF('[1]0.2 Konsumsi Energi'!O506="","",VLOOKUP(D507,'[1]0.2 Konsumsi Energi'!$D$5:$S$704,12,0)))</f>
        <v/>
      </c>
      <c r="J507" s="136" t="str">
        <f t="shared" si="93"/>
        <v/>
      </c>
      <c r="K507" s="87" t="str">
        <f>IF(D507="","",IF('[1]0.3 Konsumsi Protein Hewani'!O506="","",VLOOKUP(D507,'[1]0.3 Konsumsi Protein Hewani'!$D$5:$S$704,12,0)))</f>
        <v/>
      </c>
      <c r="L507" s="136" t="str">
        <f t="shared" si="94"/>
        <v/>
      </c>
      <c r="M507" s="87" t="str">
        <f>IF(D507="","",IF('[1]0.4 Stok_Cadangan'!AN506="","",VLOOKUP(D507,'[1]0.4 Stok_Cadangan'!$D$6:$AN$704,37,FALSE)))</f>
        <v/>
      </c>
      <c r="N507" s="136" t="str">
        <f t="shared" si="95"/>
        <v/>
      </c>
      <c r="O507" s="87" t="str">
        <f>IF(D507="","",IF('[1]0.5 Indikator Keterjangkauan'!J506="","",VLOOKUP(D507,'[1]0.5 Indikator Keterjangkauan'!$D$6:$K$704,7,FALSE)))</f>
        <v/>
      </c>
      <c r="P507" s="136" t="str">
        <f t="shared" si="96"/>
        <v/>
      </c>
      <c r="Q507" s="87" t="str">
        <f>IF(D507="","",IF('[1]0.5 Indikator Keterjangkauan'!AC506="","",VLOOKUP(D507,'[1]0.5 Indikator Keterjangkauan'!$D$6:$AD$704,26,FALSE)))</f>
        <v/>
      </c>
      <c r="R507" s="136" t="str">
        <f t="shared" si="97"/>
        <v/>
      </c>
      <c r="S507" s="87" t="str">
        <f>IF(D507="","",IF('[1]0.5 Indikator Keterjangkauan'!AI506="","",VLOOKUP(D507,'[1]0.5 Indikator Keterjangkauan'!$D$6:$AK$700,32,FALSE)))</f>
        <v/>
      </c>
      <c r="T507" s="136" t="str">
        <f t="shared" si="98"/>
        <v/>
      </c>
      <c r="U507" s="87" t="str">
        <f>IF(D507="","",IF('[1]0.6 Indikator Pemanfaatan'!J506="","",VLOOKUP(D507,'[1]0.6 Indikator Pemanfaatan'!$D$6:$K$704,7,FALSE)))</f>
        <v/>
      </c>
      <c r="V507" s="136" t="str">
        <f t="shared" si="99"/>
        <v/>
      </c>
      <c r="W507" s="87" t="str">
        <f>IF(D507="","",IF('[1]0.6 Indikator Pemanfaatan'!P506="","",VLOOKUP(D507,'[1]0.6 Indikator Pemanfaatan'!$D$6:$R$704,13,FALSE)))</f>
        <v/>
      </c>
      <c r="X507" s="136" t="str">
        <f t="shared" si="100"/>
        <v/>
      </c>
      <c r="Y507" s="87" t="str">
        <f>IF(D507="","",IF('[1]0.6 Indikator Pemanfaatan'!AA506="","",VLOOKUP(D507,'[1]0.6 Indikator Pemanfaatan'!$D$6:$AC$706,24,FALSE)))</f>
        <v/>
      </c>
      <c r="Z507" s="136" t="str">
        <f t="shared" si="101"/>
        <v/>
      </c>
      <c r="AA507" s="88" t="str">
        <f>IF(D507="","",IF('[1]0.6 Indikator Pemanfaatan'!AG506="","",VLOOKUP(D507,'[1]0.6 Indikator Pemanfaatan'!$D$6:$AJ$705,30,FALSE)))</f>
        <v/>
      </c>
      <c r="AB507" s="136" t="str">
        <f t="shared" si="102"/>
        <v/>
      </c>
      <c r="AC507" s="87" t="str">
        <f>IF(D507="","",IF('[1]0.6 Indikator Pemanfaatan'!AM506="","",VLOOKUP(D507,'[1]0.6 Indikator Pemanfaatan'!$D$6:$AP$705,36,FALSE)))</f>
        <v/>
      </c>
      <c r="AD507" s="136" t="str">
        <f t="shared" si="103"/>
        <v/>
      </c>
    </row>
    <row r="508" spans="1:30" x14ac:dyDescent="0.3">
      <c r="A508" s="1" t="str">
        <f>IF('[2]1.7 NCPR'!A504="","",'[2]1.7 NCPR'!A504)</f>
        <v/>
      </c>
      <c r="B508" s="2" t="str">
        <f>IF('[2]1.7 NCPR'!B504="","",'[2]1.7 NCPR'!B504)</f>
        <v/>
      </c>
      <c r="C508" s="1" t="str">
        <f t="shared" si="91"/>
        <v/>
      </c>
      <c r="D508" s="1" t="str">
        <f>IF('[2]1.7 NCPR'!D504="","",'[2]1.7 NCPR'!D504)</f>
        <v/>
      </c>
      <c r="E508" s="1" t="str">
        <f>IF('[2]1.7 NCPR'!E504="","",'[2]1.7 NCPR'!E504)</f>
        <v/>
      </c>
      <c r="F508" s="2" t="str">
        <f>IF('[2]1.7 NCPR'!C504="","",'[2]1.7 NCPR'!C504)</f>
        <v/>
      </c>
      <c r="G508" s="135" t="str">
        <f>IF(D508="","",IF('[2]1.7 NCPR'!P504="","",(VLOOKUP(D508,'[2]1.7 NCPR'!$D:$P,13,0))))</f>
        <v/>
      </c>
      <c r="H508" s="74" t="str">
        <f t="shared" si="92"/>
        <v/>
      </c>
      <c r="I508" s="87" t="str">
        <f>IF(D508="","",IF('[1]0.2 Konsumsi Energi'!O507="","",VLOOKUP(D508,'[1]0.2 Konsumsi Energi'!$D$5:$S$704,12,0)))</f>
        <v/>
      </c>
      <c r="J508" s="136" t="str">
        <f t="shared" si="93"/>
        <v/>
      </c>
      <c r="K508" s="87" t="str">
        <f>IF(D508="","",IF('[1]0.3 Konsumsi Protein Hewani'!O507="","",VLOOKUP(D508,'[1]0.3 Konsumsi Protein Hewani'!$D$5:$S$704,12,0)))</f>
        <v/>
      </c>
      <c r="L508" s="136" t="str">
        <f t="shared" si="94"/>
        <v/>
      </c>
      <c r="M508" s="87" t="str">
        <f>IF(D508="","",IF('[1]0.4 Stok_Cadangan'!AN507="","",VLOOKUP(D508,'[1]0.4 Stok_Cadangan'!$D$6:$AN$704,37,FALSE)))</f>
        <v/>
      </c>
      <c r="N508" s="136" t="str">
        <f t="shared" si="95"/>
        <v/>
      </c>
      <c r="O508" s="87" t="str">
        <f>IF(D508="","",IF('[1]0.5 Indikator Keterjangkauan'!J507="","",VLOOKUP(D508,'[1]0.5 Indikator Keterjangkauan'!$D$6:$K$704,7,FALSE)))</f>
        <v/>
      </c>
      <c r="P508" s="136" t="str">
        <f t="shared" si="96"/>
        <v/>
      </c>
      <c r="Q508" s="87" t="str">
        <f>IF(D508="","",IF('[1]0.5 Indikator Keterjangkauan'!AC507="","",VLOOKUP(D508,'[1]0.5 Indikator Keterjangkauan'!$D$6:$AD$704,26,FALSE)))</f>
        <v/>
      </c>
      <c r="R508" s="136" t="str">
        <f t="shared" si="97"/>
        <v/>
      </c>
      <c r="S508" s="87" t="str">
        <f>IF(D508="","",IF('[1]0.5 Indikator Keterjangkauan'!AI507="","",VLOOKUP(D508,'[1]0.5 Indikator Keterjangkauan'!$D$6:$AK$700,32,FALSE)))</f>
        <v/>
      </c>
      <c r="T508" s="136" t="str">
        <f t="shared" si="98"/>
        <v/>
      </c>
      <c r="U508" s="87" t="str">
        <f>IF(D508="","",IF('[1]0.6 Indikator Pemanfaatan'!J507="","",VLOOKUP(D508,'[1]0.6 Indikator Pemanfaatan'!$D$6:$K$704,7,FALSE)))</f>
        <v/>
      </c>
      <c r="V508" s="136" t="str">
        <f t="shared" si="99"/>
        <v/>
      </c>
      <c r="W508" s="87" t="str">
        <f>IF(D508="","",IF('[1]0.6 Indikator Pemanfaatan'!P507="","",VLOOKUP(D508,'[1]0.6 Indikator Pemanfaatan'!$D$6:$R$704,13,FALSE)))</f>
        <v/>
      </c>
      <c r="X508" s="136" t="str">
        <f t="shared" si="100"/>
        <v/>
      </c>
      <c r="Y508" s="87" t="str">
        <f>IF(D508="","",IF('[1]0.6 Indikator Pemanfaatan'!AA507="","",VLOOKUP(D508,'[1]0.6 Indikator Pemanfaatan'!$D$6:$AC$706,24,FALSE)))</f>
        <v/>
      </c>
      <c r="Z508" s="136" t="str">
        <f t="shared" si="101"/>
        <v/>
      </c>
      <c r="AA508" s="88" t="str">
        <f>IF(D508="","",IF('[1]0.6 Indikator Pemanfaatan'!AG507="","",VLOOKUP(D508,'[1]0.6 Indikator Pemanfaatan'!$D$6:$AJ$705,30,FALSE)))</f>
        <v/>
      </c>
      <c r="AB508" s="136" t="str">
        <f t="shared" si="102"/>
        <v/>
      </c>
      <c r="AC508" s="87" t="str">
        <f>IF(D508="","",IF('[1]0.6 Indikator Pemanfaatan'!AM507="","",VLOOKUP(D508,'[1]0.6 Indikator Pemanfaatan'!$D$6:$AP$705,36,FALSE)))</f>
        <v/>
      </c>
      <c r="AD508" s="136" t="str">
        <f t="shared" si="103"/>
        <v/>
      </c>
    </row>
    <row r="509" spans="1:30" x14ac:dyDescent="0.3">
      <c r="A509" s="1" t="str">
        <f>IF('[2]1.7 NCPR'!A505="","",'[2]1.7 NCPR'!A505)</f>
        <v/>
      </c>
      <c r="B509" s="2" t="str">
        <f>IF('[2]1.7 NCPR'!B505="","",'[2]1.7 NCPR'!B505)</f>
        <v/>
      </c>
      <c r="C509" s="1" t="str">
        <f t="shared" si="91"/>
        <v/>
      </c>
      <c r="D509" s="1" t="str">
        <f>IF('[2]1.7 NCPR'!D505="","",'[2]1.7 NCPR'!D505)</f>
        <v/>
      </c>
      <c r="E509" s="1" t="str">
        <f>IF('[2]1.7 NCPR'!E505="","",'[2]1.7 NCPR'!E505)</f>
        <v/>
      </c>
      <c r="F509" s="2" t="str">
        <f>IF('[2]1.7 NCPR'!C505="","",'[2]1.7 NCPR'!C505)</f>
        <v/>
      </c>
      <c r="G509" s="135" t="str">
        <f>IF(D509="","",IF('[2]1.7 NCPR'!P505="","",(VLOOKUP(D509,'[2]1.7 NCPR'!$D:$P,13,0))))</f>
        <v/>
      </c>
      <c r="H509" s="74" t="str">
        <f t="shared" si="92"/>
        <v/>
      </c>
      <c r="I509" s="87" t="str">
        <f>IF(D509="","",IF('[1]0.2 Konsumsi Energi'!O508="","",VLOOKUP(D509,'[1]0.2 Konsumsi Energi'!$D$5:$S$704,12,0)))</f>
        <v/>
      </c>
      <c r="J509" s="136" t="str">
        <f t="shared" si="93"/>
        <v/>
      </c>
      <c r="K509" s="87" t="str">
        <f>IF(D509="","",IF('[1]0.3 Konsumsi Protein Hewani'!O508="","",VLOOKUP(D509,'[1]0.3 Konsumsi Protein Hewani'!$D$5:$S$704,12,0)))</f>
        <v/>
      </c>
      <c r="L509" s="136" t="str">
        <f t="shared" si="94"/>
        <v/>
      </c>
      <c r="M509" s="87" t="str">
        <f>IF(D509="","",IF('[1]0.4 Stok_Cadangan'!AN508="","",VLOOKUP(D509,'[1]0.4 Stok_Cadangan'!$D$6:$AN$704,37,FALSE)))</f>
        <v/>
      </c>
      <c r="N509" s="136" t="str">
        <f t="shared" si="95"/>
        <v/>
      </c>
      <c r="O509" s="87" t="str">
        <f>IF(D509="","",IF('[1]0.5 Indikator Keterjangkauan'!J508="","",VLOOKUP(D509,'[1]0.5 Indikator Keterjangkauan'!$D$6:$K$704,7,FALSE)))</f>
        <v/>
      </c>
      <c r="P509" s="136" t="str">
        <f t="shared" si="96"/>
        <v/>
      </c>
      <c r="Q509" s="87" t="str">
        <f>IF(D509="","",IF('[1]0.5 Indikator Keterjangkauan'!AC508="","",VLOOKUP(D509,'[1]0.5 Indikator Keterjangkauan'!$D$6:$AD$704,26,FALSE)))</f>
        <v/>
      </c>
      <c r="R509" s="136" t="str">
        <f t="shared" si="97"/>
        <v/>
      </c>
      <c r="S509" s="87" t="str">
        <f>IF(D509="","",IF('[1]0.5 Indikator Keterjangkauan'!AI508="","",VLOOKUP(D509,'[1]0.5 Indikator Keterjangkauan'!$D$6:$AK$700,32,FALSE)))</f>
        <v/>
      </c>
      <c r="T509" s="136" t="str">
        <f t="shared" si="98"/>
        <v/>
      </c>
      <c r="U509" s="87" t="str">
        <f>IF(D509="","",IF('[1]0.6 Indikator Pemanfaatan'!J508="","",VLOOKUP(D509,'[1]0.6 Indikator Pemanfaatan'!$D$6:$K$704,7,FALSE)))</f>
        <v/>
      </c>
      <c r="V509" s="136" t="str">
        <f t="shared" si="99"/>
        <v/>
      </c>
      <c r="W509" s="87" t="str">
        <f>IF(D509="","",IF('[1]0.6 Indikator Pemanfaatan'!P508="","",VLOOKUP(D509,'[1]0.6 Indikator Pemanfaatan'!$D$6:$R$704,13,FALSE)))</f>
        <v/>
      </c>
      <c r="X509" s="136" t="str">
        <f t="shared" si="100"/>
        <v/>
      </c>
      <c r="Y509" s="87" t="str">
        <f>IF(D509="","",IF('[1]0.6 Indikator Pemanfaatan'!AA508="","",VLOOKUP(D509,'[1]0.6 Indikator Pemanfaatan'!$D$6:$AC$706,24,FALSE)))</f>
        <v/>
      </c>
      <c r="Z509" s="136" t="str">
        <f t="shared" si="101"/>
        <v/>
      </c>
      <c r="AA509" s="88" t="str">
        <f>IF(D509="","",IF('[1]0.6 Indikator Pemanfaatan'!AG508="","",VLOOKUP(D509,'[1]0.6 Indikator Pemanfaatan'!$D$6:$AJ$705,30,FALSE)))</f>
        <v/>
      </c>
      <c r="AB509" s="136" t="str">
        <f t="shared" si="102"/>
        <v/>
      </c>
      <c r="AC509" s="87" t="str">
        <f>IF(D509="","",IF('[1]0.6 Indikator Pemanfaatan'!AM508="","",VLOOKUP(D509,'[1]0.6 Indikator Pemanfaatan'!$D$6:$AP$705,36,FALSE)))</f>
        <v/>
      </c>
      <c r="AD509" s="136" t="str">
        <f t="shared" si="103"/>
        <v/>
      </c>
    </row>
    <row r="510" spans="1:30" x14ac:dyDescent="0.3">
      <c r="A510" s="1" t="str">
        <f>IF('[2]1.7 NCPR'!A506="","",'[2]1.7 NCPR'!A506)</f>
        <v/>
      </c>
      <c r="B510" s="2" t="str">
        <f>IF('[2]1.7 NCPR'!B506="","",'[2]1.7 NCPR'!B506)</f>
        <v/>
      </c>
      <c r="C510" s="1" t="str">
        <f t="shared" si="91"/>
        <v/>
      </c>
      <c r="D510" s="1" t="str">
        <f>IF('[2]1.7 NCPR'!D506="","",'[2]1.7 NCPR'!D506)</f>
        <v/>
      </c>
      <c r="E510" s="1" t="str">
        <f>IF('[2]1.7 NCPR'!E506="","",'[2]1.7 NCPR'!E506)</f>
        <v/>
      </c>
      <c r="F510" s="2" t="str">
        <f>IF('[2]1.7 NCPR'!C506="","",'[2]1.7 NCPR'!C506)</f>
        <v/>
      </c>
      <c r="G510" s="135" t="str">
        <f>IF(D510="","",IF('[2]1.7 NCPR'!P506="","",(VLOOKUP(D510,'[2]1.7 NCPR'!$D:$P,13,0))))</f>
        <v/>
      </c>
      <c r="H510" s="74" t="str">
        <f t="shared" si="92"/>
        <v/>
      </c>
      <c r="I510" s="87" t="str">
        <f>IF(D510="","",IF('[1]0.2 Konsumsi Energi'!O509="","",VLOOKUP(D510,'[1]0.2 Konsumsi Energi'!$D$5:$S$704,12,0)))</f>
        <v/>
      </c>
      <c r="J510" s="136" t="str">
        <f t="shared" si="93"/>
        <v/>
      </c>
      <c r="K510" s="87" t="str">
        <f>IF(D510="","",IF('[1]0.3 Konsumsi Protein Hewani'!O509="","",VLOOKUP(D510,'[1]0.3 Konsumsi Protein Hewani'!$D$5:$S$704,12,0)))</f>
        <v/>
      </c>
      <c r="L510" s="136" t="str">
        <f t="shared" si="94"/>
        <v/>
      </c>
      <c r="M510" s="87" t="str">
        <f>IF(D510="","",IF('[1]0.4 Stok_Cadangan'!AN509="","",VLOOKUP(D510,'[1]0.4 Stok_Cadangan'!$D$6:$AN$704,37,FALSE)))</f>
        <v/>
      </c>
      <c r="N510" s="136" t="str">
        <f t="shared" si="95"/>
        <v/>
      </c>
      <c r="O510" s="87" t="str">
        <f>IF(D510="","",IF('[1]0.5 Indikator Keterjangkauan'!J509="","",VLOOKUP(D510,'[1]0.5 Indikator Keterjangkauan'!$D$6:$K$704,7,FALSE)))</f>
        <v/>
      </c>
      <c r="P510" s="136" t="str">
        <f t="shared" si="96"/>
        <v/>
      </c>
      <c r="Q510" s="87" t="str">
        <f>IF(D510="","",IF('[1]0.5 Indikator Keterjangkauan'!AC509="","",VLOOKUP(D510,'[1]0.5 Indikator Keterjangkauan'!$D$6:$AD$704,26,FALSE)))</f>
        <v/>
      </c>
      <c r="R510" s="136" t="str">
        <f t="shared" si="97"/>
        <v/>
      </c>
      <c r="S510" s="87" t="str">
        <f>IF(D510="","",IF('[1]0.5 Indikator Keterjangkauan'!AI509="","",VLOOKUP(D510,'[1]0.5 Indikator Keterjangkauan'!$D$6:$AK$700,32,FALSE)))</f>
        <v/>
      </c>
      <c r="T510" s="136" t="str">
        <f t="shared" si="98"/>
        <v/>
      </c>
      <c r="U510" s="87" t="str">
        <f>IF(D510="","",IF('[1]0.6 Indikator Pemanfaatan'!J509="","",VLOOKUP(D510,'[1]0.6 Indikator Pemanfaatan'!$D$6:$K$704,7,FALSE)))</f>
        <v/>
      </c>
      <c r="V510" s="136" t="str">
        <f t="shared" si="99"/>
        <v/>
      </c>
      <c r="W510" s="87" t="str">
        <f>IF(D510="","",IF('[1]0.6 Indikator Pemanfaatan'!P509="","",VLOOKUP(D510,'[1]0.6 Indikator Pemanfaatan'!$D$6:$R$704,13,FALSE)))</f>
        <v/>
      </c>
      <c r="X510" s="136" t="str">
        <f t="shared" si="100"/>
        <v/>
      </c>
      <c r="Y510" s="87" t="str">
        <f>IF(D510="","",IF('[1]0.6 Indikator Pemanfaatan'!AA509="","",VLOOKUP(D510,'[1]0.6 Indikator Pemanfaatan'!$D$6:$AC$706,24,FALSE)))</f>
        <v/>
      </c>
      <c r="Z510" s="136" t="str">
        <f t="shared" si="101"/>
        <v/>
      </c>
      <c r="AA510" s="88" t="str">
        <f>IF(D510="","",IF('[1]0.6 Indikator Pemanfaatan'!AG509="","",VLOOKUP(D510,'[1]0.6 Indikator Pemanfaatan'!$D$6:$AJ$705,30,FALSE)))</f>
        <v/>
      </c>
      <c r="AB510" s="136" t="str">
        <f t="shared" si="102"/>
        <v/>
      </c>
      <c r="AC510" s="87" t="str">
        <f>IF(D510="","",IF('[1]0.6 Indikator Pemanfaatan'!AM509="","",VLOOKUP(D510,'[1]0.6 Indikator Pemanfaatan'!$D$6:$AP$705,36,FALSE)))</f>
        <v/>
      </c>
      <c r="AD510" s="136" t="str">
        <f t="shared" si="103"/>
        <v/>
      </c>
    </row>
    <row r="511" spans="1:30" x14ac:dyDescent="0.3">
      <c r="A511" s="1" t="str">
        <f>IF('[2]1.7 NCPR'!A507="","",'[2]1.7 NCPR'!A507)</f>
        <v/>
      </c>
      <c r="B511" s="2" t="str">
        <f>IF('[2]1.7 NCPR'!B507="","",'[2]1.7 NCPR'!B507)</f>
        <v/>
      </c>
      <c r="C511" s="1" t="str">
        <f t="shared" si="91"/>
        <v/>
      </c>
      <c r="D511" s="1" t="str">
        <f>IF('[2]1.7 NCPR'!D507="","",'[2]1.7 NCPR'!D507)</f>
        <v/>
      </c>
      <c r="E511" s="1" t="str">
        <f>IF('[2]1.7 NCPR'!E507="","",'[2]1.7 NCPR'!E507)</f>
        <v/>
      </c>
      <c r="F511" s="2" t="str">
        <f>IF('[2]1.7 NCPR'!C507="","",'[2]1.7 NCPR'!C507)</f>
        <v/>
      </c>
      <c r="G511" s="135" t="str">
        <f>IF(D511="","",IF('[2]1.7 NCPR'!P507="","",(VLOOKUP(D511,'[2]1.7 NCPR'!$D:$P,13,0))))</f>
        <v/>
      </c>
      <c r="H511" s="74" t="str">
        <f t="shared" si="92"/>
        <v/>
      </c>
      <c r="I511" s="87" t="str">
        <f>IF(D511="","",IF('[1]0.2 Konsumsi Energi'!O510="","",VLOOKUP(D511,'[1]0.2 Konsumsi Energi'!$D$5:$S$704,12,0)))</f>
        <v/>
      </c>
      <c r="J511" s="136" t="str">
        <f t="shared" si="93"/>
        <v/>
      </c>
      <c r="K511" s="87" t="str">
        <f>IF(D511="","",IF('[1]0.3 Konsumsi Protein Hewani'!O510="","",VLOOKUP(D511,'[1]0.3 Konsumsi Protein Hewani'!$D$5:$S$704,12,0)))</f>
        <v/>
      </c>
      <c r="L511" s="136" t="str">
        <f t="shared" si="94"/>
        <v/>
      </c>
      <c r="M511" s="87" t="str">
        <f>IF(D511="","",IF('[1]0.4 Stok_Cadangan'!AN510="","",VLOOKUP(D511,'[1]0.4 Stok_Cadangan'!$D$6:$AN$704,37,FALSE)))</f>
        <v/>
      </c>
      <c r="N511" s="136" t="str">
        <f t="shared" si="95"/>
        <v/>
      </c>
      <c r="O511" s="87" t="str">
        <f>IF(D511="","",IF('[1]0.5 Indikator Keterjangkauan'!J510="","",VLOOKUP(D511,'[1]0.5 Indikator Keterjangkauan'!$D$6:$K$704,7,FALSE)))</f>
        <v/>
      </c>
      <c r="P511" s="136" t="str">
        <f t="shared" si="96"/>
        <v/>
      </c>
      <c r="Q511" s="87" t="str">
        <f>IF(D511="","",IF('[1]0.5 Indikator Keterjangkauan'!AC510="","",VLOOKUP(D511,'[1]0.5 Indikator Keterjangkauan'!$D$6:$AD$704,26,FALSE)))</f>
        <v/>
      </c>
      <c r="R511" s="136" t="str">
        <f t="shared" si="97"/>
        <v/>
      </c>
      <c r="S511" s="87" t="str">
        <f>IF(D511="","",IF('[1]0.5 Indikator Keterjangkauan'!AI510="","",VLOOKUP(D511,'[1]0.5 Indikator Keterjangkauan'!$D$6:$AK$700,32,FALSE)))</f>
        <v/>
      </c>
      <c r="T511" s="136" t="str">
        <f t="shared" si="98"/>
        <v/>
      </c>
      <c r="U511" s="87" t="str">
        <f>IF(D511="","",IF('[1]0.6 Indikator Pemanfaatan'!J510="","",VLOOKUP(D511,'[1]0.6 Indikator Pemanfaatan'!$D$6:$K$704,7,FALSE)))</f>
        <v/>
      </c>
      <c r="V511" s="136" t="str">
        <f t="shared" si="99"/>
        <v/>
      </c>
      <c r="W511" s="87" t="str">
        <f>IF(D511="","",IF('[1]0.6 Indikator Pemanfaatan'!P510="","",VLOOKUP(D511,'[1]0.6 Indikator Pemanfaatan'!$D$6:$R$704,13,FALSE)))</f>
        <v/>
      </c>
      <c r="X511" s="136" t="str">
        <f t="shared" si="100"/>
        <v/>
      </c>
      <c r="Y511" s="87" t="str">
        <f>IF(D511="","",IF('[1]0.6 Indikator Pemanfaatan'!AA510="","",VLOOKUP(D511,'[1]0.6 Indikator Pemanfaatan'!$D$6:$AC$706,24,FALSE)))</f>
        <v/>
      </c>
      <c r="Z511" s="136" t="str">
        <f t="shared" si="101"/>
        <v/>
      </c>
      <c r="AA511" s="88" t="str">
        <f>IF(D511="","",IF('[1]0.6 Indikator Pemanfaatan'!AG510="","",VLOOKUP(D511,'[1]0.6 Indikator Pemanfaatan'!$D$6:$AJ$705,30,FALSE)))</f>
        <v/>
      </c>
      <c r="AB511" s="136" t="str">
        <f t="shared" si="102"/>
        <v/>
      </c>
      <c r="AC511" s="87" t="str">
        <f>IF(D511="","",IF('[1]0.6 Indikator Pemanfaatan'!AM510="","",VLOOKUP(D511,'[1]0.6 Indikator Pemanfaatan'!$D$6:$AP$705,36,FALSE)))</f>
        <v/>
      </c>
      <c r="AD511" s="136" t="str">
        <f t="shared" si="103"/>
        <v/>
      </c>
    </row>
    <row r="512" spans="1:30" x14ac:dyDescent="0.3">
      <c r="A512" s="1" t="str">
        <f>IF('[2]1.7 NCPR'!A508="","",'[2]1.7 NCPR'!A508)</f>
        <v/>
      </c>
      <c r="B512" s="2" t="str">
        <f>IF('[2]1.7 NCPR'!B508="","",'[2]1.7 NCPR'!B508)</f>
        <v/>
      </c>
      <c r="C512" s="1" t="str">
        <f t="shared" si="91"/>
        <v/>
      </c>
      <c r="D512" s="1" t="str">
        <f>IF('[2]1.7 NCPR'!D508="","",'[2]1.7 NCPR'!D508)</f>
        <v/>
      </c>
      <c r="E512" s="1" t="str">
        <f>IF('[2]1.7 NCPR'!E508="","",'[2]1.7 NCPR'!E508)</f>
        <v/>
      </c>
      <c r="F512" s="2" t="str">
        <f>IF('[2]1.7 NCPR'!C508="","",'[2]1.7 NCPR'!C508)</f>
        <v/>
      </c>
      <c r="G512" s="135" t="str">
        <f>IF(D512="","",IF('[2]1.7 NCPR'!P508="","",(VLOOKUP(D512,'[2]1.7 NCPR'!$D:$P,13,0))))</f>
        <v/>
      </c>
      <c r="H512" s="74" t="str">
        <f t="shared" si="92"/>
        <v/>
      </c>
      <c r="I512" s="87" t="str">
        <f>IF(D512="","",IF('[1]0.2 Konsumsi Energi'!O511="","",VLOOKUP(D512,'[1]0.2 Konsumsi Energi'!$D$5:$S$704,12,0)))</f>
        <v/>
      </c>
      <c r="J512" s="136" t="str">
        <f t="shared" si="93"/>
        <v/>
      </c>
      <c r="K512" s="87" t="str">
        <f>IF(D512="","",IF('[1]0.3 Konsumsi Protein Hewani'!O511="","",VLOOKUP(D512,'[1]0.3 Konsumsi Protein Hewani'!$D$5:$S$704,12,0)))</f>
        <v/>
      </c>
      <c r="L512" s="136" t="str">
        <f t="shared" si="94"/>
        <v/>
      </c>
      <c r="M512" s="87" t="str">
        <f>IF(D512="","",IF('[1]0.4 Stok_Cadangan'!AN511="","",VLOOKUP(D512,'[1]0.4 Stok_Cadangan'!$D$6:$AN$704,37,FALSE)))</f>
        <v/>
      </c>
      <c r="N512" s="136" t="str">
        <f t="shared" si="95"/>
        <v/>
      </c>
      <c r="O512" s="87" t="str">
        <f>IF(D512="","",IF('[1]0.5 Indikator Keterjangkauan'!J511="","",VLOOKUP(D512,'[1]0.5 Indikator Keterjangkauan'!$D$6:$K$704,7,FALSE)))</f>
        <v/>
      </c>
      <c r="P512" s="136" t="str">
        <f t="shared" si="96"/>
        <v/>
      </c>
      <c r="Q512" s="87" t="str">
        <f>IF(D512="","",IF('[1]0.5 Indikator Keterjangkauan'!AC511="","",VLOOKUP(D512,'[1]0.5 Indikator Keterjangkauan'!$D$6:$AD$704,26,FALSE)))</f>
        <v/>
      </c>
      <c r="R512" s="136" t="str">
        <f t="shared" si="97"/>
        <v/>
      </c>
      <c r="S512" s="87" t="str">
        <f>IF(D512="","",IF('[1]0.5 Indikator Keterjangkauan'!AI511="","",VLOOKUP(D512,'[1]0.5 Indikator Keterjangkauan'!$D$6:$AK$700,32,FALSE)))</f>
        <v/>
      </c>
      <c r="T512" s="136" t="str">
        <f t="shared" si="98"/>
        <v/>
      </c>
      <c r="U512" s="87" t="str">
        <f>IF(D512="","",IF('[1]0.6 Indikator Pemanfaatan'!J511="","",VLOOKUP(D512,'[1]0.6 Indikator Pemanfaatan'!$D$6:$K$704,7,FALSE)))</f>
        <v/>
      </c>
      <c r="V512" s="136" t="str">
        <f t="shared" si="99"/>
        <v/>
      </c>
      <c r="W512" s="87" t="str">
        <f>IF(D512="","",IF('[1]0.6 Indikator Pemanfaatan'!P511="","",VLOOKUP(D512,'[1]0.6 Indikator Pemanfaatan'!$D$6:$R$704,13,FALSE)))</f>
        <v/>
      </c>
      <c r="X512" s="136" t="str">
        <f t="shared" si="100"/>
        <v/>
      </c>
      <c r="Y512" s="87" t="str">
        <f>IF(D512="","",IF('[1]0.6 Indikator Pemanfaatan'!AA511="","",VLOOKUP(D512,'[1]0.6 Indikator Pemanfaatan'!$D$6:$AC$706,24,FALSE)))</f>
        <v/>
      </c>
      <c r="Z512" s="136" t="str">
        <f t="shared" si="101"/>
        <v/>
      </c>
      <c r="AA512" s="88" t="str">
        <f>IF(D512="","",IF('[1]0.6 Indikator Pemanfaatan'!AG511="","",VLOOKUP(D512,'[1]0.6 Indikator Pemanfaatan'!$D$6:$AJ$705,30,FALSE)))</f>
        <v/>
      </c>
      <c r="AB512" s="136" t="str">
        <f t="shared" si="102"/>
        <v/>
      </c>
      <c r="AC512" s="87" t="str">
        <f>IF(D512="","",IF('[1]0.6 Indikator Pemanfaatan'!AM511="","",VLOOKUP(D512,'[1]0.6 Indikator Pemanfaatan'!$D$6:$AP$705,36,FALSE)))</f>
        <v/>
      </c>
      <c r="AD512" s="136" t="str">
        <f t="shared" si="103"/>
        <v/>
      </c>
    </row>
    <row r="513" spans="1:30" x14ac:dyDescent="0.3">
      <c r="A513" s="1" t="str">
        <f>IF('[2]1.7 NCPR'!A509="","",'[2]1.7 NCPR'!A509)</f>
        <v/>
      </c>
      <c r="B513" s="2" t="str">
        <f>IF('[2]1.7 NCPR'!B509="","",'[2]1.7 NCPR'!B509)</f>
        <v/>
      </c>
      <c r="C513" s="1" t="str">
        <f t="shared" si="91"/>
        <v/>
      </c>
      <c r="D513" s="1" t="str">
        <f>IF('[2]1.7 NCPR'!D509="","",'[2]1.7 NCPR'!D509)</f>
        <v/>
      </c>
      <c r="E513" s="1" t="str">
        <f>IF('[2]1.7 NCPR'!E509="","",'[2]1.7 NCPR'!E509)</f>
        <v/>
      </c>
      <c r="F513" s="2" t="str">
        <f>IF('[2]1.7 NCPR'!C509="","",'[2]1.7 NCPR'!C509)</f>
        <v/>
      </c>
      <c r="G513" s="135" t="str">
        <f>IF(D513="","",IF('[2]1.7 NCPR'!P509="","",(VLOOKUP(D513,'[2]1.7 NCPR'!$D:$P,13,0))))</f>
        <v/>
      </c>
      <c r="H513" s="74" t="str">
        <f t="shared" si="92"/>
        <v/>
      </c>
      <c r="I513" s="87" t="str">
        <f>IF(D513="","",IF('[1]0.2 Konsumsi Energi'!O512="","",VLOOKUP(D513,'[1]0.2 Konsumsi Energi'!$D$5:$S$704,12,0)))</f>
        <v/>
      </c>
      <c r="J513" s="136" t="str">
        <f t="shared" si="93"/>
        <v/>
      </c>
      <c r="K513" s="87" t="str">
        <f>IF(D513="","",IF('[1]0.3 Konsumsi Protein Hewani'!O512="","",VLOOKUP(D513,'[1]0.3 Konsumsi Protein Hewani'!$D$5:$S$704,12,0)))</f>
        <v/>
      </c>
      <c r="L513" s="136" t="str">
        <f t="shared" si="94"/>
        <v/>
      </c>
      <c r="M513" s="87" t="str">
        <f>IF(D513="","",IF('[1]0.4 Stok_Cadangan'!AN512="","",VLOOKUP(D513,'[1]0.4 Stok_Cadangan'!$D$6:$AN$704,37,FALSE)))</f>
        <v/>
      </c>
      <c r="N513" s="136" t="str">
        <f t="shared" si="95"/>
        <v/>
      </c>
      <c r="O513" s="87" t="str">
        <f>IF(D513="","",IF('[1]0.5 Indikator Keterjangkauan'!J512="","",VLOOKUP(D513,'[1]0.5 Indikator Keterjangkauan'!$D$6:$K$704,7,FALSE)))</f>
        <v/>
      </c>
      <c r="P513" s="136" t="str">
        <f t="shared" si="96"/>
        <v/>
      </c>
      <c r="Q513" s="87" t="str">
        <f>IF(D513="","",IF('[1]0.5 Indikator Keterjangkauan'!AC512="","",VLOOKUP(D513,'[1]0.5 Indikator Keterjangkauan'!$D$6:$AD$704,26,FALSE)))</f>
        <v/>
      </c>
      <c r="R513" s="136" t="str">
        <f t="shared" si="97"/>
        <v/>
      </c>
      <c r="S513" s="87" t="str">
        <f>IF(D513="","",IF('[1]0.5 Indikator Keterjangkauan'!AI512="","",VLOOKUP(D513,'[1]0.5 Indikator Keterjangkauan'!$D$6:$AK$700,32,FALSE)))</f>
        <v/>
      </c>
      <c r="T513" s="136" t="str">
        <f t="shared" si="98"/>
        <v/>
      </c>
      <c r="U513" s="87" t="str">
        <f>IF(D513="","",IF('[1]0.6 Indikator Pemanfaatan'!J512="","",VLOOKUP(D513,'[1]0.6 Indikator Pemanfaatan'!$D$6:$K$704,7,FALSE)))</f>
        <v/>
      </c>
      <c r="V513" s="136" t="str">
        <f t="shared" si="99"/>
        <v/>
      </c>
      <c r="W513" s="87" t="str">
        <f>IF(D513="","",IF('[1]0.6 Indikator Pemanfaatan'!P512="","",VLOOKUP(D513,'[1]0.6 Indikator Pemanfaatan'!$D$6:$R$704,13,FALSE)))</f>
        <v/>
      </c>
      <c r="X513" s="136" t="str">
        <f t="shared" si="100"/>
        <v/>
      </c>
      <c r="Y513" s="87" t="str">
        <f>IF(D513="","",IF('[1]0.6 Indikator Pemanfaatan'!AA512="","",VLOOKUP(D513,'[1]0.6 Indikator Pemanfaatan'!$D$6:$AC$706,24,FALSE)))</f>
        <v/>
      </c>
      <c r="Z513" s="136" t="str">
        <f t="shared" si="101"/>
        <v/>
      </c>
      <c r="AA513" s="88" t="str">
        <f>IF(D513="","",IF('[1]0.6 Indikator Pemanfaatan'!AG512="","",VLOOKUP(D513,'[1]0.6 Indikator Pemanfaatan'!$D$6:$AJ$705,30,FALSE)))</f>
        <v/>
      </c>
      <c r="AB513" s="136" t="str">
        <f t="shared" si="102"/>
        <v/>
      </c>
      <c r="AC513" s="87" t="str">
        <f>IF(D513="","",IF('[1]0.6 Indikator Pemanfaatan'!AM512="","",VLOOKUP(D513,'[1]0.6 Indikator Pemanfaatan'!$D$6:$AP$705,36,FALSE)))</f>
        <v/>
      </c>
      <c r="AD513" s="136" t="str">
        <f t="shared" si="103"/>
        <v/>
      </c>
    </row>
    <row r="514" spans="1:30" x14ac:dyDescent="0.3">
      <c r="A514" s="1" t="str">
        <f>IF('[2]1.7 NCPR'!A510="","",'[2]1.7 NCPR'!A510)</f>
        <v/>
      </c>
      <c r="B514" s="2" t="str">
        <f>IF('[2]1.7 NCPR'!B510="","",'[2]1.7 NCPR'!B510)</f>
        <v/>
      </c>
      <c r="C514" s="1" t="str">
        <f t="shared" si="91"/>
        <v/>
      </c>
      <c r="D514" s="1" t="str">
        <f>IF('[2]1.7 NCPR'!D510="","",'[2]1.7 NCPR'!D510)</f>
        <v/>
      </c>
      <c r="E514" s="1" t="str">
        <f>IF('[2]1.7 NCPR'!E510="","",'[2]1.7 NCPR'!E510)</f>
        <v/>
      </c>
      <c r="F514" s="2" t="str">
        <f>IF('[2]1.7 NCPR'!C510="","",'[2]1.7 NCPR'!C510)</f>
        <v/>
      </c>
      <c r="G514" s="135" t="str">
        <f>IF(D514="","",IF('[2]1.7 NCPR'!P510="","",(VLOOKUP(D514,'[2]1.7 NCPR'!$D:$P,13,0))))</f>
        <v/>
      </c>
      <c r="H514" s="74" t="str">
        <f t="shared" si="92"/>
        <v/>
      </c>
      <c r="I514" s="87" t="str">
        <f>IF(D514="","",IF('[1]0.2 Konsumsi Energi'!O513="","",VLOOKUP(D514,'[1]0.2 Konsumsi Energi'!$D$5:$S$704,12,0)))</f>
        <v/>
      </c>
      <c r="J514" s="136" t="str">
        <f t="shared" si="93"/>
        <v/>
      </c>
      <c r="K514" s="87" t="str">
        <f>IF(D514="","",IF('[1]0.3 Konsumsi Protein Hewani'!O513="","",VLOOKUP(D514,'[1]0.3 Konsumsi Protein Hewani'!$D$5:$S$704,12,0)))</f>
        <v/>
      </c>
      <c r="L514" s="136" t="str">
        <f t="shared" si="94"/>
        <v/>
      </c>
      <c r="M514" s="87" t="str">
        <f>IF(D514="","",IF('[1]0.4 Stok_Cadangan'!AN513="","",VLOOKUP(D514,'[1]0.4 Stok_Cadangan'!$D$6:$AN$704,37,FALSE)))</f>
        <v/>
      </c>
      <c r="N514" s="136" t="str">
        <f t="shared" si="95"/>
        <v/>
      </c>
      <c r="O514" s="87" t="str">
        <f>IF(D514="","",IF('[1]0.5 Indikator Keterjangkauan'!J513="","",VLOOKUP(D514,'[1]0.5 Indikator Keterjangkauan'!$D$6:$K$704,7,FALSE)))</f>
        <v/>
      </c>
      <c r="P514" s="136" t="str">
        <f t="shared" si="96"/>
        <v/>
      </c>
      <c r="Q514" s="87" t="str">
        <f>IF(D514="","",IF('[1]0.5 Indikator Keterjangkauan'!AC513="","",VLOOKUP(D514,'[1]0.5 Indikator Keterjangkauan'!$D$6:$AD$704,26,FALSE)))</f>
        <v/>
      </c>
      <c r="R514" s="136" t="str">
        <f t="shared" si="97"/>
        <v/>
      </c>
      <c r="S514" s="87" t="str">
        <f>IF(D514="","",IF('[1]0.5 Indikator Keterjangkauan'!AI513="","",VLOOKUP(D514,'[1]0.5 Indikator Keterjangkauan'!$D$6:$AK$700,32,FALSE)))</f>
        <v/>
      </c>
      <c r="T514" s="136" t="str">
        <f t="shared" si="98"/>
        <v/>
      </c>
      <c r="U514" s="87" t="str">
        <f>IF(D514="","",IF('[1]0.6 Indikator Pemanfaatan'!J513="","",VLOOKUP(D514,'[1]0.6 Indikator Pemanfaatan'!$D$6:$K$704,7,FALSE)))</f>
        <v/>
      </c>
      <c r="V514" s="136" t="str">
        <f t="shared" si="99"/>
        <v/>
      </c>
      <c r="W514" s="87" t="str">
        <f>IF(D514="","",IF('[1]0.6 Indikator Pemanfaatan'!P513="","",VLOOKUP(D514,'[1]0.6 Indikator Pemanfaatan'!$D$6:$R$704,13,FALSE)))</f>
        <v/>
      </c>
      <c r="X514" s="136" t="str">
        <f t="shared" si="100"/>
        <v/>
      </c>
      <c r="Y514" s="87" t="str">
        <f>IF(D514="","",IF('[1]0.6 Indikator Pemanfaatan'!AA513="","",VLOOKUP(D514,'[1]0.6 Indikator Pemanfaatan'!$D$6:$AC$706,24,FALSE)))</f>
        <v/>
      </c>
      <c r="Z514" s="136" t="str">
        <f t="shared" si="101"/>
        <v/>
      </c>
      <c r="AA514" s="88" t="str">
        <f>IF(D514="","",IF('[1]0.6 Indikator Pemanfaatan'!AG513="","",VLOOKUP(D514,'[1]0.6 Indikator Pemanfaatan'!$D$6:$AJ$705,30,FALSE)))</f>
        <v/>
      </c>
      <c r="AB514" s="136" t="str">
        <f t="shared" si="102"/>
        <v/>
      </c>
      <c r="AC514" s="87" t="str">
        <f>IF(D514="","",IF('[1]0.6 Indikator Pemanfaatan'!AM513="","",VLOOKUP(D514,'[1]0.6 Indikator Pemanfaatan'!$D$6:$AP$705,36,FALSE)))</f>
        <v/>
      </c>
      <c r="AD514" s="136" t="str">
        <f t="shared" si="103"/>
        <v/>
      </c>
    </row>
    <row r="515" spans="1:30" x14ac:dyDescent="0.3">
      <c r="A515" s="1" t="str">
        <f>IF('[2]1.7 NCPR'!A511="","",'[2]1.7 NCPR'!A511)</f>
        <v/>
      </c>
      <c r="B515" s="2" t="str">
        <f>IF('[2]1.7 NCPR'!B511="","",'[2]1.7 NCPR'!B511)</f>
        <v/>
      </c>
      <c r="C515" s="1" t="str">
        <f t="shared" si="91"/>
        <v/>
      </c>
      <c r="D515" s="1" t="str">
        <f>IF('[2]1.7 NCPR'!D511="","",'[2]1.7 NCPR'!D511)</f>
        <v/>
      </c>
      <c r="E515" s="1" t="str">
        <f>IF('[2]1.7 NCPR'!E511="","",'[2]1.7 NCPR'!E511)</f>
        <v/>
      </c>
      <c r="F515" s="2" t="str">
        <f>IF('[2]1.7 NCPR'!C511="","",'[2]1.7 NCPR'!C511)</f>
        <v/>
      </c>
      <c r="G515" s="135" t="str">
        <f>IF(D515="","",IF('[2]1.7 NCPR'!P511="","",(VLOOKUP(D515,'[2]1.7 NCPR'!$D:$P,13,0))))</f>
        <v/>
      </c>
      <c r="H515" s="74" t="str">
        <f t="shared" si="92"/>
        <v/>
      </c>
      <c r="I515" s="87" t="str">
        <f>IF(D515="","",IF('[1]0.2 Konsumsi Energi'!O514="","",VLOOKUP(D515,'[1]0.2 Konsumsi Energi'!$D$5:$S$704,12,0)))</f>
        <v/>
      </c>
      <c r="J515" s="136" t="str">
        <f t="shared" si="93"/>
        <v/>
      </c>
      <c r="K515" s="87" t="str">
        <f>IF(D515="","",IF('[1]0.3 Konsumsi Protein Hewani'!O514="","",VLOOKUP(D515,'[1]0.3 Konsumsi Protein Hewani'!$D$5:$S$704,12,0)))</f>
        <v/>
      </c>
      <c r="L515" s="136" t="str">
        <f t="shared" si="94"/>
        <v/>
      </c>
      <c r="M515" s="87" t="str">
        <f>IF(D515="","",IF('[1]0.4 Stok_Cadangan'!AN514="","",VLOOKUP(D515,'[1]0.4 Stok_Cadangan'!$D$6:$AN$704,37,FALSE)))</f>
        <v/>
      </c>
      <c r="N515" s="136" t="str">
        <f t="shared" si="95"/>
        <v/>
      </c>
      <c r="O515" s="87" t="str">
        <f>IF(D515="","",IF('[1]0.5 Indikator Keterjangkauan'!J514="","",VLOOKUP(D515,'[1]0.5 Indikator Keterjangkauan'!$D$6:$K$704,7,FALSE)))</f>
        <v/>
      </c>
      <c r="P515" s="136" t="str">
        <f t="shared" si="96"/>
        <v/>
      </c>
      <c r="Q515" s="87" t="str">
        <f>IF(D515="","",IF('[1]0.5 Indikator Keterjangkauan'!AC514="","",VLOOKUP(D515,'[1]0.5 Indikator Keterjangkauan'!$D$6:$AD$704,26,FALSE)))</f>
        <v/>
      </c>
      <c r="R515" s="136" t="str">
        <f t="shared" si="97"/>
        <v/>
      </c>
      <c r="S515" s="87" t="str">
        <f>IF(D515="","",IF('[1]0.5 Indikator Keterjangkauan'!AI514="","",VLOOKUP(D515,'[1]0.5 Indikator Keterjangkauan'!$D$6:$AK$700,32,FALSE)))</f>
        <v/>
      </c>
      <c r="T515" s="136" t="str">
        <f t="shared" si="98"/>
        <v/>
      </c>
      <c r="U515" s="87" t="str">
        <f>IF(D515="","",IF('[1]0.6 Indikator Pemanfaatan'!J514="","",VLOOKUP(D515,'[1]0.6 Indikator Pemanfaatan'!$D$6:$K$704,7,FALSE)))</f>
        <v/>
      </c>
      <c r="V515" s="136" t="str">
        <f t="shared" si="99"/>
        <v/>
      </c>
      <c r="W515" s="87" t="str">
        <f>IF(D515="","",IF('[1]0.6 Indikator Pemanfaatan'!P514="","",VLOOKUP(D515,'[1]0.6 Indikator Pemanfaatan'!$D$6:$R$704,13,FALSE)))</f>
        <v/>
      </c>
      <c r="X515" s="136" t="str">
        <f t="shared" si="100"/>
        <v/>
      </c>
      <c r="Y515" s="87" t="str">
        <f>IF(D515="","",IF('[1]0.6 Indikator Pemanfaatan'!AA514="","",VLOOKUP(D515,'[1]0.6 Indikator Pemanfaatan'!$D$6:$AC$706,24,FALSE)))</f>
        <v/>
      </c>
      <c r="Z515" s="136" t="str">
        <f t="shared" si="101"/>
        <v/>
      </c>
      <c r="AA515" s="88" t="str">
        <f>IF(D515="","",IF('[1]0.6 Indikator Pemanfaatan'!AG514="","",VLOOKUP(D515,'[1]0.6 Indikator Pemanfaatan'!$D$6:$AJ$705,30,FALSE)))</f>
        <v/>
      </c>
      <c r="AB515" s="136" t="str">
        <f t="shared" si="102"/>
        <v/>
      </c>
      <c r="AC515" s="87" t="str">
        <f>IF(D515="","",IF('[1]0.6 Indikator Pemanfaatan'!AM514="","",VLOOKUP(D515,'[1]0.6 Indikator Pemanfaatan'!$D$6:$AP$705,36,FALSE)))</f>
        <v/>
      </c>
      <c r="AD515" s="136" t="str">
        <f t="shared" si="103"/>
        <v/>
      </c>
    </row>
    <row r="516" spans="1:30" x14ac:dyDescent="0.3">
      <c r="A516" s="1" t="str">
        <f>IF('[2]1.7 NCPR'!A512="","",'[2]1.7 NCPR'!A512)</f>
        <v/>
      </c>
      <c r="B516" s="2" t="str">
        <f>IF('[2]1.7 NCPR'!B512="","",'[2]1.7 NCPR'!B512)</f>
        <v/>
      </c>
      <c r="C516" s="1" t="str">
        <f t="shared" si="91"/>
        <v/>
      </c>
      <c r="D516" s="1" t="str">
        <f>IF('[2]1.7 NCPR'!D512="","",'[2]1.7 NCPR'!D512)</f>
        <v/>
      </c>
      <c r="E516" s="1" t="str">
        <f>IF('[2]1.7 NCPR'!E512="","",'[2]1.7 NCPR'!E512)</f>
        <v/>
      </c>
      <c r="F516" s="2" t="str">
        <f>IF('[2]1.7 NCPR'!C512="","",'[2]1.7 NCPR'!C512)</f>
        <v/>
      </c>
      <c r="G516" s="135" t="str">
        <f>IF(D516="","",IF('[2]1.7 NCPR'!P512="","",(VLOOKUP(D516,'[2]1.7 NCPR'!$D:$P,13,0))))</f>
        <v/>
      </c>
      <c r="H516" s="74" t="str">
        <f t="shared" si="92"/>
        <v/>
      </c>
      <c r="I516" s="87" t="str">
        <f>IF(D516="","",IF('[1]0.2 Konsumsi Energi'!O515="","",VLOOKUP(D516,'[1]0.2 Konsumsi Energi'!$D$5:$S$704,12,0)))</f>
        <v/>
      </c>
      <c r="J516" s="136" t="str">
        <f t="shared" si="93"/>
        <v/>
      </c>
      <c r="K516" s="87" t="str">
        <f>IF(D516="","",IF('[1]0.3 Konsumsi Protein Hewani'!O515="","",VLOOKUP(D516,'[1]0.3 Konsumsi Protein Hewani'!$D$5:$S$704,12,0)))</f>
        <v/>
      </c>
      <c r="L516" s="136" t="str">
        <f t="shared" si="94"/>
        <v/>
      </c>
      <c r="M516" s="87" t="str">
        <f>IF(D516="","",IF('[1]0.4 Stok_Cadangan'!AN515="","",VLOOKUP(D516,'[1]0.4 Stok_Cadangan'!$D$6:$AN$704,37,FALSE)))</f>
        <v/>
      </c>
      <c r="N516" s="136" t="str">
        <f t="shared" si="95"/>
        <v/>
      </c>
      <c r="O516" s="87" t="str">
        <f>IF(D516="","",IF('[1]0.5 Indikator Keterjangkauan'!J515="","",VLOOKUP(D516,'[1]0.5 Indikator Keterjangkauan'!$D$6:$K$704,7,FALSE)))</f>
        <v/>
      </c>
      <c r="P516" s="136" t="str">
        <f t="shared" si="96"/>
        <v/>
      </c>
      <c r="Q516" s="87" t="str">
        <f>IF(D516="","",IF('[1]0.5 Indikator Keterjangkauan'!AC515="","",VLOOKUP(D516,'[1]0.5 Indikator Keterjangkauan'!$D$6:$AD$704,26,FALSE)))</f>
        <v/>
      </c>
      <c r="R516" s="136" t="str">
        <f t="shared" si="97"/>
        <v/>
      </c>
      <c r="S516" s="87" t="str">
        <f>IF(D516="","",IF('[1]0.5 Indikator Keterjangkauan'!AI515="","",VLOOKUP(D516,'[1]0.5 Indikator Keterjangkauan'!$D$6:$AK$700,32,FALSE)))</f>
        <v/>
      </c>
      <c r="T516" s="136" t="str">
        <f t="shared" si="98"/>
        <v/>
      </c>
      <c r="U516" s="87" t="str">
        <f>IF(D516="","",IF('[1]0.6 Indikator Pemanfaatan'!J515="","",VLOOKUP(D516,'[1]0.6 Indikator Pemanfaatan'!$D$6:$K$704,7,FALSE)))</f>
        <v/>
      </c>
      <c r="V516" s="136" t="str">
        <f t="shared" si="99"/>
        <v/>
      </c>
      <c r="W516" s="87" t="str">
        <f>IF(D516="","",IF('[1]0.6 Indikator Pemanfaatan'!P515="","",VLOOKUP(D516,'[1]0.6 Indikator Pemanfaatan'!$D$6:$R$704,13,FALSE)))</f>
        <v/>
      </c>
      <c r="X516" s="136" t="str">
        <f t="shared" si="100"/>
        <v/>
      </c>
      <c r="Y516" s="87" t="str">
        <f>IF(D516="","",IF('[1]0.6 Indikator Pemanfaatan'!AA515="","",VLOOKUP(D516,'[1]0.6 Indikator Pemanfaatan'!$D$6:$AC$706,24,FALSE)))</f>
        <v/>
      </c>
      <c r="Z516" s="136" t="str">
        <f t="shared" si="101"/>
        <v/>
      </c>
      <c r="AA516" s="88" t="str">
        <f>IF(D516="","",IF('[1]0.6 Indikator Pemanfaatan'!AG515="","",VLOOKUP(D516,'[1]0.6 Indikator Pemanfaatan'!$D$6:$AJ$705,30,FALSE)))</f>
        <v/>
      </c>
      <c r="AB516" s="136" t="str">
        <f t="shared" si="102"/>
        <v/>
      </c>
      <c r="AC516" s="87" t="str">
        <f>IF(D516="","",IF('[1]0.6 Indikator Pemanfaatan'!AM515="","",VLOOKUP(D516,'[1]0.6 Indikator Pemanfaatan'!$D$6:$AP$705,36,FALSE)))</f>
        <v/>
      </c>
      <c r="AD516" s="136" t="str">
        <f t="shared" si="103"/>
        <v/>
      </c>
    </row>
    <row r="517" spans="1:30" x14ac:dyDescent="0.3">
      <c r="A517" s="1" t="str">
        <f>IF('[2]1.7 NCPR'!A513="","",'[2]1.7 NCPR'!A513)</f>
        <v/>
      </c>
      <c r="B517" s="2" t="str">
        <f>IF('[2]1.7 NCPR'!B513="","",'[2]1.7 NCPR'!B513)</f>
        <v/>
      </c>
      <c r="C517" s="1" t="str">
        <f t="shared" si="91"/>
        <v/>
      </c>
      <c r="D517" s="1" t="str">
        <f>IF('[2]1.7 NCPR'!D513="","",'[2]1.7 NCPR'!D513)</f>
        <v/>
      </c>
      <c r="E517" s="1" t="str">
        <f>IF('[2]1.7 NCPR'!E513="","",'[2]1.7 NCPR'!E513)</f>
        <v/>
      </c>
      <c r="F517" s="2" t="str">
        <f>IF('[2]1.7 NCPR'!C513="","",'[2]1.7 NCPR'!C513)</f>
        <v/>
      </c>
      <c r="G517" s="135" t="str">
        <f>IF(D517="","",IF('[2]1.7 NCPR'!P513="","",(VLOOKUP(D517,'[2]1.7 NCPR'!$D:$P,13,0))))</f>
        <v/>
      </c>
      <c r="H517" s="74" t="str">
        <f t="shared" si="92"/>
        <v/>
      </c>
      <c r="I517" s="87" t="str">
        <f>IF(D517="","",IF('[1]0.2 Konsumsi Energi'!O516="","",VLOOKUP(D517,'[1]0.2 Konsumsi Energi'!$D$5:$S$704,12,0)))</f>
        <v/>
      </c>
      <c r="J517" s="136" t="str">
        <f t="shared" si="93"/>
        <v/>
      </c>
      <c r="K517" s="87" t="str">
        <f>IF(D517="","",IF('[1]0.3 Konsumsi Protein Hewani'!O516="","",VLOOKUP(D517,'[1]0.3 Konsumsi Protein Hewani'!$D$5:$S$704,12,0)))</f>
        <v/>
      </c>
      <c r="L517" s="136" t="str">
        <f t="shared" si="94"/>
        <v/>
      </c>
      <c r="M517" s="87" t="str">
        <f>IF(D517="","",IF('[1]0.4 Stok_Cadangan'!AN516="","",VLOOKUP(D517,'[1]0.4 Stok_Cadangan'!$D$6:$AN$704,37,FALSE)))</f>
        <v/>
      </c>
      <c r="N517" s="136" t="str">
        <f t="shared" si="95"/>
        <v/>
      </c>
      <c r="O517" s="87" t="str">
        <f>IF(D517="","",IF('[1]0.5 Indikator Keterjangkauan'!J516="","",VLOOKUP(D517,'[1]0.5 Indikator Keterjangkauan'!$D$6:$K$704,7,FALSE)))</f>
        <v/>
      </c>
      <c r="P517" s="136" t="str">
        <f t="shared" si="96"/>
        <v/>
      </c>
      <c r="Q517" s="87" t="str">
        <f>IF(D517="","",IF('[1]0.5 Indikator Keterjangkauan'!AC516="","",VLOOKUP(D517,'[1]0.5 Indikator Keterjangkauan'!$D$6:$AD$704,26,FALSE)))</f>
        <v/>
      </c>
      <c r="R517" s="136" t="str">
        <f t="shared" si="97"/>
        <v/>
      </c>
      <c r="S517" s="87" t="str">
        <f>IF(D517="","",IF('[1]0.5 Indikator Keterjangkauan'!AI516="","",VLOOKUP(D517,'[1]0.5 Indikator Keterjangkauan'!$D$6:$AK$700,32,FALSE)))</f>
        <v/>
      </c>
      <c r="T517" s="136" t="str">
        <f t="shared" si="98"/>
        <v/>
      </c>
      <c r="U517" s="87" t="str">
        <f>IF(D517="","",IF('[1]0.6 Indikator Pemanfaatan'!J516="","",VLOOKUP(D517,'[1]0.6 Indikator Pemanfaatan'!$D$6:$K$704,7,FALSE)))</f>
        <v/>
      </c>
      <c r="V517" s="136" t="str">
        <f t="shared" si="99"/>
        <v/>
      </c>
      <c r="W517" s="87" t="str">
        <f>IF(D517="","",IF('[1]0.6 Indikator Pemanfaatan'!P516="","",VLOOKUP(D517,'[1]0.6 Indikator Pemanfaatan'!$D$6:$R$704,13,FALSE)))</f>
        <v/>
      </c>
      <c r="X517" s="136" t="str">
        <f t="shared" si="100"/>
        <v/>
      </c>
      <c r="Y517" s="87" t="str">
        <f>IF(D517="","",IF('[1]0.6 Indikator Pemanfaatan'!AA516="","",VLOOKUP(D517,'[1]0.6 Indikator Pemanfaatan'!$D$6:$AC$706,24,FALSE)))</f>
        <v/>
      </c>
      <c r="Z517" s="136" t="str">
        <f t="shared" si="101"/>
        <v/>
      </c>
      <c r="AA517" s="88" t="str">
        <f>IF(D517="","",IF('[1]0.6 Indikator Pemanfaatan'!AG516="","",VLOOKUP(D517,'[1]0.6 Indikator Pemanfaatan'!$D$6:$AJ$705,30,FALSE)))</f>
        <v/>
      </c>
      <c r="AB517" s="136" t="str">
        <f t="shared" si="102"/>
        <v/>
      </c>
      <c r="AC517" s="87" t="str">
        <f>IF(D517="","",IF('[1]0.6 Indikator Pemanfaatan'!AM516="","",VLOOKUP(D517,'[1]0.6 Indikator Pemanfaatan'!$D$6:$AP$705,36,FALSE)))</f>
        <v/>
      </c>
      <c r="AD517" s="136" t="str">
        <f t="shared" si="103"/>
        <v/>
      </c>
    </row>
    <row r="518" spans="1:30" x14ac:dyDescent="0.3">
      <c r="A518" s="1" t="str">
        <f>IF('[2]1.7 NCPR'!A514="","",'[2]1.7 NCPR'!A514)</f>
        <v/>
      </c>
      <c r="B518" s="2" t="str">
        <f>IF('[2]1.7 NCPR'!B514="","",'[2]1.7 NCPR'!B514)</f>
        <v/>
      </c>
      <c r="C518" s="1" t="str">
        <f t="shared" si="91"/>
        <v/>
      </c>
      <c r="D518" s="1" t="str">
        <f>IF('[2]1.7 NCPR'!D514="","",'[2]1.7 NCPR'!D514)</f>
        <v/>
      </c>
      <c r="E518" s="1" t="str">
        <f>IF('[2]1.7 NCPR'!E514="","",'[2]1.7 NCPR'!E514)</f>
        <v/>
      </c>
      <c r="F518" s="2" t="str">
        <f>IF('[2]1.7 NCPR'!C514="","",'[2]1.7 NCPR'!C514)</f>
        <v/>
      </c>
      <c r="G518" s="135" t="str">
        <f>IF(D518="","",IF('[2]1.7 NCPR'!P514="","",(VLOOKUP(D518,'[2]1.7 NCPR'!$D:$P,13,0))))</f>
        <v/>
      </c>
      <c r="H518" s="74" t="str">
        <f t="shared" si="92"/>
        <v/>
      </c>
      <c r="I518" s="87" t="str">
        <f>IF(D518="","",IF('[1]0.2 Konsumsi Energi'!O517="","",VLOOKUP(D518,'[1]0.2 Konsumsi Energi'!$D$5:$S$704,12,0)))</f>
        <v/>
      </c>
      <c r="J518" s="136" t="str">
        <f t="shared" si="93"/>
        <v/>
      </c>
      <c r="K518" s="87" t="str">
        <f>IF(D518="","",IF('[1]0.3 Konsumsi Protein Hewani'!O517="","",VLOOKUP(D518,'[1]0.3 Konsumsi Protein Hewani'!$D$5:$S$704,12,0)))</f>
        <v/>
      </c>
      <c r="L518" s="136" t="str">
        <f t="shared" si="94"/>
        <v/>
      </c>
      <c r="M518" s="87" t="str">
        <f>IF(D518="","",IF('[1]0.4 Stok_Cadangan'!AN517="","",VLOOKUP(D518,'[1]0.4 Stok_Cadangan'!$D$6:$AN$704,37,FALSE)))</f>
        <v/>
      </c>
      <c r="N518" s="136" t="str">
        <f t="shared" si="95"/>
        <v/>
      </c>
      <c r="O518" s="87" t="str">
        <f>IF(D518="","",IF('[1]0.5 Indikator Keterjangkauan'!J517="","",VLOOKUP(D518,'[1]0.5 Indikator Keterjangkauan'!$D$6:$K$704,7,FALSE)))</f>
        <v/>
      </c>
      <c r="P518" s="136" t="str">
        <f t="shared" si="96"/>
        <v/>
      </c>
      <c r="Q518" s="87" t="str">
        <f>IF(D518="","",IF('[1]0.5 Indikator Keterjangkauan'!AC517="","",VLOOKUP(D518,'[1]0.5 Indikator Keterjangkauan'!$D$6:$AD$704,26,FALSE)))</f>
        <v/>
      </c>
      <c r="R518" s="136" t="str">
        <f t="shared" si="97"/>
        <v/>
      </c>
      <c r="S518" s="87" t="str">
        <f>IF(D518="","",IF('[1]0.5 Indikator Keterjangkauan'!AI517="","",VLOOKUP(D518,'[1]0.5 Indikator Keterjangkauan'!$D$6:$AK$700,32,FALSE)))</f>
        <v/>
      </c>
      <c r="T518" s="136" t="str">
        <f t="shared" si="98"/>
        <v/>
      </c>
      <c r="U518" s="87" t="str">
        <f>IF(D518="","",IF('[1]0.6 Indikator Pemanfaatan'!J517="","",VLOOKUP(D518,'[1]0.6 Indikator Pemanfaatan'!$D$6:$K$704,7,FALSE)))</f>
        <v/>
      </c>
      <c r="V518" s="136" t="str">
        <f t="shared" si="99"/>
        <v/>
      </c>
      <c r="W518" s="87" t="str">
        <f>IF(D518="","",IF('[1]0.6 Indikator Pemanfaatan'!P517="","",VLOOKUP(D518,'[1]0.6 Indikator Pemanfaatan'!$D$6:$R$704,13,FALSE)))</f>
        <v/>
      </c>
      <c r="X518" s="136" t="str">
        <f t="shared" si="100"/>
        <v/>
      </c>
      <c r="Y518" s="87" t="str">
        <f>IF(D518="","",IF('[1]0.6 Indikator Pemanfaatan'!AA517="","",VLOOKUP(D518,'[1]0.6 Indikator Pemanfaatan'!$D$6:$AC$706,24,FALSE)))</f>
        <v/>
      </c>
      <c r="Z518" s="136" t="str">
        <f t="shared" si="101"/>
        <v/>
      </c>
      <c r="AA518" s="88" t="str">
        <f>IF(D518="","",IF('[1]0.6 Indikator Pemanfaatan'!AG517="","",VLOOKUP(D518,'[1]0.6 Indikator Pemanfaatan'!$D$6:$AJ$705,30,FALSE)))</f>
        <v/>
      </c>
      <c r="AB518" s="136" t="str">
        <f t="shared" si="102"/>
        <v/>
      </c>
      <c r="AC518" s="87" t="str">
        <f>IF(D518="","",IF('[1]0.6 Indikator Pemanfaatan'!AM517="","",VLOOKUP(D518,'[1]0.6 Indikator Pemanfaatan'!$D$6:$AP$705,36,FALSE)))</f>
        <v/>
      </c>
      <c r="AD518" s="136" t="str">
        <f t="shared" si="103"/>
        <v/>
      </c>
    </row>
    <row r="519" spans="1:30" x14ac:dyDescent="0.3">
      <c r="A519" s="1" t="str">
        <f>IF('[2]1.7 NCPR'!A515="","",'[2]1.7 NCPR'!A515)</f>
        <v/>
      </c>
      <c r="B519" s="2" t="str">
        <f>IF('[2]1.7 NCPR'!B515="","",'[2]1.7 NCPR'!B515)</f>
        <v/>
      </c>
      <c r="C519" s="1" t="str">
        <f t="shared" si="91"/>
        <v/>
      </c>
      <c r="D519" s="1" t="str">
        <f>IF('[2]1.7 NCPR'!D515="","",'[2]1.7 NCPR'!D515)</f>
        <v/>
      </c>
      <c r="E519" s="1" t="str">
        <f>IF('[2]1.7 NCPR'!E515="","",'[2]1.7 NCPR'!E515)</f>
        <v/>
      </c>
      <c r="F519" s="2" t="str">
        <f>IF('[2]1.7 NCPR'!C515="","",'[2]1.7 NCPR'!C515)</f>
        <v/>
      </c>
      <c r="G519" s="135" t="str">
        <f>IF(D519="","",IF('[2]1.7 NCPR'!P515="","",(VLOOKUP(D519,'[2]1.7 NCPR'!$D:$P,13,0))))</f>
        <v/>
      </c>
      <c r="H519" s="74" t="str">
        <f t="shared" si="92"/>
        <v/>
      </c>
      <c r="I519" s="87" t="str">
        <f>IF(D519="","",IF('[1]0.2 Konsumsi Energi'!O518="","",VLOOKUP(D519,'[1]0.2 Konsumsi Energi'!$D$5:$S$704,12,0)))</f>
        <v/>
      </c>
      <c r="J519" s="136" t="str">
        <f t="shared" si="93"/>
        <v/>
      </c>
      <c r="K519" s="87" t="str">
        <f>IF(D519="","",IF('[1]0.3 Konsumsi Protein Hewani'!O518="","",VLOOKUP(D519,'[1]0.3 Konsumsi Protein Hewani'!$D$5:$S$704,12,0)))</f>
        <v/>
      </c>
      <c r="L519" s="136" t="str">
        <f t="shared" si="94"/>
        <v/>
      </c>
      <c r="M519" s="87" t="str">
        <f>IF(D519="","",IF('[1]0.4 Stok_Cadangan'!AN518="","",VLOOKUP(D519,'[1]0.4 Stok_Cadangan'!$D$6:$AN$704,37,FALSE)))</f>
        <v/>
      </c>
      <c r="N519" s="136" t="str">
        <f t="shared" si="95"/>
        <v/>
      </c>
      <c r="O519" s="87" t="str">
        <f>IF(D519="","",IF('[1]0.5 Indikator Keterjangkauan'!J518="","",VLOOKUP(D519,'[1]0.5 Indikator Keterjangkauan'!$D$6:$K$704,7,FALSE)))</f>
        <v/>
      </c>
      <c r="P519" s="136" t="str">
        <f t="shared" si="96"/>
        <v/>
      </c>
      <c r="Q519" s="87" t="str">
        <f>IF(D519="","",IF('[1]0.5 Indikator Keterjangkauan'!AC518="","",VLOOKUP(D519,'[1]0.5 Indikator Keterjangkauan'!$D$6:$AD$704,26,FALSE)))</f>
        <v/>
      </c>
      <c r="R519" s="136" t="str">
        <f t="shared" si="97"/>
        <v/>
      </c>
      <c r="S519" s="87" t="str">
        <f>IF(D519="","",IF('[1]0.5 Indikator Keterjangkauan'!AI518="","",VLOOKUP(D519,'[1]0.5 Indikator Keterjangkauan'!$D$6:$AK$700,32,FALSE)))</f>
        <v/>
      </c>
      <c r="T519" s="136" t="str">
        <f t="shared" si="98"/>
        <v/>
      </c>
      <c r="U519" s="87" t="str">
        <f>IF(D519="","",IF('[1]0.6 Indikator Pemanfaatan'!J518="","",VLOOKUP(D519,'[1]0.6 Indikator Pemanfaatan'!$D$6:$K$704,7,FALSE)))</f>
        <v/>
      </c>
      <c r="V519" s="136" t="str">
        <f t="shared" si="99"/>
        <v/>
      </c>
      <c r="W519" s="87" t="str">
        <f>IF(D519="","",IF('[1]0.6 Indikator Pemanfaatan'!P518="","",VLOOKUP(D519,'[1]0.6 Indikator Pemanfaatan'!$D$6:$R$704,13,FALSE)))</f>
        <v/>
      </c>
      <c r="X519" s="136" t="str">
        <f t="shared" si="100"/>
        <v/>
      </c>
      <c r="Y519" s="87" t="str">
        <f>IF(D519="","",IF('[1]0.6 Indikator Pemanfaatan'!AA518="","",VLOOKUP(D519,'[1]0.6 Indikator Pemanfaatan'!$D$6:$AC$706,24,FALSE)))</f>
        <v/>
      </c>
      <c r="Z519" s="136" t="str">
        <f t="shared" si="101"/>
        <v/>
      </c>
      <c r="AA519" s="88" t="str">
        <f>IF(D519="","",IF('[1]0.6 Indikator Pemanfaatan'!AG518="","",VLOOKUP(D519,'[1]0.6 Indikator Pemanfaatan'!$D$6:$AJ$705,30,FALSE)))</f>
        <v/>
      </c>
      <c r="AB519" s="136" t="str">
        <f t="shared" si="102"/>
        <v/>
      </c>
      <c r="AC519" s="87" t="str">
        <f>IF(D519="","",IF('[1]0.6 Indikator Pemanfaatan'!AM518="","",VLOOKUP(D519,'[1]0.6 Indikator Pemanfaatan'!$D$6:$AP$705,36,FALSE)))</f>
        <v/>
      </c>
      <c r="AD519" s="136" t="str">
        <f t="shared" si="103"/>
        <v/>
      </c>
    </row>
    <row r="520" spans="1:30" x14ac:dyDescent="0.3">
      <c r="A520" s="1" t="str">
        <f>IF('[2]1.7 NCPR'!A516="","",'[2]1.7 NCPR'!A516)</f>
        <v/>
      </c>
      <c r="B520" s="2" t="str">
        <f>IF('[2]1.7 NCPR'!B516="","",'[2]1.7 NCPR'!B516)</f>
        <v/>
      </c>
      <c r="C520" s="1" t="str">
        <f t="shared" ref="C520:C583" si="104">IF(D520="","",LEFT(D520,5))</f>
        <v/>
      </c>
      <c r="D520" s="1" t="str">
        <f>IF('[2]1.7 NCPR'!D516="","",'[2]1.7 NCPR'!D516)</f>
        <v/>
      </c>
      <c r="E520" s="1" t="str">
        <f>IF('[2]1.7 NCPR'!E516="","",'[2]1.7 NCPR'!E516)</f>
        <v/>
      </c>
      <c r="F520" s="2" t="str">
        <f>IF('[2]1.7 NCPR'!C516="","",'[2]1.7 NCPR'!C516)</f>
        <v/>
      </c>
      <c r="G520" s="135" t="str">
        <f>IF(D520="","",IF('[2]1.7 NCPR'!P516="","",(VLOOKUP(D520,'[2]1.7 NCPR'!$D:$P,13,0))))</f>
        <v/>
      </c>
      <c r="H520" s="74" t="str">
        <f t="shared" ref="H520:H583" si="105">IF(G520="","",IF(G520="-",H$4,IF(G520&gt;=H$4,H$4,IF(G520&lt;H$3,H$3,G520))))</f>
        <v/>
      </c>
      <c r="I520" s="87" t="str">
        <f>IF(D520="","",IF('[1]0.2 Konsumsi Energi'!O519="","",VLOOKUP(D520,'[1]0.2 Konsumsi Energi'!$D$5:$S$704,12,0)))</f>
        <v/>
      </c>
      <c r="J520" s="136" t="str">
        <f t="shared" ref="J520:J583" si="106">IF(I520="","",IF(I520&gt;J$4,J$4,IF(I520&lt;J$3,J$3,I520)))</f>
        <v/>
      </c>
      <c r="K520" s="87" t="str">
        <f>IF(D520="","",IF('[1]0.3 Konsumsi Protein Hewani'!O519="","",VLOOKUP(D520,'[1]0.3 Konsumsi Protein Hewani'!$D$5:$S$704,12,0)))</f>
        <v/>
      </c>
      <c r="L520" s="136" t="str">
        <f t="shared" ref="L520:L583" si="107">IF(K520="","",IF(K520&gt;L$4,L$4,IF(K520&lt;L$3,L$3,K520)))</f>
        <v/>
      </c>
      <c r="M520" s="87" t="str">
        <f>IF(D520="","",IF('[1]0.4 Stok_Cadangan'!AN519="","",VLOOKUP(D520,'[1]0.4 Stok_Cadangan'!$D$6:$AN$704,37,FALSE)))</f>
        <v/>
      </c>
      <c r="N520" s="136" t="str">
        <f t="shared" ref="N520:N583" si="108">IF(M520="","",IF(M520&gt;N$4,N$4,IF(M520&lt;N$3,N$3,M520)))</f>
        <v/>
      </c>
      <c r="O520" s="87" t="str">
        <f>IF(D520="","",IF('[1]0.5 Indikator Keterjangkauan'!J519="","",VLOOKUP(D520,'[1]0.5 Indikator Keterjangkauan'!$D$6:$K$704,7,FALSE)))</f>
        <v/>
      </c>
      <c r="P520" s="136" t="str">
        <f t="shared" ref="P520:P583" si="109">IF(O520="","",IF(O520&gt;P$4,P$4,IF(O520&lt;P$3,P$3,O520)))</f>
        <v/>
      </c>
      <c r="Q520" s="87" t="str">
        <f>IF(D520="","",IF('[1]0.5 Indikator Keterjangkauan'!AC519="","",VLOOKUP(D520,'[1]0.5 Indikator Keterjangkauan'!$D$6:$AD$704,26,FALSE)))</f>
        <v/>
      </c>
      <c r="R520" s="136" t="str">
        <f t="shared" ref="R520:R583" si="110">IF(Q520="","",IF(Q520&gt;R$4,R$4,IF(Q520&lt;R$3,R$3,Q520)))</f>
        <v/>
      </c>
      <c r="S520" s="87" t="str">
        <f>IF(D520="","",IF('[1]0.5 Indikator Keterjangkauan'!AI519="","",VLOOKUP(D520,'[1]0.5 Indikator Keterjangkauan'!$D$6:$AK$700,32,FALSE)))</f>
        <v/>
      </c>
      <c r="T520" s="136" t="str">
        <f t="shared" ref="T520:T583" si="111">IF(S520="","",IF(S520&gt;T$4,T$4,IF(S520&lt;T$3,T$3,S520)))</f>
        <v/>
      </c>
      <c r="U520" s="87" t="str">
        <f>IF(D520="","",IF('[1]0.6 Indikator Pemanfaatan'!J519="","",VLOOKUP(D520,'[1]0.6 Indikator Pemanfaatan'!$D$6:$K$704,7,FALSE)))</f>
        <v/>
      </c>
      <c r="V520" s="136" t="str">
        <f t="shared" ref="V520:V583" si="112">IF(U520="","",IF(U520&gt;V$4,V$4,IF(U520&lt;V$3,V$3,U520)))</f>
        <v/>
      </c>
      <c r="W520" s="87" t="str">
        <f>IF(D520="","",IF('[1]0.6 Indikator Pemanfaatan'!P519="","",VLOOKUP(D520,'[1]0.6 Indikator Pemanfaatan'!$D$6:$R$704,13,FALSE)))</f>
        <v/>
      </c>
      <c r="X520" s="136" t="str">
        <f t="shared" ref="X520:X583" si="113">IF(W520="","",IF(W520&gt;X$4,X$4,IF(W520&lt;X$3,X$3,W520)))</f>
        <v/>
      </c>
      <c r="Y520" s="87" t="str">
        <f>IF(D520="","",IF('[1]0.6 Indikator Pemanfaatan'!AA519="","",VLOOKUP(D520,'[1]0.6 Indikator Pemanfaatan'!$D$6:$AC$706,24,FALSE)))</f>
        <v/>
      </c>
      <c r="Z520" s="136" t="str">
        <f t="shared" ref="Z520:Z583" si="114">IF(Y520="","",IF(Y520&gt;Z$4,Z$4,IF(Y520&lt;Z$3,Z$3,Y520)))</f>
        <v/>
      </c>
      <c r="AA520" s="88" t="str">
        <f>IF(D520="","",IF('[1]0.6 Indikator Pemanfaatan'!AG519="","",VLOOKUP(D520,'[1]0.6 Indikator Pemanfaatan'!$D$6:$AJ$705,30,FALSE)))</f>
        <v/>
      </c>
      <c r="AB520" s="136" t="str">
        <f t="shared" ref="AB520:AB583" si="115">IF(AA520="","",IF(AA520&gt;AB$4,AB$4,IF(AA520&lt;AB$3,AB$3,AA520)))</f>
        <v/>
      </c>
      <c r="AC520" s="87" t="str">
        <f>IF(D520="","",IF('[1]0.6 Indikator Pemanfaatan'!AM519="","",VLOOKUP(D520,'[1]0.6 Indikator Pemanfaatan'!$D$6:$AP$705,36,FALSE)))</f>
        <v/>
      </c>
      <c r="AD520" s="136" t="str">
        <f t="shared" ref="AD520:AD583" si="116">IF(AC520="","",IF(AC520&gt;AD$4,AD$4,IF(AC520&lt;AD$3,AD$3,AC520)))</f>
        <v/>
      </c>
    </row>
    <row r="521" spans="1:30" x14ac:dyDescent="0.3">
      <c r="A521" s="1" t="str">
        <f>IF('[2]1.7 NCPR'!A517="","",'[2]1.7 NCPR'!A517)</f>
        <v/>
      </c>
      <c r="B521" s="2" t="str">
        <f>IF('[2]1.7 NCPR'!B517="","",'[2]1.7 NCPR'!B517)</f>
        <v/>
      </c>
      <c r="C521" s="1" t="str">
        <f t="shared" si="104"/>
        <v/>
      </c>
      <c r="D521" s="1" t="str">
        <f>IF('[2]1.7 NCPR'!D517="","",'[2]1.7 NCPR'!D517)</f>
        <v/>
      </c>
      <c r="E521" s="1" t="str">
        <f>IF('[2]1.7 NCPR'!E517="","",'[2]1.7 NCPR'!E517)</f>
        <v/>
      </c>
      <c r="F521" s="2" t="str">
        <f>IF('[2]1.7 NCPR'!C517="","",'[2]1.7 NCPR'!C517)</f>
        <v/>
      </c>
      <c r="G521" s="135" t="str">
        <f>IF(D521="","",IF('[2]1.7 NCPR'!P517="","",(VLOOKUP(D521,'[2]1.7 NCPR'!$D:$P,13,0))))</f>
        <v/>
      </c>
      <c r="H521" s="74" t="str">
        <f t="shared" si="105"/>
        <v/>
      </c>
      <c r="I521" s="87" t="str">
        <f>IF(D521="","",IF('[1]0.2 Konsumsi Energi'!O520="","",VLOOKUP(D521,'[1]0.2 Konsumsi Energi'!$D$5:$S$704,12,0)))</f>
        <v/>
      </c>
      <c r="J521" s="136" t="str">
        <f t="shared" si="106"/>
        <v/>
      </c>
      <c r="K521" s="87" t="str">
        <f>IF(D521="","",IF('[1]0.3 Konsumsi Protein Hewani'!O520="","",VLOOKUP(D521,'[1]0.3 Konsumsi Protein Hewani'!$D$5:$S$704,12,0)))</f>
        <v/>
      </c>
      <c r="L521" s="136" t="str">
        <f t="shared" si="107"/>
        <v/>
      </c>
      <c r="M521" s="87" t="str">
        <f>IF(D521="","",IF('[1]0.4 Stok_Cadangan'!AN520="","",VLOOKUP(D521,'[1]0.4 Stok_Cadangan'!$D$6:$AN$704,37,FALSE)))</f>
        <v/>
      </c>
      <c r="N521" s="136" t="str">
        <f t="shared" si="108"/>
        <v/>
      </c>
      <c r="O521" s="87" t="str">
        <f>IF(D521="","",IF('[1]0.5 Indikator Keterjangkauan'!J520="","",VLOOKUP(D521,'[1]0.5 Indikator Keterjangkauan'!$D$6:$K$704,7,FALSE)))</f>
        <v/>
      </c>
      <c r="P521" s="136" t="str">
        <f t="shared" si="109"/>
        <v/>
      </c>
      <c r="Q521" s="87" t="str">
        <f>IF(D521="","",IF('[1]0.5 Indikator Keterjangkauan'!AC520="","",VLOOKUP(D521,'[1]0.5 Indikator Keterjangkauan'!$D$6:$AD$704,26,FALSE)))</f>
        <v/>
      </c>
      <c r="R521" s="136" t="str">
        <f t="shared" si="110"/>
        <v/>
      </c>
      <c r="S521" s="87" t="str">
        <f>IF(D521="","",IF('[1]0.5 Indikator Keterjangkauan'!AI520="","",VLOOKUP(D521,'[1]0.5 Indikator Keterjangkauan'!$D$6:$AK$700,32,FALSE)))</f>
        <v/>
      </c>
      <c r="T521" s="136" t="str">
        <f t="shared" si="111"/>
        <v/>
      </c>
      <c r="U521" s="87" t="str">
        <f>IF(D521="","",IF('[1]0.6 Indikator Pemanfaatan'!J520="","",VLOOKUP(D521,'[1]0.6 Indikator Pemanfaatan'!$D$6:$K$704,7,FALSE)))</f>
        <v/>
      </c>
      <c r="V521" s="136" t="str">
        <f t="shared" si="112"/>
        <v/>
      </c>
      <c r="W521" s="87" t="str">
        <f>IF(D521="","",IF('[1]0.6 Indikator Pemanfaatan'!P520="","",VLOOKUP(D521,'[1]0.6 Indikator Pemanfaatan'!$D$6:$R$704,13,FALSE)))</f>
        <v/>
      </c>
      <c r="X521" s="136" t="str">
        <f t="shared" si="113"/>
        <v/>
      </c>
      <c r="Y521" s="87" t="str">
        <f>IF(D521="","",IF('[1]0.6 Indikator Pemanfaatan'!AA520="","",VLOOKUP(D521,'[1]0.6 Indikator Pemanfaatan'!$D$6:$AC$706,24,FALSE)))</f>
        <v/>
      </c>
      <c r="Z521" s="136" t="str">
        <f t="shared" si="114"/>
        <v/>
      </c>
      <c r="AA521" s="88" t="str">
        <f>IF(D521="","",IF('[1]0.6 Indikator Pemanfaatan'!AG520="","",VLOOKUP(D521,'[1]0.6 Indikator Pemanfaatan'!$D$6:$AJ$705,30,FALSE)))</f>
        <v/>
      </c>
      <c r="AB521" s="136" t="str">
        <f t="shared" si="115"/>
        <v/>
      </c>
      <c r="AC521" s="87" t="str">
        <f>IF(D521="","",IF('[1]0.6 Indikator Pemanfaatan'!AM520="","",VLOOKUP(D521,'[1]0.6 Indikator Pemanfaatan'!$D$6:$AP$705,36,FALSE)))</f>
        <v/>
      </c>
      <c r="AD521" s="136" t="str">
        <f t="shared" si="116"/>
        <v/>
      </c>
    </row>
    <row r="522" spans="1:30" x14ac:dyDescent="0.3">
      <c r="A522" s="1" t="str">
        <f>IF('[2]1.7 NCPR'!A518="","",'[2]1.7 NCPR'!A518)</f>
        <v/>
      </c>
      <c r="B522" s="2" t="str">
        <f>IF('[2]1.7 NCPR'!B518="","",'[2]1.7 NCPR'!B518)</f>
        <v/>
      </c>
      <c r="C522" s="1" t="str">
        <f t="shared" si="104"/>
        <v/>
      </c>
      <c r="D522" s="1" t="str">
        <f>IF('[2]1.7 NCPR'!D518="","",'[2]1.7 NCPR'!D518)</f>
        <v/>
      </c>
      <c r="E522" s="1" t="str">
        <f>IF('[2]1.7 NCPR'!E518="","",'[2]1.7 NCPR'!E518)</f>
        <v/>
      </c>
      <c r="F522" s="2" t="str">
        <f>IF('[2]1.7 NCPR'!C518="","",'[2]1.7 NCPR'!C518)</f>
        <v/>
      </c>
      <c r="G522" s="135" t="str">
        <f>IF(D522="","",IF('[2]1.7 NCPR'!P518="","",(VLOOKUP(D522,'[2]1.7 NCPR'!$D:$P,13,0))))</f>
        <v/>
      </c>
      <c r="H522" s="74" t="str">
        <f t="shared" si="105"/>
        <v/>
      </c>
      <c r="I522" s="87" t="str">
        <f>IF(D522="","",IF('[1]0.2 Konsumsi Energi'!O521="","",VLOOKUP(D522,'[1]0.2 Konsumsi Energi'!$D$5:$S$704,12,0)))</f>
        <v/>
      </c>
      <c r="J522" s="136" t="str">
        <f t="shared" si="106"/>
        <v/>
      </c>
      <c r="K522" s="87" t="str">
        <f>IF(D522="","",IF('[1]0.3 Konsumsi Protein Hewani'!O521="","",VLOOKUP(D522,'[1]0.3 Konsumsi Protein Hewani'!$D$5:$S$704,12,0)))</f>
        <v/>
      </c>
      <c r="L522" s="136" t="str">
        <f t="shared" si="107"/>
        <v/>
      </c>
      <c r="M522" s="87" t="str">
        <f>IF(D522="","",IF('[1]0.4 Stok_Cadangan'!AN521="","",VLOOKUP(D522,'[1]0.4 Stok_Cadangan'!$D$6:$AN$704,37,FALSE)))</f>
        <v/>
      </c>
      <c r="N522" s="136" t="str">
        <f t="shared" si="108"/>
        <v/>
      </c>
      <c r="O522" s="87" t="str">
        <f>IF(D522="","",IF('[1]0.5 Indikator Keterjangkauan'!J521="","",VLOOKUP(D522,'[1]0.5 Indikator Keterjangkauan'!$D$6:$K$704,7,FALSE)))</f>
        <v/>
      </c>
      <c r="P522" s="136" t="str">
        <f t="shared" si="109"/>
        <v/>
      </c>
      <c r="Q522" s="87" t="str">
        <f>IF(D522="","",IF('[1]0.5 Indikator Keterjangkauan'!AC521="","",VLOOKUP(D522,'[1]0.5 Indikator Keterjangkauan'!$D$6:$AD$704,26,FALSE)))</f>
        <v/>
      </c>
      <c r="R522" s="136" t="str">
        <f t="shared" si="110"/>
        <v/>
      </c>
      <c r="S522" s="87" t="str">
        <f>IF(D522="","",IF('[1]0.5 Indikator Keterjangkauan'!AI521="","",VLOOKUP(D522,'[1]0.5 Indikator Keterjangkauan'!$D$6:$AK$700,32,FALSE)))</f>
        <v/>
      </c>
      <c r="T522" s="136" t="str">
        <f t="shared" si="111"/>
        <v/>
      </c>
      <c r="U522" s="87" t="str">
        <f>IF(D522="","",IF('[1]0.6 Indikator Pemanfaatan'!J521="","",VLOOKUP(D522,'[1]0.6 Indikator Pemanfaatan'!$D$6:$K$704,7,FALSE)))</f>
        <v/>
      </c>
      <c r="V522" s="136" t="str">
        <f t="shared" si="112"/>
        <v/>
      </c>
      <c r="W522" s="87" t="str">
        <f>IF(D522="","",IF('[1]0.6 Indikator Pemanfaatan'!P521="","",VLOOKUP(D522,'[1]0.6 Indikator Pemanfaatan'!$D$6:$R$704,13,FALSE)))</f>
        <v/>
      </c>
      <c r="X522" s="136" t="str">
        <f t="shared" si="113"/>
        <v/>
      </c>
      <c r="Y522" s="87" t="str">
        <f>IF(D522="","",IF('[1]0.6 Indikator Pemanfaatan'!AA521="","",VLOOKUP(D522,'[1]0.6 Indikator Pemanfaatan'!$D$6:$AC$706,24,FALSE)))</f>
        <v/>
      </c>
      <c r="Z522" s="136" t="str">
        <f t="shared" si="114"/>
        <v/>
      </c>
      <c r="AA522" s="88" t="str">
        <f>IF(D522="","",IF('[1]0.6 Indikator Pemanfaatan'!AG521="","",VLOOKUP(D522,'[1]0.6 Indikator Pemanfaatan'!$D$6:$AJ$705,30,FALSE)))</f>
        <v/>
      </c>
      <c r="AB522" s="136" t="str">
        <f t="shared" si="115"/>
        <v/>
      </c>
      <c r="AC522" s="87" t="str">
        <f>IF(D522="","",IF('[1]0.6 Indikator Pemanfaatan'!AM521="","",VLOOKUP(D522,'[1]0.6 Indikator Pemanfaatan'!$D$6:$AP$705,36,FALSE)))</f>
        <v/>
      </c>
      <c r="AD522" s="136" t="str">
        <f t="shared" si="116"/>
        <v/>
      </c>
    </row>
    <row r="523" spans="1:30" x14ac:dyDescent="0.3">
      <c r="A523" s="1" t="str">
        <f>IF('[2]1.7 NCPR'!A519="","",'[2]1.7 NCPR'!A519)</f>
        <v/>
      </c>
      <c r="B523" s="2" t="str">
        <f>IF('[2]1.7 NCPR'!B519="","",'[2]1.7 NCPR'!B519)</f>
        <v/>
      </c>
      <c r="C523" s="1" t="str">
        <f t="shared" si="104"/>
        <v/>
      </c>
      <c r="D523" s="1" t="str">
        <f>IF('[2]1.7 NCPR'!D519="","",'[2]1.7 NCPR'!D519)</f>
        <v/>
      </c>
      <c r="E523" s="1" t="str">
        <f>IF('[2]1.7 NCPR'!E519="","",'[2]1.7 NCPR'!E519)</f>
        <v/>
      </c>
      <c r="F523" s="2" t="str">
        <f>IF('[2]1.7 NCPR'!C519="","",'[2]1.7 NCPR'!C519)</f>
        <v/>
      </c>
      <c r="G523" s="135" t="str">
        <f>IF(D523="","",IF('[2]1.7 NCPR'!P519="","",(VLOOKUP(D523,'[2]1.7 NCPR'!$D:$P,13,0))))</f>
        <v/>
      </c>
      <c r="H523" s="74" t="str">
        <f t="shared" si="105"/>
        <v/>
      </c>
      <c r="I523" s="87" t="str">
        <f>IF(D523="","",IF('[1]0.2 Konsumsi Energi'!O522="","",VLOOKUP(D523,'[1]0.2 Konsumsi Energi'!$D$5:$S$704,12,0)))</f>
        <v/>
      </c>
      <c r="J523" s="136" t="str">
        <f t="shared" si="106"/>
        <v/>
      </c>
      <c r="K523" s="87" t="str">
        <f>IF(D523="","",IF('[1]0.3 Konsumsi Protein Hewani'!O522="","",VLOOKUP(D523,'[1]0.3 Konsumsi Protein Hewani'!$D$5:$S$704,12,0)))</f>
        <v/>
      </c>
      <c r="L523" s="136" t="str">
        <f t="shared" si="107"/>
        <v/>
      </c>
      <c r="M523" s="87" t="str">
        <f>IF(D523="","",IF('[1]0.4 Stok_Cadangan'!AN522="","",VLOOKUP(D523,'[1]0.4 Stok_Cadangan'!$D$6:$AN$704,37,FALSE)))</f>
        <v/>
      </c>
      <c r="N523" s="136" t="str">
        <f t="shared" si="108"/>
        <v/>
      </c>
      <c r="O523" s="87" t="str">
        <f>IF(D523="","",IF('[1]0.5 Indikator Keterjangkauan'!J522="","",VLOOKUP(D523,'[1]0.5 Indikator Keterjangkauan'!$D$6:$K$704,7,FALSE)))</f>
        <v/>
      </c>
      <c r="P523" s="136" t="str">
        <f t="shared" si="109"/>
        <v/>
      </c>
      <c r="Q523" s="87" t="str">
        <f>IF(D523="","",IF('[1]0.5 Indikator Keterjangkauan'!AC522="","",VLOOKUP(D523,'[1]0.5 Indikator Keterjangkauan'!$D$6:$AD$704,26,FALSE)))</f>
        <v/>
      </c>
      <c r="R523" s="136" t="str">
        <f t="shared" si="110"/>
        <v/>
      </c>
      <c r="S523" s="87" t="str">
        <f>IF(D523="","",IF('[1]0.5 Indikator Keterjangkauan'!AI522="","",VLOOKUP(D523,'[1]0.5 Indikator Keterjangkauan'!$D$6:$AK$700,32,FALSE)))</f>
        <v/>
      </c>
      <c r="T523" s="136" t="str">
        <f t="shared" si="111"/>
        <v/>
      </c>
      <c r="U523" s="87" t="str">
        <f>IF(D523="","",IF('[1]0.6 Indikator Pemanfaatan'!J522="","",VLOOKUP(D523,'[1]0.6 Indikator Pemanfaatan'!$D$6:$K$704,7,FALSE)))</f>
        <v/>
      </c>
      <c r="V523" s="136" t="str">
        <f t="shared" si="112"/>
        <v/>
      </c>
      <c r="W523" s="87" t="str">
        <f>IF(D523="","",IF('[1]0.6 Indikator Pemanfaatan'!P522="","",VLOOKUP(D523,'[1]0.6 Indikator Pemanfaatan'!$D$6:$R$704,13,FALSE)))</f>
        <v/>
      </c>
      <c r="X523" s="136" t="str">
        <f t="shared" si="113"/>
        <v/>
      </c>
      <c r="Y523" s="87" t="str">
        <f>IF(D523="","",IF('[1]0.6 Indikator Pemanfaatan'!AA522="","",VLOOKUP(D523,'[1]0.6 Indikator Pemanfaatan'!$D$6:$AC$706,24,FALSE)))</f>
        <v/>
      </c>
      <c r="Z523" s="136" t="str">
        <f t="shared" si="114"/>
        <v/>
      </c>
      <c r="AA523" s="88" t="str">
        <f>IF(D523="","",IF('[1]0.6 Indikator Pemanfaatan'!AG522="","",VLOOKUP(D523,'[1]0.6 Indikator Pemanfaatan'!$D$6:$AJ$705,30,FALSE)))</f>
        <v/>
      </c>
      <c r="AB523" s="136" t="str">
        <f t="shared" si="115"/>
        <v/>
      </c>
      <c r="AC523" s="87" t="str">
        <f>IF(D523="","",IF('[1]0.6 Indikator Pemanfaatan'!AM522="","",VLOOKUP(D523,'[1]0.6 Indikator Pemanfaatan'!$D$6:$AP$705,36,FALSE)))</f>
        <v/>
      </c>
      <c r="AD523" s="136" t="str">
        <f t="shared" si="116"/>
        <v/>
      </c>
    </row>
    <row r="524" spans="1:30" x14ac:dyDescent="0.3">
      <c r="A524" s="1" t="str">
        <f>IF('[2]1.7 NCPR'!A520="","",'[2]1.7 NCPR'!A520)</f>
        <v/>
      </c>
      <c r="B524" s="2" t="str">
        <f>IF('[2]1.7 NCPR'!B520="","",'[2]1.7 NCPR'!B520)</f>
        <v/>
      </c>
      <c r="C524" s="1" t="str">
        <f t="shared" si="104"/>
        <v/>
      </c>
      <c r="D524" s="1" t="str">
        <f>IF('[2]1.7 NCPR'!D520="","",'[2]1.7 NCPR'!D520)</f>
        <v/>
      </c>
      <c r="E524" s="1" t="str">
        <f>IF('[2]1.7 NCPR'!E520="","",'[2]1.7 NCPR'!E520)</f>
        <v/>
      </c>
      <c r="F524" s="2" t="str">
        <f>IF('[2]1.7 NCPR'!C520="","",'[2]1.7 NCPR'!C520)</f>
        <v/>
      </c>
      <c r="G524" s="135" t="str">
        <f>IF(D524="","",IF('[2]1.7 NCPR'!P520="","",(VLOOKUP(D524,'[2]1.7 NCPR'!$D:$P,13,0))))</f>
        <v/>
      </c>
      <c r="H524" s="74" t="str">
        <f t="shared" si="105"/>
        <v/>
      </c>
      <c r="I524" s="87" t="str">
        <f>IF(D524="","",IF('[1]0.2 Konsumsi Energi'!O523="","",VLOOKUP(D524,'[1]0.2 Konsumsi Energi'!$D$5:$S$704,12,0)))</f>
        <v/>
      </c>
      <c r="J524" s="136" t="str">
        <f t="shared" si="106"/>
        <v/>
      </c>
      <c r="K524" s="87" t="str">
        <f>IF(D524="","",IF('[1]0.3 Konsumsi Protein Hewani'!O523="","",VLOOKUP(D524,'[1]0.3 Konsumsi Protein Hewani'!$D$5:$S$704,12,0)))</f>
        <v/>
      </c>
      <c r="L524" s="136" t="str">
        <f t="shared" si="107"/>
        <v/>
      </c>
      <c r="M524" s="87" t="str">
        <f>IF(D524="","",IF('[1]0.4 Stok_Cadangan'!AN523="","",VLOOKUP(D524,'[1]0.4 Stok_Cadangan'!$D$6:$AN$704,37,FALSE)))</f>
        <v/>
      </c>
      <c r="N524" s="136" t="str">
        <f t="shared" si="108"/>
        <v/>
      </c>
      <c r="O524" s="87" t="str">
        <f>IF(D524="","",IF('[1]0.5 Indikator Keterjangkauan'!J523="","",VLOOKUP(D524,'[1]0.5 Indikator Keterjangkauan'!$D$6:$K$704,7,FALSE)))</f>
        <v/>
      </c>
      <c r="P524" s="136" t="str">
        <f t="shared" si="109"/>
        <v/>
      </c>
      <c r="Q524" s="87" t="str">
        <f>IF(D524="","",IF('[1]0.5 Indikator Keterjangkauan'!AC523="","",VLOOKUP(D524,'[1]0.5 Indikator Keterjangkauan'!$D$6:$AD$704,26,FALSE)))</f>
        <v/>
      </c>
      <c r="R524" s="136" t="str">
        <f t="shared" si="110"/>
        <v/>
      </c>
      <c r="S524" s="87" t="str">
        <f>IF(D524="","",IF('[1]0.5 Indikator Keterjangkauan'!AI523="","",VLOOKUP(D524,'[1]0.5 Indikator Keterjangkauan'!$D$6:$AK$700,32,FALSE)))</f>
        <v/>
      </c>
      <c r="T524" s="136" t="str">
        <f t="shared" si="111"/>
        <v/>
      </c>
      <c r="U524" s="87" t="str">
        <f>IF(D524="","",IF('[1]0.6 Indikator Pemanfaatan'!J523="","",VLOOKUP(D524,'[1]0.6 Indikator Pemanfaatan'!$D$6:$K$704,7,FALSE)))</f>
        <v/>
      </c>
      <c r="V524" s="136" t="str">
        <f t="shared" si="112"/>
        <v/>
      </c>
      <c r="W524" s="87" t="str">
        <f>IF(D524="","",IF('[1]0.6 Indikator Pemanfaatan'!P523="","",VLOOKUP(D524,'[1]0.6 Indikator Pemanfaatan'!$D$6:$R$704,13,FALSE)))</f>
        <v/>
      </c>
      <c r="X524" s="136" t="str">
        <f t="shared" si="113"/>
        <v/>
      </c>
      <c r="Y524" s="87" t="str">
        <f>IF(D524="","",IF('[1]0.6 Indikator Pemanfaatan'!AA523="","",VLOOKUP(D524,'[1]0.6 Indikator Pemanfaatan'!$D$6:$AC$706,24,FALSE)))</f>
        <v/>
      </c>
      <c r="Z524" s="136" t="str">
        <f t="shared" si="114"/>
        <v/>
      </c>
      <c r="AA524" s="88" t="str">
        <f>IF(D524="","",IF('[1]0.6 Indikator Pemanfaatan'!AG523="","",VLOOKUP(D524,'[1]0.6 Indikator Pemanfaatan'!$D$6:$AJ$705,30,FALSE)))</f>
        <v/>
      </c>
      <c r="AB524" s="136" t="str">
        <f t="shared" si="115"/>
        <v/>
      </c>
      <c r="AC524" s="87" t="str">
        <f>IF(D524="","",IF('[1]0.6 Indikator Pemanfaatan'!AM523="","",VLOOKUP(D524,'[1]0.6 Indikator Pemanfaatan'!$D$6:$AP$705,36,FALSE)))</f>
        <v/>
      </c>
      <c r="AD524" s="136" t="str">
        <f t="shared" si="116"/>
        <v/>
      </c>
    </row>
    <row r="525" spans="1:30" x14ac:dyDescent="0.3">
      <c r="A525" s="1" t="str">
        <f>IF('[2]1.7 NCPR'!A521="","",'[2]1.7 NCPR'!A521)</f>
        <v/>
      </c>
      <c r="B525" s="2" t="str">
        <f>IF('[2]1.7 NCPR'!B521="","",'[2]1.7 NCPR'!B521)</f>
        <v/>
      </c>
      <c r="C525" s="1" t="str">
        <f t="shared" si="104"/>
        <v/>
      </c>
      <c r="D525" s="1" t="str">
        <f>IF('[2]1.7 NCPR'!D521="","",'[2]1.7 NCPR'!D521)</f>
        <v/>
      </c>
      <c r="E525" s="1" t="str">
        <f>IF('[2]1.7 NCPR'!E521="","",'[2]1.7 NCPR'!E521)</f>
        <v/>
      </c>
      <c r="F525" s="2" t="str">
        <f>IF('[2]1.7 NCPR'!C521="","",'[2]1.7 NCPR'!C521)</f>
        <v/>
      </c>
      <c r="G525" s="135" t="str">
        <f>IF(D525="","",IF('[2]1.7 NCPR'!P521="","",(VLOOKUP(D525,'[2]1.7 NCPR'!$D:$P,13,0))))</f>
        <v/>
      </c>
      <c r="H525" s="74" t="str">
        <f t="shared" si="105"/>
        <v/>
      </c>
      <c r="I525" s="87" t="str">
        <f>IF(D525="","",IF('[1]0.2 Konsumsi Energi'!O524="","",VLOOKUP(D525,'[1]0.2 Konsumsi Energi'!$D$5:$S$704,12,0)))</f>
        <v/>
      </c>
      <c r="J525" s="136" t="str">
        <f t="shared" si="106"/>
        <v/>
      </c>
      <c r="K525" s="87" t="str">
        <f>IF(D525="","",IF('[1]0.3 Konsumsi Protein Hewani'!O524="","",VLOOKUP(D525,'[1]0.3 Konsumsi Protein Hewani'!$D$5:$S$704,12,0)))</f>
        <v/>
      </c>
      <c r="L525" s="136" t="str">
        <f t="shared" si="107"/>
        <v/>
      </c>
      <c r="M525" s="87" t="str">
        <f>IF(D525="","",IF('[1]0.4 Stok_Cadangan'!AN524="","",VLOOKUP(D525,'[1]0.4 Stok_Cadangan'!$D$6:$AN$704,37,FALSE)))</f>
        <v/>
      </c>
      <c r="N525" s="136" t="str">
        <f t="shared" si="108"/>
        <v/>
      </c>
      <c r="O525" s="87" t="str">
        <f>IF(D525="","",IF('[1]0.5 Indikator Keterjangkauan'!J524="","",VLOOKUP(D525,'[1]0.5 Indikator Keterjangkauan'!$D$6:$K$704,7,FALSE)))</f>
        <v/>
      </c>
      <c r="P525" s="136" t="str">
        <f t="shared" si="109"/>
        <v/>
      </c>
      <c r="Q525" s="87" t="str">
        <f>IF(D525="","",IF('[1]0.5 Indikator Keterjangkauan'!AC524="","",VLOOKUP(D525,'[1]0.5 Indikator Keterjangkauan'!$D$6:$AD$704,26,FALSE)))</f>
        <v/>
      </c>
      <c r="R525" s="136" t="str">
        <f t="shared" si="110"/>
        <v/>
      </c>
      <c r="S525" s="87" t="str">
        <f>IF(D525="","",IF('[1]0.5 Indikator Keterjangkauan'!AI524="","",VLOOKUP(D525,'[1]0.5 Indikator Keterjangkauan'!$D$6:$AK$700,32,FALSE)))</f>
        <v/>
      </c>
      <c r="T525" s="136" t="str">
        <f t="shared" si="111"/>
        <v/>
      </c>
      <c r="U525" s="87" t="str">
        <f>IF(D525="","",IF('[1]0.6 Indikator Pemanfaatan'!J524="","",VLOOKUP(D525,'[1]0.6 Indikator Pemanfaatan'!$D$6:$K$704,7,FALSE)))</f>
        <v/>
      </c>
      <c r="V525" s="136" t="str">
        <f t="shared" si="112"/>
        <v/>
      </c>
      <c r="W525" s="87" t="str">
        <f>IF(D525="","",IF('[1]0.6 Indikator Pemanfaatan'!P524="","",VLOOKUP(D525,'[1]0.6 Indikator Pemanfaatan'!$D$6:$R$704,13,FALSE)))</f>
        <v/>
      </c>
      <c r="X525" s="136" t="str">
        <f t="shared" si="113"/>
        <v/>
      </c>
      <c r="Y525" s="87" t="str">
        <f>IF(D525="","",IF('[1]0.6 Indikator Pemanfaatan'!AA524="","",VLOOKUP(D525,'[1]0.6 Indikator Pemanfaatan'!$D$6:$AC$706,24,FALSE)))</f>
        <v/>
      </c>
      <c r="Z525" s="136" t="str">
        <f t="shared" si="114"/>
        <v/>
      </c>
      <c r="AA525" s="88" t="str">
        <f>IF(D525="","",IF('[1]0.6 Indikator Pemanfaatan'!AG524="","",VLOOKUP(D525,'[1]0.6 Indikator Pemanfaatan'!$D$6:$AJ$705,30,FALSE)))</f>
        <v/>
      </c>
      <c r="AB525" s="136" t="str">
        <f t="shared" si="115"/>
        <v/>
      </c>
      <c r="AC525" s="87" t="str">
        <f>IF(D525="","",IF('[1]0.6 Indikator Pemanfaatan'!AM524="","",VLOOKUP(D525,'[1]0.6 Indikator Pemanfaatan'!$D$6:$AP$705,36,FALSE)))</f>
        <v/>
      </c>
      <c r="AD525" s="136" t="str">
        <f t="shared" si="116"/>
        <v/>
      </c>
    </row>
    <row r="526" spans="1:30" x14ac:dyDescent="0.3">
      <c r="A526" s="1" t="str">
        <f>IF('[2]1.7 NCPR'!A522="","",'[2]1.7 NCPR'!A522)</f>
        <v/>
      </c>
      <c r="B526" s="2" t="str">
        <f>IF('[2]1.7 NCPR'!B522="","",'[2]1.7 NCPR'!B522)</f>
        <v/>
      </c>
      <c r="C526" s="1" t="str">
        <f t="shared" si="104"/>
        <v/>
      </c>
      <c r="D526" s="1" t="str">
        <f>IF('[2]1.7 NCPR'!D522="","",'[2]1.7 NCPR'!D522)</f>
        <v/>
      </c>
      <c r="E526" s="1" t="str">
        <f>IF('[2]1.7 NCPR'!E522="","",'[2]1.7 NCPR'!E522)</f>
        <v/>
      </c>
      <c r="F526" s="2" t="str">
        <f>IF('[2]1.7 NCPR'!C522="","",'[2]1.7 NCPR'!C522)</f>
        <v/>
      </c>
      <c r="G526" s="135" t="str">
        <f>IF(D526="","",IF('[2]1.7 NCPR'!P522="","",(VLOOKUP(D526,'[2]1.7 NCPR'!$D:$P,13,0))))</f>
        <v/>
      </c>
      <c r="H526" s="74" t="str">
        <f t="shared" si="105"/>
        <v/>
      </c>
      <c r="I526" s="87" t="str">
        <f>IF(D526="","",IF('[1]0.2 Konsumsi Energi'!O525="","",VLOOKUP(D526,'[1]0.2 Konsumsi Energi'!$D$5:$S$704,12,0)))</f>
        <v/>
      </c>
      <c r="J526" s="136" t="str">
        <f t="shared" si="106"/>
        <v/>
      </c>
      <c r="K526" s="87" t="str">
        <f>IF(D526="","",IF('[1]0.3 Konsumsi Protein Hewani'!O525="","",VLOOKUP(D526,'[1]0.3 Konsumsi Protein Hewani'!$D$5:$S$704,12,0)))</f>
        <v/>
      </c>
      <c r="L526" s="136" t="str">
        <f t="shared" si="107"/>
        <v/>
      </c>
      <c r="M526" s="87" t="str">
        <f>IF(D526="","",IF('[1]0.4 Stok_Cadangan'!AN525="","",VLOOKUP(D526,'[1]0.4 Stok_Cadangan'!$D$6:$AN$704,37,FALSE)))</f>
        <v/>
      </c>
      <c r="N526" s="136" t="str">
        <f t="shared" si="108"/>
        <v/>
      </c>
      <c r="O526" s="87" t="str">
        <f>IF(D526="","",IF('[1]0.5 Indikator Keterjangkauan'!J525="","",VLOOKUP(D526,'[1]0.5 Indikator Keterjangkauan'!$D$6:$K$704,7,FALSE)))</f>
        <v/>
      </c>
      <c r="P526" s="136" t="str">
        <f t="shared" si="109"/>
        <v/>
      </c>
      <c r="Q526" s="87" t="str">
        <f>IF(D526="","",IF('[1]0.5 Indikator Keterjangkauan'!AC525="","",VLOOKUP(D526,'[1]0.5 Indikator Keterjangkauan'!$D$6:$AD$704,26,FALSE)))</f>
        <v/>
      </c>
      <c r="R526" s="136" t="str">
        <f t="shared" si="110"/>
        <v/>
      </c>
      <c r="S526" s="87" t="str">
        <f>IF(D526="","",IF('[1]0.5 Indikator Keterjangkauan'!AI525="","",VLOOKUP(D526,'[1]0.5 Indikator Keterjangkauan'!$D$6:$AK$700,32,FALSE)))</f>
        <v/>
      </c>
      <c r="T526" s="136" t="str">
        <f t="shared" si="111"/>
        <v/>
      </c>
      <c r="U526" s="87" t="str">
        <f>IF(D526="","",IF('[1]0.6 Indikator Pemanfaatan'!J525="","",VLOOKUP(D526,'[1]0.6 Indikator Pemanfaatan'!$D$6:$K$704,7,FALSE)))</f>
        <v/>
      </c>
      <c r="V526" s="136" t="str">
        <f t="shared" si="112"/>
        <v/>
      </c>
      <c r="W526" s="87" t="str">
        <f>IF(D526="","",IF('[1]0.6 Indikator Pemanfaatan'!P525="","",VLOOKUP(D526,'[1]0.6 Indikator Pemanfaatan'!$D$6:$R$704,13,FALSE)))</f>
        <v/>
      </c>
      <c r="X526" s="136" t="str">
        <f t="shared" si="113"/>
        <v/>
      </c>
      <c r="Y526" s="87" t="str">
        <f>IF(D526="","",IF('[1]0.6 Indikator Pemanfaatan'!AA525="","",VLOOKUP(D526,'[1]0.6 Indikator Pemanfaatan'!$D$6:$AC$706,24,FALSE)))</f>
        <v/>
      </c>
      <c r="Z526" s="136" t="str">
        <f t="shared" si="114"/>
        <v/>
      </c>
      <c r="AA526" s="88" t="str">
        <f>IF(D526="","",IF('[1]0.6 Indikator Pemanfaatan'!AG525="","",VLOOKUP(D526,'[1]0.6 Indikator Pemanfaatan'!$D$6:$AJ$705,30,FALSE)))</f>
        <v/>
      </c>
      <c r="AB526" s="136" t="str">
        <f t="shared" si="115"/>
        <v/>
      </c>
      <c r="AC526" s="87" t="str">
        <f>IF(D526="","",IF('[1]0.6 Indikator Pemanfaatan'!AM525="","",VLOOKUP(D526,'[1]0.6 Indikator Pemanfaatan'!$D$6:$AP$705,36,FALSE)))</f>
        <v/>
      </c>
      <c r="AD526" s="136" t="str">
        <f t="shared" si="116"/>
        <v/>
      </c>
    </row>
    <row r="527" spans="1:30" x14ac:dyDescent="0.3">
      <c r="A527" s="1" t="str">
        <f>IF('[2]1.7 NCPR'!A523="","",'[2]1.7 NCPR'!A523)</f>
        <v/>
      </c>
      <c r="B527" s="2" t="str">
        <f>IF('[2]1.7 NCPR'!B523="","",'[2]1.7 NCPR'!B523)</f>
        <v/>
      </c>
      <c r="C527" s="1" t="str">
        <f t="shared" si="104"/>
        <v/>
      </c>
      <c r="D527" s="1" t="str">
        <f>IF('[2]1.7 NCPR'!D523="","",'[2]1.7 NCPR'!D523)</f>
        <v/>
      </c>
      <c r="E527" s="1" t="str">
        <f>IF('[2]1.7 NCPR'!E523="","",'[2]1.7 NCPR'!E523)</f>
        <v/>
      </c>
      <c r="F527" s="2" t="str">
        <f>IF('[2]1.7 NCPR'!C523="","",'[2]1.7 NCPR'!C523)</f>
        <v/>
      </c>
      <c r="G527" s="135" t="str">
        <f>IF(D527="","",IF('[2]1.7 NCPR'!P523="","",(VLOOKUP(D527,'[2]1.7 NCPR'!$D:$P,13,0))))</f>
        <v/>
      </c>
      <c r="H527" s="74" t="str">
        <f t="shared" si="105"/>
        <v/>
      </c>
      <c r="I527" s="87" t="str">
        <f>IF(D527="","",IF('[1]0.2 Konsumsi Energi'!O526="","",VLOOKUP(D527,'[1]0.2 Konsumsi Energi'!$D$5:$S$704,12,0)))</f>
        <v/>
      </c>
      <c r="J527" s="136" t="str">
        <f t="shared" si="106"/>
        <v/>
      </c>
      <c r="K527" s="87" t="str">
        <f>IF(D527="","",IF('[1]0.3 Konsumsi Protein Hewani'!O526="","",VLOOKUP(D527,'[1]0.3 Konsumsi Protein Hewani'!$D$5:$S$704,12,0)))</f>
        <v/>
      </c>
      <c r="L527" s="136" t="str">
        <f t="shared" si="107"/>
        <v/>
      </c>
      <c r="M527" s="87" t="str">
        <f>IF(D527="","",IF('[1]0.4 Stok_Cadangan'!AN526="","",VLOOKUP(D527,'[1]0.4 Stok_Cadangan'!$D$6:$AN$704,37,FALSE)))</f>
        <v/>
      </c>
      <c r="N527" s="136" t="str">
        <f t="shared" si="108"/>
        <v/>
      </c>
      <c r="O527" s="87" t="str">
        <f>IF(D527="","",IF('[1]0.5 Indikator Keterjangkauan'!J526="","",VLOOKUP(D527,'[1]0.5 Indikator Keterjangkauan'!$D$6:$K$704,7,FALSE)))</f>
        <v/>
      </c>
      <c r="P527" s="136" t="str">
        <f t="shared" si="109"/>
        <v/>
      </c>
      <c r="Q527" s="87" t="str">
        <f>IF(D527="","",IF('[1]0.5 Indikator Keterjangkauan'!AC526="","",VLOOKUP(D527,'[1]0.5 Indikator Keterjangkauan'!$D$6:$AD$704,26,FALSE)))</f>
        <v/>
      </c>
      <c r="R527" s="136" t="str">
        <f t="shared" si="110"/>
        <v/>
      </c>
      <c r="S527" s="87" t="str">
        <f>IF(D527="","",IF('[1]0.5 Indikator Keterjangkauan'!AI526="","",VLOOKUP(D527,'[1]0.5 Indikator Keterjangkauan'!$D$6:$AK$700,32,FALSE)))</f>
        <v/>
      </c>
      <c r="T527" s="136" t="str">
        <f t="shared" si="111"/>
        <v/>
      </c>
      <c r="U527" s="87" t="str">
        <f>IF(D527="","",IF('[1]0.6 Indikator Pemanfaatan'!J526="","",VLOOKUP(D527,'[1]0.6 Indikator Pemanfaatan'!$D$6:$K$704,7,FALSE)))</f>
        <v/>
      </c>
      <c r="V527" s="136" t="str">
        <f t="shared" si="112"/>
        <v/>
      </c>
      <c r="W527" s="87" t="str">
        <f>IF(D527="","",IF('[1]0.6 Indikator Pemanfaatan'!P526="","",VLOOKUP(D527,'[1]0.6 Indikator Pemanfaatan'!$D$6:$R$704,13,FALSE)))</f>
        <v/>
      </c>
      <c r="X527" s="136" t="str">
        <f t="shared" si="113"/>
        <v/>
      </c>
      <c r="Y527" s="87" t="str">
        <f>IF(D527="","",IF('[1]0.6 Indikator Pemanfaatan'!AA526="","",VLOOKUP(D527,'[1]0.6 Indikator Pemanfaatan'!$D$6:$AC$706,24,FALSE)))</f>
        <v/>
      </c>
      <c r="Z527" s="136" t="str">
        <f t="shared" si="114"/>
        <v/>
      </c>
      <c r="AA527" s="88" t="str">
        <f>IF(D527="","",IF('[1]0.6 Indikator Pemanfaatan'!AG526="","",VLOOKUP(D527,'[1]0.6 Indikator Pemanfaatan'!$D$6:$AJ$705,30,FALSE)))</f>
        <v/>
      </c>
      <c r="AB527" s="136" t="str">
        <f t="shared" si="115"/>
        <v/>
      </c>
      <c r="AC527" s="87" t="str">
        <f>IF(D527="","",IF('[1]0.6 Indikator Pemanfaatan'!AM526="","",VLOOKUP(D527,'[1]0.6 Indikator Pemanfaatan'!$D$6:$AP$705,36,FALSE)))</f>
        <v/>
      </c>
      <c r="AD527" s="136" t="str">
        <f t="shared" si="116"/>
        <v/>
      </c>
    </row>
    <row r="528" spans="1:30" x14ac:dyDescent="0.3">
      <c r="A528" s="1" t="str">
        <f>IF('[2]1.7 NCPR'!A524="","",'[2]1.7 NCPR'!A524)</f>
        <v/>
      </c>
      <c r="B528" s="2" t="str">
        <f>IF('[2]1.7 NCPR'!B524="","",'[2]1.7 NCPR'!B524)</f>
        <v/>
      </c>
      <c r="C528" s="1" t="str">
        <f t="shared" si="104"/>
        <v/>
      </c>
      <c r="D528" s="1" t="str">
        <f>IF('[2]1.7 NCPR'!D524="","",'[2]1.7 NCPR'!D524)</f>
        <v/>
      </c>
      <c r="E528" s="1" t="str">
        <f>IF('[2]1.7 NCPR'!E524="","",'[2]1.7 NCPR'!E524)</f>
        <v/>
      </c>
      <c r="F528" s="2" t="str">
        <f>IF('[2]1.7 NCPR'!C524="","",'[2]1.7 NCPR'!C524)</f>
        <v/>
      </c>
      <c r="G528" s="135" t="str">
        <f>IF(D528="","",IF('[2]1.7 NCPR'!P524="","",(VLOOKUP(D528,'[2]1.7 NCPR'!$D:$P,13,0))))</f>
        <v/>
      </c>
      <c r="H528" s="74" t="str">
        <f t="shared" si="105"/>
        <v/>
      </c>
      <c r="I528" s="87" t="str">
        <f>IF(D528="","",IF('[1]0.2 Konsumsi Energi'!O527="","",VLOOKUP(D528,'[1]0.2 Konsumsi Energi'!$D$5:$S$704,12,0)))</f>
        <v/>
      </c>
      <c r="J528" s="136" t="str">
        <f t="shared" si="106"/>
        <v/>
      </c>
      <c r="K528" s="87" t="str">
        <f>IF(D528="","",IF('[1]0.3 Konsumsi Protein Hewani'!O527="","",VLOOKUP(D528,'[1]0.3 Konsumsi Protein Hewani'!$D$5:$S$704,12,0)))</f>
        <v/>
      </c>
      <c r="L528" s="136" t="str">
        <f t="shared" si="107"/>
        <v/>
      </c>
      <c r="M528" s="87" t="str">
        <f>IF(D528="","",IF('[1]0.4 Stok_Cadangan'!AN527="","",VLOOKUP(D528,'[1]0.4 Stok_Cadangan'!$D$6:$AN$704,37,FALSE)))</f>
        <v/>
      </c>
      <c r="N528" s="136" t="str">
        <f t="shared" si="108"/>
        <v/>
      </c>
      <c r="O528" s="87" t="str">
        <f>IF(D528="","",IF('[1]0.5 Indikator Keterjangkauan'!J527="","",VLOOKUP(D528,'[1]0.5 Indikator Keterjangkauan'!$D$6:$K$704,7,FALSE)))</f>
        <v/>
      </c>
      <c r="P528" s="136" t="str">
        <f t="shared" si="109"/>
        <v/>
      </c>
      <c r="Q528" s="87" t="str">
        <f>IF(D528="","",IF('[1]0.5 Indikator Keterjangkauan'!AC527="","",VLOOKUP(D528,'[1]0.5 Indikator Keterjangkauan'!$D$6:$AD$704,26,FALSE)))</f>
        <v/>
      </c>
      <c r="R528" s="136" t="str">
        <f t="shared" si="110"/>
        <v/>
      </c>
      <c r="S528" s="87" t="str">
        <f>IF(D528="","",IF('[1]0.5 Indikator Keterjangkauan'!AI527="","",VLOOKUP(D528,'[1]0.5 Indikator Keterjangkauan'!$D$6:$AK$700,32,FALSE)))</f>
        <v/>
      </c>
      <c r="T528" s="136" t="str">
        <f t="shared" si="111"/>
        <v/>
      </c>
      <c r="U528" s="87" t="str">
        <f>IF(D528="","",IF('[1]0.6 Indikator Pemanfaatan'!J527="","",VLOOKUP(D528,'[1]0.6 Indikator Pemanfaatan'!$D$6:$K$704,7,FALSE)))</f>
        <v/>
      </c>
      <c r="V528" s="136" t="str">
        <f t="shared" si="112"/>
        <v/>
      </c>
      <c r="W528" s="87" t="str">
        <f>IF(D528="","",IF('[1]0.6 Indikator Pemanfaatan'!P527="","",VLOOKUP(D528,'[1]0.6 Indikator Pemanfaatan'!$D$6:$R$704,13,FALSE)))</f>
        <v/>
      </c>
      <c r="X528" s="136" t="str">
        <f t="shared" si="113"/>
        <v/>
      </c>
      <c r="Y528" s="87" t="str">
        <f>IF(D528="","",IF('[1]0.6 Indikator Pemanfaatan'!AA527="","",VLOOKUP(D528,'[1]0.6 Indikator Pemanfaatan'!$D$6:$AC$706,24,FALSE)))</f>
        <v/>
      </c>
      <c r="Z528" s="136" t="str">
        <f t="shared" si="114"/>
        <v/>
      </c>
      <c r="AA528" s="88" t="str">
        <f>IF(D528="","",IF('[1]0.6 Indikator Pemanfaatan'!AG527="","",VLOOKUP(D528,'[1]0.6 Indikator Pemanfaatan'!$D$6:$AJ$705,30,FALSE)))</f>
        <v/>
      </c>
      <c r="AB528" s="136" t="str">
        <f t="shared" si="115"/>
        <v/>
      </c>
      <c r="AC528" s="87" t="str">
        <f>IF(D528="","",IF('[1]0.6 Indikator Pemanfaatan'!AM527="","",VLOOKUP(D528,'[1]0.6 Indikator Pemanfaatan'!$D$6:$AP$705,36,FALSE)))</f>
        <v/>
      </c>
      <c r="AD528" s="136" t="str">
        <f t="shared" si="116"/>
        <v/>
      </c>
    </row>
    <row r="529" spans="1:30" x14ac:dyDescent="0.3">
      <c r="A529" s="1" t="str">
        <f>IF('[2]1.7 NCPR'!A525="","",'[2]1.7 NCPR'!A525)</f>
        <v/>
      </c>
      <c r="B529" s="2" t="str">
        <f>IF('[2]1.7 NCPR'!B525="","",'[2]1.7 NCPR'!B525)</f>
        <v/>
      </c>
      <c r="C529" s="1" t="str">
        <f t="shared" si="104"/>
        <v/>
      </c>
      <c r="D529" s="1" t="str">
        <f>IF('[2]1.7 NCPR'!D525="","",'[2]1.7 NCPR'!D525)</f>
        <v/>
      </c>
      <c r="E529" s="1" t="str">
        <f>IF('[2]1.7 NCPR'!E525="","",'[2]1.7 NCPR'!E525)</f>
        <v/>
      </c>
      <c r="F529" s="2" t="str">
        <f>IF('[2]1.7 NCPR'!C525="","",'[2]1.7 NCPR'!C525)</f>
        <v/>
      </c>
      <c r="G529" s="135" t="str">
        <f>IF(D529="","",IF('[2]1.7 NCPR'!P525="","",(VLOOKUP(D529,'[2]1.7 NCPR'!$D:$P,13,0))))</f>
        <v/>
      </c>
      <c r="H529" s="74" t="str">
        <f t="shared" si="105"/>
        <v/>
      </c>
      <c r="I529" s="87" t="str">
        <f>IF(D529="","",IF('[1]0.2 Konsumsi Energi'!O528="","",VLOOKUP(D529,'[1]0.2 Konsumsi Energi'!$D$5:$S$704,12,0)))</f>
        <v/>
      </c>
      <c r="J529" s="136" t="str">
        <f t="shared" si="106"/>
        <v/>
      </c>
      <c r="K529" s="87" t="str">
        <f>IF(D529="","",IF('[1]0.3 Konsumsi Protein Hewani'!O528="","",VLOOKUP(D529,'[1]0.3 Konsumsi Protein Hewani'!$D$5:$S$704,12,0)))</f>
        <v/>
      </c>
      <c r="L529" s="136" t="str">
        <f t="shared" si="107"/>
        <v/>
      </c>
      <c r="M529" s="87" t="str">
        <f>IF(D529="","",IF('[1]0.4 Stok_Cadangan'!AN528="","",VLOOKUP(D529,'[1]0.4 Stok_Cadangan'!$D$6:$AN$704,37,FALSE)))</f>
        <v/>
      </c>
      <c r="N529" s="136" t="str">
        <f t="shared" si="108"/>
        <v/>
      </c>
      <c r="O529" s="87" t="str">
        <f>IF(D529="","",IF('[1]0.5 Indikator Keterjangkauan'!J528="","",VLOOKUP(D529,'[1]0.5 Indikator Keterjangkauan'!$D$6:$K$704,7,FALSE)))</f>
        <v/>
      </c>
      <c r="P529" s="136" t="str">
        <f t="shared" si="109"/>
        <v/>
      </c>
      <c r="Q529" s="87" t="str">
        <f>IF(D529="","",IF('[1]0.5 Indikator Keterjangkauan'!AC528="","",VLOOKUP(D529,'[1]0.5 Indikator Keterjangkauan'!$D$6:$AD$704,26,FALSE)))</f>
        <v/>
      </c>
      <c r="R529" s="136" t="str">
        <f t="shared" si="110"/>
        <v/>
      </c>
      <c r="S529" s="87" t="str">
        <f>IF(D529="","",IF('[1]0.5 Indikator Keterjangkauan'!AI528="","",VLOOKUP(D529,'[1]0.5 Indikator Keterjangkauan'!$D$6:$AK$700,32,FALSE)))</f>
        <v/>
      </c>
      <c r="T529" s="136" t="str">
        <f t="shared" si="111"/>
        <v/>
      </c>
      <c r="U529" s="87" t="str">
        <f>IF(D529="","",IF('[1]0.6 Indikator Pemanfaatan'!J528="","",VLOOKUP(D529,'[1]0.6 Indikator Pemanfaatan'!$D$6:$K$704,7,FALSE)))</f>
        <v/>
      </c>
      <c r="V529" s="136" t="str">
        <f t="shared" si="112"/>
        <v/>
      </c>
      <c r="W529" s="87" t="str">
        <f>IF(D529="","",IF('[1]0.6 Indikator Pemanfaatan'!P528="","",VLOOKUP(D529,'[1]0.6 Indikator Pemanfaatan'!$D$6:$R$704,13,FALSE)))</f>
        <v/>
      </c>
      <c r="X529" s="136" t="str">
        <f t="shared" si="113"/>
        <v/>
      </c>
      <c r="Y529" s="87" t="str">
        <f>IF(D529="","",IF('[1]0.6 Indikator Pemanfaatan'!AA528="","",VLOOKUP(D529,'[1]0.6 Indikator Pemanfaatan'!$D$6:$AC$706,24,FALSE)))</f>
        <v/>
      </c>
      <c r="Z529" s="136" t="str">
        <f t="shared" si="114"/>
        <v/>
      </c>
      <c r="AA529" s="88" t="str">
        <f>IF(D529="","",IF('[1]0.6 Indikator Pemanfaatan'!AG528="","",VLOOKUP(D529,'[1]0.6 Indikator Pemanfaatan'!$D$6:$AJ$705,30,FALSE)))</f>
        <v/>
      </c>
      <c r="AB529" s="136" t="str">
        <f t="shared" si="115"/>
        <v/>
      </c>
      <c r="AC529" s="87" t="str">
        <f>IF(D529="","",IF('[1]0.6 Indikator Pemanfaatan'!AM528="","",VLOOKUP(D529,'[1]0.6 Indikator Pemanfaatan'!$D$6:$AP$705,36,FALSE)))</f>
        <v/>
      </c>
      <c r="AD529" s="136" t="str">
        <f t="shared" si="116"/>
        <v/>
      </c>
    </row>
    <row r="530" spans="1:30" x14ac:dyDescent="0.3">
      <c r="A530" s="1" t="str">
        <f>IF('[2]1.7 NCPR'!A526="","",'[2]1.7 NCPR'!A526)</f>
        <v/>
      </c>
      <c r="B530" s="2" t="str">
        <f>IF('[2]1.7 NCPR'!B526="","",'[2]1.7 NCPR'!B526)</f>
        <v/>
      </c>
      <c r="C530" s="1" t="str">
        <f t="shared" si="104"/>
        <v/>
      </c>
      <c r="D530" s="1" t="str">
        <f>IF('[2]1.7 NCPR'!D526="","",'[2]1.7 NCPR'!D526)</f>
        <v/>
      </c>
      <c r="E530" s="1" t="str">
        <f>IF('[2]1.7 NCPR'!E526="","",'[2]1.7 NCPR'!E526)</f>
        <v/>
      </c>
      <c r="F530" s="2" t="str">
        <f>IF('[2]1.7 NCPR'!C526="","",'[2]1.7 NCPR'!C526)</f>
        <v/>
      </c>
      <c r="G530" s="135" t="str">
        <f>IF(D530="","",IF('[2]1.7 NCPR'!P526="","",(VLOOKUP(D530,'[2]1.7 NCPR'!$D:$P,13,0))))</f>
        <v/>
      </c>
      <c r="H530" s="74" t="str">
        <f t="shared" si="105"/>
        <v/>
      </c>
      <c r="I530" s="87" t="str">
        <f>IF(D530="","",IF('[1]0.2 Konsumsi Energi'!O529="","",VLOOKUP(D530,'[1]0.2 Konsumsi Energi'!$D$5:$S$704,12,0)))</f>
        <v/>
      </c>
      <c r="J530" s="136" t="str">
        <f t="shared" si="106"/>
        <v/>
      </c>
      <c r="K530" s="87" t="str">
        <f>IF(D530="","",IF('[1]0.3 Konsumsi Protein Hewani'!O529="","",VLOOKUP(D530,'[1]0.3 Konsumsi Protein Hewani'!$D$5:$S$704,12,0)))</f>
        <v/>
      </c>
      <c r="L530" s="136" t="str">
        <f t="shared" si="107"/>
        <v/>
      </c>
      <c r="M530" s="87" t="str">
        <f>IF(D530="","",IF('[1]0.4 Stok_Cadangan'!AN529="","",VLOOKUP(D530,'[1]0.4 Stok_Cadangan'!$D$6:$AN$704,37,FALSE)))</f>
        <v/>
      </c>
      <c r="N530" s="136" t="str">
        <f t="shared" si="108"/>
        <v/>
      </c>
      <c r="O530" s="87" t="str">
        <f>IF(D530="","",IF('[1]0.5 Indikator Keterjangkauan'!J529="","",VLOOKUP(D530,'[1]0.5 Indikator Keterjangkauan'!$D$6:$K$704,7,FALSE)))</f>
        <v/>
      </c>
      <c r="P530" s="136" t="str">
        <f t="shared" si="109"/>
        <v/>
      </c>
      <c r="Q530" s="87" t="str">
        <f>IF(D530="","",IF('[1]0.5 Indikator Keterjangkauan'!AC529="","",VLOOKUP(D530,'[1]0.5 Indikator Keterjangkauan'!$D$6:$AD$704,26,FALSE)))</f>
        <v/>
      </c>
      <c r="R530" s="136" t="str">
        <f t="shared" si="110"/>
        <v/>
      </c>
      <c r="S530" s="87" t="str">
        <f>IF(D530="","",IF('[1]0.5 Indikator Keterjangkauan'!AI529="","",VLOOKUP(D530,'[1]0.5 Indikator Keterjangkauan'!$D$6:$AK$700,32,FALSE)))</f>
        <v/>
      </c>
      <c r="T530" s="136" t="str">
        <f t="shared" si="111"/>
        <v/>
      </c>
      <c r="U530" s="87" t="str">
        <f>IF(D530="","",IF('[1]0.6 Indikator Pemanfaatan'!J529="","",VLOOKUP(D530,'[1]0.6 Indikator Pemanfaatan'!$D$6:$K$704,7,FALSE)))</f>
        <v/>
      </c>
      <c r="V530" s="136" t="str">
        <f t="shared" si="112"/>
        <v/>
      </c>
      <c r="W530" s="87" t="str">
        <f>IF(D530="","",IF('[1]0.6 Indikator Pemanfaatan'!P529="","",VLOOKUP(D530,'[1]0.6 Indikator Pemanfaatan'!$D$6:$R$704,13,FALSE)))</f>
        <v/>
      </c>
      <c r="X530" s="136" t="str">
        <f t="shared" si="113"/>
        <v/>
      </c>
      <c r="Y530" s="87" t="str">
        <f>IF(D530="","",IF('[1]0.6 Indikator Pemanfaatan'!AA529="","",VLOOKUP(D530,'[1]0.6 Indikator Pemanfaatan'!$D$6:$AC$706,24,FALSE)))</f>
        <v/>
      </c>
      <c r="Z530" s="136" t="str">
        <f t="shared" si="114"/>
        <v/>
      </c>
      <c r="AA530" s="88" t="str">
        <f>IF(D530="","",IF('[1]0.6 Indikator Pemanfaatan'!AG529="","",VLOOKUP(D530,'[1]0.6 Indikator Pemanfaatan'!$D$6:$AJ$705,30,FALSE)))</f>
        <v/>
      </c>
      <c r="AB530" s="136" t="str">
        <f t="shared" si="115"/>
        <v/>
      </c>
      <c r="AC530" s="87" t="str">
        <f>IF(D530="","",IF('[1]0.6 Indikator Pemanfaatan'!AM529="","",VLOOKUP(D530,'[1]0.6 Indikator Pemanfaatan'!$D$6:$AP$705,36,FALSE)))</f>
        <v/>
      </c>
      <c r="AD530" s="136" t="str">
        <f t="shared" si="116"/>
        <v/>
      </c>
    </row>
    <row r="531" spans="1:30" x14ac:dyDescent="0.3">
      <c r="A531" s="1" t="str">
        <f>IF('[2]1.7 NCPR'!A527="","",'[2]1.7 NCPR'!A527)</f>
        <v/>
      </c>
      <c r="B531" s="2" t="str">
        <f>IF('[2]1.7 NCPR'!B527="","",'[2]1.7 NCPR'!B527)</f>
        <v/>
      </c>
      <c r="C531" s="1" t="str">
        <f t="shared" si="104"/>
        <v/>
      </c>
      <c r="D531" s="1" t="str">
        <f>IF('[2]1.7 NCPR'!D527="","",'[2]1.7 NCPR'!D527)</f>
        <v/>
      </c>
      <c r="E531" s="1" t="str">
        <f>IF('[2]1.7 NCPR'!E527="","",'[2]1.7 NCPR'!E527)</f>
        <v/>
      </c>
      <c r="F531" s="2" t="str">
        <f>IF('[2]1.7 NCPR'!C527="","",'[2]1.7 NCPR'!C527)</f>
        <v/>
      </c>
      <c r="G531" s="135" t="str">
        <f>IF(D531="","",IF('[2]1.7 NCPR'!P527="","",(VLOOKUP(D531,'[2]1.7 NCPR'!$D:$P,13,0))))</f>
        <v/>
      </c>
      <c r="H531" s="74" t="str">
        <f t="shared" si="105"/>
        <v/>
      </c>
      <c r="I531" s="87" t="str">
        <f>IF(D531="","",IF('[1]0.2 Konsumsi Energi'!O530="","",VLOOKUP(D531,'[1]0.2 Konsumsi Energi'!$D$5:$S$704,12,0)))</f>
        <v/>
      </c>
      <c r="J531" s="136" t="str">
        <f t="shared" si="106"/>
        <v/>
      </c>
      <c r="K531" s="87" t="str">
        <f>IF(D531="","",IF('[1]0.3 Konsumsi Protein Hewani'!O530="","",VLOOKUP(D531,'[1]0.3 Konsumsi Protein Hewani'!$D$5:$S$704,12,0)))</f>
        <v/>
      </c>
      <c r="L531" s="136" t="str">
        <f t="shared" si="107"/>
        <v/>
      </c>
      <c r="M531" s="87" t="str">
        <f>IF(D531="","",IF('[1]0.4 Stok_Cadangan'!AN530="","",VLOOKUP(D531,'[1]0.4 Stok_Cadangan'!$D$6:$AN$704,37,FALSE)))</f>
        <v/>
      </c>
      <c r="N531" s="136" t="str">
        <f t="shared" si="108"/>
        <v/>
      </c>
      <c r="O531" s="87" t="str">
        <f>IF(D531="","",IF('[1]0.5 Indikator Keterjangkauan'!J530="","",VLOOKUP(D531,'[1]0.5 Indikator Keterjangkauan'!$D$6:$K$704,7,FALSE)))</f>
        <v/>
      </c>
      <c r="P531" s="136" t="str">
        <f t="shared" si="109"/>
        <v/>
      </c>
      <c r="Q531" s="87" t="str">
        <f>IF(D531="","",IF('[1]0.5 Indikator Keterjangkauan'!AC530="","",VLOOKUP(D531,'[1]0.5 Indikator Keterjangkauan'!$D$6:$AD$704,26,FALSE)))</f>
        <v/>
      </c>
      <c r="R531" s="136" t="str">
        <f t="shared" si="110"/>
        <v/>
      </c>
      <c r="S531" s="87" t="str">
        <f>IF(D531="","",IF('[1]0.5 Indikator Keterjangkauan'!AI530="","",VLOOKUP(D531,'[1]0.5 Indikator Keterjangkauan'!$D$6:$AK$700,32,FALSE)))</f>
        <v/>
      </c>
      <c r="T531" s="136" t="str">
        <f t="shared" si="111"/>
        <v/>
      </c>
      <c r="U531" s="87" t="str">
        <f>IF(D531="","",IF('[1]0.6 Indikator Pemanfaatan'!J530="","",VLOOKUP(D531,'[1]0.6 Indikator Pemanfaatan'!$D$6:$K$704,7,FALSE)))</f>
        <v/>
      </c>
      <c r="V531" s="136" t="str">
        <f t="shared" si="112"/>
        <v/>
      </c>
      <c r="W531" s="87" t="str">
        <f>IF(D531="","",IF('[1]0.6 Indikator Pemanfaatan'!P530="","",VLOOKUP(D531,'[1]0.6 Indikator Pemanfaatan'!$D$6:$R$704,13,FALSE)))</f>
        <v/>
      </c>
      <c r="X531" s="136" t="str">
        <f t="shared" si="113"/>
        <v/>
      </c>
      <c r="Y531" s="87" t="str">
        <f>IF(D531="","",IF('[1]0.6 Indikator Pemanfaatan'!AA530="","",VLOOKUP(D531,'[1]0.6 Indikator Pemanfaatan'!$D$6:$AC$706,24,FALSE)))</f>
        <v/>
      </c>
      <c r="Z531" s="136" t="str">
        <f t="shared" si="114"/>
        <v/>
      </c>
      <c r="AA531" s="88" t="str">
        <f>IF(D531="","",IF('[1]0.6 Indikator Pemanfaatan'!AG530="","",VLOOKUP(D531,'[1]0.6 Indikator Pemanfaatan'!$D$6:$AJ$705,30,FALSE)))</f>
        <v/>
      </c>
      <c r="AB531" s="136" t="str">
        <f t="shared" si="115"/>
        <v/>
      </c>
      <c r="AC531" s="87" t="str">
        <f>IF(D531="","",IF('[1]0.6 Indikator Pemanfaatan'!AM530="","",VLOOKUP(D531,'[1]0.6 Indikator Pemanfaatan'!$D$6:$AP$705,36,FALSE)))</f>
        <v/>
      </c>
      <c r="AD531" s="136" t="str">
        <f t="shared" si="116"/>
        <v/>
      </c>
    </row>
    <row r="532" spans="1:30" x14ac:dyDescent="0.3">
      <c r="A532" s="1" t="str">
        <f>IF('[2]1.7 NCPR'!A528="","",'[2]1.7 NCPR'!A528)</f>
        <v/>
      </c>
      <c r="B532" s="2" t="str">
        <f>IF('[2]1.7 NCPR'!B528="","",'[2]1.7 NCPR'!B528)</f>
        <v/>
      </c>
      <c r="C532" s="1" t="str">
        <f t="shared" si="104"/>
        <v/>
      </c>
      <c r="D532" s="1" t="str">
        <f>IF('[2]1.7 NCPR'!D528="","",'[2]1.7 NCPR'!D528)</f>
        <v/>
      </c>
      <c r="E532" s="1" t="str">
        <f>IF('[2]1.7 NCPR'!E528="","",'[2]1.7 NCPR'!E528)</f>
        <v/>
      </c>
      <c r="F532" s="2" t="str">
        <f>IF('[2]1.7 NCPR'!C528="","",'[2]1.7 NCPR'!C528)</f>
        <v/>
      </c>
      <c r="G532" s="135" t="str">
        <f>IF(D532="","",IF('[2]1.7 NCPR'!P528="","",(VLOOKUP(D532,'[2]1.7 NCPR'!$D:$P,13,0))))</f>
        <v/>
      </c>
      <c r="H532" s="74" t="str">
        <f t="shared" si="105"/>
        <v/>
      </c>
      <c r="I532" s="87" t="str">
        <f>IF(D532="","",IF('[1]0.2 Konsumsi Energi'!O531="","",VLOOKUP(D532,'[1]0.2 Konsumsi Energi'!$D$5:$S$704,12,0)))</f>
        <v/>
      </c>
      <c r="J532" s="136" t="str">
        <f t="shared" si="106"/>
        <v/>
      </c>
      <c r="K532" s="87" t="str">
        <f>IF(D532="","",IF('[1]0.3 Konsumsi Protein Hewani'!O531="","",VLOOKUP(D532,'[1]0.3 Konsumsi Protein Hewani'!$D$5:$S$704,12,0)))</f>
        <v/>
      </c>
      <c r="L532" s="136" t="str">
        <f t="shared" si="107"/>
        <v/>
      </c>
      <c r="M532" s="87" t="str">
        <f>IF(D532="","",IF('[1]0.4 Stok_Cadangan'!AN531="","",VLOOKUP(D532,'[1]0.4 Stok_Cadangan'!$D$6:$AN$704,37,FALSE)))</f>
        <v/>
      </c>
      <c r="N532" s="136" t="str">
        <f t="shared" si="108"/>
        <v/>
      </c>
      <c r="O532" s="87" t="str">
        <f>IF(D532="","",IF('[1]0.5 Indikator Keterjangkauan'!J531="","",VLOOKUP(D532,'[1]0.5 Indikator Keterjangkauan'!$D$6:$K$704,7,FALSE)))</f>
        <v/>
      </c>
      <c r="P532" s="136" t="str">
        <f t="shared" si="109"/>
        <v/>
      </c>
      <c r="Q532" s="87" t="str">
        <f>IF(D532="","",IF('[1]0.5 Indikator Keterjangkauan'!AC531="","",VLOOKUP(D532,'[1]0.5 Indikator Keterjangkauan'!$D$6:$AD$704,26,FALSE)))</f>
        <v/>
      </c>
      <c r="R532" s="136" t="str">
        <f t="shared" si="110"/>
        <v/>
      </c>
      <c r="S532" s="87" t="str">
        <f>IF(D532="","",IF('[1]0.5 Indikator Keterjangkauan'!AI531="","",VLOOKUP(D532,'[1]0.5 Indikator Keterjangkauan'!$D$6:$AK$700,32,FALSE)))</f>
        <v/>
      </c>
      <c r="T532" s="136" t="str">
        <f t="shared" si="111"/>
        <v/>
      </c>
      <c r="U532" s="87" t="str">
        <f>IF(D532="","",IF('[1]0.6 Indikator Pemanfaatan'!J531="","",VLOOKUP(D532,'[1]0.6 Indikator Pemanfaatan'!$D$6:$K$704,7,FALSE)))</f>
        <v/>
      </c>
      <c r="V532" s="136" t="str">
        <f t="shared" si="112"/>
        <v/>
      </c>
      <c r="W532" s="87" t="str">
        <f>IF(D532="","",IF('[1]0.6 Indikator Pemanfaatan'!P531="","",VLOOKUP(D532,'[1]0.6 Indikator Pemanfaatan'!$D$6:$R$704,13,FALSE)))</f>
        <v/>
      </c>
      <c r="X532" s="136" t="str">
        <f t="shared" si="113"/>
        <v/>
      </c>
      <c r="Y532" s="87" t="str">
        <f>IF(D532="","",IF('[1]0.6 Indikator Pemanfaatan'!AA531="","",VLOOKUP(D532,'[1]0.6 Indikator Pemanfaatan'!$D$6:$AC$706,24,FALSE)))</f>
        <v/>
      </c>
      <c r="Z532" s="136" t="str">
        <f t="shared" si="114"/>
        <v/>
      </c>
      <c r="AA532" s="88" t="str">
        <f>IF(D532="","",IF('[1]0.6 Indikator Pemanfaatan'!AG531="","",VLOOKUP(D532,'[1]0.6 Indikator Pemanfaatan'!$D$6:$AJ$705,30,FALSE)))</f>
        <v/>
      </c>
      <c r="AB532" s="136" t="str">
        <f t="shared" si="115"/>
        <v/>
      </c>
      <c r="AC532" s="87" t="str">
        <f>IF(D532="","",IF('[1]0.6 Indikator Pemanfaatan'!AM531="","",VLOOKUP(D532,'[1]0.6 Indikator Pemanfaatan'!$D$6:$AP$705,36,FALSE)))</f>
        <v/>
      </c>
      <c r="AD532" s="136" t="str">
        <f t="shared" si="116"/>
        <v/>
      </c>
    </row>
    <row r="533" spans="1:30" x14ac:dyDescent="0.3">
      <c r="A533" s="1" t="str">
        <f>IF('[2]1.7 NCPR'!A529="","",'[2]1.7 NCPR'!A529)</f>
        <v/>
      </c>
      <c r="B533" s="2" t="str">
        <f>IF('[2]1.7 NCPR'!B529="","",'[2]1.7 NCPR'!B529)</f>
        <v/>
      </c>
      <c r="C533" s="1" t="str">
        <f t="shared" si="104"/>
        <v/>
      </c>
      <c r="D533" s="1" t="str">
        <f>IF('[2]1.7 NCPR'!D529="","",'[2]1.7 NCPR'!D529)</f>
        <v/>
      </c>
      <c r="E533" s="1" t="str">
        <f>IF('[2]1.7 NCPR'!E529="","",'[2]1.7 NCPR'!E529)</f>
        <v/>
      </c>
      <c r="F533" s="2" t="str">
        <f>IF('[2]1.7 NCPR'!C529="","",'[2]1.7 NCPR'!C529)</f>
        <v/>
      </c>
      <c r="G533" s="135" t="str">
        <f>IF(D533="","",IF('[2]1.7 NCPR'!P529="","",(VLOOKUP(D533,'[2]1.7 NCPR'!$D:$P,13,0))))</f>
        <v/>
      </c>
      <c r="H533" s="74" t="str">
        <f t="shared" si="105"/>
        <v/>
      </c>
      <c r="I533" s="87" t="str">
        <f>IF(D533="","",IF('[1]0.2 Konsumsi Energi'!O532="","",VLOOKUP(D533,'[1]0.2 Konsumsi Energi'!$D$5:$S$704,12,0)))</f>
        <v/>
      </c>
      <c r="J533" s="136" t="str">
        <f t="shared" si="106"/>
        <v/>
      </c>
      <c r="K533" s="87" t="str">
        <f>IF(D533="","",IF('[1]0.3 Konsumsi Protein Hewani'!O532="","",VLOOKUP(D533,'[1]0.3 Konsumsi Protein Hewani'!$D$5:$S$704,12,0)))</f>
        <v/>
      </c>
      <c r="L533" s="136" t="str">
        <f t="shared" si="107"/>
        <v/>
      </c>
      <c r="M533" s="87" t="str">
        <f>IF(D533="","",IF('[1]0.4 Stok_Cadangan'!AN532="","",VLOOKUP(D533,'[1]0.4 Stok_Cadangan'!$D$6:$AN$704,37,FALSE)))</f>
        <v/>
      </c>
      <c r="N533" s="136" t="str">
        <f t="shared" si="108"/>
        <v/>
      </c>
      <c r="O533" s="87" t="str">
        <f>IF(D533="","",IF('[1]0.5 Indikator Keterjangkauan'!J532="","",VLOOKUP(D533,'[1]0.5 Indikator Keterjangkauan'!$D$6:$K$704,7,FALSE)))</f>
        <v/>
      </c>
      <c r="P533" s="136" t="str">
        <f t="shared" si="109"/>
        <v/>
      </c>
      <c r="Q533" s="87" t="str">
        <f>IF(D533="","",IF('[1]0.5 Indikator Keterjangkauan'!AC532="","",VLOOKUP(D533,'[1]0.5 Indikator Keterjangkauan'!$D$6:$AD$704,26,FALSE)))</f>
        <v/>
      </c>
      <c r="R533" s="136" t="str">
        <f t="shared" si="110"/>
        <v/>
      </c>
      <c r="S533" s="87" t="str">
        <f>IF(D533="","",IF('[1]0.5 Indikator Keterjangkauan'!AI532="","",VLOOKUP(D533,'[1]0.5 Indikator Keterjangkauan'!$D$6:$AK$700,32,FALSE)))</f>
        <v/>
      </c>
      <c r="T533" s="136" t="str">
        <f t="shared" si="111"/>
        <v/>
      </c>
      <c r="U533" s="87" t="str">
        <f>IF(D533="","",IF('[1]0.6 Indikator Pemanfaatan'!J532="","",VLOOKUP(D533,'[1]0.6 Indikator Pemanfaatan'!$D$6:$K$704,7,FALSE)))</f>
        <v/>
      </c>
      <c r="V533" s="136" t="str">
        <f t="shared" si="112"/>
        <v/>
      </c>
      <c r="W533" s="87" t="str">
        <f>IF(D533="","",IF('[1]0.6 Indikator Pemanfaatan'!P532="","",VLOOKUP(D533,'[1]0.6 Indikator Pemanfaatan'!$D$6:$R$704,13,FALSE)))</f>
        <v/>
      </c>
      <c r="X533" s="136" t="str">
        <f t="shared" si="113"/>
        <v/>
      </c>
      <c r="Y533" s="87" t="str">
        <f>IF(D533="","",IF('[1]0.6 Indikator Pemanfaatan'!AA532="","",VLOOKUP(D533,'[1]0.6 Indikator Pemanfaatan'!$D$6:$AC$706,24,FALSE)))</f>
        <v/>
      </c>
      <c r="Z533" s="136" t="str">
        <f t="shared" si="114"/>
        <v/>
      </c>
      <c r="AA533" s="88" t="str">
        <f>IF(D533="","",IF('[1]0.6 Indikator Pemanfaatan'!AG532="","",VLOOKUP(D533,'[1]0.6 Indikator Pemanfaatan'!$D$6:$AJ$705,30,FALSE)))</f>
        <v/>
      </c>
      <c r="AB533" s="136" t="str">
        <f t="shared" si="115"/>
        <v/>
      </c>
      <c r="AC533" s="87" t="str">
        <f>IF(D533="","",IF('[1]0.6 Indikator Pemanfaatan'!AM532="","",VLOOKUP(D533,'[1]0.6 Indikator Pemanfaatan'!$D$6:$AP$705,36,FALSE)))</f>
        <v/>
      </c>
      <c r="AD533" s="136" t="str">
        <f t="shared" si="116"/>
        <v/>
      </c>
    </row>
    <row r="534" spans="1:30" x14ac:dyDescent="0.3">
      <c r="A534" s="1" t="str">
        <f>IF('[2]1.7 NCPR'!A530="","",'[2]1.7 NCPR'!A530)</f>
        <v/>
      </c>
      <c r="B534" s="2" t="str">
        <f>IF('[2]1.7 NCPR'!B530="","",'[2]1.7 NCPR'!B530)</f>
        <v/>
      </c>
      <c r="C534" s="1" t="str">
        <f t="shared" si="104"/>
        <v/>
      </c>
      <c r="D534" s="1" t="str">
        <f>IF('[2]1.7 NCPR'!D530="","",'[2]1.7 NCPR'!D530)</f>
        <v/>
      </c>
      <c r="E534" s="1" t="str">
        <f>IF('[2]1.7 NCPR'!E530="","",'[2]1.7 NCPR'!E530)</f>
        <v/>
      </c>
      <c r="F534" s="2" t="str">
        <f>IF('[2]1.7 NCPR'!C530="","",'[2]1.7 NCPR'!C530)</f>
        <v/>
      </c>
      <c r="G534" s="135" t="str">
        <f>IF(D534="","",IF('[2]1.7 NCPR'!P530="","",(VLOOKUP(D534,'[2]1.7 NCPR'!$D:$P,13,0))))</f>
        <v/>
      </c>
      <c r="H534" s="74" t="str">
        <f t="shared" si="105"/>
        <v/>
      </c>
      <c r="I534" s="87" t="str">
        <f>IF(D534="","",IF('[1]0.2 Konsumsi Energi'!O533="","",VLOOKUP(D534,'[1]0.2 Konsumsi Energi'!$D$5:$S$704,12,0)))</f>
        <v/>
      </c>
      <c r="J534" s="136" t="str">
        <f t="shared" si="106"/>
        <v/>
      </c>
      <c r="K534" s="87" t="str">
        <f>IF(D534="","",IF('[1]0.3 Konsumsi Protein Hewani'!O533="","",VLOOKUP(D534,'[1]0.3 Konsumsi Protein Hewani'!$D$5:$S$704,12,0)))</f>
        <v/>
      </c>
      <c r="L534" s="136" t="str">
        <f t="shared" si="107"/>
        <v/>
      </c>
      <c r="M534" s="87" t="str">
        <f>IF(D534="","",IF('[1]0.4 Stok_Cadangan'!AN533="","",VLOOKUP(D534,'[1]0.4 Stok_Cadangan'!$D$6:$AN$704,37,FALSE)))</f>
        <v/>
      </c>
      <c r="N534" s="136" t="str">
        <f t="shared" si="108"/>
        <v/>
      </c>
      <c r="O534" s="87" t="str">
        <f>IF(D534="","",IF('[1]0.5 Indikator Keterjangkauan'!J533="","",VLOOKUP(D534,'[1]0.5 Indikator Keterjangkauan'!$D$6:$K$704,7,FALSE)))</f>
        <v/>
      </c>
      <c r="P534" s="136" t="str">
        <f t="shared" si="109"/>
        <v/>
      </c>
      <c r="Q534" s="87" t="str">
        <f>IF(D534="","",IF('[1]0.5 Indikator Keterjangkauan'!AC533="","",VLOOKUP(D534,'[1]0.5 Indikator Keterjangkauan'!$D$6:$AD$704,26,FALSE)))</f>
        <v/>
      </c>
      <c r="R534" s="136" t="str">
        <f t="shared" si="110"/>
        <v/>
      </c>
      <c r="S534" s="87" t="str">
        <f>IF(D534="","",IF('[1]0.5 Indikator Keterjangkauan'!AI533="","",VLOOKUP(D534,'[1]0.5 Indikator Keterjangkauan'!$D$6:$AK$700,32,FALSE)))</f>
        <v/>
      </c>
      <c r="T534" s="136" t="str">
        <f t="shared" si="111"/>
        <v/>
      </c>
      <c r="U534" s="87" t="str">
        <f>IF(D534="","",IF('[1]0.6 Indikator Pemanfaatan'!J533="","",VLOOKUP(D534,'[1]0.6 Indikator Pemanfaatan'!$D$6:$K$704,7,FALSE)))</f>
        <v/>
      </c>
      <c r="V534" s="136" t="str">
        <f t="shared" si="112"/>
        <v/>
      </c>
      <c r="W534" s="87" t="str">
        <f>IF(D534="","",IF('[1]0.6 Indikator Pemanfaatan'!P533="","",VLOOKUP(D534,'[1]0.6 Indikator Pemanfaatan'!$D$6:$R$704,13,FALSE)))</f>
        <v/>
      </c>
      <c r="X534" s="136" t="str">
        <f t="shared" si="113"/>
        <v/>
      </c>
      <c r="Y534" s="87" t="str">
        <f>IF(D534="","",IF('[1]0.6 Indikator Pemanfaatan'!AA533="","",VLOOKUP(D534,'[1]0.6 Indikator Pemanfaatan'!$D$6:$AC$706,24,FALSE)))</f>
        <v/>
      </c>
      <c r="Z534" s="136" t="str">
        <f t="shared" si="114"/>
        <v/>
      </c>
      <c r="AA534" s="88" t="str">
        <f>IF(D534="","",IF('[1]0.6 Indikator Pemanfaatan'!AG533="","",VLOOKUP(D534,'[1]0.6 Indikator Pemanfaatan'!$D$6:$AJ$705,30,FALSE)))</f>
        <v/>
      </c>
      <c r="AB534" s="136" t="str">
        <f t="shared" si="115"/>
        <v/>
      </c>
      <c r="AC534" s="87" t="str">
        <f>IF(D534="","",IF('[1]0.6 Indikator Pemanfaatan'!AM533="","",VLOOKUP(D534,'[1]0.6 Indikator Pemanfaatan'!$D$6:$AP$705,36,FALSE)))</f>
        <v/>
      </c>
      <c r="AD534" s="136" t="str">
        <f t="shared" si="116"/>
        <v/>
      </c>
    </row>
    <row r="535" spans="1:30" x14ac:dyDescent="0.3">
      <c r="A535" s="1" t="str">
        <f>IF('[2]1.7 NCPR'!A531="","",'[2]1.7 NCPR'!A531)</f>
        <v/>
      </c>
      <c r="B535" s="2" t="str">
        <f>IF('[2]1.7 NCPR'!B531="","",'[2]1.7 NCPR'!B531)</f>
        <v/>
      </c>
      <c r="C535" s="1" t="str">
        <f t="shared" si="104"/>
        <v/>
      </c>
      <c r="D535" s="1" t="str">
        <f>IF('[2]1.7 NCPR'!D531="","",'[2]1.7 NCPR'!D531)</f>
        <v/>
      </c>
      <c r="E535" s="1" t="str">
        <f>IF('[2]1.7 NCPR'!E531="","",'[2]1.7 NCPR'!E531)</f>
        <v/>
      </c>
      <c r="F535" s="2" t="str">
        <f>IF('[2]1.7 NCPR'!C531="","",'[2]1.7 NCPR'!C531)</f>
        <v/>
      </c>
      <c r="G535" s="135" t="str">
        <f>IF(D535="","",IF('[2]1.7 NCPR'!P531="","",(VLOOKUP(D535,'[2]1.7 NCPR'!$D:$P,13,0))))</f>
        <v/>
      </c>
      <c r="H535" s="74" t="str">
        <f t="shared" si="105"/>
        <v/>
      </c>
      <c r="I535" s="87" t="str">
        <f>IF(D535="","",IF('[1]0.2 Konsumsi Energi'!O534="","",VLOOKUP(D535,'[1]0.2 Konsumsi Energi'!$D$5:$S$704,12,0)))</f>
        <v/>
      </c>
      <c r="J535" s="136" t="str">
        <f t="shared" si="106"/>
        <v/>
      </c>
      <c r="K535" s="87" t="str">
        <f>IF(D535="","",IF('[1]0.3 Konsumsi Protein Hewani'!O534="","",VLOOKUP(D535,'[1]0.3 Konsumsi Protein Hewani'!$D$5:$S$704,12,0)))</f>
        <v/>
      </c>
      <c r="L535" s="136" t="str">
        <f t="shared" si="107"/>
        <v/>
      </c>
      <c r="M535" s="87" t="str">
        <f>IF(D535="","",IF('[1]0.4 Stok_Cadangan'!AN534="","",VLOOKUP(D535,'[1]0.4 Stok_Cadangan'!$D$6:$AN$704,37,FALSE)))</f>
        <v/>
      </c>
      <c r="N535" s="136" t="str">
        <f t="shared" si="108"/>
        <v/>
      </c>
      <c r="O535" s="87" t="str">
        <f>IF(D535="","",IF('[1]0.5 Indikator Keterjangkauan'!J534="","",VLOOKUP(D535,'[1]0.5 Indikator Keterjangkauan'!$D$6:$K$704,7,FALSE)))</f>
        <v/>
      </c>
      <c r="P535" s="136" t="str">
        <f t="shared" si="109"/>
        <v/>
      </c>
      <c r="Q535" s="87" t="str">
        <f>IF(D535="","",IF('[1]0.5 Indikator Keterjangkauan'!AC534="","",VLOOKUP(D535,'[1]0.5 Indikator Keterjangkauan'!$D$6:$AD$704,26,FALSE)))</f>
        <v/>
      </c>
      <c r="R535" s="136" t="str">
        <f t="shared" si="110"/>
        <v/>
      </c>
      <c r="S535" s="87" t="str">
        <f>IF(D535="","",IF('[1]0.5 Indikator Keterjangkauan'!AI534="","",VLOOKUP(D535,'[1]0.5 Indikator Keterjangkauan'!$D$6:$AK$700,32,FALSE)))</f>
        <v/>
      </c>
      <c r="T535" s="136" t="str">
        <f t="shared" si="111"/>
        <v/>
      </c>
      <c r="U535" s="87" t="str">
        <f>IF(D535="","",IF('[1]0.6 Indikator Pemanfaatan'!J534="","",VLOOKUP(D535,'[1]0.6 Indikator Pemanfaatan'!$D$6:$K$704,7,FALSE)))</f>
        <v/>
      </c>
      <c r="V535" s="136" t="str">
        <f t="shared" si="112"/>
        <v/>
      </c>
      <c r="W535" s="87" t="str">
        <f>IF(D535="","",IF('[1]0.6 Indikator Pemanfaatan'!P534="","",VLOOKUP(D535,'[1]0.6 Indikator Pemanfaatan'!$D$6:$R$704,13,FALSE)))</f>
        <v/>
      </c>
      <c r="X535" s="136" t="str">
        <f t="shared" si="113"/>
        <v/>
      </c>
      <c r="Y535" s="87" t="str">
        <f>IF(D535="","",IF('[1]0.6 Indikator Pemanfaatan'!AA534="","",VLOOKUP(D535,'[1]0.6 Indikator Pemanfaatan'!$D$6:$AC$706,24,FALSE)))</f>
        <v/>
      </c>
      <c r="Z535" s="136" t="str">
        <f t="shared" si="114"/>
        <v/>
      </c>
      <c r="AA535" s="88" t="str">
        <f>IF(D535="","",IF('[1]0.6 Indikator Pemanfaatan'!AG534="","",VLOOKUP(D535,'[1]0.6 Indikator Pemanfaatan'!$D$6:$AJ$705,30,FALSE)))</f>
        <v/>
      </c>
      <c r="AB535" s="136" t="str">
        <f t="shared" si="115"/>
        <v/>
      </c>
      <c r="AC535" s="87" t="str">
        <f>IF(D535="","",IF('[1]0.6 Indikator Pemanfaatan'!AM534="","",VLOOKUP(D535,'[1]0.6 Indikator Pemanfaatan'!$D$6:$AP$705,36,FALSE)))</f>
        <v/>
      </c>
      <c r="AD535" s="136" t="str">
        <f t="shared" si="116"/>
        <v/>
      </c>
    </row>
    <row r="536" spans="1:30" x14ac:dyDescent="0.3">
      <c r="A536" s="1" t="str">
        <f>IF('[2]1.7 NCPR'!A532="","",'[2]1.7 NCPR'!A532)</f>
        <v/>
      </c>
      <c r="B536" s="2" t="str">
        <f>IF('[2]1.7 NCPR'!B532="","",'[2]1.7 NCPR'!B532)</f>
        <v/>
      </c>
      <c r="C536" s="1" t="str">
        <f t="shared" si="104"/>
        <v/>
      </c>
      <c r="D536" s="1" t="str">
        <f>IF('[2]1.7 NCPR'!D532="","",'[2]1.7 NCPR'!D532)</f>
        <v/>
      </c>
      <c r="E536" s="1" t="str">
        <f>IF('[2]1.7 NCPR'!E532="","",'[2]1.7 NCPR'!E532)</f>
        <v/>
      </c>
      <c r="F536" s="2" t="str">
        <f>IF('[2]1.7 NCPR'!C532="","",'[2]1.7 NCPR'!C532)</f>
        <v/>
      </c>
      <c r="G536" s="135" t="str">
        <f>IF(D536="","",IF('[2]1.7 NCPR'!P532="","",(VLOOKUP(D536,'[2]1.7 NCPR'!$D:$P,13,0))))</f>
        <v/>
      </c>
      <c r="H536" s="74" t="str">
        <f t="shared" si="105"/>
        <v/>
      </c>
      <c r="I536" s="87" t="str">
        <f>IF(D536="","",IF('[1]0.2 Konsumsi Energi'!O535="","",VLOOKUP(D536,'[1]0.2 Konsumsi Energi'!$D$5:$S$704,12,0)))</f>
        <v/>
      </c>
      <c r="J536" s="136" t="str">
        <f t="shared" si="106"/>
        <v/>
      </c>
      <c r="K536" s="87" t="str">
        <f>IF(D536="","",IF('[1]0.3 Konsumsi Protein Hewani'!O535="","",VLOOKUP(D536,'[1]0.3 Konsumsi Protein Hewani'!$D$5:$S$704,12,0)))</f>
        <v/>
      </c>
      <c r="L536" s="136" t="str">
        <f t="shared" si="107"/>
        <v/>
      </c>
      <c r="M536" s="87" t="str">
        <f>IF(D536="","",IF('[1]0.4 Stok_Cadangan'!AN535="","",VLOOKUP(D536,'[1]0.4 Stok_Cadangan'!$D$6:$AN$704,37,FALSE)))</f>
        <v/>
      </c>
      <c r="N536" s="136" t="str">
        <f t="shared" si="108"/>
        <v/>
      </c>
      <c r="O536" s="87" t="str">
        <f>IF(D536="","",IF('[1]0.5 Indikator Keterjangkauan'!J535="","",VLOOKUP(D536,'[1]0.5 Indikator Keterjangkauan'!$D$6:$K$704,7,FALSE)))</f>
        <v/>
      </c>
      <c r="P536" s="136" t="str">
        <f t="shared" si="109"/>
        <v/>
      </c>
      <c r="Q536" s="87" t="str">
        <f>IF(D536="","",IF('[1]0.5 Indikator Keterjangkauan'!AC535="","",VLOOKUP(D536,'[1]0.5 Indikator Keterjangkauan'!$D$6:$AD$704,26,FALSE)))</f>
        <v/>
      </c>
      <c r="R536" s="136" t="str">
        <f t="shared" si="110"/>
        <v/>
      </c>
      <c r="S536" s="87" t="str">
        <f>IF(D536="","",IF('[1]0.5 Indikator Keterjangkauan'!AI535="","",VLOOKUP(D536,'[1]0.5 Indikator Keterjangkauan'!$D$6:$AK$700,32,FALSE)))</f>
        <v/>
      </c>
      <c r="T536" s="136" t="str">
        <f t="shared" si="111"/>
        <v/>
      </c>
      <c r="U536" s="87" t="str">
        <f>IF(D536="","",IF('[1]0.6 Indikator Pemanfaatan'!J535="","",VLOOKUP(D536,'[1]0.6 Indikator Pemanfaatan'!$D$6:$K$704,7,FALSE)))</f>
        <v/>
      </c>
      <c r="V536" s="136" t="str">
        <f t="shared" si="112"/>
        <v/>
      </c>
      <c r="W536" s="87" t="str">
        <f>IF(D536="","",IF('[1]0.6 Indikator Pemanfaatan'!P535="","",VLOOKUP(D536,'[1]0.6 Indikator Pemanfaatan'!$D$6:$R$704,13,FALSE)))</f>
        <v/>
      </c>
      <c r="X536" s="136" t="str">
        <f t="shared" si="113"/>
        <v/>
      </c>
      <c r="Y536" s="87" t="str">
        <f>IF(D536="","",IF('[1]0.6 Indikator Pemanfaatan'!AA535="","",VLOOKUP(D536,'[1]0.6 Indikator Pemanfaatan'!$D$6:$AC$706,24,FALSE)))</f>
        <v/>
      </c>
      <c r="Z536" s="136" t="str">
        <f t="shared" si="114"/>
        <v/>
      </c>
      <c r="AA536" s="88" t="str">
        <f>IF(D536="","",IF('[1]0.6 Indikator Pemanfaatan'!AG535="","",VLOOKUP(D536,'[1]0.6 Indikator Pemanfaatan'!$D$6:$AJ$705,30,FALSE)))</f>
        <v/>
      </c>
      <c r="AB536" s="136" t="str">
        <f t="shared" si="115"/>
        <v/>
      </c>
      <c r="AC536" s="87" t="str">
        <f>IF(D536="","",IF('[1]0.6 Indikator Pemanfaatan'!AM535="","",VLOOKUP(D536,'[1]0.6 Indikator Pemanfaatan'!$D$6:$AP$705,36,FALSE)))</f>
        <v/>
      </c>
      <c r="AD536" s="136" t="str">
        <f t="shared" si="116"/>
        <v/>
      </c>
    </row>
    <row r="537" spans="1:30" x14ac:dyDescent="0.3">
      <c r="A537" s="1" t="str">
        <f>IF('[2]1.7 NCPR'!A533="","",'[2]1.7 NCPR'!A533)</f>
        <v/>
      </c>
      <c r="B537" s="2" t="str">
        <f>IF('[2]1.7 NCPR'!B533="","",'[2]1.7 NCPR'!B533)</f>
        <v/>
      </c>
      <c r="C537" s="1" t="str">
        <f t="shared" si="104"/>
        <v/>
      </c>
      <c r="D537" s="1" t="str">
        <f>IF('[2]1.7 NCPR'!D533="","",'[2]1.7 NCPR'!D533)</f>
        <v/>
      </c>
      <c r="E537" s="1" t="str">
        <f>IF('[2]1.7 NCPR'!E533="","",'[2]1.7 NCPR'!E533)</f>
        <v/>
      </c>
      <c r="F537" s="2" t="str">
        <f>IF('[2]1.7 NCPR'!C533="","",'[2]1.7 NCPR'!C533)</f>
        <v/>
      </c>
      <c r="G537" s="135" t="str">
        <f>IF(D537="","",IF('[2]1.7 NCPR'!P533="","",(VLOOKUP(D537,'[2]1.7 NCPR'!$D:$P,13,0))))</f>
        <v/>
      </c>
      <c r="H537" s="74" t="str">
        <f t="shared" si="105"/>
        <v/>
      </c>
      <c r="I537" s="87" t="str">
        <f>IF(D537="","",IF('[1]0.2 Konsumsi Energi'!O536="","",VLOOKUP(D537,'[1]0.2 Konsumsi Energi'!$D$5:$S$704,12,0)))</f>
        <v/>
      </c>
      <c r="J537" s="136" t="str">
        <f t="shared" si="106"/>
        <v/>
      </c>
      <c r="K537" s="87" t="str">
        <f>IF(D537="","",IF('[1]0.3 Konsumsi Protein Hewani'!O536="","",VLOOKUP(D537,'[1]0.3 Konsumsi Protein Hewani'!$D$5:$S$704,12,0)))</f>
        <v/>
      </c>
      <c r="L537" s="136" t="str">
        <f t="shared" si="107"/>
        <v/>
      </c>
      <c r="M537" s="87" t="str">
        <f>IF(D537="","",IF('[1]0.4 Stok_Cadangan'!AN536="","",VLOOKUP(D537,'[1]0.4 Stok_Cadangan'!$D$6:$AN$704,37,FALSE)))</f>
        <v/>
      </c>
      <c r="N537" s="136" t="str">
        <f t="shared" si="108"/>
        <v/>
      </c>
      <c r="O537" s="87" t="str">
        <f>IF(D537="","",IF('[1]0.5 Indikator Keterjangkauan'!J536="","",VLOOKUP(D537,'[1]0.5 Indikator Keterjangkauan'!$D$6:$K$704,7,FALSE)))</f>
        <v/>
      </c>
      <c r="P537" s="136" t="str">
        <f t="shared" si="109"/>
        <v/>
      </c>
      <c r="Q537" s="87" t="str">
        <f>IF(D537="","",IF('[1]0.5 Indikator Keterjangkauan'!AC536="","",VLOOKUP(D537,'[1]0.5 Indikator Keterjangkauan'!$D$6:$AD$704,26,FALSE)))</f>
        <v/>
      </c>
      <c r="R537" s="136" t="str">
        <f t="shared" si="110"/>
        <v/>
      </c>
      <c r="S537" s="87" t="str">
        <f>IF(D537="","",IF('[1]0.5 Indikator Keterjangkauan'!AI536="","",VLOOKUP(D537,'[1]0.5 Indikator Keterjangkauan'!$D$6:$AK$700,32,FALSE)))</f>
        <v/>
      </c>
      <c r="T537" s="136" t="str">
        <f t="shared" si="111"/>
        <v/>
      </c>
      <c r="U537" s="87" t="str">
        <f>IF(D537="","",IF('[1]0.6 Indikator Pemanfaatan'!J536="","",VLOOKUP(D537,'[1]0.6 Indikator Pemanfaatan'!$D$6:$K$704,7,FALSE)))</f>
        <v/>
      </c>
      <c r="V537" s="136" t="str">
        <f t="shared" si="112"/>
        <v/>
      </c>
      <c r="W537" s="87" t="str">
        <f>IF(D537="","",IF('[1]0.6 Indikator Pemanfaatan'!P536="","",VLOOKUP(D537,'[1]0.6 Indikator Pemanfaatan'!$D$6:$R$704,13,FALSE)))</f>
        <v/>
      </c>
      <c r="X537" s="136" t="str">
        <f t="shared" si="113"/>
        <v/>
      </c>
      <c r="Y537" s="87" t="str">
        <f>IF(D537="","",IF('[1]0.6 Indikator Pemanfaatan'!AA536="","",VLOOKUP(D537,'[1]0.6 Indikator Pemanfaatan'!$D$6:$AC$706,24,FALSE)))</f>
        <v/>
      </c>
      <c r="Z537" s="136" t="str">
        <f t="shared" si="114"/>
        <v/>
      </c>
      <c r="AA537" s="88" t="str">
        <f>IF(D537="","",IF('[1]0.6 Indikator Pemanfaatan'!AG536="","",VLOOKUP(D537,'[1]0.6 Indikator Pemanfaatan'!$D$6:$AJ$705,30,FALSE)))</f>
        <v/>
      </c>
      <c r="AB537" s="136" t="str">
        <f t="shared" si="115"/>
        <v/>
      </c>
      <c r="AC537" s="87" t="str">
        <f>IF(D537="","",IF('[1]0.6 Indikator Pemanfaatan'!AM536="","",VLOOKUP(D537,'[1]0.6 Indikator Pemanfaatan'!$D$6:$AP$705,36,FALSE)))</f>
        <v/>
      </c>
      <c r="AD537" s="136" t="str">
        <f t="shared" si="116"/>
        <v/>
      </c>
    </row>
    <row r="538" spans="1:30" x14ac:dyDescent="0.3">
      <c r="A538" s="1" t="str">
        <f>IF('[2]1.7 NCPR'!A534="","",'[2]1.7 NCPR'!A534)</f>
        <v/>
      </c>
      <c r="B538" s="2" t="str">
        <f>IF('[2]1.7 NCPR'!B534="","",'[2]1.7 NCPR'!B534)</f>
        <v/>
      </c>
      <c r="C538" s="1" t="str">
        <f t="shared" si="104"/>
        <v/>
      </c>
      <c r="D538" s="1" t="str">
        <f>IF('[2]1.7 NCPR'!D534="","",'[2]1.7 NCPR'!D534)</f>
        <v/>
      </c>
      <c r="E538" s="1" t="str">
        <f>IF('[2]1.7 NCPR'!E534="","",'[2]1.7 NCPR'!E534)</f>
        <v/>
      </c>
      <c r="F538" s="2" t="str">
        <f>IF('[2]1.7 NCPR'!C534="","",'[2]1.7 NCPR'!C534)</f>
        <v/>
      </c>
      <c r="G538" s="135" t="str">
        <f>IF(D538="","",IF('[2]1.7 NCPR'!P534="","",(VLOOKUP(D538,'[2]1.7 NCPR'!$D:$P,13,0))))</f>
        <v/>
      </c>
      <c r="H538" s="74" t="str">
        <f t="shared" si="105"/>
        <v/>
      </c>
      <c r="I538" s="87" t="str">
        <f>IF(D538="","",IF('[1]0.2 Konsumsi Energi'!O537="","",VLOOKUP(D538,'[1]0.2 Konsumsi Energi'!$D$5:$S$704,12,0)))</f>
        <v/>
      </c>
      <c r="J538" s="136" t="str">
        <f t="shared" si="106"/>
        <v/>
      </c>
      <c r="K538" s="87" t="str">
        <f>IF(D538="","",IF('[1]0.3 Konsumsi Protein Hewani'!O537="","",VLOOKUP(D538,'[1]0.3 Konsumsi Protein Hewani'!$D$5:$S$704,12,0)))</f>
        <v/>
      </c>
      <c r="L538" s="136" t="str">
        <f t="shared" si="107"/>
        <v/>
      </c>
      <c r="M538" s="87" t="str">
        <f>IF(D538="","",IF('[1]0.4 Stok_Cadangan'!AN537="","",VLOOKUP(D538,'[1]0.4 Stok_Cadangan'!$D$6:$AN$704,37,FALSE)))</f>
        <v/>
      </c>
      <c r="N538" s="136" t="str">
        <f t="shared" si="108"/>
        <v/>
      </c>
      <c r="O538" s="87" t="str">
        <f>IF(D538="","",IF('[1]0.5 Indikator Keterjangkauan'!J537="","",VLOOKUP(D538,'[1]0.5 Indikator Keterjangkauan'!$D$6:$K$704,7,FALSE)))</f>
        <v/>
      </c>
      <c r="P538" s="136" t="str">
        <f t="shared" si="109"/>
        <v/>
      </c>
      <c r="Q538" s="87" t="str">
        <f>IF(D538="","",IF('[1]0.5 Indikator Keterjangkauan'!AC537="","",VLOOKUP(D538,'[1]0.5 Indikator Keterjangkauan'!$D$6:$AD$704,26,FALSE)))</f>
        <v/>
      </c>
      <c r="R538" s="136" t="str">
        <f t="shared" si="110"/>
        <v/>
      </c>
      <c r="S538" s="87" t="str">
        <f>IF(D538="","",IF('[1]0.5 Indikator Keterjangkauan'!AI537="","",VLOOKUP(D538,'[1]0.5 Indikator Keterjangkauan'!$D$6:$AK$700,32,FALSE)))</f>
        <v/>
      </c>
      <c r="T538" s="136" t="str">
        <f t="shared" si="111"/>
        <v/>
      </c>
      <c r="U538" s="87" t="str">
        <f>IF(D538="","",IF('[1]0.6 Indikator Pemanfaatan'!J537="","",VLOOKUP(D538,'[1]0.6 Indikator Pemanfaatan'!$D$6:$K$704,7,FALSE)))</f>
        <v/>
      </c>
      <c r="V538" s="136" t="str">
        <f t="shared" si="112"/>
        <v/>
      </c>
      <c r="W538" s="87" t="str">
        <f>IF(D538="","",IF('[1]0.6 Indikator Pemanfaatan'!P537="","",VLOOKUP(D538,'[1]0.6 Indikator Pemanfaatan'!$D$6:$R$704,13,FALSE)))</f>
        <v/>
      </c>
      <c r="X538" s="136" t="str">
        <f t="shared" si="113"/>
        <v/>
      </c>
      <c r="Y538" s="87" t="str">
        <f>IF(D538="","",IF('[1]0.6 Indikator Pemanfaatan'!AA537="","",VLOOKUP(D538,'[1]0.6 Indikator Pemanfaatan'!$D$6:$AC$706,24,FALSE)))</f>
        <v/>
      </c>
      <c r="Z538" s="136" t="str">
        <f t="shared" si="114"/>
        <v/>
      </c>
      <c r="AA538" s="88" t="str">
        <f>IF(D538="","",IF('[1]0.6 Indikator Pemanfaatan'!AG537="","",VLOOKUP(D538,'[1]0.6 Indikator Pemanfaatan'!$D$6:$AJ$705,30,FALSE)))</f>
        <v/>
      </c>
      <c r="AB538" s="136" t="str">
        <f t="shared" si="115"/>
        <v/>
      </c>
      <c r="AC538" s="87" t="str">
        <f>IF(D538="","",IF('[1]0.6 Indikator Pemanfaatan'!AM537="","",VLOOKUP(D538,'[1]0.6 Indikator Pemanfaatan'!$D$6:$AP$705,36,FALSE)))</f>
        <v/>
      </c>
      <c r="AD538" s="136" t="str">
        <f t="shared" si="116"/>
        <v/>
      </c>
    </row>
    <row r="539" spans="1:30" x14ac:dyDescent="0.3">
      <c r="A539" s="1" t="str">
        <f>IF('[2]1.7 NCPR'!A535="","",'[2]1.7 NCPR'!A535)</f>
        <v/>
      </c>
      <c r="B539" s="2" t="str">
        <f>IF('[2]1.7 NCPR'!B535="","",'[2]1.7 NCPR'!B535)</f>
        <v/>
      </c>
      <c r="C539" s="1" t="str">
        <f t="shared" si="104"/>
        <v/>
      </c>
      <c r="D539" s="1" t="str">
        <f>IF('[2]1.7 NCPR'!D535="","",'[2]1.7 NCPR'!D535)</f>
        <v/>
      </c>
      <c r="E539" s="1" t="str">
        <f>IF('[2]1.7 NCPR'!E535="","",'[2]1.7 NCPR'!E535)</f>
        <v/>
      </c>
      <c r="F539" s="2" t="str">
        <f>IF('[2]1.7 NCPR'!C535="","",'[2]1.7 NCPR'!C535)</f>
        <v/>
      </c>
      <c r="G539" s="135" t="str">
        <f>IF(D539="","",IF('[2]1.7 NCPR'!P535="","",(VLOOKUP(D539,'[2]1.7 NCPR'!$D:$P,13,0))))</f>
        <v/>
      </c>
      <c r="H539" s="74" t="str">
        <f t="shared" si="105"/>
        <v/>
      </c>
      <c r="I539" s="87" t="str">
        <f>IF(D539="","",IF('[1]0.2 Konsumsi Energi'!O538="","",VLOOKUP(D539,'[1]0.2 Konsumsi Energi'!$D$5:$S$704,12,0)))</f>
        <v/>
      </c>
      <c r="J539" s="136" t="str">
        <f t="shared" si="106"/>
        <v/>
      </c>
      <c r="K539" s="87" t="str">
        <f>IF(D539="","",IF('[1]0.3 Konsumsi Protein Hewani'!O538="","",VLOOKUP(D539,'[1]0.3 Konsumsi Protein Hewani'!$D$5:$S$704,12,0)))</f>
        <v/>
      </c>
      <c r="L539" s="136" t="str">
        <f t="shared" si="107"/>
        <v/>
      </c>
      <c r="M539" s="87" t="str">
        <f>IF(D539="","",IF('[1]0.4 Stok_Cadangan'!AN538="","",VLOOKUP(D539,'[1]0.4 Stok_Cadangan'!$D$6:$AN$704,37,FALSE)))</f>
        <v/>
      </c>
      <c r="N539" s="136" t="str">
        <f t="shared" si="108"/>
        <v/>
      </c>
      <c r="O539" s="87" t="str">
        <f>IF(D539="","",IF('[1]0.5 Indikator Keterjangkauan'!J538="","",VLOOKUP(D539,'[1]0.5 Indikator Keterjangkauan'!$D$6:$K$704,7,FALSE)))</f>
        <v/>
      </c>
      <c r="P539" s="136" t="str">
        <f t="shared" si="109"/>
        <v/>
      </c>
      <c r="Q539" s="87" t="str">
        <f>IF(D539="","",IF('[1]0.5 Indikator Keterjangkauan'!AC538="","",VLOOKUP(D539,'[1]0.5 Indikator Keterjangkauan'!$D$6:$AD$704,26,FALSE)))</f>
        <v/>
      </c>
      <c r="R539" s="136" t="str">
        <f t="shared" si="110"/>
        <v/>
      </c>
      <c r="S539" s="87" t="str">
        <f>IF(D539="","",IF('[1]0.5 Indikator Keterjangkauan'!AI538="","",VLOOKUP(D539,'[1]0.5 Indikator Keterjangkauan'!$D$6:$AK$700,32,FALSE)))</f>
        <v/>
      </c>
      <c r="T539" s="136" t="str">
        <f t="shared" si="111"/>
        <v/>
      </c>
      <c r="U539" s="87" t="str">
        <f>IF(D539="","",IF('[1]0.6 Indikator Pemanfaatan'!J538="","",VLOOKUP(D539,'[1]0.6 Indikator Pemanfaatan'!$D$6:$K$704,7,FALSE)))</f>
        <v/>
      </c>
      <c r="V539" s="136" t="str">
        <f t="shared" si="112"/>
        <v/>
      </c>
      <c r="W539" s="87" t="str">
        <f>IF(D539="","",IF('[1]0.6 Indikator Pemanfaatan'!P538="","",VLOOKUP(D539,'[1]0.6 Indikator Pemanfaatan'!$D$6:$R$704,13,FALSE)))</f>
        <v/>
      </c>
      <c r="X539" s="136" t="str">
        <f t="shared" si="113"/>
        <v/>
      </c>
      <c r="Y539" s="87" t="str">
        <f>IF(D539="","",IF('[1]0.6 Indikator Pemanfaatan'!AA538="","",VLOOKUP(D539,'[1]0.6 Indikator Pemanfaatan'!$D$6:$AC$706,24,FALSE)))</f>
        <v/>
      </c>
      <c r="Z539" s="136" t="str">
        <f t="shared" si="114"/>
        <v/>
      </c>
      <c r="AA539" s="88" t="str">
        <f>IF(D539="","",IF('[1]0.6 Indikator Pemanfaatan'!AG538="","",VLOOKUP(D539,'[1]0.6 Indikator Pemanfaatan'!$D$6:$AJ$705,30,FALSE)))</f>
        <v/>
      </c>
      <c r="AB539" s="136" t="str">
        <f t="shared" si="115"/>
        <v/>
      </c>
      <c r="AC539" s="87" t="str">
        <f>IF(D539="","",IF('[1]0.6 Indikator Pemanfaatan'!AM538="","",VLOOKUP(D539,'[1]0.6 Indikator Pemanfaatan'!$D$6:$AP$705,36,FALSE)))</f>
        <v/>
      </c>
      <c r="AD539" s="136" t="str">
        <f t="shared" si="116"/>
        <v/>
      </c>
    </row>
    <row r="540" spans="1:30" x14ac:dyDescent="0.3">
      <c r="A540" s="1" t="str">
        <f>IF('[2]1.7 NCPR'!A536="","",'[2]1.7 NCPR'!A536)</f>
        <v/>
      </c>
      <c r="B540" s="2" t="str">
        <f>IF('[2]1.7 NCPR'!B536="","",'[2]1.7 NCPR'!B536)</f>
        <v/>
      </c>
      <c r="C540" s="1" t="str">
        <f t="shared" si="104"/>
        <v/>
      </c>
      <c r="D540" s="1" t="str">
        <f>IF('[2]1.7 NCPR'!D536="","",'[2]1.7 NCPR'!D536)</f>
        <v/>
      </c>
      <c r="E540" s="1" t="str">
        <f>IF('[2]1.7 NCPR'!E536="","",'[2]1.7 NCPR'!E536)</f>
        <v/>
      </c>
      <c r="F540" s="2" t="str">
        <f>IF('[2]1.7 NCPR'!C536="","",'[2]1.7 NCPR'!C536)</f>
        <v/>
      </c>
      <c r="G540" s="135" t="str">
        <f>IF(D540="","",IF('[2]1.7 NCPR'!P536="","",(VLOOKUP(D540,'[2]1.7 NCPR'!$D:$P,13,0))))</f>
        <v/>
      </c>
      <c r="H540" s="74" t="str">
        <f t="shared" si="105"/>
        <v/>
      </c>
      <c r="I540" s="87" t="str">
        <f>IF(D540="","",IF('[1]0.2 Konsumsi Energi'!O539="","",VLOOKUP(D540,'[1]0.2 Konsumsi Energi'!$D$5:$S$704,12,0)))</f>
        <v/>
      </c>
      <c r="J540" s="136" t="str">
        <f t="shared" si="106"/>
        <v/>
      </c>
      <c r="K540" s="87" t="str">
        <f>IF(D540="","",IF('[1]0.3 Konsumsi Protein Hewani'!O539="","",VLOOKUP(D540,'[1]0.3 Konsumsi Protein Hewani'!$D$5:$S$704,12,0)))</f>
        <v/>
      </c>
      <c r="L540" s="136" t="str">
        <f t="shared" si="107"/>
        <v/>
      </c>
      <c r="M540" s="87" t="str">
        <f>IF(D540="","",IF('[1]0.4 Stok_Cadangan'!AN539="","",VLOOKUP(D540,'[1]0.4 Stok_Cadangan'!$D$6:$AN$704,37,FALSE)))</f>
        <v/>
      </c>
      <c r="N540" s="136" t="str">
        <f t="shared" si="108"/>
        <v/>
      </c>
      <c r="O540" s="87" t="str">
        <f>IF(D540="","",IF('[1]0.5 Indikator Keterjangkauan'!J539="","",VLOOKUP(D540,'[1]0.5 Indikator Keterjangkauan'!$D$6:$K$704,7,FALSE)))</f>
        <v/>
      </c>
      <c r="P540" s="136" t="str">
        <f t="shared" si="109"/>
        <v/>
      </c>
      <c r="Q540" s="87" t="str">
        <f>IF(D540="","",IF('[1]0.5 Indikator Keterjangkauan'!AC539="","",VLOOKUP(D540,'[1]0.5 Indikator Keterjangkauan'!$D$6:$AD$704,26,FALSE)))</f>
        <v/>
      </c>
      <c r="R540" s="136" t="str">
        <f t="shared" si="110"/>
        <v/>
      </c>
      <c r="S540" s="87" t="str">
        <f>IF(D540="","",IF('[1]0.5 Indikator Keterjangkauan'!AI539="","",VLOOKUP(D540,'[1]0.5 Indikator Keterjangkauan'!$D$6:$AK$700,32,FALSE)))</f>
        <v/>
      </c>
      <c r="T540" s="136" t="str">
        <f t="shared" si="111"/>
        <v/>
      </c>
      <c r="U540" s="87" t="str">
        <f>IF(D540="","",IF('[1]0.6 Indikator Pemanfaatan'!J539="","",VLOOKUP(D540,'[1]0.6 Indikator Pemanfaatan'!$D$6:$K$704,7,FALSE)))</f>
        <v/>
      </c>
      <c r="V540" s="136" t="str">
        <f t="shared" si="112"/>
        <v/>
      </c>
      <c r="W540" s="87" t="str">
        <f>IF(D540="","",IF('[1]0.6 Indikator Pemanfaatan'!P539="","",VLOOKUP(D540,'[1]0.6 Indikator Pemanfaatan'!$D$6:$R$704,13,FALSE)))</f>
        <v/>
      </c>
      <c r="X540" s="136" t="str">
        <f t="shared" si="113"/>
        <v/>
      </c>
      <c r="Y540" s="87" t="str">
        <f>IF(D540="","",IF('[1]0.6 Indikator Pemanfaatan'!AA539="","",VLOOKUP(D540,'[1]0.6 Indikator Pemanfaatan'!$D$6:$AC$706,24,FALSE)))</f>
        <v/>
      </c>
      <c r="Z540" s="136" t="str">
        <f t="shared" si="114"/>
        <v/>
      </c>
      <c r="AA540" s="88" t="str">
        <f>IF(D540="","",IF('[1]0.6 Indikator Pemanfaatan'!AG539="","",VLOOKUP(D540,'[1]0.6 Indikator Pemanfaatan'!$D$6:$AJ$705,30,FALSE)))</f>
        <v/>
      </c>
      <c r="AB540" s="136" t="str">
        <f t="shared" si="115"/>
        <v/>
      </c>
      <c r="AC540" s="87" t="str">
        <f>IF(D540="","",IF('[1]0.6 Indikator Pemanfaatan'!AM539="","",VLOOKUP(D540,'[1]0.6 Indikator Pemanfaatan'!$D$6:$AP$705,36,FALSE)))</f>
        <v/>
      </c>
      <c r="AD540" s="136" t="str">
        <f t="shared" si="116"/>
        <v/>
      </c>
    </row>
    <row r="541" spans="1:30" x14ac:dyDescent="0.3">
      <c r="A541" s="1" t="str">
        <f>IF('[2]1.7 NCPR'!A537="","",'[2]1.7 NCPR'!A537)</f>
        <v/>
      </c>
      <c r="B541" s="2" t="str">
        <f>IF('[2]1.7 NCPR'!B537="","",'[2]1.7 NCPR'!B537)</f>
        <v/>
      </c>
      <c r="C541" s="1" t="str">
        <f t="shared" si="104"/>
        <v/>
      </c>
      <c r="D541" s="1" t="str">
        <f>IF('[2]1.7 NCPR'!D537="","",'[2]1.7 NCPR'!D537)</f>
        <v/>
      </c>
      <c r="E541" s="1" t="str">
        <f>IF('[2]1.7 NCPR'!E537="","",'[2]1.7 NCPR'!E537)</f>
        <v/>
      </c>
      <c r="F541" s="2" t="str">
        <f>IF('[2]1.7 NCPR'!C537="","",'[2]1.7 NCPR'!C537)</f>
        <v/>
      </c>
      <c r="G541" s="135" t="str">
        <f>IF(D541="","",IF('[2]1.7 NCPR'!P537="","",(VLOOKUP(D541,'[2]1.7 NCPR'!$D:$P,13,0))))</f>
        <v/>
      </c>
      <c r="H541" s="74" t="str">
        <f t="shared" si="105"/>
        <v/>
      </c>
      <c r="I541" s="87" t="str">
        <f>IF(D541="","",IF('[1]0.2 Konsumsi Energi'!O540="","",VLOOKUP(D541,'[1]0.2 Konsumsi Energi'!$D$5:$S$704,12,0)))</f>
        <v/>
      </c>
      <c r="J541" s="136" t="str">
        <f t="shared" si="106"/>
        <v/>
      </c>
      <c r="K541" s="87" t="str">
        <f>IF(D541="","",IF('[1]0.3 Konsumsi Protein Hewani'!O540="","",VLOOKUP(D541,'[1]0.3 Konsumsi Protein Hewani'!$D$5:$S$704,12,0)))</f>
        <v/>
      </c>
      <c r="L541" s="136" t="str">
        <f t="shared" si="107"/>
        <v/>
      </c>
      <c r="M541" s="87" t="str">
        <f>IF(D541="","",IF('[1]0.4 Stok_Cadangan'!AN540="","",VLOOKUP(D541,'[1]0.4 Stok_Cadangan'!$D$6:$AN$704,37,FALSE)))</f>
        <v/>
      </c>
      <c r="N541" s="136" t="str">
        <f t="shared" si="108"/>
        <v/>
      </c>
      <c r="O541" s="87" t="str">
        <f>IF(D541="","",IF('[1]0.5 Indikator Keterjangkauan'!J540="","",VLOOKUP(D541,'[1]0.5 Indikator Keterjangkauan'!$D$6:$K$704,7,FALSE)))</f>
        <v/>
      </c>
      <c r="P541" s="136" t="str">
        <f t="shared" si="109"/>
        <v/>
      </c>
      <c r="Q541" s="87" t="str">
        <f>IF(D541="","",IF('[1]0.5 Indikator Keterjangkauan'!AC540="","",VLOOKUP(D541,'[1]0.5 Indikator Keterjangkauan'!$D$6:$AD$704,26,FALSE)))</f>
        <v/>
      </c>
      <c r="R541" s="136" t="str">
        <f t="shared" si="110"/>
        <v/>
      </c>
      <c r="S541" s="87" t="str">
        <f>IF(D541="","",IF('[1]0.5 Indikator Keterjangkauan'!AI540="","",VLOOKUP(D541,'[1]0.5 Indikator Keterjangkauan'!$D$6:$AK$700,32,FALSE)))</f>
        <v/>
      </c>
      <c r="T541" s="136" t="str">
        <f t="shared" si="111"/>
        <v/>
      </c>
      <c r="U541" s="87" t="str">
        <f>IF(D541="","",IF('[1]0.6 Indikator Pemanfaatan'!J540="","",VLOOKUP(D541,'[1]0.6 Indikator Pemanfaatan'!$D$6:$K$704,7,FALSE)))</f>
        <v/>
      </c>
      <c r="V541" s="136" t="str">
        <f t="shared" si="112"/>
        <v/>
      </c>
      <c r="W541" s="87" t="str">
        <f>IF(D541="","",IF('[1]0.6 Indikator Pemanfaatan'!P540="","",VLOOKUP(D541,'[1]0.6 Indikator Pemanfaatan'!$D$6:$R$704,13,FALSE)))</f>
        <v/>
      </c>
      <c r="X541" s="136" t="str">
        <f t="shared" si="113"/>
        <v/>
      </c>
      <c r="Y541" s="87" t="str">
        <f>IF(D541="","",IF('[1]0.6 Indikator Pemanfaatan'!AA540="","",VLOOKUP(D541,'[1]0.6 Indikator Pemanfaatan'!$D$6:$AC$706,24,FALSE)))</f>
        <v/>
      </c>
      <c r="Z541" s="136" t="str">
        <f t="shared" si="114"/>
        <v/>
      </c>
      <c r="AA541" s="88" t="str">
        <f>IF(D541="","",IF('[1]0.6 Indikator Pemanfaatan'!AG540="","",VLOOKUP(D541,'[1]0.6 Indikator Pemanfaatan'!$D$6:$AJ$705,30,FALSE)))</f>
        <v/>
      </c>
      <c r="AB541" s="136" t="str">
        <f t="shared" si="115"/>
        <v/>
      </c>
      <c r="AC541" s="87" t="str">
        <f>IF(D541="","",IF('[1]0.6 Indikator Pemanfaatan'!AM540="","",VLOOKUP(D541,'[1]0.6 Indikator Pemanfaatan'!$D$6:$AP$705,36,FALSE)))</f>
        <v/>
      </c>
      <c r="AD541" s="136" t="str">
        <f t="shared" si="116"/>
        <v/>
      </c>
    </row>
    <row r="542" spans="1:30" x14ac:dyDescent="0.3">
      <c r="A542" s="1" t="str">
        <f>IF('[2]1.7 NCPR'!A538="","",'[2]1.7 NCPR'!A538)</f>
        <v/>
      </c>
      <c r="B542" s="2" t="str">
        <f>IF('[2]1.7 NCPR'!B538="","",'[2]1.7 NCPR'!B538)</f>
        <v/>
      </c>
      <c r="C542" s="1" t="str">
        <f t="shared" si="104"/>
        <v/>
      </c>
      <c r="D542" s="1" t="str">
        <f>IF('[2]1.7 NCPR'!D538="","",'[2]1.7 NCPR'!D538)</f>
        <v/>
      </c>
      <c r="E542" s="1" t="str">
        <f>IF('[2]1.7 NCPR'!E538="","",'[2]1.7 NCPR'!E538)</f>
        <v/>
      </c>
      <c r="F542" s="2" t="str">
        <f>IF('[2]1.7 NCPR'!C538="","",'[2]1.7 NCPR'!C538)</f>
        <v/>
      </c>
      <c r="G542" s="135" t="str">
        <f>IF(D542="","",IF('[2]1.7 NCPR'!P538="","",(VLOOKUP(D542,'[2]1.7 NCPR'!$D:$P,13,0))))</f>
        <v/>
      </c>
      <c r="H542" s="74" t="str">
        <f t="shared" si="105"/>
        <v/>
      </c>
      <c r="I542" s="87" t="str">
        <f>IF(D542="","",IF('[1]0.2 Konsumsi Energi'!O541="","",VLOOKUP(D542,'[1]0.2 Konsumsi Energi'!$D$5:$S$704,12,0)))</f>
        <v/>
      </c>
      <c r="J542" s="136" t="str">
        <f t="shared" si="106"/>
        <v/>
      </c>
      <c r="K542" s="87" t="str">
        <f>IF(D542="","",IF('[1]0.3 Konsumsi Protein Hewani'!O541="","",VLOOKUP(D542,'[1]0.3 Konsumsi Protein Hewani'!$D$5:$S$704,12,0)))</f>
        <v/>
      </c>
      <c r="L542" s="136" t="str">
        <f t="shared" si="107"/>
        <v/>
      </c>
      <c r="M542" s="87" t="str">
        <f>IF(D542="","",IF('[1]0.4 Stok_Cadangan'!AN541="","",VLOOKUP(D542,'[1]0.4 Stok_Cadangan'!$D$6:$AN$704,37,FALSE)))</f>
        <v/>
      </c>
      <c r="N542" s="136" t="str">
        <f t="shared" si="108"/>
        <v/>
      </c>
      <c r="O542" s="87" t="str">
        <f>IF(D542="","",IF('[1]0.5 Indikator Keterjangkauan'!J541="","",VLOOKUP(D542,'[1]0.5 Indikator Keterjangkauan'!$D$6:$K$704,7,FALSE)))</f>
        <v/>
      </c>
      <c r="P542" s="136" t="str">
        <f t="shared" si="109"/>
        <v/>
      </c>
      <c r="Q542" s="87" t="str">
        <f>IF(D542="","",IF('[1]0.5 Indikator Keterjangkauan'!AC541="","",VLOOKUP(D542,'[1]0.5 Indikator Keterjangkauan'!$D$6:$AD$704,26,FALSE)))</f>
        <v/>
      </c>
      <c r="R542" s="136" t="str">
        <f t="shared" si="110"/>
        <v/>
      </c>
      <c r="S542" s="87" t="str">
        <f>IF(D542="","",IF('[1]0.5 Indikator Keterjangkauan'!AI541="","",VLOOKUP(D542,'[1]0.5 Indikator Keterjangkauan'!$D$6:$AK$700,32,FALSE)))</f>
        <v/>
      </c>
      <c r="T542" s="136" t="str">
        <f t="shared" si="111"/>
        <v/>
      </c>
      <c r="U542" s="87" t="str">
        <f>IF(D542="","",IF('[1]0.6 Indikator Pemanfaatan'!J541="","",VLOOKUP(D542,'[1]0.6 Indikator Pemanfaatan'!$D$6:$K$704,7,FALSE)))</f>
        <v/>
      </c>
      <c r="V542" s="136" t="str">
        <f t="shared" si="112"/>
        <v/>
      </c>
      <c r="W542" s="87" t="str">
        <f>IF(D542="","",IF('[1]0.6 Indikator Pemanfaatan'!P541="","",VLOOKUP(D542,'[1]0.6 Indikator Pemanfaatan'!$D$6:$R$704,13,FALSE)))</f>
        <v/>
      </c>
      <c r="X542" s="136" t="str">
        <f t="shared" si="113"/>
        <v/>
      </c>
      <c r="Y542" s="87" t="str">
        <f>IF(D542="","",IF('[1]0.6 Indikator Pemanfaatan'!AA541="","",VLOOKUP(D542,'[1]0.6 Indikator Pemanfaatan'!$D$6:$AC$706,24,FALSE)))</f>
        <v/>
      </c>
      <c r="Z542" s="136" t="str">
        <f t="shared" si="114"/>
        <v/>
      </c>
      <c r="AA542" s="88" t="str">
        <f>IF(D542="","",IF('[1]0.6 Indikator Pemanfaatan'!AG541="","",VLOOKUP(D542,'[1]0.6 Indikator Pemanfaatan'!$D$6:$AJ$705,30,FALSE)))</f>
        <v/>
      </c>
      <c r="AB542" s="136" t="str">
        <f t="shared" si="115"/>
        <v/>
      </c>
      <c r="AC542" s="87" t="str">
        <f>IF(D542="","",IF('[1]0.6 Indikator Pemanfaatan'!AM541="","",VLOOKUP(D542,'[1]0.6 Indikator Pemanfaatan'!$D$6:$AP$705,36,FALSE)))</f>
        <v/>
      </c>
      <c r="AD542" s="136" t="str">
        <f t="shared" si="116"/>
        <v/>
      </c>
    </row>
    <row r="543" spans="1:30" x14ac:dyDescent="0.3">
      <c r="A543" s="1" t="str">
        <f>IF('[2]1.7 NCPR'!A539="","",'[2]1.7 NCPR'!A539)</f>
        <v/>
      </c>
      <c r="B543" s="2" t="str">
        <f>IF('[2]1.7 NCPR'!B539="","",'[2]1.7 NCPR'!B539)</f>
        <v/>
      </c>
      <c r="C543" s="1" t="str">
        <f t="shared" si="104"/>
        <v/>
      </c>
      <c r="D543" s="1" t="str">
        <f>IF('[2]1.7 NCPR'!D539="","",'[2]1.7 NCPR'!D539)</f>
        <v/>
      </c>
      <c r="E543" s="1" t="str">
        <f>IF('[2]1.7 NCPR'!E539="","",'[2]1.7 NCPR'!E539)</f>
        <v/>
      </c>
      <c r="F543" s="2" t="str">
        <f>IF('[2]1.7 NCPR'!C539="","",'[2]1.7 NCPR'!C539)</f>
        <v/>
      </c>
      <c r="G543" s="135" t="str">
        <f>IF(D543="","",IF('[2]1.7 NCPR'!P539="","",(VLOOKUP(D543,'[2]1.7 NCPR'!$D:$P,13,0))))</f>
        <v/>
      </c>
      <c r="H543" s="74" t="str">
        <f t="shared" si="105"/>
        <v/>
      </c>
      <c r="I543" s="87" t="str">
        <f>IF(D543="","",IF('[1]0.2 Konsumsi Energi'!O542="","",VLOOKUP(D543,'[1]0.2 Konsumsi Energi'!$D$5:$S$704,12,0)))</f>
        <v/>
      </c>
      <c r="J543" s="136" t="str">
        <f t="shared" si="106"/>
        <v/>
      </c>
      <c r="K543" s="87" t="str">
        <f>IF(D543="","",IF('[1]0.3 Konsumsi Protein Hewani'!O542="","",VLOOKUP(D543,'[1]0.3 Konsumsi Protein Hewani'!$D$5:$S$704,12,0)))</f>
        <v/>
      </c>
      <c r="L543" s="136" t="str">
        <f t="shared" si="107"/>
        <v/>
      </c>
      <c r="M543" s="87" t="str">
        <f>IF(D543="","",IF('[1]0.4 Stok_Cadangan'!AN542="","",VLOOKUP(D543,'[1]0.4 Stok_Cadangan'!$D$6:$AN$704,37,FALSE)))</f>
        <v/>
      </c>
      <c r="N543" s="136" t="str">
        <f t="shared" si="108"/>
        <v/>
      </c>
      <c r="O543" s="87" t="str">
        <f>IF(D543="","",IF('[1]0.5 Indikator Keterjangkauan'!J542="","",VLOOKUP(D543,'[1]0.5 Indikator Keterjangkauan'!$D$6:$K$704,7,FALSE)))</f>
        <v/>
      </c>
      <c r="P543" s="136" t="str">
        <f t="shared" si="109"/>
        <v/>
      </c>
      <c r="Q543" s="87" t="str">
        <f>IF(D543="","",IF('[1]0.5 Indikator Keterjangkauan'!AC542="","",VLOOKUP(D543,'[1]0.5 Indikator Keterjangkauan'!$D$6:$AD$704,26,FALSE)))</f>
        <v/>
      </c>
      <c r="R543" s="136" t="str">
        <f t="shared" si="110"/>
        <v/>
      </c>
      <c r="S543" s="87" t="str">
        <f>IF(D543="","",IF('[1]0.5 Indikator Keterjangkauan'!AI542="","",VLOOKUP(D543,'[1]0.5 Indikator Keterjangkauan'!$D$6:$AK$700,32,FALSE)))</f>
        <v/>
      </c>
      <c r="T543" s="136" t="str">
        <f t="shared" si="111"/>
        <v/>
      </c>
      <c r="U543" s="87" t="str">
        <f>IF(D543="","",IF('[1]0.6 Indikator Pemanfaatan'!J542="","",VLOOKUP(D543,'[1]0.6 Indikator Pemanfaatan'!$D$6:$K$704,7,FALSE)))</f>
        <v/>
      </c>
      <c r="V543" s="136" t="str">
        <f t="shared" si="112"/>
        <v/>
      </c>
      <c r="W543" s="87" t="str">
        <f>IF(D543="","",IF('[1]0.6 Indikator Pemanfaatan'!P542="","",VLOOKUP(D543,'[1]0.6 Indikator Pemanfaatan'!$D$6:$R$704,13,FALSE)))</f>
        <v/>
      </c>
      <c r="X543" s="136" t="str">
        <f t="shared" si="113"/>
        <v/>
      </c>
      <c r="Y543" s="87" t="str">
        <f>IF(D543="","",IF('[1]0.6 Indikator Pemanfaatan'!AA542="","",VLOOKUP(D543,'[1]0.6 Indikator Pemanfaatan'!$D$6:$AC$706,24,FALSE)))</f>
        <v/>
      </c>
      <c r="Z543" s="136" t="str">
        <f t="shared" si="114"/>
        <v/>
      </c>
      <c r="AA543" s="88" t="str">
        <f>IF(D543="","",IF('[1]0.6 Indikator Pemanfaatan'!AG542="","",VLOOKUP(D543,'[1]0.6 Indikator Pemanfaatan'!$D$6:$AJ$705,30,FALSE)))</f>
        <v/>
      </c>
      <c r="AB543" s="136" t="str">
        <f t="shared" si="115"/>
        <v/>
      </c>
      <c r="AC543" s="87" t="str">
        <f>IF(D543="","",IF('[1]0.6 Indikator Pemanfaatan'!AM542="","",VLOOKUP(D543,'[1]0.6 Indikator Pemanfaatan'!$D$6:$AP$705,36,FALSE)))</f>
        <v/>
      </c>
      <c r="AD543" s="136" t="str">
        <f t="shared" si="116"/>
        <v/>
      </c>
    </row>
    <row r="544" spans="1:30" x14ac:dyDescent="0.3">
      <c r="A544" s="1" t="str">
        <f>IF('[2]1.7 NCPR'!A540="","",'[2]1.7 NCPR'!A540)</f>
        <v/>
      </c>
      <c r="B544" s="2" t="str">
        <f>IF('[2]1.7 NCPR'!B540="","",'[2]1.7 NCPR'!B540)</f>
        <v/>
      </c>
      <c r="C544" s="1" t="str">
        <f t="shared" si="104"/>
        <v/>
      </c>
      <c r="D544" s="1" t="str">
        <f>IF('[2]1.7 NCPR'!D540="","",'[2]1.7 NCPR'!D540)</f>
        <v/>
      </c>
      <c r="E544" s="1" t="str">
        <f>IF('[2]1.7 NCPR'!E540="","",'[2]1.7 NCPR'!E540)</f>
        <v/>
      </c>
      <c r="F544" s="2" t="str">
        <f>IF('[2]1.7 NCPR'!C540="","",'[2]1.7 NCPR'!C540)</f>
        <v/>
      </c>
      <c r="G544" s="135" t="str">
        <f>IF(D544="","",IF('[2]1.7 NCPR'!P540="","",(VLOOKUP(D544,'[2]1.7 NCPR'!$D:$P,13,0))))</f>
        <v/>
      </c>
      <c r="H544" s="74" t="str">
        <f t="shared" si="105"/>
        <v/>
      </c>
      <c r="I544" s="87" t="str">
        <f>IF(D544="","",IF('[1]0.2 Konsumsi Energi'!O543="","",VLOOKUP(D544,'[1]0.2 Konsumsi Energi'!$D$5:$S$704,12,0)))</f>
        <v/>
      </c>
      <c r="J544" s="136" t="str">
        <f t="shared" si="106"/>
        <v/>
      </c>
      <c r="K544" s="87" t="str">
        <f>IF(D544="","",IF('[1]0.3 Konsumsi Protein Hewani'!O543="","",VLOOKUP(D544,'[1]0.3 Konsumsi Protein Hewani'!$D$5:$S$704,12,0)))</f>
        <v/>
      </c>
      <c r="L544" s="136" t="str">
        <f t="shared" si="107"/>
        <v/>
      </c>
      <c r="M544" s="87" t="str">
        <f>IF(D544="","",IF('[1]0.4 Stok_Cadangan'!AN543="","",VLOOKUP(D544,'[1]0.4 Stok_Cadangan'!$D$6:$AN$704,37,FALSE)))</f>
        <v/>
      </c>
      <c r="N544" s="136" t="str">
        <f t="shared" si="108"/>
        <v/>
      </c>
      <c r="O544" s="87" t="str">
        <f>IF(D544="","",IF('[1]0.5 Indikator Keterjangkauan'!J543="","",VLOOKUP(D544,'[1]0.5 Indikator Keterjangkauan'!$D$6:$K$704,7,FALSE)))</f>
        <v/>
      </c>
      <c r="P544" s="136" t="str">
        <f t="shared" si="109"/>
        <v/>
      </c>
      <c r="Q544" s="87" t="str">
        <f>IF(D544="","",IF('[1]0.5 Indikator Keterjangkauan'!AC543="","",VLOOKUP(D544,'[1]0.5 Indikator Keterjangkauan'!$D$6:$AD$704,26,FALSE)))</f>
        <v/>
      </c>
      <c r="R544" s="136" t="str">
        <f t="shared" si="110"/>
        <v/>
      </c>
      <c r="S544" s="87" t="str">
        <f>IF(D544="","",IF('[1]0.5 Indikator Keterjangkauan'!AI543="","",VLOOKUP(D544,'[1]0.5 Indikator Keterjangkauan'!$D$6:$AK$700,32,FALSE)))</f>
        <v/>
      </c>
      <c r="T544" s="136" t="str">
        <f t="shared" si="111"/>
        <v/>
      </c>
      <c r="U544" s="87" t="str">
        <f>IF(D544="","",IF('[1]0.6 Indikator Pemanfaatan'!J543="","",VLOOKUP(D544,'[1]0.6 Indikator Pemanfaatan'!$D$6:$K$704,7,FALSE)))</f>
        <v/>
      </c>
      <c r="V544" s="136" t="str">
        <f t="shared" si="112"/>
        <v/>
      </c>
      <c r="W544" s="87" t="str">
        <f>IF(D544="","",IF('[1]0.6 Indikator Pemanfaatan'!P543="","",VLOOKUP(D544,'[1]0.6 Indikator Pemanfaatan'!$D$6:$R$704,13,FALSE)))</f>
        <v/>
      </c>
      <c r="X544" s="136" t="str">
        <f t="shared" si="113"/>
        <v/>
      </c>
      <c r="Y544" s="87" t="str">
        <f>IF(D544="","",IF('[1]0.6 Indikator Pemanfaatan'!AA543="","",VLOOKUP(D544,'[1]0.6 Indikator Pemanfaatan'!$D$6:$AC$706,24,FALSE)))</f>
        <v/>
      </c>
      <c r="Z544" s="136" t="str">
        <f t="shared" si="114"/>
        <v/>
      </c>
      <c r="AA544" s="88" t="str">
        <f>IF(D544="","",IF('[1]0.6 Indikator Pemanfaatan'!AG543="","",VLOOKUP(D544,'[1]0.6 Indikator Pemanfaatan'!$D$6:$AJ$705,30,FALSE)))</f>
        <v/>
      </c>
      <c r="AB544" s="136" t="str">
        <f t="shared" si="115"/>
        <v/>
      </c>
      <c r="AC544" s="87" t="str">
        <f>IF(D544="","",IF('[1]0.6 Indikator Pemanfaatan'!AM543="","",VLOOKUP(D544,'[1]0.6 Indikator Pemanfaatan'!$D$6:$AP$705,36,FALSE)))</f>
        <v/>
      </c>
      <c r="AD544" s="136" t="str">
        <f t="shared" si="116"/>
        <v/>
      </c>
    </row>
    <row r="545" spans="1:30" x14ac:dyDescent="0.3">
      <c r="A545" s="1" t="str">
        <f>IF('[2]1.7 NCPR'!A541="","",'[2]1.7 NCPR'!A541)</f>
        <v/>
      </c>
      <c r="B545" s="2" t="str">
        <f>IF('[2]1.7 NCPR'!B541="","",'[2]1.7 NCPR'!B541)</f>
        <v/>
      </c>
      <c r="C545" s="1" t="str">
        <f t="shared" si="104"/>
        <v/>
      </c>
      <c r="D545" s="1" t="str">
        <f>IF('[2]1.7 NCPR'!D541="","",'[2]1.7 NCPR'!D541)</f>
        <v/>
      </c>
      <c r="E545" s="1" t="str">
        <f>IF('[2]1.7 NCPR'!E541="","",'[2]1.7 NCPR'!E541)</f>
        <v/>
      </c>
      <c r="F545" s="2" t="str">
        <f>IF('[2]1.7 NCPR'!C541="","",'[2]1.7 NCPR'!C541)</f>
        <v/>
      </c>
      <c r="G545" s="135" t="str">
        <f>IF(D545="","",IF('[2]1.7 NCPR'!P541="","",(VLOOKUP(D545,'[2]1.7 NCPR'!$D:$P,13,0))))</f>
        <v/>
      </c>
      <c r="H545" s="74" t="str">
        <f t="shared" si="105"/>
        <v/>
      </c>
      <c r="I545" s="87" t="str">
        <f>IF(D545="","",IF('[1]0.2 Konsumsi Energi'!O544="","",VLOOKUP(D545,'[1]0.2 Konsumsi Energi'!$D$5:$S$704,12,0)))</f>
        <v/>
      </c>
      <c r="J545" s="136" t="str">
        <f t="shared" si="106"/>
        <v/>
      </c>
      <c r="K545" s="87" t="str">
        <f>IF(D545="","",IF('[1]0.3 Konsumsi Protein Hewani'!O544="","",VLOOKUP(D545,'[1]0.3 Konsumsi Protein Hewani'!$D$5:$S$704,12,0)))</f>
        <v/>
      </c>
      <c r="L545" s="136" t="str">
        <f t="shared" si="107"/>
        <v/>
      </c>
      <c r="M545" s="87" t="str">
        <f>IF(D545="","",IF('[1]0.4 Stok_Cadangan'!AN544="","",VLOOKUP(D545,'[1]0.4 Stok_Cadangan'!$D$6:$AN$704,37,FALSE)))</f>
        <v/>
      </c>
      <c r="N545" s="136" t="str">
        <f t="shared" si="108"/>
        <v/>
      </c>
      <c r="O545" s="87" t="str">
        <f>IF(D545="","",IF('[1]0.5 Indikator Keterjangkauan'!J544="","",VLOOKUP(D545,'[1]0.5 Indikator Keterjangkauan'!$D$6:$K$704,7,FALSE)))</f>
        <v/>
      </c>
      <c r="P545" s="136" t="str">
        <f t="shared" si="109"/>
        <v/>
      </c>
      <c r="Q545" s="87" t="str">
        <f>IF(D545="","",IF('[1]0.5 Indikator Keterjangkauan'!AC544="","",VLOOKUP(D545,'[1]0.5 Indikator Keterjangkauan'!$D$6:$AD$704,26,FALSE)))</f>
        <v/>
      </c>
      <c r="R545" s="136" t="str">
        <f t="shared" si="110"/>
        <v/>
      </c>
      <c r="S545" s="87" t="str">
        <f>IF(D545="","",IF('[1]0.5 Indikator Keterjangkauan'!AI544="","",VLOOKUP(D545,'[1]0.5 Indikator Keterjangkauan'!$D$6:$AK$700,32,FALSE)))</f>
        <v/>
      </c>
      <c r="T545" s="136" t="str">
        <f t="shared" si="111"/>
        <v/>
      </c>
      <c r="U545" s="87" t="str">
        <f>IF(D545="","",IF('[1]0.6 Indikator Pemanfaatan'!J544="","",VLOOKUP(D545,'[1]0.6 Indikator Pemanfaatan'!$D$6:$K$704,7,FALSE)))</f>
        <v/>
      </c>
      <c r="V545" s="136" t="str">
        <f t="shared" si="112"/>
        <v/>
      </c>
      <c r="W545" s="87" t="str">
        <f>IF(D545="","",IF('[1]0.6 Indikator Pemanfaatan'!P544="","",VLOOKUP(D545,'[1]0.6 Indikator Pemanfaatan'!$D$6:$R$704,13,FALSE)))</f>
        <v/>
      </c>
      <c r="X545" s="136" t="str">
        <f t="shared" si="113"/>
        <v/>
      </c>
      <c r="Y545" s="87" t="str">
        <f>IF(D545="","",IF('[1]0.6 Indikator Pemanfaatan'!AA544="","",VLOOKUP(D545,'[1]0.6 Indikator Pemanfaatan'!$D$6:$AC$706,24,FALSE)))</f>
        <v/>
      </c>
      <c r="Z545" s="136" t="str">
        <f t="shared" si="114"/>
        <v/>
      </c>
      <c r="AA545" s="88" t="str">
        <f>IF(D545="","",IF('[1]0.6 Indikator Pemanfaatan'!AG544="","",VLOOKUP(D545,'[1]0.6 Indikator Pemanfaatan'!$D$6:$AJ$705,30,FALSE)))</f>
        <v/>
      </c>
      <c r="AB545" s="136" t="str">
        <f t="shared" si="115"/>
        <v/>
      </c>
      <c r="AC545" s="87" t="str">
        <f>IF(D545="","",IF('[1]0.6 Indikator Pemanfaatan'!AM544="","",VLOOKUP(D545,'[1]0.6 Indikator Pemanfaatan'!$D$6:$AP$705,36,FALSE)))</f>
        <v/>
      </c>
      <c r="AD545" s="136" t="str">
        <f t="shared" si="116"/>
        <v/>
      </c>
    </row>
    <row r="546" spans="1:30" x14ac:dyDescent="0.3">
      <c r="A546" s="1" t="str">
        <f>IF('[2]1.7 NCPR'!A542="","",'[2]1.7 NCPR'!A542)</f>
        <v/>
      </c>
      <c r="B546" s="2" t="str">
        <f>IF('[2]1.7 NCPR'!B542="","",'[2]1.7 NCPR'!B542)</f>
        <v/>
      </c>
      <c r="C546" s="1" t="str">
        <f t="shared" si="104"/>
        <v/>
      </c>
      <c r="D546" s="1" t="str">
        <f>IF('[2]1.7 NCPR'!D542="","",'[2]1.7 NCPR'!D542)</f>
        <v/>
      </c>
      <c r="E546" s="1" t="str">
        <f>IF('[2]1.7 NCPR'!E542="","",'[2]1.7 NCPR'!E542)</f>
        <v/>
      </c>
      <c r="F546" s="2" t="str">
        <f>IF('[2]1.7 NCPR'!C542="","",'[2]1.7 NCPR'!C542)</f>
        <v/>
      </c>
      <c r="G546" s="135" t="str">
        <f>IF(D546="","",IF('[2]1.7 NCPR'!P542="","",(VLOOKUP(D546,'[2]1.7 NCPR'!$D:$P,13,0))))</f>
        <v/>
      </c>
      <c r="H546" s="74" t="str">
        <f t="shared" si="105"/>
        <v/>
      </c>
      <c r="I546" s="87" t="str">
        <f>IF(D546="","",IF('[1]0.2 Konsumsi Energi'!O545="","",VLOOKUP(D546,'[1]0.2 Konsumsi Energi'!$D$5:$S$704,12,0)))</f>
        <v/>
      </c>
      <c r="J546" s="136" t="str">
        <f t="shared" si="106"/>
        <v/>
      </c>
      <c r="K546" s="87" t="str">
        <f>IF(D546="","",IF('[1]0.3 Konsumsi Protein Hewani'!O545="","",VLOOKUP(D546,'[1]0.3 Konsumsi Protein Hewani'!$D$5:$S$704,12,0)))</f>
        <v/>
      </c>
      <c r="L546" s="136" t="str">
        <f t="shared" si="107"/>
        <v/>
      </c>
      <c r="M546" s="87" t="str">
        <f>IF(D546="","",IF('[1]0.4 Stok_Cadangan'!AN545="","",VLOOKUP(D546,'[1]0.4 Stok_Cadangan'!$D$6:$AN$704,37,FALSE)))</f>
        <v/>
      </c>
      <c r="N546" s="136" t="str">
        <f t="shared" si="108"/>
        <v/>
      </c>
      <c r="O546" s="87" t="str">
        <f>IF(D546="","",IF('[1]0.5 Indikator Keterjangkauan'!J545="","",VLOOKUP(D546,'[1]0.5 Indikator Keterjangkauan'!$D$6:$K$704,7,FALSE)))</f>
        <v/>
      </c>
      <c r="P546" s="136" t="str">
        <f t="shared" si="109"/>
        <v/>
      </c>
      <c r="Q546" s="87" t="str">
        <f>IF(D546="","",IF('[1]0.5 Indikator Keterjangkauan'!AC545="","",VLOOKUP(D546,'[1]0.5 Indikator Keterjangkauan'!$D$6:$AD$704,26,FALSE)))</f>
        <v/>
      </c>
      <c r="R546" s="136" t="str">
        <f t="shared" si="110"/>
        <v/>
      </c>
      <c r="S546" s="87" t="str">
        <f>IF(D546="","",IF('[1]0.5 Indikator Keterjangkauan'!AI545="","",VLOOKUP(D546,'[1]0.5 Indikator Keterjangkauan'!$D$6:$AK$700,32,FALSE)))</f>
        <v/>
      </c>
      <c r="T546" s="136" t="str">
        <f t="shared" si="111"/>
        <v/>
      </c>
      <c r="U546" s="87" t="str">
        <f>IF(D546="","",IF('[1]0.6 Indikator Pemanfaatan'!J545="","",VLOOKUP(D546,'[1]0.6 Indikator Pemanfaatan'!$D$6:$K$704,7,FALSE)))</f>
        <v/>
      </c>
      <c r="V546" s="136" t="str">
        <f t="shared" si="112"/>
        <v/>
      </c>
      <c r="W546" s="87" t="str">
        <f>IF(D546="","",IF('[1]0.6 Indikator Pemanfaatan'!P545="","",VLOOKUP(D546,'[1]0.6 Indikator Pemanfaatan'!$D$6:$R$704,13,FALSE)))</f>
        <v/>
      </c>
      <c r="X546" s="136" t="str">
        <f t="shared" si="113"/>
        <v/>
      </c>
      <c r="Y546" s="87" t="str">
        <f>IF(D546="","",IF('[1]0.6 Indikator Pemanfaatan'!AA545="","",VLOOKUP(D546,'[1]0.6 Indikator Pemanfaatan'!$D$6:$AC$706,24,FALSE)))</f>
        <v/>
      </c>
      <c r="Z546" s="136" t="str">
        <f t="shared" si="114"/>
        <v/>
      </c>
      <c r="AA546" s="88" t="str">
        <f>IF(D546="","",IF('[1]0.6 Indikator Pemanfaatan'!AG545="","",VLOOKUP(D546,'[1]0.6 Indikator Pemanfaatan'!$D$6:$AJ$705,30,FALSE)))</f>
        <v/>
      </c>
      <c r="AB546" s="136" t="str">
        <f t="shared" si="115"/>
        <v/>
      </c>
      <c r="AC546" s="87" t="str">
        <f>IF(D546="","",IF('[1]0.6 Indikator Pemanfaatan'!AM545="","",VLOOKUP(D546,'[1]0.6 Indikator Pemanfaatan'!$D$6:$AP$705,36,FALSE)))</f>
        <v/>
      </c>
      <c r="AD546" s="136" t="str">
        <f t="shared" si="116"/>
        <v/>
      </c>
    </row>
    <row r="547" spans="1:30" x14ac:dyDescent="0.3">
      <c r="A547" s="1" t="str">
        <f>IF('[2]1.7 NCPR'!A543="","",'[2]1.7 NCPR'!A543)</f>
        <v/>
      </c>
      <c r="B547" s="2" t="str">
        <f>IF('[2]1.7 NCPR'!B543="","",'[2]1.7 NCPR'!B543)</f>
        <v/>
      </c>
      <c r="C547" s="1" t="str">
        <f t="shared" si="104"/>
        <v/>
      </c>
      <c r="D547" s="1" t="str">
        <f>IF('[2]1.7 NCPR'!D543="","",'[2]1.7 NCPR'!D543)</f>
        <v/>
      </c>
      <c r="E547" s="1" t="str">
        <f>IF('[2]1.7 NCPR'!E543="","",'[2]1.7 NCPR'!E543)</f>
        <v/>
      </c>
      <c r="F547" s="2" t="str">
        <f>IF('[2]1.7 NCPR'!C543="","",'[2]1.7 NCPR'!C543)</f>
        <v/>
      </c>
      <c r="G547" s="135" t="str">
        <f>IF(D547="","",IF('[2]1.7 NCPR'!P543="","",(VLOOKUP(D547,'[2]1.7 NCPR'!$D:$P,13,0))))</f>
        <v/>
      </c>
      <c r="H547" s="74" t="str">
        <f t="shared" si="105"/>
        <v/>
      </c>
      <c r="I547" s="87" t="str">
        <f>IF(D547="","",IF('[1]0.2 Konsumsi Energi'!O546="","",VLOOKUP(D547,'[1]0.2 Konsumsi Energi'!$D$5:$S$704,12,0)))</f>
        <v/>
      </c>
      <c r="J547" s="136" t="str">
        <f t="shared" si="106"/>
        <v/>
      </c>
      <c r="K547" s="87" t="str">
        <f>IF(D547="","",IF('[1]0.3 Konsumsi Protein Hewani'!O546="","",VLOOKUP(D547,'[1]0.3 Konsumsi Protein Hewani'!$D$5:$S$704,12,0)))</f>
        <v/>
      </c>
      <c r="L547" s="136" t="str">
        <f t="shared" si="107"/>
        <v/>
      </c>
      <c r="M547" s="87" t="str">
        <f>IF(D547="","",IF('[1]0.4 Stok_Cadangan'!AN546="","",VLOOKUP(D547,'[1]0.4 Stok_Cadangan'!$D$6:$AN$704,37,FALSE)))</f>
        <v/>
      </c>
      <c r="N547" s="136" t="str">
        <f t="shared" si="108"/>
        <v/>
      </c>
      <c r="O547" s="87" t="str">
        <f>IF(D547="","",IF('[1]0.5 Indikator Keterjangkauan'!J546="","",VLOOKUP(D547,'[1]0.5 Indikator Keterjangkauan'!$D$6:$K$704,7,FALSE)))</f>
        <v/>
      </c>
      <c r="P547" s="136" t="str">
        <f t="shared" si="109"/>
        <v/>
      </c>
      <c r="Q547" s="87" t="str">
        <f>IF(D547="","",IF('[1]0.5 Indikator Keterjangkauan'!AC546="","",VLOOKUP(D547,'[1]0.5 Indikator Keterjangkauan'!$D$6:$AD$704,26,FALSE)))</f>
        <v/>
      </c>
      <c r="R547" s="136" t="str">
        <f t="shared" si="110"/>
        <v/>
      </c>
      <c r="S547" s="87" t="str">
        <f>IF(D547="","",IF('[1]0.5 Indikator Keterjangkauan'!AI546="","",VLOOKUP(D547,'[1]0.5 Indikator Keterjangkauan'!$D$6:$AK$700,32,FALSE)))</f>
        <v/>
      </c>
      <c r="T547" s="136" t="str">
        <f t="shared" si="111"/>
        <v/>
      </c>
      <c r="U547" s="87" t="str">
        <f>IF(D547="","",IF('[1]0.6 Indikator Pemanfaatan'!J546="","",VLOOKUP(D547,'[1]0.6 Indikator Pemanfaatan'!$D$6:$K$704,7,FALSE)))</f>
        <v/>
      </c>
      <c r="V547" s="136" t="str">
        <f t="shared" si="112"/>
        <v/>
      </c>
      <c r="W547" s="87" t="str">
        <f>IF(D547="","",IF('[1]0.6 Indikator Pemanfaatan'!P546="","",VLOOKUP(D547,'[1]0.6 Indikator Pemanfaatan'!$D$6:$R$704,13,FALSE)))</f>
        <v/>
      </c>
      <c r="X547" s="136" t="str">
        <f t="shared" si="113"/>
        <v/>
      </c>
      <c r="Y547" s="87" t="str">
        <f>IF(D547="","",IF('[1]0.6 Indikator Pemanfaatan'!AA546="","",VLOOKUP(D547,'[1]0.6 Indikator Pemanfaatan'!$D$6:$AC$706,24,FALSE)))</f>
        <v/>
      </c>
      <c r="Z547" s="136" t="str">
        <f t="shared" si="114"/>
        <v/>
      </c>
      <c r="AA547" s="88" t="str">
        <f>IF(D547="","",IF('[1]0.6 Indikator Pemanfaatan'!AG546="","",VLOOKUP(D547,'[1]0.6 Indikator Pemanfaatan'!$D$6:$AJ$705,30,FALSE)))</f>
        <v/>
      </c>
      <c r="AB547" s="136" t="str">
        <f t="shared" si="115"/>
        <v/>
      </c>
      <c r="AC547" s="87" t="str">
        <f>IF(D547="","",IF('[1]0.6 Indikator Pemanfaatan'!AM546="","",VLOOKUP(D547,'[1]0.6 Indikator Pemanfaatan'!$D$6:$AP$705,36,FALSE)))</f>
        <v/>
      </c>
      <c r="AD547" s="136" t="str">
        <f t="shared" si="116"/>
        <v/>
      </c>
    </row>
    <row r="548" spans="1:30" x14ac:dyDescent="0.3">
      <c r="A548" s="1" t="str">
        <f>IF('[2]1.7 NCPR'!A544="","",'[2]1.7 NCPR'!A544)</f>
        <v/>
      </c>
      <c r="B548" s="2" t="str">
        <f>IF('[2]1.7 NCPR'!B544="","",'[2]1.7 NCPR'!B544)</f>
        <v/>
      </c>
      <c r="C548" s="1" t="str">
        <f t="shared" si="104"/>
        <v/>
      </c>
      <c r="D548" s="1" t="str">
        <f>IF('[2]1.7 NCPR'!D544="","",'[2]1.7 NCPR'!D544)</f>
        <v/>
      </c>
      <c r="E548" s="1" t="str">
        <f>IF('[2]1.7 NCPR'!E544="","",'[2]1.7 NCPR'!E544)</f>
        <v/>
      </c>
      <c r="F548" s="2" t="str">
        <f>IF('[2]1.7 NCPR'!C544="","",'[2]1.7 NCPR'!C544)</f>
        <v/>
      </c>
      <c r="G548" s="135" t="str">
        <f>IF(D548="","",IF('[2]1.7 NCPR'!P544="","",(VLOOKUP(D548,'[2]1.7 NCPR'!$D:$P,13,0))))</f>
        <v/>
      </c>
      <c r="H548" s="74" t="str">
        <f t="shared" si="105"/>
        <v/>
      </c>
      <c r="I548" s="87" t="str">
        <f>IF(D548="","",IF('[1]0.2 Konsumsi Energi'!O547="","",VLOOKUP(D548,'[1]0.2 Konsumsi Energi'!$D$5:$S$704,12,0)))</f>
        <v/>
      </c>
      <c r="J548" s="136" t="str">
        <f t="shared" si="106"/>
        <v/>
      </c>
      <c r="K548" s="87" t="str">
        <f>IF(D548="","",IF('[1]0.3 Konsumsi Protein Hewani'!O547="","",VLOOKUP(D548,'[1]0.3 Konsumsi Protein Hewani'!$D$5:$S$704,12,0)))</f>
        <v/>
      </c>
      <c r="L548" s="136" t="str">
        <f t="shared" si="107"/>
        <v/>
      </c>
      <c r="M548" s="87" t="str">
        <f>IF(D548="","",IF('[1]0.4 Stok_Cadangan'!AN547="","",VLOOKUP(D548,'[1]0.4 Stok_Cadangan'!$D$6:$AN$704,37,FALSE)))</f>
        <v/>
      </c>
      <c r="N548" s="136" t="str">
        <f t="shared" si="108"/>
        <v/>
      </c>
      <c r="O548" s="87" t="str">
        <f>IF(D548="","",IF('[1]0.5 Indikator Keterjangkauan'!J547="","",VLOOKUP(D548,'[1]0.5 Indikator Keterjangkauan'!$D$6:$K$704,7,FALSE)))</f>
        <v/>
      </c>
      <c r="P548" s="136" t="str">
        <f t="shared" si="109"/>
        <v/>
      </c>
      <c r="Q548" s="87" t="str">
        <f>IF(D548="","",IF('[1]0.5 Indikator Keterjangkauan'!AC547="","",VLOOKUP(D548,'[1]0.5 Indikator Keterjangkauan'!$D$6:$AD$704,26,FALSE)))</f>
        <v/>
      </c>
      <c r="R548" s="136" t="str">
        <f t="shared" si="110"/>
        <v/>
      </c>
      <c r="S548" s="87" t="str">
        <f>IF(D548="","",IF('[1]0.5 Indikator Keterjangkauan'!AI547="","",VLOOKUP(D548,'[1]0.5 Indikator Keterjangkauan'!$D$6:$AK$700,32,FALSE)))</f>
        <v/>
      </c>
      <c r="T548" s="136" t="str">
        <f t="shared" si="111"/>
        <v/>
      </c>
      <c r="U548" s="87" t="str">
        <f>IF(D548="","",IF('[1]0.6 Indikator Pemanfaatan'!J547="","",VLOOKUP(D548,'[1]0.6 Indikator Pemanfaatan'!$D$6:$K$704,7,FALSE)))</f>
        <v/>
      </c>
      <c r="V548" s="136" t="str">
        <f t="shared" si="112"/>
        <v/>
      </c>
      <c r="W548" s="87" t="str">
        <f>IF(D548="","",IF('[1]0.6 Indikator Pemanfaatan'!P547="","",VLOOKUP(D548,'[1]0.6 Indikator Pemanfaatan'!$D$6:$R$704,13,FALSE)))</f>
        <v/>
      </c>
      <c r="X548" s="136" t="str">
        <f t="shared" si="113"/>
        <v/>
      </c>
      <c r="Y548" s="87" t="str">
        <f>IF(D548="","",IF('[1]0.6 Indikator Pemanfaatan'!AA547="","",VLOOKUP(D548,'[1]0.6 Indikator Pemanfaatan'!$D$6:$AC$706,24,FALSE)))</f>
        <v/>
      </c>
      <c r="Z548" s="136" t="str">
        <f t="shared" si="114"/>
        <v/>
      </c>
      <c r="AA548" s="88" t="str">
        <f>IF(D548="","",IF('[1]0.6 Indikator Pemanfaatan'!AG547="","",VLOOKUP(D548,'[1]0.6 Indikator Pemanfaatan'!$D$6:$AJ$705,30,FALSE)))</f>
        <v/>
      </c>
      <c r="AB548" s="136" t="str">
        <f t="shared" si="115"/>
        <v/>
      </c>
      <c r="AC548" s="87" t="str">
        <f>IF(D548="","",IF('[1]0.6 Indikator Pemanfaatan'!AM547="","",VLOOKUP(D548,'[1]0.6 Indikator Pemanfaatan'!$D$6:$AP$705,36,FALSE)))</f>
        <v/>
      </c>
      <c r="AD548" s="136" t="str">
        <f t="shared" si="116"/>
        <v/>
      </c>
    </row>
    <row r="549" spans="1:30" x14ac:dyDescent="0.3">
      <c r="A549" s="1" t="str">
        <f>IF('[2]1.7 NCPR'!A545="","",'[2]1.7 NCPR'!A545)</f>
        <v/>
      </c>
      <c r="B549" s="2" t="str">
        <f>IF('[2]1.7 NCPR'!B545="","",'[2]1.7 NCPR'!B545)</f>
        <v/>
      </c>
      <c r="C549" s="1" t="str">
        <f t="shared" si="104"/>
        <v/>
      </c>
      <c r="D549" s="1" t="str">
        <f>IF('[2]1.7 NCPR'!D545="","",'[2]1.7 NCPR'!D545)</f>
        <v/>
      </c>
      <c r="E549" s="1" t="str">
        <f>IF('[2]1.7 NCPR'!E545="","",'[2]1.7 NCPR'!E545)</f>
        <v/>
      </c>
      <c r="F549" s="2" t="str">
        <f>IF('[2]1.7 NCPR'!C545="","",'[2]1.7 NCPR'!C545)</f>
        <v/>
      </c>
      <c r="G549" s="135" t="str">
        <f>IF(D549="","",IF('[2]1.7 NCPR'!P545="","",(VLOOKUP(D549,'[2]1.7 NCPR'!$D:$P,13,0))))</f>
        <v/>
      </c>
      <c r="H549" s="74" t="str">
        <f t="shared" si="105"/>
        <v/>
      </c>
      <c r="I549" s="87" t="str">
        <f>IF(D549="","",IF('[1]0.2 Konsumsi Energi'!O548="","",VLOOKUP(D549,'[1]0.2 Konsumsi Energi'!$D$5:$S$704,12,0)))</f>
        <v/>
      </c>
      <c r="J549" s="136" t="str">
        <f t="shared" si="106"/>
        <v/>
      </c>
      <c r="K549" s="87" t="str">
        <f>IF(D549="","",IF('[1]0.3 Konsumsi Protein Hewani'!O548="","",VLOOKUP(D549,'[1]0.3 Konsumsi Protein Hewani'!$D$5:$S$704,12,0)))</f>
        <v/>
      </c>
      <c r="L549" s="136" t="str">
        <f t="shared" si="107"/>
        <v/>
      </c>
      <c r="M549" s="87" t="str">
        <f>IF(D549="","",IF('[1]0.4 Stok_Cadangan'!AN548="","",VLOOKUP(D549,'[1]0.4 Stok_Cadangan'!$D$6:$AN$704,37,FALSE)))</f>
        <v/>
      </c>
      <c r="N549" s="136" t="str">
        <f t="shared" si="108"/>
        <v/>
      </c>
      <c r="O549" s="87" t="str">
        <f>IF(D549="","",IF('[1]0.5 Indikator Keterjangkauan'!J548="","",VLOOKUP(D549,'[1]0.5 Indikator Keterjangkauan'!$D$6:$K$704,7,FALSE)))</f>
        <v/>
      </c>
      <c r="P549" s="136" t="str">
        <f t="shared" si="109"/>
        <v/>
      </c>
      <c r="Q549" s="87" t="str">
        <f>IF(D549="","",IF('[1]0.5 Indikator Keterjangkauan'!AC548="","",VLOOKUP(D549,'[1]0.5 Indikator Keterjangkauan'!$D$6:$AD$704,26,FALSE)))</f>
        <v/>
      </c>
      <c r="R549" s="136" t="str">
        <f t="shared" si="110"/>
        <v/>
      </c>
      <c r="S549" s="87" t="str">
        <f>IF(D549="","",IF('[1]0.5 Indikator Keterjangkauan'!AI548="","",VLOOKUP(D549,'[1]0.5 Indikator Keterjangkauan'!$D$6:$AK$700,32,FALSE)))</f>
        <v/>
      </c>
      <c r="T549" s="136" t="str">
        <f t="shared" si="111"/>
        <v/>
      </c>
      <c r="U549" s="87" t="str">
        <f>IF(D549="","",IF('[1]0.6 Indikator Pemanfaatan'!J548="","",VLOOKUP(D549,'[1]0.6 Indikator Pemanfaatan'!$D$6:$K$704,7,FALSE)))</f>
        <v/>
      </c>
      <c r="V549" s="136" t="str">
        <f t="shared" si="112"/>
        <v/>
      </c>
      <c r="W549" s="87" t="str">
        <f>IF(D549="","",IF('[1]0.6 Indikator Pemanfaatan'!P548="","",VLOOKUP(D549,'[1]0.6 Indikator Pemanfaatan'!$D$6:$R$704,13,FALSE)))</f>
        <v/>
      </c>
      <c r="X549" s="136" t="str">
        <f t="shared" si="113"/>
        <v/>
      </c>
      <c r="Y549" s="87" t="str">
        <f>IF(D549="","",IF('[1]0.6 Indikator Pemanfaatan'!AA548="","",VLOOKUP(D549,'[1]0.6 Indikator Pemanfaatan'!$D$6:$AC$706,24,FALSE)))</f>
        <v/>
      </c>
      <c r="Z549" s="136" t="str">
        <f t="shared" si="114"/>
        <v/>
      </c>
      <c r="AA549" s="88" t="str">
        <f>IF(D549="","",IF('[1]0.6 Indikator Pemanfaatan'!AG548="","",VLOOKUP(D549,'[1]0.6 Indikator Pemanfaatan'!$D$6:$AJ$705,30,FALSE)))</f>
        <v/>
      </c>
      <c r="AB549" s="136" t="str">
        <f t="shared" si="115"/>
        <v/>
      </c>
      <c r="AC549" s="87" t="str">
        <f>IF(D549="","",IF('[1]0.6 Indikator Pemanfaatan'!AM548="","",VLOOKUP(D549,'[1]0.6 Indikator Pemanfaatan'!$D$6:$AP$705,36,FALSE)))</f>
        <v/>
      </c>
      <c r="AD549" s="136" t="str">
        <f t="shared" si="116"/>
        <v/>
      </c>
    </row>
    <row r="550" spans="1:30" x14ac:dyDescent="0.3">
      <c r="A550" s="1" t="str">
        <f>IF('[2]1.7 NCPR'!A546="","",'[2]1.7 NCPR'!A546)</f>
        <v/>
      </c>
      <c r="B550" s="2" t="str">
        <f>IF('[2]1.7 NCPR'!B546="","",'[2]1.7 NCPR'!B546)</f>
        <v/>
      </c>
      <c r="C550" s="1" t="str">
        <f t="shared" si="104"/>
        <v/>
      </c>
      <c r="D550" s="1" t="str">
        <f>IF('[2]1.7 NCPR'!D546="","",'[2]1.7 NCPR'!D546)</f>
        <v/>
      </c>
      <c r="E550" s="1" t="str">
        <f>IF('[2]1.7 NCPR'!E546="","",'[2]1.7 NCPR'!E546)</f>
        <v/>
      </c>
      <c r="F550" s="2" t="str">
        <f>IF('[2]1.7 NCPR'!C546="","",'[2]1.7 NCPR'!C546)</f>
        <v/>
      </c>
      <c r="G550" s="135" t="str">
        <f>IF(D550="","",IF('[2]1.7 NCPR'!P546="","",(VLOOKUP(D550,'[2]1.7 NCPR'!$D:$P,13,0))))</f>
        <v/>
      </c>
      <c r="H550" s="74" t="str">
        <f t="shared" si="105"/>
        <v/>
      </c>
      <c r="I550" s="87" t="str">
        <f>IF(D550="","",IF('[1]0.2 Konsumsi Energi'!O549="","",VLOOKUP(D550,'[1]0.2 Konsumsi Energi'!$D$5:$S$704,12,0)))</f>
        <v/>
      </c>
      <c r="J550" s="136" t="str">
        <f t="shared" si="106"/>
        <v/>
      </c>
      <c r="K550" s="87" t="str">
        <f>IF(D550="","",IF('[1]0.3 Konsumsi Protein Hewani'!O549="","",VLOOKUP(D550,'[1]0.3 Konsumsi Protein Hewani'!$D$5:$S$704,12,0)))</f>
        <v/>
      </c>
      <c r="L550" s="136" t="str">
        <f t="shared" si="107"/>
        <v/>
      </c>
      <c r="M550" s="87" t="str">
        <f>IF(D550="","",IF('[1]0.4 Stok_Cadangan'!AN549="","",VLOOKUP(D550,'[1]0.4 Stok_Cadangan'!$D$6:$AN$704,37,FALSE)))</f>
        <v/>
      </c>
      <c r="N550" s="136" t="str">
        <f t="shared" si="108"/>
        <v/>
      </c>
      <c r="O550" s="87" t="str">
        <f>IF(D550="","",IF('[1]0.5 Indikator Keterjangkauan'!J549="","",VLOOKUP(D550,'[1]0.5 Indikator Keterjangkauan'!$D$6:$K$704,7,FALSE)))</f>
        <v/>
      </c>
      <c r="P550" s="136" t="str">
        <f t="shared" si="109"/>
        <v/>
      </c>
      <c r="Q550" s="87" t="str">
        <f>IF(D550="","",IF('[1]0.5 Indikator Keterjangkauan'!AC549="","",VLOOKUP(D550,'[1]0.5 Indikator Keterjangkauan'!$D$6:$AD$704,26,FALSE)))</f>
        <v/>
      </c>
      <c r="R550" s="136" t="str">
        <f t="shared" si="110"/>
        <v/>
      </c>
      <c r="S550" s="87" t="str">
        <f>IF(D550="","",IF('[1]0.5 Indikator Keterjangkauan'!AI549="","",VLOOKUP(D550,'[1]0.5 Indikator Keterjangkauan'!$D$6:$AK$700,32,FALSE)))</f>
        <v/>
      </c>
      <c r="T550" s="136" t="str">
        <f t="shared" si="111"/>
        <v/>
      </c>
      <c r="U550" s="87" t="str">
        <f>IF(D550="","",IF('[1]0.6 Indikator Pemanfaatan'!J549="","",VLOOKUP(D550,'[1]0.6 Indikator Pemanfaatan'!$D$6:$K$704,7,FALSE)))</f>
        <v/>
      </c>
      <c r="V550" s="136" t="str">
        <f t="shared" si="112"/>
        <v/>
      </c>
      <c r="W550" s="87" t="str">
        <f>IF(D550="","",IF('[1]0.6 Indikator Pemanfaatan'!P549="","",VLOOKUP(D550,'[1]0.6 Indikator Pemanfaatan'!$D$6:$R$704,13,FALSE)))</f>
        <v/>
      </c>
      <c r="X550" s="136" t="str">
        <f t="shared" si="113"/>
        <v/>
      </c>
      <c r="Y550" s="87" t="str">
        <f>IF(D550="","",IF('[1]0.6 Indikator Pemanfaatan'!AA549="","",VLOOKUP(D550,'[1]0.6 Indikator Pemanfaatan'!$D$6:$AC$706,24,FALSE)))</f>
        <v/>
      </c>
      <c r="Z550" s="136" t="str">
        <f t="shared" si="114"/>
        <v/>
      </c>
      <c r="AA550" s="88" t="str">
        <f>IF(D550="","",IF('[1]0.6 Indikator Pemanfaatan'!AG549="","",VLOOKUP(D550,'[1]0.6 Indikator Pemanfaatan'!$D$6:$AJ$705,30,FALSE)))</f>
        <v/>
      </c>
      <c r="AB550" s="136" t="str">
        <f t="shared" si="115"/>
        <v/>
      </c>
      <c r="AC550" s="87" t="str">
        <f>IF(D550="","",IF('[1]0.6 Indikator Pemanfaatan'!AM549="","",VLOOKUP(D550,'[1]0.6 Indikator Pemanfaatan'!$D$6:$AP$705,36,FALSE)))</f>
        <v/>
      </c>
      <c r="AD550" s="136" t="str">
        <f t="shared" si="116"/>
        <v/>
      </c>
    </row>
    <row r="551" spans="1:30" x14ac:dyDescent="0.3">
      <c r="A551" s="1" t="str">
        <f>IF('[2]1.7 NCPR'!A547="","",'[2]1.7 NCPR'!A547)</f>
        <v/>
      </c>
      <c r="B551" s="2" t="str">
        <f>IF('[2]1.7 NCPR'!B547="","",'[2]1.7 NCPR'!B547)</f>
        <v/>
      </c>
      <c r="C551" s="1" t="str">
        <f t="shared" si="104"/>
        <v/>
      </c>
      <c r="D551" s="1" t="str">
        <f>IF('[2]1.7 NCPR'!D547="","",'[2]1.7 NCPR'!D547)</f>
        <v/>
      </c>
      <c r="E551" s="1" t="str">
        <f>IF('[2]1.7 NCPR'!E547="","",'[2]1.7 NCPR'!E547)</f>
        <v/>
      </c>
      <c r="F551" s="2" t="str">
        <f>IF('[2]1.7 NCPR'!C547="","",'[2]1.7 NCPR'!C547)</f>
        <v/>
      </c>
      <c r="G551" s="135" t="str">
        <f>IF(D551="","",IF('[2]1.7 NCPR'!P547="","",(VLOOKUP(D551,'[2]1.7 NCPR'!$D:$P,13,0))))</f>
        <v/>
      </c>
      <c r="H551" s="74" t="str">
        <f t="shared" si="105"/>
        <v/>
      </c>
      <c r="I551" s="87" t="str">
        <f>IF(D551="","",IF('[1]0.2 Konsumsi Energi'!O550="","",VLOOKUP(D551,'[1]0.2 Konsumsi Energi'!$D$5:$S$704,12,0)))</f>
        <v/>
      </c>
      <c r="J551" s="136" t="str">
        <f t="shared" si="106"/>
        <v/>
      </c>
      <c r="K551" s="87" t="str">
        <f>IF(D551="","",IF('[1]0.3 Konsumsi Protein Hewani'!O550="","",VLOOKUP(D551,'[1]0.3 Konsumsi Protein Hewani'!$D$5:$S$704,12,0)))</f>
        <v/>
      </c>
      <c r="L551" s="136" t="str">
        <f t="shared" si="107"/>
        <v/>
      </c>
      <c r="M551" s="87" t="str">
        <f>IF(D551="","",IF('[1]0.4 Stok_Cadangan'!AN550="","",VLOOKUP(D551,'[1]0.4 Stok_Cadangan'!$D$6:$AN$704,37,FALSE)))</f>
        <v/>
      </c>
      <c r="N551" s="136" t="str">
        <f t="shared" si="108"/>
        <v/>
      </c>
      <c r="O551" s="87" t="str">
        <f>IF(D551="","",IF('[1]0.5 Indikator Keterjangkauan'!J550="","",VLOOKUP(D551,'[1]0.5 Indikator Keterjangkauan'!$D$6:$K$704,7,FALSE)))</f>
        <v/>
      </c>
      <c r="P551" s="136" t="str">
        <f t="shared" si="109"/>
        <v/>
      </c>
      <c r="Q551" s="87" t="str">
        <f>IF(D551="","",IF('[1]0.5 Indikator Keterjangkauan'!AC550="","",VLOOKUP(D551,'[1]0.5 Indikator Keterjangkauan'!$D$6:$AD$704,26,FALSE)))</f>
        <v/>
      </c>
      <c r="R551" s="136" t="str">
        <f t="shared" si="110"/>
        <v/>
      </c>
      <c r="S551" s="87" t="str">
        <f>IF(D551="","",IF('[1]0.5 Indikator Keterjangkauan'!AI550="","",VLOOKUP(D551,'[1]0.5 Indikator Keterjangkauan'!$D$6:$AK$700,32,FALSE)))</f>
        <v/>
      </c>
      <c r="T551" s="136" t="str">
        <f t="shared" si="111"/>
        <v/>
      </c>
      <c r="U551" s="87" t="str">
        <f>IF(D551="","",IF('[1]0.6 Indikator Pemanfaatan'!J550="","",VLOOKUP(D551,'[1]0.6 Indikator Pemanfaatan'!$D$6:$K$704,7,FALSE)))</f>
        <v/>
      </c>
      <c r="V551" s="136" t="str">
        <f t="shared" si="112"/>
        <v/>
      </c>
      <c r="W551" s="87" t="str">
        <f>IF(D551="","",IF('[1]0.6 Indikator Pemanfaatan'!P550="","",VLOOKUP(D551,'[1]0.6 Indikator Pemanfaatan'!$D$6:$R$704,13,FALSE)))</f>
        <v/>
      </c>
      <c r="X551" s="136" t="str">
        <f t="shared" si="113"/>
        <v/>
      </c>
      <c r="Y551" s="87" t="str">
        <f>IF(D551="","",IF('[1]0.6 Indikator Pemanfaatan'!AA550="","",VLOOKUP(D551,'[1]0.6 Indikator Pemanfaatan'!$D$6:$AC$706,24,FALSE)))</f>
        <v/>
      </c>
      <c r="Z551" s="136" t="str">
        <f t="shared" si="114"/>
        <v/>
      </c>
      <c r="AA551" s="88" t="str">
        <f>IF(D551="","",IF('[1]0.6 Indikator Pemanfaatan'!AG550="","",VLOOKUP(D551,'[1]0.6 Indikator Pemanfaatan'!$D$6:$AJ$705,30,FALSE)))</f>
        <v/>
      </c>
      <c r="AB551" s="136" t="str">
        <f t="shared" si="115"/>
        <v/>
      </c>
      <c r="AC551" s="87" t="str">
        <f>IF(D551="","",IF('[1]0.6 Indikator Pemanfaatan'!AM550="","",VLOOKUP(D551,'[1]0.6 Indikator Pemanfaatan'!$D$6:$AP$705,36,FALSE)))</f>
        <v/>
      </c>
      <c r="AD551" s="136" t="str">
        <f t="shared" si="116"/>
        <v/>
      </c>
    </row>
    <row r="552" spans="1:30" x14ac:dyDescent="0.3">
      <c r="A552" s="1" t="str">
        <f>IF('[2]1.7 NCPR'!A548="","",'[2]1.7 NCPR'!A548)</f>
        <v/>
      </c>
      <c r="B552" s="2" t="str">
        <f>IF('[2]1.7 NCPR'!B548="","",'[2]1.7 NCPR'!B548)</f>
        <v/>
      </c>
      <c r="C552" s="1" t="str">
        <f t="shared" si="104"/>
        <v/>
      </c>
      <c r="D552" s="1" t="str">
        <f>IF('[2]1.7 NCPR'!D548="","",'[2]1.7 NCPR'!D548)</f>
        <v/>
      </c>
      <c r="E552" s="1" t="str">
        <f>IF('[2]1.7 NCPR'!E548="","",'[2]1.7 NCPR'!E548)</f>
        <v/>
      </c>
      <c r="F552" s="2" t="str">
        <f>IF('[2]1.7 NCPR'!C548="","",'[2]1.7 NCPR'!C548)</f>
        <v/>
      </c>
      <c r="G552" s="135" t="str">
        <f>IF(D552="","",IF('[2]1.7 NCPR'!P548="","",(VLOOKUP(D552,'[2]1.7 NCPR'!$D:$P,13,0))))</f>
        <v/>
      </c>
      <c r="H552" s="74" t="str">
        <f t="shared" si="105"/>
        <v/>
      </c>
      <c r="I552" s="87" t="str">
        <f>IF(D552="","",IF('[1]0.2 Konsumsi Energi'!O551="","",VLOOKUP(D552,'[1]0.2 Konsumsi Energi'!$D$5:$S$704,12,0)))</f>
        <v/>
      </c>
      <c r="J552" s="136" t="str">
        <f t="shared" si="106"/>
        <v/>
      </c>
      <c r="K552" s="87" t="str">
        <f>IF(D552="","",IF('[1]0.3 Konsumsi Protein Hewani'!O551="","",VLOOKUP(D552,'[1]0.3 Konsumsi Protein Hewani'!$D$5:$S$704,12,0)))</f>
        <v/>
      </c>
      <c r="L552" s="136" t="str">
        <f t="shared" si="107"/>
        <v/>
      </c>
      <c r="M552" s="87" t="str">
        <f>IF(D552="","",IF('[1]0.4 Stok_Cadangan'!AN551="","",VLOOKUP(D552,'[1]0.4 Stok_Cadangan'!$D$6:$AN$704,37,FALSE)))</f>
        <v/>
      </c>
      <c r="N552" s="136" t="str">
        <f t="shared" si="108"/>
        <v/>
      </c>
      <c r="O552" s="87" t="str">
        <f>IF(D552="","",IF('[1]0.5 Indikator Keterjangkauan'!J551="","",VLOOKUP(D552,'[1]0.5 Indikator Keterjangkauan'!$D$6:$K$704,7,FALSE)))</f>
        <v/>
      </c>
      <c r="P552" s="136" t="str">
        <f t="shared" si="109"/>
        <v/>
      </c>
      <c r="Q552" s="87" t="str">
        <f>IF(D552="","",IF('[1]0.5 Indikator Keterjangkauan'!AC551="","",VLOOKUP(D552,'[1]0.5 Indikator Keterjangkauan'!$D$6:$AD$704,26,FALSE)))</f>
        <v/>
      </c>
      <c r="R552" s="136" t="str">
        <f t="shared" si="110"/>
        <v/>
      </c>
      <c r="S552" s="87" t="str">
        <f>IF(D552="","",IF('[1]0.5 Indikator Keterjangkauan'!AI551="","",VLOOKUP(D552,'[1]0.5 Indikator Keterjangkauan'!$D$6:$AK$700,32,FALSE)))</f>
        <v/>
      </c>
      <c r="T552" s="136" t="str">
        <f t="shared" si="111"/>
        <v/>
      </c>
      <c r="U552" s="87" t="str">
        <f>IF(D552="","",IF('[1]0.6 Indikator Pemanfaatan'!J551="","",VLOOKUP(D552,'[1]0.6 Indikator Pemanfaatan'!$D$6:$K$704,7,FALSE)))</f>
        <v/>
      </c>
      <c r="V552" s="136" t="str">
        <f t="shared" si="112"/>
        <v/>
      </c>
      <c r="W552" s="87" t="str">
        <f>IF(D552="","",IF('[1]0.6 Indikator Pemanfaatan'!P551="","",VLOOKUP(D552,'[1]0.6 Indikator Pemanfaatan'!$D$6:$R$704,13,FALSE)))</f>
        <v/>
      </c>
      <c r="X552" s="136" t="str">
        <f t="shared" si="113"/>
        <v/>
      </c>
      <c r="Y552" s="87" t="str">
        <f>IF(D552="","",IF('[1]0.6 Indikator Pemanfaatan'!AA551="","",VLOOKUP(D552,'[1]0.6 Indikator Pemanfaatan'!$D$6:$AC$706,24,FALSE)))</f>
        <v/>
      </c>
      <c r="Z552" s="136" t="str">
        <f t="shared" si="114"/>
        <v/>
      </c>
      <c r="AA552" s="88" t="str">
        <f>IF(D552="","",IF('[1]0.6 Indikator Pemanfaatan'!AG551="","",VLOOKUP(D552,'[1]0.6 Indikator Pemanfaatan'!$D$6:$AJ$705,30,FALSE)))</f>
        <v/>
      </c>
      <c r="AB552" s="136" t="str">
        <f t="shared" si="115"/>
        <v/>
      </c>
      <c r="AC552" s="87" t="str">
        <f>IF(D552="","",IF('[1]0.6 Indikator Pemanfaatan'!AM551="","",VLOOKUP(D552,'[1]0.6 Indikator Pemanfaatan'!$D$6:$AP$705,36,FALSE)))</f>
        <v/>
      </c>
      <c r="AD552" s="136" t="str">
        <f t="shared" si="116"/>
        <v/>
      </c>
    </row>
    <row r="553" spans="1:30" x14ac:dyDescent="0.3">
      <c r="A553" s="1" t="str">
        <f>IF('[2]1.7 NCPR'!A549="","",'[2]1.7 NCPR'!A549)</f>
        <v/>
      </c>
      <c r="B553" s="2" t="str">
        <f>IF('[2]1.7 NCPR'!B549="","",'[2]1.7 NCPR'!B549)</f>
        <v/>
      </c>
      <c r="C553" s="1" t="str">
        <f t="shared" si="104"/>
        <v/>
      </c>
      <c r="D553" s="1" t="str">
        <f>IF('[2]1.7 NCPR'!D549="","",'[2]1.7 NCPR'!D549)</f>
        <v/>
      </c>
      <c r="E553" s="1" t="str">
        <f>IF('[2]1.7 NCPR'!E549="","",'[2]1.7 NCPR'!E549)</f>
        <v/>
      </c>
      <c r="F553" s="2" t="str">
        <f>IF('[2]1.7 NCPR'!C549="","",'[2]1.7 NCPR'!C549)</f>
        <v/>
      </c>
      <c r="G553" s="135" t="str">
        <f>IF(D553="","",IF('[2]1.7 NCPR'!P549="","",(VLOOKUP(D553,'[2]1.7 NCPR'!$D:$P,13,0))))</f>
        <v/>
      </c>
      <c r="H553" s="74" t="str">
        <f t="shared" si="105"/>
        <v/>
      </c>
      <c r="I553" s="87" t="str">
        <f>IF(D553="","",IF('[1]0.2 Konsumsi Energi'!O552="","",VLOOKUP(D553,'[1]0.2 Konsumsi Energi'!$D$5:$S$704,12,0)))</f>
        <v/>
      </c>
      <c r="J553" s="136" t="str">
        <f t="shared" si="106"/>
        <v/>
      </c>
      <c r="K553" s="87" t="str">
        <f>IF(D553="","",IF('[1]0.3 Konsumsi Protein Hewani'!O552="","",VLOOKUP(D553,'[1]0.3 Konsumsi Protein Hewani'!$D$5:$S$704,12,0)))</f>
        <v/>
      </c>
      <c r="L553" s="136" t="str">
        <f t="shared" si="107"/>
        <v/>
      </c>
      <c r="M553" s="87" t="str">
        <f>IF(D553="","",IF('[1]0.4 Stok_Cadangan'!AN552="","",VLOOKUP(D553,'[1]0.4 Stok_Cadangan'!$D$6:$AN$704,37,FALSE)))</f>
        <v/>
      </c>
      <c r="N553" s="136" t="str">
        <f t="shared" si="108"/>
        <v/>
      </c>
      <c r="O553" s="87" t="str">
        <f>IF(D553="","",IF('[1]0.5 Indikator Keterjangkauan'!J552="","",VLOOKUP(D553,'[1]0.5 Indikator Keterjangkauan'!$D$6:$K$704,7,FALSE)))</f>
        <v/>
      </c>
      <c r="P553" s="136" t="str">
        <f t="shared" si="109"/>
        <v/>
      </c>
      <c r="Q553" s="87" t="str">
        <f>IF(D553="","",IF('[1]0.5 Indikator Keterjangkauan'!AC552="","",VLOOKUP(D553,'[1]0.5 Indikator Keterjangkauan'!$D$6:$AD$704,26,FALSE)))</f>
        <v/>
      </c>
      <c r="R553" s="136" t="str">
        <f t="shared" si="110"/>
        <v/>
      </c>
      <c r="S553" s="87" t="str">
        <f>IF(D553="","",IF('[1]0.5 Indikator Keterjangkauan'!AI552="","",VLOOKUP(D553,'[1]0.5 Indikator Keterjangkauan'!$D$6:$AK$700,32,FALSE)))</f>
        <v/>
      </c>
      <c r="T553" s="136" t="str">
        <f t="shared" si="111"/>
        <v/>
      </c>
      <c r="U553" s="87" t="str">
        <f>IF(D553="","",IF('[1]0.6 Indikator Pemanfaatan'!J552="","",VLOOKUP(D553,'[1]0.6 Indikator Pemanfaatan'!$D$6:$K$704,7,FALSE)))</f>
        <v/>
      </c>
      <c r="V553" s="136" t="str">
        <f t="shared" si="112"/>
        <v/>
      </c>
      <c r="W553" s="87" t="str">
        <f>IF(D553="","",IF('[1]0.6 Indikator Pemanfaatan'!P552="","",VLOOKUP(D553,'[1]0.6 Indikator Pemanfaatan'!$D$6:$R$704,13,FALSE)))</f>
        <v/>
      </c>
      <c r="X553" s="136" t="str">
        <f t="shared" si="113"/>
        <v/>
      </c>
      <c r="Y553" s="87" t="str">
        <f>IF(D553="","",IF('[1]0.6 Indikator Pemanfaatan'!AA552="","",VLOOKUP(D553,'[1]0.6 Indikator Pemanfaatan'!$D$6:$AC$706,24,FALSE)))</f>
        <v/>
      </c>
      <c r="Z553" s="136" t="str">
        <f t="shared" si="114"/>
        <v/>
      </c>
      <c r="AA553" s="88" t="str">
        <f>IF(D553="","",IF('[1]0.6 Indikator Pemanfaatan'!AG552="","",VLOOKUP(D553,'[1]0.6 Indikator Pemanfaatan'!$D$6:$AJ$705,30,FALSE)))</f>
        <v/>
      </c>
      <c r="AB553" s="136" t="str">
        <f t="shared" si="115"/>
        <v/>
      </c>
      <c r="AC553" s="87" t="str">
        <f>IF(D553="","",IF('[1]0.6 Indikator Pemanfaatan'!AM552="","",VLOOKUP(D553,'[1]0.6 Indikator Pemanfaatan'!$D$6:$AP$705,36,FALSE)))</f>
        <v/>
      </c>
      <c r="AD553" s="136" t="str">
        <f t="shared" si="116"/>
        <v/>
      </c>
    </row>
    <row r="554" spans="1:30" x14ac:dyDescent="0.3">
      <c r="A554" s="1" t="str">
        <f>IF('[2]1.7 NCPR'!A550="","",'[2]1.7 NCPR'!A550)</f>
        <v/>
      </c>
      <c r="B554" s="2" t="str">
        <f>IF('[2]1.7 NCPR'!B550="","",'[2]1.7 NCPR'!B550)</f>
        <v/>
      </c>
      <c r="C554" s="1" t="str">
        <f t="shared" si="104"/>
        <v/>
      </c>
      <c r="D554" s="1" t="str">
        <f>IF('[2]1.7 NCPR'!D550="","",'[2]1.7 NCPR'!D550)</f>
        <v/>
      </c>
      <c r="E554" s="1" t="str">
        <f>IF('[2]1.7 NCPR'!E550="","",'[2]1.7 NCPR'!E550)</f>
        <v/>
      </c>
      <c r="F554" s="2" t="str">
        <f>IF('[2]1.7 NCPR'!C550="","",'[2]1.7 NCPR'!C550)</f>
        <v/>
      </c>
      <c r="G554" s="135" t="str">
        <f>IF(D554="","",IF('[2]1.7 NCPR'!P550="","",(VLOOKUP(D554,'[2]1.7 NCPR'!$D:$P,13,0))))</f>
        <v/>
      </c>
      <c r="H554" s="74" t="str">
        <f t="shared" si="105"/>
        <v/>
      </c>
      <c r="I554" s="87" t="str">
        <f>IF(D554="","",IF('[1]0.2 Konsumsi Energi'!O553="","",VLOOKUP(D554,'[1]0.2 Konsumsi Energi'!$D$5:$S$704,12,0)))</f>
        <v/>
      </c>
      <c r="J554" s="136" t="str">
        <f t="shared" si="106"/>
        <v/>
      </c>
      <c r="K554" s="87" t="str">
        <f>IF(D554="","",IF('[1]0.3 Konsumsi Protein Hewani'!O553="","",VLOOKUP(D554,'[1]0.3 Konsumsi Protein Hewani'!$D$5:$S$704,12,0)))</f>
        <v/>
      </c>
      <c r="L554" s="136" t="str">
        <f t="shared" si="107"/>
        <v/>
      </c>
      <c r="M554" s="87" t="str">
        <f>IF(D554="","",IF('[1]0.4 Stok_Cadangan'!AN553="","",VLOOKUP(D554,'[1]0.4 Stok_Cadangan'!$D$6:$AN$704,37,FALSE)))</f>
        <v/>
      </c>
      <c r="N554" s="136" t="str">
        <f t="shared" si="108"/>
        <v/>
      </c>
      <c r="O554" s="87" t="str">
        <f>IF(D554="","",IF('[1]0.5 Indikator Keterjangkauan'!J553="","",VLOOKUP(D554,'[1]0.5 Indikator Keterjangkauan'!$D$6:$K$704,7,FALSE)))</f>
        <v/>
      </c>
      <c r="P554" s="136" t="str">
        <f t="shared" si="109"/>
        <v/>
      </c>
      <c r="Q554" s="87" t="str">
        <f>IF(D554="","",IF('[1]0.5 Indikator Keterjangkauan'!AC553="","",VLOOKUP(D554,'[1]0.5 Indikator Keterjangkauan'!$D$6:$AD$704,26,FALSE)))</f>
        <v/>
      </c>
      <c r="R554" s="136" t="str">
        <f t="shared" si="110"/>
        <v/>
      </c>
      <c r="S554" s="87" t="str">
        <f>IF(D554="","",IF('[1]0.5 Indikator Keterjangkauan'!AI553="","",VLOOKUP(D554,'[1]0.5 Indikator Keterjangkauan'!$D$6:$AK$700,32,FALSE)))</f>
        <v/>
      </c>
      <c r="T554" s="136" t="str">
        <f t="shared" si="111"/>
        <v/>
      </c>
      <c r="U554" s="87" t="str">
        <f>IF(D554="","",IF('[1]0.6 Indikator Pemanfaatan'!J553="","",VLOOKUP(D554,'[1]0.6 Indikator Pemanfaatan'!$D$6:$K$704,7,FALSE)))</f>
        <v/>
      </c>
      <c r="V554" s="136" t="str">
        <f t="shared" si="112"/>
        <v/>
      </c>
      <c r="W554" s="87" t="str">
        <f>IF(D554="","",IF('[1]0.6 Indikator Pemanfaatan'!P553="","",VLOOKUP(D554,'[1]0.6 Indikator Pemanfaatan'!$D$6:$R$704,13,FALSE)))</f>
        <v/>
      </c>
      <c r="X554" s="136" t="str">
        <f t="shared" si="113"/>
        <v/>
      </c>
      <c r="Y554" s="87" t="str">
        <f>IF(D554="","",IF('[1]0.6 Indikator Pemanfaatan'!AA553="","",VLOOKUP(D554,'[1]0.6 Indikator Pemanfaatan'!$D$6:$AC$706,24,FALSE)))</f>
        <v/>
      </c>
      <c r="Z554" s="136" t="str">
        <f t="shared" si="114"/>
        <v/>
      </c>
      <c r="AA554" s="88" t="str">
        <f>IF(D554="","",IF('[1]0.6 Indikator Pemanfaatan'!AG553="","",VLOOKUP(D554,'[1]0.6 Indikator Pemanfaatan'!$D$6:$AJ$705,30,FALSE)))</f>
        <v/>
      </c>
      <c r="AB554" s="136" t="str">
        <f t="shared" si="115"/>
        <v/>
      </c>
      <c r="AC554" s="87" t="str">
        <f>IF(D554="","",IF('[1]0.6 Indikator Pemanfaatan'!AM553="","",VLOOKUP(D554,'[1]0.6 Indikator Pemanfaatan'!$D$6:$AP$705,36,FALSE)))</f>
        <v/>
      </c>
      <c r="AD554" s="136" t="str">
        <f t="shared" si="116"/>
        <v/>
      </c>
    </row>
    <row r="555" spans="1:30" x14ac:dyDescent="0.3">
      <c r="A555" s="1" t="str">
        <f>IF('[2]1.7 NCPR'!A551="","",'[2]1.7 NCPR'!A551)</f>
        <v/>
      </c>
      <c r="B555" s="2" t="str">
        <f>IF('[2]1.7 NCPR'!B551="","",'[2]1.7 NCPR'!B551)</f>
        <v/>
      </c>
      <c r="C555" s="1" t="str">
        <f t="shared" si="104"/>
        <v/>
      </c>
      <c r="D555" s="1" t="str">
        <f>IF('[2]1.7 NCPR'!D551="","",'[2]1.7 NCPR'!D551)</f>
        <v/>
      </c>
      <c r="E555" s="1" t="str">
        <f>IF('[2]1.7 NCPR'!E551="","",'[2]1.7 NCPR'!E551)</f>
        <v/>
      </c>
      <c r="F555" s="2" t="str">
        <f>IF('[2]1.7 NCPR'!C551="","",'[2]1.7 NCPR'!C551)</f>
        <v/>
      </c>
      <c r="G555" s="135" t="str">
        <f>IF(D555="","",IF('[2]1.7 NCPR'!P551="","",(VLOOKUP(D555,'[2]1.7 NCPR'!$D:$P,13,0))))</f>
        <v/>
      </c>
      <c r="H555" s="74" t="str">
        <f t="shared" si="105"/>
        <v/>
      </c>
      <c r="I555" s="87" t="str">
        <f>IF(D555="","",IF('[1]0.2 Konsumsi Energi'!O554="","",VLOOKUP(D555,'[1]0.2 Konsumsi Energi'!$D$5:$S$704,12,0)))</f>
        <v/>
      </c>
      <c r="J555" s="136" t="str">
        <f t="shared" si="106"/>
        <v/>
      </c>
      <c r="K555" s="87" t="str">
        <f>IF(D555="","",IF('[1]0.3 Konsumsi Protein Hewani'!O554="","",VLOOKUP(D555,'[1]0.3 Konsumsi Protein Hewani'!$D$5:$S$704,12,0)))</f>
        <v/>
      </c>
      <c r="L555" s="136" t="str">
        <f t="shared" si="107"/>
        <v/>
      </c>
      <c r="M555" s="87" t="str">
        <f>IF(D555="","",IF('[1]0.4 Stok_Cadangan'!AN554="","",VLOOKUP(D555,'[1]0.4 Stok_Cadangan'!$D$6:$AN$704,37,FALSE)))</f>
        <v/>
      </c>
      <c r="N555" s="136" t="str">
        <f t="shared" si="108"/>
        <v/>
      </c>
      <c r="O555" s="87" t="str">
        <f>IF(D555="","",IF('[1]0.5 Indikator Keterjangkauan'!J554="","",VLOOKUP(D555,'[1]0.5 Indikator Keterjangkauan'!$D$6:$K$704,7,FALSE)))</f>
        <v/>
      </c>
      <c r="P555" s="136" t="str">
        <f t="shared" si="109"/>
        <v/>
      </c>
      <c r="Q555" s="87" t="str">
        <f>IF(D555="","",IF('[1]0.5 Indikator Keterjangkauan'!AC554="","",VLOOKUP(D555,'[1]0.5 Indikator Keterjangkauan'!$D$6:$AD$704,26,FALSE)))</f>
        <v/>
      </c>
      <c r="R555" s="136" t="str">
        <f t="shared" si="110"/>
        <v/>
      </c>
      <c r="S555" s="87" t="str">
        <f>IF(D555="","",IF('[1]0.5 Indikator Keterjangkauan'!AI554="","",VLOOKUP(D555,'[1]0.5 Indikator Keterjangkauan'!$D$6:$AK$700,32,FALSE)))</f>
        <v/>
      </c>
      <c r="T555" s="136" t="str">
        <f t="shared" si="111"/>
        <v/>
      </c>
      <c r="U555" s="87" t="str">
        <f>IF(D555="","",IF('[1]0.6 Indikator Pemanfaatan'!J554="","",VLOOKUP(D555,'[1]0.6 Indikator Pemanfaatan'!$D$6:$K$704,7,FALSE)))</f>
        <v/>
      </c>
      <c r="V555" s="136" t="str">
        <f t="shared" si="112"/>
        <v/>
      </c>
      <c r="W555" s="87" t="str">
        <f>IF(D555="","",IF('[1]0.6 Indikator Pemanfaatan'!P554="","",VLOOKUP(D555,'[1]0.6 Indikator Pemanfaatan'!$D$6:$R$704,13,FALSE)))</f>
        <v/>
      </c>
      <c r="X555" s="136" t="str">
        <f t="shared" si="113"/>
        <v/>
      </c>
      <c r="Y555" s="87" t="str">
        <f>IF(D555="","",IF('[1]0.6 Indikator Pemanfaatan'!AA554="","",VLOOKUP(D555,'[1]0.6 Indikator Pemanfaatan'!$D$6:$AC$706,24,FALSE)))</f>
        <v/>
      </c>
      <c r="Z555" s="136" t="str">
        <f t="shared" si="114"/>
        <v/>
      </c>
      <c r="AA555" s="88" t="str">
        <f>IF(D555="","",IF('[1]0.6 Indikator Pemanfaatan'!AG554="","",VLOOKUP(D555,'[1]0.6 Indikator Pemanfaatan'!$D$6:$AJ$705,30,FALSE)))</f>
        <v/>
      </c>
      <c r="AB555" s="136" t="str">
        <f t="shared" si="115"/>
        <v/>
      </c>
      <c r="AC555" s="87" t="str">
        <f>IF(D555="","",IF('[1]0.6 Indikator Pemanfaatan'!AM554="","",VLOOKUP(D555,'[1]0.6 Indikator Pemanfaatan'!$D$6:$AP$705,36,FALSE)))</f>
        <v/>
      </c>
      <c r="AD555" s="136" t="str">
        <f t="shared" si="116"/>
        <v/>
      </c>
    </row>
    <row r="556" spans="1:30" x14ac:dyDescent="0.3">
      <c r="A556" s="1" t="str">
        <f>IF('[2]1.7 NCPR'!A552="","",'[2]1.7 NCPR'!A552)</f>
        <v/>
      </c>
      <c r="B556" s="2" t="str">
        <f>IF('[2]1.7 NCPR'!B552="","",'[2]1.7 NCPR'!B552)</f>
        <v/>
      </c>
      <c r="C556" s="1" t="str">
        <f t="shared" si="104"/>
        <v/>
      </c>
      <c r="D556" s="1" t="str">
        <f>IF('[2]1.7 NCPR'!D552="","",'[2]1.7 NCPR'!D552)</f>
        <v/>
      </c>
      <c r="E556" s="1" t="str">
        <f>IF('[2]1.7 NCPR'!E552="","",'[2]1.7 NCPR'!E552)</f>
        <v/>
      </c>
      <c r="F556" s="2" t="str">
        <f>IF('[2]1.7 NCPR'!C552="","",'[2]1.7 NCPR'!C552)</f>
        <v/>
      </c>
      <c r="G556" s="135" t="str">
        <f>IF(D556="","",IF('[2]1.7 NCPR'!P552="","",(VLOOKUP(D556,'[2]1.7 NCPR'!$D:$P,13,0))))</f>
        <v/>
      </c>
      <c r="H556" s="74" t="str">
        <f t="shared" si="105"/>
        <v/>
      </c>
      <c r="I556" s="87" t="str">
        <f>IF(D556="","",IF('[1]0.2 Konsumsi Energi'!O555="","",VLOOKUP(D556,'[1]0.2 Konsumsi Energi'!$D$5:$S$704,12,0)))</f>
        <v/>
      </c>
      <c r="J556" s="136" t="str">
        <f t="shared" si="106"/>
        <v/>
      </c>
      <c r="K556" s="87" t="str">
        <f>IF(D556="","",IF('[1]0.3 Konsumsi Protein Hewani'!O555="","",VLOOKUP(D556,'[1]0.3 Konsumsi Protein Hewani'!$D$5:$S$704,12,0)))</f>
        <v/>
      </c>
      <c r="L556" s="136" t="str">
        <f t="shared" si="107"/>
        <v/>
      </c>
      <c r="M556" s="87" t="str">
        <f>IF(D556="","",IF('[1]0.4 Stok_Cadangan'!AN555="","",VLOOKUP(D556,'[1]0.4 Stok_Cadangan'!$D$6:$AN$704,37,FALSE)))</f>
        <v/>
      </c>
      <c r="N556" s="136" t="str">
        <f t="shared" si="108"/>
        <v/>
      </c>
      <c r="O556" s="87" t="str">
        <f>IF(D556="","",IF('[1]0.5 Indikator Keterjangkauan'!J555="","",VLOOKUP(D556,'[1]0.5 Indikator Keterjangkauan'!$D$6:$K$704,7,FALSE)))</f>
        <v/>
      </c>
      <c r="P556" s="136" t="str">
        <f t="shared" si="109"/>
        <v/>
      </c>
      <c r="Q556" s="87" t="str">
        <f>IF(D556="","",IF('[1]0.5 Indikator Keterjangkauan'!AC555="","",VLOOKUP(D556,'[1]0.5 Indikator Keterjangkauan'!$D$6:$AD$704,26,FALSE)))</f>
        <v/>
      </c>
      <c r="R556" s="136" t="str">
        <f t="shared" si="110"/>
        <v/>
      </c>
      <c r="S556" s="87" t="str">
        <f>IF(D556="","",IF('[1]0.5 Indikator Keterjangkauan'!AI555="","",VLOOKUP(D556,'[1]0.5 Indikator Keterjangkauan'!$D$6:$AK$700,32,FALSE)))</f>
        <v/>
      </c>
      <c r="T556" s="136" t="str">
        <f t="shared" si="111"/>
        <v/>
      </c>
      <c r="U556" s="87" t="str">
        <f>IF(D556="","",IF('[1]0.6 Indikator Pemanfaatan'!J555="","",VLOOKUP(D556,'[1]0.6 Indikator Pemanfaatan'!$D$6:$K$704,7,FALSE)))</f>
        <v/>
      </c>
      <c r="V556" s="136" t="str">
        <f t="shared" si="112"/>
        <v/>
      </c>
      <c r="W556" s="87" t="str">
        <f>IF(D556="","",IF('[1]0.6 Indikator Pemanfaatan'!P555="","",VLOOKUP(D556,'[1]0.6 Indikator Pemanfaatan'!$D$6:$R$704,13,FALSE)))</f>
        <v/>
      </c>
      <c r="X556" s="136" t="str">
        <f t="shared" si="113"/>
        <v/>
      </c>
      <c r="Y556" s="87" t="str">
        <f>IF(D556="","",IF('[1]0.6 Indikator Pemanfaatan'!AA555="","",VLOOKUP(D556,'[1]0.6 Indikator Pemanfaatan'!$D$6:$AC$706,24,FALSE)))</f>
        <v/>
      </c>
      <c r="Z556" s="136" t="str">
        <f t="shared" si="114"/>
        <v/>
      </c>
      <c r="AA556" s="88" t="str">
        <f>IF(D556="","",IF('[1]0.6 Indikator Pemanfaatan'!AG555="","",VLOOKUP(D556,'[1]0.6 Indikator Pemanfaatan'!$D$6:$AJ$705,30,FALSE)))</f>
        <v/>
      </c>
      <c r="AB556" s="136" t="str">
        <f t="shared" si="115"/>
        <v/>
      </c>
      <c r="AC556" s="87" t="str">
        <f>IF(D556="","",IF('[1]0.6 Indikator Pemanfaatan'!AM555="","",VLOOKUP(D556,'[1]0.6 Indikator Pemanfaatan'!$D$6:$AP$705,36,FALSE)))</f>
        <v/>
      </c>
      <c r="AD556" s="136" t="str">
        <f t="shared" si="116"/>
        <v/>
      </c>
    </row>
    <row r="557" spans="1:30" x14ac:dyDescent="0.3">
      <c r="A557" s="1" t="str">
        <f>IF('[2]1.7 NCPR'!A553="","",'[2]1.7 NCPR'!A553)</f>
        <v/>
      </c>
      <c r="B557" s="2" t="str">
        <f>IF('[2]1.7 NCPR'!B553="","",'[2]1.7 NCPR'!B553)</f>
        <v/>
      </c>
      <c r="C557" s="1" t="str">
        <f t="shared" si="104"/>
        <v/>
      </c>
      <c r="D557" s="1" t="str">
        <f>IF('[2]1.7 NCPR'!D553="","",'[2]1.7 NCPR'!D553)</f>
        <v/>
      </c>
      <c r="E557" s="1" t="str">
        <f>IF('[2]1.7 NCPR'!E553="","",'[2]1.7 NCPR'!E553)</f>
        <v/>
      </c>
      <c r="F557" s="2" t="str">
        <f>IF('[2]1.7 NCPR'!C553="","",'[2]1.7 NCPR'!C553)</f>
        <v/>
      </c>
      <c r="G557" s="135" t="str">
        <f>IF(D557="","",IF('[2]1.7 NCPR'!P553="","",(VLOOKUP(D557,'[2]1.7 NCPR'!$D:$P,13,0))))</f>
        <v/>
      </c>
      <c r="H557" s="74" t="str">
        <f t="shared" si="105"/>
        <v/>
      </c>
      <c r="I557" s="87" t="str">
        <f>IF(D557="","",IF('[1]0.2 Konsumsi Energi'!O556="","",VLOOKUP(D557,'[1]0.2 Konsumsi Energi'!$D$5:$S$704,12,0)))</f>
        <v/>
      </c>
      <c r="J557" s="136" t="str">
        <f t="shared" si="106"/>
        <v/>
      </c>
      <c r="K557" s="87" t="str">
        <f>IF(D557="","",IF('[1]0.3 Konsumsi Protein Hewani'!O556="","",VLOOKUP(D557,'[1]0.3 Konsumsi Protein Hewani'!$D$5:$S$704,12,0)))</f>
        <v/>
      </c>
      <c r="L557" s="136" t="str">
        <f t="shared" si="107"/>
        <v/>
      </c>
      <c r="M557" s="87" t="str">
        <f>IF(D557="","",IF('[1]0.4 Stok_Cadangan'!AN556="","",VLOOKUP(D557,'[1]0.4 Stok_Cadangan'!$D$6:$AN$704,37,FALSE)))</f>
        <v/>
      </c>
      <c r="N557" s="136" t="str">
        <f t="shared" si="108"/>
        <v/>
      </c>
      <c r="O557" s="87" t="str">
        <f>IF(D557="","",IF('[1]0.5 Indikator Keterjangkauan'!J556="","",VLOOKUP(D557,'[1]0.5 Indikator Keterjangkauan'!$D$6:$K$704,7,FALSE)))</f>
        <v/>
      </c>
      <c r="P557" s="136" t="str">
        <f t="shared" si="109"/>
        <v/>
      </c>
      <c r="Q557" s="87" t="str">
        <f>IF(D557="","",IF('[1]0.5 Indikator Keterjangkauan'!AC556="","",VLOOKUP(D557,'[1]0.5 Indikator Keterjangkauan'!$D$6:$AD$704,26,FALSE)))</f>
        <v/>
      </c>
      <c r="R557" s="136" t="str">
        <f t="shared" si="110"/>
        <v/>
      </c>
      <c r="S557" s="87" t="str">
        <f>IF(D557="","",IF('[1]0.5 Indikator Keterjangkauan'!AI556="","",VLOOKUP(D557,'[1]0.5 Indikator Keterjangkauan'!$D$6:$AK$700,32,FALSE)))</f>
        <v/>
      </c>
      <c r="T557" s="136" t="str">
        <f t="shared" si="111"/>
        <v/>
      </c>
      <c r="U557" s="87" t="str">
        <f>IF(D557="","",IF('[1]0.6 Indikator Pemanfaatan'!J556="","",VLOOKUP(D557,'[1]0.6 Indikator Pemanfaatan'!$D$6:$K$704,7,FALSE)))</f>
        <v/>
      </c>
      <c r="V557" s="136" t="str">
        <f t="shared" si="112"/>
        <v/>
      </c>
      <c r="W557" s="87" t="str">
        <f>IF(D557="","",IF('[1]0.6 Indikator Pemanfaatan'!P556="","",VLOOKUP(D557,'[1]0.6 Indikator Pemanfaatan'!$D$6:$R$704,13,FALSE)))</f>
        <v/>
      </c>
      <c r="X557" s="136" t="str">
        <f t="shared" si="113"/>
        <v/>
      </c>
      <c r="Y557" s="87" t="str">
        <f>IF(D557="","",IF('[1]0.6 Indikator Pemanfaatan'!AA556="","",VLOOKUP(D557,'[1]0.6 Indikator Pemanfaatan'!$D$6:$AC$706,24,FALSE)))</f>
        <v/>
      </c>
      <c r="Z557" s="136" t="str">
        <f t="shared" si="114"/>
        <v/>
      </c>
      <c r="AA557" s="88" t="str">
        <f>IF(D557="","",IF('[1]0.6 Indikator Pemanfaatan'!AG556="","",VLOOKUP(D557,'[1]0.6 Indikator Pemanfaatan'!$D$6:$AJ$705,30,FALSE)))</f>
        <v/>
      </c>
      <c r="AB557" s="136" t="str">
        <f t="shared" si="115"/>
        <v/>
      </c>
      <c r="AC557" s="87" t="str">
        <f>IF(D557="","",IF('[1]0.6 Indikator Pemanfaatan'!AM556="","",VLOOKUP(D557,'[1]0.6 Indikator Pemanfaatan'!$D$6:$AP$705,36,FALSE)))</f>
        <v/>
      </c>
      <c r="AD557" s="136" t="str">
        <f t="shared" si="116"/>
        <v/>
      </c>
    </row>
    <row r="558" spans="1:30" x14ac:dyDescent="0.3">
      <c r="A558" s="1" t="str">
        <f>IF('[2]1.7 NCPR'!A554="","",'[2]1.7 NCPR'!A554)</f>
        <v/>
      </c>
      <c r="B558" s="2" t="str">
        <f>IF('[2]1.7 NCPR'!B554="","",'[2]1.7 NCPR'!B554)</f>
        <v/>
      </c>
      <c r="C558" s="1" t="str">
        <f t="shared" si="104"/>
        <v/>
      </c>
      <c r="D558" s="1" t="str">
        <f>IF('[2]1.7 NCPR'!D554="","",'[2]1.7 NCPR'!D554)</f>
        <v/>
      </c>
      <c r="E558" s="1" t="str">
        <f>IF('[2]1.7 NCPR'!E554="","",'[2]1.7 NCPR'!E554)</f>
        <v/>
      </c>
      <c r="F558" s="2" t="str">
        <f>IF('[2]1.7 NCPR'!C554="","",'[2]1.7 NCPR'!C554)</f>
        <v/>
      </c>
      <c r="G558" s="135" t="str">
        <f>IF(D558="","",IF('[2]1.7 NCPR'!P554="","",(VLOOKUP(D558,'[2]1.7 NCPR'!$D:$P,13,0))))</f>
        <v/>
      </c>
      <c r="H558" s="74" t="str">
        <f t="shared" si="105"/>
        <v/>
      </c>
      <c r="I558" s="87" t="str">
        <f>IF(D558="","",IF('[1]0.2 Konsumsi Energi'!O557="","",VLOOKUP(D558,'[1]0.2 Konsumsi Energi'!$D$5:$S$704,12,0)))</f>
        <v/>
      </c>
      <c r="J558" s="136" t="str">
        <f t="shared" si="106"/>
        <v/>
      </c>
      <c r="K558" s="87" t="str">
        <f>IF(D558="","",IF('[1]0.3 Konsumsi Protein Hewani'!O557="","",VLOOKUP(D558,'[1]0.3 Konsumsi Protein Hewani'!$D$5:$S$704,12,0)))</f>
        <v/>
      </c>
      <c r="L558" s="136" t="str">
        <f t="shared" si="107"/>
        <v/>
      </c>
      <c r="M558" s="87" t="str">
        <f>IF(D558="","",IF('[1]0.4 Stok_Cadangan'!AN557="","",VLOOKUP(D558,'[1]0.4 Stok_Cadangan'!$D$6:$AN$704,37,FALSE)))</f>
        <v/>
      </c>
      <c r="N558" s="136" t="str">
        <f t="shared" si="108"/>
        <v/>
      </c>
      <c r="O558" s="87" t="str">
        <f>IF(D558="","",IF('[1]0.5 Indikator Keterjangkauan'!J557="","",VLOOKUP(D558,'[1]0.5 Indikator Keterjangkauan'!$D$6:$K$704,7,FALSE)))</f>
        <v/>
      </c>
      <c r="P558" s="136" t="str">
        <f t="shared" si="109"/>
        <v/>
      </c>
      <c r="Q558" s="87" t="str">
        <f>IF(D558="","",IF('[1]0.5 Indikator Keterjangkauan'!AC557="","",VLOOKUP(D558,'[1]0.5 Indikator Keterjangkauan'!$D$6:$AD$704,26,FALSE)))</f>
        <v/>
      </c>
      <c r="R558" s="136" t="str">
        <f t="shared" si="110"/>
        <v/>
      </c>
      <c r="S558" s="87" t="str">
        <f>IF(D558="","",IF('[1]0.5 Indikator Keterjangkauan'!AI557="","",VLOOKUP(D558,'[1]0.5 Indikator Keterjangkauan'!$D$6:$AK$700,32,FALSE)))</f>
        <v/>
      </c>
      <c r="T558" s="136" t="str">
        <f t="shared" si="111"/>
        <v/>
      </c>
      <c r="U558" s="87" t="str">
        <f>IF(D558="","",IF('[1]0.6 Indikator Pemanfaatan'!J557="","",VLOOKUP(D558,'[1]0.6 Indikator Pemanfaatan'!$D$6:$K$704,7,FALSE)))</f>
        <v/>
      </c>
      <c r="V558" s="136" t="str">
        <f t="shared" si="112"/>
        <v/>
      </c>
      <c r="W558" s="87" t="str">
        <f>IF(D558="","",IF('[1]0.6 Indikator Pemanfaatan'!P557="","",VLOOKUP(D558,'[1]0.6 Indikator Pemanfaatan'!$D$6:$R$704,13,FALSE)))</f>
        <v/>
      </c>
      <c r="X558" s="136" t="str">
        <f t="shared" si="113"/>
        <v/>
      </c>
      <c r="Y558" s="87" t="str">
        <f>IF(D558="","",IF('[1]0.6 Indikator Pemanfaatan'!AA557="","",VLOOKUP(D558,'[1]0.6 Indikator Pemanfaatan'!$D$6:$AC$706,24,FALSE)))</f>
        <v/>
      </c>
      <c r="Z558" s="136" t="str">
        <f t="shared" si="114"/>
        <v/>
      </c>
      <c r="AA558" s="88" t="str">
        <f>IF(D558="","",IF('[1]0.6 Indikator Pemanfaatan'!AG557="","",VLOOKUP(D558,'[1]0.6 Indikator Pemanfaatan'!$D$6:$AJ$705,30,FALSE)))</f>
        <v/>
      </c>
      <c r="AB558" s="136" t="str">
        <f t="shared" si="115"/>
        <v/>
      </c>
      <c r="AC558" s="87" t="str">
        <f>IF(D558="","",IF('[1]0.6 Indikator Pemanfaatan'!AM557="","",VLOOKUP(D558,'[1]0.6 Indikator Pemanfaatan'!$D$6:$AP$705,36,FALSE)))</f>
        <v/>
      </c>
      <c r="AD558" s="136" t="str">
        <f t="shared" si="116"/>
        <v/>
      </c>
    </row>
    <row r="559" spans="1:30" x14ac:dyDescent="0.3">
      <c r="A559" s="1" t="str">
        <f>IF('[2]1.7 NCPR'!A555="","",'[2]1.7 NCPR'!A555)</f>
        <v/>
      </c>
      <c r="B559" s="2" t="str">
        <f>IF('[2]1.7 NCPR'!B555="","",'[2]1.7 NCPR'!B555)</f>
        <v/>
      </c>
      <c r="C559" s="1" t="str">
        <f t="shared" si="104"/>
        <v/>
      </c>
      <c r="D559" s="1" t="str">
        <f>IF('[2]1.7 NCPR'!D555="","",'[2]1.7 NCPR'!D555)</f>
        <v/>
      </c>
      <c r="E559" s="1" t="str">
        <f>IF('[2]1.7 NCPR'!E555="","",'[2]1.7 NCPR'!E555)</f>
        <v/>
      </c>
      <c r="F559" s="2" t="str">
        <f>IF('[2]1.7 NCPR'!C555="","",'[2]1.7 NCPR'!C555)</f>
        <v/>
      </c>
      <c r="G559" s="135" t="str">
        <f>IF(D559="","",IF('[2]1.7 NCPR'!P555="","",(VLOOKUP(D559,'[2]1.7 NCPR'!$D:$P,13,0))))</f>
        <v/>
      </c>
      <c r="H559" s="74" t="str">
        <f t="shared" si="105"/>
        <v/>
      </c>
      <c r="I559" s="87" t="str">
        <f>IF(D559="","",IF('[1]0.2 Konsumsi Energi'!O558="","",VLOOKUP(D559,'[1]0.2 Konsumsi Energi'!$D$5:$S$704,12,0)))</f>
        <v/>
      </c>
      <c r="J559" s="136" t="str">
        <f t="shared" si="106"/>
        <v/>
      </c>
      <c r="K559" s="87" t="str">
        <f>IF(D559="","",IF('[1]0.3 Konsumsi Protein Hewani'!O558="","",VLOOKUP(D559,'[1]0.3 Konsumsi Protein Hewani'!$D$5:$S$704,12,0)))</f>
        <v/>
      </c>
      <c r="L559" s="136" t="str">
        <f t="shared" si="107"/>
        <v/>
      </c>
      <c r="M559" s="87" t="str">
        <f>IF(D559="","",IF('[1]0.4 Stok_Cadangan'!AN558="","",VLOOKUP(D559,'[1]0.4 Stok_Cadangan'!$D$6:$AN$704,37,FALSE)))</f>
        <v/>
      </c>
      <c r="N559" s="136" t="str">
        <f t="shared" si="108"/>
        <v/>
      </c>
      <c r="O559" s="87" t="str">
        <f>IF(D559="","",IF('[1]0.5 Indikator Keterjangkauan'!J558="","",VLOOKUP(D559,'[1]0.5 Indikator Keterjangkauan'!$D$6:$K$704,7,FALSE)))</f>
        <v/>
      </c>
      <c r="P559" s="136" t="str">
        <f t="shared" si="109"/>
        <v/>
      </c>
      <c r="Q559" s="87" t="str">
        <f>IF(D559="","",IF('[1]0.5 Indikator Keterjangkauan'!AC558="","",VLOOKUP(D559,'[1]0.5 Indikator Keterjangkauan'!$D$6:$AD$704,26,FALSE)))</f>
        <v/>
      </c>
      <c r="R559" s="136" t="str">
        <f t="shared" si="110"/>
        <v/>
      </c>
      <c r="S559" s="87" t="str">
        <f>IF(D559="","",IF('[1]0.5 Indikator Keterjangkauan'!AI558="","",VLOOKUP(D559,'[1]0.5 Indikator Keterjangkauan'!$D$6:$AK$700,32,FALSE)))</f>
        <v/>
      </c>
      <c r="T559" s="136" t="str">
        <f t="shared" si="111"/>
        <v/>
      </c>
      <c r="U559" s="87" t="str">
        <f>IF(D559="","",IF('[1]0.6 Indikator Pemanfaatan'!J558="","",VLOOKUP(D559,'[1]0.6 Indikator Pemanfaatan'!$D$6:$K$704,7,FALSE)))</f>
        <v/>
      </c>
      <c r="V559" s="136" t="str">
        <f t="shared" si="112"/>
        <v/>
      </c>
      <c r="W559" s="87" t="str">
        <f>IF(D559="","",IF('[1]0.6 Indikator Pemanfaatan'!P558="","",VLOOKUP(D559,'[1]0.6 Indikator Pemanfaatan'!$D$6:$R$704,13,FALSE)))</f>
        <v/>
      </c>
      <c r="X559" s="136" t="str">
        <f t="shared" si="113"/>
        <v/>
      </c>
      <c r="Y559" s="87" t="str">
        <f>IF(D559="","",IF('[1]0.6 Indikator Pemanfaatan'!AA558="","",VLOOKUP(D559,'[1]0.6 Indikator Pemanfaatan'!$D$6:$AC$706,24,FALSE)))</f>
        <v/>
      </c>
      <c r="Z559" s="136" t="str">
        <f t="shared" si="114"/>
        <v/>
      </c>
      <c r="AA559" s="88" t="str">
        <f>IF(D559="","",IF('[1]0.6 Indikator Pemanfaatan'!AG558="","",VLOOKUP(D559,'[1]0.6 Indikator Pemanfaatan'!$D$6:$AJ$705,30,FALSE)))</f>
        <v/>
      </c>
      <c r="AB559" s="136" t="str">
        <f t="shared" si="115"/>
        <v/>
      </c>
      <c r="AC559" s="87" t="str">
        <f>IF(D559="","",IF('[1]0.6 Indikator Pemanfaatan'!AM558="","",VLOOKUP(D559,'[1]0.6 Indikator Pemanfaatan'!$D$6:$AP$705,36,FALSE)))</f>
        <v/>
      </c>
      <c r="AD559" s="136" t="str">
        <f t="shared" si="116"/>
        <v/>
      </c>
    </row>
    <row r="560" spans="1:30" x14ac:dyDescent="0.3">
      <c r="A560" s="1" t="str">
        <f>IF('[2]1.7 NCPR'!A556="","",'[2]1.7 NCPR'!A556)</f>
        <v/>
      </c>
      <c r="B560" s="2" t="str">
        <f>IF('[2]1.7 NCPR'!B556="","",'[2]1.7 NCPR'!B556)</f>
        <v/>
      </c>
      <c r="C560" s="1" t="str">
        <f t="shared" si="104"/>
        <v/>
      </c>
      <c r="D560" s="1" t="str">
        <f>IF('[2]1.7 NCPR'!D556="","",'[2]1.7 NCPR'!D556)</f>
        <v/>
      </c>
      <c r="E560" s="1" t="str">
        <f>IF('[2]1.7 NCPR'!E556="","",'[2]1.7 NCPR'!E556)</f>
        <v/>
      </c>
      <c r="F560" s="2" t="str">
        <f>IF('[2]1.7 NCPR'!C556="","",'[2]1.7 NCPR'!C556)</f>
        <v/>
      </c>
      <c r="G560" s="135" t="str">
        <f>IF(D560="","",IF('[2]1.7 NCPR'!P556="","",(VLOOKUP(D560,'[2]1.7 NCPR'!$D:$P,13,0))))</f>
        <v/>
      </c>
      <c r="H560" s="74" t="str">
        <f t="shared" si="105"/>
        <v/>
      </c>
      <c r="I560" s="87" t="str">
        <f>IF(D560="","",IF('[1]0.2 Konsumsi Energi'!O559="","",VLOOKUP(D560,'[1]0.2 Konsumsi Energi'!$D$5:$S$704,12,0)))</f>
        <v/>
      </c>
      <c r="J560" s="136" t="str">
        <f t="shared" si="106"/>
        <v/>
      </c>
      <c r="K560" s="87" t="str">
        <f>IF(D560="","",IF('[1]0.3 Konsumsi Protein Hewani'!O559="","",VLOOKUP(D560,'[1]0.3 Konsumsi Protein Hewani'!$D$5:$S$704,12,0)))</f>
        <v/>
      </c>
      <c r="L560" s="136" t="str">
        <f t="shared" si="107"/>
        <v/>
      </c>
      <c r="M560" s="87" t="str">
        <f>IF(D560="","",IF('[1]0.4 Stok_Cadangan'!AN559="","",VLOOKUP(D560,'[1]0.4 Stok_Cadangan'!$D$6:$AN$704,37,FALSE)))</f>
        <v/>
      </c>
      <c r="N560" s="136" t="str">
        <f t="shared" si="108"/>
        <v/>
      </c>
      <c r="O560" s="87" t="str">
        <f>IF(D560="","",IF('[1]0.5 Indikator Keterjangkauan'!J559="","",VLOOKUP(D560,'[1]0.5 Indikator Keterjangkauan'!$D$6:$K$704,7,FALSE)))</f>
        <v/>
      </c>
      <c r="P560" s="136" t="str">
        <f t="shared" si="109"/>
        <v/>
      </c>
      <c r="Q560" s="87" t="str">
        <f>IF(D560="","",IF('[1]0.5 Indikator Keterjangkauan'!AC559="","",VLOOKUP(D560,'[1]0.5 Indikator Keterjangkauan'!$D$6:$AD$704,26,FALSE)))</f>
        <v/>
      </c>
      <c r="R560" s="136" t="str">
        <f t="shared" si="110"/>
        <v/>
      </c>
      <c r="S560" s="87" t="str">
        <f>IF(D560="","",IF('[1]0.5 Indikator Keterjangkauan'!AI559="","",VLOOKUP(D560,'[1]0.5 Indikator Keterjangkauan'!$D$6:$AK$700,32,FALSE)))</f>
        <v/>
      </c>
      <c r="T560" s="136" t="str">
        <f t="shared" si="111"/>
        <v/>
      </c>
      <c r="U560" s="87" t="str">
        <f>IF(D560="","",IF('[1]0.6 Indikator Pemanfaatan'!J559="","",VLOOKUP(D560,'[1]0.6 Indikator Pemanfaatan'!$D$6:$K$704,7,FALSE)))</f>
        <v/>
      </c>
      <c r="V560" s="136" t="str">
        <f t="shared" si="112"/>
        <v/>
      </c>
      <c r="W560" s="87" t="str">
        <f>IF(D560="","",IF('[1]0.6 Indikator Pemanfaatan'!P559="","",VLOOKUP(D560,'[1]0.6 Indikator Pemanfaatan'!$D$6:$R$704,13,FALSE)))</f>
        <v/>
      </c>
      <c r="X560" s="136" t="str">
        <f t="shared" si="113"/>
        <v/>
      </c>
      <c r="Y560" s="87" t="str">
        <f>IF(D560="","",IF('[1]0.6 Indikator Pemanfaatan'!AA559="","",VLOOKUP(D560,'[1]0.6 Indikator Pemanfaatan'!$D$6:$AC$706,24,FALSE)))</f>
        <v/>
      </c>
      <c r="Z560" s="136" t="str">
        <f t="shared" si="114"/>
        <v/>
      </c>
      <c r="AA560" s="88" t="str">
        <f>IF(D560="","",IF('[1]0.6 Indikator Pemanfaatan'!AG559="","",VLOOKUP(D560,'[1]0.6 Indikator Pemanfaatan'!$D$6:$AJ$705,30,FALSE)))</f>
        <v/>
      </c>
      <c r="AB560" s="136" t="str">
        <f t="shared" si="115"/>
        <v/>
      </c>
      <c r="AC560" s="87" t="str">
        <f>IF(D560="","",IF('[1]0.6 Indikator Pemanfaatan'!AM559="","",VLOOKUP(D560,'[1]0.6 Indikator Pemanfaatan'!$D$6:$AP$705,36,FALSE)))</f>
        <v/>
      </c>
      <c r="AD560" s="136" t="str">
        <f t="shared" si="116"/>
        <v/>
      </c>
    </row>
    <row r="561" spans="1:30" x14ac:dyDescent="0.3">
      <c r="A561" s="1" t="str">
        <f>IF('[2]1.7 NCPR'!A557="","",'[2]1.7 NCPR'!A557)</f>
        <v/>
      </c>
      <c r="B561" s="2" t="str">
        <f>IF('[2]1.7 NCPR'!B557="","",'[2]1.7 NCPR'!B557)</f>
        <v/>
      </c>
      <c r="C561" s="1" t="str">
        <f t="shared" si="104"/>
        <v/>
      </c>
      <c r="D561" s="1" t="str">
        <f>IF('[2]1.7 NCPR'!D557="","",'[2]1.7 NCPR'!D557)</f>
        <v/>
      </c>
      <c r="E561" s="1" t="str">
        <f>IF('[2]1.7 NCPR'!E557="","",'[2]1.7 NCPR'!E557)</f>
        <v/>
      </c>
      <c r="F561" s="2" t="str">
        <f>IF('[2]1.7 NCPR'!C557="","",'[2]1.7 NCPR'!C557)</f>
        <v/>
      </c>
      <c r="G561" s="135" t="str">
        <f>IF(D561="","",IF('[2]1.7 NCPR'!P557="","",(VLOOKUP(D561,'[2]1.7 NCPR'!$D:$P,13,0))))</f>
        <v/>
      </c>
      <c r="H561" s="74" t="str">
        <f t="shared" si="105"/>
        <v/>
      </c>
      <c r="I561" s="87" t="str">
        <f>IF(D561="","",IF('[1]0.2 Konsumsi Energi'!O560="","",VLOOKUP(D561,'[1]0.2 Konsumsi Energi'!$D$5:$S$704,12,0)))</f>
        <v/>
      </c>
      <c r="J561" s="136" t="str">
        <f t="shared" si="106"/>
        <v/>
      </c>
      <c r="K561" s="87" t="str">
        <f>IF(D561="","",IF('[1]0.3 Konsumsi Protein Hewani'!O560="","",VLOOKUP(D561,'[1]0.3 Konsumsi Protein Hewani'!$D$5:$S$704,12,0)))</f>
        <v/>
      </c>
      <c r="L561" s="136" t="str">
        <f t="shared" si="107"/>
        <v/>
      </c>
      <c r="M561" s="87" t="str">
        <f>IF(D561="","",IF('[1]0.4 Stok_Cadangan'!AN560="","",VLOOKUP(D561,'[1]0.4 Stok_Cadangan'!$D$6:$AN$704,37,FALSE)))</f>
        <v/>
      </c>
      <c r="N561" s="136" t="str">
        <f t="shared" si="108"/>
        <v/>
      </c>
      <c r="O561" s="87" t="str">
        <f>IF(D561="","",IF('[1]0.5 Indikator Keterjangkauan'!J560="","",VLOOKUP(D561,'[1]0.5 Indikator Keterjangkauan'!$D$6:$K$704,7,FALSE)))</f>
        <v/>
      </c>
      <c r="P561" s="136" t="str">
        <f t="shared" si="109"/>
        <v/>
      </c>
      <c r="Q561" s="87" t="str">
        <f>IF(D561="","",IF('[1]0.5 Indikator Keterjangkauan'!AC560="","",VLOOKUP(D561,'[1]0.5 Indikator Keterjangkauan'!$D$6:$AD$704,26,FALSE)))</f>
        <v/>
      </c>
      <c r="R561" s="136" t="str">
        <f t="shared" si="110"/>
        <v/>
      </c>
      <c r="S561" s="87" t="str">
        <f>IF(D561="","",IF('[1]0.5 Indikator Keterjangkauan'!AI560="","",VLOOKUP(D561,'[1]0.5 Indikator Keterjangkauan'!$D$6:$AK$700,32,FALSE)))</f>
        <v/>
      </c>
      <c r="T561" s="136" t="str">
        <f t="shared" si="111"/>
        <v/>
      </c>
      <c r="U561" s="87" t="str">
        <f>IF(D561="","",IF('[1]0.6 Indikator Pemanfaatan'!J560="","",VLOOKUP(D561,'[1]0.6 Indikator Pemanfaatan'!$D$6:$K$704,7,FALSE)))</f>
        <v/>
      </c>
      <c r="V561" s="136" t="str">
        <f t="shared" si="112"/>
        <v/>
      </c>
      <c r="W561" s="87" t="str">
        <f>IF(D561="","",IF('[1]0.6 Indikator Pemanfaatan'!P560="","",VLOOKUP(D561,'[1]0.6 Indikator Pemanfaatan'!$D$6:$R$704,13,FALSE)))</f>
        <v/>
      </c>
      <c r="X561" s="136" t="str">
        <f t="shared" si="113"/>
        <v/>
      </c>
      <c r="Y561" s="87" t="str">
        <f>IF(D561="","",IF('[1]0.6 Indikator Pemanfaatan'!AA560="","",VLOOKUP(D561,'[1]0.6 Indikator Pemanfaatan'!$D$6:$AC$706,24,FALSE)))</f>
        <v/>
      </c>
      <c r="Z561" s="136" t="str">
        <f t="shared" si="114"/>
        <v/>
      </c>
      <c r="AA561" s="88" t="str">
        <f>IF(D561="","",IF('[1]0.6 Indikator Pemanfaatan'!AG560="","",VLOOKUP(D561,'[1]0.6 Indikator Pemanfaatan'!$D$6:$AJ$705,30,FALSE)))</f>
        <v/>
      </c>
      <c r="AB561" s="136" t="str">
        <f t="shared" si="115"/>
        <v/>
      </c>
      <c r="AC561" s="87" t="str">
        <f>IF(D561="","",IF('[1]0.6 Indikator Pemanfaatan'!AM560="","",VLOOKUP(D561,'[1]0.6 Indikator Pemanfaatan'!$D$6:$AP$705,36,FALSE)))</f>
        <v/>
      </c>
      <c r="AD561" s="136" t="str">
        <f t="shared" si="116"/>
        <v/>
      </c>
    </row>
    <row r="562" spans="1:30" x14ac:dyDescent="0.3">
      <c r="A562" s="1" t="str">
        <f>IF('[2]1.7 NCPR'!A558="","",'[2]1.7 NCPR'!A558)</f>
        <v/>
      </c>
      <c r="B562" s="2" t="str">
        <f>IF('[2]1.7 NCPR'!B558="","",'[2]1.7 NCPR'!B558)</f>
        <v/>
      </c>
      <c r="C562" s="1" t="str">
        <f t="shared" si="104"/>
        <v/>
      </c>
      <c r="D562" s="1" t="str">
        <f>IF('[2]1.7 NCPR'!D558="","",'[2]1.7 NCPR'!D558)</f>
        <v/>
      </c>
      <c r="E562" s="1" t="str">
        <f>IF('[2]1.7 NCPR'!E558="","",'[2]1.7 NCPR'!E558)</f>
        <v/>
      </c>
      <c r="F562" s="2" t="str">
        <f>IF('[2]1.7 NCPR'!C558="","",'[2]1.7 NCPR'!C558)</f>
        <v/>
      </c>
      <c r="G562" s="135" t="str">
        <f>IF(D562="","",IF('[2]1.7 NCPR'!P558="","",(VLOOKUP(D562,'[2]1.7 NCPR'!$D:$P,13,0))))</f>
        <v/>
      </c>
      <c r="H562" s="74" t="str">
        <f t="shared" si="105"/>
        <v/>
      </c>
      <c r="I562" s="87" t="str">
        <f>IF(D562="","",IF('[1]0.2 Konsumsi Energi'!O561="","",VLOOKUP(D562,'[1]0.2 Konsumsi Energi'!$D$5:$S$704,12,0)))</f>
        <v/>
      </c>
      <c r="J562" s="136" t="str">
        <f t="shared" si="106"/>
        <v/>
      </c>
      <c r="K562" s="87" t="str">
        <f>IF(D562="","",IF('[1]0.3 Konsumsi Protein Hewani'!O561="","",VLOOKUP(D562,'[1]0.3 Konsumsi Protein Hewani'!$D$5:$S$704,12,0)))</f>
        <v/>
      </c>
      <c r="L562" s="136" t="str">
        <f t="shared" si="107"/>
        <v/>
      </c>
      <c r="M562" s="87" t="str">
        <f>IF(D562="","",IF('[1]0.4 Stok_Cadangan'!AN561="","",VLOOKUP(D562,'[1]0.4 Stok_Cadangan'!$D$6:$AN$704,37,FALSE)))</f>
        <v/>
      </c>
      <c r="N562" s="136" t="str">
        <f t="shared" si="108"/>
        <v/>
      </c>
      <c r="O562" s="87" t="str">
        <f>IF(D562="","",IF('[1]0.5 Indikator Keterjangkauan'!J561="","",VLOOKUP(D562,'[1]0.5 Indikator Keterjangkauan'!$D$6:$K$704,7,FALSE)))</f>
        <v/>
      </c>
      <c r="P562" s="136" t="str">
        <f t="shared" si="109"/>
        <v/>
      </c>
      <c r="Q562" s="87" t="str">
        <f>IF(D562="","",IF('[1]0.5 Indikator Keterjangkauan'!AC561="","",VLOOKUP(D562,'[1]0.5 Indikator Keterjangkauan'!$D$6:$AD$704,26,FALSE)))</f>
        <v/>
      </c>
      <c r="R562" s="136" t="str">
        <f t="shared" si="110"/>
        <v/>
      </c>
      <c r="S562" s="87" t="str">
        <f>IF(D562="","",IF('[1]0.5 Indikator Keterjangkauan'!AI561="","",VLOOKUP(D562,'[1]0.5 Indikator Keterjangkauan'!$D$6:$AK$700,32,FALSE)))</f>
        <v/>
      </c>
      <c r="T562" s="136" t="str">
        <f t="shared" si="111"/>
        <v/>
      </c>
      <c r="U562" s="87" t="str">
        <f>IF(D562="","",IF('[1]0.6 Indikator Pemanfaatan'!J561="","",VLOOKUP(D562,'[1]0.6 Indikator Pemanfaatan'!$D$6:$K$704,7,FALSE)))</f>
        <v/>
      </c>
      <c r="V562" s="136" t="str">
        <f t="shared" si="112"/>
        <v/>
      </c>
      <c r="W562" s="87" t="str">
        <f>IF(D562="","",IF('[1]0.6 Indikator Pemanfaatan'!P561="","",VLOOKUP(D562,'[1]0.6 Indikator Pemanfaatan'!$D$6:$R$704,13,FALSE)))</f>
        <v/>
      </c>
      <c r="X562" s="136" t="str">
        <f t="shared" si="113"/>
        <v/>
      </c>
      <c r="Y562" s="87" t="str">
        <f>IF(D562="","",IF('[1]0.6 Indikator Pemanfaatan'!AA561="","",VLOOKUP(D562,'[1]0.6 Indikator Pemanfaatan'!$D$6:$AC$706,24,FALSE)))</f>
        <v/>
      </c>
      <c r="Z562" s="136" t="str">
        <f t="shared" si="114"/>
        <v/>
      </c>
      <c r="AA562" s="88" t="str">
        <f>IF(D562="","",IF('[1]0.6 Indikator Pemanfaatan'!AG561="","",VLOOKUP(D562,'[1]0.6 Indikator Pemanfaatan'!$D$6:$AJ$705,30,FALSE)))</f>
        <v/>
      </c>
      <c r="AB562" s="136" t="str">
        <f t="shared" si="115"/>
        <v/>
      </c>
      <c r="AC562" s="87" t="str">
        <f>IF(D562="","",IF('[1]0.6 Indikator Pemanfaatan'!AM561="","",VLOOKUP(D562,'[1]0.6 Indikator Pemanfaatan'!$D$6:$AP$705,36,FALSE)))</f>
        <v/>
      </c>
      <c r="AD562" s="136" t="str">
        <f t="shared" si="116"/>
        <v/>
      </c>
    </row>
    <row r="563" spans="1:30" x14ac:dyDescent="0.3">
      <c r="A563" s="1" t="str">
        <f>IF('[2]1.7 NCPR'!A559="","",'[2]1.7 NCPR'!A559)</f>
        <v/>
      </c>
      <c r="B563" s="2" t="str">
        <f>IF('[2]1.7 NCPR'!B559="","",'[2]1.7 NCPR'!B559)</f>
        <v/>
      </c>
      <c r="C563" s="1" t="str">
        <f t="shared" si="104"/>
        <v/>
      </c>
      <c r="D563" s="1" t="str">
        <f>IF('[2]1.7 NCPR'!D559="","",'[2]1.7 NCPR'!D559)</f>
        <v/>
      </c>
      <c r="E563" s="1" t="str">
        <f>IF('[2]1.7 NCPR'!E559="","",'[2]1.7 NCPR'!E559)</f>
        <v/>
      </c>
      <c r="F563" s="2" t="str">
        <f>IF('[2]1.7 NCPR'!C559="","",'[2]1.7 NCPR'!C559)</f>
        <v/>
      </c>
      <c r="G563" s="135" t="str">
        <f>IF(D563="","",IF('[2]1.7 NCPR'!P559="","",(VLOOKUP(D563,'[2]1.7 NCPR'!$D:$P,13,0))))</f>
        <v/>
      </c>
      <c r="H563" s="74" t="str">
        <f t="shared" si="105"/>
        <v/>
      </c>
      <c r="I563" s="87" t="str">
        <f>IF(D563="","",IF('[1]0.2 Konsumsi Energi'!O562="","",VLOOKUP(D563,'[1]0.2 Konsumsi Energi'!$D$5:$S$704,12,0)))</f>
        <v/>
      </c>
      <c r="J563" s="136" t="str">
        <f t="shared" si="106"/>
        <v/>
      </c>
      <c r="K563" s="87" t="str">
        <f>IF(D563="","",IF('[1]0.3 Konsumsi Protein Hewani'!O562="","",VLOOKUP(D563,'[1]0.3 Konsumsi Protein Hewani'!$D$5:$S$704,12,0)))</f>
        <v/>
      </c>
      <c r="L563" s="136" t="str">
        <f t="shared" si="107"/>
        <v/>
      </c>
      <c r="M563" s="87" t="str">
        <f>IF(D563="","",IF('[1]0.4 Stok_Cadangan'!AN562="","",VLOOKUP(D563,'[1]0.4 Stok_Cadangan'!$D$6:$AN$704,37,FALSE)))</f>
        <v/>
      </c>
      <c r="N563" s="136" t="str">
        <f t="shared" si="108"/>
        <v/>
      </c>
      <c r="O563" s="87" t="str">
        <f>IF(D563="","",IF('[1]0.5 Indikator Keterjangkauan'!J562="","",VLOOKUP(D563,'[1]0.5 Indikator Keterjangkauan'!$D$6:$K$704,7,FALSE)))</f>
        <v/>
      </c>
      <c r="P563" s="136" t="str">
        <f t="shared" si="109"/>
        <v/>
      </c>
      <c r="Q563" s="87" t="str">
        <f>IF(D563="","",IF('[1]0.5 Indikator Keterjangkauan'!AC562="","",VLOOKUP(D563,'[1]0.5 Indikator Keterjangkauan'!$D$6:$AD$704,26,FALSE)))</f>
        <v/>
      </c>
      <c r="R563" s="136" t="str">
        <f t="shared" si="110"/>
        <v/>
      </c>
      <c r="S563" s="87" t="str">
        <f>IF(D563="","",IF('[1]0.5 Indikator Keterjangkauan'!AI562="","",VLOOKUP(D563,'[1]0.5 Indikator Keterjangkauan'!$D$6:$AK$700,32,FALSE)))</f>
        <v/>
      </c>
      <c r="T563" s="136" t="str">
        <f t="shared" si="111"/>
        <v/>
      </c>
      <c r="U563" s="87" t="str">
        <f>IF(D563="","",IF('[1]0.6 Indikator Pemanfaatan'!J562="","",VLOOKUP(D563,'[1]0.6 Indikator Pemanfaatan'!$D$6:$K$704,7,FALSE)))</f>
        <v/>
      </c>
      <c r="V563" s="136" t="str">
        <f t="shared" si="112"/>
        <v/>
      </c>
      <c r="W563" s="87" t="str">
        <f>IF(D563="","",IF('[1]0.6 Indikator Pemanfaatan'!P562="","",VLOOKUP(D563,'[1]0.6 Indikator Pemanfaatan'!$D$6:$R$704,13,FALSE)))</f>
        <v/>
      </c>
      <c r="X563" s="136" t="str">
        <f t="shared" si="113"/>
        <v/>
      </c>
      <c r="Y563" s="87" t="str">
        <f>IF(D563="","",IF('[1]0.6 Indikator Pemanfaatan'!AA562="","",VLOOKUP(D563,'[1]0.6 Indikator Pemanfaatan'!$D$6:$AC$706,24,FALSE)))</f>
        <v/>
      </c>
      <c r="Z563" s="136" t="str">
        <f t="shared" si="114"/>
        <v/>
      </c>
      <c r="AA563" s="88" t="str">
        <f>IF(D563="","",IF('[1]0.6 Indikator Pemanfaatan'!AG562="","",VLOOKUP(D563,'[1]0.6 Indikator Pemanfaatan'!$D$6:$AJ$705,30,FALSE)))</f>
        <v/>
      </c>
      <c r="AB563" s="136" t="str">
        <f t="shared" si="115"/>
        <v/>
      </c>
      <c r="AC563" s="87" t="str">
        <f>IF(D563="","",IF('[1]0.6 Indikator Pemanfaatan'!AM562="","",VLOOKUP(D563,'[1]0.6 Indikator Pemanfaatan'!$D$6:$AP$705,36,FALSE)))</f>
        <v/>
      </c>
      <c r="AD563" s="136" t="str">
        <f t="shared" si="116"/>
        <v/>
      </c>
    </row>
    <row r="564" spans="1:30" x14ac:dyDescent="0.3">
      <c r="A564" s="1" t="str">
        <f>IF('[2]1.7 NCPR'!A560="","",'[2]1.7 NCPR'!A560)</f>
        <v/>
      </c>
      <c r="B564" s="2" t="str">
        <f>IF('[2]1.7 NCPR'!B560="","",'[2]1.7 NCPR'!B560)</f>
        <v/>
      </c>
      <c r="C564" s="1" t="str">
        <f t="shared" si="104"/>
        <v/>
      </c>
      <c r="D564" s="1" t="str">
        <f>IF('[2]1.7 NCPR'!D560="","",'[2]1.7 NCPR'!D560)</f>
        <v/>
      </c>
      <c r="E564" s="1" t="str">
        <f>IF('[2]1.7 NCPR'!E560="","",'[2]1.7 NCPR'!E560)</f>
        <v/>
      </c>
      <c r="F564" s="2" t="str">
        <f>IF('[2]1.7 NCPR'!C560="","",'[2]1.7 NCPR'!C560)</f>
        <v/>
      </c>
      <c r="G564" s="135" t="str">
        <f>IF(D564="","",IF('[2]1.7 NCPR'!P560="","",(VLOOKUP(D564,'[2]1.7 NCPR'!$D:$P,13,0))))</f>
        <v/>
      </c>
      <c r="H564" s="74" t="str">
        <f t="shared" si="105"/>
        <v/>
      </c>
      <c r="I564" s="87" t="str">
        <f>IF(D564="","",IF('[1]0.2 Konsumsi Energi'!O563="","",VLOOKUP(D564,'[1]0.2 Konsumsi Energi'!$D$5:$S$704,12,0)))</f>
        <v/>
      </c>
      <c r="J564" s="136" t="str">
        <f t="shared" si="106"/>
        <v/>
      </c>
      <c r="K564" s="87" t="str">
        <f>IF(D564="","",IF('[1]0.3 Konsumsi Protein Hewani'!O563="","",VLOOKUP(D564,'[1]0.3 Konsumsi Protein Hewani'!$D$5:$S$704,12,0)))</f>
        <v/>
      </c>
      <c r="L564" s="136" t="str">
        <f t="shared" si="107"/>
        <v/>
      </c>
      <c r="M564" s="87" t="str">
        <f>IF(D564="","",IF('[1]0.4 Stok_Cadangan'!AN563="","",VLOOKUP(D564,'[1]0.4 Stok_Cadangan'!$D$6:$AN$704,37,FALSE)))</f>
        <v/>
      </c>
      <c r="N564" s="136" t="str">
        <f t="shared" si="108"/>
        <v/>
      </c>
      <c r="O564" s="87" t="str">
        <f>IF(D564="","",IF('[1]0.5 Indikator Keterjangkauan'!J563="","",VLOOKUP(D564,'[1]0.5 Indikator Keterjangkauan'!$D$6:$K$704,7,FALSE)))</f>
        <v/>
      </c>
      <c r="P564" s="136" t="str">
        <f t="shared" si="109"/>
        <v/>
      </c>
      <c r="Q564" s="87" t="str">
        <f>IF(D564="","",IF('[1]0.5 Indikator Keterjangkauan'!AC563="","",VLOOKUP(D564,'[1]0.5 Indikator Keterjangkauan'!$D$6:$AD$704,26,FALSE)))</f>
        <v/>
      </c>
      <c r="R564" s="136" t="str">
        <f t="shared" si="110"/>
        <v/>
      </c>
      <c r="S564" s="87" t="str">
        <f>IF(D564="","",IF('[1]0.5 Indikator Keterjangkauan'!AI563="","",VLOOKUP(D564,'[1]0.5 Indikator Keterjangkauan'!$D$6:$AK$700,32,FALSE)))</f>
        <v/>
      </c>
      <c r="T564" s="136" t="str">
        <f t="shared" si="111"/>
        <v/>
      </c>
      <c r="U564" s="87" t="str">
        <f>IF(D564="","",IF('[1]0.6 Indikator Pemanfaatan'!J563="","",VLOOKUP(D564,'[1]0.6 Indikator Pemanfaatan'!$D$6:$K$704,7,FALSE)))</f>
        <v/>
      </c>
      <c r="V564" s="136" t="str">
        <f t="shared" si="112"/>
        <v/>
      </c>
      <c r="W564" s="87" t="str">
        <f>IF(D564="","",IF('[1]0.6 Indikator Pemanfaatan'!P563="","",VLOOKUP(D564,'[1]0.6 Indikator Pemanfaatan'!$D$6:$R$704,13,FALSE)))</f>
        <v/>
      </c>
      <c r="X564" s="136" t="str">
        <f t="shared" si="113"/>
        <v/>
      </c>
      <c r="Y564" s="87" t="str">
        <f>IF(D564="","",IF('[1]0.6 Indikator Pemanfaatan'!AA563="","",VLOOKUP(D564,'[1]0.6 Indikator Pemanfaatan'!$D$6:$AC$706,24,FALSE)))</f>
        <v/>
      </c>
      <c r="Z564" s="136" t="str">
        <f t="shared" si="114"/>
        <v/>
      </c>
      <c r="AA564" s="88" t="str">
        <f>IF(D564="","",IF('[1]0.6 Indikator Pemanfaatan'!AG563="","",VLOOKUP(D564,'[1]0.6 Indikator Pemanfaatan'!$D$6:$AJ$705,30,FALSE)))</f>
        <v/>
      </c>
      <c r="AB564" s="136" t="str">
        <f t="shared" si="115"/>
        <v/>
      </c>
      <c r="AC564" s="87" t="str">
        <f>IF(D564="","",IF('[1]0.6 Indikator Pemanfaatan'!AM563="","",VLOOKUP(D564,'[1]0.6 Indikator Pemanfaatan'!$D$6:$AP$705,36,FALSE)))</f>
        <v/>
      </c>
      <c r="AD564" s="136" t="str">
        <f t="shared" si="116"/>
        <v/>
      </c>
    </row>
    <row r="565" spans="1:30" x14ac:dyDescent="0.3">
      <c r="A565" s="1" t="str">
        <f>IF('[2]1.7 NCPR'!A561="","",'[2]1.7 NCPR'!A561)</f>
        <v/>
      </c>
      <c r="B565" s="2" t="str">
        <f>IF('[2]1.7 NCPR'!B561="","",'[2]1.7 NCPR'!B561)</f>
        <v/>
      </c>
      <c r="C565" s="1" t="str">
        <f t="shared" si="104"/>
        <v/>
      </c>
      <c r="D565" s="1" t="str">
        <f>IF('[2]1.7 NCPR'!D561="","",'[2]1.7 NCPR'!D561)</f>
        <v/>
      </c>
      <c r="E565" s="1" t="str">
        <f>IF('[2]1.7 NCPR'!E561="","",'[2]1.7 NCPR'!E561)</f>
        <v/>
      </c>
      <c r="F565" s="2" t="str">
        <f>IF('[2]1.7 NCPR'!C561="","",'[2]1.7 NCPR'!C561)</f>
        <v/>
      </c>
      <c r="G565" s="135" t="str">
        <f>IF(D565="","",IF('[2]1.7 NCPR'!P561="","",(VLOOKUP(D565,'[2]1.7 NCPR'!$D:$P,13,0))))</f>
        <v/>
      </c>
      <c r="H565" s="74" t="str">
        <f t="shared" si="105"/>
        <v/>
      </c>
      <c r="I565" s="87" t="str">
        <f>IF(D565="","",IF('[1]0.2 Konsumsi Energi'!O564="","",VLOOKUP(D565,'[1]0.2 Konsumsi Energi'!$D$5:$S$704,12,0)))</f>
        <v/>
      </c>
      <c r="J565" s="136" t="str">
        <f t="shared" si="106"/>
        <v/>
      </c>
      <c r="K565" s="87" t="str">
        <f>IF(D565="","",IF('[1]0.3 Konsumsi Protein Hewani'!O564="","",VLOOKUP(D565,'[1]0.3 Konsumsi Protein Hewani'!$D$5:$S$704,12,0)))</f>
        <v/>
      </c>
      <c r="L565" s="136" t="str">
        <f t="shared" si="107"/>
        <v/>
      </c>
      <c r="M565" s="87" t="str">
        <f>IF(D565="","",IF('[1]0.4 Stok_Cadangan'!AN564="","",VLOOKUP(D565,'[1]0.4 Stok_Cadangan'!$D$6:$AN$704,37,FALSE)))</f>
        <v/>
      </c>
      <c r="N565" s="136" t="str">
        <f t="shared" si="108"/>
        <v/>
      </c>
      <c r="O565" s="87" t="str">
        <f>IF(D565="","",IF('[1]0.5 Indikator Keterjangkauan'!J564="","",VLOOKUP(D565,'[1]0.5 Indikator Keterjangkauan'!$D$6:$K$704,7,FALSE)))</f>
        <v/>
      </c>
      <c r="P565" s="136" t="str">
        <f t="shared" si="109"/>
        <v/>
      </c>
      <c r="Q565" s="87" t="str">
        <f>IF(D565="","",IF('[1]0.5 Indikator Keterjangkauan'!AC564="","",VLOOKUP(D565,'[1]0.5 Indikator Keterjangkauan'!$D$6:$AD$704,26,FALSE)))</f>
        <v/>
      </c>
      <c r="R565" s="136" t="str">
        <f t="shared" si="110"/>
        <v/>
      </c>
      <c r="S565" s="87" t="str">
        <f>IF(D565="","",IF('[1]0.5 Indikator Keterjangkauan'!AI564="","",VLOOKUP(D565,'[1]0.5 Indikator Keterjangkauan'!$D$6:$AK$700,32,FALSE)))</f>
        <v/>
      </c>
      <c r="T565" s="136" t="str">
        <f t="shared" si="111"/>
        <v/>
      </c>
      <c r="U565" s="87" t="str">
        <f>IF(D565="","",IF('[1]0.6 Indikator Pemanfaatan'!J564="","",VLOOKUP(D565,'[1]0.6 Indikator Pemanfaatan'!$D$6:$K$704,7,FALSE)))</f>
        <v/>
      </c>
      <c r="V565" s="136" t="str">
        <f t="shared" si="112"/>
        <v/>
      </c>
      <c r="W565" s="87" t="str">
        <f>IF(D565="","",IF('[1]0.6 Indikator Pemanfaatan'!P564="","",VLOOKUP(D565,'[1]0.6 Indikator Pemanfaatan'!$D$6:$R$704,13,FALSE)))</f>
        <v/>
      </c>
      <c r="X565" s="136" t="str">
        <f t="shared" si="113"/>
        <v/>
      </c>
      <c r="Y565" s="87" t="str">
        <f>IF(D565="","",IF('[1]0.6 Indikator Pemanfaatan'!AA564="","",VLOOKUP(D565,'[1]0.6 Indikator Pemanfaatan'!$D$6:$AC$706,24,FALSE)))</f>
        <v/>
      </c>
      <c r="Z565" s="136" t="str">
        <f t="shared" si="114"/>
        <v/>
      </c>
      <c r="AA565" s="88" t="str">
        <f>IF(D565="","",IF('[1]0.6 Indikator Pemanfaatan'!AG564="","",VLOOKUP(D565,'[1]0.6 Indikator Pemanfaatan'!$D$6:$AJ$705,30,FALSE)))</f>
        <v/>
      </c>
      <c r="AB565" s="136" t="str">
        <f t="shared" si="115"/>
        <v/>
      </c>
      <c r="AC565" s="87" t="str">
        <f>IF(D565="","",IF('[1]0.6 Indikator Pemanfaatan'!AM564="","",VLOOKUP(D565,'[1]0.6 Indikator Pemanfaatan'!$D$6:$AP$705,36,FALSE)))</f>
        <v/>
      </c>
      <c r="AD565" s="136" t="str">
        <f t="shared" si="116"/>
        <v/>
      </c>
    </row>
    <row r="566" spans="1:30" x14ac:dyDescent="0.3">
      <c r="A566" s="1" t="str">
        <f>IF('[2]1.7 NCPR'!A562="","",'[2]1.7 NCPR'!A562)</f>
        <v/>
      </c>
      <c r="B566" s="2" t="str">
        <f>IF('[2]1.7 NCPR'!B562="","",'[2]1.7 NCPR'!B562)</f>
        <v/>
      </c>
      <c r="C566" s="1" t="str">
        <f t="shared" si="104"/>
        <v/>
      </c>
      <c r="D566" s="1" t="str">
        <f>IF('[2]1.7 NCPR'!D562="","",'[2]1.7 NCPR'!D562)</f>
        <v/>
      </c>
      <c r="E566" s="1" t="str">
        <f>IF('[2]1.7 NCPR'!E562="","",'[2]1.7 NCPR'!E562)</f>
        <v/>
      </c>
      <c r="F566" s="2" t="str">
        <f>IF('[2]1.7 NCPR'!C562="","",'[2]1.7 NCPR'!C562)</f>
        <v/>
      </c>
      <c r="G566" s="135" t="str">
        <f>IF(D566="","",IF('[2]1.7 NCPR'!P562="","",(VLOOKUP(D566,'[2]1.7 NCPR'!$D:$P,13,0))))</f>
        <v/>
      </c>
      <c r="H566" s="74" t="str">
        <f t="shared" si="105"/>
        <v/>
      </c>
      <c r="I566" s="87" t="str">
        <f>IF(D566="","",IF('[1]0.2 Konsumsi Energi'!O565="","",VLOOKUP(D566,'[1]0.2 Konsumsi Energi'!$D$5:$S$704,12,0)))</f>
        <v/>
      </c>
      <c r="J566" s="136" t="str">
        <f t="shared" si="106"/>
        <v/>
      </c>
      <c r="K566" s="87" t="str">
        <f>IF(D566="","",IF('[1]0.3 Konsumsi Protein Hewani'!O565="","",VLOOKUP(D566,'[1]0.3 Konsumsi Protein Hewani'!$D$5:$S$704,12,0)))</f>
        <v/>
      </c>
      <c r="L566" s="136" t="str">
        <f t="shared" si="107"/>
        <v/>
      </c>
      <c r="M566" s="87" t="str">
        <f>IF(D566="","",IF('[1]0.4 Stok_Cadangan'!AN565="","",VLOOKUP(D566,'[1]0.4 Stok_Cadangan'!$D$6:$AN$704,37,FALSE)))</f>
        <v/>
      </c>
      <c r="N566" s="136" t="str">
        <f t="shared" si="108"/>
        <v/>
      </c>
      <c r="O566" s="87" t="str">
        <f>IF(D566="","",IF('[1]0.5 Indikator Keterjangkauan'!J565="","",VLOOKUP(D566,'[1]0.5 Indikator Keterjangkauan'!$D$6:$K$704,7,FALSE)))</f>
        <v/>
      </c>
      <c r="P566" s="136" t="str">
        <f t="shared" si="109"/>
        <v/>
      </c>
      <c r="Q566" s="87" t="str">
        <f>IF(D566="","",IF('[1]0.5 Indikator Keterjangkauan'!AC565="","",VLOOKUP(D566,'[1]0.5 Indikator Keterjangkauan'!$D$6:$AD$704,26,FALSE)))</f>
        <v/>
      </c>
      <c r="R566" s="136" t="str">
        <f t="shared" si="110"/>
        <v/>
      </c>
      <c r="S566" s="87" t="str">
        <f>IF(D566="","",IF('[1]0.5 Indikator Keterjangkauan'!AI565="","",VLOOKUP(D566,'[1]0.5 Indikator Keterjangkauan'!$D$6:$AK$700,32,FALSE)))</f>
        <v/>
      </c>
      <c r="T566" s="136" t="str">
        <f t="shared" si="111"/>
        <v/>
      </c>
      <c r="U566" s="87" t="str">
        <f>IF(D566="","",IF('[1]0.6 Indikator Pemanfaatan'!J565="","",VLOOKUP(D566,'[1]0.6 Indikator Pemanfaatan'!$D$6:$K$704,7,FALSE)))</f>
        <v/>
      </c>
      <c r="V566" s="136" t="str">
        <f t="shared" si="112"/>
        <v/>
      </c>
      <c r="W566" s="87" t="str">
        <f>IF(D566="","",IF('[1]0.6 Indikator Pemanfaatan'!P565="","",VLOOKUP(D566,'[1]0.6 Indikator Pemanfaatan'!$D$6:$R$704,13,FALSE)))</f>
        <v/>
      </c>
      <c r="X566" s="136" t="str">
        <f t="shared" si="113"/>
        <v/>
      </c>
      <c r="Y566" s="87" t="str">
        <f>IF(D566="","",IF('[1]0.6 Indikator Pemanfaatan'!AA565="","",VLOOKUP(D566,'[1]0.6 Indikator Pemanfaatan'!$D$6:$AC$706,24,FALSE)))</f>
        <v/>
      </c>
      <c r="Z566" s="136" t="str">
        <f t="shared" si="114"/>
        <v/>
      </c>
      <c r="AA566" s="88" t="str">
        <f>IF(D566="","",IF('[1]0.6 Indikator Pemanfaatan'!AG565="","",VLOOKUP(D566,'[1]0.6 Indikator Pemanfaatan'!$D$6:$AJ$705,30,FALSE)))</f>
        <v/>
      </c>
      <c r="AB566" s="136" t="str">
        <f t="shared" si="115"/>
        <v/>
      </c>
      <c r="AC566" s="87" t="str">
        <f>IF(D566="","",IF('[1]0.6 Indikator Pemanfaatan'!AM565="","",VLOOKUP(D566,'[1]0.6 Indikator Pemanfaatan'!$D$6:$AP$705,36,FALSE)))</f>
        <v/>
      </c>
      <c r="AD566" s="136" t="str">
        <f t="shared" si="116"/>
        <v/>
      </c>
    </row>
    <row r="567" spans="1:30" x14ac:dyDescent="0.3">
      <c r="A567" s="1" t="str">
        <f>IF('[2]1.7 NCPR'!A563="","",'[2]1.7 NCPR'!A563)</f>
        <v/>
      </c>
      <c r="B567" s="2" t="str">
        <f>IF('[2]1.7 NCPR'!B563="","",'[2]1.7 NCPR'!B563)</f>
        <v/>
      </c>
      <c r="C567" s="1" t="str">
        <f t="shared" si="104"/>
        <v/>
      </c>
      <c r="D567" s="1" t="str">
        <f>IF('[2]1.7 NCPR'!D563="","",'[2]1.7 NCPR'!D563)</f>
        <v/>
      </c>
      <c r="E567" s="1" t="str">
        <f>IF('[2]1.7 NCPR'!E563="","",'[2]1.7 NCPR'!E563)</f>
        <v/>
      </c>
      <c r="F567" s="2" t="str">
        <f>IF('[2]1.7 NCPR'!C563="","",'[2]1.7 NCPR'!C563)</f>
        <v/>
      </c>
      <c r="G567" s="135" t="str">
        <f>IF(D567="","",IF('[2]1.7 NCPR'!P563="","",(VLOOKUP(D567,'[2]1.7 NCPR'!$D:$P,13,0))))</f>
        <v/>
      </c>
      <c r="H567" s="74" t="str">
        <f t="shared" si="105"/>
        <v/>
      </c>
      <c r="I567" s="87" t="str">
        <f>IF(D567="","",IF('[1]0.2 Konsumsi Energi'!O566="","",VLOOKUP(D567,'[1]0.2 Konsumsi Energi'!$D$5:$S$704,12,0)))</f>
        <v/>
      </c>
      <c r="J567" s="136" t="str">
        <f t="shared" si="106"/>
        <v/>
      </c>
      <c r="K567" s="87" t="str">
        <f>IF(D567="","",IF('[1]0.3 Konsumsi Protein Hewani'!O566="","",VLOOKUP(D567,'[1]0.3 Konsumsi Protein Hewani'!$D$5:$S$704,12,0)))</f>
        <v/>
      </c>
      <c r="L567" s="136" t="str">
        <f t="shared" si="107"/>
        <v/>
      </c>
      <c r="M567" s="87" t="str">
        <f>IF(D567="","",IF('[1]0.4 Stok_Cadangan'!AN566="","",VLOOKUP(D567,'[1]0.4 Stok_Cadangan'!$D$6:$AN$704,37,FALSE)))</f>
        <v/>
      </c>
      <c r="N567" s="136" t="str">
        <f t="shared" si="108"/>
        <v/>
      </c>
      <c r="O567" s="87" t="str">
        <f>IF(D567="","",IF('[1]0.5 Indikator Keterjangkauan'!J566="","",VLOOKUP(D567,'[1]0.5 Indikator Keterjangkauan'!$D$6:$K$704,7,FALSE)))</f>
        <v/>
      </c>
      <c r="P567" s="136" t="str">
        <f t="shared" si="109"/>
        <v/>
      </c>
      <c r="Q567" s="87" t="str">
        <f>IF(D567="","",IF('[1]0.5 Indikator Keterjangkauan'!AC566="","",VLOOKUP(D567,'[1]0.5 Indikator Keterjangkauan'!$D$6:$AD$704,26,FALSE)))</f>
        <v/>
      </c>
      <c r="R567" s="136" t="str">
        <f t="shared" si="110"/>
        <v/>
      </c>
      <c r="S567" s="87" t="str">
        <f>IF(D567="","",IF('[1]0.5 Indikator Keterjangkauan'!AI566="","",VLOOKUP(D567,'[1]0.5 Indikator Keterjangkauan'!$D$6:$AK$700,32,FALSE)))</f>
        <v/>
      </c>
      <c r="T567" s="136" t="str">
        <f t="shared" si="111"/>
        <v/>
      </c>
      <c r="U567" s="87" t="str">
        <f>IF(D567="","",IF('[1]0.6 Indikator Pemanfaatan'!J566="","",VLOOKUP(D567,'[1]0.6 Indikator Pemanfaatan'!$D$6:$K$704,7,FALSE)))</f>
        <v/>
      </c>
      <c r="V567" s="136" t="str">
        <f t="shared" si="112"/>
        <v/>
      </c>
      <c r="W567" s="87" t="str">
        <f>IF(D567="","",IF('[1]0.6 Indikator Pemanfaatan'!P566="","",VLOOKUP(D567,'[1]0.6 Indikator Pemanfaatan'!$D$6:$R$704,13,FALSE)))</f>
        <v/>
      </c>
      <c r="X567" s="136" t="str">
        <f t="shared" si="113"/>
        <v/>
      </c>
      <c r="Y567" s="87" t="str">
        <f>IF(D567="","",IF('[1]0.6 Indikator Pemanfaatan'!AA566="","",VLOOKUP(D567,'[1]0.6 Indikator Pemanfaatan'!$D$6:$AC$706,24,FALSE)))</f>
        <v/>
      </c>
      <c r="Z567" s="136" t="str">
        <f t="shared" si="114"/>
        <v/>
      </c>
      <c r="AA567" s="88" t="str">
        <f>IF(D567="","",IF('[1]0.6 Indikator Pemanfaatan'!AG566="","",VLOOKUP(D567,'[1]0.6 Indikator Pemanfaatan'!$D$6:$AJ$705,30,FALSE)))</f>
        <v/>
      </c>
      <c r="AB567" s="136" t="str">
        <f t="shared" si="115"/>
        <v/>
      </c>
      <c r="AC567" s="87" t="str">
        <f>IF(D567="","",IF('[1]0.6 Indikator Pemanfaatan'!AM566="","",VLOOKUP(D567,'[1]0.6 Indikator Pemanfaatan'!$D$6:$AP$705,36,FALSE)))</f>
        <v/>
      </c>
      <c r="AD567" s="136" t="str">
        <f t="shared" si="116"/>
        <v/>
      </c>
    </row>
    <row r="568" spans="1:30" x14ac:dyDescent="0.3">
      <c r="A568" s="1" t="str">
        <f>IF('[2]1.7 NCPR'!A564="","",'[2]1.7 NCPR'!A564)</f>
        <v/>
      </c>
      <c r="B568" s="2" t="str">
        <f>IF('[2]1.7 NCPR'!B564="","",'[2]1.7 NCPR'!B564)</f>
        <v/>
      </c>
      <c r="C568" s="1" t="str">
        <f t="shared" si="104"/>
        <v/>
      </c>
      <c r="D568" s="1" t="str">
        <f>IF('[2]1.7 NCPR'!D564="","",'[2]1.7 NCPR'!D564)</f>
        <v/>
      </c>
      <c r="E568" s="1" t="str">
        <f>IF('[2]1.7 NCPR'!E564="","",'[2]1.7 NCPR'!E564)</f>
        <v/>
      </c>
      <c r="F568" s="2" t="str">
        <f>IF('[2]1.7 NCPR'!C564="","",'[2]1.7 NCPR'!C564)</f>
        <v/>
      </c>
      <c r="G568" s="135" t="str">
        <f>IF(D568="","",IF('[2]1.7 NCPR'!P564="","",(VLOOKUP(D568,'[2]1.7 NCPR'!$D:$P,13,0))))</f>
        <v/>
      </c>
      <c r="H568" s="74" t="str">
        <f t="shared" si="105"/>
        <v/>
      </c>
      <c r="I568" s="87" t="str">
        <f>IF(D568="","",IF('[1]0.2 Konsumsi Energi'!O567="","",VLOOKUP(D568,'[1]0.2 Konsumsi Energi'!$D$5:$S$704,12,0)))</f>
        <v/>
      </c>
      <c r="J568" s="136" t="str">
        <f t="shared" si="106"/>
        <v/>
      </c>
      <c r="K568" s="87" t="str">
        <f>IF(D568="","",IF('[1]0.3 Konsumsi Protein Hewani'!O567="","",VLOOKUP(D568,'[1]0.3 Konsumsi Protein Hewani'!$D$5:$S$704,12,0)))</f>
        <v/>
      </c>
      <c r="L568" s="136" t="str">
        <f t="shared" si="107"/>
        <v/>
      </c>
      <c r="M568" s="87" t="str">
        <f>IF(D568="","",IF('[1]0.4 Stok_Cadangan'!AN567="","",VLOOKUP(D568,'[1]0.4 Stok_Cadangan'!$D$6:$AN$704,37,FALSE)))</f>
        <v/>
      </c>
      <c r="N568" s="136" t="str">
        <f t="shared" si="108"/>
        <v/>
      </c>
      <c r="O568" s="87" t="str">
        <f>IF(D568="","",IF('[1]0.5 Indikator Keterjangkauan'!J567="","",VLOOKUP(D568,'[1]0.5 Indikator Keterjangkauan'!$D$6:$K$704,7,FALSE)))</f>
        <v/>
      </c>
      <c r="P568" s="136" t="str">
        <f t="shared" si="109"/>
        <v/>
      </c>
      <c r="Q568" s="87" t="str">
        <f>IF(D568="","",IF('[1]0.5 Indikator Keterjangkauan'!AC567="","",VLOOKUP(D568,'[1]0.5 Indikator Keterjangkauan'!$D$6:$AD$704,26,FALSE)))</f>
        <v/>
      </c>
      <c r="R568" s="136" t="str">
        <f t="shared" si="110"/>
        <v/>
      </c>
      <c r="S568" s="87" t="str">
        <f>IF(D568="","",IF('[1]0.5 Indikator Keterjangkauan'!AI567="","",VLOOKUP(D568,'[1]0.5 Indikator Keterjangkauan'!$D$6:$AK$700,32,FALSE)))</f>
        <v/>
      </c>
      <c r="T568" s="136" t="str">
        <f t="shared" si="111"/>
        <v/>
      </c>
      <c r="U568" s="87" t="str">
        <f>IF(D568="","",IF('[1]0.6 Indikator Pemanfaatan'!J567="","",VLOOKUP(D568,'[1]0.6 Indikator Pemanfaatan'!$D$6:$K$704,7,FALSE)))</f>
        <v/>
      </c>
      <c r="V568" s="136" t="str">
        <f t="shared" si="112"/>
        <v/>
      </c>
      <c r="W568" s="87" t="str">
        <f>IF(D568="","",IF('[1]0.6 Indikator Pemanfaatan'!P567="","",VLOOKUP(D568,'[1]0.6 Indikator Pemanfaatan'!$D$6:$R$704,13,FALSE)))</f>
        <v/>
      </c>
      <c r="X568" s="136" t="str">
        <f t="shared" si="113"/>
        <v/>
      </c>
      <c r="Y568" s="87" t="str">
        <f>IF(D568="","",IF('[1]0.6 Indikator Pemanfaatan'!AA567="","",VLOOKUP(D568,'[1]0.6 Indikator Pemanfaatan'!$D$6:$AC$706,24,FALSE)))</f>
        <v/>
      </c>
      <c r="Z568" s="136" t="str">
        <f t="shared" si="114"/>
        <v/>
      </c>
      <c r="AA568" s="88" t="str">
        <f>IF(D568="","",IF('[1]0.6 Indikator Pemanfaatan'!AG567="","",VLOOKUP(D568,'[1]0.6 Indikator Pemanfaatan'!$D$6:$AJ$705,30,FALSE)))</f>
        <v/>
      </c>
      <c r="AB568" s="136" t="str">
        <f t="shared" si="115"/>
        <v/>
      </c>
      <c r="AC568" s="87" t="str">
        <f>IF(D568="","",IF('[1]0.6 Indikator Pemanfaatan'!AM567="","",VLOOKUP(D568,'[1]0.6 Indikator Pemanfaatan'!$D$6:$AP$705,36,FALSE)))</f>
        <v/>
      </c>
      <c r="AD568" s="136" t="str">
        <f t="shared" si="116"/>
        <v/>
      </c>
    </row>
    <row r="569" spans="1:30" x14ac:dyDescent="0.3">
      <c r="A569" s="1" t="str">
        <f>IF('[2]1.7 NCPR'!A565="","",'[2]1.7 NCPR'!A565)</f>
        <v/>
      </c>
      <c r="B569" s="2" t="str">
        <f>IF('[2]1.7 NCPR'!B565="","",'[2]1.7 NCPR'!B565)</f>
        <v/>
      </c>
      <c r="C569" s="1" t="str">
        <f t="shared" si="104"/>
        <v/>
      </c>
      <c r="D569" s="1" t="str">
        <f>IF('[2]1.7 NCPR'!D565="","",'[2]1.7 NCPR'!D565)</f>
        <v/>
      </c>
      <c r="E569" s="1" t="str">
        <f>IF('[2]1.7 NCPR'!E565="","",'[2]1.7 NCPR'!E565)</f>
        <v/>
      </c>
      <c r="F569" s="2" t="str">
        <f>IF('[2]1.7 NCPR'!C565="","",'[2]1.7 NCPR'!C565)</f>
        <v/>
      </c>
      <c r="G569" s="135" t="str">
        <f>IF(D569="","",IF('[2]1.7 NCPR'!P565="","",(VLOOKUP(D569,'[2]1.7 NCPR'!$D:$P,13,0))))</f>
        <v/>
      </c>
      <c r="H569" s="74" t="str">
        <f t="shared" si="105"/>
        <v/>
      </c>
      <c r="I569" s="87" t="str">
        <f>IF(D569="","",IF('[1]0.2 Konsumsi Energi'!O568="","",VLOOKUP(D569,'[1]0.2 Konsumsi Energi'!$D$5:$S$704,12,0)))</f>
        <v/>
      </c>
      <c r="J569" s="136" t="str">
        <f t="shared" si="106"/>
        <v/>
      </c>
      <c r="K569" s="87" t="str">
        <f>IF(D569="","",IF('[1]0.3 Konsumsi Protein Hewani'!O568="","",VLOOKUP(D569,'[1]0.3 Konsumsi Protein Hewani'!$D$5:$S$704,12,0)))</f>
        <v/>
      </c>
      <c r="L569" s="136" t="str">
        <f t="shared" si="107"/>
        <v/>
      </c>
      <c r="M569" s="87" t="str">
        <f>IF(D569="","",IF('[1]0.4 Stok_Cadangan'!AN568="","",VLOOKUP(D569,'[1]0.4 Stok_Cadangan'!$D$6:$AN$704,37,FALSE)))</f>
        <v/>
      </c>
      <c r="N569" s="136" t="str">
        <f t="shared" si="108"/>
        <v/>
      </c>
      <c r="O569" s="87" t="str">
        <f>IF(D569="","",IF('[1]0.5 Indikator Keterjangkauan'!J568="","",VLOOKUP(D569,'[1]0.5 Indikator Keterjangkauan'!$D$6:$K$704,7,FALSE)))</f>
        <v/>
      </c>
      <c r="P569" s="136" t="str">
        <f t="shared" si="109"/>
        <v/>
      </c>
      <c r="Q569" s="87" t="str">
        <f>IF(D569="","",IF('[1]0.5 Indikator Keterjangkauan'!AC568="","",VLOOKUP(D569,'[1]0.5 Indikator Keterjangkauan'!$D$6:$AD$704,26,FALSE)))</f>
        <v/>
      </c>
      <c r="R569" s="136" t="str">
        <f t="shared" si="110"/>
        <v/>
      </c>
      <c r="S569" s="87" t="str">
        <f>IF(D569="","",IF('[1]0.5 Indikator Keterjangkauan'!AI568="","",VLOOKUP(D569,'[1]0.5 Indikator Keterjangkauan'!$D$6:$AK$700,32,FALSE)))</f>
        <v/>
      </c>
      <c r="T569" s="136" t="str">
        <f t="shared" si="111"/>
        <v/>
      </c>
      <c r="U569" s="87" t="str">
        <f>IF(D569="","",IF('[1]0.6 Indikator Pemanfaatan'!J568="","",VLOOKUP(D569,'[1]0.6 Indikator Pemanfaatan'!$D$6:$K$704,7,FALSE)))</f>
        <v/>
      </c>
      <c r="V569" s="136" t="str">
        <f t="shared" si="112"/>
        <v/>
      </c>
      <c r="W569" s="87" t="str">
        <f>IF(D569="","",IF('[1]0.6 Indikator Pemanfaatan'!P568="","",VLOOKUP(D569,'[1]0.6 Indikator Pemanfaatan'!$D$6:$R$704,13,FALSE)))</f>
        <v/>
      </c>
      <c r="X569" s="136" t="str">
        <f t="shared" si="113"/>
        <v/>
      </c>
      <c r="Y569" s="87" t="str">
        <f>IF(D569="","",IF('[1]0.6 Indikator Pemanfaatan'!AA568="","",VLOOKUP(D569,'[1]0.6 Indikator Pemanfaatan'!$D$6:$AC$706,24,FALSE)))</f>
        <v/>
      </c>
      <c r="Z569" s="136" t="str">
        <f t="shared" si="114"/>
        <v/>
      </c>
      <c r="AA569" s="88" t="str">
        <f>IF(D569="","",IF('[1]0.6 Indikator Pemanfaatan'!AG568="","",VLOOKUP(D569,'[1]0.6 Indikator Pemanfaatan'!$D$6:$AJ$705,30,FALSE)))</f>
        <v/>
      </c>
      <c r="AB569" s="136" t="str">
        <f t="shared" si="115"/>
        <v/>
      </c>
      <c r="AC569" s="87" t="str">
        <f>IF(D569="","",IF('[1]0.6 Indikator Pemanfaatan'!AM568="","",VLOOKUP(D569,'[1]0.6 Indikator Pemanfaatan'!$D$6:$AP$705,36,FALSE)))</f>
        <v/>
      </c>
      <c r="AD569" s="136" t="str">
        <f t="shared" si="116"/>
        <v/>
      </c>
    </row>
    <row r="570" spans="1:30" x14ac:dyDescent="0.3">
      <c r="A570" s="1" t="str">
        <f>IF('[2]1.7 NCPR'!A566="","",'[2]1.7 NCPR'!A566)</f>
        <v/>
      </c>
      <c r="B570" s="2" t="str">
        <f>IF('[2]1.7 NCPR'!B566="","",'[2]1.7 NCPR'!B566)</f>
        <v/>
      </c>
      <c r="C570" s="1" t="str">
        <f t="shared" si="104"/>
        <v/>
      </c>
      <c r="D570" s="1" t="str">
        <f>IF('[2]1.7 NCPR'!D566="","",'[2]1.7 NCPR'!D566)</f>
        <v/>
      </c>
      <c r="E570" s="1" t="str">
        <f>IF('[2]1.7 NCPR'!E566="","",'[2]1.7 NCPR'!E566)</f>
        <v/>
      </c>
      <c r="F570" s="2" t="str">
        <f>IF('[2]1.7 NCPR'!C566="","",'[2]1.7 NCPR'!C566)</f>
        <v/>
      </c>
      <c r="G570" s="135" t="str">
        <f>IF(D570="","",IF('[2]1.7 NCPR'!P566="","",(VLOOKUP(D570,'[2]1.7 NCPR'!$D:$P,13,0))))</f>
        <v/>
      </c>
      <c r="H570" s="74" t="str">
        <f t="shared" si="105"/>
        <v/>
      </c>
      <c r="I570" s="87" t="str">
        <f>IF(D570="","",IF('[1]0.2 Konsumsi Energi'!O569="","",VLOOKUP(D570,'[1]0.2 Konsumsi Energi'!$D$5:$S$704,12,0)))</f>
        <v/>
      </c>
      <c r="J570" s="136" t="str">
        <f t="shared" si="106"/>
        <v/>
      </c>
      <c r="K570" s="87" t="str">
        <f>IF(D570="","",IF('[1]0.3 Konsumsi Protein Hewani'!O569="","",VLOOKUP(D570,'[1]0.3 Konsumsi Protein Hewani'!$D$5:$S$704,12,0)))</f>
        <v/>
      </c>
      <c r="L570" s="136" t="str">
        <f t="shared" si="107"/>
        <v/>
      </c>
      <c r="M570" s="87" t="str">
        <f>IF(D570="","",IF('[1]0.4 Stok_Cadangan'!AN569="","",VLOOKUP(D570,'[1]0.4 Stok_Cadangan'!$D$6:$AN$704,37,FALSE)))</f>
        <v/>
      </c>
      <c r="N570" s="136" t="str">
        <f t="shared" si="108"/>
        <v/>
      </c>
      <c r="O570" s="87" t="str">
        <f>IF(D570="","",IF('[1]0.5 Indikator Keterjangkauan'!J569="","",VLOOKUP(D570,'[1]0.5 Indikator Keterjangkauan'!$D$6:$K$704,7,FALSE)))</f>
        <v/>
      </c>
      <c r="P570" s="136" t="str">
        <f t="shared" si="109"/>
        <v/>
      </c>
      <c r="Q570" s="87" t="str">
        <f>IF(D570="","",IF('[1]0.5 Indikator Keterjangkauan'!AC569="","",VLOOKUP(D570,'[1]0.5 Indikator Keterjangkauan'!$D$6:$AD$704,26,FALSE)))</f>
        <v/>
      </c>
      <c r="R570" s="136" t="str">
        <f t="shared" si="110"/>
        <v/>
      </c>
      <c r="S570" s="87" t="str">
        <f>IF(D570="","",IF('[1]0.5 Indikator Keterjangkauan'!AI569="","",VLOOKUP(D570,'[1]0.5 Indikator Keterjangkauan'!$D$6:$AK$700,32,FALSE)))</f>
        <v/>
      </c>
      <c r="T570" s="136" t="str">
        <f t="shared" si="111"/>
        <v/>
      </c>
      <c r="U570" s="87" t="str">
        <f>IF(D570="","",IF('[1]0.6 Indikator Pemanfaatan'!J569="","",VLOOKUP(D570,'[1]0.6 Indikator Pemanfaatan'!$D$6:$K$704,7,FALSE)))</f>
        <v/>
      </c>
      <c r="V570" s="136" t="str">
        <f t="shared" si="112"/>
        <v/>
      </c>
      <c r="W570" s="87" t="str">
        <f>IF(D570="","",IF('[1]0.6 Indikator Pemanfaatan'!P569="","",VLOOKUP(D570,'[1]0.6 Indikator Pemanfaatan'!$D$6:$R$704,13,FALSE)))</f>
        <v/>
      </c>
      <c r="X570" s="136" t="str">
        <f t="shared" si="113"/>
        <v/>
      </c>
      <c r="Y570" s="87" t="str">
        <f>IF(D570="","",IF('[1]0.6 Indikator Pemanfaatan'!AA569="","",VLOOKUP(D570,'[1]0.6 Indikator Pemanfaatan'!$D$6:$AC$706,24,FALSE)))</f>
        <v/>
      </c>
      <c r="Z570" s="136" t="str">
        <f t="shared" si="114"/>
        <v/>
      </c>
      <c r="AA570" s="88" t="str">
        <f>IF(D570="","",IF('[1]0.6 Indikator Pemanfaatan'!AG569="","",VLOOKUP(D570,'[1]0.6 Indikator Pemanfaatan'!$D$6:$AJ$705,30,FALSE)))</f>
        <v/>
      </c>
      <c r="AB570" s="136" t="str">
        <f t="shared" si="115"/>
        <v/>
      </c>
      <c r="AC570" s="87" t="str">
        <f>IF(D570="","",IF('[1]0.6 Indikator Pemanfaatan'!AM569="","",VLOOKUP(D570,'[1]0.6 Indikator Pemanfaatan'!$D$6:$AP$705,36,FALSE)))</f>
        <v/>
      </c>
      <c r="AD570" s="136" t="str">
        <f t="shared" si="116"/>
        <v/>
      </c>
    </row>
    <row r="571" spans="1:30" x14ac:dyDescent="0.3">
      <c r="A571" s="1" t="str">
        <f>IF('[2]1.7 NCPR'!A567="","",'[2]1.7 NCPR'!A567)</f>
        <v/>
      </c>
      <c r="B571" s="2" t="str">
        <f>IF('[2]1.7 NCPR'!B567="","",'[2]1.7 NCPR'!B567)</f>
        <v/>
      </c>
      <c r="C571" s="1" t="str">
        <f t="shared" si="104"/>
        <v/>
      </c>
      <c r="D571" s="1" t="str">
        <f>IF('[2]1.7 NCPR'!D567="","",'[2]1.7 NCPR'!D567)</f>
        <v/>
      </c>
      <c r="E571" s="1" t="str">
        <f>IF('[2]1.7 NCPR'!E567="","",'[2]1.7 NCPR'!E567)</f>
        <v/>
      </c>
      <c r="F571" s="2" t="str">
        <f>IF('[2]1.7 NCPR'!C567="","",'[2]1.7 NCPR'!C567)</f>
        <v/>
      </c>
      <c r="G571" s="135" t="str">
        <f>IF(D571="","",IF('[2]1.7 NCPR'!P567="","",(VLOOKUP(D571,'[2]1.7 NCPR'!$D:$P,13,0))))</f>
        <v/>
      </c>
      <c r="H571" s="74" t="str">
        <f t="shared" si="105"/>
        <v/>
      </c>
      <c r="I571" s="87" t="str">
        <f>IF(D571="","",IF('[1]0.2 Konsumsi Energi'!O570="","",VLOOKUP(D571,'[1]0.2 Konsumsi Energi'!$D$5:$S$704,12,0)))</f>
        <v/>
      </c>
      <c r="J571" s="136" t="str">
        <f t="shared" si="106"/>
        <v/>
      </c>
      <c r="K571" s="87" t="str">
        <f>IF(D571="","",IF('[1]0.3 Konsumsi Protein Hewani'!O570="","",VLOOKUP(D571,'[1]0.3 Konsumsi Protein Hewani'!$D$5:$S$704,12,0)))</f>
        <v/>
      </c>
      <c r="L571" s="136" t="str">
        <f t="shared" si="107"/>
        <v/>
      </c>
      <c r="M571" s="87" t="str">
        <f>IF(D571="","",IF('[1]0.4 Stok_Cadangan'!AN570="","",VLOOKUP(D571,'[1]0.4 Stok_Cadangan'!$D$6:$AN$704,37,FALSE)))</f>
        <v/>
      </c>
      <c r="N571" s="136" t="str">
        <f t="shared" si="108"/>
        <v/>
      </c>
      <c r="O571" s="87" t="str">
        <f>IF(D571="","",IF('[1]0.5 Indikator Keterjangkauan'!J570="","",VLOOKUP(D571,'[1]0.5 Indikator Keterjangkauan'!$D$6:$K$704,7,FALSE)))</f>
        <v/>
      </c>
      <c r="P571" s="136" t="str">
        <f t="shared" si="109"/>
        <v/>
      </c>
      <c r="Q571" s="87" t="str">
        <f>IF(D571="","",IF('[1]0.5 Indikator Keterjangkauan'!AC570="","",VLOOKUP(D571,'[1]0.5 Indikator Keterjangkauan'!$D$6:$AD$704,26,FALSE)))</f>
        <v/>
      </c>
      <c r="R571" s="136" t="str">
        <f t="shared" si="110"/>
        <v/>
      </c>
      <c r="S571" s="87" t="str">
        <f>IF(D571="","",IF('[1]0.5 Indikator Keterjangkauan'!AI570="","",VLOOKUP(D571,'[1]0.5 Indikator Keterjangkauan'!$D$6:$AK$700,32,FALSE)))</f>
        <v/>
      </c>
      <c r="T571" s="136" t="str">
        <f t="shared" si="111"/>
        <v/>
      </c>
      <c r="U571" s="87" t="str">
        <f>IF(D571="","",IF('[1]0.6 Indikator Pemanfaatan'!J570="","",VLOOKUP(D571,'[1]0.6 Indikator Pemanfaatan'!$D$6:$K$704,7,FALSE)))</f>
        <v/>
      </c>
      <c r="V571" s="136" t="str">
        <f t="shared" si="112"/>
        <v/>
      </c>
      <c r="W571" s="87" t="str">
        <f>IF(D571="","",IF('[1]0.6 Indikator Pemanfaatan'!P570="","",VLOOKUP(D571,'[1]0.6 Indikator Pemanfaatan'!$D$6:$R$704,13,FALSE)))</f>
        <v/>
      </c>
      <c r="X571" s="136" t="str">
        <f t="shared" si="113"/>
        <v/>
      </c>
      <c r="Y571" s="87" t="str">
        <f>IF(D571="","",IF('[1]0.6 Indikator Pemanfaatan'!AA570="","",VLOOKUP(D571,'[1]0.6 Indikator Pemanfaatan'!$D$6:$AC$706,24,FALSE)))</f>
        <v/>
      </c>
      <c r="Z571" s="136" t="str">
        <f t="shared" si="114"/>
        <v/>
      </c>
      <c r="AA571" s="88" t="str">
        <f>IF(D571="","",IF('[1]0.6 Indikator Pemanfaatan'!AG570="","",VLOOKUP(D571,'[1]0.6 Indikator Pemanfaatan'!$D$6:$AJ$705,30,FALSE)))</f>
        <v/>
      </c>
      <c r="AB571" s="136" t="str">
        <f t="shared" si="115"/>
        <v/>
      </c>
      <c r="AC571" s="87" t="str">
        <f>IF(D571="","",IF('[1]0.6 Indikator Pemanfaatan'!AM570="","",VLOOKUP(D571,'[1]0.6 Indikator Pemanfaatan'!$D$6:$AP$705,36,FALSE)))</f>
        <v/>
      </c>
      <c r="AD571" s="136" t="str">
        <f t="shared" si="116"/>
        <v/>
      </c>
    </row>
    <row r="572" spans="1:30" x14ac:dyDescent="0.3">
      <c r="A572" s="1" t="str">
        <f>IF('[2]1.7 NCPR'!A568="","",'[2]1.7 NCPR'!A568)</f>
        <v/>
      </c>
      <c r="B572" s="2" t="str">
        <f>IF('[2]1.7 NCPR'!B568="","",'[2]1.7 NCPR'!B568)</f>
        <v/>
      </c>
      <c r="C572" s="1" t="str">
        <f t="shared" si="104"/>
        <v/>
      </c>
      <c r="D572" s="1" t="str">
        <f>IF('[2]1.7 NCPR'!D568="","",'[2]1.7 NCPR'!D568)</f>
        <v/>
      </c>
      <c r="E572" s="1" t="str">
        <f>IF('[2]1.7 NCPR'!E568="","",'[2]1.7 NCPR'!E568)</f>
        <v/>
      </c>
      <c r="F572" s="2" t="str">
        <f>IF('[2]1.7 NCPR'!C568="","",'[2]1.7 NCPR'!C568)</f>
        <v/>
      </c>
      <c r="G572" s="135" t="str">
        <f>IF(D572="","",IF('[2]1.7 NCPR'!P568="","",(VLOOKUP(D572,'[2]1.7 NCPR'!$D:$P,13,0))))</f>
        <v/>
      </c>
      <c r="H572" s="74" t="str">
        <f t="shared" si="105"/>
        <v/>
      </c>
      <c r="I572" s="87" t="str">
        <f>IF(D572="","",IF('[1]0.2 Konsumsi Energi'!O571="","",VLOOKUP(D572,'[1]0.2 Konsumsi Energi'!$D$5:$S$704,12,0)))</f>
        <v/>
      </c>
      <c r="J572" s="136" t="str">
        <f t="shared" si="106"/>
        <v/>
      </c>
      <c r="K572" s="87" t="str">
        <f>IF(D572="","",IF('[1]0.3 Konsumsi Protein Hewani'!O571="","",VLOOKUP(D572,'[1]0.3 Konsumsi Protein Hewani'!$D$5:$S$704,12,0)))</f>
        <v/>
      </c>
      <c r="L572" s="136" t="str">
        <f t="shared" si="107"/>
        <v/>
      </c>
      <c r="M572" s="87" t="str">
        <f>IF(D572="","",IF('[1]0.4 Stok_Cadangan'!AN571="","",VLOOKUP(D572,'[1]0.4 Stok_Cadangan'!$D$6:$AN$704,37,FALSE)))</f>
        <v/>
      </c>
      <c r="N572" s="136" t="str">
        <f t="shared" si="108"/>
        <v/>
      </c>
      <c r="O572" s="87" t="str">
        <f>IF(D572="","",IF('[1]0.5 Indikator Keterjangkauan'!J571="","",VLOOKUP(D572,'[1]0.5 Indikator Keterjangkauan'!$D$6:$K$704,7,FALSE)))</f>
        <v/>
      </c>
      <c r="P572" s="136" t="str">
        <f t="shared" si="109"/>
        <v/>
      </c>
      <c r="Q572" s="87" t="str">
        <f>IF(D572="","",IF('[1]0.5 Indikator Keterjangkauan'!AC571="","",VLOOKUP(D572,'[1]0.5 Indikator Keterjangkauan'!$D$6:$AD$704,26,FALSE)))</f>
        <v/>
      </c>
      <c r="R572" s="136" t="str">
        <f t="shared" si="110"/>
        <v/>
      </c>
      <c r="S572" s="87" t="str">
        <f>IF(D572="","",IF('[1]0.5 Indikator Keterjangkauan'!AI571="","",VLOOKUP(D572,'[1]0.5 Indikator Keterjangkauan'!$D$6:$AK$700,32,FALSE)))</f>
        <v/>
      </c>
      <c r="T572" s="136" t="str">
        <f t="shared" si="111"/>
        <v/>
      </c>
      <c r="U572" s="87" t="str">
        <f>IF(D572="","",IF('[1]0.6 Indikator Pemanfaatan'!J571="","",VLOOKUP(D572,'[1]0.6 Indikator Pemanfaatan'!$D$6:$K$704,7,FALSE)))</f>
        <v/>
      </c>
      <c r="V572" s="136" t="str">
        <f t="shared" si="112"/>
        <v/>
      </c>
      <c r="W572" s="87" t="str">
        <f>IF(D572="","",IF('[1]0.6 Indikator Pemanfaatan'!P571="","",VLOOKUP(D572,'[1]0.6 Indikator Pemanfaatan'!$D$6:$R$704,13,FALSE)))</f>
        <v/>
      </c>
      <c r="X572" s="136" t="str">
        <f t="shared" si="113"/>
        <v/>
      </c>
      <c r="Y572" s="87" t="str">
        <f>IF(D572="","",IF('[1]0.6 Indikator Pemanfaatan'!AA571="","",VLOOKUP(D572,'[1]0.6 Indikator Pemanfaatan'!$D$6:$AC$706,24,FALSE)))</f>
        <v/>
      </c>
      <c r="Z572" s="136" t="str">
        <f t="shared" si="114"/>
        <v/>
      </c>
      <c r="AA572" s="88" t="str">
        <f>IF(D572="","",IF('[1]0.6 Indikator Pemanfaatan'!AG571="","",VLOOKUP(D572,'[1]0.6 Indikator Pemanfaatan'!$D$6:$AJ$705,30,FALSE)))</f>
        <v/>
      </c>
      <c r="AB572" s="136" t="str">
        <f t="shared" si="115"/>
        <v/>
      </c>
      <c r="AC572" s="87" t="str">
        <f>IF(D572="","",IF('[1]0.6 Indikator Pemanfaatan'!AM571="","",VLOOKUP(D572,'[1]0.6 Indikator Pemanfaatan'!$D$6:$AP$705,36,FALSE)))</f>
        <v/>
      </c>
      <c r="AD572" s="136" t="str">
        <f t="shared" si="116"/>
        <v/>
      </c>
    </row>
    <row r="573" spans="1:30" x14ac:dyDescent="0.3">
      <c r="A573" s="1" t="str">
        <f>IF('[2]1.7 NCPR'!A569="","",'[2]1.7 NCPR'!A569)</f>
        <v/>
      </c>
      <c r="B573" s="2" t="str">
        <f>IF('[2]1.7 NCPR'!B569="","",'[2]1.7 NCPR'!B569)</f>
        <v/>
      </c>
      <c r="C573" s="1" t="str">
        <f t="shared" si="104"/>
        <v/>
      </c>
      <c r="D573" s="1" t="str">
        <f>IF('[2]1.7 NCPR'!D569="","",'[2]1.7 NCPR'!D569)</f>
        <v/>
      </c>
      <c r="E573" s="1" t="str">
        <f>IF('[2]1.7 NCPR'!E569="","",'[2]1.7 NCPR'!E569)</f>
        <v/>
      </c>
      <c r="F573" s="2" t="str">
        <f>IF('[2]1.7 NCPR'!C569="","",'[2]1.7 NCPR'!C569)</f>
        <v/>
      </c>
      <c r="G573" s="135" t="str">
        <f>IF(D573="","",IF('[2]1.7 NCPR'!P569="","",(VLOOKUP(D573,'[2]1.7 NCPR'!$D:$P,13,0))))</f>
        <v/>
      </c>
      <c r="H573" s="74" t="str">
        <f t="shared" si="105"/>
        <v/>
      </c>
      <c r="I573" s="87" t="str">
        <f>IF(D573="","",IF('[1]0.2 Konsumsi Energi'!O572="","",VLOOKUP(D573,'[1]0.2 Konsumsi Energi'!$D$5:$S$704,12,0)))</f>
        <v/>
      </c>
      <c r="J573" s="136" t="str">
        <f t="shared" si="106"/>
        <v/>
      </c>
      <c r="K573" s="87" t="str">
        <f>IF(D573="","",IF('[1]0.3 Konsumsi Protein Hewani'!O572="","",VLOOKUP(D573,'[1]0.3 Konsumsi Protein Hewani'!$D$5:$S$704,12,0)))</f>
        <v/>
      </c>
      <c r="L573" s="136" t="str">
        <f t="shared" si="107"/>
        <v/>
      </c>
      <c r="M573" s="87" t="str">
        <f>IF(D573="","",IF('[1]0.4 Stok_Cadangan'!AN572="","",VLOOKUP(D573,'[1]0.4 Stok_Cadangan'!$D$6:$AN$704,37,FALSE)))</f>
        <v/>
      </c>
      <c r="N573" s="136" t="str">
        <f t="shared" si="108"/>
        <v/>
      </c>
      <c r="O573" s="87" t="str">
        <f>IF(D573="","",IF('[1]0.5 Indikator Keterjangkauan'!J572="","",VLOOKUP(D573,'[1]0.5 Indikator Keterjangkauan'!$D$6:$K$704,7,FALSE)))</f>
        <v/>
      </c>
      <c r="P573" s="136" t="str">
        <f t="shared" si="109"/>
        <v/>
      </c>
      <c r="Q573" s="87" t="str">
        <f>IF(D573="","",IF('[1]0.5 Indikator Keterjangkauan'!AC572="","",VLOOKUP(D573,'[1]0.5 Indikator Keterjangkauan'!$D$6:$AD$704,26,FALSE)))</f>
        <v/>
      </c>
      <c r="R573" s="136" t="str">
        <f t="shared" si="110"/>
        <v/>
      </c>
      <c r="S573" s="87" t="str">
        <f>IF(D573="","",IF('[1]0.5 Indikator Keterjangkauan'!AI572="","",VLOOKUP(D573,'[1]0.5 Indikator Keterjangkauan'!$D$6:$AK$700,32,FALSE)))</f>
        <v/>
      </c>
      <c r="T573" s="136" t="str">
        <f t="shared" si="111"/>
        <v/>
      </c>
      <c r="U573" s="87" t="str">
        <f>IF(D573="","",IF('[1]0.6 Indikator Pemanfaatan'!J572="","",VLOOKUP(D573,'[1]0.6 Indikator Pemanfaatan'!$D$6:$K$704,7,FALSE)))</f>
        <v/>
      </c>
      <c r="V573" s="136" t="str">
        <f t="shared" si="112"/>
        <v/>
      </c>
      <c r="W573" s="87" t="str">
        <f>IF(D573="","",IF('[1]0.6 Indikator Pemanfaatan'!P572="","",VLOOKUP(D573,'[1]0.6 Indikator Pemanfaatan'!$D$6:$R$704,13,FALSE)))</f>
        <v/>
      </c>
      <c r="X573" s="136" t="str">
        <f t="shared" si="113"/>
        <v/>
      </c>
      <c r="Y573" s="87" t="str">
        <f>IF(D573="","",IF('[1]0.6 Indikator Pemanfaatan'!AA572="","",VLOOKUP(D573,'[1]0.6 Indikator Pemanfaatan'!$D$6:$AC$706,24,FALSE)))</f>
        <v/>
      </c>
      <c r="Z573" s="136" t="str">
        <f t="shared" si="114"/>
        <v/>
      </c>
      <c r="AA573" s="88" t="str">
        <f>IF(D573="","",IF('[1]0.6 Indikator Pemanfaatan'!AG572="","",VLOOKUP(D573,'[1]0.6 Indikator Pemanfaatan'!$D$6:$AJ$705,30,FALSE)))</f>
        <v/>
      </c>
      <c r="AB573" s="136" t="str">
        <f t="shared" si="115"/>
        <v/>
      </c>
      <c r="AC573" s="87" t="str">
        <f>IF(D573="","",IF('[1]0.6 Indikator Pemanfaatan'!AM572="","",VLOOKUP(D573,'[1]0.6 Indikator Pemanfaatan'!$D$6:$AP$705,36,FALSE)))</f>
        <v/>
      </c>
      <c r="AD573" s="136" t="str">
        <f t="shared" si="116"/>
        <v/>
      </c>
    </row>
    <row r="574" spans="1:30" x14ac:dyDescent="0.3">
      <c r="A574" s="1" t="str">
        <f>IF('[2]1.7 NCPR'!A570="","",'[2]1.7 NCPR'!A570)</f>
        <v/>
      </c>
      <c r="B574" s="2" t="str">
        <f>IF('[2]1.7 NCPR'!B570="","",'[2]1.7 NCPR'!B570)</f>
        <v/>
      </c>
      <c r="C574" s="1" t="str">
        <f t="shared" si="104"/>
        <v/>
      </c>
      <c r="D574" s="1" t="str">
        <f>IF('[2]1.7 NCPR'!D570="","",'[2]1.7 NCPR'!D570)</f>
        <v/>
      </c>
      <c r="E574" s="1" t="str">
        <f>IF('[2]1.7 NCPR'!E570="","",'[2]1.7 NCPR'!E570)</f>
        <v/>
      </c>
      <c r="F574" s="2" t="str">
        <f>IF('[2]1.7 NCPR'!C570="","",'[2]1.7 NCPR'!C570)</f>
        <v/>
      </c>
      <c r="G574" s="135" t="str">
        <f>IF(D574="","",IF('[2]1.7 NCPR'!P570="","",(VLOOKUP(D574,'[2]1.7 NCPR'!$D:$P,13,0))))</f>
        <v/>
      </c>
      <c r="H574" s="74" t="str">
        <f t="shared" si="105"/>
        <v/>
      </c>
      <c r="I574" s="87" t="str">
        <f>IF(D574="","",IF('[1]0.2 Konsumsi Energi'!O573="","",VLOOKUP(D574,'[1]0.2 Konsumsi Energi'!$D$5:$S$704,12,0)))</f>
        <v/>
      </c>
      <c r="J574" s="136" t="str">
        <f t="shared" si="106"/>
        <v/>
      </c>
      <c r="K574" s="87" t="str">
        <f>IF(D574="","",IF('[1]0.3 Konsumsi Protein Hewani'!O573="","",VLOOKUP(D574,'[1]0.3 Konsumsi Protein Hewani'!$D$5:$S$704,12,0)))</f>
        <v/>
      </c>
      <c r="L574" s="136" t="str">
        <f t="shared" si="107"/>
        <v/>
      </c>
      <c r="M574" s="87" t="str">
        <f>IF(D574="","",IF('[1]0.4 Stok_Cadangan'!AN573="","",VLOOKUP(D574,'[1]0.4 Stok_Cadangan'!$D$6:$AN$704,37,FALSE)))</f>
        <v/>
      </c>
      <c r="N574" s="136" t="str">
        <f t="shared" si="108"/>
        <v/>
      </c>
      <c r="O574" s="87" t="str">
        <f>IF(D574="","",IF('[1]0.5 Indikator Keterjangkauan'!J573="","",VLOOKUP(D574,'[1]0.5 Indikator Keterjangkauan'!$D$6:$K$704,7,FALSE)))</f>
        <v/>
      </c>
      <c r="P574" s="136" t="str">
        <f t="shared" si="109"/>
        <v/>
      </c>
      <c r="Q574" s="87" t="str">
        <f>IF(D574="","",IF('[1]0.5 Indikator Keterjangkauan'!AC573="","",VLOOKUP(D574,'[1]0.5 Indikator Keterjangkauan'!$D$6:$AD$704,26,FALSE)))</f>
        <v/>
      </c>
      <c r="R574" s="136" t="str">
        <f t="shared" si="110"/>
        <v/>
      </c>
      <c r="S574" s="87" t="str">
        <f>IF(D574="","",IF('[1]0.5 Indikator Keterjangkauan'!AI573="","",VLOOKUP(D574,'[1]0.5 Indikator Keterjangkauan'!$D$6:$AK$700,32,FALSE)))</f>
        <v/>
      </c>
      <c r="T574" s="136" t="str">
        <f t="shared" si="111"/>
        <v/>
      </c>
      <c r="U574" s="87" t="str">
        <f>IF(D574="","",IF('[1]0.6 Indikator Pemanfaatan'!J573="","",VLOOKUP(D574,'[1]0.6 Indikator Pemanfaatan'!$D$6:$K$704,7,FALSE)))</f>
        <v/>
      </c>
      <c r="V574" s="136" t="str">
        <f t="shared" si="112"/>
        <v/>
      </c>
      <c r="W574" s="87" t="str">
        <f>IF(D574="","",IF('[1]0.6 Indikator Pemanfaatan'!P573="","",VLOOKUP(D574,'[1]0.6 Indikator Pemanfaatan'!$D$6:$R$704,13,FALSE)))</f>
        <v/>
      </c>
      <c r="X574" s="136" t="str">
        <f t="shared" si="113"/>
        <v/>
      </c>
      <c r="Y574" s="87" t="str">
        <f>IF(D574="","",IF('[1]0.6 Indikator Pemanfaatan'!AA573="","",VLOOKUP(D574,'[1]0.6 Indikator Pemanfaatan'!$D$6:$AC$706,24,FALSE)))</f>
        <v/>
      </c>
      <c r="Z574" s="136" t="str">
        <f t="shared" si="114"/>
        <v/>
      </c>
      <c r="AA574" s="88" t="str">
        <f>IF(D574="","",IF('[1]0.6 Indikator Pemanfaatan'!AG573="","",VLOOKUP(D574,'[1]0.6 Indikator Pemanfaatan'!$D$6:$AJ$705,30,FALSE)))</f>
        <v/>
      </c>
      <c r="AB574" s="136" t="str">
        <f t="shared" si="115"/>
        <v/>
      </c>
      <c r="AC574" s="87" t="str">
        <f>IF(D574="","",IF('[1]0.6 Indikator Pemanfaatan'!AM573="","",VLOOKUP(D574,'[1]0.6 Indikator Pemanfaatan'!$D$6:$AP$705,36,FALSE)))</f>
        <v/>
      </c>
      <c r="AD574" s="136" t="str">
        <f t="shared" si="116"/>
        <v/>
      </c>
    </row>
    <row r="575" spans="1:30" x14ac:dyDescent="0.3">
      <c r="A575" s="1" t="str">
        <f>IF('[2]1.7 NCPR'!A571="","",'[2]1.7 NCPR'!A571)</f>
        <v/>
      </c>
      <c r="B575" s="2" t="str">
        <f>IF('[2]1.7 NCPR'!B571="","",'[2]1.7 NCPR'!B571)</f>
        <v/>
      </c>
      <c r="C575" s="1" t="str">
        <f t="shared" si="104"/>
        <v/>
      </c>
      <c r="D575" s="1" t="str">
        <f>IF('[2]1.7 NCPR'!D571="","",'[2]1.7 NCPR'!D571)</f>
        <v/>
      </c>
      <c r="E575" s="1" t="str">
        <f>IF('[2]1.7 NCPR'!E571="","",'[2]1.7 NCPR'!E571)</f>
        <v/>
      </c>
      <c r="F575" s="2" t="str">
        <f>IF('[2]1.7 NCPR'!C571="","",'[2]1.7 NCPR'!C571)</f>
        <v/>
      </c>
      <c r="G575" s="135" t="str">
        <f>IF(D575="","",IF('[2]1.7 NCPR'!P571="","",(VLOOKUP(D575,'[2]1.7 NCPR'!$D:$P,13,0))))</f>
        <v/>
      </c>
      <c r="H575" s="74" t="str">
        <f t="shared" si="105"/>
        <v/>
      </c>
      <c r="I575" s="87" t="str">
        <f>IF(D575="","",IF('[1]0.2 Konsumsi Energi'!O574="","",VLOOKUP(D575,'[1]0.2 Konsumsi Energi'!$D$5:$S$704,12,0)))</f>
        <v/>
      </c>
      <c r="J575" s="136" t="str">
        <f t="shared" si="106"/>
        <v/>
      </c>
      <c r="K575" s="87" t="str">
        <f>IF(D575="","",IF('[1]0.3 Konsumsi Protein Hewani'!O574="","",VLOOKUP(D575,'[1]0.3 Konsumsi Protein Hewani'!$D$5:$S$704,12,0)))</f>
        <v/>
      </c>
      <c r="L575" s="136" t="str">
        <f t="shared" si="107"/>
        <v/>
      </c>
      <c r="M575" s="87" t="str">
        <f>IF(D575="","",IF('[1]0.4 Stok_Cadangan'!AN574="","",VLOOKUP(D575,'[1]0.4 Stok_Cadangan'!$D$6:$AN$704,37,FALSE)))</f>
        <v/>
      </c>
      <c r="N575" s="136" t="str">
        <f t="shared" si="108"/>
        <v/>
      </c>
      <c r="O575" s="87" t="str">
        <f>IF(D575="","",IF('[1]0.5 Indikator Keterjangkauan'!J574="","",VLOOKUP(D575,'[1]0.5 Indikator Keterjangkauan'!$D$6:$K$704,7,FALSE)))</f>
        <v/>
      </c>
      <c r="P575" s="136" t="str">
        <f t="shared" si="109"/>
        <v/>
      </c>
      <c r="Q575" s="87" t="str">
        <f>IF(D575="","",IF('[1]0.5 Indikator Keterjangkauan'!AC574="","",VLOOKUP(D575,'[1]0.5 Indikator Keterjangkauan'!$D$6:$AD$704,26,FALSE)))</f>
        <v/>
      </c>
      <c r="R575" s="136" t="str">
        <f t="shared" si="110"/>
        <v/>
      </c>
      <c r="S575" s="87" t="str">
        <f>IF(D575="","",IF('[1]0.5 Indikator Keterjangkauan'!AI574="","",VLOOKUP(D575,'[1]0.5 Indikator Keterjangkauan'!$D$6:$AK$700,32,FALSE)))</f>
        <v/>
      </c>
      <c r="T575" s="136" t="str">
        <f t="shared" si="111"/>
        <v/>
      </c>
      <c r="U575" s="87" t="str">
        <f>IF(D575="","",IF('[1]0.6 Indikator Pemanfaatan'!J574="","",VLOOKUP(D575,'[1]0.6 Indikator Pemanfaatan'!$D$6:$K$704,7,FALSE)))</f>
        <v/>
      </c>
      <c r="V575" s="136" t="str">
        <f t="shared" si="112"/>
        <v/>
      </c>
      <c r="W575" s="87" t="str">
        <f>IF(D575="","",IF('[1]0.6 Indikator Pemanfaatan'!P574="","",VLOOKUP(D575,'[1]0.6 Indikator Pemanfaatan'!$D$6:$R$704,13,FALSE)))</f>
        <v/>
      </c>
      <c r="X575" s="136" t="str">
        <f t="shared" si="113"/>
        <v/>
      </c>
      <c r="Y575" s="87" t="str">
        <f>IF(D575="","",IF('[1]0.6 Indikator Pemanfaatan'!AA574="","",VLOOKUP(D575,'[1]0.6 Indikator Pemanfaatan'!$D$6:$AC$706,24,FALSE)))</f>
        <v/>
      </c>
      <c r="Z575" s="136" t="str">
        <f t="shared" si="114"/>
        <v/>
      </c>
      <c r="AA575" s="88" t="str">
        <f>IF(D575="","",IF('[1]0.6 Indikator Pemanfaatan'!AG574="","",VLOOKUP(D575,'[1]0.6 Indikator Pemanfaatan'!$D$6:$AJ$705,30,FALSE)))</f>
        <v/>
      </c>
      <c r="AB575" s="136" t="str">
        <f t="shared" si="115"/>
        <v/>
      </c>
      <c r="AC575" s="87" t="str">
        <f>IF(D575="","",IF('[1]0.6 Indikator Pemanfaatan'!AM574="","",VLOOKUP(D575,'[1]0.6 Indikator Pemanfaatan'!$D$6:$AP$705,36,FALSE)))</f>
        <v/>
      </c>
      <c r="AD575" s="136" t="str">
        <f t="shared" si="116"/>
        <v/>
      </c>
    </row>
    <row r="576" spans="1:30" x14ac:dyDescent="0.3">
      <c r="A576" s="1" t="str">
        <f>IF('[2]1.7 NCPR'!A572="","",'[2]1.7 NCPR'!A572)</f>
        <v/>
      </c>
      <c r="B576" s="2" t="str">
        <f>IF('[2]1.7 NCPR'!B572="","",'[2]1.7 NCPR'!B572)</f>
        <v/>
      </c>
      <c r="C576" s="1" t="str">
        <f t="shared" si="104"/>
        <v/>
      </c>
      <c r="D576" s="1" t="str">
        <f>IF('[2]1.7 NCPR'!D572="","",'[2]1.7 NCPR'!D572)</f>
        <v/>
      </c>
      <c r="E576" s="1" t="str">
        <f>IF('[2]1.7 NCPR'!E572="","",'[2]1.7 NCPR'!E572)</f>
        <v/>
      </c>
      <c r="F576" s="2" t="str">
        <f>IF('[2]1.7 NCPR'!C572="","",'[2]1.7 NCPR'!C572)</f>
        <v/>
      </c>
      <c r="G576" s="135" t="str">
        <f>IF(D576="","",IF('[2]1.7 NCPR'!P572="","",(VLOOKUP(D576,'[2]1.7 NCPR'!$D:$P,13,0))))</f>
        <v/>
      </c>
      <c r="H576" s="74" t="str">
        <f t="shared" si="105"/>
        <v/>
      </c>
      <c r="I576" s="87" t="str">
        <f>IF(D576="","",IF('[1]0.2 Konsumsi Energi'!O575="","",VLOOKUP(D576,'[1]0.2 Konsumsi Energi'!$D$5:$S$704,12,0)))</f>
        <v/>
      </c>
      <c r="J576" s="136" t="str">
        <f t="shared" si="106"/>
        <v/>
      </c>
      <c r="K576" s="87" t="str">
        <f>IF(D576="","",IF('[1]0.3 Konsumsi Protein Hewani'!O575="","",VLOOKUP(D576,'[1]0.3 Konsumsi Protein Hewani'!$D$5:$S$704,12,0)))</f>
        <v/>
      </c>
      <c r="L576" s="136" t="str">
        <f t="shared" si="107"/>
        <v/>
      </c>
      <c r="M576" s="87" t="str">
        <f>IF(D576="","",IF('[1]0.4 Stok_Cadangan'!AN575="","",VLOOKUP(D576,'[1]0.4 Stok_Cadangan'!$D$6:$AN$704,37,FALSE)))</f>
        <v/>
      </c>
      <c r="N576" s="136" t="str">
        <f t="shared" si="108"/>
        <v/>
      </c>
      <c r="O576" s="87" t="str">
        <f>IF(D576="","",IF('[1]0.5 Indikator Keterjangkauan'!J575="","",VLOOKUP(D576,'[1]0.5 Indikator Keterjangkauan'!$D$6:$K$704,7,FALSE)))</f>
        <v/>
      </c>
      <c r="P576" s="136" t="str">
        <f t="shared" si="109"/>
        <v/>
      </c>
      <c r="Q576" s="87" t="str">
        <f>IF(D576="","",IF('[1]0.5 Indikator Keterjangkauan'!AC575="","",VLOOKUP(D576,'[1]0.5 Indikator Keterjangkauan'!$D$6:$AD$704,26,FALSE)))</f>
        <v/>
      </c>
      <c r="R576" s="136" t="str">
        <f t="shared" si="110"/>
        <v/>
      </c>
      <c r="S576" s="87" t="str">
        <f>IF(D576="","",IF('[1]0.5 Indikator Keterjangkauan'!AI575="","",VLOOKUP(D576,'[1]0.5 Indikator Keterjangkauan'!$D$6:$AK$700,32,FALSE)))</f>
        <v/>
      </c>
      <c r="T576" s="136" t="str">
        <f t="shared" si="111"/>
        <v/>
      </c>
      <c r="U576" s="87" t="str">
        <f>IF(D576="","",IF('[1]0.6 Indikator Pemanfaatan'!J575="","",VLOOKUP(D576,'[1]0.6 Indikator Pemanfaatan'!$D$6:$K$704,7,FALSE)))</f>
        <v/>
      </c>
      <c r="V576" s="136" t="str">
        <f t="shared" si="112"/>
        <v/>
      </c>
      <c r="W576" s="87" t="str">
        <f>IF(D576="","",IF('[1]0.6 Indikator Pemanfaatan'!P575="","",VLOOKUP(D576,'[1]0.6 Indikator Pemanfaatan'!$D$6:$R$704,13,FALSE)))</f>
        <v/>
      </c>
      <c r="X576" s="136" t="str">
        <f t="shared" si="113"/>
        <v/>
      </c>
      <c r="Y576" s="87" t="str">
        <f>IF(D576="","",IF('[1]0.6 Indikator Pemanfaatan'!AA575="","",VLOOKUP(D576,'[1]0.6 Indikator Pemanfaatan'!$D$6:$AC$706,24,FALSE)))</f>
        <v/>
      </c>
      <c r="Z576" s="136" t="str">
        <f t="shared" si="114"/>
        <v/>
      </c>
      <c r="AA576" s="88" t="str">
        <f>IF(D576="","",IF('[1]0.6 Indikator Pemanfaatan'!AG575="","",VLOOKUP(D576,'[1]0.6 Indikator Pemanfaatan'!$D$6:$AJ$705,30,FALSE)))</f>
        <v/>
      </c>
      <c r="AB576" s="136" t="str">
        <f t="shared" si="115"/>
        <v/>
      </c>
      <c r="AC576" s="87" t="str">
        <f>IF(D576="","",IF('[1]0.6 Indikator Pemanfaatan'!AM575="","",VLOOKUP(D576,'[1]0.6 Indikator Pemanfaatan'!$D$6:$AP$705,36,FALSE)))</f>
        <v/>
      </c>
      <c r="AD576" s="136" t="str">
        <f t="shared" si="116"/>
        <v/>
      </c>
    </row>
    <row r="577" spans="1:30" x14ac:dyDescent="0.3">
      <c r="A577" s="1" t="str">
        <f>IF('[2]1.7 NCPR'!A573="","",'[2]1.7 NCPR'!A573)</f>
        <v/>
      </c>
      <c r="B577" s="2" t="str">
        <f>IF('[2]1.7 NCPR'!B573="","",'[2]1.7 NCPR'!B573)</f>
        <v/>
      </c>
      <c r="C577" s="1" t="str">
        <f t="shared" si="104"/>
        <v/>
      </c>
      <c r="D577" s="1" t="str">
        <f>IF('[2]1.7 NCPR'!D573="","",'[2]1.7 NCPR'!D573)</f>
        <v/>
      </c>
      <c r="E577" s="1" t="str">
        <f>IF('[2]1.7 NCPR'!E573="","",'[2]1.7 NCPR'!E573)</f>
        <v/>
      </c>
      <c r="F577" s="2" t="str">
        <f>IF('[2]1.7 NCPR'!C573="","",'[2]1.7 NCPR'!C573)</f>
        <v/>
      </c>
      <c r="G577" s="135" t="str">
        <f>IF(D577="","",IF('[2]1.7 NCPR'!P573="","",(VLOOKUP(D577,'[2]1.7 NCPR'!$D:$P,13,0))))</f>
        <v/>
      </c>
      <c r="H577" s="74" t="str">
        <f t="shared" si="105"/>
        <v/>
      </c>
      <c r="I577" s="87" t="str">
        <f>IF(D577="","",IF('[1]0.2 Konsumsi Energi'!O576="","",VLOOKUP(D577,'[1]0.2 Konsumsi Energi'!$D$5:$S$704,12,0)))</f>
        <v/>
      </c>
      <c r="J577" s="136" t="str">
        <f t="shared" si="106"/>
        <v/>
      </c>
      <c r="K577" s="87" t="str">
        <f>IF(D577="","",IF('[1]0.3 Konsumsi Protein Hewani'!O576="","",VLOOKUP(D577,'[1]0.3 Konsumsi Protein Hewani'!$D$5:$S$704,12,0)))</f>
        <v/>
      </c>
      <c r="L577" s="136" t="str">
        <f t="shared" si="107"/>
        <v/>
      </c>
      <c r="M577" s="87" t="str">
        <f>IF(D577="","",IF('[1]0.4 Stok_Cadangan'!AN576="","",VLOOKUP(D577,'[1]0.4 Stok_Cadangan'!$D$6:$AN$704,37,FALSE)))</f>
        <v/>
      </c>
      <c r="N577" s="136" t="str">
        <f t="shared" si="108"/>
        <v/>
      </c>
      <c r="O577" s="87" t="str">
        <f>IF(D577="","",IF('[1]0.5 Indikator Keterjangkauan'!J576="","",VLOOKUP(D577,'[1]0.5 Indikator Keterjangkauan'!$D$6:$K$704,7,FALSE)))</f>
        <v/>
      </c>
      <c r="P577" s="136" t="str">
        <f t="shared" si="109"/>
        <v/>
      </c>
      <c r="Q577" s="87" t="str">
        <f>IF(D577="","",IF('[1]0.5 Indikator Keterjangkauan'!AC576="","",VLOOKUP(D577,'[1]0.5 Indikator Keterjangkauan'!$D$6:$AD$704,26,FALSE)))</f>
        <v/>
      </c>
      <c r="R577" s="136" t="str">
        <f t="shared" si="110"/>
        <v/>
      </c>
      <c r="S577" s="87" t="str">
        <f>IF(D577="","",IF('[1]0.5 Indikator Keterjangkauan'!AI576="","",VLOOKUP(D577,'[1]0.5 Indikator Keterjangkauan'!$D$6:$AK$700,32,FALSE)))</f>
        <v/>
      </c>
      <c r="T577" s="136" t="str">
        <f t="shared" si="111"/>
        <v/>
      </c>
      <c r="U577" s="87" t="str">
        <f>IF(D577="","",IF('[1]0.6 Indikator Pemanfaatan'!J576="","",VLOOKUP(D577,'[1]0.6 Indikator Pemanfaatan'!$D$6:$K$704,7,FALSE)))</f>
        <v/>
      </c>
      <c r="V577" s="136" t="str">
        <f t="shared" si="112"/>
        <v/>
      </c>
      <c r="W577" s="87" t="str">
        <f>IF(D577="","",IF('[1]0.6 Indikator Pemanfaatan'!P576="","",VLOOKUP(D577,'[1]0.6 Indikator Pemanfaatan'!$D$6:$R$704,13,FALSE)))</f>
        <v/>
      </c>
      <c r="X577" s="136" t="str">
        <f t="shared" si="113"/>
        <v/>
      </c>
      <c r="Y577" s="87" t="str">
        <f>IF(D577="","",IF('[1]0.6 Indikator Pemanfaatan'!AA576="","",VLOOKUP(D577,'[1]0.6 Indikator Pemanfaatan'!$D$6:$AC$706,24,FALSE)))</f>
        <v/>
      </c>
      <c r="Z577" s="136" t="str">
        <f t="shared" si="114"/>
        <v/>
      </c>
      <c r="AA577" s="88" t="str">
        <f>IF(D577="","",IF('[1]0.6 Indikator Pemanfaatan'!AG576="","",VLOOKUP(D577,'[1]0.6 Indikator Pemanfaatan'!$D$6:$AJ$705,30,FALSE)))</f>
        <v/>
      </c>
      <c r="AB577" s="136" t="str">
        <f t="shared" si="115"/>
        <v/>
      </c>
      <c r="AC577" s="87" t="str">
        <f>IF(D577="","",IF('[1]0.6 Indikator Pemanfaatan'!AM576="","",VLOOKUP(D577,'[1]0.6 Indikator Pemanfaatan'!$D$6:$AP$705,36,FALSE)))</f>
        <v/>
      </c>
      <c r="AD577" s="136" t="str">
        <f t="shared" si="116"/>
        <v/>
      </c>
    </row>
    <row r="578" spans="1:30" x14ac:dyDescent="0.3">
      <c r="A578" s="1" t="str">
        <f>IF('[2]1.7 NCPR'!A574="","",'[2]1.7 NCPR'!A574)</f>
        <v/>
      </c>
      <c r="B578" s="2" t="str">
        <f>IF('[2]1.7 NCPR'!B574="","",'[2]1.7 NCPR'!B574)</f>
        <v/>
      </c>
      <c r="C578" s="1" t="str">
        <f t="shared" si="104"/>
        <v/>
      </c>
      <c r="D578" s="1" t="str">
        <f>IF('[2]1.7 NCPR'!D574="","",'[2]1.7 NCPR'!D574)</f>
        <v/>
      </c>
      <c r="E578" s="1" t="str">
        <f>IF('[2]1.7 NCPR'!E574="","",'[2]1.7 NCPR'!E574)</f>
        <v/>
      </c>
      <c r="F578" s="2" t="str">
        <f>IF('[2]1.7 NCPR'!C574="","",'[2]1.7 NCPR'!C574)</f>
        <v/>
      </c>
      <c r="G578" s="135" t="str">
        <f>IF(D578="","",IF('[2]1.7 NCPR'!P574="","",(VLOOKUP(D578,'[2]1.7 NCPR'!$D:$P,13,0))))</f>
        <v/>
      </c>
      <c r="H578" s="74" t="str">
        <f t="shared" si="105"/>
        <v/>
      </c>
      <c r="I578" s="87" t="str">
        <f>IF(D578="","",IF('[1]0.2 Konsumsi Energi'!O577="","",VLOOKUP(D578,'[1]0.2 Konsumsi Energi'!$D$5:$S$704,12,0)))</f>
        <v/>
      </c>
      <c r="J578" s="136" t="str">
        <f t="shared" si="106"/>
        <v/>
      </c>
      <c r="K578" s="87" t="str">
        <f>IF(D578="","",IF('[1]0.3 Konsumsi Protein Hewani'!O577="","",VLOOKUP(D578,'[1]0.3 Konsumsi Protein Hewani'!$D$5:$S$704,12,0)))</f>
        <v/>
      </c>
      <c r="L578" s="136" t="str">
        <f t="shared" si="107"/>
        <v/>
      </c>
      <c r="M578" s="87" t="str">
        <f>IF(D578="","",IF('[1]0.4 Stok_Cadangan'!AN577="","",VLOOKUP(D578,'[1]0.4 Stok_Cadangan'!$D$6:$AN$704,37,FALSE)))</f>
        <v/>
      </c>
      <c r="N578" s="136" t="str">
        <f t="shared" si="108"/>
        <v/>
      </c>
      <c r="O578" s="87" t="str">
        <f>IF(D578="","",IF('[1]0.5 Indikator Keterjangkauan'!J577="","",VLOOKUP(D578,'[1]0.5 Indikator Keterjangkauan'!$D$6:$K$704,7,FALSE)))</f>
        <v/>
      </c>
      <c r="P578" s="136" t="str">
        <f t="shared" si="109"/>
        <v/>
      </c>
      <c r="Q578" s="87" t="str">
        <f>IF(D578="","",IF('[1]0.5 Indikator Keterjangkauan'!AC577="","",VLOOKUP(D578,'[1]0.5 Indikator Keterjangkauan'!$D$6:$AD$704,26,FALSE)))</f>
        <v/>
      </c>
      <c r="R578" s="136" t="str">
        <f t="shared" si="110"/>
        <v/>
      </c>
      <c r="S578" s="87" t="str">
        <f>IF(D578="","",IF('[1]0.5 Indikator Keterjangkauan'!AI577="","",VLOOKUP(D578,'[1]0.5 Indikator Keterjangkauan'!$D$6:$AK$700,32,FALSE)))</f>
        <v/>
      </c>
      <c r="T578" s="136" t="str">
        <f t="shared" si="111"/>
        <v/>
      </c>
      <c r="U578" s="87" t="str">
        <f>IF(D578="","",IF('[1]0.6 Indikator Pemanfaatan'!J577="","",VLOOKUP(D578,'[1]0.6 Indikator Pemanfaatan'!$D$6:$K$704,7,FALSE)))</f>
        <v/>
      </c>
      <c r="V578" s="136" t="str">
        <f t="shared" si="112"/>
        <v/>
      </c>
      <c r="W578" s="87" t="str">
        <f>IF(D578="","",IF('[1]0.6 Indikator Pemanfaatan'!P577="","",VLOOKUP(D578,'[1]0.6 Indikator Pemanfaatan'!$D$6:$R$704,13,FALSE)))</f>
        <v/>
      </c>
      <c r="X578" s="136" t="str">
        <f t="shared" si="113"/>
        <v/>
      </c>
      <c r="Y578" s="87" t="str">
        <f>IF(D578="","",IF('[1]0.6 Indikator Pemanfaatan'!AA577="","",VLOOKUP(D578,'[1]0.6 Indikator Pemanfaatan'!$D$6:$AC$706,24,FALSE)))</f>
        <v/>
      </c>
      <c r="Z578" s="136" t="str">
        <f t="shared" si="114"/>
        <v/>
      </c>
      <c r="AA578" s="88" t="str">
        <f>IF(D578="","",IF('[1]0.6 Indikator Pemanfaatan'!AG577="","",VLOOKUP(D578,'[1]0.6 Indikator Pemanfaatan'!$D$6:$AJ$705,30,FALSE)))</f>
        <v/>
      </c>
      <c r="AB578" s="136" t="str">
        <f t="shared" si="115"/>
        <v/>
      </c>
      <c r="AC578" s="87" t="str">
        <f>IF(D578="","",IF('[1]0.6 Indikator Pemanfaatan'!AM577="","",VLOOKUP(D578,'[1]0.6 Indikator Pemanfaatan'!$D$6:$AP$705,36,FALSE)))</f>
        <v/>
      </c>
      <c r="AD578" s="136" t="str">
        <f t="shared" si="116"/>
        <v/>
      </c>
    </row>
    <row r="579" spans="1:30" x14ac:dyDescent="0.3">
      <c r="A579" s="1" t="str">
        <f>IF('[2]1.7 NCPR'!A575="","",'[2]1.7 NCPR'!A575)</f>
        <v/>
      </c>
      <c r="B579" s="2" t="str">
        <f>IF('[2]1.7 NCPR'!B575="","",'[2]1.7 NCPR'!B575)</f>
        <v/>
      </c>
      <c r="C579" s="1" t="str">
        <f t="shared" si="104"/>
        <v/>
      </c>
      <c r="D579" s="1" t="str">
        <f>IF('[2]1.7 NCPR'!D575="","",'[2]1.7 NCPR'!D575)</f>
        <v/>
      </c>
      <c r="E579" s="1" t="str">
        <f>IF('[2]1.7 NCPR'!E575="","",'[2]1.7 NCPR'!E575)</f>
        <v/>
      </c>
      <c r="F579" s="2" t="str">
        <f>IF('[2]1.7 NCPR'!C575="","",'[2]1.7 NCPR'!C575)</f>
        <v/>
      </c>
      <c r="G579" s="135" t="str">
        <f>IF(D579="","",IF('[2]1.7 NCPR'!P575="","",(VLOOKUP(D579,'[2]1.7 NCPR'!$D:$P,13,0))))</f>
        <v/>
      </c>
      <c r="H579" s="74" t="str">
        <f t="shared" si="105"/>
        <v/>
      </c>
      <c r="I579" s="87" t="str">
        <f>IF(D579="","",IF('[1]0.2 Konsumsi Energi'!O578="","",VLOOKUP(D579,'[1]0.2 Konsumsi Energi'!$D$5:$S$704,12,0)))</f>
        <v/>
      </c>
      <c r="J579" s="136" t="str">
        <f t="shared" si="106"/>
        <v/>
      </c>
      <c r="K579" s="87" t="str">
        <f>IF(D579="","",IF('[1]0.3 Konsumsi Protein Hewani'!O578="","",VLOOKUP(D579,'[1]0.3 Konsumsi Protein Hewani'!$D$5:$S$704,12,0)))</f>
        <v/>
      </c>
      <c r="L579" s="136" t="str">
        <f t="shared" si="107"/>
        <v/>
      </c>
      <c r="M579" s="87" t="str">
        <f>IF(D579="","",IF('[1]0.4 Stok_Cadangan'!AN578="","",VLOOKUP(D579,'[1]0.4 Stok_Cadangan'!$D$6:$AN$704,37,FALSE)))</f>
        <v/>
      </c>
      <c r="N579" s="136" t="str">
        <f t="shared" si="108"/>
        <v/>
      </c>
      <c r="O579" s="87" t="str">
        <f>IF(D579="","",IF('[1]0.5 Indikator Keterjangkauan'!J578="","",VLOOKUP(D579,'[1]0.5 Indikator Keterjangkauan'!$D$6:$K$704,7,FALSE)))</f>
        <v/>
      </c>
      <c r="P579" s="136" t="str">
        <f t="shared" si="109"/>
        <v/>
      </c>
      <c r="Q579" s="87" t="str">
        <f>IF(D579="","",IF('[1]0.5 Indikator Keterjangkauan'!AC578="","",VLOOKUP(D579,'[1]0.5 Indikator Keterjangkauan'!$D$6:$AD$704,26,FALSE)))</f>
        <v/>
      </c>
      <c r="R579" s="136" t="str">
        <f t="shared" si="110"/>
        <v/>
      </c>
      <c r="S579" s="87" t="str">
        <f>IF(D579="","",IF('[1]0.5 Indikator Keterjangkauan'!AI578="","",VLOOKUP(D579,'[1]0.5 Indikator Keterjangkauan'!$D$6:$AK$700,32,FALSE)))</f>
        <v/>
      </c>
      <c r="T579" s="136" t="str">
        <f t="shared" si="111"/>
        <v/>
      </c>
      <c r="U579" s="87" t="str">
        <f>IF(D579="","",IF('[1]0.6 Indikator Pemanfaatan'!J578="","",VLOOKUP(D579,'[1]0.6 Indikator Pemanfaatan'!$D$6:$K$704,7,FALSE)))</f>
        <v/>
      </c>
      <c r="V579" s="136" t="str">
        <f t="shared" si="112"/>
        <v/>
      </c>
      <c r="W579" s="87" t="str">
        <f>IF(D579="","",IF('[1]0.6 Indikator Pemanfaatan'!P578="","",VLOOKUP(D579,'[1]0.6 Indikator Pemanfaatan'!$D$6:$R$704,13,FALSE)))</f>
        <v/>
      </c>
      <c r="X579" s="136" t="str">
        <f t="shared" si="113"/>
        <v/>
      </c>
      <c r="Y579" s="87" t="str">
        <f>IF(D579="","",IF('[1]0.6 Indikator Pemanfaatan'!AA578="","",VLOOKUP(D579,'[1]0.6 Indikator Pemanfaatan'!$D$6:$AC$706,24,FALSE)))</f>
        <v/>
      </c>
      <c r="Z579" s="136" t="str">
        <f t="shared" si="114"/>
        <v/>
      </c>
      <c r="AA579" s="88" t="str">
        <f>IF(D579="","",IF('[1]0.6 Indikator Pemanfaatan'!AG578="","",VLOOKUP(D579,'[1]0.6 Indikator Pemanfaatan'!$D$6:$AJ$705,30,FALSE)))</f>
        <v/>
      </c>
      <c r="AB579" s="136" t="str">
        <f t="shared" si="115"/>
        <v/>
      </c>
      <c r="AC579" s="87" t="str">
        <f>IF(D579="","",IF('[1]0.6 Indikator Pemanfaatan'!AM578="","",VLOOKUP(D579,'[1]0.6 Indikator Pemanfaatan'!$D$6:$AP$705,36,FALSE)))</f>
        <v/>
      </c>
      <c r="AD579" s="136" t="str">
        <f t="shared" si="116"/>
        <v/>
      </c>
    </row>
    <row r="580" spans="1:30" x14ac:dyDescent="0.3">
      <c r="A580" s="1" t="str">
        <f>IF('[2]1.7 NCPR'!A576="","",'[2]1.7 NCPR'!A576)</f>
        <v/>
      </c>
      <c r="B580" s="2" t="str">
        <f>IF('[2]1.7 NCPR'!B576="","",'[2]1.7 NCPR'!B576)</f>
        <v/>
      </c>
      <c r="C580" s="1" t="str">
        <f t="shared" si="104"/>
        <v/>
      </c>
      <c r="D580" s="1" t="str">
        <f>IF('[2]1.7 NCPR'!D576="","",'[2]1.7 NCPR'!D576)</f>
        <v/>
      </c>
      <c r="E580" s="1" t="str">
        <f>IF('[2]1.7 NCPR'!E576="","",'[2]1.7 NCPR'!E576)</f>
        <v/>
      </c>
      <c r="F580" s="2" t="str">
        <f>IF('[2]1.7 NCPR'!C576="","",'[2]1.7 NCPR'!C576)</f>
        <v/>
      </c>
      <c r="G580" s="135" t="str">
        <f>IF(D580="","",IF('[2]1.7 NCPR'!P576="","",(VLOOKUP(D580,'[2]1.7 NCPR'!$D:$P,13,0))))</f>
        <v/>
      </c>
      <c r="H580" s="74" t="str">
        <f t="shared" si="105"/>
        <v/>
      </c>
      <c r="I580" s="87" t="str">
        <f>IF(D580="","",IF('[1]0.2 Konsumsi Energi'!O579="","",VLOOKUP(D580,'[1]0.2 Konsumsi Energi'!$D$5:$S$704,12,0)))</f>
        <v/>
      </c>
      <c r="J580" s="136" t="str">
        <f t="shared" si="106"/>
        <v/>
      </c>
      <c r="K580" s="87" t="str">
        <f>IF(D580="","",IF('[1]0.3 Konsumsi Protein Hewani'!O579="","",VLOOKUP(D580,'[1]0.3 Konsumsi Protein Hewani'!$D$5:$S$704,12,0)))</f>
        <v/>
      </c>
      <c r="L580" s="136" t="str">
        <f t="shared" si="107"/>
        <v/>
      </c>
      <c r="M580" s="87" t="str">
        <f>IF(D580="","",IF('[1]0.4 Stok_Cadangan'!AN579="","",VLOOKUP(D580,'[1]0.4 Stok_Cadangan'!$D$6:$AN$704,37,FALSE)))</f>
        <v/>
      </c>
      <c r="N580" s="136" t="str">
        <f t="shared" si="108"/>
        <v/>
      </c>
      <c r="O580" s="87" t="str">
        <f>IF(D580="","",IF('[1]0.5 Indikator Keterjangkauan'!J579="","",VLOOKUP(D580,'[1]0.5 Indikator Keterjangkauan'!$D$6:$K$704,7,FALSE)))</f>
        <v/>
      </c>
      <c r="P580" s="136" t="str">
        <f t="shared" si="109"/>
        <v/>
      </c>
      <c r="Q580" s="87" t="str">
        <f>IF(D580="","",IF('[1]0.5 Indikator Keterjangkauan'!AC579="","",VLOOKUP(D580,'[1]0.5 Indikator Keterjangkauan'!$D$6:$AD$704,26,FALSE)))</f>
        <v/>
      </c>
      <c r="R580" s="136" t="str">
        <f t="shared" si="110"/>
        <v/>
      </c>
      <c r="S580" s="87" t="str">
        <f>IF(D580="","",IF('[1]0.5 Indikator Keterjangkauan'!AI579="","",VLOOKUP(D580,'[1]0.5 Indikator Keterjangkauan'!$D$6:$AK$700,32,FALSE)))</f>
        <v/>
      </c>
      <c r="T580" s="136" t="str">
        <f t="shared" si="111"/>
        <v/>
      </c>
      <c r="U580" s="87" t="str">
        <f>IF(D580="","",IF('[1]0.6 Indikator Pemanfaatan'!J579="","",VLOOKUP(D580,'[1]0.6 Indikator Pemanfaatan'!$D$6:$K$704,7,FALSE)))</f>
        <v/>
      </c>
      <c r="V580" s="136" t="str">
        <f t="shared" si="112"/>
        <v/>
      </c>
      <c r="W580" s="87" t="str">
        <f>IF(D580="","",IF('[1]0.6 Indikator Pemanfaatan'!P579="","",VLOOKUP(D580,'[1]0.6 Indikator Pemanfaatan'!$D$6:$R$704,13,FALSE)))</f>
        <v/>
      </c>
      <c r="X580" s="136" t="str">
        <f t="shared" si="113"/>
        <v/>
      </c>
      <c r="Y580" s="87" t="str">
        <f>IF(D580="","",IF('[1]0.6 Indikator Pemanfaatan'!AA579="","",VLOOKUP(D580,'[1]0.6 Indikator Pemanfaatan'!$D$6:$AC$706,24,FALSE)))</f>
        <v/>
      </c>
      <c r="Z580" s="136" t="str">
        <f t="shared" si="114"/>
        <v/>
      </c>
      <c r="AA580" s="88" t="str">
        <f>IF(D580="","",IF('[1]0.6 Indikator Pemanfaatan'!AG579="","",VLOOKUP(D580,'[1]0.6 Indikator Pemanfaatan'!$D$6:$AJ$705,30,FALSE)))</f>
        <v/>
      </c>
      <c r="AB580" s="136" t="str">
        <f t="shared" si="115"/>
        <v/>
      </c>
      <c r="AC580" s="87" t="str">
        <f>IF(D580="","",IF('[1]0.6 Indikator Pemanfaatan'!AM579="","",VLOOKUP(D580,'[1]0.6 Indikator Pemanfaatan'!$D$6:$AP$705,36,FALSE)))</f>
        <v/>
      </c>
      <c r="AD580" s="136" t="str">
        <f t="shared" si="116"/>
        <v/>
      </c>
    </row>
    <row r="581" spans="1:30" x14ac:dyDescent="0.3">
      <c r="A581" s="1" t="str">
        <f>IF('[2]1.7 NCPR'!A577="","",'[2]1.7 NCPR'!A577)</f>
        <v/>
      </c>
      <c r="B581" s="2" t="str">
        <f>IF('[2]1.7 NCPR'!B577="","",'[2]1.7 NCPR'!B577)</f>
        <v/>
      </c>
      <c r="C581" s="1" t="str">
        <f t="shared" si="104"/>
        <v/>
      </c>
      <c r="D581" s="1" t="str">
        <f>IF('[2]1.7 NCPR'!D577="","",'[2]1.7 NCPR'!D577)</f>
        <v/>
      </c>
      <c r="E581" s="1" t="str">
        <f>IF('[2]1.7 NCPR'!E577="","",'[2]1.7 NCPR'!E577)</f>
        <v/>
      </c>
      <c r="F581" s="2" t="str">
        <f>IF('[2]1.7 NCPR'!C577="","",'[2]1.7 NCPR'!C577)</f>
        <v/>
      </c>
      <c r="G581" s="135" t="str">
        <f>IF(D581="","",IF('[2]1.7 NCPR'!P577="","",(VLOOKUP(D581,'[2]1.7 NCPR'!$D:$P,13,0))))</f>
        <v/>
      </c>
      <c r="H581" s="74" t="str">
        <f t="shared" si="105"/>
        <v/>
      </c>
      <c r="I581" s="87" t="str">
        <f>IF(D581="","",IF('[1]0.2 Konsumsi Energi'!O580="","",VLOOKUP(D581,'[1]0.2 Konsumsi Energi'!$D$5:$S$704,12,0)))</f>
        <v/>
      </c>
      <c r="J581" s="136" t="str">
        <f t="shared" si="106"/>
        <v/>
      </c>
      <c r="K581" s="87" t="str">
        <f>IF(D581="","",IF('[1]0.3 Konsumsi Protein Hewani'!O580="","",VLOOKUP(D581,'[1]0.3 Konsumsi Protein Hewani'!$D$5:$S$704,12,0)))</f>
        <v/>
      </c>
      <c r="L581" s="136" t="str">
        <f t="shared" si="107"/>
        <v/>
      </c>
      <c r="M581" s="87" t="str">
        <f>IF(D581="","",IF('[1]0.4 Stok_Cadangan'!AN580="","",VLOOKUP(D581,'[1]0.4 Stok_Cadangan'!$D$6:$AN$704,37,FALSE)))</f>
        <v/>
      </c>
      <c r="N581" s="136" t="str">
        <f t="shared" si="108"/>
        <v/>
      </c>
      <c r="O581" s="87" t="str">
        <f>IF(D581="","",IF('[1]0.5 Indikator Keterjangkauan'!J580="","",VLOOKUP(D581,'[1]0.5 Indikator Keterjangkauan'!$D$6:$K$704,7,FALSE)))</f>
        <v/>
      </c>
      <c r="P581" s="136" t="str">
        <f t="shared" si="109"/>
        <v/>
      </c>
      <c r="Q581" s="87" t="str">
        <f>IF(D581="","",IF('[1]0.5 Indikator Keterjangkauan'!AC580="","",VLOOKUP(D581,'[1]0.5 Indikator Keterjangkauan'!$D$6:$AD$704,26,FALSE)))</f>
        <v/>
      </c>
      <c r="R581" s="136" t="str">
        <f t="shared" si="110"/>
        <v/>
      </c>
      <c r="S581" s="87" t="str">
        <f>IF(D581="","",IF('[1]0.5 Indikator Keterjangkauan'!AI580="","",VLOOKUP(D581,'[1]0.5 Indikator Keterjangkauan'!$D$6:$AK$700,32,FALSE)))</f>
        <v/>
      </c>
      <c r="T581" s="136" t="str">
        <f t="shared" si="111"/>
        <v/>
      </c>
      <c r="U581" s="87" t="str">
        <f>IF(D581="","",IF('[1]0.6 Indikator Pemanfaatan'!J580="","",VLOOKUP(D581,'[1]0.6 Indikator Pemanfaatan'!$D$6:$K$704,7,FALSE)))</f>
        <v/>
      </c>
      <c r="V581" s="136" t="str">
        <f t="shared" si="112"/>
        <v/>
      </c>
      <c r="W581" s="87" t="str">
        <f>IF(D581="","",IF('[1]0.6 Indikator Pemanfaatan'!P580="","",VLOOKUP(D581,'[1]0.6 Indikator Pemanfaatan'!$D$6:$R$704,13,FALSE)))</f>
        <v/>
      </c>
      <c r="X581" s="136" t="str">
        <f t="shared" si="113"/>
        <v/>
      </c>
      <c r="Y581" s="87" t="str">
        <f>IF(D581="","",IF('[1]0.6 Indikator Pemanfaatan'!AA580="","",VLOOKUP(D581,'[1]0.6 Indikator Pemanfaatan'!$D$6:$AC$706,24,FALSE)))</f>
        <v/>
      </c>
      <c r="Z581" s="136" t="str">
        <f t="shared" si="114"/>
        <v/>
      </c>
      <c r="AA581" s="88" t="str">
        <f>IF(D581="","",IF('[1]0.6 Indikator Pemanfaatan'!AG580="","",VLOOKUP(D581,'[1]0.6 Indikator Pemanfaatan'!$D$6:$AJ$705,30,FALSE)))</f>
        <v/>
      </c>
      <c r="AB581" s="136" t="str">
        <f t="shared" si="115"/>
        <v/>
      </c>
      <c r="AC581" s="87" t="str">
        <f>IF(D581="","",IF('[1]0.6 Indikator Pemanfaatan'!AM580="","",VLOOKUP(D581,'[1]0.6 Indikator Pemanfaatan'!$D$6:$AP$705,36,FALSE)))</f>
        <v/>
      </c>
      <c r="AD581" s="136" t="str">
        <f t="shared" si="116"/>
        <v/>
      </c>
    </row>
    <row r="582" spans="1:30" x14ac:dyDescent="0.3">
      <c r="A582" s="1" t="str">
        <f>IF('[2]1.7 NCPR'!A578="","",'[2]1.7 NCPR'!A578)</f>
        <v/>
      </c>
      <c r="B582" s="2" t="str">
        <f>IF('[2]1.7 NCPR'!B578="","",'[2]1.7 NCPR'!B578)</f>
        <v/>
      </c>
      <c r="C582" s="1" t="str">
        <f t="shared" si="104"/>
        <v/>
      </c>
      <c r="D582" s="1" t="str">
        <f>IF('[2]1.7 NCPR'!D578="","",'[2]1.7 NCPR'!D578)</f>
        <v/>
      </c>
      <c r="E582" s="1" t="str">
        <f>IF('[2]1.7 NCPR'!E578="","",'[2]1.7 NCPR'!E578)</f>
        <v/>
      </c>
      <c r="F582" s="2" t="str">
        <f>IF('[2]1.7 NCPR'!C578="","",'[2]1.7 NCPR'!C578)</f>
        <v/>
      </c>
      <c r="G582" s="135" t="str">
        <f>IF(D582="","",IF('[2]1.7 NCPR'!P578="","",(VLOOKUP(D582,'[2]1.7 NCPR'!$D:$P,13,0))))</f>
        <v/>
      </c>
      <c r="H582" s="74" t="str">
        <f t="shared" si="105"/>
        <v/>
      </c>
      <c r="I582" s="87" t="str">
        <f>IF(D582="","",IF('[1]0.2 Konsumsi Energi'!O581="","",VLOOKUP(D582,'[1]0.2 Konsumsi Energi'!$D$5:$S$704,12,0)))</f>
        <v/>
      </c>
      <c r="J582" s="136" t="str">
        <f t="shared" si="106"/>
        <v/>
      </c>
      <c r="K582" s="87" t="str">
        <f>IF(D582="","",IF('[1]0.3 Konsumsi Protein Hewani'!O581="","",VLOOKUP(D582,'[1]0.3 Konsumsi Protein Hewani'!$D$5:$S$704,12,0)))</f>
        <v/>
      </c>
      <c r="L582" s="136" t="str">
        <f t="shared" si="107"/>
        <v/>
      </c>
      <c r="M582" s="87" t="str">
        <f>IF(D582="","",IF('[1]0.4 Stok_Cadangan'!AN581="","",VLOOKUP(D582,'[1]0.4 Stok_Cadangan'!$D$6:$AN$704,37,FALSE)))</f>
        <v/>
      </c>
      <c r="N582" s="136" t="str">
        <f t="shared" si="108"/>
        <v/>
      </c>
      <c r="O582" s="87" t="str">
        <f>IF(D582="","",IF('[1]0.5 Indikator Keterjangkauan'!J581="","",VLOOKUP(D582,'[1]0.5 Indikator Keterjangkauan'!$D$6:$K$704,7,FALSE)))</f>
        <v/>
      </c>
      <c r="P582" s="136" t="str">
        <f t="shared" si="109"/>
        <v/>
      </c>
      <c r="Q582" s="87" t="str">
        <f>IF(D582="","",IF('[1]0.5 Indikator Keterjangkauan'!AC581="","",VLOOKUP(D582,'[1]0.5 Indikator Keterjangkauan'!$D$6:$AD$704,26,FALSE)))</f>
        <v/>
      </c>
      <c r="R582" s="136" t="str">
        <f t="shared" si="110"/>
        <v/>
      </c>
      <c r="S582" s="87" t="str">
        <f>IF(D582="","",IF('[1]0.5 Indikator Keterjangkauan'!AI581="","",VLOOKUP(D582,'[1]0.5 Indikator Keterjangkauan'!$D$6:$AK$700,32,FALSE)))</f>
        <v/>
      </c>
      <c r="T582" s="136" t="str">
        <f t="shared" si="111"/>
        <v/>
      </c>
      <c r="U582" s="87" t="str">
        <f>IF(D582="","",IF('[1]0.6 Indikator Pemanfaatan'!J581="","",VLOOKUP(D582,'[1]0.6 Indikator Pemanfaatan'!$D$6:$K$704,7,FALSE)))</f>
        <v/>
      </c>
      <c r="V582" s="136" t="str">
        <f t="shared" si="112"/>
        <v/>
      </c>
      <c r="W582" s="87" t="str">
        <f>IF(D582="","",IF('[1]0.6 Indikator Pemanfaatan'!P581="","",VLOOKUP(D582,'[1]0.6 Indikator Pemanfaatan'!$D$6:$R$704,13,FALSE)))</f>
        <v/>
      </c>
      <c r="X582" s="136" t="str">
        <f t="shared" si="113"/>
        <v/>
      </c>
      <c r="Y582" s="87" t="str">
        <f>IF(D582="","",IF('[1]0.6 Indikator Pemanfaatan'!AA581="","",VLOOKUP(D582,'[1]0.6 Indikator Pemanfaatan'!$D$6:$AC$706,24,FALSE)))</f>
        <v/>
      </c>
      <c r="Z582" s="136" t="str">
        <f t="shared" si="114"/>
        <v/>
      </c>
      <c r="AA582" s="88" t="str">
        <f>IF(D582="","",IF('[1]0.6 Indikator Pemanfaatan'!AG581="","",VLOOKUP(D582,'[1]0.6 Indikator Pemanfaatan'!$D$6:$AJ$705,30,FALSE)))</f>
        <v/>
      </c>
      <c r="AB582" s="136" t="str">
        <f t="shared" si="115"/>
        <v/>
      </c>
      <c r="AC582" s="87" t="str">
        <f>IF(D582="","",IF('[1]0.6 Indikator Pemanfaatan'!AM581="","",VLOOKUP(D582,'[1]0.6 Indikator Pemanfaatan'!$D$6:$AP$705,36,FALSE)))</f>
        <v/>
      </c>
      <c r="AD582" s="136" t="str">
        <f t="shared" si="116"/>
        <v/>
      </c>
    </row>
    <row r="583" spans="1:30" x14ac:dyDescent="0.3">
      <c r="A583" s="1" t="str">
        <f>IF('[2]1.7 NCPR'!A579="","",'[2]1.7 NCPR'!A579)</f>
        <v/>
      </c>
      <c r="B583" s="2" t="str">
        <f>IF('[2]1.7 NCPR'!B579="","",'[2]1.7 NCPR'!B579)</f>
        <v/>
      </c>
      <c r="C583" s="1" t="str">
        <f t="shared" si="104"/>
        <v/>
      </c>
      <c r="D583" s="1" t="str">
        <f>IF('[2]1.7 NCPR'!D579="","",'[2]1.7 NCPR'!D579)</f>
        <v/>
      </c>
      <c r="E583" s="1" t="str">
        <f>IF('[2]1.7 NCPR'!E579="","",'[2]1.7 NCPR'!E579)</f>
        <v/>
      </c>
      <c r="F583" s="2" t="str">
        <f>IF('[2]1.7 NCPR'!C579="","",'[2]1.7 NCPR'!C579)</f>
        <v/>
      </c>
      <c r="G583" s="135" t="str">
        <f>IF(D583="","",IF('[2]1.7 NCPR'!P579="","",(VLOOKUP(D583,'[2]1.7 NCPR'!$D:$P,13,0))))</f>
        <v/>
      </c>
      <c r="H583" s="74" t="str">
        <f t="shared" si="105"/>
        <v/>
      </c>
      <c r="I583" s="87" t="str">
        <f>IF(D583="","",IF('[1]0.2 Konsumsi Energi'!O582="","",VLOOKUP(D583,'[1]0.2 Konsumsi Energi'!$D$5:$S$704,12,0)))</f>
        <v/>
      </c>
      <c r="J583" s="136" t="str">
        <f t="shared" si="106"/>
        <v/>
      </c>
      <c r="K583" s="87" t="str">
        <f>IF(D583="","",IF('[1]0.3 Konsumsi Protein Hewani'!O582="","",VLOOKUP(D583,'[1]0.3 Konsumsi Protein Hewani'!$D$5:$S$704,12,0)))</f>
        <v/>
      </c>
      <c r="L583" s="136" t="str">
        <f t="shared" si="107"/>
        <v/>
      </c>
      <c r="M583" s="87" t="str">
        <f>IF(D583="","",IF('[1]0.4 Stok_Cadangan'!AN582="","",VLOOKUP(D583,'[1]0.4 Stok_Cadangan'!$D$6:$AN$704,37,FALSE)))</f>
        <v/>
      </c>
      <c r="N583" s="136" t="str">
        <f t="shared" si="108"/>
        <v/>
      </c>
      <c r="O583" s="87" t="str">
        <f>IF(D583="","",IF('[1]0.5 Indikator Keterjangkauan'!J582="","",VLOOKUP(D583,'[1]0.5 Indikator Keterjangkauan'!$D$6:$K$704,7,FALSE)))</f>
        <v/>
      </c>
      <c r="P583" s="136" t="str">
        <f t="shared" si="109"/>
        <v/>
      </c>
      <c r="Q583" s="87" t="str">
        <f>IF(D583="","",IF('[1]0.5 Indikator Keterjangkauan'!AC582="","",VLOOKUP(D583,'[1]0.5 Indikator Keterjangkauan'!$D$6:$AD$704,26,FALSE)))</f>
        <v/>
      </c>
      <c r="R583" s="136" t="str">
        <f t="shared" si="110"/>
        <v/>
      </c>
      <c r="S583" s="87" t="str">
        <f>IF(D583="","",IF('[1]0.5 Indikator Keterjangkauan'!AI582="","",VLOOKUP(D583,'[1]0.5 Indikator Keterjangkauan'!$D$6:$AK$700,32,FALSE)))</f>
        <v/>
      </c>
      <c r="T583" s="136" t="str">
        <f t="shared" si="111"/>
        <v/>
      </c>
      <c r="U583" s="87" t="str">
        <f>IF(D583="","",IF('[1]0.6 Indikator Pemanfaatan'!J582="","",VLOOKUP(D583,'[1]0.6 Indikator Pemanfaatan'!$D$6:$K$704,7,FALSE)))</f>
        <v/>
      </c>
      <c r="V583" s="136" t="str">
        <f t="shared" si="112"/>
        <v/>
      </c>
      <c r="W583" s="87" t="str">
        <f>IF(D583="","",IF('[1]0.6 Indikator Pemanfaatan'!P582="","",VLOOKUP(D583,'[1]0.6 Indikator Pemanfaatan'!$D$6:$R$704,13,FALSE)))</f>
        <v/>
      </c>
      <c r="X583" s="136" t="str">
        <f t="shared" si="113"/>
        <v/>
      </c>
      <c r="Y583" s="87" t="str">
        <f>IF(D583="","",IF('[1]0.6 Indikator Pemanfaatan'!AA582="","",VLOOKUP(D583,'[1]0.6 Indikator Pemanfaatan'!$D$6:$AC$706,24,FALSE)))</f>
        <v/>
      </c>
      <c r="Z583" s="136" t="str">
        <f t="shared" si="114"/>
        <v/>
      </c>
      <c r="AA583" s="88" t="str">
        <f>IF(D583="","",IF('[1]0.6 Indikator Pemanfaatan'!AG582="","",VLOOKUP(D583,'[1]0.6 Indikator Pemanfaatan'!$D$6:$AJ$705,30,FALSE)))</f>
        <v/>
      </c>
      <c r="AB583" s="136" t="str">
        <f t="shared" si="115"/>
        <v/>
      </c>
      <c r="AC583" s="87" t="str">
        <f>IF(D583="","",IF('[1]0.6 Indikator Pemanfaatan'!AM582="","",VLOOKUP(D583,'[1]0.6 Indikator Pemanfaatan'!$D$6:$AP$705,36,FALSE)))</f>
        <v/>
      </c>
      <c r="AD583" s="136" t="str">
        <f t="shared" si="116"/>
        <v/>
      </c>
    </row>
    <row r="584" spans="1:30" x14ac:dyDescent="0.3">
      <c r="A584" s="1" t="str">
        <f>IF('[2]1.7 NCPR'!A580="","",'[2]1.7 NCPR'!A580)</f>
        <v/>
      </c>
      <c r="B584" s="2" t="str">
        <f>IF('[2]1.7 NCPR'!B580="","",'[2]1.7 NCPR'!B580)</f>
        <v/>
      </c>
      <c r="C584" s="1" t="str">
        <f t="shared" ref="C584:C647" si="117">IF(D584="","",LEFT(D584,5))</f>
        <v/>
      </c>
      <c r="D584" s="1" t="str">
        <f>IF('[2]1.7 NCPR'!D580="","",'[2]1.7 NCPR'!D580)</f>
        <v/>
      </c>
      <c r="E584" s="1" t="str">
        <f>IF('[2]1.7 NCPR'!E580="","",'[2]1.7 NCPR'!E580)</f>
        <v/>
      </c>
      <c r="F584" s="2" t="str">
        <f>IF('[2]1.7 NCPR'!C580="","",'[2]1.7 NCPR'!C580)</f>
        <v/>
      </c>
      <c r="G584" s="135" t="str">
        <f>IF(D584="","",IF('[2]1.7 NCPR'!P580="","",(VLOOKUP(D584,'[2]1.7 NCPR'!$D:$P,13,0))))</f>
        <v/>
      </c>
      <c r="H584" s="74" t="str">
        <f t="shared" ref="H584:H647" si="118">IF(G584="","",IF(G584="-",H$4,IF(G584&gt;=H$4,H$4,IF(G584&lt;H$3,H$3,G584))))</f>
        <v/>
      </c>
      <c r="I584" s="87" t="str">
        <f>IF(D584="","",IF('[1]0.2 Konsumsi Energi'!O583="","",VLOOKUP(D584,'[1]0.2 Konsumsi Energi'!$D$5:$S$704,12,0)))</f>
        <v/>
      </c>
      <c r="J584" s="136" t="str">
        <f t="shared" ref="J584:J647" si="119">IF(I584="","",IF(I584&gt;J$4,J$4,IF(I584&lt;J$3,J$3,I584)))</f>
        <v/>
      </c>
      <c r="K584" s="87" t="str">
        <f>IF(D584="","",IF('[1]0.3 Konsumsi Protein Hewani'!O583="","",VLOOKUP(D584,'[1]0.3 Konsumsi Protein Hewani'!$D$5:$S$704,12,0)))</f>
        <v/>
      </c>
      <c r="L584" s="136" t="str">
        <f t="shared" ref="L584:L647" si="120">IF(K584="","",IF(K584&gt;L$4,L$4,IF(K584&lt;L$3,L$3,K584)))</f>
        <v/>
      </c>
      <c r="M584" s="87" t="str">
        <f>IF(D584="","",IF('[1]0.4 Stok_Cadangan'!AN583="","",VLOOKUP(D584,'[1]0.4 Stok_Cadangan'!$D$6:$AN$704,37,FALSE)))</f>
        <v/>
      </c>
      <c r="N584" s="136" t="str">
        <f t="shared" ref="N584:N647" si="121">IF(M584="","",IF(M584&gt;N$4,N$4,IF(M584&lt;N$3,N$3,M584)))</f>
        <v/>
      </c>
      <c r="O584" s="87" t="str">
        <f>IF(D584="","",IF('[1]0.5 Indikator Keterjangkauan'!J583="","",VLOOKUP(D584,'[1]0.5 Indikator Keterjangkauan'!$D$6:$K$704,7,FALSE)))</f>
        <v/>
      </c>
      <c r="P584" s="136" t="str">
        <f t="shared" ref="P584:P647" si="122">IF(O584="","",IF(O584&gt;P$4,P$4,IF(O584&lt;P$3,P$3,O584)))</f>
        <v/>
      </c>
      <c r="Q584" s="87" t="str">
        <f>IF(D584="","",IF('[1]0.5 Indikator Keterjangkauan'!AC583="","",VLOOKUP(D584,'[1]0.5 Indikator Keterjangkauan'!$D$6:$AD$704,26,FALSE)))</f>
        <v/>
      </c>
      <c r="R584" s="136" t="str">
        <f t="shared" ref="R584:R647" si="123">IF(Q584="","",IF(Q584&gt;R$4,R$4,IF(Q584&lt;R$3,R$3,Q584)))</f>
        <v/>
      </c>
      <c r="S584" s="87" t="str">
        <f>IF(D584="","",IF('[1]0.5 Indikator Keterjangkauan'!AI583="","",VLOOKUP(D584,'[1]0.5 Indikator Keterjangkauan'!$D$6:$AK$700,32,FALSE)))</f>
        <v/>
      </c>
      <c r="T584" s="136" t="str">
        <f t="shared" ref="T584:T647" si="124">IF(S584="","",IF(S584&gt;T$4,T$4,IF(S584&lt;T$3,T$3,S584)))</f>
        <v/>
      </c>
      <c r="U584" s="87" t="str">
        <f>IF(D584="","",IF('[1]0.6 Indikator Pemanfaatan'!J583="","",VLOOKUP(D584,'[1]0.6 Indikator Pemanfaatan'!$D$6:$K$704,7,FALSE)))</f>
        <v/>
      </c>
      <c r="V584" s="136" t="str">
        <f t="shared" ref="V584:V647" si="125">IF(U584="","",IF(U584&gt;V$4,V$4,IF(U584&lt;V$3,V$3,U584)))</f>
        <v/>
      </c>
      <c r="W584" s="87" t="str">
        <f>IF(D584="","",IF('[1]0.6 Indikator Pemanfaatan'!P583="","",VLOOKUP(D584,'[1]0.6 Indikator Pemanfaatan'!$D$6:$R$704,13,FALSE)))</f>
        <v/>
      </c>
      <c r="X584" s="136" t="str">
        <f t="shared" ref="X584:X647" si="126">IF(W584="","",IF(W584&gt;X$4,X$4,IF(W584&lt;X$3,X$3,W584)))</f>
        <v/>
      </c>
      <c r="Y584" s="87" t="str">
        <f>IF(D584="","",IF('[1]0.6 Indikator Pemanfaatan'!AA583="","",VLOOKUP(D584,'[1]0.6 Indikator Pemanfaatan'!$D$6:$AC$706,24,FALSE)))</f>
        <v/>
      </c>
      <c r="Z584" s="136" t="str">
        <f t="shared" ref="Z584:Z647" si="127">IF(Y584="","",IF(Y584&gt;Z$4,Z$4,IF(Y584&lt;Z$3,Z$3,Y584)))</f>
        <v/>
      </c>
      <c r="AA584" s="88" t="str">
        <f>IF(D584="","",IF('[1]0.6 Indikator Pemanfaatan'!AG583="","",VLOOKUP(D584,'[1]0.6 Indikator Pemanfaatan'!$D$6:$AJ$705,30,FALSE)))</f>
        <v/>
      </c>
      <c r="AB584" s="136" t="str">
        <f t="shared" ref="AB584:AB647" si="128">IF(AA584="","",IF(AA584&gt;AB$4,AB$4,IF(AA584&lt;AB$3,AB$3,AA584)))</f>
        <v/>
      </c>
      <c r="AC584" s="87" t="str">
        <f>IF(D584="","",IF('[1]0.6 Indikator Pemanfaatan'!AM583="","",VLOOKUP(D584,'[1]0.6 Indikator Pemanfaatan'!$D$6:$AP$705,36,FALSE)))</f>
        <v/>
      </c>
      <c r="AD584" s="136" t="str">
        <f t="shared" ref="AD584:AD647" si="129">IF(AC584="","",IF(AC584&gt;AD$4,AD$4,IF(AC584&lt;AD$3,AD$3,AC584)))</f>
        <v/>
      </c>
    </row>
    <row r="585" spans="1:30" x14ac:dyDescent="0.3">
      <c r="A585" s="1" t="str">
        <f>IF('[2]1.7 NCPR'!A581="","",'[2]1.7 NCPR'!A581)</f>
        <v/>
      </c>
      <c r="B585" s="2" t="str">
        <f>IF('[2]1.7 NCPR'!B581="","",'[2]1.7 NCPR'!B581)</f>
        <v/>
      </c>
      <c r="C585" s="1" t="str">
        <f t="shared" si="117"/>
        <v/>
      </c>
      <c r="D585" s="1" t="str">
        <f>IF('[2]1.7 NCPR'!D581="","",'[2]1.7 NCPR'!D581)</f>
        <v/>
      </c>
      <c r="E585" s="1" t="str">
        <f>IF('[2]1.7 NCPR'!E581="","",'[2]1.7 NCPR'!E581)</f>
        <v/>
      </c>
      <c r="F585" s="2" t="str">
        <f>IF('[2]1.7 NCPR'!C581="","",'[2]1.7 NCPR'!C581)</f>
        <v/>
      </c>
      <c r="G585" s="135" t="str">
        <f>IF(D585="","",IF('[2]1.7 NCPR'!P581="","",(VLOOKUP(D585,'[2]1.7 NCPR'!$D:$P,13,0))))</f>
        <v/>
      </c>
      <c r="H585" s="74" t="str">
        <f t="shared" si="118"/>
        <v/>
      </c>
      <c r="I585" s="87" t="str">
        <f>IF(D585="","",IF('[1]0.2 Konsumsi Energi'!O584="","",VLOOKUP(D585,'[1]0.2 Konsumsi Energi'!$D$5:$S$704,12,0)))</f>
        <v/>
      </c>
      <c r="J585" s="136" t="str">
        <f t="shared" si="119"/>
        <v/>
      </c>
      <c r="K585" s="87" t="str">
        <f>IF(D585="","",IF('[1]0.3 Konsumsi Protein Hewani'!O584="","",VLOOKUP(D585,'[1]0.3 Konsumsi Protein Hewani'!$D$5:$S$704,12,0)))</f>
        <v/>
      </c>
      <c r="L585" s="136" t="str">
        <f t="shared" si="120"/>
        <v/>
      </c>
      <c r="M585" s="87" t="str">
        <f>IF(D585="","",IF('[1]0.4 Stok_Cadangan'!AN584="","",VLOOKUP(D585,'[1]0.4 Stok_Cadangan'!$D$6:$AN$704,37,FALSE)))</f>
        <v/>
      </c>
      <c r="N585" s="136" t="str">
        <f t="shared" si="121"/>
        <v/>
      </c>
      <c r="O585" s="87" t="str">
        <f>IF(D585="","",IF('[1]0.5 Indikator Keterjangkauan'!J584="","",VLOOKUP(D585,'[1]0.5 Indikator Keterjangkauan'!$D$6:$K$704,7,FALSE)))</f>
        <v/>
      </c>
      <c r="P585" s="136" t="str">
        <f t="shared" si="122"/>
        <v/>
      </c>
      <c r="Q585" s="87" t="str">
        <f>IF(D585="","",IF('[1]0.5 Indikator Keterjangkauan'!AC584="","",VLOOKUP(D585,'[1]0.5 Indikator Keterjangkauan'!$D$6:$AD$704,26,FALSE)))</f>
        <v/>
      </c>
      <c r="R585" s="136" t="str">
        <f t="shared" si="123"/>
        <v/>
      </c>
      <c r="S585" s="87" t="str">
        <f>IF(D585="","",IF('[1]0.5 Indikator Keterjangkauan'!AI584="","",VLOOKUP(D585,'[1]0.5 Indikator Keterjangkauan'!$D$6:$AK$700,32,FALSE)))</f>
        <v/>
      </c>
      <c r="T585" s="136" t="str">
        <f t="shared" si="124"/>
        <v/>
      </c>
      <c r="U585" s="87" t="str">
        <f>IF(D585="","",IF('[1]0.6 Indikator Pemanfaatan'!J584="","",VLOOKUP(D585,'[1]0.6 Indikator Pemanfaatan'!$D$6:$K$704,7,FALSE)))</f>
        <v/>
      </c>
      <c r="V585" s="136" t="str">
        <f t="shared" si="125"/>
        <v/>
      </c>
      <c r="W585" s="87" t="str">
        <f>IF(D585="","",IF('[1]0.6 Indikator Pemanfaatan'!P584="","",VLOOKUP(D585,'[1]0.6 Indikator Pemanfaatan'!$D$6:$R$704,13,FALSE)))</f>
        <v/>
      </c>
      <c r="X585" s="136" t="str">
        <f t="shared" si="126"/>
        <v/>
      </c>
      <c r="Y585" s="87" t="str">
        <f>IF(D585="","",IF('[1]0.6 Indikator Pemanfaatan'!AA584="","",VLOOKUP(D585,'[1]0.6 Indikator Pemanfaatan'!$D$6:$AC$706,24,FALSE)))</f>
        <v/>
      </c>
      <c r="Z585" s="136" t="str">
        <f t="shared" si="127"/>
        <v/>
      </c>
      <c r="AA585" s="88" t="str">
        <f>IF(D585="","",IF('[1]0.6 Indikator Pemanfaatan'!AG584="","",VLOOKUP(D585,'[1]0.6 Indikator Pemanfaatan'!$D$6:$AJ$705,30,FALSE)))</f>
        <v/>
      </c>
      <c r="AB585" s="136" t="str">
        <f t="shared" si="128"/>
        <v/>
      </c>
      <c r="AC585" s="87" t="str">
        <f>IF(D585="","",IF('[1]0.6 Indikator Pemanfaatan'!AM584="","",VLOOKUP(D585,'[1]0.6 Indikator Pemanfaatan'!$D$6:$AP$705,36,FALSE)))</f>
        <v/>
      </c>
      <c r="AD585" s="136" t="str">
        <f t="shared" si="129"/>
        <v/>
      </c>
    </row>
    <row r="586" spans="1:30" x14ac:dyDescent="0.3">
      <c r="A586" s="1" t="str">
        <f>IF('[2]1.7 NCPR'!A582="","",'[2]1.7 NCPR'!A582)</f>
        <v/>
      </c>
      <c r="B586" s="2" t="str">
        <f>IF('[2]1.7 NCPR'!B582="","",'[2]1.7 NCPR'!B582)</f>
        <v/>
      </c>
      <c r="C586" s="1" t="str">
        <f t="shared" si="117"/>
        <v/>
      </c>
      <c r="D586" s="1" t="str">
        <f>IF('[2]1.7 NCPR'!D582="","",'[2]1.7 NCPR'!D582)</f>
        <v/>
      </c>
      <c r="E586" s="1" t="str">
        <f>IF('[2]1.7 NCPR'!E582="","",'[2]1.7 NCPR'!E582)</f>
        <v/>
      </c>
      <c r="F586" s="2" t="str">
        <f>IF('[2]1.7 NCPR'!C582="","",'[2]1.7 NCPR'!C582)</f>
        <v/>
      </c>
      <c r="G586" s="135" t="str">
        <f>IF(D586="","",IF('[2]1.7 NCPR'!P582="","",(VLOOKUP(D586,'[2]1.7 NCPR'!$D:$P,13,0))))</f>
        <v/>
      </c>
      <c r="H586" s="74" t="str">
        <f t="shared" si="118"/>
        <v/>
      </c>
      <c r="I586" s="87" t="str">
        <f>IF(D586="","",IF('[1]0.2 Konsumsi Energi'!O585="","",VLOOKUP(D586,'[1]0.2 Konsumsi Energi'!$D$5:$S$704,12,0)))</f>
        <v/>
      </c>
      <c r="J586" s="136" t="str">
        <f t="shared" si="119"/>
        <v/>
      </c>
      <c r="K586" s="87" t="str">
        <f>IF(D586="","",IF('[1]0.3 Konsumsi Protein Hewani'!O585="","",VLOOKUP(D586,'[1]0.3 Konsumsi Protein Hewani'!$D$5:$S$704,12,0)))</f>
        <v/>
      </c>
      <c r="L586" s="136" t="str">
        <f t="shared" si="120"/>
        <v/>
      </c>
      <c r="M586" s="87" t="str">
        <f>IF(D586="","",IF('[1]0.4 Stok_Cadangan'!AN585="","",VLOOKUP(D586,'[1]0.4 Stok_Cadangan'!$D$6:$AN$704,37,FALSE)))</f>
        <v/>
      </c>
      <c r="N586" s="136" t="str">
        <f t="shared" si="121"/>
        <v/>
      </c>
      <c r="O586" s="87" t="str">
        <f>IF(D586="","",IF('[1]0.5 Indikator Keterjangkauan'!J585="","",VLOOKUP(D586,'[1]0.5 Indikator Keterjangkauan'!$D$6:$K$704,7,FALSE)))</f>
        <v/>
      </c>
      <c r="P586" s="136" t="str">
        <f t="shared" si="122"/>
        <v/>
      </c>
      <c r="Q586" s="87" t="str">
        <f>IF(D586="","",IF('[1]0.5 Indikator Keterjangkauan'!AC585="","",VLOOKUP(D586,'[1]0.5 Indikator Keterjangkauan'!$D$6:$AD$704,26,FALSE)))</f>
        <v/>
      </c>
      <c r="R586" s="136" t="str">
        <f t="shared" si="123"/>
        <v/>
      </c>
      <c r="S586" s="87" t="str">
        <f>IF(D586="","",IF('[1]0.5 Indikator Keterjangkauan'!AI585="","",VLOOKUP(D586,'[1]0.5 Indikator Keterjangkauan'!$D$6:$AK$700,32,FALSE)))</f>
        <v/>
      </c>
      <c r="T586" s="136" t="str">
        <f t="shared" si="124"/>
        <v/>
      </c>
      <c r="U586" s="87" t="str">
        <f>IF(D586="","",IF('[1]0.6 Indikator Pemanfaatan'!J585="","",VLOOKUP(D586,'[1]0.6 Indikator Pemanfaatan'!$D$6:$K$704,7,FALSE)))</f>
        <v/>
      </c>
      <c r="V586" s="136" t="str">
        <f t="shared" si="125"/>
        <v/>
      </c>
      <c r="W586" s="87" t="str">
        <f>IF(D586="","",IF('[1]0.6 Indikator Pemanfaatan'!P585="","",VLOOKUP(D586,'[1]0.6 Indikator Pemanfaatan'!$D$6:$R$704,13,FALSE)))</f>
        <v/>
      </c>
      <c r="X586" s="136" t="str">
        <f t="shared" si="126"/>
        <v/>
      </c>
      <c r="Y586" s="87" t="str">
        <f>IF(D586="","",IF('[1]0.6 Indikator Pemanfaatan'!AA585="","",VLOOKUP(D586,'[1]0.6 Indikator Pemanfaatan'!$D$6:$AC$706,24,FALSE)))</f>
        <v/>
      </c>
      <c r="Z586" s="136" t="str">
        <f t="shared" si="127"/>
        <v/>
      </c>
      <c r="AA586" s="88" t="str">
        <f>IF(D586="","",IF('[1]0.6 Indikator Pemanfaatan'!AG585="","",VLOOKUP(D586,'[1]0.6 Indikator Pemanfaatan'!$D$6:$AJ$705,30,FALSE)))</f>
        <v/>
      </c>
      <c r="AB586" s="136" t="str">
        <f t="shared" si="128"/>
        <v/>
      </c>
      <c r="AC586" s="87" t="str">
        <f>IF(D586="","",IF('[1]0.6 Indikator Pemanfaatan'!AM585="","",VLOOKUP(D586,'[1]0.6 Indikator Pemanfaatan'!$D$6:$AP$705,36,FALSE)))</f>
        <v/>
      </c>
      <c r="AD586" s="136" t="str">
        <f t="shared" si="129"/>
        <v/>
      </c>
    </row>
    <row r="587" spans="1:30" x14ac:dyDescent="0.3">
      <c r="A587" s="1" t="str">
        <f>IF('[2]1.7 NCPR'!A583="","",'[2]1.7 NCPR'!A583)</f>
        <v/>
      </c>
      <c r="B587" s="2" t="str">
        <f>IF('[2]1.7 NCPR'!B583="","",'[2]1.7 NCPR'!B583)</f>
        <v/>
      </c>
      <c r="C587" s="1" t="str">
        <f t="shared" si="117"/>
        <v/>
      </c>
      <c r="D587" s="1" t="str">
        <f>IF('[2]1.7 NCPR'!D583="","",'[2]1.7 NCPR'!D583)</f>
        <v/>
      </c>
      <c r="E587" s="1" t="str">
        <f>IF('[2]1.7 NCPR'!E583="","",'[2]1.7 NCPR'!E583)</f>
        <v/>
      </c>
      <c r="F587" s="2" t="str">
        <f>IF('[2]1.7 NCPR'!C583="","",'[2]1.7 NCPR'!C583)</f>
        <v/>
      </c>
      <c r="G587" s="135" t="str">
        <f>IF(D587="","",IF('[2]1.7 NCPR'!P583="","",(VLOOKUP(D587,'[2]1.7 NCPR'!$D:$P,13,0))))</f>
        <v/>
      </c>
      <c r="H587" s="74" t="str">
        <f t="shared" si="118"/>
        <v/>
      </c>
      <c r="I587" s="87" t="str">
        <f>IF(D587="","",IF('[1]0.2 Konsumsi Energi'!O586="","",VLOOKUP(D587,'[1]0.2 Konsumsi Energi'!$D$5:$S$704,12,0)))</f>
        <v/>
      </c>
      <c r="J587" s="136" t="str">
        <f t="shared" si="119"/>
        <v/>
      </c>
      <c r="K587" s="87" t="str">
        <f>IF(D587="","",IF('[1]0.3 Konsumsi Protein Hewani'!O586="","",VLOOKUP(D587,'[1]0.3 Konsumsi Protein Hewani'!$D$5:$S$704,12,0)))</f>
        <v/>
      </c>
      <c r="L587" s="136" t="str">
        <f t="shared" si="120"/>
        <v/>
      </c>
      <c r="M587" s="87" t="str">
        <f>IF(D587="","",IF('[1]0.4 Stok_Cadangan'!AN586="","",VLOOKUP(D587,'[1]0.4 Stok_Cadangan'!$D$6:$AN$704,37,FALSE)))</f>
        <v/>
      </c>
      <c r="N587" s="136" t="str">
        <f t="shared" si="121"/>
        <v/>
      </c>
      <c r="O587" s="87" t="str">
        <f>IF(D587="","",IF('[1]0.5 Indikator Keterjangkauan'!J586="","",VLOOKUP(D587,'[1]0.5 Indikator Keterjangkauan'!$D$6:$K$704,7,FALSE)))</f>
        <v/>
      </c>
      <c r="P587" s="136" t="str">
        <f t="shared" si="122"/>
        <v/>
      </c>
      <c r="Q587" s="87" t="str">
        <f>IF(D587="","",IF('[1]0.5 Indikator Keterjangkauan'!AC586="","",VLOOKUP(D587,'[1]0.5 Indikator Keterjangkauan'!$D$6:$AD$704,26,FALSE)))</f>
        <v/>
      </c>
      <c r="R587" s="136" t="str">
        <f t="shared" si="123"/>
        <v/>
      </c>
      <c r="S587" s="87" t="str">
        <f>IF(D587="","",IF('[1]0.5 Indikator Keterjangkauan'!AI586="","",VLOOKUP(D587,'[1]0.5 Indikator Keterjangkauan'!$D$6:$AK$700,32,FALSE)))</f>
        <v/>
      </c>
      <c r="T587" s="136" t="str">
        <f t="shared" si="124"/>
        <v/>
      </c>
      <c r="U587" s="87" t="str">
        <f>IF(D587="","",IF('[1]0.6 Indikator Pemanfaatan'!J586="","",VLOOKUP(D587,'[1]0.6 Indikator Pemanfaatan'!$D$6:$K$704,7,FALSE)))</f>
        <v/>
      </c>
      <c r="V587" s="136" t="str">
        <f t="shared" si="125"/>
        <v/>
      </c>
      <c r="W587" s="87" t="str">
        <f>IF(D587="","",IF('[1]0.6 Indikator Pemanfaatan'!P586="","",VLOOKUP(D587,'[1]0.6 Indikator Pemanfaatan'!$D$6:$R$704,13,FALSE)))</f>
        <v/>
      </c>
      <c r="X587" s="136" t="str">
        <f t="shared" si="126"/>
        <v/>
      </c>
      <c r="Y587" s="87" t="str">
        <f>IF(D587="","",IF('[1]0.6 Indikator Pemanfaatan'!AA586="","",VLOOKUP(D587,'[1]0.6 Indikator Pemanfaatan'!$D$6:$AC$706,24,FALSE)))</f>
        <v/>
      </c>
      <c r="Z587" s="136" t="str">
        <f t="shared" si="127"/>
        <v/>
      </c>
      <c r="AA587" s="88" t="str">
        <f>IF(D587="","",IF('[1]0.6 Indikator Pemanfaatan'!AG586="","",VLOOKUP(D587,'[1]0.6 Indikator Pemanfaatan'!$D$6:$AJ$705,30,FALSE)))</f>
        <v/>
      </c>
      <c r="AB587" s="136" t="str">
        <f t="shared" si="128"/>
        <v/>
      </c>
      <c r="AC587" s="87" t="str">
        <f>IF(D587="","",IF('[1]0.6 Indikator Pemanfaatan'!AM586="","",VLOOKUP(D587,'[1]0.6 Indikator Pemanfaatan'!$D$6:$AP$705,36,FALSE)))</f>
        <v/>
      </c>
      <c r="AD587" s="136" t="str">
        <f t="shared" si="129"/>
        <v/>
      </c>
    </row>
    <row r="588" spans="1:30" x14ac:dyDescent="0.3">
      <c r="A588" s="1" t="str">
        <f>IF('[2]1.7 NCPR'!A584="","",'[2]1.7 NCPR'!A584)</f>
        <v/>
      </c>
      <c r="B588" s="2" t="str">
        <f>IF('[2]1.7 NCPR'!B584="","",'[2]1.7 NCPR'!B584)</f>
        <v/>
      </c>
      <c r="C588" s="1" t="str">
        <f t="shared" si="117"/>
        <v/>
      </c>
      <c r="D588" s="1" t="str">
        <f>IF('[2]1.7 NCPR'!D584="","",'[2]1.7 NCPR'!D584)</f>
        <v/>
      </c>
      <c r="E588" s="1" t="str">
        <f>IF('[2]1.7 NCPR'!E584="","",'[2]1.7 NCPR'!E584)</f>
        <v/>
      </c>
      <c r="F588" s="2" t="str">
        <f>IF('[2]1.7 NCPR'!C584="","",'[2]1.7 NCPR'!C584)</f>
        <v/>
      </c>
      <c r="G588" s="135" t="str">
        <f>IF(D588="","",IF('[2]1.7 NCPR'!P584="","",(VLOOKUP(D588,'[2]1.7 NCPR'!$D:$P,13,0))))</f>
        <v/>
      </c>
      <c r="H588" s="74" t="str">
        <f t="shared" si="118"/>
        <v/>
      </c>
      <c r="I588" s="87" t="str">
        <f>IF(D588="","",IF('[1]0.2 Konsumsi Energi'!O587="","",VLOOKUP(D588,'[1]0.2 Konsumsi Energi'!$D$5:$S$704,12,0)))</f>
        <v/>
      </c>
      <c r="J588" s="136" t="str">
        <f t="shared" si="119"/>
        <v/>
      </c>
      <c r="K588" s="87" t="str">
        <f>IF(D588="","",IF('[1]0.3 Konsumsi Protein Hewani'!O587="","",VLOOKUP(D588,'[1]0.3 Konsumsi Protein Hewani'!$D$5:$S$704,12,0)))</f>
        <v/>
      </c>
      <c r="L588" s="136" t="str">
        <f t="shared" si="120"/>
        <v/>
      </c>
      <c r="M588" s="87" t="str">
        <f>IF(D588="","",IF('[1]0.4 Stok_Cadangan'!AN587="","",VLOOKUP(D588,'[1]0.4 Stok_Cadangan'!$D$6:$AN$704,37,FALSE)))</f>
        <v/>
      </c>
      <c r="N588" s="136" t="str">
        <f t="shared" si="121"/>
        <v/>
      </c>
      <c r="O588" s="87" t="str">
        <f>IF(D588="","",IF('[1]0.5 Indikator Keterjangkauan'!J587="","",VLOOKUP(D588,'[1]0.5 Indikator Keterjangkauan'!$D$6:$K$704,7,FALSE)))</f>
        <v/>
      </c>
      <c r="P588" s="136" t="str">
        <f t="shared" si="122"/>
        <v/>
      </c>
      <c r="Q588" s="87" t="str">
        <f>IF(D588="","",IF('[1]0.5 Indikator Keterjangkauan'!AC587="","",VLOOKUP(D588,'[1]0.5 Indikator Keterjangkauan'!$D$6:$AD$704,26,FALSE)))</f>
        <v/>
      </c>
      <c r="R588" s="136" t="str">
        <f t="shared" si="123"/>
        <v/>
      </c>
      <c r="S588" s="87" t="str">
        <f>IF(D588="","",IF('[1]0.5 Indikator Keterjangkauan'!AI587="","",VLOOKUP(D588,'[1]0.5 Indikator Keterjangkauan'!$D$6:$AK$700,32,FALSE)))</f>
        <v/>
      </c>
      <c r="T588" s="136" t="str">
        <f t="shared" si="124"/>
        <v/>
      </c>
      <c r="U588" s="87" t="str">
        <f>IF(D588="","",IF('[1]0.6 Indikator Pemanfaatan'!J587="","",VLOOKUP(D588,'[1]0.6 Indikator Pemanfaatan'!$D$6:$K$704,7,FALSE)))</f>
        <v/>
      </c>
      <c r="V588" s="136" t="str">
        <f t="shared" si="125"/>
        <v/>
      </c>
      <c r="W588" s="87" t="str">
        <f>IF(D588="","",IF('[1]0.6 Indikator Pemanfaatan'!P587="","",VLOOKUP(D588,'[1]0.6 Indikator Pemanfaatan'!$D$6:$R$704,13,FALSE)))</f>
        <v/>
      </c>
      <c r="X588" s="136" t="str">
        <f t="shared" si="126"/>
        <v/>
      </c>
      <c r="Y588" s="87" t="str">
        <f>IF(D588="","",IF('[1]0.6 Indikator Pemanfaatan'!AA587="","",VLOOKUP(D588,'[1]0.6 Indikator Pemanfaatan'!$D$6:$AC$706,24,FALSE)))</f>
        <v/>
      </c>
      <c r="Z588" s="136" t="str">
        <f t="shared" si="127"/>
        <v/>
      </c>
      <c r="AA588" s="88" t="str">
        <f>IF(D588="","",IF('[1]0.6 Indikator Pemanfaatan'!AG587="","",VLOOKUP(D588,'[1]0.6 Indikator Pemanfaatan'!$D$6:$AJ$705,30,FALSE)))</f>
        <v/>
      </c>
      <c r="AB588" s="136" t="str">
        <f t="shared" si="128"/>
        <v/>
      </c>
      <c r="AC588" s="87" t="str">
        <f>IF(D588="","",IF('[1]0.6 Indikator Pemanfaatan'!AM587="","",VLOOKUP(D588,'[1]0.6 Indikator Pemanfaatan'!$D$6:$AP$705,36,FALSE)))</f>
        <v/>
      </c>
      <c r="AD588" s="136" t="str">
        <f t="shared" si="129"/>
        <v/>
      </c>
    </row>
    <row r="589" spans="1:30" x14ac:dyDescent="0.3">
      <c r="A589" s="1" t="str">
        <f>IF('[2]1.7 NCPR'!A585="","",'[2]1.7 NCPR'!A585)</f>
        <v/>
      </c>
      <c r="B589" s="2" t="str">
        <f>IF('[2]1.7 NCPR'!B585="","",'[2]1.7 NCPR'!B585)</f>
        <v/>
      </c>
      <c r="C589" s="1" t="str">
        <f t="shared" si="117"/>
        <v/>
      </c>
      <c r="D589" s="1" t="str">
        <f>IF('[2]1.7 NCPR'!D585="","",'[2]1.7 NCPR'!D585)</f>
        <v/>
      </c>
      <c r="E589" s="1" t="str">
        <f>IF('[2]1.7 NCPR'!E585="","",'[2]1.7 NCPR'!E585)</f>
        <v/>
      </c>
      <c r="F589" s="2" t="str">
        <f>IF('[2]1.7 NCPR'!C585="","",'[2]1.7 NCPR'!C585)</f>
        <v/>
      </c>
      <c r="G589" s="135" t="str">
        <f>IF(D589="","",IF('[2]1.7 NCPR'!P585="","",(VLOOKUP(D589,'[2]1.7 NCPR'!$D:$P,13,0))))</f>
        <v/>
      </c>
      <c r="H589" s="74" t="str">
        <f t="shared" si="118"/>
        <v/>
      </c>
      <c r="I589" s="87" t="str">
        <f>IF(D589="","",IF('[1]0.2 Konsumsi Energi'!O588="","",VLOOKUP(D589,'[1]0.2 Konsumsi Energi'!$D$5:$S$704,12,0)))</f>
        <v/>
      </c>
      <c r="J589" s="136" t="str">
        <f t="shared" si="119"/>
        <v/>
      </c>
      <c r="K589" s="87" t="str">
        <f>IF(D589="","",IF('[1]0.3 Konsumsi Protein Hewani'!O588="","",VLOOKUP(D589,'[1]0.3 Konsumsi Protein Hewani'!$D$5:$S$704,12,0)))</f>
        <v/>
      </c>
      <c r="L589" s="136" t="str">
        <f t="shared" si="120"/>
        <v/>
      </c>
      <c r="M589" s="87" t="str">
        <f>IF(D589="","",IF('[1]0.4 Stok_Cadangan'!AN588="","",VLOOKUP(D589,'[1]0.4 Stok_Cadangan'!$D$6:$AN$704,37,FALSE)))</f>
        <v/>
      </c>
      <c r="N589" s="136" t="str">
        <f t="shared" si="121"/>
        <v/>
      </c>
      <c r="O589" s="87" t="str">
        <f>IF(D589="","",IF('[1]0.5 Indikator Keterjangkauan'!J588="","",VLOOKUP(D589,'[1]0.5 Indikator Keterjangkauan'!$D$6:$K$704,7,FALSE)))</f>
        <v/>
      </c>
      <c r="P589" s="136" t="str">
        <f t="shared" si="122"/>
        <v/>
      </c>
      <c r="Q589" s="87" t="str">
        <f>IF(D589="","",IF('[1]0.5 Indikator Keterjangkauan'!AC588="","",VLOOKUP(D589,'[1]0.5 Indikator Keterjangkauan'!$D$6:$AD$704,26,FALSE)))</f>
        <v/>
      </c>
      <c r="R589" s="136" t="str">
        <f t="shared" si="123"/>
        <v/>
      </c>
      <c r="S589" s="87" t="str">
        <f>IF(D589="","",IF('[1]0.5 Indikator Keterjangkauan'!AI588="","",VLOOKUP(D589,'[1]0.5 Indikator Keterjangkauan'!$D$6:$AK$700,32,FALSE)))</f>
        <v/>
      </c>
      <c r="T589" s="136" t="str">
        <f t="shared" si="124"/>
        <v/>
      </c>
      <c r="U589" s="87" t="str">
        <f>IF(D589="","",IF('[1]0.6 Indikator Pemanfaatan'!J588="","",VLOOKUP(D589,'[1]0.6 Indikator Pemanfaatan'!$D$6:$K$704,7,FALSE)))</f>
        <v/>
      </c>
      <c r="V589" s="136" t="str">
        <f t="shared" si="125"/>
        <v/>
      </c>
      <c r="W589" s="87" t="str">
        <f>IF(D589="","",IF('[1]0.6 Indikator Pemanfaatan'!P588="","",VLOOKUP(D589,'[1]0.6 Indikator Pemanfaatan'!$D$6:$R$704,13,FALSE)))</f>
        <v/>
      </c>
      <c r="X589" s="136" t="str">
        <f t="shared" si="126"/>
        <v/>
      </c>
      <c r="Y589" s="87" t="str">
        <f>IF(D589="","",IF('[1]0.6 Indikator Pemanfaatan'!AA588="","",VLOOKUP(D589,'[1]0.6 Indikator Pemanfaatan'!$D$6:$AC$706,24,FALSE)))</f>
        <v/>
      </c>
      <c r="Z589" s="136" t="str">
        <f t="shared" si="127"/>
        <v/>
      </c>
      <c r="AA589" s="88" t="str">
        <f>IF(D589="","",IF('[1]0.6 Indikator Pemanfaatan'!AG588="","",VLOOKUP(D589,'[1]0.6 Indikator Pemanfaatan'!$D$6:$AJ$705,30,FALSE)))</f>
        <v/>
      </c>
      <c r="AB589" s="136" t="str">
        <f t="shared" si="128"/>
        <v/>
      </c>
      <c r="AC589" s="87" t="str">
        <f>IF(D589="","",IF('[1]0.6 Indikator Pemanfaatan'!AM588="","",VLOOKUP(D589,'[1]0.6 Indikator Pemanfaatan'!$D$6:$AP$705,36,FALSE)))</f>
        <v/>
      </c>
      <c r="AD589" s="136" t="str">
        <f t="shared" si="129"/>
        <v/>
      </c>
    </row>
    <row r="590" spans="1:30" x14ac:dyDescent="0.3">
      <c r="A590" s="1" t="str">
        <f>IF('[2]1.7 NCPR'!A586="","",'[2]1.7 NCPR'!A586)</f>
        <v/>
      </c>
      <c r="B590" s="2" t="str">
        <f>IF('[2]1.7 NCPR'!B586="","",'[2]1.7 NCPR'!B586)</f>
        <v/>
      </c>
      <c r="C590" s="1" t="str">
        <f t="shared" si="117"/>
        <v/>
      </c>
      <c r="D590" s="1" t="str">
        <f>IF('[2]1.7 NCPR'!D586="","",'[2]1.7 NCPR'!D586)</f>
        <v/>
      </c>
      <c r="E590" s="1" t="str">
        <f>IF('[2]1.7 NCPR'!E586="","",'[2]1.7 NCPR'!E586)</f>
        <v/>
      </c>
      <c r="F590" s="2" t="str">
        <f>IF('[2]1.7 NCPR'!C586="","",'[2]1.7 NCPR'!C586)</f>
        <v/>
      </c>
      <c r="G590" s="135" t="str">
        <f>IF(D590="","",IF('[2]1.7 NCPR'!P586="","",(VLOOKUP(D590,'[2]1.7 NCPR'!$D:$P,13,0))))</f>
        <v/>
      </c>
      <c r="H590" s="74" t="str">
        <f t="shared" si="118"/>
        <v/>
      </c>
      <c r="I590" s="87" t="str">
        <f>IF(D590="","",IF('[1]0.2 Konsumsi Energi'!O589="","",VLOOKUP(D590,'[1]0.2 Konsumsi Energi'!$D$5:$S$704,12,0)))</f>
        <v/>
      </c>
      <c r="J590" s="136" t="str">
        <f t="shared" si="119"/>
        <v/>
      </c>
      <c r="K590" s="87" t="str">
        <f>IF(D590="","",IF('[1]0.3 Konsumsi Protein Hewani'!O589="","",VLOOKUP(D590,'[1]0.3 Konsumsi Protein Hewani'!$D$5:$S$704,12,0)))</f>
        <v/>
      </c>
      <c r="L590" s="136" t="str">
        <f t="shared" si="120"/>
        <v/>
      </c>
      <c r="M590" s="87" t="str">
        <f>IF(D590="","",IF('[1]0.4 Stok_Cadangan'!AN589="","",VLOOKUP(D590,'[1]0.4 Stok_Cadangan'!$D$6:$AN$704,37,FALSE)))</f>
        <v/>
      </c>
      <c r="N590" s="136" t="str">
        <f t="shared" si="121"/>
        <v/>
      </c>
      <c r="O590" s="87" t="str">
        <f>IF(D590="","",IF('[1]0.5 Indikator Keterjangkauan'!J589="","",VLOOKUP(D590,'[1]0.5 Indikator Keterjangkauan'!$D$6:$K$704,7,FALSE)))</f>
        <v/>
      </c>
      <c r="P590" s="136" t="str">
        <f t="shared" si="122"/>
        <v/>
      </c>
      <c r="Q590" s="87" t="str">
        <f>IF(D590="","",IF('[1]0.5 Indikator Keterjangkauan'!AC589="","",VLOOKUP(D590,'[1]0.5 Indikator Keterjangkauan'!$D$6:$AD$704,26,FALSE)))</f>
        <v/>
      </c>
      <c r="R590" s="136" t="str">
        <f t="shared" si="123"/>
        <v/>
      </c>
      <c r="S590" s="87" t="str">
        <f>IF(D590="","",IF('[1]0.5 Indikator Keterjangkauan'!AI589="","",VLOOKUP(D590,'[1]0.5 Indikator Keterjangkauan'!$D$6:$AK$700,32,FALSE)))</f>
        <v/>
      </c>
      <c r="T590" s="136" t="str">
        <f t="shared" si="124"/>
        <v/>
      </c>
      <c r="U590" s="87" t="str">
        <f>IF(D590="","",IF('[1]0.6 Indikator Pemanfaatan'!J589="","",VLOOKUP(D590,'[1]0.6 Indikator Pemanfaatan'!$D$6:$K$704,7,FALSE)))</f>
        <v/>
      </c>
      <c r="V590" s="136" t="str">
        <f t="shared" si="125"/>
        <v/>
      </c>
      <c r="W590" s="87" t="str">
        <f>IF(D590="","",IF('[1]0.6 Indikator Pemanfaatan'!P589="","",VLOOKUP(D590,'[1]0.6 Indikator Pemanfaatan'!$D$6:$R$704,13,FALSE)))</f>
        <v/>
      </c>
      <c r="X590" s="136" t="str">
        <f t="shared" si="126"/>
        <v/>
      </c>
      <c r="Y590" s="87" t="str">
        <f>IF(D590="","",IF('[1]0.6 Indikator Pemanfaatan'!AA589="","",VLOOKUP(D590,'[1]0.6 Indikator Pemanfaatan'!$D$6:$AC$706,24,FALSE)))</f>
        <v/>
      </c>
      <c r="Z590" s="136" t="str">
        <f t="shared" si="127"/>
        <v/>
      </c>
      <c r="AA590" s="88" t="str">
        <f>IF(D590="","",IF('[1]0.6 Indikator Pemanfaatan'!AG589="","",VLOOKUP(D590,'[1]0.6 Indikator Pemanfaatan'!$D$6:$AJ$705,30,FALSE)))</f>
        <v/>
      </c>
      <c r="AB590" s="136" t="str">
        <f t="shared" si="128"/>
        <v/>
      </c>
      <c r="AC590" s="87" t="str">
        <f>IF(D590="","",IF('[1]0.6 Indikator Pemanfaatan'!AM589="","",VLOOKUP(D590,'[1]0.6 Indikator Pemanfaatan'!$D$6:$AP$705,36,FALSE)))</f>
        <v/>
      </c>
      <c r="AD590" s="136" t="str">
        <f t="shared" si="129"/>
        <v/>
      </c>
    </row>
    <row r="591" spans="1:30" x14ac:dyDescent="0.3">
      <c r="A591" s="1" t="str">
        <f>IF('[2]1.7 NCPR'!A587="","",'[2]1.7 NCPR'!A587)</f>
        <v/>
      </c>
      <c r="B591" s="2" t="str">
        <f>IF('[2]1.7 NCPR'!B587="","",'[2]1.7 NCPR'!B587)</f>
        <v/>
      </c>
      <c r="C591" s="1" t="str">
        <f t="shared" si="117"/>
        <v/>
      </c>
      <c r="D591" s="1" t="str">
        <f>IF('[2]1.7 NCPR'!D587="","",'[2]1.7 NCPR'!D587)</f>
        <v/>
      </c>
      <c r="E591" s="1" t="str">
        <f>IF('[2]1.7 NCPR'!E587="","",'[2]1.7 NCPR'!E587)</f>
        <v/>
      </c>
      <c r="F591" s="2" t="str">
        <f>IF('[2]1.7 NCPR'!C587="","",'[2]1.7 NCPR'!C587)</f>
        <v/>
      </c>
      <c r="G591" s="135" t="str">
        <f>IF(D591="","",IF('[2]1.7 NCPR'!P587="","",(VLOOKUP(D591,'[2]1.7 NCPR'!$D:$P,13,0))))</f>
        <v/>
      </c>
      <c r="H591" s="74" t="str">
        <f t="shared" si="118"/>
        <v/>
      </c>
      <c r="I591" s="87" t="str">
        <f>IF(D591="","",IF('[1]0.2 Konsumsi Energi'!O590="","",VLOOKUP(D591,'[1]0.2 Konsumsi Energi'!$D$5:$S$704,12,0)))</f>
        <v/>
      </c>
      <c r="J591" s="136" t="str">
        <f t="shared" si="119"/>
        <v/>
      </c>
      <c r="K591" s="87" t="str">
        <f>IF(D591="","",IF('[1]0.3 Konsumsi Protein Hewani'!O590="","",VLOOKUP(D591,'[1]0.3 Konsumsi Protein Hewani'!$D$5:$S$704,12,0)))</f>
        <v/>
      </c>
      <c r="L591" s="136" t="str">
        <f t="shared" si="120"/>
        <v/>
      </c>
      <c r="M591" s="87" t="str">
        <f>IF(D591="","",IF('[1]0.4 Stok_Cadangan'!AN590="","",VLOOKUP(D591,'[1]0.4 Stok_Cadangan'!$D$6:$AN$704,37,FALSE)))</f>
        <v/>
      </c>
      <c r="N591" s="136" t="str">
        <f t="shared" si="121"/>
        <v/>
      </c>
      <c r="O591" s="87" t="str">
        <f>IF(D591="","",IF('[1]0.5 Indikator Keterjangkauan'!J590="","",VLOOKUP(D591,'[1]0.5 Indikator Keterjangkauan'!$D$6:$K$704,7,FALSE)))</f>
        <v/>
      </c>
      <c r="P591" s="136" t="str">
        <f t="shared" si="122"/>
        <v/>
      </c>
      <c r="Q591" s="87" t="str">
        <f>IF(D591="","",IF('[1]0.5 Indikator Keterjangkauan'!AC590="","",VLOOKUP(D591,'[1]0.5 Indikator Keterjangkauan'!$D$6:$AD$704,26,FALSE)))</f>
        <v/>
      </c>
      <c r="R591" s="136" t="str">
        <f t="shared" si="123"/>
        <v/>
      </c>
      <c r="S591" s="87" t="str">
        <f>IF(D591="","",IF('[1]0.5 Indikator Keterjangkauan'!AI590="","",VLOOKUP(D591,'[1]0.5 Indikator Keterjangkauan'!$D$6:$AK$700,32,FALSE)))</f>
        <v/>
      </c>
      <c r="T591" s="136" t="str">
        <f t="shared" si="124"/>
        <v/>
      </c>
      <c r="U591" s="87" t="str">
        <f>IF(D591="","",IF('[1]0.6 Indikator Pemanfaatan'!J590="","",VLOOKUP(D591,'[1]0.6 Indikator Pemanfaatan'!$D$6:$K$704,7,FALSE)))</f>
        <v/>
      </c>
      <c r="V591" s="136" t="str">
        <f t="shared" si="125"/>
        <v/>
      </c>
      <c r="W591" s="87" t="str">
        <f>IF(D591="","",IF('[1]0.6 Indikator Pemanfaatan'!P590="","",VLOOKUP(D591,'[1]0.6 Indikator Pemanfaatan'!$D$6:$R$704,13,FALSE)))</f>
        <v/>
      </c>
      <c r="X591" s="136" t="str">
        <f t="shared" si="126"/>
        <v/>
      </c>
      <c r="Y591" s="87" t="str">
        <f>IF(D591="","",IF('[1]0.6 Indikator Pemanfaatan'!AA590="","",VLOOKUP(D591,'[1]0.6 Indikator Pemanfaatan'!$D$6:$AC$706,24,FALSE)))</f>
        <v/>
      </c>
      <c r="Z591" s="136" t="str">
        <f t="shared" si="127"/>
        <v/>
      </c>
      <c r="AA591" s="88" t="str">
        <f>IF(D591="","",IF('[1]0.6 Indikator Pemanfaatan'!AG590="","",VLOOKUP(D591,'[1]0.6 Indikator Pemanfaatan'!$D$6:$AJ$705,30,FALSE)))</f>
        <v/>
      </c>
      <c r="AB591" s="136" t="str">
        <f t="shared" si="128"/>
        <v/>
      </c>
      <c r="AC591" s="87" t="str">
        <f>IF(D591="","",IF('[1]0.6 Indikator Pemanfaatan'!AM590="","",VLOOKUP(D591,'[1]0.6 Indikator Pemanfaatan'!$D$6:$AP$705,36,FALSE)))</f>
        <v/>
      </c>
      <c r="AD591" s="136" t="str">
        <f t="shared" si="129"/>
        <v/>
      </c>
    </row>
    <row r="592" spans="1:30" x14ac:dyDescent="0.3">
      <c r="A592" s="1" t="str">
        <f>IF('[2]1.7 NCPR'!A588="","",'[2]1.7 NCPR'!A588)</f>
        <v/>
      </c>
      <c r="B592" s="2" t="str">
        <f>IF('[2]1.7 NCPR'!B588="","",'[2]1.7 NCPR'!B588)</f>
        <v/>
      </c>
      <c r="C592" s="1" t="str">
        <f t="shared" si="117"/>
        <v/>
      </c>
      <c r="D592" s="1" t="str">
        <f>IF('[2]1.7 NCPR'!D588="","",'[2]1.7 NCPR'!D588)</f>
        <v/>
      </c>
      <c r="E592" s="1" t="str">
        <f>IF('[2]1.7 NCPR'!E588="","",'[2]1.7 NCPR'!E588)</f>
        <v/>
      </c>
      <c r="F592" s="2" t="str">
        <f>IF('[2]1.7 NCPR'!C588="","",'[2]1.7 NCPR'!C588)</f>
        <v/>
      </c>
      <c r="G592" s="135" t="str">
        <f>IF(D592="","",IF('[2]1.7 NCPR'!P588="","",(VLOOKUP(D592,'[2]1.7 NCPR'!$D:$P,13,0))))</f>
        <v/>
      </c>
      <c r="H592" s="74" t="str">
        <f t="shared" si="118"/>
        <v/>
      </c>
      <c r="I592" s="87" t="str">
        <f>IF(D592="","",IF('[1]0.2 Konsumsi Energi'!O591="","",VLOOKUP(D592,'[1]0.2 Konsumsi Energi'!$D$5:$S$704,12,0)))</f>
        <v/>
      </c>
      <c r="J592" s="136" t="str">
        <f t="shared" si="119"/>
        <v/>
      </c>
      <c r="K592" s="87" t="str">
        <f>IF(D592="","",IF('[1]0.3 Konsumsi Protein Hewani'!O591="","",VLOOKUP(D592,'[1]0.3 Konsumsi Protein Hewani'!$D$5:$S$704,12,0)))</f>
        <v/>
      </c>
      <c r="L592" s="136" t="str">
        <f t="shared" si="120"/>
        <v/>
      </c>
      <c r="M592" s="87" t="str">
        <f>IF(D592="","",IF('[1]0.4 Stok_Cadangan'!AN591="","",VLOOKUP(D592,'[1]0.4 Stok_Cadangan'!$D$6:$AN$704,37,FALSE)))</f>
        <v/>
      </c>
      <c r="N592" s="136" t="str">
        <f t="shared" si="121"/>
        <v/>
      </c>
      <c r="O592" s="87" t="str">
        <f>IF(D592="","",IF('[1]0.5 Indikator Keterjangkauan'!J591="","",VLOOKUP(D592,'[1]0.5 Indikator Keterjangkauan'!$D$6:$K$704,7,FALSE)))</f>
        <v/>
      </c>
      <c r="P592" s="136" t="str">
        <f t="shared" si="122"/>
        <v/>
      </c>
      <c r="Q592" s="87" t="str">
        <f>IF(D592="","",IF('[1]0.5 Indikator Keterjangkauan'!AC591="","",VLOOKUP(D592,'[1]0.5 Indikator Keterjangkauan'!$D$6:$AD$704,26,FALSE)))</f>
        <v/>
      </c>
      <c r="R592" s="136" t="str">
        <f t="shared" si="123"/>
        <v/>
      </c>
      <c r="S592" s="87" t="str">
        <f>IF(D592="","",IF('[1]0.5 Indikator Keterjangkauan'!AI591="","",VLOOKUP(D592,'[1]0.5 Indikator Keterjangkauan'!$D$6:$AK$700,32,FALSE)))</f>
        <v/>
      </c>
      <c r="T592" s="136" t="str">
        <f t="shared" si="124"/>
        <v/>
      </c>
      <c r="U592" s="87" t="str">
        <f>IF(D592="","",IF('[1]0.6 Indikator Pemanfaatan'!J591="","",VLOOKUP(D592,'[1]0.6 Indikator Pemanfaatan'!$D$6:$K$704,7,FALSE)))</f>
        <v/>
      </c>
      <c r="V592" s="136" t="str">
        <f t="shared" si="125"/>
        <v/>
      </c>
      <c r="W592" s="87" t="str">
        <f>IF(D592="","",IF('[1]0.6 Indikator Pemanfaatan'!P591="","",VLOOKUP(D592,'[1]0.6 Indikator Pemanfaatan'!$D$6:$R$704,13,FALSE)))</f>
        <v/>
      </c>
      <c r="X592" s="136" t="str">
        <f t="shared" si="126"/>
        <v/>
      </c>
      <c r="Y592" s="87" t="str">
        <f>IF(D592="","",IF('[1]0.6 Indikator Pemanfaatan'!AA591="","",VLOOKUP(D592,'[1]0.6 Indikator Pemanfaatan'!$D$6:$AC$706,24,FALSE)))</f>
        <v/>
      </c>
      <c r="Z592" s="136" t="str">
        <f t="shared" si="127"/>
        <v/>
      </c>
      <c r="AA592" s="88" t="str">
        <f>IF(D592="","",IF('[1]0.6 Indikator Pemanfaatan'!AG591="","",VLOOKUP(D592,'[1]0.6 Indikator Pemanfaatan'!$D$6:$AJ$705,30,FALSE)))</f>
        <v/>
      </c>
      <c r="AB592" s="136" t="str">
        <f t="shared" si="128"/>
        <v/>
      </c>
      <c r="AC592" s="87" t="str">
        <f>IF(D592="","",IF('[1]0.6 Indikator Pemanfaatan'!AM591="","",VLOOKUP(D592,'[1]0.6 Indikator Pemanfaatan'!$D$6:$AP$705,36,FALSE)))</f>
        <v/>
      </c>
      <c r="AD592" s="136" t="str">
        <f t="shared" si="129"/>
        <v/>
      </c>
    </row>
    <row r="593" spans="1:30" x14ac:dyDescent="0.3">
      <c r="A593" s="1" t="str">
        <f>IF('[2]1.7 NCPR'!A589="","",'[2]1.7 NCPR'!A589)</f>
        <v/>
      </c>
      <c r="B593" s="2" t="str">
        <f>IF('[2]1.7 NCPR'!B589="","",'[2]1.7 NCPR'!B589)</f>
        <v/>
      </c>
      <c r="C593" s="1" t="str">
        <f t="shared" si="117"/>
        <v/>
      </c>
      <c r="D593" s="1" t="str">
        <f>IF('[2]1.7 NCPR'!D589="","",'[2]1.7 NCPR'!D589)</f>
        <v/>
      </c>
      <c r="E593" s="1" t="str">
        <f>IF('[2]1.7 NCPR'!E589="","",'[2]1.7 NCPR'!E589)</f>
        <v/>
      </c>
      <c r="F593" s="2" t="str">
        <f>IF('[2]1.7 NCPR'!C589="","",'[2]1.7 NCPR'!C589)</f>
        <v/>
      </c>
      <c r="G593" s="135" t="str">
        <f>IF(D593="","",IF('[2]1.7 NCPR'!P589="","",(VLOOKUP(D593,'[2]1.7 NCPR'!$D:$P,13,0))))</f>
        <v/>
      </c>
      <c r="H593" s="74" t="str">
        <f t="shared" si="118"/>
        <v/>
      </c>
      <c r="I593" s="87" t="str">
        <f>IF(D593="","",IF('[1]0.2 Konsumsi Energi'!O592="","",VLOOKUP(D593,'[1]0.2 Konsumsi Energi'!$D$5:$S$704,12,0)))</f>
        <v/>
      </c>
      <c r="J593" s="136" t="str">
        <f t="shared" si="119"/>
        <v/>
      </c>
      <c r="K593" s="87" t="str">
        <f>IF(D593="","",IF('[1]0.3 Konsumsi Protein Hewani'!O592="","",VLOOKUP(D593,'[1]0.3 Konsumsi Protein Hewani'!$D$5:$S$704,12,0)))</f>
        <v/>
      </c>
      <c r="L593" s="136" t="str">
        <f t="shared" si="120"/>
        <v/>
      </c>
      <c r="M593" s="87" t="str">
        <f>IF(D593="","",IF('[1]0.4 Stok_Cadangan'!AN592="","",VLOOKUP(D593,'[1]0.4 Stok_Cadangan'!$D$6:$AN$704,37,FALSE)))</f>
        <v/>
      </c>
      <c r="N593" s="136" t="str">
        <f t="shared" si="121"/>
        <v/>
      </c>
      <c r="O593" s="87" t="str">
        <f>IF(D593="","",IF('[1]0.5 Indikator Keterjangkauan'!J592="","",VLOOKUP(D593,'[1]0.5 Indikator Keterjangkauan'!$D$6:$K$704,7,FALSE)))</f>
        <v/>
      </c>
      <c r="P593" s="136" t="str">
        <f t="shared" si="122"/>
        <v/>
      </c>
      <c r="Q593" s="87" t="str">
        <f>IF(D593="","",IF('[1]0.5 Indikator Keterjangkauan'!AC592="","",VLOOKUP(D593,'[1]0.5 Indikator Keterjangkauan'!$D$6:$AD$704,26,FALSE)))</f>
        <v/>
      </c>
      <c r="R593" s="136" t="str">
        <f t="shared" si="123"/>
        <v/>
      </c>
      <c r="S593" s="87" t="str">
        <f>IF(D593="","",IF('[1]0.5 Indikator Keterjangkauan'!AI592="","",VLOOKUP(D593,'[1]0.5 Indikator Keterjangkauan'!$D$6:$AK$700,32,FALSE)))</f>
        <v/>
      </c>
      <c r="T593" s="136" t="str">
        <f t="shared" si="124"/>
        <v/>
      </c>
      <c r="U593" s="87" t="str">
        <f>IF(D593="","",IF('[1]0.6 Indikator Pemanfaatan'!J592="","",VLOOKUP(D593,'[1]0.6 Indikator Pemanfaatan'!$D$6:$K$704,7,FALSE)))</f>
        <v/>
      </c>
      <c r="V593" s="136" t="str">
        <f t="shared" si="125"/>
        <v/>
      </c>
      <c r="W593" s="87" t="str">
        <f>IF(D593="","",IF('[1]0.6 Indikator Pemanfaatan'!P592="","",VLOOKUP(D593,'[1]0.6 Indikator Pemanfaatan'!$D$6:$R$704,13,FALSE)))</f>
        <v/>
      </c>
      <c r="X593" s="136" t="str">
        <f t="shared" si="126"/>
        <v/>
      </c>
      <c r="Y593" s="87" t="str">
        <f>IF(D593="","",IF('[1]0.6 Indikator Pemanfaatan'!AA592="","",VLOOKUP(D593,'[1]0.6 Indikator Pemanfaatan'!$D$6:$AC$706,24,FALSE)))</f>
        <v/>
      </c>
      <c r="Z593" s="136" t="str">
        <f t="shared" si="127"/>
        <v/>
      </c>
      <c r="AA593" s="88" t="str">
        <f>IF(D593="","",IF('[1]0.6 Indikator Pemanfaatan'!AG592="","",VLOOKUP(D593,'[1]0.6 Indikator Pemanfaatan'!$D$6:$AJ$705,30,FALSE)))</f>
        <v/>
      </c>
      <c r="AB593" s="136" t="str">
        <f t="shared" si="128"/>
        <v/>
      </c>
      <c r="AC593" s="87" t="str">
        <f>IF(D593="","",IF('[1]0.6 Indikator Pemanfaatan'!AM592="","",VLOOKUP(D593,'[1]0.6 Indikator Pemanfaatan'!$D$6:$AP$705,36,FALSE)))</f>
        <v/>
      </c>
      <c r="AD593" s="136" t="str">
        <f t="shared" si="129"/>
        <v/>
      </c>
    </row>
    <row r="594" spans="1:30" x14ac:dyDescent="0.3">
      <c r="A594" s="1" t="str">
        <f>IF('[2]1.7 NCPR'!A590="","",'[2]1.7 NCPR'!A590)</f>
        <v/>
      </c>
      <c r="B594" s="2" t="str">
        <f>IF('[2]1.7 NCPR'!B590="","",'[2]1.7 NCPR'!B590)</f>
        <v/>
      </c>
      <c r="C594" s="1" t="str">
        <f t="shared" si="117"/>
        <v/>
      </c>
      <c r="D594" s="1" t="str">
        <f>IF('[2]1.7 NCPR'!D590="","",'[2]1.7 NCPR'!D590)</f>
        <v/>
      </c>
      <c r="E594" s="1" t="str">
        <f>IF('[2]1.7 NCPR'!E590="","",'[2]1.7 NCPR'!E590)</f>
        <v/>
      </c>
      <c r="F594" s="2" t="str">
        <f>IF('[2]1.7 NCPR'!C590="","",'[2]1.7 NCPR'!C590)</f>
        <v/>
      </c>
      <c r="G594" s="135" t="str">
        <f>IF(D594="","",IF('[2]1.7 NCPR'!P590="","",(VLOOKUP(D594,'[2]1.7 NCPR'!$D:$P,13,0))))</f>
        <v/>
      </c>
      <c r="H594" s="74" t="str">
        <f t="shared" si="118"/>
        <v/>
      </c>
      <c r="I594" s="87" t="str">
        <f>IF(D594="","",IF('[1]0.2 Konsumsi Energi'!O593="","",VLOOKUP(D594,'[1]0.2 Konsumsi Energi'!$D$5:$S$704,12,0)))</f>
        <v/>
      </c>
      <c r="J594" s="136" t="str">
        <f t="shared" si="119"/>
        <v/>
      </c>
      <c r="K594" s="87" t="str">
        <f>IF(D594="","",IF('[1]0.3 Konsumsi Protein Hewani'!O593="","",VLOOKUP(D594,'[1]0.3 Konsumsi Protein Hewani'!$D$5:$S$704,12,0)))</f>
        <v/>
      </c>
      <c r="L594" s="136" t="str">
        <f t="shared" si="120"/>
        <v/>
      </c>
      <c r="M594" s="87" t="str">
        <f>IF(D594="","",IF('[1]0.4 Stok_Cadangan'!AN593="","",VLOOKUP(D594,'[1]0.4 Stok_Cadangan'!$D$6:$AN$704,37,FALSE)))</f>
        <v/>
      </c>
      <c r="N594" s="136" t="str">
        <f t="shared" si="121"/>
        <v/>
      </c>
      <c r="O594" s="87" t="str">
        <f>IF(D594="","",IF('[1]0.5 Indikator Keterjangkauan'!J593="","",VLOOKUP(D594,'[1]0.5 Indikator Keterjangkauan'!$D$6:$K$704,7,FALSE)))</f>
        <v/>
      </c>
      <c r="P594" s="136" t="str">
        <f t="shared" si="122"/>
        <v/>
      </c>
      <c r="Q594" s="87" t="str">
        <f>IF(D594="","",IF('[1]0.5 Indikator Keterjangkauan'!AC593="","",VLOOKUP(D594,'[1]0.5 Indikator Keterjangkauan'!$D$6:$AD$704,26,FALSE)))</f>
        <v/>
      </c>
      <c r="R594" s="136" t="str">
        <f t="shared" si="123"/>
        <v/>
      </c>
      <c r="S594" s="87" t="str">
        <f>IF(D594="","",IF('[1]0.5 Indikator Keterjangkauan'!AI593="","",VLOOKUP(D594,'[1]0.5 Indikator Keterjangkauan'!$D$6:$AK$700,32,FALSE)))</f>
        <v/>
      </c>
      <c r="T594" s="136" t="str">
        <f t="shared" si="124"/>
        <v/>
      </c>
      <c r="U594" s="87" t="str">
        <f>IF(D594="","",IF('[1]0.6 Indikator Pemanfaatan'!J593="","",VLOOKUP(D594,'[1]0.6 Indikator Pemanfaatan'!$D$6:$K$704,7,FALSE)))</f>
        <v/>
      </c>
      <c r="V594" s="136" t="str">
        <f t="shared" si="125"/>
        <v/>
      </c>
      <c r="W594" s="87" t="str">
        <f>IF(D594="","",IF('[1]0.6 Indikator Pemanfaatan'!P593="","",VLOOKUP(D594,'[1]0.6 Indikator Pemanfaatan'!$D$6:$R$704,13,FALSE)))</f>
        <v/>
      </c>
      <c r="X594" s="136" t="str">
        <f t="shared" si="126"/>
        <v/>
      </c>
      <c r="Y594" s="87" t="str">
        <f>IF(D594="","",IF('[1]0.6 Indikator Pemanfaatan'!AA593="","",VLOOKUP(D594,'[1]0.6 Indikator Pemanfaatan'!$D$6:$AC$706,24,FALSE)))</f>
        <v/>
      </c>
      <c r="Z594" s="136" t="str">
        <f t="shared" si="127"/>
        <v/>
      </c>
      <c r="AA594" s="88" t="str">
        <f>IF(D594="","",IF('[1]0.6 Indikator Pemanfaatan'!AG593="","",VLOOKUP(D594,'[1]0.6 Indikator Pemanfaatan'!$D$6:$AJ$705,30,FALSE)))</f>
        <v/>
      </c>
      <c r="AB594" s="136" t="str">
        <f t="shared" si="128"/>
        <v/>
      </c>
      <c r="AC594" s="87" t="str">
        <f>IF(D594="","",IF('[1]0.6 Indikator Pemanfaatan'!AM593="","",VLOOKUP(D594,'[1]0.6 Indikator Pemanfaatan'!$D$6:$AP$705,36,FALSE)))</f>
        <v/>
      </c>
      <c r="AD594" s="136" t="str">
        <f t="shared" si="129"/>
        <v/>
      </c>
    </row>
    <row r="595" spans="1:30" x14ac:dyDescent="0.3">
      <c r="A595" s="1" t="str">
        <f>IF('[2]1.7 NCPR'!A591="","",'[2]1.7 NCPR'!A591)</f>
        <v/>
      </c>
      <c r="B595" s="2" t="str">
        <f>IF('[2]1.7 NCPR'!B591="","",'[2]1.7 NCPR'!B591)</f>
        <v/>
      </c>
      <c r="C595" s="1" t="str">
        <f t="shared" si="117"/>
        <v/>
      </c>
      <c r="D595" s="1" t="str">
        <f>IF('[2]1.7 NCPR'!D591="","",'[2]1.7 NCPR'!D591)</f>
        <v/>
      </c>
      <c r="E595" s="1" t="str">
        <f>IF('[2]1.7 NCPR'!E591="","",'[2]1.7 NCPR'!E591)</f>
        <v/>
      </c>
      <c r="F595" s="2" t="str">
        <f>IF('[2]1.7 NCPR'!C591="","",'[2]1.7 NCPR'!C591)</f>
        <v/>
      </c>
      <c r="G595" s="135" t="str">
        <f>IF(D595="","",IF('[2]1.7 NCPR'!P591="","",(VLOOKUP(D595,'[2]1.7 NCPR'!$D:$P,13,0))))</f>
        <v/>
      </c>
      <c r="H595" s="74" t="str">
        <f t="shared" si="118"/>
        <v/>
      </c>
      <c r="I595" s="87" t="str">
        <f>IF(D595="","",IF('[1]0.2 Konsumsi Energi'!O594="","",VLOOKUP(D595,'[1]0.2 Konsumsi Energi'!$D$5:$S$704,12,0)))</f>
        <v/>
      </c>
      <c r="J595" s="136" t="str">
        <f t="shared" si="119"/>
        <v/>
      </c>
      <c r="K595" s="87" t="str">
        <f>IF(D595="","",IF('[1]0.3 Konsumsi Protein Hewani'!O594="","",VLOOKUP(D595,'[1]0.3 Konsumsi Protein Hewani'!$D$5:$S$704,12,0)))</f>
        <v/>
      </c>
      <c r="L595" s="136" t="str">
        <f t="shared" si="120"/>
        <v/>
      </c>
      <c r="M595" s="87" t="str">
        <f>IF(D595="","",IF('[1]0.4 Stok_Cadangan'!AN594="","",VLOOKUP(D595,'[1]0.4 Stok_Cadangan'!$D$6:$AN$704,37,FALSE)))</f>
        <v/>
      </c>
      <c r="N595" s="136" t="str">
        <f t="shared" si="121"/>
        <v/>
      </c>
      <c r="O595" s="87" t="str">
        <f>IF(D595="","",IF('[1]0.5 Indikator Keterjangkauan'!J594="","",VLOOKUP(D595,'[1]0.5 Indikator Keterjangkauan'!$D$6:$K$704,7,FALSE)))</f>
        <v/>
      </c>
      <c r="P595" s="136" t="str">
        <f t="shared" si="122"/>
        <v/>
      </c>
      <c r="Q595" s="87" t="str">
        <f>IF(D595="","",IF('[1]0.5 Indikator Keterjangkauan'!AC594="","",VLOOKUP(D595,'[1]0.5 Indikator Keterjangkauan'!$D$6:$AD$704,26,FALSE)))</f>
        <v/>
      </c>
      <c r="R595" s="136" t="str">
        <f t="shared" si="123"/>
        <v/>
      </c>
      <c r="S595" s="87" t="str">
        <f>IF(D595="","",IF('[1]0.5 Indikator Keterjangkauan'!AI594="","",VLOOKUP(D595,'[1]0.5 Indikator Keterjangkauan'!$D$6:$AK$700,32,FALSE)))</f>
        <v/>
      </c>
      <c r="T595" s="136" t="str">
        <f t="shared" si="124"/>
        <v/>
      </c>
      <c r="U595" s="87" t="str">
        <f>IF(D595="","",IF('[1]0.6 Indikator Pemanfaatan'!J594="","",VLOOKUP(D595,'[1]0.6 Indikator Pemanfaatan'!$D$6:$K$704,7,FALSE)))</f>
        <v/>
      </c>
      <c r="V595" s="136" t="str">
        <f t="shared" si="125"/>
        <v/>
      </c>
      <c r="W595" s="87" t="str">
        <f>IF(D595="","",IF('[1]0.6 Indikator Pemanfaatan'!P594="","",VLOOKUP(D595,'[1]0.6 Indikator Pemanfaatan'!$D$6:$R$704,13,FALSE)))</f>
        <v/>
      </c>
      <c r="X595" s="136" t="str">
        <f t="shared" si="126"/>
        <v/>
      </c>
      <c r="Y595" s="87" t="str">
        <f>IF(D595="","",IF('[1]0.6 Indikator Pemanfaatan'!AA594="","",VLOOKUP(D595,'[1]0.6 Indikator Pemanfaatan'!$D$6:$AC$706,24,FALSE)))</f>
        <v/>
      </c>
      <c r="Z595" s="136" t="str">
        <f t="shared" si="127"/>
        <v/>
      </c>
      <c r="AA595" s="88" t="str">
        <f>IF(D595="","",IF('[1]0.6 Indikator Pemanfaatan'!AG594="","",VLOOKUP(D595,'[1]0.6 Indikator Pemanfaatan'!$D$6:$AJ$705,30,FALSE)))</f>
        <v/>
      </c>
      <c r="AB595" s="136" t="str">
        <f t="shared" si="128"/>
        <v/>
      </c>
      <c r="AC595" s="87" t="str">
        <f>IF(D595="","",IF('[1]0.6 Indikator Pemanfaatan'!AM594="","",VLOOKUP(D595,'[1]0.6 Indikator Pemanfaatan'!$D$6:$AP$705,36,FALSE)))</f>
        <v/>
      </c>
      <c r="AD595" s="136" t="str">
        <f t="shared" si="129"/>
        <v/>
      </c>
    </row>
    <row r="596" spans="1:30" x14ac:dyDescent="0.3">
      <c r="A596" s="1" t="str">
        <f>IF('[2]1.7 NCPR'!A592="","",'[2]1.7 NCPR'!A592)</f>
        <v/>
      </c>
      <c r="B596" s="2" t="str">
        <f>IF('[2]1.7 NCPR'!B592="","",'[2]1.7 NCPR'!B592)</f>
        <v/>
      </c>
      <c r="C596" s="1" t="str">
        <f t="shared" si="117"/>
        <v/>
      </c>
      <c r="D596" s="1" t="str">
        <f>IF('[2]1.7 NCPR'!D592="","",'[2]1.7 NCPR'!D592)</f>
        <v/>
      </c>
      <c r="E596" s="1" t="str">
        <f>IF('[2]1.7 NCPR'!E592="","",'[2]1.7 NCPR'!E592)</f>
        <v/>
      </c>
      <c r="F596" s="2" t="str">
        <f>IF('[2]1.7 NCPR'!C592="","",'[2]1.7 NCPR'!C592)</f>
        <v/>
      </c>
      <c r="G596" s="135" t="str">
        <f>IF(D596="","",IF('[2]1.7 NCPR'!P592="","",(VLOOKUP(D596,'[2]1.7 NCPR'!$D:$P,13,0))))</f>
        <v/>
      </c>
      <c r="H596" s="74" t="str">
        <f t="shared" si="118"/>
        <v/>
      </c>
      <c r="I596" s="87" t="str">
        <f>IF(D596="","",IF('[1]0.2 Konsumsi Energi'!O595="","",VLOOKUP(D596,'[1]0.2 Konsumsi Energi'!$D$5:$S$704,12,0)))</f>
        <v/>
      </c>
      <c r="J596" s="136" t="str">
        <f t="shared" si="119"/>
        <v/>
      </c>
      <c r="K596" s="87" t="str">
        <f>IF(D596="","",IF('[1]0.3 Konsumsi Protein Hewani'!O595="","",VLOOKUP(D596,'[1]0.3 Konsumsi Protein Hewani'!$D$5:$S$704,12,0)))</f>
        <v/>
      </c>
      <c r="L596" s="136" t="str">
        <f t="shared" si="120"/>
        <v/>
      </c>
      <c r="M596" s="87" t="str">
        <f>IF(D596="","",IF('[1]0.4 Stok_Cadangan'!AN595="","",VLOOKUP(D596,'[1]0.4 Stok_Cadangan'!$D$6:$AN$704,37,FALSE)))</f>
        <v/>
      </c>
      <c r="N596" s="136" t="str">
        <f t="shared" si="121"/>
        <v/>
      </c>
      <c r="O596" s="87" t="str">
        <f>IF(D596="","",IF('[1]0.5 Indikator Keterjangkauan'!J595="","",VLOOKUP(D596,'[1]0.5 Indikator Keterjangkauan'!$D$6:$K$704,7,FALSE)))</f>
        <v/>
      </c>
      <c r="P596" s="136" t="str">
        <f t="shared" si="122"/>
        <v/>
      </c>
      <c r="Q596" s="87" t="str">
        <f>IF(D596="","",IF('[1]0.5 Indikator Keterjangkauan'!AC595="","",VLOOKUP(D596,'[1]0.5 Indikator Keterjangkauan'!$D$6:$AD$704,26,FALSE)))</f>
        <v/>
      </c>
      <c r="R596" s="136" t="str">
        <f t="shared" si="123"/>
        <v/>
      </c>
      <c r="S596" s="87" t="str">
        <f>IF(D596="","",IF('[1]0.5 Indikator Keterjangkauan'!AI595="","",VLOOKUP(D596,'[1]0.5 Indikator Keterjangkauan'!$D$6:$AK$700,32,FALSE)))</f>
        <v/>
      </c>
      <c r="T596" s="136" t="str">
        <f t="shared" si="124"/>
        <v/>
      </c>
      <c r="U596" s="87" t="str">
        <f>IF(D596="","",IF('[1]0.6 Indikator Pemanfaatan'!J595="","",VLOOKUP(D596,'[1]0.6 Indikator Pemanfaatan'!$D$6:$K$704,7,FALSE)))</f>
        <v/>
      </c>
      <c r="V596" s="136" t="str">
        <f t="shared" si="125"/>
        <v/>
      </c>
      <c r="W596" s="87" t="str">
        <f>IF(D596="","",IF('[1]0.6 Indikator Pemanfaatan'!P595="","",VLOOKUP(D596,'[1]0.6 Indikator Pemanfaatan'!$D$6:$R$704,13,FALSE)))</f>
        <v/>
      </c>
      <c r="X596" s="136" t="str">
        <f t="shared" si="126"/>
        <v/>
      </c>
      <c r="Y596" s="87" t="str">
        <f>IF(D596="","",IF('[1]0.6 Indikator Pemanfaatan'!AA595="","",VLOOKUP(D596,'[1]0.6 Indikator Pemanfaatan'!$D$6:$AC$706,24,FALSE)))</f>
        <v/>
      </c>
      <c r="Z596" s="136" t="str">
        <f t="shared" si="127"/>
        <v/>
      </c>
      <c r="AA596" s="88" t="str">
        <f>IF(D596="","",IF('[1]0.6 Indikator Pemanfaatan'!AG595="","",VLOOKUP(D596,'[1]0.6 Indikator Pemanfaatan'!$D$6:$AJ$705,30,FALSE)))</f>
        <v/>
      </c>
      <c r="AB596" s="136" t="str">
        <f t="shared" si="128"/>
        <v/>
      </c>
      <c r="AC596" s="87" t="str">
        <f>IF(D596="","",IF('[1]0.6 Indikator Pemanfaatan'!AM595="","",VLOOKUP(D596,'[1]0.6 Indikator Pemanfaatan'!$D$6:$AP$705,36,FALSE)))</f>
        <v/>
      </c>
      <c r="AD596" s="136" t="str">
        <f t="shared" si="129"/>
        <v/>
      </c>
    </row>
    <row r="597" spans="1:30" x14ac:dyDescent="0.3">
      <c r="A597" s="1" t="str">
        <f>IF('[2]1.7 NCPR'!A593="","",'[2]1.7 NCPR'!A593)</f>
        <v/>
      </c>
      <c r="B597" s="2" t="str">
        <f>IF('[2]1.7 NCPR'!B593="","",'[2]1.7 NCPR'!B593)</f>
        <v/>
      </c>
      <c r="C597" s="1" t="str">
        <f t="shared" si="117"/>
        <v/>
      </c>
      <c r="D597" s="1" t="str">
        <f>IF('[2]1.7 NCPR'!D593="","",'[2]1.7 NCPR'!D593)</f>
        <v/>
      </c>
      <c r="E597" s="1" t="str">
        <f>IF('[2]1.7 NCPR'!E593="","",'[2]1.7 NCPR'!E593)</f>
        <v/>
      </c>
      <c r="F597" s="2" t="str">
        <f>IF('[2]1.7 NCPR'!C593="","",'[2]1.7 NCPR'!C593)</f>
        <v/>
      </c>
      <c r="G597" s="135" t="str">
        <f>IF(D597="","",IF('[2]1.7 NCPR'!P593="","",(VLOOKUP(D597,'[2]1.7 NCPR'!$D:$P,13,0))))</f>
        <v/>
      </c>
      <c r="H597" s="74" t="str">
        <f t="shared" si="118"/>
        <v/>
      </c>
      <c r="I597" s="87" t="str">
        <f>IF(D597="","",IF('[1]0.2 Konsumsi Energi'!O596="","",VLOOKUP(D597,'[1]0.2 Konsumsi Energi'!$D$5:$S$704,12,0)))</f>
        <v/>
      </c>
      <c r="J597" s="136" t="str">
        <f t="shared" si="119"/>
        <v/>
      </c>
      <c r="K597" s="87" t="str">
        <f>IF(D597="","",IF('[1]0.3 Konsumsi Protein Hewani'!O596="","",VLOOKUP(D597,'[1]0.3 Konsumsi Protein Hewani'!$D$5:$S$704,12,0)))</f>
        <v/>
      </c>
      <c r="L597" s="136" t="str">
        <f t="shared" si="120"/>
        <v/>
      </c>
      <c r="M597" s="87" t="str">
        <f>IF(D597="","",IF('[1]0.4 Stok_Cadangan'!AN596="","",VLOOKUP(D597,'[1]0.4 Stok_Cadangan'!$D$6:$AN$704,37,FALSE)))</f>
        <v/>
      </c>
      <c r="N597" s="136" t="str">
        <f t="shared" si="121"/>
        <v/>
      </c>
      <c r="O597" s="87" t="str">
        <f>IF(D597="","",IF('[1]0.5 Indikator Keterjangkauan'!J596="","",VLOOKUP(D597,'[1]0.5 Indikator Keterjangkauan'!$D$6:$K$704,7,FALSE)))</f>
        <v/>
      </c>
      <c r="P597" s="136" t="str">
        <f t="shared" si="122"/>
        <v/>
      </c>
      <c r="Q597" s="87" t="str">
        <f>IF(D597="","",IF('[1]0.5 Indikator Keterjangkauan'!AC596="","",VLOOKUP(D597,'[1]0.5 Indikator Keterjangkauan'!$D$6:$AD$704,26,FALSE)))</f>
        <v/>
      </c>
      <c r="R597" s="136" t="str">
        <f t="shared" si="123"/>
        <v/>
      </c>
      <c r="S597" s="87" t="str">
        <f>IF(D597="","",IF('[1]0.5 Indikator Keterjangkauan'!AI596="","",VLOOKUP(D597,'[1]0.5 Indikator Keterjangkauan'!$D$6:$AK$700,32,FALSE)))</f>
        <v/>
      </c>
      <c r="T597" s="136" t="str">
        <f t="shared" si="124"/>
        <v/>
      </c>
      <c r="U597" s="87" t="str">
        <f>IF(D597="","",IF('[1]0.6 Indikator Pemanfaatan'!J596="","",VLOOKUP(D597,'[1]0.6 Indikator Pemanfaatan'!$D$6:$K$704,7,FALSE)))</f>
        <v/>
      </c>
      <c r="V597" s="136" t="str">
        <f t="shared" si="125"/>
        <v/>
      </c>
      <c r="W597" s="87" t="str">
        <f>IF(D597="","",IF('[1]0.6 Indikator Pemanfaatan'!P596="","",VLOOKUP(D597,'[1]0.6 Indikator Pemanfaatan'!$D$6:$R$704,13,FALSE)))</f>
        <v/>
      </c>
      <c r="X597" s="136" t="str">
        <f t="shared" si="126"/>
        <v/>
      </c>
      <c r="Y597" s="87" t="str">
        <f>IF(D597="","",IF('[1]0.6 Indikator Pemanfaatan'!AA596="","",VLOOKUP(D597,'[1]0.6 Indikator Pemanfaatan'!$D$6:$AC$706,24,FALSE)))</f>
        <v/>
      </c>
      <c r="Z597" s="136" t="str">
        <f t="shared" si="127"/>
        <v/>
      </c>
      <c r="AA597" s="88" t="str">
        <f>IF(D597="","",IF('[1]0.6 Indikator Pemanfaatan'!AG596="","",VLOOKUP(D597,'[1]0.6 Indikator Pemanfaatan'!$D$6:$AJ$705,30,FALSE)))</f>
        <v/>
      </c>
      <c r="AB597" s="136" t="str">
        <f t="shared" si="128"/>
        <v/>
      </c>
      <c r="AC597" s="87" t="str">
        <f>IF(D597="","",IF('[1]0.6 Indikator Pemanfaatan'!AM596="","",VLOOKUP(D597,'[1]0.6 Indikator Pemanfaatan'!$D$6:$AP$705,36,FALSE)))</f>
        <v/>
      </c>
      <c r="AD597" s="136" t="str">
        <f t="shared" si="129"/>
        <v/>
      </c>
    </row>
    <row r="598" spans="1:30" x14ac:dyDescent="0.3">
      <c r="A598" s="1" t="str">
        <f>IF('[2]1.7 NCPR'!A594="","",'[2]1.7 NCPR'!A594)</f>
        <v/>
      </c>
      <c r="B598" s="2" t="str">
        <f>IF('[2]1.7 NCPR'!B594="","",'[2]1.7 NCPR'!B594)</f>
        <v/>
      </c>
      <c r="C598" s="1" t="str">
        <f t="shared" si="117"/>
        <v/>
      </c>
      <c r="D598" s="1" t="str">
        <f>IF('[2]1.7 NCPR'!D594="","",'[2]1.7 NCPR'!D594)</f>
        <v/>
      </c>
      <c r="E598" s="1" t="str">
        <f>IF('[2]1.7 NCPR'!E594="","",'[2]1.7 NCPR'!E594)</f>
        <v/>
      </c>
      <c r="F598" s="2" t="str">
        <f>IF('[2]1.7 NCPR'!C594="","",'[2]1.7 NCPR'!C594)</f>
        <v/>
      </c>
      <c r="G598" s="135" t="str">
        <f>IF(D598="","",IF('[2]1.7 NCPR'!P594="","",(VLOOKUP(D598,'[2]1.7 NCPR'!$D:$P,13,0))))</f>
        <v/>
      </c>
      <c r="H598" s="74" t="str">
        <f t="shared" si="118"/>
        <v/>
      </c>
      <c r="I598" s="87" t="str">
        <f>IF(D598="","",IF('[1]0.2 Konsumsi Energi'!O597="","",VLOOKUP(D598,'[1]0.2 Konsumsi Energi'!$D$5:$S$704,12,0)))</f>
        <v/>
      </c>
      <c r="J598" s="136" t="str">
        <f t="shared" si="119"/>
        <v/>
      </c>
      <c r="K598" s="87" t="str">
        <f>IF(D598="","",IF('[1]0.3 Konsumsi Protein Hewani'!O597="","",VLOOKUP(D598,'[1]0.3 Konsumsi Protein Hewani'!$D$5:$S$704,12,0)))</f>
        <v/>
      </c>
      <c r="L598" s="136" t="str">
        <f t="shared" si="120"/>
        <v/>
      </c>
      <c r="M598" s="87" t="str">
        <f>IF(D598="","",IF('[1]0.4 Stok_Cadangan'!AN597="","",VLOOKUP(D598,'[1]0.4 Stok_Cadangan'!$D$6:$AN$704,37,FALSE)))</f>
        <v/>
      </c>
      <c r="N598" s="136" t="str">
        <f t="shared" si="121"/>
        <v/>
      </c>
      <c r="O598" s="87" t="str">
        <f>IF(D598="","",IF('[1]0.5 Indikator Keterjangkauan'!J597="","",VLOOKUP(D598,'[1]0.5 Indikator Keterjangkauan'!$D$6:$K$704,7,FALSE)))</f>
        <v/>
      </c>
      <c r="P598" s="136" t="str">
        <f t="shared" si="122"/>
        <v/>
      </c>
      <c r="Q598" s="87" t="str">
        <f>IF(D598="","",IF('[1]0.5 Indikator Keterjangkauan'!AC597="","",VLOOKUP(D598,'[1]0.5 Indikator Keterjangkauan'!$D$6:$AD$704,26,FALSE)))</f>
        <v/>
      </c>
      <c r="R598" s="136" t="str">
        <f t="shared" si="123"/>
        <v/>
      </c>
      <c r="S598" s="87" t="str">
        <f>IF(D598="","",IF('[1]0.5 Indikator Keterjangkauan'!AI597="","",VLOOKUP(D598,'[1]0.5 Indikator Keterjangkauan'!$D$6:$AK$700,32,FALSE)))</f>
        <v/>
      </c>
      <c r="T598" s="136" t="str">
        <f t="shared" si="124"/>
        <v/>
      </c>
      <c r="U598" s="87" t="str">
        <f>IF(D598="","",IF('[1]0.6 Indikator Pemanfaatan'!J597="","",VLOOKUP(D598,'[1]0.6 Indikator Pemanfaatan'!$D$6:$K$704,7,FALSE)))</f>
        <v/>
      </c>
      <c r="V598" s="136" t="str">
        <f t="shared" si="125"/>
        <v/>
      </c>
      <c r="W598" s="87" t="str">
        <f>IF(D598="","",IF('[1]0.6 Indikator Pemanfaatan'!P597="","",VLOOKUP(D598,'[1]0.6 Indikator Pemanfaatan'!$D$6:$R$704,13,FALSE)))</f>
        <v/>
      </c>
      <c r="X598" s="136" t="str">
        <f t="shared" si="126"/>
        <v/>
      </c>
      <c r="Y598" s="87" t="str">
        <f>IF(D598="","",IF('[1]0.6 Indikator Pemanfaatan'!AA597="","",VLOOKUP(D598,'[1]0.6 Indikator Pemanfaatan'!$D$6:$AC$706,24,FALSE)))</f>
        <v/>
      </c>
      <c r="Z598" s="136" t="str">
        <f t="shared" si="127"/>
        <v/>
      </c>
      <c r="AA598" s="88" t="str">
        <f>IF(D598="","",IF('[1]0.6 Indikator Pemanfaatan'!AG597="","",VLOOKUP(D598,'[1]0.6 Indikator Pemanfaatan'!$D$6:$AJ$705,30,FALSE)))</f>
        <v/>
      </c>
      <c r="AB598" s="136" t="str">
        <f t="shared" si="128"/>
        <v/>
      </c>
      <c r="AC598" s="87" t="str">
        <f>IF(D598="","",IF('[1]0.6 Indikator Pemanfaatan'!AM597="","",VLOOKUP(D598,'[1]0.6 Indikator Pemanfaatan'!$D$6:$AP$705,36,FALSE)))</f>
        <v/>
      </c>
      <c r="AD598" s="136" t="str">
        <f t="shared" si="129"/>
        <v/>
      </c>
    </row>
    <row r="599" spans="1:30" x14ac:dyDescent="0.3">
      <c r="A599" s="1" t="str">
        <f>IF('[2]1.7 NCPR'!A595="","",'[2]1.7 NCPR'!A595)</f>
        <v/>
      </c>
      <c r="B599" s="2" t="str">
        <f>IF('[2]1.7 NCPR'!B595="","",'[2]1.7 NCPR'!B595)</f>
        <v/>
      </c>
      <c r="C599" s="1" t="str">
        <f t="shared" si="117"/>
        <v/>
      </c>
      <c r="D599" s="1" t="str">
        <f>IF('[2]1.7 NCPR'!D595="","",'[2]1.7 NCPR'!D595)</f>
        <v/>
      </c>
      <c r="E599" s="1" t="str">
        <f>IF('[2]1.7 NCPR'!E595="","",'[2]1.7 NCPR'!E595)</f>
        <v/>
      </c>
      <c r="F599" s="2" t="str">
        <f>IF('[2]1.7 NCPR'!C595="","",'[2]1.7 NCPR'!C595)</f>
        <v/>
      </c>
      <c r="G599" s="135" t="str">
        <f>IF(D599="","",IF('[2]1.7 NCPR'!P595="","",(VLOOKUP(D599,'[2]1.7 NCPR'!$D:$P,13,0))))</f>
        <v/>
      </c>
      <c r="H599" s="74" t="str">
        <f t="shared" si="118"/>
        <v/>
      </c>
      <c r="I599" s="87" t="str">
        <f>IF(D599="","",IF('[1]0.2 Konsumsi Energi'!O598="","",VLOOKUP(D599,'[1]0.2 Konsumsi Energi'!$D$5:$S$704,12,0)))</f>
        <v/>
      </c>
      <c r="J599" s="136" t="str">
        <f t="shared" si="119"/>
        <v/>
      </c>
      <c r="K599" s="87" t="str">
        <f>IF(D599="","",IF('[1]0.3 Konsumsi Protein Hewani'!O598="","",VLOOKUP(D599,'[1]0.3 Konsumsi Protein Hewani'!$D$5:$S$704,12,0)))</f>
        <v/>
      </c>
      <c r="L599" s="136" t="str">
        <f t="shared" si="120"/>
        <v/>
      </c>
      <c r="M599" s="87" t="str">
        <f>IF(D599="","",IF('[1]0.4 Stok_Cadangan'!AN598="","",VLOOKUP(D599,'[1]0.4 Stok_Cadangan'!$D$6:$AN$704,37,FALSE)))</f>
        <v/>
      </c>
      <c r="N599" s="136" t="str">
        <f t="shared" si="121"/>
        <v/>
      </c>
      <c r="O599" s="87" t="str">
        <f>IF(D599="","",IF('[1]0.5 Indikator Keterjangkauan'!J598="","",VLOOKUP(D599,'[1]0.5 Indikator Keterjangkauan'!$D$6:$K$704,7,FALSE)))</f>
        <v/>
      </c>
      <c r="P599" s="136" t="str">
        <f t="shared" si="122"/>
        <v/>
      </c>
      <c r="Q599" s="87" t="str">
        <f>IF(D599="","",IF('[1]0.5 Indikator Keterjangkauan'!AC598="","",VLOOKUP(D599,'[1]0.5 Indikator Keterjangkauan'!$D$6:$AD$704,26,FALSE)))</f>
        <v/>
      </c>
      <c r="R599" s="136" t="str">
        <f t="shared" si="123"/>
        <v/>
      </c>
      <c r="S599" s="87" t="str">
        <f>IF(D599="","",IF('[1]0.5 Indikator Keterjangkauan'!AI598="","",VLOOKUP(D599,'[1]0.5 Indikator Keterjangkauan'!$D$6:$AK$700,32,FALSE)))</f>
        <v/>
      </c>
      <c r="T599" s="136" t="str">
        <f t="shared" si="124"/>
        <v/>
      </c>
      <c r="U599" s="87" t="str">
        <f>IF(D599="","",IF('[1]0.6 Indikator Pemanfaatan'!J598="","",VLOOKUP(D599,'[1]0.6 Indikator Pemanfaatan'!$D$6:$K$704,7,FALSE)))</f>
        <v/>
      </c>
      <c r="V599" s="136" t="str">
        <f t="shared" si="125"/>
        <v/>
      </c>
      <c r="W599" s="87" t="str">
        <f>IF(D599="","",IF('[1]0.6 Indikator Pemanfaatan'!P598="","",VLOOKUP(D599,'[1]0.6 Indikator Pemanfaatan'!$D$6:$R$704,13,FALSE)))</f>
        <v/>
      </c>
      <c r="X599" s="136" t="str">
        <f t="shared" si="126"/>
        <v/>
      </c>
      <c r="Y599" s="87" t="str">
        <f>IF(D599="","",IF('[1]0.6 Indikator Pemanfaatan'!AA598="","",VLOOKUP(D599,'[1]0.6 Indikator Pemanfaatan'!$D$6:$AC$706,24,FALSE)))</f>
        <v/>
      </c>
      <c r="Z599" s="136" t="str">
        <f t="shared" si="127"/>
        <v/>
      </c>
      <c r="AA599" s="88" t="str">
        <f>IF(D599="","",IF('[1]0.6 Indikator Pemanfaatan'!AG598="","",VLOOKUP(D599,'[1]0.6 Indikator Pemanfaatan'!$D$6:$AJ$705,30,FALSE)))</f>
        <v/>
      </c>
      <c r="AB599" s="136" t="str">
        <f t="shared" si="128"/>
        <v/>
      </c>
      <c r="AC599" s="87" t="str">
        <f>IF(D599="","",IF('[1]0.6 Indikator Pemanfaatan'!AM598="","",VLOOKUP(D599,'[1]0.6 Indikator Pemanfaatan'!$D$6:$AP$705,36,FALSE)))</f>
        <v/>
      </c>
      <c r="AD599" s="136" t="str">
        <f t="shared" si="129"/>
        <v/>
      </c>
    </row>
    <row r="600" spans="1:30" x14ac:dyDescent="0.3">
      <c r="A600" s="1" t="str">
        <f>IF('[2]1.7 NCPR'!A596="","",'[2]1.7 NCPR'!A596)</f>
        <v/>
      </c>
      <c r="B600" s="2" t="str">
        <f>IF('[2]1.7 NCPR'!B596="","",'[2]1.7 NCPR'!B596)</f>
        <v/>
      </c>
      <c r="C600" s="1" t="str">
        <f t="shared" si="117"/>
        <v/>
      </c>
      <c r="D600" s="1" t="str">
        <f>IF('[2]1.7 NCPR'!D596="","",'[2]1.7 NCPR'!D596)</f>
        <v/>
      </c>
      <c r="E600" s="1" t="str">
        <f>IF('[2]1.7 NCPR'!E596="","",'[2]1.7 NCPR'!E596)</f>
        <v/>
      </c>
      <c r="F600" s="2" t="str">
        <f>IF('[2]1.7 NCPR'!C596="","",'[2]1.7 NCPR'!C596)</f>
        <v/>
      </c>
      <c r="G600" s="135" t="str">
        <f>IF(D600="","",IF('[2]1.7 NCPR'!P596="","",(VLOOKUP(D600,'[2]1.7 NCPR'!$D:$P,13,0))))</f>
        <v/>
      </c>
      <c r="H600" s="74" t="str">
        <f t="shared" si="118"/>
        <v/>
      </c>
      <c r="I600" s="87" t="str">
        <f>IF(D600="","",IF('[1]0.2 Konsumsi Energi'!O599="","",VLOOKUP(D600,'[1]0.2 Konsumsi Energi'!$D$5:$S$704,12,0)))</f>
        <v/>
      </c>
      <c r="J600" s="136" t="str">
        <f t="shared" si="119"/>
        <v/>
      </c>
      <c r="K600" s="87" t="str">
        <f>IF(D600="","",IF('[1]0.3 Konsumsi Protein Hewani'!O599="","",VLOOKUP(D600,'[1]0.3 Konsumsi Protein Hewani'!$D$5:$S$704,12,0)))</f>
        <v/>
      </c>
      <c r="L600" s="136" t="str">
        <f t="shared" si="120"/>
        <v/>
      </c>
      <c r="M600" s="87" t="str">
        <f>IF(D600="","",IF('[1]0.4 Stok_Cadangan'!AN599="","",VLOOKUP(D600,'[1]0.4 Stok_Cadangan'!$D$6:$AN$704,37,FALSE)))</f>
        <v/>
      </c>
      <c r="N600" s="136" t="str">
        <f t="shared" si="121"/>
        <v/>
      </c>
      <c r="O600" s="87" t="str">
        <f>IF(D600="","",IF('[1]0.5 Indikator Keterjangkauan'!J599="","",VLOOKUP(D600,'[1]0.5 Indikator Keterjangkauan'!$D$6:$K$704,7,FALSE)))</f>
        <v/>
      </c>
      <c r="P600" s="136" t="str">
        <f t="shared" si="122"/>
        <v/>
      </c>
      <c r="Q600" s="87" t="str">
        <f>IF(D600="","",IF('[1]0.5 Indikator Keterjangkauan'!AC599="","",VLOOKUP(D600,'[1]0.5 Indikator Keterjangkauan'!$D$6:$AD$704,26,FALSE)))</f>
        <v/>
      </c>
      <c r="R600" s="136" t="str">
        <f t="shared" si="123"/>
        <v/>
      </c>
      <c r="S600" s="87" t="str">
        <f>IF(D600="","",IF('[1]0.5 Indikator Keterjangkauan'!AI599="","",VLOOKUP(D600,'[1]0.5 Indikator Keterjangkauan'!$D$6:$AK$700,32,FALSE)))</f>
        <v/>
      </c>
      <c r="T600" s="136" t="str">
        <f t="shared" si="124"/>
        <v/>
      </c>
      <c r="U600" s="87" t="str">
        <f>IF(D600="","",IF('[1]0.6 Indikator Pemanfaatan'!J599="","",VLOOKUP(D600,'[1]0.6 Indikator Pemanfaatan'!$D$6:$K$704,7,FALSE)))</f>
        <v/>
      </c>
      <c r="V600" s="136" t="str">
        <f t="shared" si="125"/>
        <v/>
      </c>
      <c r="W600" s="87" t="str">
        <f>IF(D600="","",IF('[1]0.6 Indikator Pemanfaatan'!P599="","",VLOOKUP(D600,'[1]0.6 Indikator Pemanfaatan'!$D$6:$R$704,13,FALSE)))</f>
        <v/>
      </c>
      <c r="X600" s="136" t="str">
        <f t="shared" si="126"/>
        <v/>
      </c>
      <c r="Y600" s="87" t="str">
        <f>IF(D600="","",IF('[1]0.6 Indikator Pemanfaatan'!AA599="","",VLOOKUP(D600,'[1]0.6 Indikator Pemanfaatan'!$D$6:$AC$706,24,FALSE)))</f>
        <v/>
      </c>
      <c r="Z600" s="136" t="str">
        <f t="shared" si="127"/>
        <v/>
      </c>
      <c r="AA600" s="88" t="str">
        <f>IF(D600="","",IF('[1]0.6 Indikator Pemanfaatan'!AG599="","",VLOOKUP(D600,'[1]0.6 Indikator Pemanfaatan'!$D$6:$AJ$705,30,FALSE)))</f>
        <v/>
      </c>
      <c r="AB600" s="136" t="str">
        <f t="shared" si="128"/>
        <v/>
      </c>
      <c r="AC600" s="87" t="str">
        <f>IF(D600="","",IF('[1]0.6 Indikator Pemanfaatan'!AM599="","",VLOOKUP(D600,'[1]0.6 Indikator Pemanfaatan'!$D$6:$AP$705,36,FALSE)))</f>
        <v/>
      </c>
      <c r="AD600" s="136" t="str">
        <f t="shared" si="129"/>
        <v/>
      </c>
    </row>
    <row r="601" spans="1:30" x14ac:dyDescent="0.3">
      <c r="A601" s="1" t="str">
        <f>IF('[2]1.7 NCPR'!A597="","",'[2]1.7 NCPR'!A597)</f>
        <v/>
      </c>
      <c r="B601" s="2" t="str">
        <f>IF('[2]1.7 NCPR'!B597="","",'[2]1.7 NCPR'!B597)</f>
        <v/>
      </c>
      <c r="C601" s="1" t="str">
        <f t="shared" si="117"/>
        <v/>
      </c>
      <c r="D601" s="1" t="str">
        <f>IF('[2]1.7 NCPR'!D597="","",'[2]1.7 NCPR'!D597)</f>
        <v/>
      </c>
      <c r="E601" s="1" t="str">
        <f>IF('[2]1.7 NCPR'!E597="","",'[2]1.7 NCPR'!E597)</f>
        <v/>
      </c>
      <c r="F601" s="2" t="str">
        <f>IF('[2]1.7 NCPR'!C597="","",'[2]1.7 NCPR'!C597)</f>
        <v/>
      </c>
      <c r="G601" s="135" t="str">
        <f>IF(D601="","",IF('[2]1.7 NCPR'!P597="","",(VLOOKUP(D601,'[2]1.7 NCPR'!$D:$P,13,0))))</f>
        <v/>
      </c>
      <c r="H601" s="74" t="str">
        <f t="shared" si="118"/>
        <v/>
      </c>
      <c r="I601" s="87" t="str">
        <f>IF(D601="","",IF('[1]0.2 Konsumsi Energi'!O600="","",VLOOKUP(D601,'[1]0.2 Konsumsi Energi'!$D$5:$S$704,12,0)))</f>
        <v/>
      </c>
      <c r="J601" s="136" t="str">
        <f t="shared" si="119"/>
        <v/>
      </c>
      <c r="K601" s="87" t="str">
        <f>IF(D601="","",IF('[1]0.3 Konsumsi Protein Hewani'!O600="","",VLOOKUP(D601,'[1]0.3 Konsumsi Protein Hewani'!$D$5:$S$704,12,0)))</f>
        <v/>
      </c>
      <c r="L601" s="136" t="str">
        <f t="shared" si="120"/>
        <v/>
      </c>
      <c r="M601" s="87" t="str">
        <f>IF(D601="","",IF('[1]0.4 Stok_Cadangan'!AN600="","",VLOOKUP(D601,'[1]0.4 Stok_Cadangan'!$D$6:$AN$704,37,FALSE)))</f>
        <v/>
      </c>
      <c r="N601" s="136" t="str">
        <f t="shared" si="121"/>
        <v/>
      </c>
      <c r="O601" s="87" t="str">
        <f>IF(D601="","",IF('[1]0.5 Indikator Keterjangkauan'!J600="","",VLOOKUP(D601,'[1]0.5 Indikator Keterjangkauan'!$D$6:$K$704,7,FALSE)))</f>
        <v/>
      </c>
      <c r="P601" s="136" t="str">
        <f t="shared" si="122"/>
        <v/>
      </c>
      <c r="Q601" s="87" t="str">
        <f>IF(D601="","",IF('[1]0.5 Indikator Keterjangkauan'!AC600="","",VLOOKUP(D601,'[1]0.5 Indikator Keterjangkauan'!$D$6:$AD$704,26,FALSE)))</f>
        <v/>
      </c>
      <c r="R601" s="136" t="str">
        <f t="shared" si="123"/>
        <v/>
      </c>
      <c r="S601" s="87" t="str">
        <f>IF(D601="","",IF('[1]0.5 Indikator Keterjangkauan'!AI600="","",VLOOKUP(D601,'[1]0.5 Indikator Keterjangkauan'!$D$6:$AK$700,32,FALSE)))</f>
        <v/>
      </c>
      <c r="T601" s="136" t="str">
        <f t="shared" si="124"/>
        <v/>
      </c>
      <c r="U601" s="87" t="str">
        <f>IF(D601="","",IF('[1]0.6 Indikator Pemanfaatan'!J600="","",VLOOKUP(D601,'[1]0.6 Indikator Pemanfaatan'!$D$6:$K$704,7,FALSE)))</f>
        <v/>
      </c>
      <c r="V601" s="136" t="str">
        <f t="shared" si="125"/>
        <v/>
      </c>
      <c r="W601" s="87" t="str">
        <f>IF(D601="","",IF('[1]0.6 Indikator Pemanfaatan'!P600="","",VLOOKUP(D601,'[1]0.6 Indikator Pemanfaatan'!$D$6:$R$704,13,FALSE)))</f>
        <v/>
      </c>
      <c r="X601" s="136" t="str">
        <f t="shared" si="126"/>
        <v/>
      </c>
      <c r="Y601" s="87" t="str">
        <f>IF(D601="","",IF('[1]0.6 Indikator Pemanfaatan'!AA600="","",VLOOKUP(D601,'[1]0.6 Indikator Pemanfaatan'!$D$6:$AC$706,24,FALSE)))</f>
        <v/>
      </c>
      <c r="Z601" s="136" t="str">
        <f t="shared" si="127"/>
        <v/>
      </c>
      <c r="AA601" s="88" t="str">
        <f>IF(D601="","",IF('[1]0.6 Indikator Pemanfaatan'!AG600="","",VLOOKUP(D601,'[1]0.6 Indikator Pemanfaatan'!$D$6:$AJ$705,30,FALSE)))</f>
        <v/>
      </c>
      <c r="AB601" s="136" t="str">
        <f t="shared" si="128"/>
        <v/>
      </c>
      <c r="AC601" s="87" t="str">
        <f>IF(D601="","",IF('[1]0.6 Indikator Pemanfaatan'!AM600="","",VLOOKUP(D601,'[1]0.6 Indikator Pemanfaatan'!$D$6:$AP$705,36,FALSE)))</f>
        <v/>
      </c>
      <c r="AD601" s="136" t="str">
        <f t="shared" si="129"/>
        <v/>
      </c>
    </row>
    <row r="602" spans="1:30" x14ac:dyDescent="0.3">
      <c r="A602" s="1" t="str">
        <f>IF('[2]1.7 NCPR'!A598="","",'[2]1.7 NCPR'!A598)</f>
        <v/>
      </c>
      <c r="B602" s="2" t="str">
        <f>IF('[2]1.7 NCPR'!B598="","",'[2]1.7 NCPR'!B598)</f>
        <v/>
      </c>
      <c r="C602" s="1" t="str">
        <f t="shared" si="117"/>
        <v/>
      </c>
      <c r="D602" s="1" t="str">
        <f>IF('[2]1.7 NCPR'!D598="","",'[2]1.7 NCPR'!D598)</f>
        <v/>
      </c>
      <c r="E602" s="1" t="str">
        <f>IF('[2]1.7 NCPR'!E598="","",'[2]1.7 NCPR'!E598)</f>
        <v/>
      </c>
      <c r="F602" s="2" t="str">
        <f>IF('[2]1.7 NCPR'!C598="","",'[2]1.7 NCPR'!C598)</f>
        <v/>
      </c>
      <c r="G602" s="135" t="str">
        <f>IF(D602="","",IF('[2]1.7 NCPR'!P598="","",(VLOOKUP(D602,'[2]1.7 NCPR'!$D:$P,13,0))))</f>
        <v/>
      </c>
      <c r="H602" s="74" t="str">
        <f t="shared" si="118"/>
        <v/>
      </c>
      <c r="I602" s="87" t="str">
        <f>IF(D602="","",IF('[1]0.2 Konsumsi Energi'!O601="","",VLOOKUP(D602,'[1]0.2 Konsumsi Energi'!$D$5:$S$704,12,0)))</f>
        <v/>
      </c>
      <c r="J602" s="136" t="str">
        <f t="shared" si="119"/>
        <v/>
      </c>
      <c r="K602" s="87" t="str">
        <f>IF(D602="","",IF('[1]0.3 Konsumsi Protein Hewani'!O601="","",VLOOKUP(D602,'[1]0.3 Konsumsi Protein Hewani'!$D$5:$S$704,12,0)))</f>
        <v/>
      </c>
      <c r="L602" s="136" t="str">
        <f t="shared" si="120"/>
        <v/>
      </c>
      <c r="M602" s="87" t="str">
        <f>IF(D602="","",IF('[1]0.4 Stok_Cadangan'!AN601="","",VLOOKUP(D602,'[1]0.4 Stok_Cadangan'!$D$6:$AN$704,37,FALSE)))</f>
        <v/>
      </c>
      <c r="N602" s="136" t="str">
        <f t="shared" si="121"/>
        <v/>
      </c>
      <c r="O602" s="87" t="str">
        <f>IF(D602="","",IF('[1]0.5 Indikator Keterjangkauan'!J601="","",VLOOKUP(D602,'[1]0.5 Indikator Keterjangkauan'!$D$6:$K$704,7,FALSE)))</f>
        <v/>
      </c>
      <c r="P602" s="136" t="str">
        <f t="shared" si="122"/>
        <v/>
      </c>
      <c r="Q602" s="87" t="str">
        <f>IF(D602="","",IF('[1]0.5 Indikator Keterjangkauan'!AC601="","",VLOOKUP(D602,'[1]0.5 Indikator Keterjangkauan'!$D$6:$AD$704,26,FALSE)))</f>
        <v/>
      </c>
      <c r="R602" s="136" t="str">
        <f t="shared" si="123"/>
        <v/>
      </c>
      <c r="S602" s="87" t="str">
        <f>IF(D602="","",IF('[1]0.5 Indikator Keterjangkauan'!AI601="","",VLOOKUP(D602,'[1]0.5 Indikator Keterjangkauan'!$D$6:$AK$700,32,FALSE)))</f>
        <v/>
      </c>
      <c r="T602" s="136" t="str">
        <f t="shared" si="124"/>
        <v/>
      </c>
      <c r="U602" s="87" t="str">
        <f>IF(D602="","",IF('[1]0.6 Indikator Pemanfaatan'!J601="","",VLOOKUP(D602,'[1]0.6 Indikator Pemanfaatan'!$D$6:$K$704,7,FALSE)))</f>
        <v/>
      </c>
      <c r="V602" s="136" t="str">
        <f t="shared" si="125"/>
        <v/>
      </c>
      <c r="W602" s="87" t="str">
        <f>IF(D602="","",IF('[1]0.6 Indikator Pemanfaatan'!P601="","",VLOOKUP(D602,'[1]0.6 Indikator Pemanfaatan'!$D$6:$R$704,13,FALSE)))</f>
        <v/>
      </c>
      <c r="X602" s="136" t="str">
        <f t="shared" si="126"/>
        <v/>
      </c>
      <c r="Y602" s="87" t="str">
        <f>IF(D602="","",IF('[1]0.6 Indikator Pemanfaatan'!AA601="","",VLOOKUP(D602,'[1]0.6 Indikator Pemanfaatan'!$D$6:$AC$706,24,FALSE)))</f>
        <v/>
      </c>
      <c r="Z602" s="136" t="str">
        <f t="shared" si="127"/>
        <v/>
      </c>
      <c r="AA602" s="88" t="str">
        <f>IF(D602="","",IF('[1]0.6 Indikator Pemanfaatan'!AG601="","",VLOOKUP(D602,'[1]0.6 Indikator Pemanfaatan'!$D$6:$AJ$705,30,FALSE)))</f>
        <v/>
      </c>
      <c r="AB602" s="136" t="str">
        <f t="shared" si="128"/>
        <v/>
      </c>
      <c r="AC602" s="87" t="str">
        <f>IF(D602="","",IF('[1]0.6 Indikator Pemanfaatan'!AM601="","",VLOOKUP(D602,'[1]0.6 Indikator Pemanfaatan'!$D$6:$AP$705,36,FALSE)))</f>
        <v/>
      </c>
      <c r="AD602" s="136" t="str">
        <f t="shared" si="129"/>
        <v/>
      </c>
    </row>
    <row r="603" spans="1:30" x14ac:dyDescent="0.3">
      <c r="A603" s="1" t="str">
        <f>IF('[2]1.7 NCPR'!A599="","",'[2]1.7 NCPR'!A599)</f>
        <v/>
      </c>
      <c r="B603" s="2" t="str">
        <f>IF('[2]1.7 NCPR'!B599="","",'[2]1.7 NCPR'!B599)</f>
        <v/>
      </c>
      <c r="C603" s="1" t="str">
        <f t="shared" si="117"/>
        <v/>
      </c>
      <c r="D603" s="1" t="str">
        <f>IF('[2]1.7 NCPR'!D599="","",'[2]1.7 NCPR'!D599)</f>
        <v/>
      </c>
      <c r="E603" s="1" t="str">
        <f>IF('[2]1.7 NCPR'!E599="","",'[2]1.7 NCPR'!E599)</f>
        <v/>
      </c>
      <c r="F603" s="2" t="str">
        <f>IF('[2]1.7 NCPR'!C599="","",'[2]1.7 NCPR'!C599)</f>
        <v/>
      </c>
      <c r="G603" s="135" t="str">
        <f>IF(D603="","",IF('[2]1.7 NCPR'!P599="","",(VLOOKUP(D603,'[2]1.7 NCPR'!$D:$P,13,0))))</f>
        <v/>
      </c>
      <c r="H603" s="74" t="str">
        <f t="shared" si="118"/>
        <v/>
      </c>
      <c r="I603" s="87" t="str">
        <f>IF(D603="","",IF('[1]0.2 Konsumsi Energi'!O602="","",VLOOKUP(D603,'[1]0.2 Konsumsi Energi'!$D$5:$S$704,12,0)))</f>
        <v/>
      </c>
      <c r="J603" s="136" t="str">
        <f t="shared" si="119"/>
        <v/>
      </c>
      <c r="K603" s="87" t="str">
        <f>IF(D603="","",IF('[1]0.3 Konsumsi Protein Hewani'!O602="","",VLOOKUP(D603,'[1]0.3 Konsumsi Protein Hewani'!$D$5:$S$704,12,0)))</f>
        <v/>
      </c>
      <c r="L603" s="136" t="str">
        <f t="shared" si="120"/>
        <v/>
      </c>
      <c r="M603" s="87" t="str">
        <f>IF(D603="","",IF('[1]0.4 Stok_Cadangan'!AN602="","",VLOOKUP(D603,'[1]0.4 Stok_Cadangan'!$D$6:$AN$704,37,FALSE)))</f>
        <v/>
      </c>
      <c r="N603" s="136" t="str">
        <f t="shared" si="121"/>
        <v/>
      </c>
      <c r="O603" s="87" t="str">
        <f>IF(D603="","",IF('[1]0.5 Indikator Keterjangkauan'!J602="","",VLOOKUP(D603,'[1]0.5 Indikator Keterjangkauan'!$D$6:$K$704,7,FALSE)))</f>
        <v/>
      </c>
      <c r="P603" s="136" t="str">
        <f t="shared" si="122"/>
        <v/>
      </c>
      <c r="Q603" s="87" t="str">
        <f>IF(D603="","",IF('[1]0.5 Indikator Keterjangkauan'!AC602="","",VLOOKUP(D603,'[1]0.5 Indikator Keterjangkauan'!$D$6:$AD$704,26,FALSE)))</f>
        <v/>
      </c>
      <c r="R603" s="136" t="str">
        <f t="shared" si="123"/>
        <v/>
      </c>
      <c r="S603" s="87" t="str">
        <f>IF(D603="","",IF('[1]0.5 Indikator Keterjangkauan'!AI602="","",VLOOKUP(D603,'[1]0.5 Indikator Keterjangkauan'!$D$6:$AK$700,32,FALSE)))</f>
        <v/>
      </c>
      <c r="T603" s="136" t="str">
        <f t="shared" si="124"/>
        <v/>
      </c>
      <c r="U603" s="87" t="str">
        <f>IF(D603="","",IF('[1]0.6 Indikator Pemanfaatan'!J602="","",VLOOKUP(D603,'[1]0.6 Indikator Pemanfaatan'!$D$6:$K$704,7,FALSE)))</f>
        <v/>
      </c>
      <c r="V603" s="136" t="str">
        <f t="shared" si="125"/>
        <v/>
      </c>
      <c r="W603" s="87" t="str">
        <f>IF(D603="","",IF('[1]0.6 Indikator Pemanfaatan'!P602="","",VLOOKUP(D603,'[1]0.6 Indikator Pemanfaatan'!$D$6:$R$704,13,FALSE)))</f>
        <v/>
      </c>
      <c r="X603" s="136" t="str">
        <f t="shared" si="126"/>
        <v/>
      </c>
      <c r="Y603" s="87" t="str">
        <f>IF(D603="","",IF('[1]0.6 Indikator Pemanfaatan'!AA602="","",VLOOKUP(D603,'[1]0.6 Indikator Pemanfaatan'!$D$6:$AC$706,24,FALSE)))</f>
        <v/>
      </c>
      <c r="Z603" s="136" t="str">
        <f t="shared" si="127"/>
        <v/>
      </c>
      <c r="AA603" s="88" t="str">
        <f>IF(D603="","",IF('[1]0.6 Indikator Pemanfaatan'!AG602="","",VLOOKUP(D603,'[1]0.6 Indikator Pemanfaatan'!$D$6:$AJ$705,30,FALSE)))</f>
        <v/>
      </c>
      <c r="AB603" s="136" t="str">
        <f t="shared" si="128"/>
        <v/>
      </c>
      <c r="AC603" s="87" t="str">
        <f>IF(D603="","",IF('[1]0.6 Indikator Pemanfaatan'!AM602="","",VLOOKUP(D603,'[1]0.6 Indikator Pemanfaatan'!$D$6:$AP$705,36,FALSE)))</f>
        <v/>
      </c>
      <c r="AD603" s="136" t="str">
        <f t="shared" si="129"/>
        <v/>
      </c>
    </row>
    <row r="604" spans="1:30" x14ac:dyDescent="0.3">
      <c r="A604" s="1" t="str">
        <f>IF('[2]1.7 NCPR'!A600="","",'[2]1.7 NCPR'!A600)</f>
        <v/>
      </c>
      <c r="B604" s="2" t="str">
        <f>IF('[2]1.7 NCPR'!B600="","",'[2]1.7 NCPR'!B600)</f>
        <v/>
      </c>
      <c r="C604" s="1" t="str">
        <f t="shared" si="117"/>
        <v/>
      </c>
      <c r="D604" s="1" t="str">
        <f>IF('[2]1.7 NCPR'!D600="","",'[2]1.7 NCPR'!D600)</f>
        <v/>
      </c>
      <c r="E604" s="1" t="str">
        <f>IF('[2]1.7 NCPR'!E600="","",'[2]1.7 NCPR'!E600)</f>
        <v/>
      </c>
      <c r="F604" s="2" t="str">
        <f>IF('[2]1.7 NCPR'!C600="","",'[2]1.7 NCPR'!C600)</f>
        <v/>
      </c>
      <c r="G604" s="135" t="str">
        <f>IF(D604="","",IF('[2]1.7 NCPR'!P600="","",(VLOOKUP(D604,'[2]1.7 NCPR'!$D:$P,13,0))))</f>
        <v/>
      </c>
      <c r="H604" s="74" t="str">
        <f t="shared" si="118"/>
        <v/>
      </c>
      <c r="I604" s="87" t="str">
        <f>IF(D604="","",IF('[1]0.2 Konsumsi Energi'!O603="","",VLOOKUP(D604,'[1]0.2 Konsumsi Energi'!$D$5:$S$704,12,0)))</f>
        <v/>
      </c>
      <c r="J604" s="136" t="str">
        <f t="shared" si="119"/>
        <v/>
      </c>
      <c r="K604" s="87" t="str">
        <f>IF(D604="","",IF('[1]0.3 Konsumsi Protein Hewani'!O603="","",VLOOKUP(D604,'[1]0.3 Konsumsi Protein Hewani'!$D$5:$S$704,12,0)))</f>
        <v/>
      </c>
      <c r="L604" s="136" t="str">
        <f t="shared" si="120"/>
        <v/>
      </c>
      <c r="M604" s="87" t="str">
        <f>IF(D604="","",IF('[1]0.4 Stok_Cadangan'!AN603="","",VLOOKUP(D604,'[1]0.4 Stok_Cadangan'!$D$6:$AN$704,37,FALSE)))</f>
        <v/>
      </c>
      <c r="N604" s="136" t="str">
        <f t="shared" si="121"/>
        <v/>
      </c>
      <c r="O604" s="87" t="str">
        <f>IF(D604="","",IF('[1]0.5 Indikator Keterjangkauan'!J603="","",VLOOKUP(D604,'[1]0.5 Indikator Keterjangkauan'!$D$6:$K$704,7,FALSE)))</f>
        <v/>
      </c>
      <c r="P604" s="136" t="str">
        <f t="shared" si="122"/>
        <v/>
      </c>
      <c r="Q604" s="87" t="str">
        <f>IF(D604="","",IF('[1]0.5 Indikator Keterjangkauan'!AC603="","",VLOOKUP(D604,'[1]0.5 Indikator Keterjangkauan'!$D$6:$AD$704,26,FALSE)))</f>
        <v/>
      </c>
      <c r="R604" s="136" t="str">
        <f t="shared" si="123"/>
        <v/>
      </c>
      <c r="S604" s="87" t="str">
        <f>IF(D604="","",IF('[1]0.5 Indikator Keterjangkauan'!AI603="","",VLOOKUP(D604,'[1]0.5 Indikator Keterjangkauan'!$D$6:$AK$700,32,FALSE)))</f>
        <v/>
      </c>
      <c r="T604" s="136" t="str">
        <f t="shared" si="124"/>
        <v/>
      </c>
      <c r="U604" s="87" t="str">
        <f>IF(D604="","",IF('[1]0.6 Indikator Pemanfaatan'!J603="","",VLOOKUP(D604,'[1]0.6 Indikator Pemanfaatan'!$D$6:$K$704,7,FALSE)))</f>
        <v/>
      </c>
      <c r="V604" s="136" t="str">
        <f t="shared" si="125"/>
        <v/>
      </c>
      <c r="W604" s="87" t="str">
        <f>IF(D604="","",IF('[1]0.6 Indikator Pemanfaatan'!P603="","",VLOOKUP(D604,'[1]0.6 Indikator Pemanfaatan'!$D$6:$R$704,13,FALSE)))</f>
        <v/>
      </c>
      <c r="X604" s="136" t="str">
        <f t="shared" si="126"/>
        <v/>
      </c>
      <c r="Y604" s="87" t="str">
        <f>IF(D604="","",IF('[1]0.6 Indikator Pemanfaatan'!AA603="","",VLOOKUP(D604,'[1]0.6 Indikator Pemanfaatan'!$D$6:$AC$706,24,FALSE)))</f>
        <v/>
      </c>
      <c r="Z604" s="136" t="str">
        <f t="shared" si="127"/>
        <v/>
      </c>
      <c r="AA604" s="88" t="str">
        <f>IF(D604="","",IF('[1]0.6 Indikator Pemanfaatan'!AG603="","",VLOOKUP(D604,'[1]0.6 Indikator Pemanfaatan'!$D$6:$AJ$705,30,FALSE)))</f>
        <v/>
      </c>
      <c r="AB604" s="136" t="str">
        <f t="shared" si="128"/>
        <v/>
      </c>
      <c r="AC604" s="87" t="str">
        <f>IF(D604="","",IF('[1]0.6 Indikator Pemanfaatan'!AM603="","",VLOOKUP(D604,'[1]0.6 Indikator Pemanfaatan'!$D$6:$AP$705,36,FALSE)))</f>
        <v/>
      </c>
      <c r="AD604" s="136" t="str">
        <f t="shared" si="129"/>
        <v/>
      </c>
    </row>
    <row r="605" spans="1:30" x14ac:dyDescent="0.3">
      <c r="A605" s="1" t="str">
        <f>IF('[2]1.7 NCPR'!A601="","",'[2]1.7 NCPR'!A601)</f>
        <v/>
      </c>
      <c r="B605" s="2" t="str">
        <f>IF('[2]1.7 NCPR'!B601="","",'[2]1.7 NCPR'!B601)</f>
        <v/>
      </c>
      <c r="C605" s="1" t="str">
        <f t="shared" si="117"/>
        <v/>
      </c>
      <c r="D605" s="1" t="str">
        <f>IF('[2]1.7 NCPR'!D601="","",'[2]1.7 NCPR'!D601)</f>
        <v/>
      </c>
      <c r="E605" s="1" t="str">
        <f>IF('[2]1.7 NCPR'!E601="","",'[2]1.7 NCPR'!E601)</f>
        <v/>
      </c>
      <c r="F605" s="2" t="str">
        <f>IF('[2]1.7 NCPR'!C601="","",'[2]1.7 NCPR'!C601)</f>
        <v/>
      </c>
      <c r="G605" s="135" t="str">
        <f>IF(D605="","",IF('[2]1.7 NCPR'!P601="","",(VLOOKUP(D605,'[2]1.7 NCPR'!$D:$P,13,0))))</f>
        <v/>
      </c>
      <c r="H605" s="74" t="str">
        <f t="shared" si="118"/>
        <v/>
      </c>
      <c r="I605" s="87" t="str">
        <f>IF(D605="","",IF('[1]0.2 Konsumsi Energi'!O604="","",VLOOKUP(D605,'[1]0.2 Konsumsi Energi'!$D$5:$S$704,12,0)))</f>
        <v/>
      </c>
      <c r="J605" s="136" t="str">
        <f t="shared" si="119"/>
        <v/>
      </c>
      <c r="K605" s="87" t="str">
        <f>IF(D605="","",IF('[1]0.3 Konsumsi Protein Hewani'!O604="","",VLOOKUP(D605,'[1]0.3 Konsumsi Protein Hewani'!$D$5:$S$704,12,0)))</f>
        <v/>
      </c>
      <c r="L605" s="136" t="str">
        <f t="shared" si="120"/>
        <v/>
      </c>
      <c r="M605" s="87" t="str">
        <f>IF(D605="","",IF('[1]0.4 Stok_Cadangan'!AN604="","",VLOOKUP(D605,'[1]0.4 Stok_Cadangan'!$D$6:$AN$704,37,FALSE)))</f>
        <v/>
      </c>
      <c r="N605" s="136" t="str">
        <f t="shared" si="121"/>
        <v/>
      </c>
      <c r="O605" s="87" t="str">
        <f>IF(D605="","",IF('[1]0.5 Indikator Keterjangkauan'!J604="","",VLOOKUP(D605,'[1]0.5 Indikator Keterjangkauan'!$D$6:$K$704,7,FALSE)))</f>
        <v/>
      </c>
      <c r="P605" s="136" t="str">
        <f t="shared" si="122"/>
        <v/>
      </c>
      <c r="Q605" s="87" t="str">
        <f>IF(D605="","",IF('[1]0.5 Indikator Keterjangkauan'!AC604="","",VLOOKUP(D605,'[1]0.5 Indikator Keterjangkauan'!$D$6:$AD$704,26,FALSE)))</f>
        <v/>
      </c>
      <c r="R605" s="136" t="str">
        <f t="shared" si="123"/>
        <v/>
      </c>
      <c r="S605" s="87" t="str">
        <f>IF(D605="","",IF('[1]0.5 Indikator Keterjangkauan'!AI604="","",VLOOKUP(D605,'[1]0.5 Indikator Keterjangkauan'!$D$6:$AK$700,32,FALSE)))</f>
        <v/>
      </c>
      <c r="T605" s="136" t="str">
        <f t="shared" si="124"/>
        <v/>
      </c>
      <c r="U605" s="87" t="str">
        <f>IF(D605="","",IF('[1]0.6 Indikator Pemanfaatan'!J604="","",VLOOKUP(D605,'[1]0.6 Indikator Pemanfaatan'!$D$6:$K$704,7,FALSE)))</f>
        <v/>
      </c>
      <c r="V605" s="136" t="str">
        <f t="shared" si="125"/>
        <v/>
      </c>
      <c r="W605" s="87" t="str">
        <f>IF(D605="","",IF('[1]0.6 Indikator Pemanfaatan'!P604="","",VLOOKUP(D605,'[1]0.6 Indikator Pemanfaatan'!$D$6:$R$704,13,FALSE)))</f>
        <v/>
      </c>
      <c r="X605" s="136" t="str">
        <f t="shared" si="126"/>
        <v/>
      </c>
      <c r="Y605" s="87" t="str">
        <f>IF(D605="","",IF('[1]0.6 Indikator Pemanfaatan'!AA604="","",VLOOKUP(D605,'[1]0.6 Indikator Pemanfaatan'!$D$6:$AC$706,24,FALSE)))</f>
        <v/>
      </c>
      <c r="Z605" s="136" t="str">
        <f t="shared" si="127"/>
        <v/>
      </c>
      <c r="AA605" s="88" t="str">
        <f>IF(D605="","",IF('[1]0.6 Indikator Pemanfaatan'!AG604="","",VLOOKUP(D605,'[1]0.6 Indikator Pemanfaatan'!$D$6:$AJ$705,30,FALSE)))</f>
        <v/>
      </c>
      <c r="AB605" s="136" t="str">
        <f t="shared" si="128"/>
        <v/>
      </c>
      <c r="AC605" s="87" t="str">
        <f>IF(D605="","",IF('[1]0.6 Indikator Pemanfaatan'!AM604="","",VLOOKUP(D605,'[1]0.6 Indikator Pemanfaatan'!$D$6:$AP$705,36,FALSE)))</f>
        <v/>
      </c>
      <c r="AD605" s="136" t="str">
        <f t="shared" si="129"/>
        <v/>
      </c>
    </row>
    <row r="606" spans="1:30" x14ac:dyDescent="0.3">
      <c r="A606" s="1" t="str">
        <f>IF('[2]1.7 NCPR'!A602="","",'[2]1.7 NCPR'!A602)</f>
        <v/>
      </c>
      <c r="B606" s="2" t="str">
        <f>IF('[2]1.7 NCPR'!B602="","",'[2]1.7 NCPR'!B602)</f>
        <v/>
      </c>
      <c r="C606" s="1" t="str">
        <f t="shared" si="117"/>
        <v/>
      </c>
      <c r="D606" s="1" t="str">
        <f>IF('[2]1.7 NCPR'!D602="","",'[2]1.7 NCPR'!D602)</f>
        <v/>
      </c>
      <c r="E606" s="1" t="str">
        <f>IF('[2]1.7 NCPR'!E602="","",'[2]1.7 NCPR'!E602)</f>
        <v/>
      </c>
      <c r="F606" s="2" t="str">
        <f>IF('[2]1.7 NCPR'!C602="","",'[2]1.7 NCPR'!C602)</f>
        <v/>
      </c>
      <c r="G606" s="135" t="str">
        <f>IF(D606="","",IF('[2]1.7 NCPR'!P602="","",(VLOOKUP(D606,'[2]1.7 NCPR'!$D:$P,13,0))))</f>
        <v/>
      </c>
      <c r="H606" s="74" t="str">
        <f t="shared" si="118"/>
        <v/>
      </c>
      <c r="I606" s="87" t="str">
        <f>IF(D606="","",IF('[1]0.2 Konsumsi Energi'!O605="","",VLOOKUP(D606,'[1]0.2 Konsumsi Energi'!$D$5:$S$704,12,0)))</f>
        <v/>
      </c>
      <c r="J606" s="136" t="str">
        <f t="shared" si="119"/>
        <v/>
      </c>
      <c r="K606" s="87" t="str">
        <f>IF(D606="","",IF('[1]0.3 Konsumsi Protein Hewani'!O605="","",VLOOKUP(D606,'[1]0.3 Konsumsi Protein Hewani'!$D$5:$S$704,12,0)))</f>
        <v/>
      </c>
      <c r="L606" s="136" t="str">
        <f t="shared" si="120"/>
        <v/>
      </c>
      <c r="M606" s="87" t="str">
        <f>IF(D606="","",IF('[1]0.4 Stok_Cadangan'!AN605="","",VLOOKUP(D606,'[1]0.4 Stok_Cadangan'!$D$6:$AN$704,37,FALSE)))</f>
        <v/>
      </c>
      <c r="N606" s="136" t="str">
        <f t="shared" si="121"/>
        <v/>
      </c>
      <c r="O606" s="87" t="str">
        <f>IF(D606="","",IF('[1]0.5 Indikator Keterjangkauan'!J605="","",VLOOKUP(D606,'[1]0.5 Indikator Keterjangkauan'!$D$6:$K$704,7,FALSE)))</f>
        <v/>
      </c>
      <c r="P606" s="136" t="str">
        <f t="shared" si="122"/>
        <v/>
      </c>
      <c r="Q606" s="87" t="str">
        <f>IF(D606="","",IF('[1]0.5 Indikator Keterjangkauan'!AC605="","",VLOOKUP(D606,'[1]0.5 Indikator Keterjangkauan'!$D$6:$AD$704,26,FALSE)))</f>
        <v/>
      </c>
      <c r="R606" s="136" t="str">
        <f t="shared" si="123"/>
        <v/>
      </c>
      <c r="S606" s="87" t="str">
        <f>IF(D606="","",IF('[1]0.5 Indikator Keterjangkauan'!AI605="","",VLOOKUP(D606,'[1]0.5 Indikator Keterjangkauan'!$D$6:$AK$700,32,FALSE)))</f>
        <v/>
      </c>
      <c r="T606" s="136" t="str">
        <f t="shared" si="124"/>
        <v/>
      </c>
      <c r="U606" s="87" t="str">
        <f>IF(D606="","",IF('[1]0.6 Indikator Pemanfaatan'!J605="","",VLOOKUP(D606,'[1]0.6 Indikator Pemanfaatan'!$D$6:$K$704,7,FALSE)))</f>
        <v/>
      </c>
      <c r="V606" s="136" t="str">
        <f t="shared" si="125"/>
        <v/>
      </c>
      <c r="W606" s="87" t="str">
        <f>IF(D606="","",IF('[1]0.6 Indikator Pemanfaatan'!P605="","",VLOOKUP(D606,'[1]0.6 Indikator Pemanfaatan'!$D$6:$R$704,13,FALSE)))</f>
        <v/>
      </c>
      <c r="X606" s="136" t="str">
        <f t="shared" si="126"/>
        <v/>
      </c>
      <c r="Y606" s="87" t="str">
        <f>IF(D606="","",IF('[1]0.6 Indikator Pemanfaatan'!AA605="","",VLOOKUP(D606,'[1]0.6 Indikator Pemanfaatan'!$D$6:$AC$706,24,FALSE)))</f>
        <v/>
      </c>
      <c r="Z606" s="136" t="str">
        <f t="shared" si="127"/>
        <v/>
      </c>
      <c r="AA606" s="88" t="str">
        <f>IF(D606="","",IF('[1]0.6 Indikator Pemanfaatan'!AG605="","",VLOOKUP(D606,'[1]0.6 Indikator Pemanfaatan'!$D$6:$AJ$705,30,FALSE)))</f>
        <v/>
      </c>
      <c r="AB606" s="136" t="str">
        <f t="shared" si="128"/>
        <v/>
      </c>
      <c r="AC606" s="87" t="str">
        <f>IF(D606="","",IF('[1]0.6 Indikator Pemanfaatan'!AM605="","",VLOOKUP(D606,'[1]0.6 Indikator Pemanfaatan'!$D$6:$AP$705,36,FALSE)))</f>
        <v/>
      </c>
      <c r="AD606" s="136" t="str">
        <f t="shared" si="129"/>
        <v/>
      </c>
    </row>
    <row r="607" spans="1:30" x14ac:dyDescent="0.3">
      <c r="A607" s="1" t="str">
        <f>IF('[2]1.7 NCPR'!A603="","",'[2]1.7 NCPR'!A603)</f>
        <v/>
      </c>
      <c r="B607" s="2" t="str">
        <f>IF('[2]1.7 NCPR'!B603="","",'[2]1.7 NCPR'!B603)</f>
        <v/>
      </c>
      <c r="C607" s="1" t="str">
        <f t="shared" si="117"/>
        <v/>
      </c>
      <c r="D607" s="1" t="str">
        <f>IF('[2]1.7 NCPR'!D603="","",'[2]1.7 NCPR'!D603)</f>
        <v/>
      </c>
      <c r="E607" s="1" t="str">
        <f>IF('[2]1.7 NCPR'!E603="","",'[2]1.7 NCPR'!E603)</f>
        <v/>
      </c>
      <c r="F607" s="2" t="str">
        <f>IF('[2]1.7 NCPR'!C603="","",'[2]1.7 NCPR'!C603)</f>
        <v/>
      </c>
      <c r="G607" s="135" t="str">
        <f>IF(D607="","",IF('[2]1.7 NCPR'!P603="","",(VLOOKUP(D607,'[2]1.7 NCPR'!$D:$P,13,0))))</f>
        <v/>
      </c>
      <c r="H607" s="74" t="str">
        <f t="shared" si="118"/>
        <v/>
      </c>
      <c r="I607" s="87" t="str">
        <f>IF(D607="","",IF('[1]0.2 Konsumsi Energi'!O606="","",VLOOKUP(D607,'[1]0.2 Konsumsi Energi'!$D$5:$S$704,12,0)))</f>
        <v/>
      </c>
      <c r="J607" s="136" t="str">
        <f t="shared" si="119"/>
        <v/>
      </c>
      <c r="K607" s="87" t="str">
        <f>IF(D607="","",IF('[1]0.3 Konsumsi Protein Hewani'!O606="","",VLOOKUP(D607,'[1]0.3 Konsumsi Protein Hewani'!$D$5:$S$704,12,0)))</f>
        <v/>
      </c>
      <c r="L607" s="136" t="str">
        <f t="shared" si="120"/>
        <v/>
      </c>
      <c r="M607" s="87" t="str">
        <f>IF(D607="","",IF('[1]0.4 Stok_Cadangan'!AN606="","",VLOOKUP(D607,'[1]0.4 Stok_Cadangan'!$D$6:$AN$704,37,FALSE)))</f>
        <v/>
      </c>
      <c r="N607" s="136" t="str">
        <f t="shared" si="121"/>
        <v/>
      </c>
      <c r="O607" s="87" t="str">
        <f>IF(D607="","",IF('[1]0.5 Indikator Keterjangkauan'!J606="","",VLOOKUP(D607,'[1]0.5 Indikator Keterjangkauan'!$D$6:$K$704,7,FALSE)))</f>
        <v/>
      </c>
      <c r="P607" s="136" t="str">
        <f t="shared" si="122"/>
        <v/>
      </c>
      <c r="Q607" s="87" t="str">
        <f>IF(D607="","",IF('[1]0.5 Indikator Keterjangkauan'!AC606="","",VLOOKUP(D607,'[1]0.5 Indikator Keterjangkauan'!$D$6:$AD$704,26,FALSE)))</f>
        <v/>
      </c>
      <c r="R607" s="136" t="str">
        <f t="shared" si="123"/>
        <v/>
      </c>
      <c r="S607" s="87" t="str">
        <f>IF(D607="","",IF('[1]0.5 Indikator Keterjangkauan'!AI606="","",VLOOKUP(D607,'[1]0.5 Indikator Keterjangkauan'!$D$6:$AK$700,32,FALSE)))</f>
        <v/>
      </c>
      <c r="T607" s="136" t="str">
        <f t="shared" si="124"/>
        <v/>
      </c>
      <c r="U607" s="87" t="str">
        <f>IF(D607="","",IF('[1]0.6 Indikator Pemanfaatan'!J606="","",VLOOKUP(D607,'[1]0.6 Indikator Pemanfaatan'!$D$6:$K$704,7,FALSE)))</f>
        <v/>
      </c>
      <c r="V607" s="136" t="str">
        <f t="shared" si="125"/>
        <v/>
      </c>
      <c r="W607" s="87" t="str">
        <f>IF(D607="","",IF('[1]0.6 Indikator Pemanfaatan'!P606="","",VLOOKUP(D607,'[1]0.6 Indikator Pemanfaatan'!$D$6:$R$704,13,FALSE)))</f>
        <v/>
      </c>
      <c r="X607" s="136" t="str">
        <f t="shared" si="126"/>
        <v/>
      </c>
      <c r="Y607" s="87" t="str">
        <f>IF(D607="","",IF('[1]0.6 Indikator Pemanfaatan'!AA606="","",VLOOKUP(D607,'[1]0.6 Indikator Pemanfaatan'!$D$6:$AC$706,24,FALSE)))</f>
        <v/>
      </c>
      <c r="Z607" s="136" t="str">
        <f t="shared" si="127"/>
        <v/>
      </c>
      <c r="AA607" s="88" t="str">
        <f>IF(D607="","",IF('[1]0.6 Indikator Pemanfaatan'!AG606="","",VLOOKUP(D607,'[1]0.6 Indikator Pemanfaatan'!$D$6:$AJ$705,30,FALSE)))</f>
        <v/>
      </c>
      <c r="AB607" s="136" t="str">
        <f t="shared" si="128"/>
        <v/>
      </c>
      <c r="AC607" s="87" t="str">
        <f>IF(D607="","",IF('[1]0.6 Indikator Pemanfaatan'!AM606="","",VLOOKUP(D607,'[1]0.6 Indikator Pemanfaatan'!$D$6:$AP$705,36,FALSE)))</f>
        <v/>
      </c>
      <c r="AD607" s="136" t="str">
        <f t="shared" si="129"/>
        <v/>
      </c>
    </row>
    <row r="608" spans="1:30" x14ac:dyDescent="0.3">
      <c r="A608" s="1" t="str">
        <f>IF('[2]1.7 NCPR'!A604="","",'[2]1.7 NCPR'!A604)</f>
        <v/>
      </c>
      <c r="B608" s="2" t="str">
        <f>IF('[2]1.7 NCPR'!B604="","",'[2]1.7 NCPR'!B604)</f>
        <v/>
      </c>
      <c r="C608" s="1" t="str">
        <f t="shared" si="117"/>
        <v/>
      </c>
      <c r="D608" s="1" t="str">
        <f>IF('[2]1.7 NCPR'!D604="","",'[2]1.7 NCPR'!D604)</f>
        <v/>
      </c>
      <c r="E608" s="1" t="str">
        <f>IF('[2]1.7 NCPR'!E604="","",'[2]1.7 NCPR'!E604)</f>
        <v/>
      </c>
      <c r="F608" s="2" t="str">
        <f>IF('[2]1.7 NCPR'!C604="","",'[2]1.7 NCPR'!C604)</f>
        <v/>
      </c>
      <c r="G608" s="135" t="str">
        <f>IF(D608="","",IF('[2]1.7 NCPR'!P604="","",(VLOOKUP(D608,'[2]1.7 NCPR'!$D:$P,13,0))))</f>
        <v/>
      </c>
      <c r="H608" s="74" t="str">
        <f t="shared" si="118"/>
        <v/>
      </c>
      <c r="I608" s="87" t="str">
        <f>IF(D608="","",IF('[1]0.2 Konsumsi Energi'!O607="","",VLOOKUP(D608,'[1]0.2 Konsumsi Energi'!$D$5:$S$704,12,0)))</f>
        <v/>
      </c>
      <c r="J608" s="136" t="str">
        <f t="shared" si="119"/>
        <v/>
      </c>
      <c r="K608" s="87" t="str">
        <f>IF(D608="","",IF('[1]0.3 Konsumsi Protein Hewani'!O607="","",VLOOKUP(D608,'[1]0.3 Konsumsi Protein Hewani'!$D$5:$S$704,12,0)))</f>
        <v/>
      </c>
      <c r="L608" s="136" t="str">
        <f t="shared" si="120"/>
        <v/>
      </c>
      <c r="M608" s="87" t="str">
        <f>IF(D608="","",IF('[1]0.4 Stok_Cadangan'!AN607="","",VLOOKUP(D608,'[1]0.4 Stok_Cadangan'!$D$6:$AN$704,37,FALSE)))</f>
        <v/>
      </c>
      <c r="N608" s="136" t="str">
        <f t="shared" si="121"/>
        <v/>
      </c>
      <c r="O608" s="87" t="str">
        <f>IF(D608="","",IF('[1]0.5 Indikator Keterjangkauan'!J607="","",VLOOKUP(D608,'[1]0.5 Indikator Keterjangkauan'!$D$6:$K$704,7,FALSE)))</f>
        <v/>
      </c>
      <c r="P608" s="136" t="str">
        <f t="shared" si="122"/>
        <v/>
      </c>
      <c r="Q608" s="87" t="str">
        <f>IF(D608="","",IF('[1]0.5 Indikator Keterjangkauan'!AC607="","",VLOOKUP(D608,'[1]0.5 Indikator Keterjangkauan'!$D$6:$AD$704,26,FALSE)))</f>
        <v/>
      </c>
      <c r="R608" s="136" t="str">
        <f t="shared" si="123"/>
        <v/>
      </c>
      <c r="S608" s="87" t="str">
        <f>IF(D608="","",IF('[1]0.5 Indikator Keterjangkauan'!AI607="","",VLOOKUP(D608,'[1]0.5 Indikator Keterjangkauan'!$D$6:$AK$700,32,FALSE)))</f>
        <v/>
      </c>
      <c r="T608" s="136" t="str">
        <f t="shared" si="124"/>
        <v/>
      </c>
      <c r="U608" s="87" t="str">
        <f>IF(D608="","",IF('[1]0.6 Indikator Pemanfaatan'!J607="","",VLOOKUP(D608,'[1]0.6 Indikator Pemanfaatan'!$D$6:$K$704,7,FALSE)))</f>
        <v/>
      </c>
      <c r="V608" s="136" t="str">
        <f t="shared" si="125"/>
        <v/>
      </c>
      <c r="W608" s="87" t="str">
        <f>IF(D608="","",IF('[1]0.6 Indikator Pemanfaatan'!P607="","",VLOOKUP(D608,'[1]0.6 Indikator Pemanfaatan'!$D$6:$R$704,13,FALSE)))</f>
        <v/>
      </c>
      <c r="X608" s="136" t="str">
        <f t="shared" si="126"/>
        <v/>
      </c>
      <c r="Y608" s="87" t="str">
        <f>IF(D608="","",IF('[1]0.6 Indikator Pemanfaatan'!AA607="","",VLOOKUP(D608,'[1]0.6 Indikator Pemanfaatan'!$D$6:$AC$706,24,FALSE)))</f>
        <v/>
      </c>
      <c r="Z608" s="136" t="str">
        <f t="shared" si="127"/>
        <v/>
      </c>
      <c r="AA608" s="88" t="str">
        <f>IF(D608="","",IF('[1]0.6 Indikator Pemanfaatan'!AG607="","",VLOOKUP(D608,'[1]0.6 Indikator Pemanfaatan'!$D$6:$AJ$705,30,FALSE)))</f>
        <v/>
      </c>
      <c r="AB608" s="136" t="str">
        <f t="shared" si="128"/>
        <v/>
      </c>
      <c r="AC608" s="87" t="str">
        <f>IF(D608="","",IF('[1]0.6 Indikator Pemanfaatan'!AM607="","",VLOOKUP(D608,'[1]0.6 Indikator Pemanfaatan'!$D$6:$AP$705,36,FALSE)))</f>
        <v/>
      </c>
      <c r="AD608" s="136" t="str">
        <f t="shared" si="129"/>
        <v/>
      </c>
    </row>
    <row r="609" spans="1:30" x14ac:dyDescent="0.3">
      <c r="A609" s="1" t="str">
        <f>IF('[2]1.7 NCPR'!A605="","",'[2]1.7 NCPR'!A605)</f>
        <v/>
      </c>
      <c r="B609" s="2" t="str">
        <f>IF('[2]1.7 NCPR'!B605="","",'[2]1.7 NCPR'!B605)</f>
        <v/>
      </c>
      <c r="C609" s="1" t="str">
        <f t="shared" si="117"/>
        <v/>
      </c>
      <c r="D609" s="1" t="str">
        <f>IF('[2]1.7 NCPR'!D605="","",'[2]1.7 NCPR'!D605)</f>
        <v/>
      </c>
      <c r="E609" s="1" t="str">
        <f>IF('[2]1.7 NCPR'!E605="","",'[2]1.7 NCPR'!E605)</f>
        <v/>
      </c>
      <c r="F609" s="2" t="str">
        <f>IF('[2]1.7 NCPR'!C605="","",'[2]1.7 NCPR'!C605)</f>
        <v/>
      </c>
      <c r="G609" s="135" t="str">
        <f>IF(D609="","",IF('[2]1.7 NCPR'!P605="","",(VLOOKUP(D609,'[2]1.7 NCPR'!$D:$P,13,0))))</f>
        <v/>
      </c>
      <c r="H609" s="74" t="str">
        <f t="shared" si="118"/>
        <v/>
      </c>
      <c r="I609" s="87" t="str">
        <f>IF(D609="","",IF('[1]0.2 Konsumsi Energi'!O608="","",VLOOKUP(D609,'[1]0.2 Konsumsi Energi'!$D$5:$S$704,12,0)))</f>
        <v/>
      </c>
      <c r="J609" s="136" t="str">
        <f t="shared" si="119"/>
        <v/>
      </c>
      <c r="K609" s="87" t="str">
        <f>IF(D609="","",IF('[1]0.3 Konsumsi Protein Hewani'!O608="","",VLOOKUP(D609,'[1]0.3 Konsumsi Protein Hewani'!$D$5:$S$704,12,0)))</f>
        <v/>
      </c>
      <c r="L609" s="136" t="str">
        <f t="shared" si="120"/>
        <v/>
      </c>
      <c r="M609" s="87" t="str">
        <f>IF(D609="","",IF('[1]0.4 Stok_Cadangan'!AN608="","",VLOOKUP(D609,'[1]0.4 Stok_Cadangan'!$D$6:$AN$704,37,FALSE)))</f>
        <v/>
      </c>
      <c r="N609" s="136" t="str">
        <f t="shared" si="121"/>
        <v/>
      </c>
      <c r="O609" s="87" t="str">
        <f>IF(D609="","",IF('[1]0.5 Indikator Keterjangkauan'!J608="","",VLOOKUP(D609,'[1]0.5 Indikator Keterjangkauan'!$D$6:$K$704,7,FALSE)))</f>
        <v/>
      </c>
      <c r="P609" s="136" t="str">
        <f t="shared" si="122"/>
        <v/>
      </c>
      <c r="Q609" s="87" t="str">
        <f>IF(D609="","",IF('[1]0.5 Indikator Keterjangkauan'!AC608="","",VLOOKUP(D609,'[1]0.5 Indikator Keterjangkauan'!$D$6:$AD$704,26,FALSE)))</f>
        <v/>
      </c>
      <c r="R609" s="136" t="str">
        <f t="shared" si="123"/>
        <v/>
      </c>
      <c r="S609" s="87" t="str">
        <f>IF(D609="","",IF('[1]0.5 Indikator Keterjangkauan'!AI608="","",VLOOKUP(D609,'[1]0.5 Indikator Keterjangkauan'!$D$6:$AK$700,32,FALSE)))</f>
        <v/>
      </c>
      <c r="T609" s="136" t="str">
        <f t="shared" si="124"/>
        <v/>
      </c>
      <c r="U609" s="87" t="str">
        <f>IF(D609="","",IF('[1]0.6 Indikator Pemanfaatan'!J608="","",VLOOKUP(D609,'[1]0.6 Indikator Pemanfaatan'!$D$6:$K$704,7,FALSE)))</f>
        <v/>
      </c>
      <c r="V609" s="136" t="str">
        <f t="shared" si="125"/>
        <v/>
      </c>
      <c r="W609" s="87" t="str">
        <f>IF(D609="","",IF('[1]0.6 Indikator Pemanfaatan'!P608="","",VLOOKUP(D609,'[1]0.6 Indikator Pemanfaatan'!$D$6:$R$704,13,FALSE)))</f>
        <v/>
      </c>
      <c r="X609" s="136" t="str">
        <f t="shared" si="126"/>
        <v/>
      </c>
      <c r="Y609" s="87" t="str">
        <f>IF(D609="","",IF('[1]0.6 Indikator Pemanfaatan'!AA608="","",VLOOKUP(D609,'[1]0.6 Indikator Pemanfaatan'!$D$6:$AC$706,24,FALSE)))</f>
        <v/>
      </c>
      <c r="Z609" s="136" t="str">
        <f t="shared" si="127"/>
        <v/>
      </c>
      <c r="AA609" s="88" t="str">
        <f>IF(D609="","",IF('[1]0.6 Indikator Pemanfaatan'!AG608="","",VLOOKUP(D609,'[1]0.6 Indikator Pemanfaatan'!$D$6:$AJ$705,30,FALSE)))</f>
        <v/>
      </c>
      <c r="AB609" s="136" t="str">
        <f t="shared" si="128"/>
        <v/>
      </c>
      <c r="AC609" s="87" t="str">
        <f>IF(D609="","",IF('[1]0.6 Indikator Pemanfaatan'!AM608="","",VLOOKUP(D609,'[1]0.6 Indikator Pemanfaatan'!$D$6:$AP$705,36,FALSE)))</f>
        <v/>
      </c>
      <c r="AD609" s="136" t="str">
        <f t="shared" si="129"/>
        <v/>
      </c>
    </row>
    <row r="610" spans="1:30" x14ac:dyDescent="0.3">
      <c r="A610" s="1" t="str">
        <f>IF('[2]1.7 NCPR'!A606="","",'[2]1.7 NCPR'!A606)</f>
        <v/>
      </c>
      <c r="B610" s="2" t="str">
        <f>IF('[2]1.7 NCPR'!B606="","",'[2]1.7 NCPR'!B606)</f>
        <v/>
      </c>
      <c r="C610" s="1" t="str">
        <f t="shared" si="117"/>
        <v/>
      </c>
      <c r="D610" s="1" t="str">
        <f>IF('[2]1.7 NCPR'!D606="","",'[2]1.7 NCPR'!D606)</f>
        <v/>
      </c>
      <c r="E610" s="1" t="str">
        <f>IF('[2]1.7 NCPR'!E606="","",'[2]1.7 NCPR'!E606)</f>
        <v/>
      </c>
      <c r="F610" s="2" t="str">
        <f>IF('[2]1.7 NCPR'!C606="","",'[2]1.7 NCPR'!C606)</f>
        <v/>
      </c>
      <c r="G610" s="135" t="str">
        <f>IF(D610="","",IF('[2]1.7 NCPR'!P606="","",(VLOOKUP(D610,'[2]1.7 NCPR'!$D:$P,13,0))))</f>
        <v/>
      </c>
      <c r="H610" s="74" t="str">
        <f t="shared" si="118"/>
        <v/>
      </c>
      <c r="I610" s="87" t="str">
        <f>IF(D610="","",IF('[1]0.2 Konsumsi Energi'!O609="","",VLOOKUP(D610,'[1]0.2 Konsumsi Energi'!$D$5:$S$704,12,0)))</f>
        <v/>
      </c>
      <c r="J610" s="136" t="str">
        <f t="shared" si="119"/>
        <v/>
      </c>
      <c r="K610" s="87" t="str">
        <f>IF(D610="","",IF('[1]0.3 Konsumsi Protein Hewani'!O609="","",VLOOKUP(D610,'[1]0.3 Konsumsi Protein Hewani'!$D$5:$S$704,12,0)))</f>
        <v/>
      </c>
      <c r="L610" s="136" t="str">
        <f t="shared" si="120"/>
        <v/>
      </c>
      <c r="M610" s="87" t="str">
        <f>IF(D610="","",IF('[1]0.4 Stok_Cadangan'!AN609="","",VLOOKUP(D610,'[1]0.4 Stok_Cadangan'!$D$6:$AN$704,37,FALSE)))</f>
        <v/>
      </c>
      <c r="N610" s="136" t="str">
        <f t="shared" si="121"/>
        <v/>
      </c>
      <c r="O610" s="87" t="str">
        <f>IF(D610="","",IF('[1]0.5 Indikator Keterjangkauan'!J609="","",VLOOKUP(D610,'[1]0.5 Indikator Keterjangkauan'!$D$6:$K$704,7,FALSE)))</f>
        <v/>
      </c>
      <c r="P610" s="136" t="str">
        <f t="shared" si="122"/>
        <v/>
      </c>
      <c r="Q610" s="87" t="str">
        <f>IF(D610="","",IF('[1]0.5 Indikator Keterjangkauan'!AC609="","",VLOOKUP(D610,'[1]0.5 Indikator Keterjangkauan'!$D$6:$AD$704,26,FALSE)))</f>
        <v/>
      </c>
      <c r="R610" s="136" t="str">
        <f t="shared" si="123"/>
        <v/>
      </c>
      <c r="S610" s="87" t="str">
        <f>IF(D610="","",IF('[1]0.5 Indikator Keterjangkauan'!AI609="","",VLOOKUP(D610,'[1]0.5 Indikator Keterjangkauan'!$D$6:$AK$700,32,FALSE)))</f>
        <v/>
      </c>
      <c r="T610" s="136" t="str">
        <f t="shared" si="124"/>
        <v/>
      </c>
      <c r="U610" s="87" t="str">
        <f>IF(D610="","",IF('[1]0.6 Indikator Pemanfaatan'!J609="","",VLOOKUP(D610,'[1]0.6 Indikator Pemanfaatan'!$D$6:$K$704,7,FALSE)))</f>
        <v/>
      </c>
      <c r="V610" s="136" t="str">
        <f t="shared" si="125"/>
        <v/>
      </c>
      <c r="W610" s="87" t="str">
        <f>IF(D610="","",IF('[1]0.6 Indikator Pemanfaatan'!P609="","",VLOOKUP(D610,'[1]0.6 Indikator Pemanfaatan'!$D$6:$R$704,13,FALSE)))</f>
        <v/>
      </c>
      <c r="X610" s="136" t="str">
        <f t="shared" si="126"/>
        <v/>
      </c>
      <c r="Y610" s="87" t="str">
        <f>IF(D610="","",IF('[1]0.6 Indikator Pemanfaatan'!AA609="","",VLOOKUP(D610,'[1]0.6 Indikator Pemanfaatan'!$D$6:$AC$706,24,FALSE)))</f>
        <v/>
      </c>
      <c r="Z610" s="136" t="str">
        <f t="shared" si="127"/>
        <v/>
      </c>
      <c r="AA610" s="88" t="str">
        <f>IF(D610="","",IF('[1]0.6 Indikator Pemanfaatan'!AG609="","",VLOOKUP(D610,'[1]0.6 Indikator Pemanfaatan'!$D$6:$AJ$705,30,FALSE)))</f>
        <v/>
      </c>
      <c r="AB610" s="136" t="str">
        <f t="shared" si="128"/>
        <v/>
      </c>
      <c r="AC610" s="87" t="str">
        <f>IF(D610="","",IF('[1]0.6 Indikator Pemanfaatan'!AM609="","",VLOOKUP(D610,'[1]0.6 Indikator Pemanfaatan'!$D$6:$AP$705,36,FALSE)))</f>
        <v/>
      </c>
      <c r="AD610" s="136" t="str">
        <f t="shared" si="129"/>
        <v/>
      </c>
    </row>
    <row r="611" spans="1:30" x14ac:dyDescent="0.3">
      <c r="A611" s="1" t="str">
        <f>IF('[2]1.7 NCPR'!A607="","",'[2]1.7 NCPR'!A607)</f>
        <v/>
      </c>
      <c r="B611" s="2" t="str">
        <f>IF('[2]1.7 NCPR'!B607="","",'[2]1.7 NCPR'!B607)</f>
        <v/>
      </c>
      <c r="C611" s="1" t="str">
        <f t="shared" si="117"/>
        <v/>
      </c>
      <c r="D611" s="1" t="str">
        <f>IF('[2]1.7 NCPR'!D607="","",'[2]1.7 NCPR'!D607)</f>
        <v/>
      </c>
      <c r="E611" s="1" t="str">
        <f>IF('[2]1.7 NCPR'!E607="","",'[2]1.7 NCPR'!E607)</f>
        <v/>
      </c>
      <c r="F611" s="2" t="str">
        <f>IF('[2]1.7 NCPR'!C607="","",'[2]1.7 NCPR'!C607)</f>
        <v/>
      </c>
      <c r="G611" s="135" t="str">
        <f>IF(D611="","",IF('[2]1.7 NCPR'!P607="","",(VLOOKUP(D611,'[2]1.7 NCPR'!$D:$P,13,0))))</f>
        <v/>
      </c>
      <c r="H611" s="74" t="str">
        <f t="shared" si="118"/>
        <v/>
      </c>
      <c r="I611" s="87" t="str">
        <f>IF(D611="","",IF('[1]0.2 Konsumsi Energi'!O610="","",VLOOKUP(D611,'[1]0.2 Konsumsi Energi'!$D$5:$S$704,12,0)))</f>
        <v/>
      </c>
      <c r="J611" s="136" t="str">
        <f t="shared" si="119"/>
        <v/>
      </c>
      <c r="K611" s="87" t="str">
        <f>IF(D611="","",IF('[1]0.3 Konsumsi Protein Hewani'!O610="","",VLOOKUP(D611,'[1]0.3 Konsumsi Protein Hewani'!$D$5:$S$704,12,0)))</f>
        <v/>
      </c>
      <c r="L611" s="136" t="str">
        <f t="shared" si="120"/>
        <v/>
      </c>
      <c r="M611" s="87" t="str">
        <f>IF(D611="","",IF('[1]0.4 Stok_Cadangan'!AN610="","",VLOOKUP(D611,'[1]0.4 Stok_Cadangan'!$D$6:$AN$704,37,FALSE)))</f>
        <v/>
      </c>
      <c r="N611" s="136" t="str">
        <f t="shared" si="121"/>
        <v/>
      </c>
      <c r="O611" s="87" t="str">
        <f>IF(D611="","",IF('[1]0.5 Indikator Keterjangkauan'!J610="","",VLOOKUP(D611,'[1]0.5 Indikator Keterjangkauan'!$D$6:$K$704,7,FALSE)))</f>
        <v/>
      </c>
      <c r="P611" s="136" t="str">
        <f t="shared" si="122"/>
        <v/>
      </c>
      <c r="Q611" s="87" t="str">
        <f>IF(D611="","",IF('[1]0.5 Indikator Keterjangkauan'!AC610="","",VLOOKUP(D611,'[1]0.5 Indikator Keterjangkauan'!$D$6:$AD$704,26,FALSE)))</f>
        <v/>
      </c>
      <c r="R611" s="136" t="str">
        <f t="shared" si="123"/>
        <v/>
      </c>
      <c r="S611" s="87" t="str">
        <f>IF(D611="","",IF('[1]0.5 Indikator Keterjangkauan'!AI610="","",VLOOKUP(D611,'[1]0.5 Indikator Keterjangkauan'!$D$6:$AK$700,32,FALSE)))</f>
        <v/>
      </c>
      <c r="T611" s="136" t="str">
        <f t="shared" si="124"/>
        <v/>
      </c>
      <c r="U611" s="87" t="str">
        <f>IF(D611="","",IF('[1]0.6 Indikator Pemanfaatan'!J610="","",VLOOKUP(D611,'[1]0.6 Indikator Pemanfaatan'!$D$6:$K$704,7,FALSE)))</f>
        <v/>
      </c>
      <c r="V611" s="136" t="str">
        <f t="shared" si="125"/>
        <v/>
      </c>
      <c r="W611" s="87" t="str">
        <f>IF(D611="","",IF('[1]0.6 Indikator Pemanfaatan'!P610="","",VLOOKUP(D611,'[1]0.6 Indikator Pemanfaatan'!$D$6:$R$704,13,FALSE)))</f>
        <v/>
      </c>
      <c r="X611" s="136" t="str">
        <f t="shared" si="126"/>
        <v/>
      </c>
      <c r="Y611" s="87" t="str">
        <f>IF(D611="","",IF('[1]0.6 Indikator Pemanfaatan'!AA610="","",VLOOKUP(D611,'[1]0.6 Indikator Pemanfaatan'!$D$6:$AC$706,24,FALSE)))</f>
        <v/>
      </c>
      <c r="Z611" s="136" t="str">
        <f t="shared" si="127"/>
        <v/>
      </c>
      <c r="AA611" s="88" t="str">
        <f>IF(D611="","",IF('[1]0.6 Indikator Pemanfaatan'!AG610="","",VLOOKUP(D611,'[1]0.6 Indikator Pemanfaatan'!$D$6:$AJ$705,30,FALSE)))</f>
        <v/>
      </c>
      <c r="AB611" s="136" t="str">
        <f t="shared" si="128"/>
        <v/>
      </c>
      <c r="AC611" s="87" t="str">
        <f>IF(D611="","",IF('[1]0.6 Indikator Pemanfaatan'!AM610="","",VLOOKUP(D611,'[1]0.6 Indikator Pemanfaatan'!$D$6:$AP$705,36,FALSE)))</f>
        <v/>
      </c>
      <c r="AD611" s="136" t="str">
        <f t="shared" si="129"/>
        <v/>
      </c>
    </row>
    <row r="612" spans="1:30" x14ac:dyDescent="0.3">
      <c r="A612" s="1" t="str">
        <f>IF('[2]1.7 NCPR'!A608="","",'[2]1.7 NCPR'!A608)</f>
        <v/>
      </c>
      <c r="B612" s="2" t="str">
        <f>IF('[2]1.7 NCPR'!B608="","",'[2]1.7 NCPR'!B608)</f>
        <v/>
      </c>
      <c r="C612" s="1" t="str">
        <f t="shared" si="117"/>
        <v/>
      </c>
      <c r="D612" s="1" t="str">
        <f>IF('[2]1.7 NCPR'!D608="","",'[2]1.7 NCPR'!D608)</f>
        <v/>
      </c>
      <c r="E612" s="1" t="str">
        <f>IF('[2]1.7 NCPR'!E608="","",'[2]1.7 NCPR'!E608)</f>
        <v/>
      </c>
      <c r="F612" s="2" t="str">
        <f>IF('[2]1.7 NCPR'!C608="","",'[2]1.7 NCPR'!C608)</f>
        <v/>
      </c>
      <c r="G612" s="135" t="str">
        <f>IF(D612="","",IF('[2]1.7 NCPR'!P608="","",(VLOOKUP(D612,'[2]1.7 NCPR'!$D:$P,13,0))))</f>
        <v/>
      </c>
      <c r="H612" s="74" t="str">
        <f t="shared" si="118"/>
        <v/>
      </c>
      <c r="I612" s="87" t="str">
        <f>IF(D612="","",IF('[1]0.2 Konsumsi Energi'!O611="","",VLOOKUP(D612,'[1]0.2 Konsumsi Energi'!$D$5:$S$704,12,0)))</f>
        <v/>
      </c>
      <c r="J612" s="136" t="str">
        <f t="shared" si="119"/>
        <v/>
      </c>
      <c r="K612" s="87" t="str">
        <f>IF(D612="","",IF('[1]0.3 Konsumsi Protein Hewani'!O611="","",VLOOKUP(D612,'[1]0.3 Konsumsi Protein Hewani'!$D$5:$S$704,12,0)))</f>
        <v/>
      </c>
      <c r="L612" s="136" t="str">
        <f t="shared" si="120"/>
        <v/>
      </c>
      <c r="M612" s="87" t="str">
        <f>IF(D612="","",IF('[1]0.4 Stok_Cadangan'!AN611="","",VLOOKUP(D612,'[1]0.4 Stok_Cadangan'!$D$6:$AN$704,37,FALSE)))</f>
        <v/>
      </c>
      <c r="N612" s="136" t="str">
        <f t="shared" si="121"/>
        <v/>
      </c>
      <c r="O612" s="87" t="str">
        <f>IF(D612="","",IF('[1]0.5 Indikator Keterjangkauan'!J611="","",VLOOKUP(D612,'[1]0.5 Indikator Keterjangkauan'!$D$6:$K$704,7,FALSE)))</f>
        <v/>
      </c>
      <c r="P612" s="136" t="str">
        <f t="shared" si="122"/>
        <v/>
      </c>
      <c r="Q612" s="87" t="str">
        <f>IF(D612="","",IF('[1]0.5 Indikator Keterjangkauan'!AC611="","",VLOOKUP(D612,'[1]0.5 Indikator Keterjangkauan'!$D$6:$AD$704,26,FALSE)))</f>
        <v/>
      </c>
      <c r="R612" s="136" t="str">
        <f t="shared" si="123"/>
        <v/>
      </c>
      <c r="S612" s="87" t="str">
        <f>IF(D612="","",IF('[1]0.5 Indikator Keterjangkauan'!AI611="","",VLOOKUP(D612,'[1]0.5 Indikator Keterjangkauan'!$D$6:$AK$700,32,FALSE)))</f>
        <v/>
      </c>
      <c r="T612" s="136" t="str">
        <f t="shared" si="124"/>
        <v/>
      </c>
      <c r="U612" s="87" t="str">
        <f>IF(D612="","",IF('[1]0.6 Indikator Pemanfaatan'!J611="","",VLOOKUP(D612,'[1]0.6 Indikator Pemanfaatan'!$D$6:$K$704,7,FALSE)))</f>
        <v/>
      </c>
      <c r="V612" s="136" t="str">
        <f t="shared" si="125"/>
        <v/>
      </c>
      <c r="W612" s="87" t="str">
        <f>IF(D612="","",IF('[1]0.6 Indikator Pemanfaatan'!P611="","",VLOOKUP(D612,'[1]0.6 Indikator Pemanfaatan'!$D$6:$R$704,13,FALSE)))</f>
        <v/>
      </c>
      <c r="X612" s="136" t="str">
        <f t="shared" si="126"/>
        <v/>
      </c>
      <c r="Y612" s="87" t="str">
        <f>IF(D612="","",IF('[1]0.6 Indikator Pemanfaatan'!AA611="","",VLOOKUP(D612,'[1]0.6 Indikator Pemanfaatan'!$D$6:$AC$706,24,FALSE)))</f>
        <v/>
      </c>
      <c r="Z612" s="136" t="str">
        <f t="shared" si="127"/>
        <v/>
      </c>
      <c r="AA612" s="88" t="str">
        <f>IF(D612="","",IF('[1]0.6 Indikator Pemanfaatan'!AG611="","",VLOOKUP(D612,'[1]0.6 Indikator Pemanfaatan'!$D$6:$AJ$705,30,FALSE)))</f>
        <v/>
      </c>
      <c r="AB612" s="136" t="str">
        <f t="shared" si="128"/>
        <v/>
      </c>
      <c r="AC612" s="87" t="str">
        <f>IF(D612="","",IF('[1]0.6 Indikator Pemanfaatan'!AM611="","",VLOOKUP(D612,'[1]0.6 Indikator Pemanfaatan'!$D$6:$AP$705,36,FALSE)))</f>
        <v/>
      </c>
      <c r="AD612" s="136" t="str">
        <f t="shared" si="129"/>
        <v/>
      </c>
    </row>
    <row r="613" spans="1:30" x14ac:dyDescent="0.3">
      <c r="A613" s="1" t="str">
        <f>IF('[2]1.7 NCPR'!A609="","",'[2]1.7 NCPR'!A609)</f>
        <v/>
      </c>
      <c r="B613" s="2" t="str">
        <f>IF('[2]1.7 NCPR'!B609="","",'[2]1.7 NCPR'!B609)</f>
        <v/>
      </c>
      <c r="C613" s="1" t="str">
        <f t="shared" si="117"/>
        <v/>
      </c>
      <c r="D613" s="1" t="str">
        <f>IF('[2]1.7 NCPR'!D609="","",'[2]1.7 NCPR'!D609)</f>
        <v/>
      </c>
      <c r="E613" s="1" t="str">
        <f>IF('[2]1.7 NCPR'!E609="","",'[2]1.7 NCPR'!E609)</f>
        <v/>
      </c>
      <c r="F613" s="2" t="str">
        <f>IF('[2]1.7 NCPR'!C609="","",'[2]1.7 NCPR'!C609)</f>
        <v/>
      </c>
      <c r="G613" s="135" t="str">
        <f>IF(D613="","",IF('[2]1.7 NCPR'!P609="","",(VLOOKUP(D613,'[2]1.7 NCPR'!$D:$P,13,0))))</f>
        <v/>
      </c>
      <c r="H613" s="74" t="str">
        <f t="shared" si="118"/>
        <v/>
      </c>
      <c r="I613" s="87" t="str">
        <f>IF(D613="","",IF('[1]0.2 Konsumsi Energi'!O612="","",VLOOKUP(D613,'[1]0.2 Konsumsi Energi'!$D$5:$S$704,12,0)))</f>
        <v/>
      </c>
      <c r="J613" s="136" t="str">
        <f t="shared" si="119"/>
        <v/>
      </c>
      <c r="K613" s="87" t="str">
        <f>IF(D613="","",IF('[1]0.3 Konsumsi Protein Hewani'!O612="","",VLOOKUP(D613,'[1]0.3 Konsumsi Protein Hewani'!$D$5:$S$704,12,0)))</f>
        <v/>
      </c>
      <c r="L613" s="136" t="str">
        <f t="shared" si="120"/>
        <v/>
      </c>
      <c r="M613" s="87" t="str">
        <f>IF(D613="","",IF('[1]0.4 Stok_Cadangan'!AN612="","",VLOOKUP(D613,'[1]0.4 Stok_Cadangan'!$D$6:$AN$704,37,FALSE)))</f>
        <v/>
      </c>
      <c r="N613" s="136" t="str">
        <f t="shared" si="121"/>
        <v/>
      </c>
      <c r="O613" s="87" t="str">
        <f>IF(D613="","",IF('[1]0.5 Indikator Keterjangkauan'!J612="","",VLOOKUP(D613,'[1]0.5 Indikator Keterjangkauan'!$D$6:$K$704,7,FALSE)))</f>
        <v/>
      </c>
      <c r="P613" s="136" t="str">
        <f t="shared" si="122"/>
        <v/>
      </c>
      <c r="Q613" s="87" t="str">
        <f>IF(D613="","",IF('[1]0.5 Indikator Keterjangkauan'!AC612="","",VLOOKUP(D613,'[1]0.5 Indikator Keterjangkauan'!$D$6:$AD$704,26,FALSE)))</f>
        <v/>
      </c>
      <c r="R613" s="136" t="str">
        <f t="shared" si="123"/>
        <v/>
      </c>
      <c r="S613" s="87" t="str">
        <f>IF(D613="","",IF('[1]0.5 Indikator Keterjangkauan'!AI612="","",VLOOKUP(D613,'[1]0.5 Indikator Keterjangkauan'!$D$6:$AK$700,32,FALSE)))</f>
        <v/>
      </c>
      <c r="T613" s="136" t="str">
        <f t="shared" si="124"/>
        <v/>
      </c>
      <c r="U613" s="87" t="str">
        <f>IF(D613="","",IF('[1]0.6 Indikator Pemanfaatan'!J612="","",VLOOKUP(D613,'[1]0.6 Indikator Pemanfaatan'!$D$6:$K$704,7,FALSE)))</f>
        <v/>
      </c>
      <c r="V613" s="136" t="str">
        <f t="shared" si="125"/>
        <v/>
      </c>
      <c r="W613" s="87" t="str">
        <f>IF(D613="","",IF('[1]0.6 Indikator Pemanfaatan'!P612="","",VLOOKUP(D613,'[1]0.6 Indikator Pemanfaatan'!$D$6:$R$704,13,FALSE)))</f>
        <v/>
      </c>
      <c r="X613" s="136" t="str">
        <f t="shared" si="126"/>
        <v/>
      </c>
      <c r="Y613" s="87" t="str">
        <f>IF(D613="","",IF('[1]0.6 Indikator Pemanfaatan'!AA612="","",VLOOKUP(D613,'[1]0.6 Indikator Pemanfaatan'!$D$6:$AC$706,24,FALSE)))</f>
        <v/>
      </c>
      <c r="Z613" s="136" t="str">
        <f t="shared" si="127"/>
        <v/>
      </c>
      <c r="AA613" s="88" t="str">
        <f>IF(D613="","",IF('[1]0.6 Indikator Pemanfaatan'!AG612="","",VLOOKUP(D613,'[1]0.6 Indikator Pemanfaatan'!$D$6:$AJ$705,30,FALSE)))</f>
        <v/>
      </c>
      <c r="AB613" s="136" t="str">
        <f t="shared" si="128"/>
        <v/>
      </c>
      <c r="AC613" s="87" t="str">
        <f>IF(D613="","",IF('[1]0.6 Indikator Pemanfaatan'!AM612="","",VLOOKUP(D613,'[1]0.6 Indikator Pemanfaatan'!$D$6:$AP$705,36,FALSE)))</f>
        <v/>
      </c>
      <c r="AD613" s="136" t="str">
        <f t="shared" si="129"/>
        <v/>
      </c>
    </row>
    <row r="614" spans="1:30" x14ac:dyDescent="0.3">
      <c r="A614" s="1" t="str">
        <f>IF('[2]1.7 NCPR'!A610="","",'[2]1.7 NCPR'!A610)</f>
        <v/>
      </c>
      <c r="B614" s="2" t="str">
        <f>IF('[2]1.7 NCPR'!B610="","",'[2]1.7 NCPR'!B610)</f>
        <v/>
      </c>
      <c r="C614" s="1" t="str">
        <f t="shared" si="117"/>
        <v/>
      </c>
      <c r="D614" s="1" t="str">
        <f>IF('[2]1.7 NCPR'!D610="","",'[2]1.7 NCPR'!D610)</f>
        <v/>
      </c>
      <c r="E614" s="1" t="str">
        <f>IF('[2]1.7 NCPR'!E610="","",'[2]1.7 NCPR'!E610)</f>
        <v/>
      </c>
      <c r="F614" s="2" t="str">
        <f>IF('[2]1.7 NCPR'!C610="","",'[2]1.7 NCPR'!C610)</f>
        <v/>
      </c>
      <c r="G614" s="135" t="str">
        <f>IF(D614="","",IF('[2]1.7 NCPR'!P610="","",(VLOOKUP(D614,'[2]1.7 NCPR'!$D:$P,13,0))))</f>
        <v/>
      </c>
      <c r="H614" s="74" t="str">
        <f t="shared" si="118"/>
        <v/>
      </c>
      <c r="I614" s="87" t="str">
        <f>IF(D614="","",IF('[1]0.2 Konsumsi Energi'!O613="","",VLOOKUP(D614,'[1]0.2 Konsumsi Energi'!$D$5:$S$704,12,0)))</f>
        <v/>
      </c>
      <c r="J614" s="136" t="str">
        <f t="shared" si="119"/>
        <v/>
      </c>
      <c r="K614" s="87" t="str">
        <f>IF(D614="","",IF('[1]0.3 Konsumsi Protein Hewani'!O613="","",VLOOKUP(D614,'[1]0.3 Konsumsi Protein Hewani'!$D$5:$S$704,12,0)))</f>
        <v/>
      </c>
      <c r="L614" s="136" t="str">
        <f t="shared" si="120"/>
        <v/>
      </c>
      <c r="M614" s="87" t="str">
        <f>IF(D614="","",IF('[1]0.4 Stok_Cadangan'!AN613="","",VLOOKUP(D614,'[1]0.4 Stok_Cadangan'!$D$6:$AN$704,37,FALSE)))</f>
        <v/>
      </c>
      <c r="N614" s="136" t="str">
        <f t="shared" si="121"/>
        <v/>
      </c>
      <c r="O614" s="87" t="str">
        <f>IF(D614="","",IF('[1]0.5 Indikator Keterjangkauan'!J613="","",VLOOKUP(D614,'[1]0.5 Indikator Keterjangkauan'!$D$6:$K$704,7,FALSE)))</f>
        <v/>
      </c>
      <c r="P614" s="136" t="str">
        <f t="shared" si="122"/>
        <v/>
      </c>
      <c r="Q614" s="87" t="str">
        <f>IF(D614="","",IF('[1]0.5 Indikator Keterjangkauan'!AC613="","",VLOOKUP(D614,'[1]0.5 Indikator Keterjangkauan'!$D$6:$AD$704,26,FALSE)))</f>
        <v/>
      </c>
      <c r="R614" s="136" t="str">
        <f t="shared" si="123"/>
        <v/>
      </c>
      <c r="S614" s="87" t="str">
        <f>IF(D614="","",IF('[1]0.5 Indikator Keterjangkauan'!AI613="","",VLOOKUP(D614,'[1]0.5 Indikator Keterjangkauan'!$D$6:$AK$700,32,FALSE)))</f>
        <v/>
      </c>
      <c r="T614" s="136" t="str">
        <f t="shared" si="124"/>
        <v/>
      </c>
      <c r="U614" s="87" t="str">
        <f>IF(D614="","",IF('[1]0.6 Indikator Pemanfaatan'!J613="","",VLOOKUP(D614,'[1]0.6 Indikator Pemanfaatan'!$D$6:$K$704,7,FALSE)))</f>
        <v/>
      </c>
      <c r="V614" s="136" t="str">
        <f t="shared" si="125"/>
        <v/>
      </c>
      <c r="W614" s="87" t="str">
        <f>IF(D614="","",IF('[1]0.6 Indikator Pemanfaatan'!P613="","",VLOOKUP(D614,'[1]0.6 Indikator Pemanfaatan'!$D$6:$R$704,13,FALSE)))</f>
        <v/>
      </c>
      <c r="X614" s="136" t="str">
        <f t="shared" si="126"/>
        <v/>
      </c>
      <c r="Y614" s="87" t="str">
        <f>IF(D614="","",IF('[1]0.6 Indikator Pemanfaatan'!AA613="","",VLOOKUP(D614,'[1]0.6 Indikator Pemanfaatan'!$D$6:$AC$706,24,FALSE)))</f>
        <v/>
      </c>
      <c r="Z614" s="136" t="str">
        <f t="shared" si="127"/>
        <v/>
      </c>
      <c r="AA614" s="88" t="str">
        <f>IF(D614="","",IF('[1]0.6 Indikator Pemanfaatan'!AG613="","",VLOOKUP(D614,'[1]0.6 Indikator Pemanfaatan'!$D$6:$AJ$705,30,FALSE)))</f>
        <v/>
      </c>
      <c r="AB614" s="136" t="str">
        <f t="shared" si="128"/>
        <v/>
      </c>
      <c r="AC614" s="87" t="str">
        <f>IF(D614="","",IF('[1]0.6 Indikator Pemanfaatan'!AM613="","",VLOOKUP(D614,'[1]0.6 Indikator Pemanfaatan'!$D$6:$AP$705,36,FALSE)))</f>
        <v/>
      </c>
      <c r="AD614" s="136" t="str">
        <f t="shared" si="129"/>
        <v/>
      </c>
    </row>
    <row r="615" spans="1:30" x14ac:dyDescent="0.3">
      <c r="A615" s="1" t="str">
        <f>IF('[2]1.7 NCPR'!A611="","",'[2]1.7 NCPR'!A611)</f>
        <v/>
      </c>
      <c r="B615" s="2" t="str">
        <f>IF('[2]1.7 NCPR'!B611="","",'[2]1.7 NCPR'!B611)</f>
        <v/>
      </c>
      <c r="C615" s="1" t="str">
        <f t="shared" si="117"/>
        <v/>
      </c>
      <c r="D615" s="1" t="str">
        <f>IF('[2]1.7 NCPR'!D611="","",'[2]1.7 NCPR'!D611)</f>
        <v/>
      </c>
      <c r="E615" s="1" t="str">
        <f>IF('[2]1.7 NCPR'!E611="","",'[2]1.7 NCPR'!E611)</f>
        <v/>
      </c>
      <c r="F615" s="2" t="str">
        <f>IF('[2]1.7 NCPR'!C611="","",'[2]1.7 NCPR'!C611)</f>
        <v/>
      </c>
      <c r="G615" s="135" t="str">
        <f>IF(D615="","",IF('[2]1.7 NCPR'!P611="","",(VLOOKUP(D615,'[2]1.7 NCPR'!$D:$P,13,0))))</f>
        <v/>
      </c>
      <c r="H615" s="74" t="str">
        <f t="shared" si="118"/>
        <v/>
      </c>
      <c r="I615" s="87" t="str">
        <f>IF(D615="","",IF('[1]0.2 Konsumsi Energi'!O614="","",VLOOKUP(D615,'[1]0.2 Konsumsi Energi'!$D$5:$S$704,12,0)))</f>
        <v/>
      </c>
      <c r="J615" s="136" t="str">
        <f t="shared" si="119"/>
        <v/>
      </c>
      <c r="K615" s="87" t="str">
        <f>IF(D615="","",IF('[1]0.3 Konsumsi Protein Hewani'!O614="","",VLOOKUP(D615,'[1]0.3 Konsumsi Protein Hewani'!$D$5:$S$704,12,0)))</f>
        <v/>
      </c>
      <c r="L615" s="136" t="str">
        <f t="shared" si="120"/>
        <v/>
      </c>
      <c r="M615" s="87" t="str">
        <f>IF(D615="","",IF('[1]0.4 Stok_Cadangan'!AN614="","",VLOOKUP(D615,'[1]0.4 Stok_Cadangan'!$D$6:$AN$704,37,FALSE)))</f>
        <v/>
      </c>
      <c r="N615" s="136" t="str">
        <f t="shared" si="121"/>
        <v/>
      </c>
      <c r="O615" s="87" t="str">
        <f>IF(D615="","",IF('[1]0.5 Indikator Keterjangkauan'!J614="","",VLOOKUP(D615,'[1]0.5 Indikator Keterjangkauan'!$D$6:$K$704,7,FALSE)))</f>
        <v/>
      </c>
      <c r="P615" s="136" t="str">
        <f t="shared" si="122"/>
        <v/>
      </c>
      <c r="Q615" s="87" t="str">
        <f>IF(D615="","",IF('[1]0.5 Indikator Keterjangkauan'!AC614="","",VLOOKUP(D615,'[1]0.5 Indikator Keterjangkauan'!$D$6:$AD$704,26,FALSE)))</f>
        <v/>
      </c>
      <c r="R615" s="136" t="str">
        <f t="shared" si="123"/>
        <v/>
      </c>
      <c r="S615" s="87" t="str">
        <f>IF(D615="","",IF('[1]0.5 Indikator Keterjangkauan'!AI614="","",VLOOKUP(D615,'[1]0.5 Indikator Keterjangkauan'!$D$6:$AK$700,32,FALSE)))</f>
        <v/>
      </c>
      <c r="T615" s="136" t="str">
        <f t="shared" si="124"/>
        <v/>
      </c>
      <c r="U615" s="87" t="str">
        <f>IF(D615="","",IF('[1]0.6 Indikator Pemanfaatan'!J614="","",VLOOKUP(D615,'[1]0.6 Indikator Pemanfaatan'!$D$6:$K$704,7,FALSE)))</f>
        <v/>
      </c>
      <c r="V615" s="136" t="str">
        <f t="shared" si="125"/>
        <v/>
      </c>
      <c r="W615" s="87" t="str">
        <f>IF(D615="","",IF('[1]0.6 Indikator Pemanfaatan'!P614="","",VLOOKUP(D615,'[1]0.6 Indikator Pemanfaatan'!$D$6:$R$704,13,FALSE)))</f>
        <v/>
      </c>
      <c r="X615" s="136" t="str">
        <f t="shared" si="126"/>
        <v/>
      </c>
      <c r="Y615" s="87" t="str">
        <f>IF(D615="","",IF('[1]0.6 Indikator Pemanfaatan'!AA614="","",VLOOKUP(D615,'[1]0.6 Indikator Pemanfaatan'!$D$6:$AC$706,24,FALSE)))</f>
        <v/>
      </c>
      <c r="Z615" s="136" t="str">
        <f t="shared" si="127"/>
        <v/>
      </c>
      <c r="AA615" s="88" t="str">
        <f>IF(D615="","",IF('[1]0.6 Indikator Pemanfaatan'!AG614="","",VLOOKUP(D615,'[1]0.6 Indikator Pemanfaatan'!$D$6:$AJ$705,30,FALSE)))</f>
        <v/>
      </c>
      <c r="AB615" s="136" t="str">
        <f t="shared" si="128"/>
        <v/>
      </c>
      <c r="AC615" s="87" t="str">
        <f>IF(D615="","",IF('[1]0.6 Indikator Pemanfaatan'!AM614="","",VLOOKUP(D615,'[1]0.6 Indikator Pemanfaatan'!$D$6:$AP$705,36,FALSE)))</f>
        <v/>
      </c>
      <c r="AD615" s="136" t="str">
        <f t="shared" si="129"/>
        <v/>
      </c>
    </row>
    <row r="616" spans="1:30" x14ac:dyDescent="0.3">
      <c r="A616" s="1" t="str">
        <f>IF('[2]1.7 NCPR'!A612="","",'[2]1.7 NCPR'!A612)</f>
        <v/>
      </c>
      <c r="B616" s="2" t="str">
        <f>IF('[2]1.7 NCPR'!B612="","",'[2]1.7 NCPR'!B612)</f>
        <v/>
      </c>
      <c r="C616" s="1" t="str">
        <f t="shared" si="117"/>
        <v/>
      </c>
      <c r="D616" s="1" t="str">
        <f>IF('[2]1.7 NCPR'!D612="","",'[2]1.7 NCPR'!D612)</f>
        <v/>
      </c>
      <c r="E616" s="1" t="str">
        <f>IF('[2]1.7 NCPR'!E612="","",'[2]1.7 NCPR'!E612)</f>
        <v/>
      </c>
      <c r="F616" s="2" t="str">
        <f>IF('[2]1.7 NCPR'!C612="","",'[2]1.7 NCPR'!C612)</f>
        <v/>
      </c>
      <c r="G616" s="135" t="str">
        <f>IF(D616="","",IF('[2]1.7 NCPR'!P612="","",(VLOOKUP(D616,'[2]1.7 NCPR'!$D:$P,13,0))))</f>
        <v/>
      </c>
      <c r="H616" s="74" t="str">
        <f t="shared" si="118"/>
        <v/>
      </c>
      <c r="I616" s="87" t="str">
        <f>IF(D616="","",IF('[1]0.2 Konsumsi Energi'!O615="","",VLOOKUP(D616,'[1]0.2 Konsumsi Energi'!$D$5:$S$704,12,0)))</f>
        <v/>
      </c>
      <c r="J616" s="136" t="str">
        <f t="shared" si="119"/>
        <v/>
      </c>
      <c r="K616" s="87" t="str">
        <f>IF(D616="","",IF('[1]0.3 Konsumsi Protein Hewani'!O615="","",VLOOKUP(D616,'[1]0.3 Konsumsi Protein Hewani'!$D$5:$S$704,12,0)))</f>
        <v/>
      </c>
      <c r="L616" s="136" t="str">
        <f t="shared" si="120"/>
        <v/>
      </c>
      <c r="M616" s="87" t="str">
        <f>IF(D616="","",IF('[1]0.4 Stok_Cadangan'!AN615="","",VLOOKUP(D616,'[1]0.4 Stok_Cadangan'!$D$6:$AN$704,37,FALSE)))</f>
        <v/>
      </c>
      <c r="N616" s="136" t="str">
        <f t="shared" si="121"/>
        <v/>
      </c>
      <c r="O616" s="87" t="str">
        <f>IF(D616="","",IF('[1]0.5 Indikator Keterjangkauan'!J615="","",VLOOKUP(D616,'[1]0.5 Indikator Keterjangkauan'!$D$6:$K$704,7,FALSE)))</f>
        <v/>
      </c>
      <c r="P616" s="136" t="str">
        <f t="shared" si="122"/>
        <v/>
      </c>
      <c r="Q616" s="87" t="str">
        <f>IF(D616="","",IF('[1]0.5 Indikator Keterjangkauan'!AC615="","",VLOOKUP(D616,'[1]0.5 Indikator Keterjangkauan'!$D$6:$AD$704,26,FALSE)))</f>
        <v/>
      </c>
      <c r="R616" s="136" t="str">
        <f t="shared" si="123"/>
        <v/>
      </c>
      <c r="S616" s="87" t="str">
        <f>IF(D616="","",IF('[1]0.5 Indikator Keterjangkauan'!AI615="","",VLOOKUP(D616,'[1]0.5 Indikator Keterjangkauan'!$D$6:$AK$700,32,FALSE)))</f>
        <v/>
      </c>
      <c r="T616" s="136" t="str">
        <f t="shared" si="124"/>
        <v/>
      </c>
      <c r="U616" s="87" t="str">
        <f>IF(D616="","",IF('[1]0.6 Indikator Pemanfaatan'!J615="","",VLOOKUP(D616,'[1]0.6 Indikator Pemanfaatan'!$D$6:$K$704,7,FALSE)))</f>
        <v/>
      </c>
      <c r="V616" s="136" t="str">
        <f t="shared" si="125"/>
        <v/>
      </c>
      <c r="W616" s="87" t="str">
        <f>IF(D616="","",IF('[1]0.6 Indikator Pemanfaatan'!P615="","",VLOOKUP(D616,'[1]0.6 Indikator Pemanfaatan'!$D$6:$R$704,13,FALSE)))</f>
        <v/>
      </c>
      <c r="X616" s="136" t="str">
        <f t="shared" si="126"/>
        <v/>
      </c>
      <c r="Y616" s="87" t="str">
        <f>IF(D616="","",IF('[1]0.6 Indikator Pemanfaatan'!AA615="","",VLOOKUP(D616,'[1]0.6 Indikator Pemanfaatan'!$D$6:$AC$706,24,FALSE)))</f>
        <v/>
      </c>
      <c r="Z616" s="136" t="str">
        <f t="shared" si="127"/>
        <v/>
      </c>
      <c r="AA616" s="88" t="str">
        <f>IF(D616="","",IF('[1]0.6 Indikator Pemanfaatan'!AG615="","",VLOOKUP(D616,'[1]0.6 Indikator Pemanfaatan'!$D$6:$AJ$705,30,FALSE)))</f>
        <v/>
      </c>
      <c r="AB616" s="136" t="str">
        <f t="shared" si="128"/>
        <v/>
      </c>
      <c r="AC616" s="87" t="str">
        <f>IF(D616="","",IF('[1]0.6 Indikator Pemanfaatan'!AM615="","",VLOOKUP(D616,'[1]0.6 Indikator Pemanfaatan'!$D$6:$AP$705,36,FALSE)))</f>
        <v/>
      </c>
      <c r="AD616" s="136" t="str">
        <f t="shared" si="129"/>
        <v/>
      </c>
    </row>
    <row r="617" spans="1:30" x14ac:dyDescent="0.3">
      <c r="A617" s="1" t="str">
        <f>IF('[2]1.7 NCPR'!A613="","",'[2]1.7 NCPR'!A613)</f>
        <v/>
      </c>
      <c r="B617" s="2" t="str">
        <f>IF('[2]1.7 NCPR'!B613="","",'[2]1.7 NCPR'!B613)</f>
        <v/>
      </c>
      <c r="C617" s="1" t="str">
        <f t="shared" si="117"/>
        <v/>
      </c>
      <c r="D617" s="1" t="str">
        <f>IF('[2]1.7 NCPR'!D613="","",'[2]1.7 NCPR'!D613)</f>
        <v/>
      </c>
      <c r="E617" s="1" t="str">
        <f>IF('[2]1.7 NCPR'!E613="","",'[2]1.7 NCPR'!E613)</f>
        <v/>
      </c>
      <c r="F617" s="2" t="str">
        <f>IF('[2]1.7 NCPR'!C613="","",'[2]1.7 NCPR'!C613)</f>
        <v/>
      </c>
      <c r="G617" s="135" t="str">
        <f>IF(D617="","",IF('[2]1.7 NCPR'!P613="","",(VLOOKUP(D617,'[2]1.7 NCPR'!$D:$P,13,0))))</f>
        <v/>
      </c>
      <c r="H617" s="74" t="str">
        <f t="shared" si="118"/>
        <v/>
      </c>
      <c r="I617" s="87" t="str">
        <f>IF(D617="","",IF('[1]0.2 Konsumsi Energi'!O616="","",VLOOKUP(D617,'[1]0.2 Konsumsi Energi'!$D$5:$S$704,12,0)))</f>
        <v/>
      </c>
      <c r="J617" s="136" t="str">
        <f t="shared" si="119"/>
        <v/>
      </c>
      <c r="K617" s="87" t="str">
        <f>IF(D617="","",IF('[1]0.3 Konsumsi Protein Hewani'!O616="","",VLOOKUP(D617,'[1]0.3 Konsumsi Protein Hewani'!$D$5:$S$704,12,0)))</f>
        <v/>
      </c>
      <c r="L617" s="136" t="str">
        <f t="shared" si="120"/>
        <v/>
      </c>
      <c r="M617" s="87" t="str">
        <f>IF(D617="","",IF('[1]0.4 Stok_Cadangan'!AN616="","",VLOOKUP(D617,'[1]0.4 Stok_Cadangan'!$D$6:$AN$704,37,FALSE)))</f>
        <v/>
      </c>
      <c r="N617" s="136" t="str">
        <f t="shared" si="121"/>
        <v/>
      </c>
      <c r="O617" s="87" t="str">
        <f>IF(D617="","",IF('[1]0.5 Indikator Keterjangkauan'!J616="","",VLOOKUP(D617,'[1]0.5 Indikator Keterjangkauan'!$D$6:$K$704,7,FALSE)))</f>
        <v/>
      </c>
      <c r="P617" s="136" t="str">
        <f t="shared" si="122"/>
        <v/>
      </c>
      <c r="Q617" s="87" t="str">
        <f>IF(D617="","",IF('[1]0.5 Indikator Keterjangkauan'!AC616="","",VLOOKUP(D617,'[1]0.5 Indikator Keterjangkauan'!$D$6:$AD$704,26,FALSE)))</f>
        <v/>
      </c>
      <c r="R617" s="136" t="str">
        <f t="shared" si="123"/>
        <v/>
      </c>
      <c r="S617" s="87" t="str">
        <f>IF(D617="","",IF('[1]0.5 Indikator Keterjangkauan'!AI616="","",VLOOKUP(D617,'[1]0.5 Indikator Keterjangkauan'!$D$6:$AK$700,32,FALSE)))</f>
        <v/>
      </c>
      <c r="T617" s="136" t="str">
        <f t="shared" si="124"/>
        <v/>
      </c>
      <c r="U617" s="87" t="str">
        <f>IF(D617="","",IF('[1]0.6 Indikator Pemanfaatan'!J616="","",VLOOKUP(D617,'[1]0.6 Indikator Pemanfaatan'!$D$6:$K$704,7,FALSE)))</f>
        <v/>
      </c>
      <c r="V617" s="136" t="str">
        <f t="shared" si="125"/>
        <v/>
      </c>
      <c r="W617" s="87" t="str">
        <f>IF(D617="","",IF('[1]0.6 Indikator Pemanfaatan'!P616="","",VLOOKUP(D617,'[1]0.6 Indikator Pemanfaatan'!$D$6:$R$704,13,FALSE)))</f>
        <v/>
      </c>
      <c r="X617" s="136" t="str">
        <f t="shared" si="126"/>
        <v/>
      </c>
      <c r="Y617" s="87" t="str">
        <f>IF(D617="","",IF('[1]0.6 Indikator Pemanfaatan'!AA616="","",VLOOKUP(D617,'[1]0.6 Indikator Pemanfaatan'!$D$6:$AC$706,24,FALSE)))</f>
        <v/>
      </c>
      <c r="Z617" s="136" t="str">
        <f t="shared" si="127"/>
        <v/>
      </c>
      <c r="AA617" s="88" t="str">
        <f>IF(D617="","",IF('[1]0.6 Indikator Pemanfaatan'!AG616="","",VLOOKUP(D617,'[1]0.6 Indikator Pemanfaatan'!$D$6:$AJ$705,30,FALSE)))</f>
        <v/>
      </c>
      <c r="AB617" s="136" t="str">
        <f t="shared" si="128"/>
        <v/>
      </c>
      <c r="AC617" s="87" t="str">
        <f>IF(D617="","",IF('[1]0.6 Indikator Pemanfaatan'!AM616="","",VLOOKUP(D617,'[1]0.6 Indikator Pemanfaatan'!$D$6:$AP$705,36,FALSE)))</f>
        <v/>
      </c>
      <c r="AD617" s="136" t="str">
        <f t="shared" si="129"/>
        <v/>
      </c>
    </row>
    <row r="618" spans="1:30" x14ac:dyDescent="0.3">
      <c r="A618" s="1" t="str">
        <f>IF('[2]1.7 NCPR'!A614="","",'[2]1.7 NCPR'!A614)</f>
        <v/>
      </c>
      <c r="B618" s="2" t="str">
        <f>IF('[2]1.7 NCPR'!B614="","",'[2]1.7 NCPR'!B614)</f>
        <v/>
      </c>
      <c r="C618" s="1" t="str">
        <f t="shared" si="117"/>
        <v/>
      </c>
      <c r="D618" s="1" t="str">
        <f>IF('[2]1.7 NCPR'!D614="","",'[2]1.7 NCPR'!D614)</f>
        <v/>
      </c>
      <c r="E618" s="1" t="str">
        <f>IF('[2]1.7 NCPR'!E614="","",'[2]1.7 NCPR'!E614)</f>
        <v/>
      </c>
      <c r="F618" s="2" t="str">
        <f>IF('[2]1.7 NCPR'!C614="","",'[2]1.7 NCPR'!C614)</f>
        <v/>
      </c>
      <c r="G618" s="135" t="str">
        <f>IF(D618="","",IF('[2]1.7 NCPR'!P614="","",(VLOOKUP(D618,'[2]1.7 NCPR'!$D:$P,13,0))))</f>
        <v/>
      </c>
      <c r="H618" s="74" t="str">
        <f t="shared" si="118"/>
        <v/>
      </c>
      <c r="I618" s="87" t="str">
        <f>IF(D618="","",IF('[1]0.2 Konsumsi Energi'!O617="","",VLOOKUP(D618,'[1]0.2 Konsumsi Energi'!$D$5:$S$704,12,0)))</f>
        <v/>
      </c>
      <c r="J618" s="136" t="str">
        <f t="shared" si="119"/>
        <v/>
      </c>
      <c r="K618" s="87" t="str">
        <f>IF(D618="","",IF('[1]0.3 Konsumsi Protein Hewani'!O617="","",VLOOKUP(D618,'[1]0.3 Konsumsi Protein Hewani'!$D$5:$S$704,12,0)))</f>
        <v/>
      </c>
      <c r="L618" s="136" t="str">
        <f t="shared" si="120"/>
        <v/>
      </c>
      <c r="M618" s="87" t="str">
        <f>IF(D618="","",IF('[1]0.4 Stok_Cadangan'!AN617="","",VLOOKUP(D618,'[1]0.4 Stok_Cadangan'!$D$6:$AN$704,37,FALSE)))</f>
        <v/>
      </c>
      <c r="N618" s="136" t="str">
        <f t="shared" si="121"/>
        <v/>
      </c>
      <c r="O618" s="87" t="str">
        <f>IF(D618="","",IF('[1]0.5 Indikator Keterjangkauan'!J617="","",VLOOKUP(D618,'[1]0.5 Indikator Keterjangkauan'!$D$6:$K$704,7,FALSE)))</f>
        <v/>
      </c>
      <c r="P618" s="136" t="str">
        <f t="shared" si="122"/>
        <v/>
      </c>
      <c r="Q618" s="87" t="str">
        <f>IF(D618="","",IF('[1]0.5 Indikator Keterjangkauan'!AC617="","",VLOOKUP(D618,'[1]0.5 Indikator Keterjangkauan'!$D$6:$AD$704,26,FALSE)))</f>
        <v/>
      </c>
      <c r="R618" s="136" t="str">
        <f t="shared" si="123"/>
        <v/>
      </c>
      <c r="S618" s="87" t="str">
        <f>IF(D618="","",IF('[1]0.5 Indikator Keterjangkauan'!AI617="","",VLOOKUP(D618,'[1]0.5 Indikator Keterjangkauan'!$D$6:$AK$700,32,FALSE)))</f>
        <v/>
      </c>
      <c r="T618" s="136" t="str">
        <f t="shared" si="124"/>
        <v/>
      </c>
      <c r="U618" s="87" t="str">
        <f>IF(D618="","",IF('[1]0.6 Indikator Pemanfaatan'!J617="","",VLOOKUP(D618,'[1]0.6 Indikator Pemanfaatan'!$D$6:$K$704,7,FALSE)))</f>
        <v/>
      </c>
      <c r="V618" s="136" t="str">
        <f t="shared" si="125"/>
        <v/>
      </c>
      <c r="W618" s="87" t="str">
        <f>IF(D618="","",IF('[1]0.6 Indikator Pemanfaatan'!P617="","",VLOOKUP(D618,'[1]0.6 Indikator Pemanfaatan'!$D$6:$R$704,13,FALSE)))</f>
        <v/>
      </c>
      <c r="X618" s="136" t="str">
        <f t="shared" si="126"/>
        <v/>
      </c>
      <c r="Y618" s="87" t="str">
        <f>IF(D618="","",IF('[1]0.6 Indikator Pemanfaatan'!AA617="","",VLOOKUP(D618,'[1]0.6 Indikator Pemanfaatan'!$D$6:$AC$706,24,FALSE)))</f>
        <v/>
      </c>
      <c r="Z618" s="136" t="str">
        <f t="shared" si="127"/>
        <v/>
      </c>
      <c r="AA618" s="88" t="str">
        <f>IF(D618="","",IF('[1]0.6 Indikator Pemanfaatan'!AG617="","",VLOOKUP(D618,'[1]0.6 Indikator Pemanfaatan'!$D$6:$AJ$705,30,FALSE)))</f>
        <v/>
      </c>
      <c r="AB618" s="136" t="str">
        <f t="shared" si="128"/>
        <v/>
      </c>
      <c r="AC618" s="87" t="str">
        <f>IF(D618="","",IF('[1]0.6 Indikator Pemanfaatan'!AM617="","",VLOOKUP(D618,'[1]0.6 Indikator Pemanfaatan'!$D$6:$AP$705,36,FALSE)))</f>
        <v/>
      </c>
      <c r="AD618" s="136" t="str">
        <f t="shared" si="129"/>
        <v/>
      </c>
    </row>
    <row r="619" spans="1:30" x14ac:dyDescent="0.3">
      <c r="A619" s="1" t="str">
        <f>IF('[2]1.7 NCPR'!A615="","",'[2]1.7 NCPR'!A615)</f>
        <v/>
      </c>
      <c r="B619" s="2" t="str">
        <f>IF('[2]1.7 NCPR'!B615="","",'[2]1.7 NCPR'!B615)</f>
        <v/>
      </c>
      <c r="C619" s="1" t="str">
        <f t="shared" si="117"/>
        <v/>
      </c>
      <c r="D619" s="1" t="str">
        <f>IF('[2]1.7 NCPR'!D615="","",'[2]1.7 NCPR'!D615)</f>
        <v/>
      </c>
      <c r="E619" s="1" t="str">
        <f>IF('[2]1.7 NCPR'!E615="","",'[2]1.7 NCPR'!E615)</f>
        <v/>
      </c>
      <c r="F619" s="2" t="str">
        <f>IF('[2]1.7 NCPR'!C615="","",'[2]1.7 NCPR'!C615)</f>
        <v/>
      </c>
      <c r="G619" s="135" t="str">
        <f>IF(D619="","",IF('[2]1.7 NCPR'!P615="","",(VLOOKUP(D619,'[2]1.7 NCPR'!$D:$P,13,0))))</f>
        <v/>
      </c>
      <c r="H619" s="74" t="str">
        <f t="shared" si="118"/>
        <v/>
      </c>
      <c r="I619" s="87" t="str">
        <f>IF(D619="","",IF('[1]0.2 Konsumsi Energi'!O618="","",VLOOKUP(D619,'[1]0.2 Konsumsi Energi'!$D$5:$S$704,12,0)))</f>
        <v/>
      </c>
      <c r="J619" s="136" t="str">
        <f t="shared" si="119"/>
        <v/>
      </c>
      <c r="K619" s="87" t="str">
        <f>IF(D619="","",IF('[1]0.3 Konsumsi Protein Hewani'!O618="","",VLOOKUP(D619,'[1]0.3 Konsumsi Protein Hewani'!$D$5:$S$704,12,0)))</f>
        <v/>
      </c>
      <c r="L619" s="136" t="str">
        <f t="shared" si="120"/>
        <v/>
      </c>
      <c r="M619" s="87" t="str">
        <f>IF(D619="","",IF('[1]0.4 Stok_Cadangan'!AN618="","",VLOOKUP(D619,'[1]0.4 Stok_Cadangan'!$D$6:$AN$704,37,FALSE)))</f>
        <v/>
      </c>
      <c r="N619" s="136" t="str">
        <f t="shared" si="121"/>
        <v/>
      </c>
      <c r="O619" s="87" t="str">
        <f>IF(D619="","",IF('[1]0.5 Indikator Keterjangkauan'!J618="","",VLOOKUP(D619,'[1]0.5 Indikator Keterjangkauan'!$D$6:$K$704,7,FALSE)))</f>
        <v/>
      </c>
      <c r="P619" s="136" t="str">
        <f t="shared" si="122"/>
        <v/>
      </c>
      <c r="Q619" s="87" t="str">
        <f>IF(D619="","",IF('[1]0.5 Indikator Keterjangkauan'!AC618="","",VLOOKUP(D619,'[1]0.5 Indikator Keterjangkauan'!$D$6:$AD$704,26,FALSE)))</f>
        <v/>
      </c>
      <c r="R619" s="136" t="str">
        <f t="shared" si="123"/>
        <v/>
      </c>
      <c r="S619" s="87" t="str">
        <f>IF(D619="","",IF('[1]0.5 Indikator Keterjangkauan'!AI618="","",VLOOKUP(D619,'[1]0.5 Indikator Keterjangkauan'!$D$6:$AK$700,32,FALSE)))</f>
        <v/>
      </c>
      <c r="T619" s="136" t="str">
        <f t="shared" si="124"/>
        <v/>
      </c>
      <c r="U619" s="87" t="str">
        <f>IF(D619="","",IF('[1]0.6 Indikator Pemanfaatan'!J618="","",VLOOKUP(D619,'[1]0.6 Indikator Pemanfaatan'!$D$6:$K$704,7,FALSE)))</f>
        <v/>
      </c>
      <c r="V619" s="136" t="str">
        <f t="shared" si="125"/>
        <v/>
      </c>
      <c r="W619" s="87" t="str">
        <f>IF(D619="","",IF('[1]0.6 Indikator Pemanfaatan'!P618="","",VLOOKUP(D619,'[1]0.6 Indikator Pemanfaatan'!$D$6:$R$704,13,FALSE)))</f>
        <v/>
      </c>
      <c r="X619" s="136" t="str">
        <f t="shared" si="126"/>
        <v/>
      </c>
      <c r="Y619" s="87" t="str">
        <f>IF(D619="","",IF('[1]0.6 Indikator Pemanfaatan'!AA618="","",VLOOKUP(D619,'[1]0.6 Indikator Pemanfaatan'!$D$6:$AC$706,24,FALSE)))</f>
        <v/>
      </c>
      <c r="Z619" s="136" t="str">
        <f t="shared" si="127"/>
        <v/>
      </c>
      <c r="AA619" s="88" t="str">
        <f>IF(D619="","",IF('[1]0.6 Indikator Pemanfaatan'!AG618="","",VLOOKUP(D619,'[1]0.6 Indikator Pemanfaatan'!$D$6:$AJ$705,30,FALSE)))</f>
        <v/>
      </c>
      <c r="AB619" s="136" t="str">
        <f t="shared" si="128"/>
        <v/>
      </c>
      <c r="AC619" s="87" t="str">
        <f>IF(D619="","",IF('[1]0.6 Indikator Pemanfaatan'!AM618="","",VLOOKUP(D619,'[1]0.6 Indikator Pemanfaatan'!$D$6:$AP$705,36,FALSE)))</f>
        <v/>
      </c>
      <c r="AD619" s="136" t="str">
        <f t="shared" si="129"/>
        <v/>
      </c>
    </row>
    <row r="620" spans="1:30" x14ac:dyDescent="0.3">
      <c r="A620" s="1" t="str">
        <f>IF('[2]1.7 NCPR'!A616="","",'[2]1.7 NCPR'!A616)</f>
        <v/>
      </c>
      <c r="B620" s="2" t="str">
        <f>IF('[2]1.7 NCPR'!B616="","",'[2]1.7 NCPR'!B616)</f>
        <v/>
      </c>
      <c r="C620" s="1" t="str">
        <f t="shared" si="117"/>
        <v/>
      </c>
      <c r="D620" s="1" t="str">
        <f>IF('[2]1.7 NCPR'!D616="","",'[2]1.7 NCPR'!D616)</f>
        <v/>
      </c>
      <c r="E620" s="1" t="str">
        <f>IF('[2]1.7 NCPR'!E616="","",'[2]1.7 NCPR'!E616)</f>
        <v/>
      </c>
      <c r="F620" s="2" t="str">
        <f>IF('[2]1.7 NCPR'!C616="","",'[2]1.7 NCPR'!C616)</f>
        <v/>
      </c>
      <c r="G620" s="135" t="str">
        <f>IF(D620="","",IF('[2]1.7 NCPR'!P616="","",(VLOOKUP(D620,'[2]1.7 NCPR'!$D:$P,13,0))))</f>
        <v/>
      </c>
      <c r="H620" s="74" t="str">
        <f t="shared" si="118"/>
        <v/>
      </c>
      <c r="I620" s="87" t="str">
        <f>IF(D620="","",IF('[1]0.2 Konsumsi Energi'!O619="","",VLOOKUP(D620,'[1]0.2 Konsumsi Energi'!$D$5:$S$704,12,0)))</f>
        <v/>
      </c>
      <c r="J620" s="136" t="str">
        <f t="shared" si="119"/>
        <v/>
      </c>
      <c r="K620" s="87" t="str">
        <f>IF(D620="","",IF('[1]0.3 Konsumsi Protein Hewani'!O619="","",VLOOKUP(D620,'[1]0.3 Konsumsi Protein Hewani'!$D$5:$S$704,12,0)))</f>
        <v/>
      </c>
      <c r="L620" s="136" t="str">
        <f t="shared" si="120"/>
        <v/>
      </c>
      <c r="M620" s="87" t="str">
        <f>IF(D620="","",IF('[1]0.4 Stok_Cadangan'!AN619="","",VLOOKUP(D620,'[1]0.4 Stok_Cadangan'!$D$6:$AN$704,37,FALSE)))</f>
        <v/>
      </c>
      <c r="N620" s="136" t="str">
        <f t="shared" si="121"/>
        <v/>
      </c>
      <c r="O620" s="87" t="str">
        <f>IF(D620="","",IF('[1]0.5 Indikator Keterjangkauan'!J619="","",VLOOKUP(D620,'[1]0.5 Indikator Keterjangkauan'!$D$6:$K$704,7,FALSE)))</f>
        <v/>
      </c>
      <c r="P620" s="136" t="str">
        <f t="shared" si="122"/>
        <v/>
      </c>
      <c r="Q620" s="87" t="str">
        <f>IF(D620="","",IF('[1]0.5 Indikator Keterjangkauan'!AC619="","",VLOOKUP(D620,'[1]0.5 Indikator Keterjangkauan'!$D$6:$AD$704,26,FALSE)))</f>
        <v/>
      </c>
      <c r="R620" s="136" t="str">
        <f t="shared" si="123"/>
        <v/>
      </c>
      <c r="S620" s="87" t="str">
        <f>IF(D620="","",IF('[1]0.5 Indikator Keterjangkauan'!AI619="","",VLOOKUP(D620,'[1]0.5 Indikator Keterjangkauan'!$D$6:$AK$700,32,FALSE)))</f>
        <v/>
      </c>
      <c r="T620" s="136" t="str">
        <f t="shared" si="124"/>
        <v/>
      </c>
      <c r="U620" s="87" t="str">
        <f>IF(D620="","",IF('[1]0.6 Indikator Pemanfaatan'!J619="","",VLOOKUP(D620,'[1]0.6 Indikator Pemanfaatan'!$D$6:$K$704,7,FALSE)))</f>
        <v/>
      </c>
      <c r="V620" s="136" t="str">
        <f t="shared" si="125"/>
        <v/>
      </c>
      <c r="W620" s="87" t="str">
        <f>IF(D620="","",IF('[1]0.6 Indikator Pemanfaatan'!P619="","",VLOOKUP(D620,'[1]0.6 Indikator Pemanfaatan'!$D$6:$R$704,13,FALSE)))</f>
        <v/>
      </c>
      <c r="X620" s="136" t="str">
        <f t="shared" si="126"/>
        <v/>
      </c>
      <c r="Y620" s="87" t="str">
        <f>IF(D620="","",IF('[1]0.6 Indikator Pemanfaatan'!AA619="","",VLOOKUP(D620,'[1]0.6 Indikator Pemanfaatan'!$D$6:$AC$706,24,FALSE)))</f>
        <v/>
      </c>
      <c r="Z620" s="136" t="str">
        <f t="shared" si="127"/>
        <v/>
      </c>
      <c r="AA620" s="88" t="str">
        <f>IF(D620="","",IF('[1]0.6 Indikator Pemanfaatan'!AG619="","",VLOOKUP(D620,'[1]0.6 Indikator Pemanfaatan'!$D$6:$AJ$705,30,FALSE)))</f>
        <v/>
      </c>
      <c r="AB620" s="136" t="str">
        <f t="shared" si="128"/>
        <v/>
      </c>
      <c r="AC620" s="87" t="str">
        <f>IF(D620="","",IF('[1]0.6 Indikator Pemanfaatan'!AM619="","",VLOOKUP(D620,'[1]0.6 Indikator Pemanfaatan'!$D$6:$AP$705,36,FALSE)))</f>
        <v/>
      </c>
      <c r="AD620" s="136" t="str">
        <f t="shared" si="129"/>
        <v/>
      </c>
    </row>
    <row r="621" spans="1:30" x14ac:dyDescent="0.3">
      <c r="A621" s="1" t="str">
        <f>IF('[2]1.7 NCPR'!A617="","",'[2]1.7 NCPR'!A617)</f>
        <v/>
      </c>
      <c r="B621" s="2" t="str">
        <f>IF('[2]1.7 NCPR'!B617="","",'[2]1.7 NCPR'!B617)</f>
        <v/>
      </c>
      <c r="C621" s="1" t="str">
        <f t="shared" si="117"/>
        <v/>
      </c>
      <c r="D621" s="1" t="str">
        <f>IF('[2]1.7 NCPR'!D617="","",'[2]1.7 NCPR'!D617)</f>
        <v/>
      </c>
      <c r="E621" s="1" t="str">
        <f>IF('[2]1.7 NCPR'!E617="","",'[2]1.7 NCPR'!E617)</f>
        <v/>
      </c>
      <c r="F621" s="2" t="str">
        <f>IF('[2]1.7 NCPR'!C617="","",'[2]1.7 NCPR'!C617)</f>
        <v/>
      </c>
      <c r="G621" s="135" t="str">
        <f>IF(D621="","",IF('[2]1.7 NCPR'!P617="","",(VLOOKUP(D621,'[2]1.7 NCPR'!$D:$P,13,0))))</f>
        <v/>
      </c>
      <c r="H621" s="74" t="str">
        <f t="shared" si="118"/>
        <v/>
      </c>
      <c r="I621" s="87" t="str">
        <f>IF(D621="","",IF('[1]0.2 Konsumsi Energi'!O620="","",VLOOKUP(D621,'[1]0.2 Konsumsi Energi'!$D$5:$S$704,12,0)))</f>
        <v/>
      </c>
      <c r="J621" s="136" t="str">
        <f t="shared" si="119"/>
        <v/>
      </c>
      <c r="K621" s="87" t="str">
        <f>IF(D621="","",IF('[1]0.3 Konsumsi Protein Hewani'!O620="","",VLOOKUP(D621,'[1]0.3 Konsumsi Protein Hewani'!$D$5:$S$704,12,0)))</f>
        <v/>
      </c>
      <c r="L621" s="136" t="str">
        <f t="shared" si="120"/>
        <v/>
      </c>
      <c r="M621" s="87" t="str">
        <f>IF(D621="","",IF('[1]0.4 Stok_Cadangan'!AN620="","",VLOOKUP(D621,'[1]0.4 Stok_Cadangan'!$D$6:$AN$704,37,FALSE)))</f>
        <v/>
      </c>
      <c r="N621" s="136" t="str">
        <f t="shared" si="121"/>
        <v/>
      </c>
      <c r="O621" s="87" t="str">
        <f>IF(D621="","",IF('[1]0.5 Indikator Keterjangkauan'!J620="","",VLOOKUP(D621,'[1]0.5 Indikator Keterjangkauan'!$D$6:$K$704,7,FALSE)))</f>
        <v/>
      </c>
      <c r="P621" s="136" t="str">
        <f t="shared" si="122"/>
        <v/>
      </c>
      <c r="Q621" s="87" t="str">
        <f>IF(D621="","",IF('[1]0.5 Indikator Keterjangkauan'!AC620="","",VLOOKUP(D621,'[1]0.5 Indikator Keterjangkauan'!$D$6:$AD$704,26,FALSE)))</f>
        <v/>
      </c>
      <c r="R621" s="136" t="str">
        <f t="shared" si="123"/>
        <v/>
      </c>
      <c r="S621" s="87" t="str">
        <f>IF(D621="","",IF('[1]0.5 Indikator Keterjangkauan'!AI620="","",VLOOKUP(D621,'[1]0.5 Indikator Keterjangkauan'!$D$6:$AK$700,32,FALSE)))</f>
        <v/>
      </c>
      <c r="T621" s="136" t="str">
        <f t="shared" si="124"/>
        <v/>
      </c>
      <c r="U621" s="87" t="str">
        <f>IF(D621="","",IF('[1]0.6 Indikator Pemanfaatan'!J620="","",VLOOKUP(D621,'[1]0.6 Indikator Pemanfaatan'!$D$6:$K$704,7,FALSE)))</f>
        <v/>
      </c>
      <c r="V621" s="136" t="str">
        <f t="shared" si="125"/>
        <v/>
      </c>
      <c r="W621" s="87" t="str">
        <f>IF(D621="","",IF('[1]0.6 Indikator Pemanfaatan'!P620="","",VLOOKUP(D621,'[1]0.6 Indikator Pemanfaatan'!$D$6:$R$704,13,FALSE)))</f>
        <v/>
      </c>
      <c r="X621" s="136" t="str">
        <f t="shared" si="126"/>
        <v/>
      </c>
      <c r="Y621" s="87" t="str">
        <f>IF(D621="","",IF('[1]0.6 Indikator Pemanfaatan'!AA620="","",VLOOKUP(D621,'[1]0.6 Indikator Pemanfaatan'!$D$6:$AC$706,24,FALSE)))</f>
        <v/>
      </c>
      <c r="Z621" s="136" t="str">
        <f t="shared" si="127"/>
        <v/>
      </c>
      <c r="AA621" s="88" t="str">
        <f>IF(D621="","",IF('[1]0.6 Indikator Pemanfaatan'!AG620="","",VLOOKUP(D621,'[1]0.6 Indikator Pemanfaatan'!$D$6:$AJ$705,30,FALSE)))</f>
        <v/>
      </c>
      <c r="AB621" s="136" t="str">
        <f t="shared" si="128"/>
        <v/>
      </c>
      <c r="AC621" s="87" t="str">
        <f>IF(D621="","",IF('[1]0.6 Indikator Pemanfaatan'!AM620="","",VLOOKUP(D621,'[1]0.6 Indikator Pemanfaatan'!$D$6:$AP$705,36,FALSE)))</f>
        <v/>
      </c>
      <c r="AD621" s="136" t="str">
        <f t="shared" si="129"/>
        <v/>
      </c>
    </row>
    <row r="622" spans="1:30" x14ac:dyDescent="0.3">
      <c r="A622" s="1" t="str">
        <f>IF('[2]1.7 NCPR'!A618="","",'[2]1.7 NCPR'!A618)</f>
        <v/>
      </c>
      <c r="B622" s="2" t="str">
        <f>IF('[2]1.7 NCPR'!B618="","",'[2]1.7 NCPR'!B618)</f>
        <v/>
      </c>
      <c r="C622" s="1" t="str">
        <f t="shared" si="117"/>
        <v/>
      </c>
      <c r="D622" s="1" t="str">
        <f>IF('[2]1.7 NCPR'!D618="","",'[2]1.7 NCPR'!D618)</f>
        <v/>
      </c>
      <c r="E622" s="1" t="str">
        <f>IF('[2]1.7 NCPR'!E618="","",'[2]1.7 NCPR'!E618)</f>
        <v/>
      </c>
      <c r="F622" s="2" t="str">
        <f>IF('[2]1.7 NCPR'!C618="","",'[2]1.7 NCPR'!C618)</f>
        <v/>
      </c>
      <c r="G622" s="135" t="str">
        <f>IF(D622="","",IF('[2]1.7 NCPR'!P618="","",(VLOOKUP(D622,'[2]1.7 NCPR'!$D:$P,13,0))))</f>
        <v/>
      </c>
      <c r="H622" s="74" t="str">
        <f t="shared" si="118"/>
        <v/>
      </c>
      <c r="I622" s="87" t="str">
        <f>IF(D622="","",IF('[1]0.2 Konsumsi Energi'!O621="","",VLOOKUP(D622,'[1]0.2 Konsumsi Energi'!$D$5:$S$704,12,0)))</f>
        <v/>
      </c>
      <c r="J622" s="136" t="str">
        <f t="shared" si="119"/>
        <v/>
      </c>
      <c r="K622" s="87" t="str">
        <f>IF(D622="","",IF('[1]0.3 Konsumsi Protein Hewani'!O621="","",VLOOKUP(D622,'[1]0.3 Konsumsi Protein Hewani'!$D$5:$S$704,12,0)))</f>
        <v/>
      </c>
      <c r="L622" s="136" t="str">
        <f t="shared" si="120"/>
        <v/>
      </c>
      <c r="M622" s="87" t="str">
        <f>IF(D622="","",IF('[1]0.4 Stok_Cadangan'!AN621="","",VLOOKUP(D622,'[1]0.4 Stok_Cadangan'!$D$6:$AN$704,37,FALSE)))</f>
        <v/>
      </c>
      <c r="N622" s="136" t="str">
        <f t="shared" si="121"/>
        <v/>
      </c>
      <c r="O622" s="87" t="str">
        <f>IF(D622="","",IF('[1]0.5 Indikator Keterjangkauan'!J621="","",VLOOKUP(D622,'[1]0.5 Indikator Keterjangkauan'!$D$6:$K$704,7,FALSE)))</f>
        <v/>
      </c>
      <c r="P622" s="136" t="str">
        <f t="shared" si="122"/>
        <v/>
      </c>
      <c r="Q622" s="87" t="str">
        <f>IF(D622="","",IF('[1]0.5 Indikator Keterjangkauan'!AC621="","",VLOOKUP(D622,'[1]0.5 Indikator Keterjangkauan'!$D$6:$AD$704,26,FALSE)))</f>
        <v/>
      </c>
      <c r="R622" s="136" t="str">
        <f t="shared" si="123"/>
        <v/>
      </c>
      <c r="S622" s="87" t="str">
        <f>IF(D622="","",IF('[1]0.5 Indikator Keterjangkauan'!AI621="","",VLOOKUP(D622,'[1]0.5 Indikator Keterjangkauan'!$D$6:$AK$700,32,FALSE)))</f>
        <v/>
      </c>
      <c r="T622" s="136" t="str">
        <f t="shared" si="124"/>
        <v/>
      </c>
      <c r="U622" s="87" t="str">
        <f>IF(D622="","",IF('[1]0.6 Indikator Pemanfaatan'!J621="","",VLOOKUP(D622,'[1]0.6 Indikator Pemanfaatan'!$D$6:$K$704,7,FALSE)))</f>
        <v/>
      </c>
      <c r="V622" s="136" t="str">
        <f t="shared" si="125"/>
        <v/>
      </c>
      <c r="W622" s="87" t="str">
        <f>IF(D622="","",IF('[1]0.6 Indikator Pemanfaatan'!P621="","",VLOOKUP(D622,'[1]0.6 Indikator Pemanfaatan'!$D$6:$R$704,13,FALSE)))</f>
        <v/>
      </c>
      <c r="X622" s="136" t="str">
        <f t="shared" si="126"/>
        <v/>
      </c>
      <c r="Y622" s="87" t="str">
        <f>IF(D622="","",IF('[1]0.6 Indikator Pemanfaatan'!AA621="","",VLOOKUP(D622,'[1]0.6 Indikator Pemanfaatan'!$D$6:$AC$706,24,FALSE)))</f>
        <v/>
      </c>
      <c r="Z622" s="136" t="str">
        <f t="shared" si="127"/>
        <v/>
      </c>
      <c r="AA622" s="88" t="str">
        <f>IF(D622="","",IF('[1]0.6 Indikator Pemanfaatan'!AG621="","",VLOOKUP(D622,'[1]0.6 Indikator Pemanfaatan'!$D$6:$AJ$705,30,FALSE)))</f>
        <v/>
      </c>
      <c r="AB622" s="136" t="str">
        <f t="shared" si="128"/>
        <v/>
      </c>
      <c r="AC622" s="87" t="str">
        <f>IF(D622="","",IF('[1]0.6 Indikator Pemanfaatan'!AM621="","",VLOOKUP(D622,'[1]0.6 Indikator Pemanfaatan'!$D$6:$AP$705,36,FALSE)))</f>
        <v/>
      </c>
      <c r="AD622" s="136" t="str">
        <f t="shared" si="129"/>
        <v/>
      </c>
    </row>
    <row r="623" spans="1:30" x14ac:dyDescent="0.3">
      <c r="A623" s="1" t="str">
        <f>IF('[2]1.7 NCPR'!A619="","",'[2]1.7 NCPR'!A619)</f>
        <v/>
      </c>
      <c r="B623" s="2" t="str">
        <f>IF('[2]1.7 NCPR'!B619="","",'[2]1.7 NCPR'!B619)</f>
        <v/>
      </c>
      <c r="C623" s="1" t="str">
        <f t="shared" si="117"/>
        <v/>
      </c>
      <c r="D623" s="1" t="str">
        <f>IF('[2]1.7 NCPR'!D619="","",'[2]1.7 NCPR'!D619)</f>
        <v/>
      </c>
      <c r="E623" s="1" t="str">
        <f>IF('[2]1.7 NCPR'!E619="","",'[2]1.7 NCPR'!E619)</f>
        <v/>
      </c>
      <c r="F623" s="2" t="str">
        <f>IF('[2]1.7 NCPR'!C619="","",'[2]1.7 NCPR'!C619)</f>
        <v/>
      </c>
      <c r="G623" s="135" t="str">
        <f>IF(D623="","",IF('[2]1.7 NCPR'!P619="","",(VLOOKUP(D623,'[2]1.7 NCPR'!$D:$P,13,0))))</f>
        <v/>
      </c>
      <c r="H623" s="74" t="str">
        <f t="shared" si="118"/>
        <v/>
      </c>
      <c r="I623" s="87" t="str">
        <f>IF(D623="","",IF('[1]0.2 Konsumsi Energi'!O622="","",VLOOKUP(D623,'[1]0.2 Konsumsi Energi'!$D$5:$S$704,12,0)))</f>
        <v/>
      </c>
      <c r="J623" s="136" t="str">
        <f t="shared" si="119"/>
        <v/>
      </c>
      <c r="K623" s="87" t="str">
        <f>IF(D623="","",IF('[1]0.3 Konsumsi Protein Hewani'!O622="","",VLOOKUP(D623,'[1]0.3 Konsumsi Protein Hewani'!$D$5:$S$704,12,0)))</f>
        <v/>
      </c>
      <c r="L623" s="136" t="str">
        <f t="shared" si="120"/>
        <v/>
      </c>
      <c r="M623" s="87" t="str">
        <f>IF(D623="","",IF('[1]0.4 Stok_Cadangan'!AN622="","",VLOOKUP(D623,'[1]0.4 Stok_Cadangan'!$D$6:$AN$704,37,FALSE)))</f>
        <v/>
      </c>
      <c r="N623" s="136" t="str">
        <f t="shared" si="121"/>
        <v/>
      </c>
      <c r="O623" s="87" t="str">
        <f>IF(D623="","",IF('[1]0.5 Indikator Keterjangkauan'!J622="","",VLOOKUP(D623,'[1]0.5 Indikator Keterjangkauan'!$D$6:$K$704,7,FALSE)))</f>
        <v/>
      </c>
      <c r="P623" s="136" t="str">
        <f t="shared" si="122"/>
        <v/>
      </c>
      <c r="Q623" s="87" t="str">
        <f>IF(D623="","",IF('[1]0.5 Indikator Keterjangkauan'!AC622="","",VLOOKUP(D623,'[1]0.5 Indikator Keterjangkauan'!$D$6:$AD$704,26,FALSE)))</f>
        <v/>
      </c>
      <c r="R623" s="136" t="str">
        <f t="shared" si="123"/>
        <v/>
      </c>
      <c r="S623" s="87" t="str">
        <f>IF(D623="","",IF('[1]0.5 Indikator Keterjangkauan'!AI622="","",VLOOKUP(D623,'[1]0.5 Indikator Keterjangkauan'!$D$6:$AK$700,32,FALSE)))</f>
        <v/>
      </c>
      <c r="T623" s="136" t="str">
        <f t="shared" si="124"/>
        <v/>
      </c>
      <c r="U623" s="87" t="str">
        <f>IF(D623="","",IF('[1]0.6 Indikator Pemanfaatan'!J622="","",VLOOKUP(D623,'[1]0.6 Indikator Pemanfaatan'!$D$6:$K$704,7,FALSE)))</f>
        <v/>
      </c>
      <c r="V623" s="136" t="str">
        <f t="shared" si="125"/>
        <v/>
      </c>
      <c r="W623" s="87" t="str">
        <f>IF(D623="","",IF('[1]0.6 Indikator Pemanfaatan'!P622="","",VLOOKUP(D623,'[1]0.6 Indikator Pemanfaatan'!$D$6:$R$704,13,FALSE)))</f>
        <v/>
      </c>
      <c r="X623" s="136" t="str">
        <f t="shared" si="126"/>
        <v/>
      </c>
      <c r="Y623" s="87" t="str">
        <f>IF(D623="","",IF('[1]0.6 Indikator Pemanfaatan'!AA622="","",VLOOKUP(D623,'[1]0.6 Indikator Pemanfaatan'!$D$6:$AC$706,24,FALSE)))</f>
        <v/>
      </c>
      <c r="Z623" s="136" t="str">
        <f t="shared" si="127"/>
        <v/>
      </c>
      <c r="AA623" s="88" t="str">
        <f>IF(D623="","",IF('[1]0.6 Indikator Pemanfaatan'!AG622="","",VLOOKUP(D623,'[1]0.6 Indikator Pemanfaatan'!$D$6:$AJ$705,30,FALSE)))</f>
        <v/>
      </c>
      <c r="AB623" s="136" t="str">
        <f t="shared" si="128"/>
        <v/>
      </c>
      <c r="AC623" s="87" t="str">
        <f>IF(D623="","",IF('[1]0.6 Indikator Pemanfaatan'!AM622="","",VLOOKUP(D623,'[1]0.6 Indikator Pemanfaatan'!$D$6:$AP$705,36,FALSE)))</f>
        <v/>
      </c>
      <c r="AD623" s="136" t="str">
        <f t="shared" si="129"/>
        <v/>
      </c>
    </row>
    <row r="624" spans="1:30" x14ac:dyDescent="0.3">
      <c r="A624" s="1" t="str">
        <f>IF('[2]1.7 NCPR'!A620="","",'[2]1.7 NCPR'!A620)</f>
        <v/>
      </c>
      <c r="B624" s="2" t="str">
        <f>IF('[2]1.7 NCPR'!B620="","",'[2]1.7 NCPR'!B620)</f>
        <v/>
      </c>
      <c r="C624" s="1" t="str">
        <f t="shared" si="117"/>
        <v/>
      </c>
      <c r="D624" s="1" t="str">
        <f>IF('[2]1.7 NCPR'!D620="","",'[2]1.7 NCPR'!D620)</f>
        <v/>
      </c>
      <c r="E624" s="1" t="str">
        <f>IF('[2]1.7 NCPR'!E620="","",'[2]1.7 NCPR'!E620)</f>
        <v/>
      </c>
      <c r="F624" s="2" t="str">
        <f>IF('[2]1.7 NCPR'!C620="","",'[2]1.7 NCPR'!C620)</f>
        <v/>
      </c>
      <c r="G624" s="135" t="str">
        <f>IF(D624="","",IF('[2]1.7 NCPR'!P620="","",(VLOOKUP(D624,'[2]1.7 NCPR'!$D:$P,13,0))))</f>
        <v/>
      </c>
      <c r="H624" s="74" t="str">
        <f t="shared" si="118"/>
        <v/>
      </c>
      <c r="I624" s="87" t="str">
        <f>IF(D624="","",IF('[1]0.2 Konsumsi Energi'!O623="","",VLOOKUP(D624,'[1]0.2 Konsumsi Energi'!$D$5:$S$704,12,0)))</f>
        <v/>
      </c>
      <c r="J624" s="136" t="str">
        <f t="shared" si="119"/>
        <v/>
      </c>
      <c r="K624" s="87" t="str">
        <f>IF(D624="","",IF('[1]0.3 Konsumsi Protein Hewani'!O623="","",VLOOKUP(D624,'[1]0.3 Konsumsi Protein Hewani'!$D$5:$S$704,12,0)))</f>
        <v/>
      </c>
      <c r="L624" s="136" t="str">
        <f t="shared" si="120"/>
        <v/>
      </c>
      <c r="M624" s="87" t="str">
        <f>IF(D624="","",IF('[1]0.4 Stok_Cadangan'!AN623="","",VLOOKUP(D624,'[1]0.4 Stok_Cadangan'!$D$6:$AN$704,37,FALSE)))</f>
        <v/>
      </c>
      <c r="N624" s="136" t="str">
        <f t="shared" si="121"/>
        <v/>
      </c>
      <c r="O624" s="87" t="str">
        <f>IF(D624="","",IF('[1]0.5 Indikator Keterjangkauan'!J623="","",VLOOKUP(D624,'[1]0.5 Indikator Keterjangkauan'!$D$6:$K$704,7,FALSE)))</f>
        <v/>
      </c>
      <c r="P624" s="136" t="str">
        <f t="shared" si="122"/>
        <v/>
      </c>
      <c r="Q624" s="87" t="str">
        <f>IF(D624="","",IF('[1]0.5 Indikator Keterjangkauan'!AC623="","",VLOOKUP(D624,'[1]0.5 Indikator Keterjangkauan'!$D$6:$AD$704,26,FALSE)))</f>
        <v/>
      </c>
      <c r="R624" s="136" t="str">
        <f t="shared" si="123"/>
        <v/>
      </c>
      <c r="S624" s="87" t="str">
        <f>IF(D624="","",IF('[1]0.5 Indikator Keterjangkauan'!AI623="","",VLOOKUP(D624,'[1]0.5 Indikator Keterjangkauan'!$D$6:$AK$700,32,FALSE)))</f>
        <v/>
      </c>
      <c r="T624" s="136" t="str">
        <f t="shared" si="124"/>
        <v/>
      </c>
      <c r="U624" s="87" t="str">
        <f>IF(D624="","",IF('[1]0.6 Indikator Pemanfaatan'!J623="","",VLOOKUP(D624,'[1]0.6 Indikator Pemanfaatan'!$D$6:$K$704,7,FALSE)))</f>
        <v/>
      </c>
      <c r="V624" s="136" t="str">
        <f t="shared" si="125"/>
        <v/>
      </c>
      <c r="W624" s="87" t="str">
        <f>IF(D624="","",IF('[1]0.6 Indikator Pemanfaatan'!P623="","",VLOOKUP(D624,'[1]0.6 Indikator Pemanfaatan'!$D$6:$R$704,13,FALSE)))</f>
        <v/>
      </c>
      <c r="X624" s="136" t="str">
        <f t="shared" si="126"/>
        <v/>
      </c>
      <c r="Y624" s="87" t="str">
        <f>IF(D624="","",IF('[1]0.6 Indikator Pemanfaatan'!AA623="","",VLOOKUP(D624,'[1]0.6 Indikator Pemanfaatan'!$D$6:$AC$706,24,FALSE)))</f>
        <v/>
      </c>
      <c r="Z624" s="136" t="str">
        <f t="shared" si="127"/>
        <v/>
      </c>
      <c r="AA624" s="88" t="str">
        <f>IF(D624="","",IF('[1]0.6 Indikator Pemanfaatan'!AG623="","",VLOOKUP(D624,'[1]0.6 Indikator Pemanfaatan'!$D$6:$AJ$705,30,FALSE)))</f>
        <v/>
      </c>
      <c r="AB624" s="136" t="str">
        <f t="shared" si="128"/>
        <v/>
      </c>
      <c r="AC624" s="87" t="str">
        <f>IF(D624="","",IF('[1]0.6 Indikator Pemanfaatan'!AM623="","",VLOOKUP(D624,'[1]0.6 Indikator Pemanfaatan'!$D$6:$AP$705,36,FALSE)))</f>
        <v/>
      </c>
      <c r="AD624" s="136" t="str">
        <f t="shared" si="129"/>
        <v/>
      </c>
    </row>
    <row r="625" spans="1:30" x14ac:dyDescent="0.3">
      <c r="A625" s="1" t="str">
        <f>IF('[2]1.7 NCPR'!A621="","",'[2]1.7 NCPR'!A621)</f>
        <v/>
      </c>
      <c r="B625" s="2" t="str">
        <f>IF('[2]1.7 NCPR'!B621="","",'[2]1.7 NCPR'!B621)</f>
        <v/>
      </c>
      <c r="C625" s="1" t="str">
        <f t="shared" si="117"/>
        <v/>
      </c>
      <c r="D625" s="1" t="str">
        <f>IF('[2]1.7 NCPR'!D621="","",'[2]1.7 NCPR'!D621)</f>
        <v/>
      </c>
      <c r="E625" s="1" t="str">
        <f>IF('[2]1.7 NCPR'!E621="","",'[2]1.7 NCPR'!E621)</f>
        <v/>
      </c>
      <c r="F625" s="2" t="str">
        <f>IF('[2]1.7 NCPR'!C621="","",'[2]1.7 NCPR'!C621)</f>
        <v/>
      </c>
      <c r="G625" s="135" t="str">
        <f>IF(D625="","",IF('[2]1.7 NCPR'!P621="","",(VLOOKUP(D625,'[2]1.7 NCPR'!$D:$P,13,0))))</f>
        <v/>
      </c>
      <c r="H625" s="74" t="str">
        <f t="shared" si="118"/>
        <v/>
      </c>
      <c r="I625" s="87" t="str">
        <f>IF(D625="","",IF('[1]0.2 Konsumsi Energi'!O624="","",VLOOKUP(D625,'[1]0.2 Konsumsi Energi'!$D$5:$S$704,12,0)))</f>
        <v/>
      </c>
      <c r="J625" s="136" t="str">
        <f t="shared" si="119"/>
        <v/>
      </c>
      <c r="K625" s="87" t="str">
        <f>IF(D625="","",IF('[1]0.3 Konsumsi Protein Hewani'!O624="","",VLOOKUP(D625,'[1]0.3 Konsumsi Protein Hewani'!$D$5:$S$704,12,0)))</f>
        <v/>
      </c>
      <c r="L625" s="136" t="str">
        <f t="shared" si="120"/>
        <v/>
      </c>
      <c r="M625" s="87" t="str">
        <f>IF(D625="","",IF('[1]0.4 Stok_Cadangan'!AN624="","",VLOOKUP(D625,'[1]0.4 Stok_Cadangan'!$D$6:$AN$704,37,FALSE)))</f>
        <v/>
      </c>
      <c r="N625" s="136" t="str">
        <f t="shared" si="121"/>
        <v/>
      </c>
      <c r="O625" s="87" t="str">
        <f>IF(D625="","",IF('[1]0.5 Indikator Keterjangkauan'!J624="","",VLOOKUP(D625,'[1]0.5 Indikator Keterjangkauan'!$D$6:$K$704,7,FALSE)))</f>
        <v/>
      </c>
      <c r="P625" s="136" t="str">
        <f t="shared" si="122"/>
        <v/>
      </c>
      <c r="Q625" s="87" t="str">
        <f>IF(D625="","",IF('[1]0.5 Indikator Keterjangkauan'!AC624="","",VLOOKUP(D625,'[1]0.5 Indikator Keterjangkauan'!$D$6:$AD$704,26,FALSE)))</f>
        <v/>
      </c>
      <c r="R625" s="136" t="str">
        <f t="shared" si="123"/>
        <v/>
      </c>
      <c r="S625" s="87" t="str">
        <f>IF(D625="","",IF('[1]0.5 Indikator Keterjangkauan'!AI624="","",VLOOKUP(D625,'[1]0.5 Indikator Keterjangkauan'!$D$6:$AK$700,32,FALSE)))</f>
        <v/>
      </c>
      <c r="T625" s="136" t="str">
        <f t="shared" si="124"/>
        <v/>
      </c>
      <c r="U625" s="87" t="str">
        <f>IF(D625="","",IF('[1]0.6 Indikator Pemanfaatan'!J624="","",VLOOKUP(D625,'[1]0.6 Indikator Pemanfaatan'!$D$6:$K$704,7,FALSE)))</f>
        <v/>
      </c>
      <c r="V625" s="136" t="str">
        <f t="shared" si="125"/>
        <v/>
      </c>
      <c r="W625" s="87" t="str">
        <f>IF(D625="","",IF('[1]0.6 Indikator Pemanfaatan'!P624="","",VLOOKUP(D625,'[1]0.6 Indikator Pemanfaatan'!$D$6:$R$704,13,FALSE)))</f>
        <v/>
      </c>
      <c r="X625" s="136" t="str">
        <f t="shared" si="126"/>
        <v/>
      </c>
      <c r="Y625" s="87" t="str">
        <f>IF(D625="","",IF('[1]0.6 Indikator Pemanfaatan'!AA624="","",VLOOKUP(D625,'[1]0.6 Indikator Pemanfaatan'!$D$6:$AC$706,24,FALSE)))</f>
        <v/>
      </c>
      <c r="Z625" s="136" t="str">
        <f t="shared" si="127"/>
        <v/>
      </c>
      <c r="AA625" s="88" t="str">
        <f>IF(D625="","",IF('[1]0.6 Indikator Pemanfaatan'!AG624="","",VLOOKUP(D625,'[1]0.6 Indikator Pemanfaatan'!$D$6:$AJ$705,30,FALSE)))</f>
        <v/>
      </c>
      <c r="AB625" s="136" t="str">
        <f t="shared" si="128"/>
        <v/>
      </c>
      <c r="AC625" s="87" t="str">
        <f>IF(D625="","",IF('[1]0.6 Indikator Pemanfaatan'!AM624="","",VLOOKUP(D625,'[1]0.6 Indikator Pemanfaatan'!$D$6:$AP$705,36,FALSE)))</f>
        <v/>
      </c>
      <c r="AD625" s="136" t="str">
        <f t="shared" si="129"/>
        <v/>
      </c>
    </row>
    <row r="626" spans="1:30" x14ac:dyDescent="0.3">
      <c r="A626" s="1" t="str">
        <f>IF('[2]1.7 NCPR'!A622="","",'[2]1.7 NCPR'!A622)</f>
        <v/>
      </c>
      <c r="B626" s="2" t="str">
        <f>IF('[2]1.7 NCPR'!B622="","",'[2]1.7 NCPR'!B622)</f>
        <v/>
      </c>
      <c r="C626" s="1" t="str">
        <f t="shared" si="117"/>
        <v/>
      </c>
      <c r="D626" s="1" t="str">
        <f>IF('[2]1.7 NCPR'!D622="","",'[2]1.7 NCPR'!D622)</f>
        <v/>
      </c>
      <c r="E626" s="1" t="str">
        <f>IF('[2]1.7 NCPR'!E622="","",'[2]1.7 NCPR'!E622)</f>
        <v/>
      </c>
      <c r="F626" s="2" t="str">
        <f>IF('[2]1.7 NCPR'!C622="","",'[2]1.7 NCPR'!C622)</f>
        <v/>
      </c>
      <c r="G626" s="135" t="str">
        <f>IF(D626="","",IF('[2]1.7 NCPR'!P622="","",(VLOOKUP(D626,'[2]1.7 NCPR'!$D:$P,13,0))))</f>
        <v/>
      </c>
      <c r="H626" s="74" t="str">
        <f t="shared" si="118"/>
        <v/>
      </c>
      <c r="I626" s="87" t="str">
        <f>IF(D626="","",IF('[1]0.2 Konsumsi Energi'!O625="","",VLOOKUP(D626,'[1]0.2 Konsumsi Energi'!$D$5:$S$704,12,0)))</f>
        <v/>
      </c>
      <c r="J626" s="136" t="str">
        <f t="shared" si="119"/>
        <v/>
      </c>
      <c r="K626" s="87" t="str">
        <f>IF(D626="","",IF('[1]0.3 Konsumsi Protein Hewani'!O625="","",VLOOKUP(D626,'[1]0.3 Konsumsi Protein Hewani'!$D$5:$S$704,12,0)))</f>
        <v/>
      </c>
      <c r="L626" s="136" t="str">
        <f t="shared" si="120"/>
        <v/>
      </c>
      <c r="M626" s="87" t="str">
        <f>IF(D626="","",IF('[1]0.4 Stok_Cadangan'!AN625="","",VLOOKUP(D626,'[1]0.4 Stok_Cadangan'!$D$6:$AN$704,37,FALSE)))</f>
        <v/>
      </c>
      <c r="N626" s="136" t="str">
        <f t="shared" si="121"/>
        <v/>
      </c>
      <c r="O626" s="87" t="str">
        <f>IF(D626="","",IF('[1]0.5 Indikator Keterjangkauan'!J625="","",VLOOKUP(D626,'[1]0.5 Indikator Keterjangkauan'!$D$6:$K$704,7,FALSE)))</f>
        <v/>
      </c>
      <c r="P626" s="136" t="str">
        <f t="shared" si="122"/>
        <v/>
      </c>
      <c r="Q626" s="87" t="str">
        <f>IF(D626="","",IF('[1]0.5 Indikator Keterjangkauan'!AC625="","",VLOOKUP(D626,'[1]0.5 Indikator Keterjangkauan'!$D$6:$AD$704,26,FALSE)))</f>
        <v/>
      </c>
      <c r="R626" s="136" t="str">
        <f t="shared" si="123"/>
        <v/>
      </c>
      <c r="S626" s="87" t="str">
        <f>IF(D626="","",IF('[1]0.5 Indikator Keterjangkauan'!AI625="","",VLOOKUP(D626,'[1]0.5 Indikator Keterjangkauan'!$D$6:$AK$700,32,FALSE)))</f>
        <v/>
      </c>
      <c r="T626" s="136" t="str">
        <f t="shared" si="124"/>
        <v/>
      </c>
      <c r="U626" s="87" t="str">
        <f>IF(D626="","",IF('[1]0.6 Indikator Pemanfaatan'!J625="","",VLOOKUP(D626,'[1]0.6 Indikator Pemanfaatan'!$D$6:$K$704,7,FALSE)))</f>
        <v/>
      </c>
      <c r="V626" s="136" t="str">
        <f t="shared" si="125"/>
        <v/>
      </c>
      <c r="W626" s="87" t="str">
        <f>IF(D626="","",IF('[1]0.6 Indikator Pemanfaatan'!P625="","",VLOOKUP(D626,'[1]0.6 Indikator Pemanfaatan'!$D$6:$R$704,13,FALSE)))</f>
        <v/>
      </c>
      <c r="X626" s="136" t="str">
        <f t="shared" si="126"/>
        <v/>
      </c>
      <c r="Y626" s="87" t="str">
        <f>IF(D626="","",IF('[1]0.6 Indikator Pemanfaatan'!AA625="","",VLOOKUP(D626,'[1]0.6 Indikator Pemanfaatan'!$D$6:$AC$706,24,FALSE)))</f>
        <v/>
      </c>
      <c r="Z626" s="136" t="str">
        <f t="shared" si="127"/>
        <v/>
      </c>
      <c r="AA626" s="88" t="str">
        <f>IF(D626="","",IF('[1]0.6 Indikator Pemanfaatan'!AG625="","",VLOOKUP(D626,'[1]0.6 Indikator Pemanfaatan'!$D$6:$AJ$705,30,FALSE)))</f>
        <v/>
      </c>
      <c r="AB626" s="136" t="str">
        <f t="shared" si="128"/>
        <v/>
      </c>
      <c r="AC626" s="87" t="str">
        <f>IF(D626="","",IF('[1]0.6 Indikator Pemanfaatan'!AM625="","",VLOOKUP(D626,'[1]0.6 Indikator Pemanfaatan'!$D$6:$AP$705,36,FALSE)))</f>
        <v/>
      </c>
      <c r="AD626" s="136" t="str">
        <f t="shared" si="129"/>
        <v/>
      </c>
    </row>
    <row r="627" spans="1:30" x14ac:dyDescent="0.3">
      <c r="A627" s="1" t="str">
        <f>IF('[2]1.7 NCPR'!A623="","",'[2]1.7 NCPR'!A623)</f>
        <v/>
      </c>
      <c r="B627" s="2" t="str">
        <f>IF('[2]1.7 NCPR'!B623="","",'[2]1.7 NCPR'!B623)</f>
        <v/>
      </c>
      <c r="C627" s="1" t="str">
        <f t="shared" si="117"/>
        <v/>
      </c>
      <c r="D627" s="1" t="str">
        <f>IF('[2]1.7 NCPR'!D623="","",'[2]1.7 NCPR'!D623)</f>
        <v/>
      </c>
      <c r="E627" s="1" t="str">
        <f>IF('[2]1.7 NCPR'!E623="","",'[2]1.7 NCPR'!E623)</f>
        <v/>
      </c>
      <c r="F627" s="2" t="str">
        <f>IF('[2]1.7 NCPR'!C623="","",'[2]1.7 NCPR'!C623)</f>
        <v/>
      </c>
      <c r="G627" s="135" t="str">
        <f>IF(D627="","",IF('[2]1.7 NCPR'!P623="","",(VLOOKUP(D627,'[2]1.7 NCPR'!$D:$P,13,0))))</f>
        <v/>
      </c>
      <c r="H627" s="74" t="str">
        <f t="shared" si="118"/>
        <v/>
      </c>
      <c r="I627" s="87" t="str">
        <f>IF(D627="","",IF('[1]0.2 Konsumsi Energi'!O626="","",VLOOKUP(D627,'[1]0.2 Konsumsi Energi'!$D$5:$S$704,12,0)))</f>
        <v/>
      </c>
      <c r="J627" s="136" t="str">
        <f t="shared" si="119"/>
        <v/>
      </c>
      <c r="K627" s="87" t="str">
        <f>IF(D627="","",IF('[1]0.3 Konsumsi Protein Hewani'!O626="","",VLOOKUP(D627,'[1]0.3 Konsumsi Protein Hewani'!$D$5:$S$704,12,0)))</f>
        <v/>
      </c>
      <c r="L627" s="136" t="str">
        <f t="shared" si="120"/>
        <v/>
      </c>
      <c r="M627" s="87" t="str">
        <f>IF(D627="","",IF('[1]0.4 Stok_Cadangan'!AN626="","",VLOOKUP(D627,'[1]0.4 Stok_Cadangan'!$D$6:$AN$704,37,FALSE)))</f>
        <v/>
      </c>
      <c r="N627" s="136" t="str">
        <f t="shared" si="121"/>
        <v/>
      </c>
      <c r="O627" s="87" t="str">
        <f>IF(D627="","",IF('[1]0.5 Indikator Keterjangkauan'!J626="","",VLOOKUP(D627,'[1]0.5 Indikator Keterjangkauan'!$D$6:$K$704,7,FALSE)))</f>
        <v/>
      </c>
      <c r="P627" s="136" t="str">
        <f t="shared" si="122"/>
        <v/>
      </c>
      <c r="Q627" s="87" t="str">
        <f>IF(D627="","",IF('[1]0.5 Indikator Keterjangkauan'!AC626="","",VLOOKUP(D627,'[1]0.5 Indikator Keterjangkauan'!$D$6:$AD$704,26,FALSE)))</f>
        <v/>
      </c>
      <c r="R627" s="136" t="str">
        <f t="shared" si="123"/>
        <v/>
      </c>
      <c r="S627" s="87" t="str">
        <f>IF(D627="","",IF('[1]0.5 Indikator Keterjangkauan'!AI626="","",VLOOKUP(D627,'[1]0.5 Indikator Keterjangkauan'!$D$6:$AK$700,32,FALSE)))</f>
        <v/>
      </c>
      <c r="T627" s="136" t="str">
        <f t="shared" si="124"/>
        <v/>
      </c>
      <c r="U627" s="87" t="str">
        <f>IF(D627="","",IF('[1]0.6 Indikator Pemanfaatan'!J626="","",VLOOKUP(D627,'[1]0.6 Indikator Pemanfaatan'!$D$6:$K$704,7,FALSE)))</f>
        <v/>
      </c>
      <c r="V627" s="136" t="str">
        <f t="shared" si="125"/>
        <v/>
      </c>
      <c r="W627" s="87" t="str">
        <f>IF(D627="","",IF('[1]0.6 Indikator Pemanfaatan'!P626="","",VLOOKUP(D627,'[1]0.6 Indikator Pemanfaatan'!$D$6:$R$704,13,FALSE)))</f>
        <v/>
      </c>
      <c r="X627" s="136" t="str">
        <f t="shared" si="126"/>
        <v/>
      </c>
      <c r="Y627" s="87" t="str">
        <f>IF(D627="","",IF('[1]0.6 Indikator Pemanfaatan'!AA626="","",VLOOKUP(D627,'[1]0.6 Indikator Pemanfaatan'!$D$6:$AC$706,24,FALSE)))</f>
        <v/>
      </c>
      <c r="Z627" s="136" t="str">
        <f t="shared" si="127"/>
        <v/>
      </c>
      <c r="AA627" s="88" t="str">
        <f>IF(D627="","",IF('[1]0.6 Indikator Pemanfaatan'!AG626="","",VLOOKUP(D627,'[1]0.6 Indikator Pemanfaatan'!$D$6:$AJ$705,30,FALSE)))</f>
        <v/>
      </c>
      <c r="AB627" s="136" t="str">
        <f t="shared" si="128"/>
        <v/>
      </c>
      <c r="AC627" s="87" t="str">
        <f>IF(D627="","",IF('[1]0.6 Indikator Pemanfaatan'!AM626="","",VLOOKUP(D627,'[1]0.6 Indikator Pemanfaatan'!$D$6:$AP$705,36,FALSE)))</f>
        <v/>
      </c>
      <c r="AD627" s="136" t="str">
        <f t="shared" si="129"/>
        <v/>
      </c>
    </row>
    <row r="628" spans="1:30" x14ac:dyDescent="0.3">
      <c r="A628" s="1" t="str">
        <f>IF('[2]1.7 NCPR'!A624="","",'[2]1.7 NCPR'!A624)</f>
        <v/>
      </c>
      <c r="B628" s="2" t="str">
        <f>IF('[2]1.7 NCPR'!B624="","",'[2]1.7 NCPR'!B624)</f>
        <v/>
      </c>
      <c r="C628" s="1" t="str">
        <f t="shared" si="117"/>
        <v/>
      </c>
      <c r="D628" s="1" t="str">
        <f>IF('[2]1.7 NCPR'!D624="","",'[2]1.7 NCPR'!D624)</f>
        <v/>
      </c>
      <c r="E628" s="1" t="str">
        <f>IF('[2]1.7 NCPR'!E624="","",'[2]1.7 NCPR'!E624)</f>
        <v/>
      </c>
      <c r="F628" s="2" t="str">
        <f>IF('[2]1.7 NCPR'!C624="","",'[2]1.7 NCPR'!C624)</f>
        <v/>
      </c>
      <c r="G628" s="135" t="str">
        <f>IF(D628="","",IF('[2]1.7 NCPR'!P624="","",(VLOOKUP(D628,'[2]1.7 NCPR'!$D:$P,13,0))))</f>
        <v/>
      </c>
      <c r="H628" s="74" t="str">
        <f t="shared" si="118"/>
        <v/>
      </c>
      <c r="I628" s="87" t="str">
        <f>IF(D628="","",IF('[1]0.2 Konsumsi Energi'!O627="","",VLOOKUP(D628,'[1]0.2 Konsumsi Energi'!$D$5:$S$704,12,0)))</f>
        <v/>
      </c>
      <c r="J628" s="136" t="str">
        <f t="shared" si="119"/>
        <v/>
      </c>
      <c r="K628" s="87" t="str">
        <f>IF(D628="","",IF('[1]0.3 Konsumsi Protein Hewani'!O627="","",VLOOKUP(D628,'[1]0.3 Konsumsi Protein Hewani'!$D$5:$S$704,12,0)))</f>
        <v/>
      </c>
      <c r="L628" s="136" t="str">
        <f t="shared" si="120"/>
        <v/>
      </c>
      <c r="M628" s="87" t="str">
        <f>IF(D628="","",IF('[1]0.4 Stok_Cadangan'!AN627="","",VLOOKUP(D628,'[1]0.4 Stok_Cadangan'!$D$6:$AN$704,37,FALSE)))</f>
        <v/>
      </c>
      <c r="N628" s="136" t="str">
        <f t="shared" si="121"/>
        <v/>
      </c>
      <c r="O628" s="87" t="str">
        <f>IF(D628="","",IF('[1]0.5 Indikator Keterjangkauan'!J627="","",VLOOKUP(D628,'[1]0.5 Indikator Keterjangkauan'!$D$6:$K$704,7,FALSE)))</f>
        <v/>
      </c>
      <c r="P628" s="136" t="str">
        <f t="shared" si="122"/>
        <v/>
      </c>
      <c r="Q628" s="87" t="str">
        <f>IF(D628="","",IF('[1]0.5 Indikator Keterjangkauan'!AC627="","",VLOOKUP(D628,'[1]0.5 Indikator Keterjangkauan'!$D$6:$AD$704,26,FALSE)))</f>
        <v/>
      </c>
      <c r="R628" s="136" t="str">
        <f t="shared" si="123"/>
        <v/>
      </c>
      <c r="S628" s="87" t="str">
        <f>IF(D628="","",IF('[1]0.5 Indikator Keterjangkauan'!AI627="","",VLOOKUP(D628,'[1]0.5 Indikator Keterjangkauan'!$D$6:$AK$700,32,FALSE)))</f>
        <v/>
      </c>
      <c r="T628" s="136" t="str">
        <f t="shared" si="124"/>
        <v/>
      </c>
      <c r="U628" s="87" t="str">
        <f>IF(D628="","",IF('[1]0.6 Indikator Pemanfaatan'!J627="","",VLOOKUP(D628,'[1]0.6 Indikator Pemanfaatan'!$D$6:$K$704,7,FALSE)))</f>
        <v/>
      </c>
      <c r="V628" s="136" t="str">
        <f t="shared" si="125"/>
        <v/>
      </c>
      <c r="W628" s="87" t="str">
        <f>IF(D628="","",IF('[1]0.6 Indikator Pemanfaatan'!P627="","",VLOOKUP(D628,'[1]0.6 Indikator Pemanfaatan'!$D$6:$R$704,13,FALSE)))</f>
        <v/>
      </c>
      <c r="X628" s="136" t="str">
        <f t="shared" si="126"/>
        <v/>
      </c>
      <c r="Y628" s="87" t="str">
        <f>IF(D628="","",IF('[1]0.6 Indikator Pemanfaatan'!AA627="","",VLOOKUP(D628,'[1]0.6 Indikator Pemanfaatan'!$D$6:$AC$706,24,FALSE)))</f>
        <v/>
      </c>
      <c r="Z628" s="136" t="str">
        <f t="shared" si="127"/>
        <v/>
      </c>
      <c r="AA628" s="88" t="str">
        <f>IF(D628="","",IF('[1]0.6 Indikator Pemanfaatan'!AG627="","",VLOOKUP(D628,'[1]0.6 Indikator Pemanfaatan'!$D$6:$AJ$705,30,FALSE)))</f>
        <v/>
      </c>
      <c r="AB628" s="136" t="str">
        <f t="shared" si="128"/>
        <v/>
      </c>
      <c r="AC628" s="87" t="str">
        <f>IF(D628="","",IF('[1]0.6 Indikator Pemanfaatan'!AM627="","",VLOOKUP(D628,'[1]0.6 Indikator Pemanfaatan'!$D$6:$AP$705,36,FALSE)))</f>
        <v/>
      </c>
      <c r="AD628" s="136" t="str">
        <f t="shared" si="129"/>
        <v/>
      </c>
    </row>
    <row r="629" spans="1:30" x14ac:dyDescent="0.3">
      <c r="A629" s="1" t="str">
        <f>IF('[2]1.7 NCPR'!A625="","",'[2]1.7 NCPR'!A625)</f>
        <v/>
      </c>
      <c r="B629" s="2" t="str">
        <f>IF('[2]1.7 NCPR'!B625="","",'[2]1.7 NCPR'!B625)</f>
        <v/>
      </c>
      <c r="C629" s="1" t="str">
        <f t="shared" si="117"/>
        <v/>
      </c>
      <c r="D629" s="1" t="str">
        <f>IF('[2]1.7 NCPR'!D625="","",'[2]1.7 NCPR'!D625)</f>
        <v/>
      </c>
      <c r="E629" s="1" t="str">
        <f>IF('[2]1.7 NCPR'!E625="","",'[2]1.7 NCPR'!E625)</f>
        <v/>
      </c>
      <c r="F629" s="2" t="str">
        <f>IF('[2]1.7 NCPR'!C625="","",'[2]1.7 NCPR'!C625)</f>
        <v/>
      </c>
      <c r="G629" s="135" t="str">
        <f>IF(D629="","",IF('[2]1.7 NCPR'!P625="","",(VLOOKUP(D629,'[2]1.7 NCPR'!$D:$P,13,0))))</f>
        <v/>
      </c>
      <c r="H629" s="74" t="str">
        <f t="shared" si="118"/>
        <v/>
      </c>
      <c r="I629" s="87" t="str">
        <f>IF(D629="","",IF('[1]0.2 Konsumsi Energi'!O628="","",VLOOKUP(D629,'[1]0.2 Konsumsi Energi'!$D$5:$S$704,12,0)))</f>
        <v/>
      </c>
      <c r="J629" s="136" t="str">
        <f t="shared" si="119"/>
        <v/>
      </c>
      <c r="K629" s="87" t="str">
        <f>IF(D629="","",IF('[1]0.3 Konsumsi Protein Hewani'!O628="","",VLOOKUP(D629,'[1]0.3 Konsumsi Protein Hewani'!$D$5:$S$704,12,0)))</f>
        <v/>
      </c>
      <c r="L629" s="136" t="str">
        <f t="shared" si="120"/>
        <v/>
      </c>
      <c r="M629" s="87" t="str">
        <f>IF(D629="","",IF('[1]0.4 Stok_Cadangan'!AN628="","",VLOOKUP(D629,'[1]0.4 Stok_Cadangan'!$D$6:$AN$704,37,FALSE)))</f>
        <v/>
      </c>
      <c r="N629" s="136" t="str">
        <f t="shared" si="121"/>
        <v/>
      </c>
      <c r="O629" s="87" t="str">
        <f>IF(D629="","",IF('[1]0.5 Indikator Keterjangkauan'!J628="","",VLOOKUP(D629,'[1]0.5 Indikator Keterjangkauan'!$D$6:$K$704,7,FALSE)))</f>
        <v/>
      </c>
      <c r="P629" s="136" t="str">
        <f t="shared" si="122"/>
        <v/>
      </c>
      <c r="Q629" s="87" t="str">
        <f>IF(D629="","",IF('[1]0.5 Indikator Keterjangkauan'!AC628="","",VLOOKUP(D629,'[1]0.5 Indikator Keterjangkauan'!$D$6:$AD$704,26,FALSE)))</f>
        <v/>
      </c>
      <c r="R629" s="136" t="str">
        <f t="shared" si="123"/>
        <v/>
      </c>
      <c r="S629" s="87" t="str">
        <f>IF(D629="","",IF('[1]0.5 Indikator Keterjangkauan'!AI628="","",VLOOKUP(D629,'[1]0.5 Indikator Keterjangkauan'!$D$6:$AK$700,32,FALSE)))</f>
        <v/>
      </c>
      <c r="T629" s="136" t="str">
        <f t="shared" si="124"/>
        <v/>
      </c>
      <c r="U629" s="87" t="str">
        <f>IF(D629="","",IF('[1]0.6 Indikator Pemanfaatan'!J628="","",VLOOKUP(D629,'[1]0.6 Indikator Pemanfaatan'!$D$6:$K$704,7,FALSE)))</f>
        <v/>
      </c>
      <c r="V629" s="136" t="str">
        <f t="shared" si="125"/>
        <v/>
      </c>
      <c r="W629" s="87" t="str">
        <f>IF(D629="","",IF('[1]0.6 Indikator Pemanfaatan'!P628="","",VLOOKUP(D629,'[1]0.6 Indikator Pemanfaatan'!$D$6:$R$704,13,FALSE)))</f>
        <v/>
      </c>
      <c r="X629" s="136" t="str">
        <f t="shared" si="126"/>
        <v/>
      </c>
      <c r="Y629" s="87" t="str">
        <f>IF(D629="","",IF('[1]0.6 Indikator Pemanfaatan'!AA628="","",VLOOKUP(D629,'[1]0.6 Indikator Pemanfaatan'!$D$6:$AC$706,24,FALSE)))</f>
        <v/>
      </c>
      <c r="Z629" s="136" t="str">
        <f t="shared" si="127"/>
        <v/>
      </c>
      <c r="AA629" s="88" t="str">
        <f>IF(D629="","",IF('[1]0.6 Indikator Pemanfaatan'!AG628="","",VLOOKUP(D629,'[1]0.6 Indikator Pemanfaatan'!$D$6:$AJ$705,30,FALSE)))</f>
        <v/>
      </c>
      <c r="AB629" s="136" t="str">
        <f t="shared" si="128"/>
        <v/>
      </c>
      <c r="AC629" s="87" t="str">
        <f>IF(D629="","",IF('[1]0.6 Indikator Pemanfaatan'!AM628="","",VLOOKUP(D629,'[1]0.6 Indikator Pemanfaatan'!$D$6:$AP$705,36,FALSE)))</f>
        <v/>
      </c>
      <c r="AD629" s="136" t="str">
        <f t="shared" si="129"/>
        <v/>
      </c>
    </row>
    <row r="630" spans="1:30" x14ac:dyDescent="0.3">
      <c r="A630" s="1" t="str">
        <f>IF('[2]1.7 NCPR'!A626="","",'[2]1.7 NCPR'!A626)</f>
        <v/>
      </c>
      <c r="B630" s="2" t="str">
        <f>IF('[2]1.7 NCPR'!B626="","",'[2]1.7 NCPR'!B626)</f>
        <v/>
      </c>
      <c r="C630" s="1" t="str">
        <f t="shared" si="117"/>
        <v/>
      </c>
      <c r="D630" s="1" t="str">
        <f>IF('[2]1.7 NCPR'!D626="","",'[2]1.7 NCPR'!D626)</f>
        <v/>
      </c>
      <c r="E630" s="1" t="str">
        <f>IF('[2]1.7 NCPR'!E626="","",'[2]1.7 NCPR'!E626)</f>
        <v/>
      </c>
      <c r="F630" s="2" t="str">
        <f>IF('[2]1.7 NCPR'!C626="","",'[2]1.7 NCPR'!C626)</f>
        <v/>
      </c>
      <c r="G630" s="135" t="str">
        <f>IF(D630="","",IF('[2]1.7 NCPR'!P626="","",(VLOOKUP(D630,'[2]1.7 NCPR'!$D:$P,13,0))))</f>
        <v/>
      </c>
      <c r="H630" s="74" t="str">
        <f t="shared" si="118"/>
        <v/>
      </c>
      <c r="I630" s="87" t="str">
        <f>IF(D630="","",IF('[1]0.2 Konsumsi Energi'!O629="","",VLOOKUP(D630,'[1]0.2 Konsumsi Energi'!$D$5:$S$704,12,0)))</f>
        <v/>
      </c>
      <c r="J630" s="136" t="str">
        <f t="shared" si="119"/>
        <v/>
      </c>
      <c r="K630" s="87" t="str">
        <f>IF(D630="","",IF('[1]0.3 Konsumsi Protein Hewani'!O629="","",VLOOKUP(D630,'[1]0.3 Konsumsi Protein Hewani'!$D$5:$S$704,12,0)))</f>
        <v/>
      </c>
      <c r="L630" s="136" t="str">
        <f t="shared" si="120"/>
        <v/>
      </c>
      <c r="M630" s="87" t="str">
        <f>IF(D630="","",IF('[1]0.4 Stok_Cadangan'!AN629="","",VLOOKUP(D630,'[1]0.4 Stok_Cadangan'!$D$6:$AN$704,37,FALSE)))</f>
        <v/>
      </c>
      <c r="N630" s="136" t="str">
        <f t="shared" si="121"/>
        <v/>
      </c>
      <c r="O630" s="87" t="str">
        <f>IF(D630="","",IF('[1]0.5 Indikator Keterjangkauan'!J629="","",VLOOKUP(D630,'[1]0.5 Indikator Keterjangkauan'!$D$6:$K$704,7,FALSE)))</f>
        <v/>
      </c>
      <c r="P630" s="136" t="str">
        <f t="shared" si="122"/>
        <v/>
      </c>
      <c r="Q630" s="87" t="str">
        <f>IF(D630="","",IF('[1]0.5 Indikator Keterjangkauan'!AC629="","",VLOOKUP(D630,'[1]0.5 Indikator Keterjangkauan'!$D$6:$AD$704,26,FALSE)))</f>
        <v/>
      </c>
      <c r="R630" s="136" t="str">
        <f t="shared" si="123"/>
        <v/>
      </c>
      <c r="S630" s="87" t="str">
        <f>IF(D630="","",IF('[1]0.5 Indikator Keterjangkauan'!AI629="","",VLOOKUP(D630,'[1]0.5 Indikator Keterjangkauan'!$D$6:$AK$700,32,FALSE)))</f>
        <v/>
      </c>
      <c r="T630" s="136" t="str">
        <f t="shared" si="124"/>
        <v/>
      </c>
      <c r="U630" s="87" t="str">
        <f>IF(D630="","",IF('[1]0.6 Indikator Pemanfaatan'!J629="","",VLOOKUP(D630,'[1]0.6 Indikator Pemanfaatan'!$D$6:$K$704,7,FALSE)))</f>
        <v/>
      </c>
      <c r="V630" s="136" t="str">
        <f t="shared" si="125"/>
        <v/>
      </c>
      <c r="W630" s="87" t="str">
        <f>IF(D630="","",IF('[1]0.6 Indikator Pemanfaatan'!P629="","",VLOOKUP(D630,'[1]0.6 Indikator Pemanfaatan'!$D$6:$R$704,13,FALSE)))</f>
        <v/>
      </c>
      <c r="X630" s="136" t="str">
        <f t="shared" si="126"/>
        <v/>
      </c>
      <c r="Y630" s="87" t="str">
        <f>IF(D630="","",IF('[1]0.6 Indikator Pemanfaatan'!AA629="","",VLOOKUP(D630,'[1]0.6 Indikator Pemanfaatan'!$D$6:$AC$706,24,FALSE)))</f>
        <v/>
      </c>
      <c r="Z630" s="136" t="str">
        <f t="shared" si="127"/>
        <v/>
      </c>
      <c r="AA630" s="88" t="str">
        <f>IF(D630="","",IF('[1]0.6 Indikator Pemanfaatan'!AG629="","",VLOOKUP(D630,'[1]0.6 Indikator Pemanfaatan'!$D$6:$AJ$705,30,FALSE)))</f>
        <v/>
      </c>
      <c r="AB630" s="136" t="str">
        <f t="shared" si="128"/>
        <v/>
      </c>
      <c r="AC630" s="87" t="str">
        <f>IF(D630="","",IF('[1]0.6 Indikator Pemanfaatan'!AM629="","",VLOOKUP(D630,'[1]0.6 Indikator Pemanfaatan'!$D$6:$AP$705,36,FALSE)))</f>
        <v/>
      </c>
      <c r="AD630" s="136" t="str">
        <f t="shared" si="129"/>
        <v/>
      </c>
    </row>
    <row r="631" spans="1:30" x14ac:dyDescent="0.3">
      <c r="A631" s="1" t="str">
        <f>IF('[2]1.7 NCPR'!A627="","",'[2]1.7 NCPR'!A627)</f>
        <v/>
      </c>
      <c r="B631" s="2" t="str">
        <f>IF('[2]1.7 NCPR'!B627="","",'[2]1.7 NCPR'!B627)</f>
        <v/>
      </c>
      <c r="C631" s="1" t="str">
        <f t="shared" si="117"/>
        <v/>
      </c>
      <c r="D631" s="1" t="str">
        <f>IF('[2]1.7 NCPR'!D627="","",'[2]1.7 NCPR'!D627)</f>
        <v/>
      </c>
      <c r="E631" s="1" t="str">
        <f>IF('[2]1.7 NCPR'!E627="","",'[2]1.7 NCPR'!E627)</f>
        <v/>
      </c>
      <c r="F631" s="2" t="str">
        <f>IF('[2]1.7 NCPR'!C627="","",'[2]1.7 NCPR'!C627)</f>
        <v/>
      </c>
      <c r="G631" s="135" t="str">
        <f>IF(D631="","",IF('[2]1.7 NCPR'!P627="","",(VLOOKUP(D631,'[2]1.7 NCPR'!$D:$P,13,0))))</f>
        <v/>
      </c>
      <c r="H631" s="74" t="str">
        <f t="shared" si="118"/>
        <v/>
      </c>
      <c r="I631" s="87" t="str">
        <f>IF(D631="","",IF('[1]0.2 Konsumsi Energi'!O630="","",VLOOKUP(D631,'[1]0.2 Konsumsi Energi'!$D$5:$S$704,12,0)))</f>
        <v/>
      </c>
      <c r="J631" s="136" t="str">
        <f t="shared" si="119"/>
        <v/>
      </c>
      <c r="K631" s="87" t="str">
        <f>IF(D631="","",IF('[1]0.3 Konsumsi Protein Hewani'!O630="","",VLOOKUP(D631,'[1]0.3 Konsumsi Protein Hewani'!$D$5:$S$704,12,0)))</f>
        <v/>
      </c>
      <c r="L631" s="136" t="str">
        <f t="shared" si="120"/>
        <v/>
      </c>
      <c r="M631" s="87" t="str">
        <f>IF(D631="","",IF('[1]0.4 Stok_Cadangan'!AN630="","",VLOOKUP(D631,'[1]0.4 Stok_Cadangan'!$D$6:$AN$704,37,FALSE)))</f>
        <v/>
      </c>
      <c r="N631" s="136" t="str">
        <f t="shared" si="121"/>
        <v/>
      </c>
      <c r="O631" s="87" t="str">
        <f>IF(D631="","",IF('[1]0.5 Indikator Keterjangkauan'!J630="","",VLOOKUP(D631,'[1]0.5 Indikator Keterjangkauan'!$D$6:$K$704,7,FALSE)))</f>
        <v/>
      </c>
      <c r="P631" s="136" t="str">
        <f t="shared" si="122"/>
        <v/>
      </c>
      <c r="Q631" s="87" t="str">
        <f>IF(D631="","",IF('[1]0.5 Indikator Keterjangkauan'!AC630="","",VLOOKUP(D631,'[1]0.5 Indikator Keterjangkauan'!$D$6:$AD$704,26,FALSE)))</f>
        <v/>
      </c>
      <c r="R631" s="136" t="str">
        <f t="shared" si="123"/>
        <v/>
      </c>
      <c r="S631" s="87" t="str">
        <f>IF(D631="","",IF('[1]0.5 Indikator Keterjangkauan'!AI630="","",VLOOKUP(D631,'[1]0.5 Indikator Keterjangkauan'!$D$6:$AK$700,32,FALSE)))</f>
        <v/>
      </c>
      <c r="T631" s="136" t="str">
        <f t="shared" si="124"/>
        <v/>
      </c>
      <c r="U631" s="87" t="str">
        <f>IF(D631="","",IF('[1]0.6 Indikator Pemanfaatan'!J630="","",VLOOKUP(D631,'[1]0.6 Indikator Pemanfaatan'!$D$6:$K$704,7,FALSE)))</f>
        <v/>
      </c>
      <c r="V631" s="136" t="str">
        <f t="shared" si="125"/>
        <v/>
      </c>
      <c r="W631" s="87" t="str">
        <f>IF(D631="","",IF('[1]0.6 Indikator Pemanfaatan'!P630="","",VLOOKUP(D631,'[1]0.6 Indikator Pemanfaatan'!$D$6:$R$704,13,FALSE)))</f>
        <v/>
      </c>
      <c r="X631" s="136" t="str">
        <f t="shared" si="126"/>
        <v/>
      </c>
      <c r="Y631" s="87" t="str">
        <f>IF(D631="","",IF('[1]0.6 Indikator Pemanfaatan'!AA630="","",VLOOKUP(D631,'[1]0.6 Indikator Pemanfaatan'!$D$6:$AC$706,24,FALSE)))</f>
        <v/>
      </c>
      <c r="Z631" s="136" t="str">
        <f t="shared" si="127"/>
        <v/>
      </c>
      <c r="AA631" s="88" t="str">
        <f>IF(D631="","",IF('[1]0.6 Indikator Pemanfaatan'!AG630="","",VLOOKUP(D631,'[1]0.6 Indikator Pemanfaatan'!$D$6:$AJ$705,30,FALSE)))</f>
        <v/>
      </c>
      <c r="AB631" s="136" t="str">
        <f t="shared" si="128"/>
        <v/>
      </c>
      <c r="AC631" s="87" t="str">
        <f>IF(D631="","",IF('[1]0.6 Indikator Pemanfaatan'!AM630="","",VLOOKUP(D631,'[1]0.6 Indikator Pemanfaatan'!$D$6:$AP$705,36,FALSE)))</f>
        <v/>
      </c>
      <c r="AD631" s="136" t="str">
        <f t="shared" si="129"/>
        <v/>
      </c>
    </row>
    <row r="632" spans="1:30" x14ac:dyDescent="0.3">
      <c r="A632" s="1" t="str">
        <f>IF('[2]1.7 NCPR'!A628="","",'[2]1.7 NCPR'!A628)</f>
        <v/>
      </c>
      <c r="B632" s="2" t="str">
        <f>IF('[2]1.7 NCPR'!B628="","",'[2]1.7 NCPR'!B628)</f>
        <v/>
      </c>
      <c r="C632" s="1" t="str">
        <f t="shared" si="117"/>
        <v/>
      </c>
      <c r="D632" s="1" t="str">
        <f>IF('[2]1.7 NCPR'!D628="","",'[2]1.7 NCPR'!D628)</f>
        <v/>
      </c>
      <c r="E632" s="1" t="str">
        <f>IF('[2]1.7 NCPR'!E628="","",'[2]1.7 NCPR'!E628)</f>
        <v/>
      </c>
      <c r="F632" s="2" t="str">
        <f>IF('[2]1.7 NCPR'!C628="","",'[2]1.7 NCPR'!C628)</f>
        <v/>
      </c>
      <c r="G632" s="135" t="str">
        <f>IF(D632="","",IF('[2]1.7 NCPR'!P628="","",(VLOOKUP(D632,'[2]1.7 NCPR'!$D:$P,13,0))))</f>
        <v/>
      </c>
      <c r="H632" s="74" t="str">
        <f t="shared" si="118"/>
        <v/>
      </c>
      <c r="I632" s="87" t="str">
        <f>IF(D632="","",IF('[1]0.2 Konsumsi Energi'!O631="","",VLOOKUP(D632,'[1]0.2 Konsumsi Energi'!$D$5:$S$704,12,0)))</f>
        <v/>
      </c>
      <c r="J632" s="136" t="str">
        <f t="shared" si="119"/>
        <v/>
      </c>
      <c r="K632" s="87" t="str">
        <f>IF(D632="","",IF('[1]0.3 Konsumsi Protein Hewani'!O631="","",VLOOKUP(D632,'[1]0.3 Konsumsi Protein Hewani'!$D$5:$S$704,12,0)))</f>
        <v/>
      </c>
      <c r="L632" s="136" t="str">
        <f t="shared" si="120"/>
        <v/>
      </c>
      <c r="M632" s="87" t="str">
        <f>IF(D632="","",IF('[1]0.4 Stok_Cadangan'!AN631="","",VLOOKUP(D632,'[1]0.4 Stok_Cadangan'!$D$6:$AN$704,37,FALSE)))</f>
        <v/>
      </c>
      <c r="N632" s="136" t="str">
        <f t="shared" si="121"/>
        <v/>
      </c>
      <c r="O632" s="87" t="str">
        <f>IF(D632="","",IF('[1]0.5 Indikator Keterjangkauan'!J631="","",VLOOKUP(D632,'[1]0.5 Indikator Keterjangkauan'!$D$6:$K$704,7,FALSE)))</f>
        <v/>
      </c>
      <c r="P632" s="136" t="str">
        <f t="shared" si="122"/>
        <v/>
      </c>
      <c r="Q632" s="87" t="str">
        <f>IF(D632="","",IF('[1]0.5 Indikator Keterjangkauan'!AC631="","",VLOOKUP(D632,'[1]0.5 Indikator Keterjangkauan'!$D$6:$AD$704,26,FALSE)))</f>
        <v/>
      </c>
      <c r="R632" s="136" t="str">
        <f t="shared" si="123"/>
        <v/>
      </c>
      <c r="S632" s="87" t="str">
        <f>IF(D632="","",IF('[1]0.5 Indikator Keterjangkauan'!AI631="","",VLOOKUP(D632,'[1]0.5 Indikator Keterjangkauan'!$D$6:$AK$700,32,FALSE)))</f>
        <v/>
      </c>
      <c r="T632" s="136" t="str">
        <f t="shared" si="124"/>
        <v/>
      </c>
      <c r="U632" s="87" t="str">
        <f>IF(D632="","",IF('[1]0.6 Indikator Pemanfaatan'!J631="","",VLOOKUP(D632,'[1]0.6 Indikator Pemanfaatan'!$D$6:$K$704,7,FALSE)))</f>
        <v/>
      </c>
      <c r="V632" s="136" t="str">
        <f t="shared" si="125"/>
        <v/>
      </c>
      <c r="W632" s="87" t="str">
        <f>IF(D632="","",IF('[1]0.6 Indikator Pemanfaatan'!P631="","",VLOOKUP(D632,'[1]0.6 Indikator Pemanfaatan'!$D$6:$R$704,13,FALSE)))</f>
        <v/>
      </c>
      <c r="X632" s="136" t="str">
        <f t="shared" si="126"/>
        <v/>
      </c>
      <c r="Y632" s="87" t="str">
        <f>IF(D632="","",IF('[1]0.6 Indikator Pemanfaatan'!AA631="","",VLOOKUP(D632,'[1]0.6 Indikator Pemanfaatan'!$D$6:$AC$706,24,FALSE)))</f>
        <v/>
      </c>
      <c r="Z632" s="136" t="str">
        <f t="shared" si="127"/>
        <v/>
      </c>
      <c r="AA632" s="88" t="str">
        <f>IF(D632="","",IF('[1]0.6 Indikator Pemanfaatan'!AG631="","",VLOOKUP(D632,'[1]0.6 Indikator Pemanfaatan'!$D$6:$AJ$705,30,FALSE)))</f>
        <v/>
      </c>
      <c r="AB632" s="136" t="str">
        <f t="shared" si="128"/>
        <v/>
      </c>
      <c r="AC632" s="87" t="str">
        <f>IF(D632="","",IF('[1]0.6 Indikator Pemanfaatan'!AM631="","",VLOOKUP(D632,'[1]0.6 Indikator Pemanfaatan'!$D$6:$AP$705,36,FALSE)))</f>
        <v/>
      </c>
      <c r="AD632" s="136" t="str">
        <f t="shared" si="129"/>
        <v/>
      </c>
    </row>
    <row r="633" spans="1:30" x14ac:dyDescent="0.3">
      <c r="A633" s="1" t="str">
        <f>IF('[2]1.7 NCPR'!A629="","",'[2]1.7 NCPR'!A629)</f>
        <v/>
      </c>
      <c r="B633" s="2" t="str">
        <f>IF('[2]1.7 NCPR'!B629="","",'[2]1.7 NCPR'!B629)</f>
        <v/>
      </c>
      <c r="C633" s="1" t="str">
        <f t="shared" si="117"/>
        <v/>
      </c>
      <c r="D633" s="1" t="str">
        <f>IF('[2]1.7 NCPR'!D629="","",'[2]1.7 NCPR'!D629)</f>
        <v/>
      </c>
      <c r="E633" s="1" t="str">
        <f>IF('[2]1.7 NCPR'!E629="","",'[2]1.7 NCPR'!E629)</f>
        <v/>
      </c>
      <c r="F633" s="2" t="str">
        <f>IF('[2]1.7 NCPR'!C629="","",'[2]1.7 NCPR'!C629)</f>
        <v/>
      </c>
      <c r="G633" s="135" t="str">
        <f>IF(D633="","",IF('[2]1.7 NCPR'!P629="","",(VLOOKUP(D633,'[2]1.7 NCPR'!$D:$P,13,0))))</f>
        <v/>
      </c>
      <c r="H633" s="74" t="str">
        <f t="shared" si="118"/>
        <v/>
      </c>
      <c r="I633" s="87" t="str">
        <f>IF(D633="","",IF('[1]0.2 Konsumsi Energi'!O632="","",VLOOKUP(D633,'[1]0.2 Konsumsi Energi'!$D$5:$S$704,12,0)))</f>
        <v/>
      </c>
      <c r="J633" s="136" t="str">
        <f t="shared" si="119"/>
        <v/>
      </c>
      <c r="K633" s="87" t="str">
        <f>IF(D633="","",IF('[1]0.3 Konsumsi Protein Hewani'!O632="","",VLOOKUP(D633,'[1]0.3 Konsumsi Protein Hewani'!$D$5:$S$704,12,0)))</f>
        <v/>
      </c>
      <c r="L633" s="136" t="str">
        <f t="shared" si="120"/>
        <v/>
      </c>
      <c r="M633" s="87" t="str">
        <f>IF(D633="","",IF('[1]0.4 Stok_Cadangan'!AN632="","",VLOOKUP(D633,'[1]0.4 Stok_Cadangan'!$D$6:$AN$704,37,FALSE)))</f>
        <v/>
      </c>
      <c r="N633" s="136" t="str">
        <f t="shared" si="121"/>
        <v/>
      </c>
      <c r="O633" s="87" t="str">
        <f>IF(D633="","",IF('[1]0.5 Indikator Keterjangkauan'!J632="","",VLOOKUP(D633,'[1]0.5 Indikator Keterjangkauan'!$D$6:$K$704,7,FALSE)))</f>
        <v/>
      </c>
      <c r="P633" s="136" t="str">
        <f t="shared" si="122"/>
        <v/>
      </c>
      <c r="Q633" s="87" t="str">
        <f>IF(D633="","",IF('[1]0.5 Indikator Keterjangkauan'!AC632="","",VLOOKUP(D633,'[1]0.5 Indikator Keterjangkauan'!$D$6:$AD$704,26,FALSE)))</f>
        <v/>
      </c>
      <c r="R633" s="136" t="str">
        <f t="shared" si="123"/>
        <v/>
      </c>
      <c r="S633" s="87" t="str">
        <f>IF(D633="","",IF('[1]0.5 Indikator Keterjangkauan'!AI632="","",VLOOKUP(D633,'[1]0.5 Indikator Keterjangkauan'!$D$6:$AK$700,32,FALSE)))</f>
        <v/>
      </c>
      <c r="T633" s="136" t="str">
        <f t="shared" si="124"/>
        <v/>
      </c>
      <c r="U633" s="87" t="str">
        <f>IF(D633="","",IF('[1]0.6 Indikator Pemanfaatan'!J632="","",VLOOKUP(D633,'[1]0.6 Indikator Pemanfaatan'!$D$6:$K$704,7,FALSE)))</f>
        <v/>
      </c>
      <c r="V633" s="136" t="str">
        <f t="shared" si="125"/>
        <v/>
      </c>
      <c r="W633" s="87" t="str">
        <f>IF(D633="","",IF('[1]0.6 Indikator Pemanfaatan'!P632="","",VLOOKUP(D633,'[1]0.6 Indikator Pemanfaatan'!$D$6:$R$704,13,FALSE)))</f>
        <v/>
      </c>
      <c r="X633" s="136" t="str">
        <f t="shared" si="126"/>
        <v/>
      </c>
      <c r="Y633" s="87" t="str">
        <f>IF(D633="","",IF('[1]0.6 Indikator Pemanfaatan'!AA632="","",VLOOKUP(D633,'[1]0.6 Indikator Pemanfaatan'!$D$6:$AC$706,24,FALSE)))</f>
        <v/>
      </c>
      <c r="Z633" s="136" t="str">
        <f t="shared" si="127"/>
        <v/>
      </c>
      <c r="AA633" s="88" t="str">
        <f>IF(D633="","",IF('[1]0.6 Indikator Pemanfaatan'!AG632="","",VLOOKUP(D633,'[1]0.6 Indikator Pemanfaatan'!$D$6:$AJ$705,30,FALSE)))</f>
        <v/>
      </c>
      <c r="AB633" s="136" t="str">
        <f t="shared" si="128"/>
        <v/>
      </c>
      <c r="AC633" s="87" t="str">
        <f>IF(D633="","",IF('[1]0.6 Indikator Pemanfaatan'!AM632="","",VLOOKUP(D633,'[1]0.6 Indikator Pemanfaatan'!$D$6:$AP$705,36,FALSE)))</f>
        <v/>
      </c>
      <c r="AD633" s="136" t="str">
        <f t="shared" si="129"/>
        <v/>
      </c>
    </row>
    <row r="634" spans="1:30" x14ac:dyDescent="0.3">
      <c r="A634" s="1" t="str">
        <f>IF('[2]1.7 NCPR'!A630="","",'[2]1.7 NCPR'!A630)</f>
        <v/>
      </c>
      <c r="B634" s="2" t="str">
        <f>IF('[2]1.7 NCPR'!B630="","",'[2]1.7 NCPR'!B630)</f>
        <v/>
      </c>
      <c r="C634" s="1" t="str">
        <f t="shared" si="117"/>
        <v/>
      </c>
      <c r="D634" s="1" t="str">
        <f>IF('[2]1.7 NCPR'!D630="","",'[2]1.7 NCPR'!D630)</f>
        <v/>
      </c>
      <c r="E634" s="1" t="str">
        <f>IF('[2]1.7 NCPR'!E630="","",'[2]1.7 NCPR'!E630)</f>
        <v/>
      </c>
      <c r="F634" s="2" t="str">
        <f>IF('[2]1.7 NCPR'!C630="","",'[2]1.7 NCPR'!C630)</f>
        <v/>
      </c>
      <c r="G634" s="135" t="str">
        <f>IF(D634="","",IF('[2]1.7 NCPR'!P630="","",(VLOOKUP(D634,'[2]1.7 NCPR'!$D:$P,13,0))))</f>
        <v/>
      </c>
      <c r="H634" s="74" t="str">
        <f t="shared" si="118"/>
        <v/>
      </c>
      <c r="I634" s="87" t="str">
        <f>IF(D634="","",IF('[1]0.2 Konsumsi Energi'!O633="","",VLOOKUP(D634,'[1]0.2 Konsumsi Energi'!$D$5:$S$704,12,0)))</f>
        <v/>
      </c>
      <c r="J634" s="136" t="str">
        <f t="shared" si="119"/>
        <v/>
      </c>
      <c r="K634" s="87" t="str">
        <f>IF(D634="","",IF('[1]0.3 Konsumsi Protein Hewani'!O633="","",VLOOKUP(D634,'[1]0.3 Konsumsi Protein Hewani'!$D$5:$S$704,12,0)))</f>
        <v/>
      </c>
      <c r="L634" s="136" t="str">
        <f t="shared" si="120"/>
        <v/>
      </c>
      <c r="M634" s="87" t="str">
        <f>IF(D634="","",IF('[1]0.4 Stok_Cadangan'!AN633="","",VLOOKUP(D634,'[1]0.4 Stok_Cadangan'!$D$6:$AN$704,37,FALSE)))</f>
        <v/>
      </c>
      <c r="N634" s="136" t="str">
        <f t="shared" si="121"/>
        <v/>
      </c>
      <c r="O634" s="87" t="str">
        <f>IF(D634="","",IF('[1]0.5 Indikator Keterjangkauan'!J633="","",VLOOKUP(D634,'[1]0.5 Indikator Keterjangkauan'!$D$6:$K$704,7,FALSE)))</f>
        <v/>
      </c>
      <c r="P634" s="136" t="str">
        <f t="shared" si="122"/>
        <v/>
      </c>
      <c r="Q634" s="87" t="str">
        <f>IF(D634="","",IF('[1]0.5 Indikator Keterjangkauan'!AC633="","",VLOOKUP(D634,'[1]0.5 Indikator Keterjangkauan'!$D$6:$AD$704,26,FALSE)))</f>
        <v/>
      </c>
      <c r="R634" s="136" t="str">
        <f t="shared" si="123"/>
        <v/>
      </c>
      <c r="S634" s="87" t="str">
        <f>IF(D634="","",IF('[1]0.5 Indikator Keterjangkauan'!AI633="","",VLOOKUP(D634,'[1]0.5 Indikator Keterjangkauan'!$D$6:$AK$700,32,FALSE)))</f>
        <v/>
      </c>
      <c r="T634" s="136" t="str">
        <f t="shared" si="124"/>
        <v/>
      </c>
      <c r="U634" s="87" t="str">
        <f>IF(D634="","",IF('[1]0.6 Indikator Pemanfaatan'!J633="","",VLOOKUP(D634,'[1]0.6 Indikator Pemanfaatan'!$D$6:$K$704,7,FALSE)))</f>
        <v/>
      </c>
      <c r="V634" s="136" t="str">
        <f t="shared" si="125"/>
        <v/>
      </c>
      <c r="W634" s="87" t="str">
        <f>IF(D634="","",IF('[1]0.6 Indikator Pemanfaatan'!P633="","",VLOOKUP(D634,'[1]0.6 Indikator Pemanfaatan'!$D$6:$R$704,13,FALSE)))</f>
        <v/>
      </c>
      <c r="X634" s="136" t="str">
        <f t="shared" si="126"/>
        <v/>
      </c>
      <c r="Y634" s="87" t="str">
        <f>IF(D634="","",IF('[1]0.6 Indikator Pemanfaatan'!AA633="","",VLOOKUP(D634,'[1]0.6 Indikator Pemanfaatan'!$D$6:$AC$706,24,FALSE)))</f>
        <v/>
      </c>
      <c r="Z634" s="136" t="str">
        <f t="shared" si="127"/>
        <v/>
      </c>
      <c r="AA634" s="88" t="str">
        <f>IF(D634="","",IF('[1]0.6 Indikator Pemanfaatan'!AG633="","",VLOOKUP(D634,'[1]0.6 Indikator Pemanfaatan'!$D$6:$AJ$705,30,FALSE)))</f>
        <v/>
      </c>
      <c r="AB634" s="136" t="str">
        <f t="shared" si="128"/>
        <v/>
      </c>
      <c r="AC634" s="87" t="str">
        <f>IF(D634="","",IF('[1]0.6 Indikator Pemanfaatan'!AM633="","",VLOOKUP(D634,'[1]0.6 Indikator Pemanfaatan'!$D$6:$AP$705,36,FALSE)))</f>
        <v/>
      </c>
      <c r="AD634" s="136" t="str">
        <f t="shared" si="129"/>
        <v/>
      </c>
    </row>
    <row r="635" spans="1:30" x14ac:dyDescent="0.3">
      <c r="A635" s="1" t="str">
        <f>IF('[2]1.7 NCPR'!A631="","",'[2]1.7 NCPR'!A631)</f>
        <v/>
      </c>
      <c r="B635" s="2" t="str">
        <f>IF('[2]1.7 NCPR'!B631="","",'[2]1.7 NCPR'!B631)</f>
        <v/>
      </c>
      <c r="C635" s="1" t="str">
        <f t="shared" si="117"/>
        <v/>
      </c>
      <c r="D635" s="1" t="str">
        <f>IF('[2]1.7 NCPR'!D631="","",'[2]1.7 NCPR'!D631)</f>
        <v/>
      </c>
      <c r="E635" s="1" t="str">
        <f>IF('[2]1.7 NCPR'!E631="","",'[2]1.7 NCPR'!E631)</f>
        <v/>
      </c>
      <c r="F635" s="2" t="str">
        <f>IF('[2]1.7 NCPR'!C631="","",'[2]1.7 NCPR'!C631)</f>
        <v/>
      </c>
      <c r="G635" s="135" t="str">
        <f>IF(D635="","",IF('[2]1.7 NCPR'!P631="","",(VLOOKUP(D635,'[2]1.7 NCPR'!$D:$P,13,0))))</f>
        <v/>
      </c>
      <c r="H635" s="74" t="str">
        <f t="shared" si="118"/>
        <v/>
      </c>
      <c r="I635" s="87" t="str">
        <f>IF(D635="","",IF('[1]0.2 Konsumsi Energi'!O634="","",VLOOKUP(D635,'[1]0.2 Konsumsi Energi'!$D$5:$S$704,12,0)))</f>
        <v/>
      </c>
      <c r="J635" s="136" t="str">
        <f t="shared" si="119"/>
        <v/>
      </c>
      <c r="K635" s="87" t="str">
        <f>IF(D635="","",IF('[1]0.3 Konsumsi Protein Hewani'!O634="","",VLOOKUP(D635,'[1]0.3 Konsumsi Protein Hewani'!$D$5:$S$704,12,0)))</f>
        <v/>
      </c>
      <c r="L635" s="136" t="str">
        <f t="shared" si="120"/>
        <v/>
      </c>
      <c r="M635" s="87" t="str">
        <f>IF(D635="","",IF('[1]0.4 Stok_Cadangan'!AN634="","",VLOOKUP(D635,'[1]0.4 Stok_Cadangan'!$D$6:$AN$704,37,FALSE)))</f>
        <v/>
      </c>
      <c r="N635" s="136" t="str">
        <f t="shared" si="121"/>
        <v/>
      </c>
      <c r="O635" s="87" t="str">
        <f>IF(D635="","",IF('[1]0.5 Indikator Keterjangkauan'!J634="","",VLOOKUP(D635,'[1]0.5 Indikator Keterjangkauan'!$D$6:$K$704,7,FALSE)))</f>
        <v/>
      </c>
      <c r="P635" s="136" t="str">
        <f t="shared" si="122"/>
        <v/>
      </c>
      <c r="Q635" s="87" t="str">
        <f>IF(D635="","",IF('[1]0.5 Indikator Keterjangkauan'!AC634="","",VLOOKUP(D635,'[1]0.5 Indikator Keterjangkauan'!$D$6:$AD$704,26,FALSE)))</f>
        <v/>
      </c>
      <c r="R635" s="136" t="str">
        <f t="shared" si="123"/>
        <v/>
      </c>
      <c r="S635" s="87" t="str">
        <f>IF(D635="","",IF('[1]0.5 Indikator Keterjangkauan'!AI634="","",VLOOKUP(D635,'[1]0.5 Indikator Keterjangkauan'!$D$6:$AK$700,32,FALSE)))</f>
        <v/>
      </c>
      <c r="T635" s="136" t="str">
        <f t="shared" si="124"/>
        <v/>
      </c>
      <c r="U635" s="87" t="str">
        <f>IF(D635="","",IF('[1]0.6 Indikator Pemanfaatan'!J634="","",VLOOKUP(D635,'[1]0.6 Indikator Pemanfaatan'!$D$6:$K$704,7,FALSE)))</f>
        <v/>
      </c>
      <c r="V635" s="136" t="str">
        <f t="shared" si="125"/>
        <v/>
      </c>
      <c r="W635" s="87" t="str">
        <f>IF(D635="","",IF('[1]0.6 Indikator Pemanfaatan'!P634="","",VLOOKUP(D635,'[1]0.6 Indikator Pemanfaatan'!$D$6:$R$704,13,FALSE)))</f>
        <v/>
      </c>
      <c r="X635" s="136" t="str">
        <f t="shared" si="126"/>
        <v/>
      </c>
      <c r="Y635" s="87" t="str">
        <f>IF(D635="","",IF('[1]0.6 Indikator Pemanfaatan'!AA634="","",VLOOKUP(D635,'[1]0.6 Indikator Pemanfaatan'!$D$6:$AC$706,24,FALSE)))</f>
        <v/>
      </c>
      <c r="Z635" s="136" t="str">
        <f t="shared" si="127"/>
        <v/>
      </c>
      <c r="AA635" s="88" t="str">
        <f>IF(D635="","",IF('[1]0.6 Indikator Pemanfaatan'!AG634="","",VLOOKUP(D635,'[1]0.6 Indikator Pemanfaatan'!$D$6:$AJ$705,30,FALSE)))</f>
        <v/>
      </c>
      <c r="AB635" s="136" t="str">
        <f t="shared" si="128"/>
        <v/>
      </c>
      <c r="AC635" s="87" t="str">
        <f>IF(D635="","",IF('[1]0.6 Indikator Pemanfaatan'!AM634="","",VLOOKUP(D635,'[1]0.6 Indikator Pemanfaatan'!$D$6:$AP$705,36,FALSE)))</f>
        <v/>
      </c>
      <c r="AD635" s="136" t="str">
        <f t="shared" si="129"/>
        <v/>
      </c>
    </row>
    <row r="636" spans="1:30" x14ac:dyDescent="0.3">
      <c r="A636" s="1" t="str">
        <f>IF('[2]1.7 NCPR'!A632="","",'[2]1.7 NCPR'!A632)</f>
        <v/>
      </c>
      <c r="B636" s="2" t="str">
        <f>IF('[2]1.7 NCPR'!B632="","",'[2]1.7 NCPR'!B632)</f>
        <v/>
      </c>
      <c r="C636" s="1" t="str">
        <f t="shared" si="117"/>
        <v/>
      </c>
      <c r="D636" s="1" t="str">
        <f>IF('[2]1.7 NCPR'!D632="","",'[2]1.7 NCPR'!D632)</f>
        <v/>
      </c>
      <c r="E636" s="1" t="str">
        <f>IF('[2]1.7 NCPR'!E632="","",'[2]1.7 NCPR'!E632)</f>
        <v/>
      </c>
      <c r="F636" s="2" t="str">
        <f>IF('[2]1.7 NCPR'!C632="","",'[2]1.7 NCPR'!C632)</f>
        <v/>
      </c>
      <c r="G636" s="135" t="str">
        <f>IF(D636="","",IF('[2]1.7 NCPR'!P632="","",(VLOOKUP(D636,'[2]1.7 NCPR'!$D:$P,13,0))))</f>
        <v/>
      </c>
      <c r="H636" s="74" t="str">
        <f t="shared" si="118"/>
        <v/>
      </c>
      <c r="I636" s="87" t="str">
        <f>IF(D636="","",IF('[1]0.2 Konsumsi Energi'!O635="","",VLOOKUP(D636,'[1]0.2 Konsumsi Energi'!$D$5:$S$704,12,0)))</f>
        <v/>
      </c>
      <c r="J636" s="136" t="str">
        <f t="shared" si="119"/>
        <v/>
      </c>
      <c r="K636" s="87" t="str">
        <f>IF(D636="","",IF('[1]0.3 Konsumsi Protein Hewani'!O635="","",VLOOKUP(D636,'[1]0.3 Konsumsi Protein Hewani'!$D$5:$S$704,12,0)))</f>
        <v/>
      </c>
      <c r="L636" s="136" t="str">
        <f t="shared" si="120"/>
        <v/>
      </c>
      <c r="M636" s="87" t="str">
        <f>IF(D636="","",IF('[1]0.4 Stok_Cadangan'!AN635="","",VLOOKUP(D636,'[1]0.4 Stok_Cadangan'!$D$6:$AN$704,37,FALSE)))</f>
        <v/>
      </c>
      <c r="N636" s="136" t="str">
        <f t="shared" si="121"/>
        <v/>
      </c>
      <c r="O636" s="87" t="str">
        <f>IF(D636="","",IF('[1]0.5 Indikator Keterjangkauan'!J635="","",VLOOKUP(D636,'[1]0.5 Indikator Keterjangkauan'!$D$6:$K$704,7,FALSE)))</f>
        <v/>
      </c>
      <c r="P636" s="136" t="str">
        <f t="shared" si="122"/>
        <v/>
      </c>
      <c r="Q636" s="87" t="str">
        <f>IF(D636="","",IF('[1]0.5 Indikator Keterjangkauan'!AC635="","",VLOOKUP(D636,'[1]0.5 Indikator Keterjangkauan'!$D$6:$AD$704,26,FALSE)))</f>
        <v/>
      </c>
      <c r="R636" s="136" t="str">
        <f t="shared" si="123"/>
        <v/>
      </c>
      <c r="S636" s="87" t="str">
        <f>IF(D636="","",IF('[1]0.5 Indikator Keterjangkauan'!AI635="","",VLOOKUP(D636,'[1]0.5 Indikator Keterjangkauan'!$D$6:$AK$700,32,FALSE)))</f>
        <v/>
      </c>
      <c r="T636" s="136" t="str">
        <f t="shared" si="124"/>
        <v/>
      </c>
      <c r="U636" s="87" t="str">
        <f>IF(D636="","",IF('[1]0.6 Indikator Pemanfaatan'!J635="","",VLOOKUP(D636,'[1]0.6 Indikator Pemanfaatan'!$D$6:$K$704,7,FALSE)))</f>
        <v/>
      </c>
      <c r="V636" s="136" t="str">
        <f t="shared" si="125"/>
        <v/>
      </c>
      <c r="W636" s="87" t="str">
        <f>IF(D636="","",IF('[1]0.6 Indikator Pemanfaatan'!P635="","",VLOOKUP(D636,'[1]0.6 Indikator Pemanfaatan'!$D$6:$R$704,13,FALSE)))</f>
        <v/>
      </c>
      <c r="X636" s="136" t="str">
        <f t="shared" si="126"/>
        <v/>
      </c>
      <c r="Y636" s="87" t="str">
        <f>IF(D636="","",IF('[1]0.6 Indikator Pemanfaatan'!AA635="","",VLOOKUP(D636,'[1]0.6 Indikator Pemanfaatan'!$D$6:$AC$706,24,FALSE)))</f>
        <v/>
      </c>
      <c r="Z636" s="136" t="str">
        <f t="shared" si="127"/>
        <v/>
      </c>
      <c r="AA636" s="88" t="str">
        <f>IF(D636="","",IF('[1]0.6 Indikator Pemanfaatan'!AG635="","",VLOOKUP(D636,'[1]0.6 Indikator Pemanfaatan'!$D$6:$AJ$705,30,FALSE)))</f>
        <v/>
      </c>
      <c r="AB636" s="136" t="str">
        <f t="shared" si="128"/>
        <v/>
      </c>
      <c r="AC636" s="87" t="str">
        <f>IF(D636="","",IF('[1]0.6 Indikator Pemanfaatan'!AM635="","",VLOOKUP(D636,'[1]0.6 Indikator Pemanfaatan'!$D$6:$AP$705,36,FALSE)))</f>
        <v/>
      </c>
      <c r="AD636" s="136" t="str">
        <f t="shared" si="129"/>
        <v/>
      </c>
    </row>
    <row r="637" spans="1:30" x14ac:dyDescent="0.3">
      <c r="A637" s="1" t="str">
        <f>IF('[2]1.7 NCPR'!A633="","",'[2]1.7 NCPR'!A633)</f>
        <v/>
      </c>
      <c r="B637" s="2" t="str">
        <f>IF('[2]1.7 NCPR'!B633="","",'[2]1.7 NCPR'!B633)</f>
        <v/>
      </c>
      <c r="C637" s="1" t="str">
        <f t="shared" si="117"/>
        <v/>
      </c>
      <c r="D637" s="1" t="str">
        <f>IF('[2]1.7 NCPR'!D633="","",'[2]1.7 NCPR'!D633)</f>
        <v/>
      </c>
      <c r="E637" s="1" t="str">
        <f>IF('[2]1.7 NCPR'!E633="","",'[2]1.7 NCPR'!E633)</f>
        <v/>
      </c>
      <c r="F637" s="2" t="str">
        <f>IF('[2]1.7 NCPR'!C633="","",'[2]1.7 NCPR'!C633)</f>
        <v/>
      </c>
      <c r="G637" s="135" t="str">
        <f>IF(D637="","",IF('[2]1.7 NCPR'!P633="","",(VLOOKUP(D637,'[2]1.7 NCPR'!$D:$P,13,0))))</f>
        <v/>
      </c>
      <c r="H637" s="74" t="str">
        <f t="shared" si="118"/>
        <v/>
      </c>
      <c r="I637" s="87" t="str">
        <f>IF(D637="","",IF('[1]0.2 Konsumsi Energi'!O636="","",VLOOKUP(D637,'[1]0.2 Konsumsi Energi'!$D$5:$S$704,12,0)))</f>
        <v/>
      </c>
      <c r="J637" s="136" t="str">
        <f t="shared" si="119"/>
        <v/>
      </c>
      <c r="K637" s="87" t="str">
        <f>IF(D637="","",IF('[1]0.3 Konsumsi Protein Hewani'!O636="","",VLOOKUP(D637,'[1]0.3 Konsumsi Protein Hewani'!$D$5:$S$704,12,0)))</f>
        <v/>
      </c>
      <c r="L637" s="136" t="str">
        <f t="shared" si="120"/>
        <v/>
      </c>
      <c r="M637" s="87" t="str">
        <f>IF(D637="","",IF('[1]0.4 Stok_Cadangan'!AN636="","",VLOOKUP(D637,'[1]0.4 Stok_Cadangan'!$D$6:$AN$704,37,FALSE)))</f>
        <v/>
      </c>
      <c r="N637" s="136" t="str">
        <f t="shared" si="121"/>
        <v/>
      </c>
      <c r="O637" s="87" t="str">
        <f>IF(D637="","",IF('[1]0.5 Indikator Keterjangkauan'!J636="","",VLOOKUP(D637,'[1]0.5 Indikator Keterjangkauan'!$D$6:$K$704,7,FALSE)))</f>
        <v/>
      </c>
      <c r="P637" s="136" t="str">
        <f t="shared" si="122"/>
        <v/>
      </c>
      <c r="Q637" s="87" t="str">
        <f>IF(D637="","",IF('[1]0.5 Indikator Keterjangkauan'!AC636="","",VLOOKUP(D637,'[1]0.5 Indikator Keterjangkauan'!$D$6:$AD$704,26,FALSE)))</f>
        <v/>
      </c>
      <c r="R637" s="136" t="str">
        <f t="shared" si="123"/>
        <v/>
      </c>
      <c r="S637" s="87" t="str">
        <f>IF(D637="","",IF('[1]0.5 Indikator Keterjangkauan'!AI636="","",VLOOKUP(D637,'[1]0.5 Indikator Keterjangkauan'!$D$6:$AK$700,32,FALSE)))</f>
        <v/>
      </c>
      <c r="T637" s="136" t="str">
        <f t="shared" si="124"/>
        <v/>
      </c>
      <c r="U637" s="87" t="str">
        <f>IF(D637="","",IF('[1]0.6 Indikator Pemanfaatan'!J636="","",VLOOKUP(D637,'[1]0.6 Indikator Pemanfaatan'!$D$6:$K$704,7,FALSE)))</f>
        <v/>
      </c>
      <c r="V637" s="136" t="str">
        <f t="shared" si="125"/>
        <v/>
      </c>
      <c r="W637" s="87" t="str">
        <f>IF(D637="","",IF('[1]0.6 Indikator Pemanfaatan'!P636="","",VLOOKUP(D637,'[1]0.6 Indikator Pemanfaatan'!$D$6:$R$704,13,FALSE)))</f>
        <v/>
      </c>
      <c r="X637" s="136" t="str">
        <f t="shared" si="126"/>
        <v/>
      </c>
      <c r="Y637" s="87" t="str">
        <f>IF(D637="","",IF('[1]0.6 Indikator Pemanfaatan'!AA636="","",VLOOKUP(D637,'[1]0.6 Indikator Pemanfaatan'!$D$6:$AC$706,24,FALSE)))</f>
        <v/>
      </c>
      <c r="Z637" s="136" t="str">
        <f t="shared" si="127"/>
        <v/>
      </c>
      <c r="AA637" s="88" t="str">
        <f>IF(D637="","",IF('[1]0.6 Indikator Pemanfaatan'!AG636="","",VLOOKUP(D637,'[1]0.6 Indikator Pemanfaatan'!$D$6:$AJ$705,30,FALSE)))</f>
        <v/>
      </c>
      <c r="AB637" s="136" t="str">
        <f t="shared" si="128"/>
        <v/>
      </c>
      <c r="AC637" s="87" t="str">
        <f>IF(D637="","",IF('[1]0.6 Indikator Pemanfaatan'!AM636="","",VLOOKUP(D637,'[1]0.6 Indikator Pemanfaatan'!$D$6:$AP$705,36,FALSE)))</f>
        <v/>
      </c>
      <c r="AD637" s="136" t="str">
        <f t="shared" si="129"/>
        <v/>
      </c>
    </row>
    <row r="638" spans="1:30" x14ac:dyDescent="0.3">
      <c r="A638" s="1" t="str">
        <f>IF('[2]1.7 NCPR'!A634="","",'[2]1.7 NCPR'!A634)</f>
        <v/>
      </c>
      <c r="B638" s="2" t="str">
        <f>IF('[2]1.7 NCPR'!B634="","",'[2]1.7 NCPR'!B634)</f>
        <v/>
      </c>
      <c r="C638" s="1" t="str">
        <f t="shared" si="117"/>
        <v/>
      </c>
      <c r="D638" s="1" t="str">
        <f>IF('[2]1.7 NCPR'!D634="","",'[2]1.7 NCPR'!D634)</f>
        <v/>
      </c>
      <c r="E638" s="1" t="str">
        <f>IF('[2]1.7 NCPR'!E634="","",'[2]1.7 NCPR'!E634)</f>
        <v/>
      </c>
      <c r="F638" s="2" t="str">
        <f>IF('[2]1.7 NCPR'!C634="","",'[2]1.7 NCPR'!C634)</f>
        <v/>
      </c>
      <c r="G638" s="135" t="str">
        <f>IF(D638="","",IF('[2]1.7 NCPR'!P634="","",(VLOOKUP(D638,'[2]1.7 NCPR'!$D:$P,13,0))))</f>
        <v/>
      </c>
      <c r="H638" s="74" t="str">
        <f t="shared" si="118"/>
        <v/>
      </c>
      <c r="I638" s="87" t="str">
        <f>IF(D638="","",IF('[1]0.2 Konsumsi Energi'!O637="","",VLOOKUP(D638,'[1]0.2 Konsumsi Energi'!$D$5:$S$704,12,0)))</f>
        <v/>
      </c>
      <c r="J638" s="136" t="str">
        <f t="shared" si="119"/>
        <v/>
      </c>
      <c r="K638" s="87" t="str">
        <f>IF(D638="","",IF('[1]0.3 Konsumsi Protein Hewani'!O637="","",VLOOKUP(D638,'[1]0.3 Konsumsi Protein Hewani'!$D$5:$S$704,12,0)))</f>
        <v/>
      </c>
      <c r="L638" s="136" t="str">
        <f t="shared" si="120"/>
        <v/>
      </c>
      <c r="M638" s="87" t="str">
        <f>IF(D638="","",IF('[1]0.4 Stok_Cadangan'!AN637="","",VLOOKUP(D638,'[1]0.4 Stok_Cadangan'!$D$6:$AN$704,37,FALSE)))</f>
        <v/>
      </c>
      <c r="N638" s="136" t="str">
        <f t="shared" si="121"/>
        <v/>
      </c>
      <c r="O638" s="87" t="str">
        <f>IF(D638="","",IF('[1]0.5 Indikator Keterjangkauan'!J637="","",VLOOKUP(D638,'[1]0.5 Indikator Keterjangkauan'!$D$6:$K$704,7,FALSE)))</f>
        <v/>
      </c>
      <c r="P638" s="136" t="str">
        <f t="shared" si="122"/>
        <v/>
      </c>
      <c r="Q638" s="87" t="str">
        <f>IF(D638="","",IF('[1]0.5 Indikator Keterjangkauan'!AC637="","",VLOOKUP(D638,'[1]0.5 Indikator Keterjangkauan'!$D$6:$AD$704,26,FALSE)))</f>
        <v/>
      </c>
      <c r="R638" s="136" t="str">
        <f t="shared" si="123"/>
        <v/>
      </c>
      <c r="S638" s="87" t="str">
        <f>IF(D638="","",IF('[1]0.5 Indikator Keterjangkauan'!AI637="","",VLOOKUP(D638,'[1]0.5 Indikator Keterjangkauan'!$D$6:$AK$700,32,FALSE)))</f>
        <v/>
      </c>
      <c r="T638" s="136" t="str">
        <f t="shared" si="124"/>
        <v/>
      </c>
      <c r="U638" s="87" t="str">
        <f>IF(D638="","",IF('[1]0.6 Indikator Pemanfaatan'!J637="","",VLOOKUP(D638,'[1]0.6 Indikator Pemanfaatan'!$D$6:$K$704,7,FALSE)))</f>
        <v/>
      </c>
      <c r="V638" s="136" t="str">
        <f t="shared" si="125"/>
        <v/>
      </c>
      <c r="W638" s="87" t="str">
        <f>IF(D638="","",IF('[1]0.6 Indikator Pemanfaatan'!P637="","",VLOOKUP(D638,'[1]0.6 Indikator Pemanfaatan'!$D$6:$R$704,13,FALSE)))</f>
        <v/>
      </c>
      <c r="X638" s="136" t="str">
        <f t="shared" si="126"/>
        <v/>
      </c>
      <c r="Y638" s="87" t="str">
        <f>IF(D638="","",IF('[1]0.6 Indikator Pemanfaatan'!AA637="","",VLOOKUP(D638,'[1]0.6 Indikator Pemanfaatan'!$D$6:$AC$706,24,FALSE)))</f>
        <v/>
      </c>
      <c r="Z638" s="136" t="str">
        <f t="shared" si="127"/>
        <v/>
      </c>
      <c r="AA638" s="88" t="str">
        <f>IF(D638="","",IF('[1]0.6 Indikator Pemanfaatan'!AG637="","",VLOOKUP(D638,'[1]0.6 Indikator Pemanfaatan'!$D$6:$AJ$705,30,FALSE)))</f>
        <v/>
      </c>
      <c r="AB638" s="136" t="str">
        <f t="shared" si="128"/>
        <v/>
      </c>
      <c r="AC638" s="87" t="str">
        <f>IF(D638="","",IF('[1]0.6 Indikator Pemanfaatan'!AM637="","",VLOOKUP(D638,'[1]0.6 Indikator Pemanfaatan'!$D$6:$AP$705,36,FALSE)))</f>
        <v/>
      </c>
      <c r="AD638" s="136" t="str">
        <f t="shared" si="129"/>
        <v/>
      </c>
    </row>
    <row r="639" spans="1:30" x14ac:dyDescent="0.3">
      <c r="A639" s="1" t="str">
        <f>IF('[2]1.7 NCPR'!A635="","",'[2]1.7 NCPR'!A635)</f>
        <v/>
      </c>
      <c r="B639" s="2" t="str">
        <f>IF('[2]1.7 NCPR'!B635="","",'[2]1.7 NCPR'!B635)</f>
        <v/>
      </c>
      <c r="C639" s="1" t="str">
        <f t="shared" si="117"/>
        <v/>
      </c>
      <c r="D639" s="1" t="str">
        <f>IF('[2]1.7 NCPR'!D635="","",'[2]1.7 NCPR'!D635)</f>
        <v/>
      </c>
      <c r="E639" s="1" t="str">
        <f>IF('[2]1.7 NCPR'!E635="","",'[2]1.7 NCPR'!E635)</f>
        <v/>
      </c>
      <c r="F639" s="2" t="str">
        <f>IF('[2]1.7 NCPR'!C635="","",'[2]1.7 NCPR'!C635)</f>
        <v/>
      </c>
      <c r="G639" s="135" t="str">
        <f>IF(D639="","",IF('[2]1.7 NCPR'!P635="","",(VLOOKUP(D639,'[2]1.7 NCPR'!$D:$P,13,0))))</f>
        <v/>
      </c>
      <c r="H639" s="74" t="str">
        <f t="shared" si="118"/>
        <v/>
      </c>
      <c r="I639" s="87" t="str">
        <f>IF(D639="","",IF('[1]0.2 Konsumsi Energi'!O638="","",VLOOKUP(D639,'[1]0.2 Konsumsi Energi'!$D$5:$S$704,12,0)))</f>
        <v/>
      </c>
      <c r="J639" s="136" t="str">
        <f t="shared" si="119"/>
        <v/>
      </c>
      <c r="K639" s="87" t="str">
        <f>IF(D639="","",IF('[1]0.3 Konsumsi Protein Hewani'!O638="","",VLOOKUP(D639,'[1]0.3 Konsumsi Protein Hewani'!$D$5:$S$704,12,0)))</f>
        <v/>
      </c>
      <c r="L639" s="136" t="str">
        <f t="shared" si="120"/>
        <v/>
      </c>
      <c r="M639" s="87" t="str">
        <f>IF(D639="","",IF('[1]0.4 Stok_Cadangan'!AN638="","",VLOOKUP(D639,'[1]0.4 Stok_Cadangan'!$D$6:$AN$704,37,FALSE)))</f>
        <v/>
      </c>
      <c r="N639" s="136" t="str">
        <f t="shared" si="121"/>
        <v/>
      </c>
      <c r="O639" s="87" t="str">
        <f>IF(D639="","",IF('[1]0.5 Indikator Keterjangkauan'!J638="","",VLOOKUP(D639,'[1]0.5 Indikator Keterjangkauan'!$D$6:$K$704,7,FALSE)))</f>
        <v/>
      </c>
      <c r="P639" s="136" t="str">
        <f t="shared" si="122"/>
        <v/>
      </c>
      <c r="Q639" s="87" t="str">
        <f>IF(D639="","",IF('[1]0.5 Indikator Keterjangkauan'!AC638="","",VLOOKUP(D639,'[1]0.5 Indikator Keterjangkauan'!$D$6:$AD$704,26,FALSE)))</f>
        <v/>
      </c>
      <c r="R639" s="136" t="str">
        <f t="shared" si="123"/>
        <v/>
      </c>
      <c r="S639" s="87" t="str">
        <f>IF(D639="","",IF('[1]0.5 Indikator Keterjangkauan'!AI638="","",VLOOKUP(D639,'[1]0.5 Indikator Keterjangkauan'!$D$6:$AK$700,32,FALSE)))</f>
        <v/>
      </c>
      <c r="T639" s="136" t="str">
        <f t="shared" si="124"/>
        <v/>
      </c>
      <c r="U639" s="87" t="str">
        <f>IF(D639="","",IF('[1]0.6 Indikator Pemanfaatan'!J638="","",VLOOKUP(D639,'[1]0.6 Indikator Pemanfaatan'!$D$6:$K$704,7,FALSE)))</f>
        <v/>
      </c>
      <c r="V639" s="136" t="str">
        <f t="shared" si="125"/>
        <v/>
      </c>
      <c r="W639" s="87" t="str">
        <f>IF(D639="","",IF('[1]0.6 Indikator Pemanfaatan'!P638="","",VLOOKUP(D639,'[1]0.6 Indikator Pemanfaatan'!$D$6:$R$704,13,FALSE)))</f>
        <v/>
      </c>
      <c r="X639" s="136" t="str">
        <f t="shared" si="126"/>
        <v/>
      </c>
      <c r="Y639" s="87" t="str">
        <f>IF(D639="","",IF('[1]0.6 Indikator Pemanfaatan'!AA638="","",VLOOKUP(D639,'[1]0.6 Indikator Pemanfaatan'!$D$6:$AC$706,24,FALSE)))</f>
        <v/>
      </c>
      <c r="Z639" s="136" t="str">
        <f t="shared" si="127"/>
        <v/>
      </c>
      <c r="AA639" s="88" t="str">
        <f>IF(D639="","",IF('[1]0.6 Indikator Pemanfaatan'!AG638="","",VLOOKUP(D639,'[1]0.6 Indikator Pemanfaatan'!$D$6:$AJ$705,30,FALSE)))</f>
        <v/>
      </c>
      <c r="AB639" s="136" t="str">
        <f t="shared" si="128"/>
        <v/>
      </c>
      <c r="AC639" s="87" t="str">
        <f>IF(D639="","",IF('[1]0.6 Indikator Pemanfaatan'!AM638="","",VLOOKUP(D639,'[1]0.6 Indikator Pemanfaatan'!$D$6:$AP$705,36,FALSE)))</f>
        <v/>
      </c>
      <c r="AD639" s="136" t="str">
        <f t="shared" si="129"/>
        <v/>
      </c>
    </row>
    <row r="640" spans="1:30" x14ac:dyDescent="0.3">
      <c r="A640" s="1" t="str">
        <f>IF('[2]1.7 NCPR'!A636="","",'[2]1.7 NCPR'!A636)</f>
        <v/>
      </c>
      <c r="B640" s="2" t="str">
        <f>IF('[2]1.7 NCPR'!B636="","",'[2]1.7 NCPR'!B636)</f>
        <v/>
      </c>
      <c r="C640" s="1" t="str">
        <f t="shared" si="117"/>
        <v/>
      </c>
      <c r="D640" s="1" t="str">
        <f>IF('[2]1.7 NCPR'!D636="","",'[2]1.7 NCPR'!D636)</f>
        <v/>
      </c>
      <c r="E640" s="1" t="str">
        <f>IF('[2]1.7 NCPR'!E636="","",'[2]1.7 NCPR'!E636)</f>
        <v/>
      </c>
      <c r="F640" s="2" t="str">
        <f>IF('[2]1.7 NCPR'!C636="","",'[2]1.7 NCPR'!C636)</f>
        <v/>
      </c>
      <c r="G640" s="135" t="str">
        <f>IF(D640="","",IF('[2]1.7 NCPR'!P636="","",(VLOOKUP(D640,'[2]1.7 NCPR'!$D:$P,13,0))))</f>
        <v/>
      </c>
      <c r="H640" s="74" t="str">
        <f t="shared" si="118"/>
        <v/>
      </c>
      <c r="I640" s="87" t="str">
        <f>IF(D640="","",IF('[1]0.2 Konsumsi Energi'!O639="","",VLOOKUP(D640,'[1]0.2 Konsumsi Energi'!$D$5:$S$704,12,0)))</f>
        <v/>
      </c>
      <c r="J640" s="136" t="str">
        <f t="shared" si="119"/>
        <v/>
      </c>
      <c r="K640" s="87" t="str">
        <f>IF(D640="","",IF('[1]0.3 Konsumsi Protein Hewani'!O639="","",VLOOKUP(D640,'[1]0.3 Konsumsi Protein Hewani'!$D$5:$S$704,12,0)))</f>
        <v/>
      </c>
      <c r="L640" s="136" t="str">
        <f t="shared" si="120"/>
        <v/>
      </c>
      <c r="M640" s="87" t="str">
        <f>IF(D640="","",IF('[1]0.4 Stok_Cadangan'!AN639="","",VLOOKUP(D640,'[1]0.4 Stok_Cadangan'!$D$6:$AN$704,37,FALSE)))</f>
        <v/>
      </c>
      <c r="N640" s="136" t="str">
        <f t="shared" si="121"/>
        <v/>
      </c>
      <c r="O640" s="87" t="str">
        <f>IF(D640="","",IF('[1]0.5 Indikator Keterjangkauan'!J639="","",VLOOKUP(D640,'[1]0.5 Indikator Keterjangkauan'!$D$6:$K$704,7,FALSE)))</f>
        <v/>
      </c>
      <c r="P640" s="136" t="str">
        <f t="shared" si="122"/>
        <v/>
      </c>
      <c r="Q640" s="87" t="str">
        <f>IF(D640="","",IF('[1]0.5 Indikator Keterjangkauan'!AC639="","",VLOOKUP(D640,'[1]0.5 Indikator Keterjangkauan'!$D$6:$AD$704,26,FALSE)))</f>
        <v/>
      </c>
      <c r="R640" s="136" t="str">
        <f t="shared" si="123"/>
        <v/>
      </c>
      <c r="S640" s="87" t="str">
        <f>IF(D640="","",IF('[1]0.5 Indikator Keterjangkauan'!AI639="","",VLOOKUP(D640,'[1]0.5 Indikator Keterjangkauan'!$D$6:$AK$700,32,FALSE)))</f>
        <v/>
      </c>
      <c r="T640" s="136" t="str">
        <f t="shared" si="124"/>
        <v/>
      </c>
      <c r="U640" s="87" t="str">
        <f>IF(D640="","",IF('[1]0.6 Indikator Pemanfaatan'!J639="","",VLOOKUP(D640,'[1]0.6 Indikator Pemanfaatan'!$D$6:$K$704,7,FALSE)))</f>
        <v/>
      </c>
      <c r="V640" s="136" t="str">
        <f t="shared" si="125"/>
        <v/>
      </c>
      <c r="W640" s="87" t="str">
        <f>IF(D640="","",IF('[1]0.6 Indikator Pemanfaatan'!P639="","",VLOOKUP(D640,'[1]0.6 Indikator Pemanfaatan'!$D$6:$R$704,13,FALSE)))</f>
        <v/>
      </c>
      <c r="X640" s="136" t="str">
        <f t="shared" si="126"/>
        <v/>
      </c>
      <c r="Y640" s="87" t="str">
        <f>IF(D640="","",IF('[1]0.6 Indikator Pemanfaatan'!AA639="","",VLOOKUP(D640,'[1]0.6 Indikator Pemanfaatan'!$D$6:$AC$706,24,FALSE)))</f>
        <v/>
      </c>
      <c r="Z640" s="136" t="str">
        <f t="shared" si="127"/>
        <v/>
      </c>
      <c r="AA640" s="88" t="str">
        <f>IF(D640="","",IF('[1]0.6 Indikator Pemanfaatan'!AG639="","",VLOOKUP(D640,'[1]0.6 Indikator Pemanfaatan'!$D$6:$AJ$705,30,FALSE)))</f>
        <v/>
      </c>
      <c r="AB640" s="136" t="str">
        <f t="shared" si="128"/>
        <v/>
      </c>
      <c r="AC640" s="87" t="str">
        <f>IF(D640="","",IF('[1]0.6 Indikator Pemanfaatan'!AM639="","",VLOOKUP(D640,'[1]0.6 Indikator Pemanfaatan'!$D$6:$AP$705,36,FALSE)))</f>
        <v/>
      </c>
      <c r="AD640" s="136" t="str">
        <f t="shared" si="129"/>
        <v/>
      </c>
    </row>
    <row r="641" spans="1:30" x14ac:dyDescent="0.3">
      <c r="A641" s="1" t="str">
        <f>IF('[2]1.7 NCPR'!A637="","",'[2]1.7 NCPR'!A637)</f>
        <v/>
      </c>
      <c r="B641" s="2" t="str">
        <f>IF('[2]1.7 NCPR'!B637="","",'[2]1.7 NCPR'!B637)</f>
        <v/>
      </c>
      <c r="C641" s="1" t="str">
        <f t="shared" si="117"/>
        <v/>
      </c>
      <c r="D641" s="1" t="str">
        <f>IF('[2]1.7 NCPR'!D637="","",'[2]1.7 NCPR'!D637)</f>
        <v/>
      </c>
      <c r="E641" s="1" t="str">
        <f>IF('[2]1.7 NCPR'!E637="","",'[2]1.7 NCPR'!E637)</f>
        <v/>
      </c>
      <c r="F641" s="2" t="str">
        <f>IF('[2]1.7 NCPR'!C637="","",'[2]1.7 NCPR'!C637)</f>
        <v/>
      </c>
      <c r="G641" s="135" t="str">
        <f>IF(D641="","",IF('[2]1.7 NCPR'!P637="","",(VLOOKUP(D641,'[2]1.7 NCPR'!$D:$P,13,0))))</f>
        <v/>
      </c>
      <c r="H641" s="74" t="str">
        <f t="shared" si="118"/>
        <v/>
      </c>
      <c r="I641" s="87" t="str">
        <f>IF(D641="","",IF('[1]0.2 Konsumsi Energi'!O640="","",VLOOKUP(D641,'[1]0.2 Konsumsi Energi'!$D$5:$S$704,12,0)))</f>
        <v/>
      </c>
      <c r="J641" s="136" t="str">
        <f t="shared" si="119"/>
        <v/>
      </c>
      <c r="K641" s="87" t="str">
        <f>IF(D641="","",IF('[1]0.3 Konsumsi Protein Hewani'!O640="","",VLOOKUP(D641,'[1]0.3 Konsumsi Protein Hewani'!$D$5:$S$704,12,0)))</f>
        <v/>
      </c>
      <c r="L641" s="136" t="str">
        <f t="shared" si="120"/>
        <v/>
      </c>
      <c r="M641" s="87" t="str">
        <f>IF(D641="","",IF('[1]0.4 Stok_Cadangan'!AN640="","",VLOOKUP(D641,'[1]0.4 Stok_Cadangan'!$D$6:$AN$704,37,FALSE)))</f>
        <v/>
      </c>
      <c r="N641" s="136" t="str">
        <f t="shared" si="121"/>
        <v/>
      </c>
      <c r="O641" s="87" t="str">
        <f>IF(D641="","",IF('[1]0.5 Indikator Keterjangkauan'!J640="","",VLOOKUP(D641,'[1]0.5 Indikator Keterjangkauan'!$D$6:$K$704,7,FALSE)))</f>
        <v/>
      </c>
      <c r="P641" s="136" t="str">
        <f t="shared" si="122"/>
        <v/>
      </c>
      <c r="Q641" s="87" t="str">
        <f>IF(D641="","",IF('[1]0.5 Indikator Keterjangkauan'!AC640="","",VLOOKUP(D641,'[1]0.5 Indikator Keterjangkauan'!$D$6:$AD$704,26,FALSE)))</f>
        <v/>
      </c>
      <c r="R641" s="136" t="str">
        <f t="shared" si="123"/>
        <v/>
      </c>
      <c r="S641" s="87" t="str">
        <f>IF(D641="","",IF('[1]0.5 Indikator Keterjangkauan'!AI640="","",VLOOKUP(D641,'[1]0.5 Indikator Keterjangkauan'!$D$6:$AK$700,32,FALSE)))</f>
        <v/>
      </c>
      <c r="T641" s="136" t="str">
        <f t="shared" si="124"/>
        <v/>
      </c>
      <c r="U641" s="87" t="str">
        <f>IF(D641="","",IF('[1]0.6 Indikator Pemanfaatan'!J640="","",VLOOKUP(D641,'[1]0.6 Indikator Pemanfaatan'!$D$6:$K$704,7,FALSE)))</f>
        <v/>
      </c>
      <c r="V641" s="136" t="str">
        <f t="shared" si="125"/>
        <v/>
      </c>
      <c r="W641" s="87" t="str">
        <f>IF(D641="","",IF('[1]0.6 Indikator Pemanfaatan'!P640="","",VLOOKUP(D641,'[1]0.6 Indikator Pemanfaatan'!$D$6:$R$704,13,FALSE)))</f>
        <v/>
      </c>
      <c r="X641" s="136" t="str">
        <f t="shared" si="126"/>
        <v/>
      </c>
      <c r="Y641" s="87" t="str">
        <f>IF(D641="","",IF('[1]0.6 Indikator Pemanfaatan'!AA640="","",VLOOKUP(D641,'[1]0.6 Indikator Pemanfaatan'!$D$6:$AC$706,24,FALSE)))</f>
        <v/>
      </c>
      <c r="Z641" s="136" t="str">
        <f t="shared" si="127"/>
        <v/>
      </c>
      <c r="AA641" s="88" t="str">
        <f>IF(D641="","",IF('[1]0.6 Indikator Pemanfaatan'!AG640="","",VLOOKUP(D641,'[1]0.6 Indikator Pemanfaatan'!$D$6:$AJ$705,30,FALSE)))</f>
        <v/>
      </c>
      <c r="AB641" s="136" t="str">
        <f t="shared" si="128"/>
        <v/>
      </c>
      <c r="AC641" s="87" t="str">
        <f>IF(D641="","",IF('[1]0.6 Indikator Pemanfaatan'!AM640="","",VLOOKUP(D641,'[1]0.6 Indikator Pemanfaatan'!$D$6:$AP$705,36,FALSE)))</f>
        <v/>
      </c>
      <c r="AD641" s="136" t="str">
        <f t="shared" si="129"/>
        <v/>
      </c>
    </row>
    <row r="642" spans="1:30" x14ac:dyDescent="0.3">
      <c r="A642" s="1" t="str">
        <f>IF('[2]1.7 NCPR'!A638="","",'[2]1.7 NCPR'!A638)</f>
        <v/>
      </c>
      <c r="B642" s="2" t="str">
        <f>IF('[2]1.7 NCPR'!B638="","",'[2]1.7 NCPR'!B638)</f>
        <v/>
      </c>
      <c r="C642" s="1" t="str">
        <f t="shared" si="117"/>
        <v/>
      </c>
      <c r="D642" s="1" t="str">
        <f>IF('[2]1.7 NCPR'!D638="","",'[2]1.7 NCPR'!D638)</f>
        <v/>
      </c>
      <c r="E642" s="1" t="str">
        <f>IF('[2]1.7 NCPR'!E638="","",'[2]1.7 NCPR'!E638)</f>
        <v/>
      </c>
      <c r="F642" s="2" t="str">
        <f>IF('[2]1.7 NCPR'!C638="","",'[2]1.7 NCPR'!C638)</f>
        <v/>
      </c>
      <c r="G642" s="135" t="str">
        <f>IF(D642="","",IF('[2]1.7 NCPR'!P638="","",(VLOOKUP(D642,'[2]1.7 NCPR'!$D:$P,13,0))))</f>
        <v/>
      </c>
      <c r="H642" s="74" t="str">
        <f t="shared" si="118"/>
        <v/>
      </c>
      <c r="I642" s="87" t="str">
        <f>IF(D642="","",IF('[1]0.2 Konsumsi Energi'!O641="","",VLOOKUP(D642,'[1]0.2 Konsumsi Energi'!$D$5:$S$704,12,0)))</f>
        <v/>
      </c>
      <c r="J642" s="136" t="str">
        <f t="shared" si="119"/>
        <v/>
      </c>
      <c r="K642" s="87" t="str">
        <f>IF(D642="","",IF('[1]0.3 Konsumsi Protein Hewani'!O641="","",VLOOKUP(D642,'[1]0.3 Konsumsi Protein Hewani'!$D$5:$S$704,12,0)))</f>
        <v/>
      </c>
      <c r="L642" s="136" t="str">
        <f t="shared" si="120"/>
        <v/>
      </c>
      <c r="M642" s="87" t="str">
        <f>IF(D642="","",IF('[1]0.4 Stok_Cadangan'!AN641="","",VLOOKUP(D642,'[1]0.4 Stok_Cadangan'!$D$6:$AN$704,37,FALSE)))</f>
        <v/>
      </c>
      <c r="N642" s="136" t="str">
        <f t="shared" si="121"/>
        <v/>
      </c>
      <c r="O642" s="87" t="str">
        <f>IF(D642="","",IF('[1]0.5 Indikator Keterjangkauan'!J641="","",VLOOKUP(D642,'[1]0.5 Indikator Keterjangkauan'!$D$6:$K$704,7,FALSE)))</f>
        <v/>
      </c>
      <c r="P642" s="136" t="str">
        <f t="shared" si="122"/>
        <v/>
      </c>
      <c r="Q642" s="87" t="str">
        <f>IF(D642="","",IF('[1]0.5 Indikator Keterjangkauan'!AC641="","",VLOOKUP(D642,'[1]0.5 Indikator Keterjangkauan'!$D$6:$AD$704,26,FALSE)))</f>
        <v/>
      </c>
      <c r="R642" s="136" t="str">
        <f t="shared" si="123"/>
        <v/>
      </c>
      <c r="S642" s="87" t="str">
        <f>IF(D642="","",IF('[1]0.5 Indikator Keterjangkauan'!AI641="","",VLOOKUP(D642,'[1]0.5 Indikator Keterjangkauan'!$D$6:$AK$700,32,FALSE)))</f>
        <v/>
      </c>
      <c r="T642" s="136" t="str">
        <f t="shared" si="124"/>
        <v/>
      </c>
      <c r="U642" s="87" t="str">
        <f>IF(D642="","",IF('[1]0.6 Indikator Pemanfaatan'!J641="","",VLOOKUP(D642,'[1]0.6 Indikator Pemanfaatan'!$D$6:$K$704,7,FALSE)))</f>
        <v/>
      </c>
      <c r="V642" s="136" t="str">
        <f t="shared" si="125"/>
        <v/>
      </c>
      <c r="W642" s="87" t="str">
        <f>IF(D642="","",IF('[1]0.6 Indikator Pemanfaatan'!P641="","",VLOOKUP(D642,'[1]0.6 Indikator Pemanfaatan'!$D$6:$R$704,13,FALSE)))</f>
        <v/>
      </c>
      <c r="X642" s="136" t="str">
        <f t="shared" si="126"/>
        <v/>
      </c>
      <c r="Y642" s="87" t="str">
        <f>IF(D642="","",IF('[1]0.6 Indikator Pemanfaatan'!AA641="","",VLOOKUP(D642,'[1]0.6 Indikator Pemanfaatan'!$D$6:$AC$706,24,FALSE)))</f>
        <v/>
      </c>
      <c r="Z642" s="136" t="str">
        <f t="shared" si="127"/>
        <v/>
      </c>
      <c r="AA642" s="88" t="str">
        <f>IF(D642="","",IF('[1]0.6 Indikator Pemanfaatan'!AG641="","",VLOOKUP(D642,'[1]0.6 Indikator Pemanfaatan'!$D$6:$AJ$705,30,FALSE)))</f>
        <v/>
      </c>
      <c r="AB642" s="136" t="str">
        <f t="shared" si="128"/>
        <v/>
      </c>
      <c r="AC642" s="87" t="str">
        <f>IF(D642="","",IF('[1]0.6 Indikator Pemanfaatan'!AM641="","",VLOOKUP(D642,'[1]0.6 Indikator Pemanfaatan'!$D$6:$AP$705,36,FALSE)))</f>
        <v/>
      </c>
      <c r="AD642" s="136" t="str">
        <f t="shared" si="129"/>
        <v/>
      </c>
    </row>
    <row r="643" spans="1:30" x14ac:dyDescent="0.3">
      <c r="A643" s="1" t="str">
        <f>IF('[2]1.7 NCPR'!A639="","",'[2]1.7 NCPR'!A639)</f>
        <v/>
      </c>
      <c r="B643" s="2" t="str">
        <f>IF('[2]1.7 NCPR'!B639="","",'[2]1.7 NCPR'!B639)</f>
        <v/>
      </c>
      <c r="C643" s="1" t="str">
        <f t="shared" si="117"/>
        <v/>
      </c>
      <c r="D643" s="1" t="str">
        <f>IF('[2]1.7 NCPR'!D639="","",'[2]1.7 NCPR'!D639)</f>
        <v/>
      </c>
      <c r="E643" s="1" t="str">
        <f>IF('[2]1.7 NCPR'!E639="","",'[2]1.7 NCPR'!E639)</f>
        <v/>
      </c>
      <c r="F643" s="2" t="str">
        <f>IF('[2]1.7 NCPR'!C639="","",'[2]1.7 NCPR'!C639)</f>
        <v/>
      </c>
      <c r="G643" s="135" t="str">
        <f>IF(D643="","",IF('[2]1.7 NCPR'!P639="","",(VLOOKUP(D643,'[2]1.7 NCPR'!$D:$P,13,0))))</f>
        <v/>
      </c>
      <c r="H643" s="74" t="str">
        <f t="shared" si="118"/>
        <v/>
      </c>
      <c r="I643" s="87" t="str">
        <f>IF(D643="","",IF('[1]0.2 Konsumsi Energi'!O642="","",VLOOKUP(D643,'[1]0.2 Konsumsi Energi'!$D$5:$S$704,12,0)))</f>
        <v/>
      </c>
      <c r="J643" s="136" t="str">
        <f t="shared" si="119"/>
        <v/>
      </c>
      <c r="K643" s="87" t="str">
        <f>IF(D643="","",IF('[1]0.3 Konsumsi Protein Hewani'!O642="","",VLOOKUP(D643,'[1]0.3 Konsumsi Protein Hewani'!$D$5:$S$704,12,0)))</f>
        <v/>
      </c>
      <c r="L643" s="136" t="str">
        <f t="shared" si="120"/>
        <v/>
      </c>
      <c r="M643" s="87" t="str">
        <f>IF(D643="","",IF('[1]0.4 Stok_Cadangan'!AN642="","",VLOOKUP(D643,'[1]0.4 Stok_Cadangan'!$D$6:$AN$704,37,FALSE)))</f>
        <v/>
      </c>
      <c r="N643" s="136" t="str">
        <f t="shared" si="121"/>
        <v/>
      </c>
      <c r="O643" s="87" t="str">
        <f>IF(D643="","",IF('[1]0.5 Indikator Keterjangkauan'!J642="","",VLOOKUP(D643,'[1]0.5 Indikator Keterjangkauan'!$D$6:$K$704,7,FALSE)))</f>
        <v/>
      </c>
      <c r="P643" s="136" t="str">
        <f t="shared" si="122"/>
        <v/>
      </c>
      <c r="Q643" s="87" t="str">
        <f>IF(D643="","",IF('[1]0.5 Indikator Keterjangkauan'!AC642="","",VLOOKUP(D643,'[1]0.5 Indikator Keterjangkauan'!$D$6:$AD$704,26,FALSE)))</f>
        <v/>
      </c>
      <c r="R643" s="136" t="str">
        <f t="shared" si="123"/>
        <v/>
      </c>
      <c r="S643" s="87" t="str">
        <f>IF(D643="","",IF('[1]0.5 Indikator Keterjangkauan'!AI642="","",VLOOKUP(D643,'[1]0.5 Indikator Keterjangkauan'!$D$6:$AK$700,32,FALSE)))</f>
        <v/>
      </c>
      <c r="T643" s="136" t="str">
        <f t="shared" si="124"/>
        <v/>
      </c>
      <c r="U643" s="87" t="str">
        <f>IF(D643="","",IF('[1]0.6 Indikator Pemanfaatan'!J642="","",VLOOKUP(D643,'[1]0.6 Indikator Pemanfaatan'!$D$6:$K$704,7,FALSE)))</f>
        <v/>
      </c>
      <c r="V643" s="136" t="str">
        <f t="shared" si="125"/>
        <v/>
      </c>
      <c r="W643" s="87" t="str">
        <f>IF(D643="","",IF('[1]0.6 Indikator Pemanfaatan'!P642="","",VLOOKUP(D643,'[1]0.6 Indikator Pemanfaatan'!$D$6:$R$704,13,FALSE)))</f>
        <v/>
      </c>
      <c r="X643" s="136" t="str">
        <f t="shared" si="126"/>
        <v/>
      </c>
      <c r="Y643" s="87" t="str">
        <f>IF(D643="","",IF('[1]0.6 Indikator Pemanfaatan'!AA642="","",VLOOKUP(D643,'[1]0.6 Indikator Pemanfaatan'!$D$6:$AC$706,24,FALSE)))</f>
        <v/>
      </c>
      <c r="Z643" s="136" t="str">
        <f t="shared" si="127"/>
        <v/>
      </c>
      <c r="AA643" s="88" t="str">
        <f>IF(D643="","",IF('[1]0.6 Indikator Pemanfaatan'!AG642="","",VLOOKUP(D643,'[1]0.6 Indikator Pemanfaatan'!$D$6:$AJ$705,30,FALSE)))</f>
        <v/>
      </c>
      <c r="AB643" s="136" t="str">
        <f t="shared" si="128"/>
        <v/>
      </c>
      <c r="AC643" s="87" t="str">
        <f>IF(D643="","",IF('[1]0.6 Indikator Pemanfaatan'!AM642="","",VLOOKUP(D643,'[1]0.6 Indikator Pemanfaatan'!$D$6:$AP$705,36,FALSE)))</f>
        <v/>
      </c>
      <c r="AD643" s="136" t="str">
        <f t="shared" si="129"/>
        <v/>
      </c>
    </row>
    <row r="644" spans="1:30" x14ac:dyDescent="0.3">
      <c r="A644" s="1" t="str">
        <f>IF('[2]1.7 NCPR'!A640="","",'[2]1.7 NCPR'!A640)</f>
        <v/>
      </c>
      <c r="B644" s="2" t="str">
        <f>IF('[2]1.7 NCPR'!B640="","",'[2]1.7 NCPR'!B640)</f>
        <v/>
      </c>
      <c r="C644" s="1" t="str">
        <f t="shared" si="117"/>
        <v/>
      </c>
      <c r="D644" s="1" t="str">
        <f>IF('[2]1.7 NCPR'!D640="","",'[2]1.7 NCPR'!D640)</f>
        <v/>
      </c>
      <c r="E644" s="1" t="str">
        <f>IF('[2]1.7 NCPR'!E640="","",'[2]1.7 NCPR'!E640)</f>
        <v/>
      </c>
      <c r="F644" s="2" t="str">
        <f>IF('[2]1.7 NCPR'!C640="","",'[2]1.7 NCPR'!C640)</f>
        <v/>
      </c>
      <c r="G644" s="135" t="str">
        <f>IF(D644="","",IF('[2]1.7 NCPR'!P640="","",(VLOOKUP(D644,'[2]1.7 NCPR'!$D:$P,13,0))))</f>
        <v/>
      </c>
      <c r="H644" s="74" t="str">
        <f t="shared" si="118"/>
        <v/>
      </c>
      <c r="I644" s="87" t="str">
        <f>IF(D644="","",IF('[1]0.2 Konsumsi Energi'!O643="","",VLOOKUP(D644,'[1]0.2 Konsumsi Energi'!$D$5:$S$704,12,0)))</f>
        <v/>
      </c>
      <c r="J644" s="136" t="str">
        <f t="shared" si="119"/>
        <v/>
      </c>
      <c r="K644" s="87" t="str">
        <f>IF(D644="","",IF('[1]0.3 Konsumsi Protein Hewani'!O643="","",VLOOKUP(D644,'[1]0.3 Konsumsi Protein Hewani'!$D$5:$S$704,12,0)))</f>
        <v/>
      </c>
      <c r="L644" s="136" t="str">
        <f t="shared" si="120"/>
        <v/>
      </c>
      <c r="M644" s="87" t="str">
        <f>IF(D644="","",IF('[1]0.4 Stok_Cadangan'!AN643="","",VLOOKUP(D644,'[1]0.4 Stok_Cadangan'!$D$6:$AN$704,37,FALSE)))</f>
        <v/>
      </c>
      <c r="N644" s="136" t="str">
        <f t="shared" si="121"/>
        <v/>
      </c>
      <c r="O644" s="87" t="str">
        <f>IF(D644="","",IF('[1]0.5 Indikator Keterjangkauan'!J643="","",VLOOKUP(D644,'[1]0.5 Indikator Keterjangkauan'!$D$6:$K$704,7,FALSE)))</f>
        <v/>
      </c>
      <c r="P644" s="136" t="str">
        <f t="shared" si="122"/>
        <v/>
      </c>
      <c r="Q644" s="87" t="str">
        <f>IF(D644="","",IF('[1]0.5 Indikator Keterjangkauan'!AC643="","",VLOOKUP(D644,'[1]0.5 Indikator Keterjangkauan'!$D$6:$AD$704,26,FALSE)))</f>
        <v/>
      </c>
      <c r="R644" s="136" t="str">
        <f t="shared" si="123"/>
        <v/>
      </c>
      <c r="S644" s="87" t="str">
        <f>IF(D644="","",IF('[1]0.5 Indikator Keterjangkauan'!AI643="","",VLOOKUP(D644,'[1]0.5 Indikator Keterjangkauan'!$D$6:$AK$700,32,FALSE)))</f>
        <v/>
      </c>
      <c r="T644" s="136" t="str">
        <f t="shared" si="124"/>
        <v/>
      </c>
      <c r="U644" s="87" t="str">
        <f>IF(D644="","",IF('[1]0.6 Indikator Pemanfaatan'!J643="","",VLOOKUP(D644,'[1]0.6 Indikator Pemanfaatan'!$D$6:$K$704,7,FALSE)))</f>
        <v/>
      </c>
      <c r="V644" s="136" t="str">
        <f t="shared" si="125"/>
        <v/>
      </c>
      <c r="W644" s="87" t="str">
        <f>IF(D644="","",IF('[1]0.6 Indikator Pemanfaatan'!P643="","",VLOOKUP(D644,'[1]0.6 Indikator Pemanfaatan'!$D$6:$R$704,13,FALSE)))</f>
        <v/>
      </c>
      <c r="X644" s="136" t="str">
        <f t="shared" si="126"/>
        <v/>
      </c>
      <c r="Y644" s="87" t="str">
        <f>IF(D644="","",IF('[1]0.6 Indikator Pemanfaatan'!AA643="","",VLOOKUP(D644,'[1]0.6 Indikator Pemanfaatan'!$D$6:$AC$706,24,FALSE)))</f>
        <v/>
      </c>
      <c r="Z644" s="136" t="str">
        <f t="shared" si="127"/>
        <v/>
      </c>
      <c r="AA644" s="88" t="str">
        <f>IF(D644="","",IF('[1]0.6 Indikator Pemanfaatan'!AG643="","",VLOOKUP(D644,'[1]0.6 Indikator Pemanfaatan'!$D$6:$AJ$705,30,FALSE)))</f>
        <v/>
      </c>
      <c r="AB644" s="136" t="str">
        <f t="shared" si="128"/>
        <v/>
      </c>
      <c r="AC644" s="87" t="str">
        <f>IF(D644="","",IF('[1]0.6 Indikator Pemanfaatan'!AM643="","",VLOOKUP(D644,'[1]0.6 Indikator Pemanfaatan'!$D$6:$AP$705,36,FALSE)))</f>
        <v/>
      </c>
      <c r="AD644" s="136" t="str">
        <f t="shared" si="129"/>
        <v/>
      </c>
    </row>
    <row r="645" spans="1:30" x14ac:dyDescent="0.3">
      <c r="A645" s="1" t="str">
        <f>IF('[2]1.7 NCPR'!A641="","",'[2]1.7 NCPR'!A641)</f>
        <v/>
      </c>
      <c r="B645" s="2" t="str">
        <f>IF('[2]1.7 NCPR'!B641="","",'[2]1.7 NCPR'!B641)</f>
        <v/>
      </c>
      <c r="C645" s="1" t="str">
        <f t="shared" si="117"/>
        <v/>
      </c>
      <c r="D645" s="1" t="str">
        <f>IF('[2]1.7 NCPR'!D641="","",'[2]1.7 NCPR'!D641)</f>
        <v/>
      </c>
      <c r="E645" s="1" t="str">
        <f>IF('[2]1.7 NCPR'!E641="","",'[2]1.7 NCPR'!E641)</f>
        <v/>
      </c>
      <c r="F645" s="2" t="str">
        <f>IF('[2]1.7 NCPR'!C641="","",'[2]1.7 NCPR'!C641)</f>
        <v/>
      </c>
      <c r="G645" s="135" t="str">
        <f>IF(D645="","",IF('[2]1.7 NCPR'!P641="","",(VLOOKUP(D645,'[2]1.7 NCPR'!$D:$P,13,0))))</f>
        <v/>
      </c>
      <c r="H645" s="74" t="str">
        <f t="shared" si="118"/>
        <v/>
      </c>
      <c r="I645" s="87" t="str">
        <f>IF(D645="","",IF('[1]0.2 Konsumsi Energi'!O644="","",VLOOKUP(D645,'[1]0.2 Konsumsi Energi'!$D$5:$S$704,12,0)))</f>
        <v/>
      </c>
      <c r="J645" s="136" t="str">
        <f t="shared" si="119"/>
        <v/>
      </c>
      <c r="K645" s="87" t="str">
        <f>IF(D645="","",IF('[1]0.3 Konsumsi Protein Hewani'!O644="","",VLOOKUP(D645,'[1]0.3 Konsumsi Protein Hewani'!$D$5:$S$704,12,0)))</f>
        <v/>
      </c>
      <c r="L645" s="136" t="str">
        <f t="shared" si="120"/>
        <v/>
      </c>
      <c r="M645" s="87" t="str">
        <f>IF(D645="","",IF('[1]0.4 Stok_Cadangan'!AN644="","",VLOOKUP(D645,'[1]0.4 Stok_Cadangan'!$D$6:$AN$704,37,FALSE)))</f>
        <v/>
      </c>
      <c r="N645" s="136" t="str">
        <f t="shared" si="121"/>
        <v/>
      </c>
      <c r="O645" s="87" t="str">
        <f>IF(D645="","",IF('[1]0.5 Indikator Keterjangkauan'!J644="","",VLOOKUP(D645,'[1]0.5 Indikator Keterjangkauan'!$D$6:$K$704,7,FALSE)))</f>
        <v/>
      </c>
      <c r="P645" s="136" t="str">
        <f t="shared" si="122"/>
        <v/>
      </c>
      <c r="Q645" s="87" t="str">
        <f>IF(D645="","",IF('[1]0.5 Indikator Keterjangkauan'!AC644="","",VLOOKUP(D645,'[1]0.5 Indikator Keterjangkauan'!$D$6:$AD$704,26,FALSE)))</f>
        <v/>
      </c>
      <c r="R645" s="136" t="str">
        <f t="shared" si="123"/>
        <v/>
      </c>
      <c r="S645" s="87" t="str">
        <f>IF(D645="","",IF('[1]0.5 Indikator Keterjangkauan'!AI644="","",VLOOKUP(D645,'[1]0.5 Indikator Keterjangkauan'!$D$6:$AK$700,32,FALSE)))</f>
        <v/>
      </c>
      <c r="T645" s="136" t="str">
        <f t="shared" si="124"/>
        <v/>
      </c>
      <c r="U645" s="87" t="str">
        <f>IF(D645="","",IF('[1]0.6 Indikator Pemanfaatan'!J644="","",VLOOKUP(D645,'[1]0.6 Indikator Pemanfaatan'!$D$6:$K$704,7,FALSE)))</f>
        <v/>
      </c>
      <c r="V645" s="136" t="str">
        <f t="shared" si="125"/>
        <v/>
      </c>
      <c r="W645" s="87" t="str">
        <f>IF(D645="","",IF('[1]0.6 Indikator Pemanfaatan'!P644="","",VLOOKUP(D645,'[1]0.6 Indikator Pemanfaatan'!$D$6:$R$704,13,FALSE)))</f>
        <v/>
      </c>
      <c r="X645" s="136" t="str">
        <f t="shared" si="126"/>
        <v/>
      </c>
      <c r="Y645" s="87" t="str">
        <f>IF(D645="","",IF('[1]0.6 Indikator Pemanfaatan'!AA644="","",VLOOKUP(D645,'[1]0.6 Indikator Pemanfaatan'!$D$6:$AC$706,24,FALSE)))</f>
        <v/>
      </c>
      <c r="Z645" s="136" t="str">
        <f t="shared" si="127"/>
        <v/>
      </c>
      <c r="AA645" s="88" t="str">
        <f>IF(D645="","",IF('[1]0.6 Indikator Pemanfaatan'!AG644="","",VLOOKUP(D645,'[1]0.6 Indikator Pemanfaatan'!$D$6:$AJ$705,30,FALSE)))</f>
        <v/>
      </c>
      <c r="AB645" s="136" t="str">
        <f t="shared" si="128"/>
        <v/>
      </c>
      <c r="AC645" s="87" t="str">
        <f>IF(D645="","",IF('[1]0.6 Indikator Pemanfaatan'!AM644="","",VLOOKUP(D645,'[1]0.6 Indikator Pemanfaatan'!$D$6:$AP$705,36,FALSE)))</f>
        <v/>
      </c>
      <c r="AD645" s="136" t="str">
        <f t="shared" si="129"/>
        <v/>
      </c>
    </row>
    <row r="646" spans="1:30" x14ac:dyDescent="0.3">
      <c r="A646" s="1" t="str">
        <f>IF('[2]1.7 NCPR'!A642="","",'[2]1.7 NCPR'!A642)</f>
        <v/>
      </c>
      <c r="B646" s="2" t="str">
        <f>IF('[2]1.7 NCPR'!B642="","",'[2]1.7 NCPR'!B642)</f>
        <v/>
      </c>
      <c r="C646" s="1" t="str">
        <f t="shared" si="117"/>
        <v/>
      </c>
      <c r="D646" s="1" t="str">
        <f>IF('[2]1.7 NCPR'!D642="","",'[2]1.7 NCPR'!D642)</f>
        <v/>
      </c>
      <c r="E646" s="1" t="str">
        <f>IF('[2]1.7 NCPR'!E642="","",'[2]1.7 NCPR'!E642)</f>
        <v/>
      </c>
      <c r="F646" s="2" t="str">
        <f>IF('[2]1.7 NCPR'!C642="","",'[2]1.7 NCPR'!C642)</f>
        <v/>
      </c>
      <c r="G646" s="135" t="str">
        <f>IF(D646="","",IF('[2]1.7 NCPR'!P642="","",(VLOOKUP(D646,'[2]1.7 NCPR'!$D:$P,13,0))))</f>
        <v/>
      </c>
      <c r="H646" s="74" t="str">
        <f t="shared" si="118"/>
        <v/>
      </c>
      <c r="I646" s="87" t="str">
        <f>IF(D646="","",IF('[1]0.2 Konsumsi Energi'!O645="","",VLOOKUP(D646,'[1]0.2 Konsumsi Energi'!$D$5:$S$704,12,0)))</f>
        <v/>
      </c>
      <c r="J646" s="136" t="str">
        <f t="shared" si="119"/>
        <v/>
      </c>
      <c r="K646" s="87" t="str">
        <f>IF(D646="","",IF('[1]0.3 Konsumsi Protein Hewani'!O645="","",VLOOKUP(D646,'[1]0.3 Konsumsi Protein Hewani'!$D$5:$S$704,12,0)))</f>
        <v/>
      </c>
      <c r="L646" s="136" t="str">
        <f t="shared" si="120"/>
        <v/>
      </c>
      <c r="M646" s="87" t="str">
        <f>IF(D646="","",IF('[1]0.4 Stok_Cadangan'!AN645="","",VLOOKUP(D646,'[1]0.4 Stok_Cadangan'!$D$6:$AN$704,37,FALSE)))</f>
        <v/>
      </c>
      <c r="N646" s="136" t="str">
        <f t="shared" si="121"/>
        <v/>
      </c>
      <c r="O646" s="87" t="str">
        <f>IF(D646="","",IF('[1]0.5 Indikator Keterjangkauan'!J645="","",VLOOKUP(D646,'[1]0.5 Indikator Keterjangkauan'!$D$6:$K$704,7,FALSE)))</f>
        <v/>
      </c>
      <c r="P646" s="136" t="str">
        <f t="shared" si="122"/>
        <v/>
      </c>
      <c r="Q646" s="87" t="str">
        <f>IF(D646="","",IF('[1]0.5 Indikator Keterjangkauan'!AC645="","",VLOOKUP(D646,'[1]0.5 Indikator Keterjangkauan'!$D$6:$AD$704,26,FALSE)))</f>
        <v/>
      </c>
      <c r="R646" s="136" t="str">
        <f t="shared" si="123"/>
        <v/>
      </c>
      <c r="S646" s="87" t="str">
        <f>IF(D646="","",IF('[1]0.5 Indikator Keterjangkauan'!AI645="","",VLOOKUP(D646,'[1]0.5 Indikator Keterjangkauan'!$D$6:$AK$700,32,FALSE)))</f>
        <v/>
      </c>
      <c r="T646" s="136" t="str">
        <f t="shared" si="124"/>
        <v/>
      </c>
      <c r="U646" s="87" t="str">
        <f>IF(D646="","",IF('[1]0.6 Indikator Pemanfaatan'!J645="","",VLOOKUP(D646,'[1]0.6 Indikator Pemanfaatan'!$D$6:$K$704,7,FALSE)))</f>
        <v/>
      </c>
      <c r="V646" s="136" t="str">
        <f t="shared" si="125"/>
        <v/>
      </c>
      <c r="W646" s="87" t="str">
        <f>IF(D646="","",IF('[1]0.6 Indikator Pemanfaatan'!P645="","",VLOOKUP(D646,'[1]0.6 Indikator Pemanfaatan'!$D$6:$R$704,13,FALSE)))</f>
        <v/>
      </c>
      <c r="X646" s="136" t="str">
        <f t="shared" si="126"/>
        <v/>
      </c>
      <c r="Y646" s="87" t="str">
        <f>IF(D646="","",IF('[1]0.6 Indikator Pemanfaatan'!AA645="","",VLOOKUP(D646,'[1]0.6 Indikator Pemanfaatan'!$D$6:$AC$706,24,FALSE)))</f>
        <v/>
      </c>
      <c r="Z646" s="136" t="str">
        <f t="shared" si="127"/>
        <v/>
      </c>
      <c r="AA646" s="88" t="str">
        <f>IF(D646="","",IF('[1]0.6 Indikator Pemanfaatan'!AG645="","",VLOOKUP(D646,'[1]0.6 Indikator Pemanfaatan'!$D$6:$AJ$705,30,FALSE)))</f>
        <v/>
      </c>
      <c r="AB646" s="136" t="str">
        <f t="shared" si="128"/>
        <v/>
      </c>
      <c r="AC646" s="87" t="str">
        <f>IF(D646="","",IF('[1]0.6 Indikator Pemanfaatan'!AM645="","",VLOOKUP(D646,'[1]0.6 Indikator Pemanfaatan'!$D$6:$AP$705,36,FALSE)))</f>
        <v/>
      </c>
      <c r="AD646" s="136" t="str">
        <f t="shared" si="129"/>
        <v/>
      </c>
    </row>
    <row r="647" spans="1:30" x14ac:dyDescent="0.3">
      <c r="A647" s="1" t="str">
        <f>IF('[2]1.7 NCPR'!A643="","",'[2]1.7 NCPR'!A643)</f>
        <v/>
      </c>
      <c r="B647" s="2" t="str">
        <f>IF('[2]1.7 NCPR'!B643="","",'[2]1.7 NCPR'!B643)</f>
        <v/>
      </c>
      <c r="C647" s="1" t="str">
        <f t="shared" si="117"/>
        <v/>
      </c>
      <c r="D647" s="1" t="str">
        <f>IF('[2]1.7 NCPR'!D643="","",'[2]1.7 NCPR'!D643)</f>
        <v/>
      </c>
      <c r="E647" s="1" t="str">
        <f>IF('[2]1.7 NCPR'!E643="","",'[2]1.7 NCPR'!E643)</f>
        <v/>
      </c>
      <c r="F647" s="2" t="str">
        <f>IF('[2]1.7 NCPR'!C643="","",'[2]1.7 NCPR'!C643)</f>
        <v/>
      </c>
      <c r="G647" s="135" t="str">
        <f>IF(D647="","",IF('[2]1.7 NCPR'!P643="","",(VLOOKUP(D647,'[2]1.7 NCPR'!$D:$P,13,0))))</f>
        <v/>
      </c>
      <c r="H647" s="74" t="str">
        <f t="shared" si="118"/>
        <v/>
      </c>
      <c r="I647" s="87" t="str">
        <f>IF(D647="","",IF('[1]0.2 Konsumsi Energi'!O646="","",VLOOKUP(D647,'[1]0.2 Konsumsi Energi'!$D$5:$S$704,12,0)))</f>
        <v/>
      </c>
      <c r="J647" s="136" t="str">
        <f t="shared" si="119"/>
        <v/>
      </c>
      <c r="K647" s="87" t="str">
        <f>IF(D647="","",IF('[1]0.3 Konsumsi Protein Hewani'!O646="","",VLOOKUP(D647,'[1]0.3 Konsumsi Protein Hewani'!$D$5:$S$704,12,0)))</f>
        <v/>
      </c>
      <c r="L647" s="136" t="str">
        <f t="shared" si="120"/>
        <v/>
      </c>
      <c r="M647" s="87" t="str">
        <f>IF(D647="","",IF('[1]0.4 Stok_Cadangan'!AN646="","",VLOOKUP(D647,'[1]0.4 Stok_Cadangan'!$D$6:$AN$704,37,FALSE)))</f>
        <v/>
      </c>
      <c r="N647" s="136" t="str">
        <f t="shared" si="121"/>
        <v/>
      </c>
      <c r="O647" s="87" t="str">
        <f>IF(D647="","",IF('[1]0.5 Indikator Keterjangkauan'!J646="","",VLOOKUP(D647,'[1]0.5 Indikator Keterjangkauan'!$D$6:$K$704,7,FALSE)))</f>
        <v/>
      </c>
      <c r="P647" s="136" t="str">
        <f t="shared" si="122"/>
        <v/>
      </c>
      <c r="Q647" s="87" t="str">
        <f>IF(D647="","",IF('[1]0.5 Indikator Keterjangkauan'!AC646="","",VLOOKUP(D647,'[1]0.5 Indikator Keterjangkauan'!$D$6:$AD$704,26,FALSE)))</f>
        <v/>
      </c>
      <c r="R647" s="136" t="str">
        <f t="shared" si="123"/>
        <v/>
      </c>
      <c r="S647" s="87" t="str">
        <f>IF(D647="","",IF('[1]0.5 Indikator Keterjangkauan'!AI646="","",VLOOKUP(D647,'[1]0.5 Indikator Keterjangkauan'!$D$6:$AK$700,32,FALSE)))</f>
        <v/>
      </c>
      <c r="T647" s="136" t="str">
        <f t="shared" si="124"/>
        <v/>
      </c>
      <c r="U647" s="87" t="str">
        <f>IF(D647="","",IF('[1]0.6 Indikator Pemanfaatan'!J646="","",VLOOKUP(D647,'[1]0.6 Indikator Pemanfaatan'!$D$6:$K$704,7,FALSE)))</f>
        <v/>
      </c>
      <c r="V647" s="136" t="str">
        <f t="shared" si="125"/>
        <v/>
      </c>
      <c r="W647" s="87" t="str">
        <f>IF(D647="","",IF('[1]0.6 Indikator Pemanfaatan'!P646="","",VLOOKUP(D647,'[1]0.6 Indikator Pemanfaatan'!$D$6:$R$704,13,FALSE)))</f>
        <v/>
      </c>
      <c r="X647" s="136" t="str">
        <f t="shared" si="126"/>
        <v/>
      </c>
      <c r="Y647" s="87" t="str">
        <f>IF(D647="","",IF('[1]0.6 Indikator Pemanfaatan'!AA646="","",VLOOKUP(D647,'[1]0.6 Indikator Pemanfaatan'!$D$6:$AC$706,24,FALSE)))</f>
        <v/>
      </c>
      <c r="Z647" s="136" t="str">
        <f t="shared" si="127"/>
        <v/>
      </c>
      <c r="AA647" s="88" t="str">
        <f>IF(D647="","",IF('[1]0.6 Indikator Pemanfaatan'!AG646="","",VLOOKUP(D647,'[1]0.6 Indikator Pemanfaatan'!$D$6:$AJ$705,30,FALSE)))</f>
        <v/>
      </c>
      <c r="AB647" s="136" t="str">
        <f t="shared" si="128"/>
        <v/>
      </c>
      <c r="AC647" s="87" t="str">
        <f>IF(D647="","",IF('[1]0.6 Indikator Pemanfaatan'!AM646="","",VLOOKUP(D647,'[1]0.6 Indikator Pemanfaatan'!$D$6:$AP$705,36,FALSE)))</f>
        <v/>
      </c>
      <c r="AD647" s="136" t="str">
        <f t="shared" si="129"/>
        <v/>
      </c>
    </row>
    <row r="648" spans="1:30" x14ac:dyDescent="0.3">
      <c r="A648" s="1" t="str">
        <f>IF('[2]1.7 NCPR'!A644="","",'[2]1.7 NCPR'!A644)</f>
        <v/>
      </c>
      <c r="B648" s="2" t="str">
        <f>IF('[2]1.7 NCPR'!B644="","",'[2]1.7 NCPR'!B644)</f>
        <v/>
      </c>
      <c r="C648" s="1" t="str">
        <f t="shared" ref="C648:C705" si="130">IF(D648="","",LEFT(D648,5))</f>
        <v/>
      </c>
      <c r="D648" s="1" t="str">
        <f>IF('[2]1.7 NCPR'!D644="","",'[2]1.7 NCPR'!D644)</f>
        <v/>
      </c>
      <c r="E648" s="1" t="str">
        <f>IF('[2]1.7 NCPR'!E644="","",'[2]1.7 NCPR'!E644)</f>
        <v/>
      </c>
      <c r="F648" s="2" t="str">
        <f>IF('[2]1.7 NCPR'!C644="","",'[2]1.7 NCPR'!C644)</f>
        <v/>
      </c>
      <c r="G648" s="135" t="str">
        <f>IF(D648="","",IF('[2]1.7 NCPR'!P644="","",(VLOOKUP(D648,'[2]1.7 NCPR'!$D:$P,13,0))))</f>
        <v/>
      </c>
      <c r="H648" s="74" t="str">
        <f t="shared" ref="H648:H705" si="131">IF(G648="","",IF(G648="-",H$4,IF(G648&gt;=H$4,H$4,IF(G648&lt;H$3,H$3,G648))))</f>
        <v/>
      </c>
      <c r="I648" s="87" t="str">
        <f>IF(D648="","",IF('[1]0.2 Konsumsi Energi'!O647="","",VLOOKUP(D648,'[1]0.2 Konsumsi Energi'!$D$5:$S$704,12,0)))</f>
        <v/>
      </c>
      <c r="J648" s="136" t="str">
        <f t="shared" ref="J648:J705" si="132">IF(I648="","",IF(I648&gt;J$4,J$4,IF(I648&lt;J$3,J$3,I648)))</f>
        <v/>
      </c>
      <c r="K648" s="87" t="str">
        <f>IF(D648="","",IF('[1]0.3 Konsumsi Protein Hewani'!O647="","",VLOOKUP(D648,'[1]0.3 Konsumsi Protein Hewani'!$D$5:$S$704,12,0)))</f>
        <v/>
      </c>
      <c r="L648" s="136" t="str">
        <f t="shared" ref="L648:L705" si="133">IF(K648="","",IF(K648&gt;L$4,L$4,IF(K648&lt;L$3,L$3,K648)))</f>
        <v/>
      </c>
      <c r="M648" s="87" t="str">
        <f>IF(D648="","",IF('[1]0.4 Stok_Cadangan'!AN647="","",VLOOKUP(D648,'[1]0.4 Stok_Cadangan'!$D$6:$AN$704,37,FALSE)))</f>
        <v/>
      </c>
      <c r="N648" s="136" t="str">
        <f t="shared" ref="N648:N705" si="134">IF(M648="","",IF(M648&gt;N$4,N$4,IF(M648&lt;N$3,N$3,M648)))</f>
        <v/>
      </c>
      <c r="O648" s="87" t="str">
        <f>IF(D648="","",IF('[1]0.5 Indikator Keterjangkauan'!J647="","",VLOOKUP(D648,'[1]0.5 Indikator Keterjangkauan'!$D$6:$K$704,7,FALSE)))</f>
        <v/>
      </c>
      <c r="P648" s="136" t="str">
        <f t="shared" ref="P648:P705" si="135">IF(O648="","",IF(O648&gt;P$4,P$4,IF(O648&lt;P$3,P$3,O648)))</f>
        <v/>
      </c>
      <c r="Q648" s="87" t="str">
        <f>IF(D648="","",IF('[1]0.5 Indikator Keterjangkauan'!AC647="","",VLOOKUP(D648,'[1]0.5 Indikator Keterjangkauan'!$D$6:$AD$704,26,FALSE)))</f>
        <v/>
      </c>
      <c r="R648" s="136" t="str">
        <f t="shared" ref="R648:R705" si="136">IF(Q648="","",IF(Q648&gt;R$4,R$4,IF(Q648&lt;R$3,R$3,Q648)))</f>
        <v/>
      </c>
      <c r="S648" s="87" t="str">
        <f>IF(D648="","",IF('[1]0.5 Indikator Keterjangkauan'!AI647="","",VLOOKUP(D648,'[1]0.5 Indikator Keterjangkauan'!$D$6:$AK$700,32,FALSE)))</f>
        <v/>
      </c>
      <c r="T648" s="136" t="str">
        <f t="shared" ref="T648:T705" si="137">IF(S648="","",IF(S648&gt;T$4,T$4,IF(S648&lt;T$3,T$3,S648)))</f>
        <v/>
      </c>
      <c r="U648" s="87" t="str">
        <f>IF(D648="","",IF('[1]0.6 Indikator Pemanfaatan'!J647="","",VLOOKUP(D648,'[1]0.6 Indikator Pemanfaatan'!$D$6:$K$704,7,FALSE)))</f>
        <v/>
      </c>
      <c r="V648" s="136" t="str">
        <f t="shared" ref="V648:V705" si="138">IF(U648="","",IF(U648&gt;V$4,V$4,IF(U648&lt;V$3,V$3,U648)))</f>
        <v/>
      </c>
      <c r="W648" s="87" t="str">
        <f>IF(D648="","",IF('[1]0.6 Indikator Pemanfaatan'!P647="","",VLOOKUP(D648,'[1]0.6 Indikator Pemanfaatan'!$D$6:$R$704,13,FALSE)))</f>
        <v/>
      </c>
      <c r="X648" s="136" t="str">
        <f t="shared" ref="X648:X705" si="139">IF(W648="","",IF(W648&gt;X$4,X$4,IF(W648&lt;X$3,X$3,W648)))</f>
        <v/>
      </c>
      <c r="Y648" s="87" t="str">
        <f>IF(D648="","",IF('[1]0.6 Indikator Pemanfaatan'!AA647="","",VLOOKUP(D648,'[1]0.6 Indikator Pemanfaatan'!$D$6:$AC$706,24,FALSE)))</f>
        <v/>
      </c>
      <c r="Z648" s="136" t="str">
        <f t="shared" ref="Z648:Z705" si="140">IF(Y648="","",IF(Y648&gt;Z$4,Z$4,IF(Y648&lt;Z$3,Z$3,Y648)))</f>
        <v/>
      </c>
      <c r="AA648" s="88" t="str">
        <f>IF(D648="","",IF('[1]0.6 Indikator Pemanfaatan'!AG647="","",VLOOKUP(D648,'[1]0.6 Indikator Pemanfaatan'!$D$6:$AJ$705,30,FALSE)))</f>
        <v/>
      </c>
      <c r="AB648" s="136" t="str">
        <f t="shared" ref="AB648:AB705" si="141">IF(AA648="","",IF(AA648&gt;AB$4,AB$4,IF(AA648&lt;AB$3,AB$3,AA648)))</f>
        <v/>
      </c>
      <c r="AC648" s="87" t="str">
        <f>IF(D648="","",IF('[1]0.6 Indikator Pemanfaatan'!AM647="","",VLOOKUP(D648,'[1]0.6 Indikator Pemanfaatan'!$D$6:$AP$705,36,FALSE)))</f>
        <v/>
      </c>
      <c r="AD648" s="136" t="str">
        <f t="shared" ref="AD648:AD705" si="142">IF(AC648="","",IF(AC648&gt;AD$4,AD$4,IF(AC648&lt;AD$3,AD$3,AC648)))</f>
        <v/>
      </c>
    </row>
    <row r="649" spans="1:30" x14ac:dyDescent="0.3">
      <c r="A649" s="1" t="str">
        <f>IF('[2]1.7 NCPR'!A645="","",'[2]1.7 NCPR'!A645)</f>
        <v/>
      </c>
      <c r="B649" s="2" t="str">
        <f>IF('[2]1.7 NCPR'!B645="","",'[2]1.7 NCPR'!B645)</f>
        <v/>
      </c>
      <c r="C649" s="1" t="str">
        <f t="shared" si="130"/>
        <v/>
      </c>
      <c r="D649" s="1" t="str">
        <f>IF('[2]1.7 NCPR'!D645="","",'[2]1.7 NCPR'!D645)</f>
        <v/>
      </c>
      <c r="E649" s="1" t="str">
        <f>IF('[2]1.7 NCPR'!E645="","",'[2]1.7 NCPR'!E645)</f>
        <v/>
      </c>
      <c r="F649" s="2" t="str">
        <f>IF('[2]1.7 NCPR'!C645="","",'[2]1.7 NCPR'!C645)</f>
        <v/>
      </c>
      <c r="G649" s="135" t="str">
        <f>IF(D649="","",IF('[2]1.7 NCPR'!P645="","",(VLOOKUP(D649,'[2]1.7 NCPR'!$D:$P,13,0))))</f>
        <v/>
      </c>
      <c r="H649" s="74" t="str">
        <f t="shared" si="131"/>
        <v/>
      </c>
      <c r="I649" s="87" t="str">
        <f>IF(D649="","",IF('[1]0.2 Konsumsi Energi'!O648="","",VLOOKUP(D649,'[1]0.2 Konsumsi Energi'!$D$5:$S$704,12,0)))</f>
        <v/>
      </c>
      <c r="J649" s="136" t="str">
        <f t="shared" si="132"/>
        <v/>
      </c>
      <c r="K649" s="87" t="str">
        <f>IF(D649="","",IF('[1]0.3 Konsumsi Protein Hewani'!O648="","",VLOOKUP(D649,'[1]0.3 Konsumsi Protein Hewani'!$D$5:$S$704,12,0)))</f>
        <v/>
      </c>
      <c r="L649" s="136" t="str">
        <f t="shared" si="133"/>
        <v/>
      </c>
      <c r="M649" s="87" t="str">
        <f>IF(D649="","",IF('[1]0.4 Stok_Cadangan'!AN648="","",VLOOKUP(D649,'[1]0.4 Stok_Cadangan'!$D$6:$AN$704,37,FALSE)))</f>
        <v/>
      </c>
      <c r="N649" s="136" t="str">
        <f t="shared" si="134"/>
        <v/>
      </c>
      <c r="O649" s="87" t="str">
        <f>IF(D649="","",IF('[1]0.5 Indikator Keterjangkauan'!J648="","",VLOOKUP(D649,'[1]0.5 Indikator Keterjangkauan'!$D$6:$K$704,7,FALSE)))</f>
        <v/>
      </c>
      <c r="P649" s="136" t="str">
        <f t="shared" si="135"/>
        <v/>
      </c>
      <c r="Q649" s="87" t="str">
        <f>IF(D649="","",IF('[1]0.5 Indikator Keterjangkauan'!AC648="","",VLOOKUP(D649,'[1]0.5 Indikator Keterjangkauan'!$D$6:$AD$704,26,FALSE)))</f>
        <v/>
      </c>
      <c r="R649" s="136" t="str">
        <f t="shared" si="136"/>
        <v/>
      </c>
      <c r="S649" s="87" t="str">
        <f>IF(D649="","",IF('[1]0.5 Indikator Keterjangkauan'!AI648="","",VLOOKUP(D649,'[1]0.5 Indikator Keterjangkauan'!$D$6:$AK$700,32,FALSE)))</f>
        <v/>
      </c>
      <c r="T649" s="136" t="str">
        <f t="shared" si="137"/>
        <v/>
      </c>
      <c r="U649" s="87" t="str">
        <f>IF(D649="","",IF('[1]0.6 Indikator Pemanfaatan'!J648="","",VLOOKUP(D649,'[1]0.6 Indikator Pemanfaatan'!$D$6:$K$704,7,FALSE)))</f>
        <v/>
      </c>
      <c r="V649" s="136" t="str">
        <f t="shared" si="138"/>
        <v/>
      </c>
      <c r="W649" s="87" t="str">
        <f>IF(D649="","",IF('[1]0.6 Indikator Pemanfaatan'!P648="","",VLOOKUP(D649,'[1]0.6 Indikator Pemanfaatan'!$D$6:$R$704,13,FALSE)))</f>
        <v/>
      </c>
      <c r="X649" s="136" t="str">
        <f t="shared" si="139"/>
        <v/>
      </c>
      <c r="Y649" s="87" t="str">
        <f>IF(D649="","",IF('[1]0.6 Indikator Pemanfaatan'!AA648="","",VLOOKUP(D649,'[1]0.6 Indikator Pemanfaatan'!$D$6:$AC$706,24,FALSE)))</f>
        <v/>
      </c>
      <c r="Z649" s="136" t="str">
        <f t="shared" si="140"/>
        <v/>
      </c>
      <c r="AA649" s="88" t="str">
        <f>IF(D649="","",IF('[1]0.6 Indikator Pemanfaatan'!AG648="","",VLOOKUP(D649,'[1]0.6 Indikator Pemanfaatan'!$D$6:$AJ$705,30,FALSE)))</f>
        <v/>
      </c>
      <c r="AB649" s="136" t="str">
        <f t="shared" si="141"/>
        <v/>
      </c>
      <c r="AC649" s="87" t="str">
        <f>IF(D649="","",IF('[1]0.6 Indikator Pemanfaatan'!AM648="","",VLOOKUP(D649,'[1]0.6 Indikator Pemanfaatan'!$D$6:$AP$705,36,FALSE)))</f>
        <v/>
      </c>
      <c r="AD649" s="136" t="str">
        <f t="shared" si="142"/>
        <v/>
      </c>
    </row>
    <row r="650" spans="1:30" x14ac:dyDescent="0.3">
      <c r="A650" s="1" t="str">
        <f>IF('[2]1.7 NCPR'!A646="","",'[2]1.7 NCPR'!A646)</f>
        <v/>
      </c>
      <c r="B650" s="2" t="str">
        <f>IF('[2]1.7 NCPR'!B646="","",'[2]1.7 NCPR'!B646)</f>
        <v/>
      </c>
      <c r="C650" s="1" t="str">
        <f t="shared" si="130"/>
        <v/>
      </c>
      <c r="D650" s="1" t="str">
        <f>IF('[2]1.7 NCPR'!D646="","",'[2]1.7 NCPR'!D646)</f>
        <v/>
      </c>
      <c r="E650" s="1" t="str">
        <f>IF('[2]1.7 NCPR'!E646="","",'[2]1.7 NCPR'!E646)</f>
        <v/>
      </c>
      <c r="F650" s="2" t="str">
        <f>IF('[2]1.7 NCPR'!C646="","",'[2]1.7 NCPR'!C646)</f>
        <v/>
      </c>
      <c r="G650" s="135" t="str">
        <f>IF(D650="","",IF('[2]1.7 NCPR'!P646="","",(VLOOKUP(D650,'[2]1.7 NCPR'!$D:$P,13,0))))</f>
        <v/>
      </c>
      <c r="H650" s="74" t="str">
        <f t="shared" si="131"/>
        <v/>
      </c>
      <c r="I650" s="87" t="str">
        <f>IF(D650="","",IF('[1]0.2 Konsumsi Energi'!O649="","",VLOOKUP(D650,'[1]0.2 Konsumsi Energi'!$D$5:$S$704,12,0)))</f>
        <v/>
      </c>
      <c r="J650" s="136" t="str">
        <f t="shared" si="132"/>
        <v/>
      </c>
      <c r="K650" s="87" t="str">
        <f>IF(D650="","",IF('[1]0.3 Konsumsi Protein Hewani'!O649="","",VLOOKUP(D650,'[1]0.3 Konsumsi Protein Hewani'!$D$5:$S$704,12,0)))</f>
        <v/>
      </c>
      <c r="L650" s="136" t="str">
        <f t="shared" si="133"/>
        <v/>
      </c>
      <c r="M650" s="87" t="str">
        <f>IF(D650="","",IF('[1]0.4 Stok_Cadangan'!AN649="","",VLOOKUP(D650,'[1]0.4 Stok_Cadangan'!$D$6:$AN$704,37,FALSE)))</f>
        <v/>
      </c>
      <c r="N650" s="136" t="str">
        <f t="shared" si="134"/>
        <v/>
      </c>
      <c r="O650" s="87" t="str">
        <f>IF(D650="","",IF('[1]0.5 Indikator Keterjangkauan'!J649="","",VLOOKUP(D650,'[1]0.5 Indikator Keterjangkauan'!$D$6:$K$704,7,FALSE)))</f>
        <v/>
      </c>
      <c r="P650" s="136" t="str">
        <f t="shared" si="135"/>
        <v/>
      </c>
      <c r="Q650" s="87" t="str">
        <f>IF(D650="","",IF('[1]0.5 Indikator Keterjangkauan'!AC649="","",VLOOKUP(D650,'[1]0.5 Indikator Keterjangkauan'!$D$6:$AD$704,26,FALSE)))</f>
        <v/>
      </c>
      <c r="R650" s="136" t="str">
        <f t="shared" si="136"/>
        <v/>
      </c>
      <c r="S650" s="87" t="str">
        <f>IF(D650="","",IF('[1]0.5 Indikator Keterjangkauan'!AI649="","",VLOOKUP(D650,'[1]0.5 Indikator Keterjangkauan'!$D$6:$AK$700,32,FALSE)))</f>
        <v/>
      </c>
      <c r="T650" s="136" t="str">
        <f t="shared" si="137"/>
        <v/>
      </c>
      <c r="U650" s="87" t="str">
        <f>IF(D650="","",IF('[1]0.6 Indikator Pemanfaatan'!J649="","",VLOOKUP(D650,'[1]0.6 Indikator Pemanfaatan'!$D$6:$K$704,7,FALSE)))</f>
        <v/>
      </c>
      <c r="V650" s="136" t="str">
        <f t="shared" si="138"/>
        <v/>
      </c>
      <c r="W650" s="87" t="str">
        <f>IF(D650="","",IF('[1]0.6 Indikator Pemanfaatan'!P649="","",VLOOKUP(D650,'[1]0.6 Indikator Pemanfaatan'!$D$6:$R$704,13,FALSE)))</f>
        <v/>
      </c>
      <c r="X650" s="136" t="str">
        <f t="shared" si="139"/>
        <v/>
      </c>
      <c r="Y650" s="87" t="str">
        <f>IF(D650="","",IF('[1]0.6 Indikator Pemanfaatan'!AA649="","",VLOOKUP(D650,'[1]0.6 Indikator Pemanfaatan'!$D$6:$AC$706,24,FALSE)))</f>
        <v/>
      </c>
      <c r="Z650" s="136" t="str">
        <f t="shared" si="140"/>
        <v/>
      </c>
      <c r="AA650" s="88" t="str">
        <f>IF(D650="","",IF('[1]0.6 Indikator Pemanfaatan'!AG649="","",VLOOKUP(D650,'[1]0.6 Indikator Pemanfaatan'!$D$6:$AJ$705,30,FALSE)))</f>
        <v/>
      </c>
      <c r="AB650" s="136" t="str">
        <f t="shared" si="141"/>
        <v/>
      </c>
      <c r="AC650" s="87" t="str">
        <f>IF(D650="","",IF('[1]0.6 Indikator Pemanfaatan'!AM649="","",VLOOKUP(D650,'[1]0.6 Indikator Pemanfaatan'!$D$6:$AP$705,36,FALSE)))</f>
        <v/>
      </c>
      <c r="AD650" s="136" t="str">
        <f t="shared" si="142"/>
        <v/>
      </c>
    </row>
    <row r="651" spans="1:30" x14ac:dyDescent="0.3">
      <c r="A651" s="1" t="str">
        <f>IF('[2]1.7 NCPR'!A647="","",'[2]1.7 NCPR'!A647)</f>
        <v/>
      </c>
      <c r="B651" s="2" t="str">
        <f>IF('[2]1.7 NCPR'!B647="","",'[2]1.7 NCPR'!B647)</f>
        <v/>
      </c>
      <c r="C651" s="1" t="str">
        <f t="shared" si="130"/>
        <v/>
      </c>
      <c r="D651" s="1" t="str">
        <f>IF('[2]1.7 NCPR'!D647="","",'[2]1.7 NCPR'!D647)</f>
        <v/>
      </c>
      <c r="E651" s="1" t="str">
        <f>IF('[2]1.7 NCPR'!E647="","",'[2]1.7 NCPR'!E647)</f>
        <v/>
      </c>
      <c r="F651" s="2" t="str">
        <f>IF('[2]1.7 NCPR'!C647="","",'[2]1.7 NCPR'!C647)</f>
        <v/>
      </c>
      <c r="G651" s="135" t="str">
        <f>IF(D651="","",IF('[2]1.7 NCPR'!P647="","",(VLOOKUP(D651,'[2]1.7 NCPR'!$D:$P,13,0))))</f>
        <v/>
      </c>
      <c r="H651" s="74" t="str">
        <f t="shared" si="131"/>
        <v/>
      </c>
      <c r="I651" s="87" t="str">
        <f>IF(D651="","",IF('[1]0.2 Konsumsi Energi'!O650="","",VLOOKUP(D651,'[1]0.2 Konsumsi Energi'!$D$5:$S$704,12,0)))</f>
        <v/>
      </c>
      <c r="J651" s="136" t="str">
        <f t="shared" si="132"/>
        <v/>
      </c>
      <c r="K651" s="87" t="str">
        <f>IF(D651="","",IF('[1]0.3 Konsumsi Protein Hewani'!O650="","",VLOOKUP(D651,'[1]0.3 Konsumsi Protein Hewani'!$D$5:$S$704,12,0)))</f>
        <v/>
      </c>
      <c r="L651" s="136" t="str">
        <f t="shared" si="133"/>
        <v/>
      </c>
      <c r="M651" s="87" t="str">
        <f>IF(D651="","",IF('[1]0.4 Stok_Cadangan'!AN650="","",VLOOKUP(D651,'[1]0.4 Stok_Cadangan'!$D$6:$AN$704,37,FALSE)))</f>
        <v/>
      </c>
      <c r="N651" s="136" t="str">
        <f t="shared" si="134"/>
        <v/>
      </c>
      <c r="O651" s="87" t="str">
        <f>IF(D651="","",IF('[1]0.5 Indikator Keterjangkauan'!J650="","",VLOOKUP(D651,'[1]0.5 Indikator Keterjangkauan'!$D$6:$K$704,7,FALSE)))</f>
        <v/>
      </c>
      <c r="P651" s="136" t="str">
        <f t="shared" si="135"/>
        <v/>
      </c>
      <c r="Q651" s="87" t="str">
        <f>IF(D651="","",IF('[1]0.5 Indikator Keterjangkauan'!AC650="","",VLOOKUP(D651,'[1]0.5 Indikator Keterjangkauan'!$D$6:$AD$704,26,FALSE)))</f>
        <v/>
      </c>
      <c r="R651" s="136" t="str">
        <f t="shared" si="136"/>
        <v/>
      </c>
      <c r="S651" s="87" t="str">
        <f>IF(D651="","",IF('[1]0.5 Indikator Keterjangkauan'!AI650="","",VLOOKUP(D651,'[1]0.5 Indikator Keterjangkauan'!$D$6:$AK$700,32,FALSE)))</f>
        <v/>
      </c>
      <c r="T651" s="136" t="str">
        <f t="shared" si="137"/>
        <v/>
      </c>
      <c r="U651" s="87" t="str">
        <f>IF(D651="","",IF('[1]0.6 Indikator Pemanfaatan'!J650="","",VLOOKUP(D651,'[1]0.6 Indikator Pemanfaatan'!$D$6:$K$704,7,FALSE)))</f>
        <v/>
      </c>
      <c r="V651" s="136" t="str">
        <f t="shared" si="138"/>
        <v/>
      </c>
      <c r="W651" s="87" t="str">
        <f>IF(D651="","",IF('[1]0.6 Indikator Pemanfaatan'!P650="","",VLOOKUP(D651,'[1]0.6 Indikator Pemanfaatan'!$D$6:$R$704,13,FALSE)))</f>
        <v/>
      </c>
      <c r="X651" s="136" t="str">
        <f t="shared" si="139"/>
        <v/>
      </c>
      <c r="Y651" s="87" t="str">
        <f>IF(D651="","",IF('[1]0.6 Indikator Pemanfaatan'!AA650="","",VLOOKUP(D651,'[1]0.6 Indikator Pemanfaatan'!$D$6:$AC$706,24,FALSE)))</f>
        <v/>
      </c>
      <c r="Z651" s="136" t="str">
        <f t="shared" si="140"/>
        <v/>
      </c>
      <c r="AA651" s="88" t="str">
        <f>IF(D651="","",IF('[1]0.6 Indikator Pemanfaatan'!AG650="","",VLOOKUP(D651,'[1]0.6 Indikator Pemanfaatan'!$D$6:$AJ$705,30,FALSE)))</f>
        <v/>
      </c>
      <c r="AB651" s="136" t="str">
        <f t="shared" si="141"/>
        <v/>
      </c>
      <c r="AC651" s="87" t="str">
        <f>IF(D651="","",IF('[1]0.6 Indikator Pemanfaatan'!AM650="","",VLOOKUP(D651,'[1]0.6 Indikator Pemanfaatan'!$D$6:$AP$705,36,FALSE)))</f>
        <v/>
      </c>
      <c r="AD651" s="136" t="str">
        <f t="shared" si="142"/>
        <v/>
      </c>
    </row>
    <row r="652" spans="1:30" x14ac:dyDescent="0.3">
      <c r="A652" s="1" t="str">
        <f>IF('[2]1.7 NCPR'!A648="","",'[2]1.7 NCPR'!A648)</f>
        <v/>
      </c>
      <c r="B652" s="2" t="str">
        <f>IF('[2]1.7 NCPR'!B648="","",'[2]1.7 NCPR'!B648)</f>
        <v/>
      </c>
      <c r="C652" s="1" t="str">
        <f t="shared" si="130"/>
        <v/>
      </c>
      <c r="D652" s="1" t="str">
        <f>IF('[2]1.7 NCPR'!D648="","",'[2]1.7 NCPR'!D648)</f>
        <v/>
      </c>
      <c r="E652" s="1" t="str">
        <f>IF('[2]1.7 NCPR'!E648="","",'[2]1.7 NCPR'!E648)</f>
        <v/>
      </c>
      <c r="F652" s="2" t="str">
        <f>IF('[2]1.7 NCPR'!C648="","",'[2]1.7 NCPR'!C648)</f>
        <v/>
      </c>
      <c r="G652" s="135" t="str">
        <f>IF(D652="","",IF('[2]1.7 NCPR'!P648="","",(VLOOKUP(D652,'[2]1.7 NCPR'!$D:$P,13,0))))</f>
        <v/>
      </c>
      <c r="H652" s="74" t="str">
        <f t="shared" si="131"/>
        <v/>
      </c>
      <c r="I652" s="87" t="str">
        <f>IF(D652="","",IF('[1]0.2 Konsumsi Energi'!O651="","",VLOOKUP(D652,'[1]0.2 Konsumsi Energi'!$D$5:$S$704,12,0)))</f>
        <v/>
      </c>
      <c r="J652" s="136" t="str">
        <f t="shared" si="132"/>
        <v/>
      </c>
      <c r="K652" s="87" t="str">
        <f>IF(D652="","",IF('[1]0.3 Konsumsi Protein Hewani'!O651="","",VLOOKUP(D652,'[1]0.3 Konsumsi Protein Hewani'!$D$5:$S$704,12,0)))</f>
        <v/>
      </c>
      <c r="L652" s="136" t="str">
        <f t="shared" si="133"/>
        <v/>
      </c>
      <c r="M652" s="87" t="str">
        <f>IF(D652="","",IF('[1]0.4 Stok_Cadangan'!AN651="","",VLOOKUP(D652,'[1]0.4 Stok_Cadangan'!$D$6:$AN$704,37,FALSE)))</f>
        <v/>
      </c>
      <c r="N652" s="136" t="str">
        <f t="shared" si="134"/>
        <v/>
      </c>
      <c r="O652" s="87" t="str">
        <f>IF(D652="","",IF('[1]0.5 Indikator Keterjangkauan'!J651="","",VLOOKUP(D652,'[1]0.5 Indikator Keterjangkauan'!$D$6:$K$704,7,FALSE)))</f>
        <v/>
      </c>
      <c r="P652" s="136" t="str">
        <f t="shared" si="135"/>
        <v/>
      </c>
      <c r="Q652" s="87" t="str">
        <f>IF(D652="","",IF('[1]0.5 Indikator Keterjangkauan'!AC651="","",VLOOKUP(D652,'[1]0.5 Indikator Keterjangkauan'!$D$6:$AD$704,26,FALSE)))</f>
        <v/>
      </c>
      <c r="R652" s="136" t="str">
        <f t="shared" si="136"/>
        <v/>
      </c>
      <c r="S652" s="87" t="str">
        <f>IF(D652="","",IF('[1]0.5 Indikator Keterjangkauan'!AI651="","",VLOOKUP(D652,'[1]0.5 Indikator Keterjangkauan'!$D$6:$AK$700,32,FALSE)))</f>
        <v/>
      </c>
      <c r="T652" s="136" t="str">
        <f t="shared" si="137"/>
        <v/>
      </c>
      <c r="U652" s="87" t="str">
        <f>IF(D652="","",IF('[1]0.6 Indikator Pemanfaatan'!J651="","",VLOOKUP(D652,'[1]0.6 Indikator Pemanfaatan'!$D$6:$K$704,7,FALSE)))</f>
        <v/>
      </c>
      <c r="V652" s="136" t="str">
        <f t="shared" si="138"/>
        <v/>
      </c>
      <c r="W652" s="87" t="str">
        <f>IF(D652="","",IF('[1]0.6 Indikator Pemanfaatan'!P651="","",VLOOKUP(D652,'[1]0.6 Indikator Pemanfaatan'!$D$6:$R$704,13,FALSE)))</f>
        <v/>
      </c>
      <c r="X652" s="136" t="str">
        <f t="shared" si="139"/>
        <v/>
      </c>
      <c r="Y652" s="87" t="str">
        <f>IF(D652="","",IF('[1]0.6 Indikator Pemanfaatan'!AA651="","",VLOOKUP(D652,'[1]0.6 Indikator Pemanfaatan'!$D$6:$AC$706,24,FALSE)))</f>
        <v/>
      </c>
      <c r="Z652" s="136" t="str">
        <f t="shared" si="140"/>
        <v/>
      </c>
      <c r="AA652" s="88" t="str">
        <f>IF(D652="","",IF('[1]0.6 Indikator Pemanfaatan'!AG651="","",VLOOKUP(D652,'[1]0.6 Indikator Pemanfaatan'!$D$6:$AJ$705,30,FALSE)))</f>
        <v/>
      </c>
      <c r="AB652" s="136" t="str">
        <f t="shared" si="141"/>
        <v/>
      </c>
      <c r="AC652" s="87" t="str">
        <f>IF(D652="","",IF('[1]0.6 Indikator Pemanfaatan'!AM651="","",VLOOKUP(D652,'[1]0.6 Indikator Pemanfaatan'!$D$6:$AP$705,36,FALSE)))</f>
        <v/>
      </c>
      <c r="AD652" s="136" t="str">
        <f t="shared" si="142"/>
        <v/>
      </c>
    </row>
    <row r="653" spans="1:30" x14ac:dyDescent="0.3">
      <c r="A653" s="1" t="str">
        <f>IF('[2]1.7 NCPR'!A649="","",'[2]1.7 NCPR'!A649)</f>
        <v/>
      </c>
      <c r="B653" s="2" t="str">
        <f>IF('[2]1.7 NCPR'!B649="","",'[2]1.7 NCPR'!B649)</f>
        <v/>
      </c>
      <c r="C653" s="1" t="str">
        <f t="shared" si="130"/>
        <v/>
      </c>
      <c r="D653" s="1" t="str">
        <f>IF('[2]1.7 NCPR'!D649="","",'[2]1.7 NCPR'!D649)</f>
        <v/>
      </c>
      <c r="E653" s="1" t="str">
        <f>IF('[2]1.7 NCPR'!E649="","",'[2]1.7 NCPR'!E649)</f>
        <v/>
      </c>
      <c r="F653" s="2" t="str">
        <f>IF('[2]1.7 NCPR'!C649="","",'[2]1.7 NCPR'!C649)</f>
        <v/>
      </c>
      <c r="G653" s="135" t="str">
        <f>IF(D653="","",IF('[2]1.7 NCPR'!P649="","",(VLOOKUP(D653,'[2]1.7 NCPR'!$D:$P,13,0))))</f>
        <v/>
      </c>
      <c r="H653" s="74" t="str">
        <f t="shared" si="131"/>
        <v/>
      </c>
      <c r="I653" s="87" t="str">
        <f>IF(D653="","",IF('[1]0.2 Konsumsi Energi'!O652="","",VLOOKUP(D653,'[1]0.2 Konsumsi Energi'!$D$5:$S$704,12,0)))</f>
        <v/>
      </c>
      <c r="J653" s="136" t="str">
        <f t="shared" si="132"/>
        <v/>
      </c>
      <c r="K653" s="87" t="str">
        <f>IF(D653="","",IF('[1]0.3 Konsumsi Protein Hewani'!O652="","",VLOOKUP(D653,'[1]0.3 Konsumsi Protein Hewani'!$D$5:$S$704,12,0)))</f>
        <v/>
      </c>
      <c r="L653" s="136" t="str">
        <f t="shared" si="133"/>
        <v/>
      </c>
      <c r="M653" s="87" t="str">
        <f>IF(D653="","",IF('[1]0.4 Stok_Cadangan'!AN652="","",VLOOKUP(D653,'[1]0.4 Stok_Cadangan'!$D$6:$AN$704,37,FALSE)))</f>
        <v/>
      </c>
      <c r="N653" s="136" t="str">
        <f t="shared" si="134"/>
        <v/>
      </c>
      <c r="O653" s="87" t="str">
        <f>IF(D653="","",IF('[1]0.5 Indikator Keterjangkauan'!J652="","",VLOOKUP(D653,'[1]0.5 Indikator Keterjangkauan'!$D$6:$K$704,7,FALSE)))</f>
        <v/>
      </c>
      <c r="P653" s="136" t="str">
        <f t="shared" si="135"/>
        <v/>
      </c>
      <c r="Q653" s="87" t="str">
        <f>IF(D653="","",IF('[1]0.5 Indikator Keterjangkauan'!AC652="","",VLOOKUP(D653,'[1]0.5 Indikator Keterjangkauan'!$D$6:$AD$704,26,FALSE)))</f>
        <v/>
      </c>
      <c r="R653" s="136" t="str">
        <f t="shared" si="136"/>
        <v/>
      </c>
      <c r="S653" s="87" t="str">
        <f>IF(D653="","",IF('[1]0.5 Indikator Keterjangkauan'!AI652="","",VLOOKUP(D653,'[1]0.5 Indikator Keterjangkauan'!$D$6:$AK$700,32,FALSE)))</f>
        <v/>
      </c>
      <c r="T653" s="136" t="str">
        <f t="shared" si="137"/>
        <v/>
      </c>
      <c r="U653" s="87" t="str">
        <f>IF(D653="","",IF('[1]0.6 Indikator Pemanfaatan'!J652="","",VLOOKUP(D653,'[1]0.6 Indikator Pemanfaatan'!$D$6:$K$704,7,FALSE)))</f>
        <v/>
      </c>
      <c r="V653" s="136" t="str">
        <f t="shared" si="138"/>
        <v/>
      </c>
      <c r="W653" s="87" t="str">
        <f>IF(D653="","",IF('[1]0.6 Indikator Pemanfaatan'!P652="","",VLOOKUP(D653,'[1]0.6 Indikator Pemanfaatan'!$D$6:$R$704,13,FALSE)))</f>
        <v/>
      </c>
      <c r="X653" s="136" t="str">
        <f t="shared" si="139"/>
        <v/>
      </c>
      <c r="Y653" s="87" t="str">
        <f>IF(D653="","",IF('[1]0.6 Indikator Pemanfaatan'!AA652="","",VLOOKUP(D653,'[1]0.6 Indikator Pemanfaatan'!$D$6:$AC$706,24,FALSE)))</f>
        <v/>
      </c>
      <c r="Z653" s="136" t="str">
        <f t="shared" si="140"/>
        <v/>
      </c>
      <c r="AA653" s="88" t="str">
        <f>IF(D653="","",IF('[1]0.6 Indikator Pemanfaatan'!AG652="","",VLOOKUP(D653,'[1]0.6 Indikator Pemanfaatan'!$D$6:$AJ$705,30,FALSE)))</f>
        <v/>
      </c>
      <c r="AB653" s="136" t="str">
        <f t="shared" si="141"/>
        <v/>
      </c>
      <c r="AC653" s="87" t="str">
        <f>IF(D653="","",IF('[1]0.6 Indikator Pemanfaatan'!AM652="","",VLOOKUP(D653,'[1]0.6 Indikator Pemanfaatan'!$D$6:$AP$705,36,FALSE)))</f>
        <v/>
      </c>
      <c r="AD653" s="136" t="str">
        <f t="shared" si="142"/>
        <v/>
      </c>
    </row>
    <row r="654" spans="1:30" x14ac:dyDescent="0.3">
      <c r="A654" s="1" t="str">
        <f>IF('[2]1.7 NCPR'!A650="","",'[2]1.7 NCPR'!A650)</f>
        <v/>
      </c>
      <c r="B654" s="2" t="str">
        <f>IF('[2]1.7 NCPR'!B650="","",'[2]1.7 NCPR'!B650)</f>
        <v/>
      </c>
      <c r="C654" s="1" t="str">
        <f t="shared" si="130"/>
        <v/>
      </c>
      <c r="D654" s="1" t="str">
        <f>IF('[2]1.7 NCPR'!D650="","",'[2]1.7 NCPR'!D650)</f>
        <v/>
      </c>
      <c r="E654" s="1" t="str">
        <f>IF('[2]1.7 NCPR'!E650="","",'[2]1.7 NCPR'!E650)</f>
        <v/>
      </c>
      <c r="F654" s="2" t="str">
        <f>IF('[2]1.7 NCPR'!C650="","",'[2]1.7 NCPR'!C650)</f>
        <v/>
      </c>
      <c r="G654" s="135" t="str">
        <f>IF(D654="","",IF('[2]1.7 NCPR'!P650="","",(VLOOKUP(D654,'[2]1.7 NCPR'!$D:$P,13,0))))</f>
        <v/>
      </c>
      <c r="H654" s="74" t="str">
        <f t="shared" si="131"/>
        <v/>
      </c>
      <c r="I654" s="87" t="str">
        <f>IF(D654="","",IF('[1]0.2 Konsumsi Energi'!O653="","",VLOOKUP(D654,'[1]0.2 Konsumsi Energi'!$D$5:$S$704,12,0)))</f>
        <v/>
      </c>
      <c r="J654" s="136" t="str">
        <f t="shared" si="132"/>
        <v/>
      </c>
      <c r="K654" s="87" t="str">
        <f>IF(D654="","",IF('[1]0.3 Konsumsi Protein Hewani'!O653="","",VLOOKUP(D654,'[1]0.3 Konsumsi Protein Hewani'!$D$5:$S$704,12,0)))</f>
        <v/>
      </c>
      <c r="L654" s="136" t="str">
        <f t="shared" si="133"/>
        <v/>
      </c>
      <c r="M654" s="87" t="str">
        <f>IF(D654="","",IF('[1]0.4 Stok_Cadangan'!AN653="","",VLOOKUP(D654,'[1]0.4 Stok_Cadangan'!$D$6:$AN$704,37,FALSE)))</f>
        <v/>
      </c>
      <c r="N654" s="136" t="str">
        <f t="shared" si="134"/>
        <v/>
      </c>
      <c r="O654" s="87" t="str">
        <f>IF(D654="","",IF('[1]0.5 Indikator Keterjangkauan'!J653="","",VLOOKUP(D654,'[1]0.5 Indikator Keterjangkauan'!$D$6:$K$704,7,FALSE)))</f>
        <v/>
      </c>
      <c r="P654" s="136" t="str">
        <f t="shared" si="135"/>
        <v/>
      </c>
      <c r="Q654" s="87" t="str">
        <f>IF(D654="","",IF('[1]0.5 Indikator Keterjangkauan'!AC653="","",VLOOKUP(D654,'[1]0.5 Indikator Keterjangkauan'!$D$6:$AD$704,26,FALSE)))</f>
        <v/>
      </c>
      <c r="R654" s="136" t="str">
        <f t="shared" si="136"/>
        <v/>
      </c>
      <c r="S654" s="87" t="str">
        <f>IF(D654="","",IF('[1]0.5 Indikator Keterjangkauan'!AI653="","",VLOOKUP(D654,'[1]0.5 Indikator Keterjangkauan'!$D$6:$AK$700,32,FALSE)))</f>
        <v/>
      </c>
      <c r="T654" s="136" t="str">
        <f t="shared" si="137"/>
        <v/>
      </c>
      <c r="U654" s="87" t="str">
        <f>IF(D654="","",IF('[1]0.6 Indikator Pemanfaatan'!J653="","",VLOOKUP(D654,'[1]0.6 Indikator Pemanfaatan'!$D$6:$K$704,7,FALSE)))</f>
        <v/>
      </c>
      <c r="V654" s="136" t="str">
        <f t="shared" si="138"/>
        <v/>
      </c>
      <c r="W654" s="87" t="str">
        <f>IF(D654="","",IF('[1]0.6 Indikator Pemanfaatan'!P653="","",VLOOKUP(D654,'[1]0.6 Indikator Pemanfaatan'!$D$6:$R$704,13,FALSE)))</f>
        <v/>
      </c>
      <c r="X654" s="136" t="str">
        <f t="shared" si="139"/>
        <v/>
      </c>
      <c r="Y654" s="87" t="str">
        <f>IF(D654="","",IF('[1]0.6 Indikator Pemanfaatan'!AA653="","",VLOOKUP(D654,'[1]0.6 Indikator Pemanfaatan'!$D$6:$AC$706,24,FALSE)))</f>
        <v/>
      </c>
      <c r="Z654" s="136" t="str">
        <f t="shared" si="140"/>
        <v/>
      </c>
      <c r="AA654" s="88" t="str">
        <f>IF(D654="","",IF('[1]0.6 Indikator Pemanfaatan'!AG653="","",VLOOKUP(D654,'[1]0.6 Indikator Pemanfaatan'!$D$6:$AJ$705,30,FALSE)))</f>
        <v/>
      </c>
      <c r="AB654" s="136" t="str">
        <f t="shared" si="141"/>
        <v/>
      </c>
      <c r="AC654" s="87" t="str">
        <f>IF(D654="","",IF('[1]0.6 Indikator Pemanfaatan'!AM653="","",VLOOKUP(D654,'[1]0.6 Indikator Pemanfaatan'!$D$6:$AP$705,36,FALSE)))</f>
        <v/>
      </c>
      <c r="AD654" s="136" t="str">
        <f t="shared" si="142"/>
        <v/>
      </c>
    </row>
    <row r="655" spans="1:30" x14ac:dyDescent="0.3">
      <c r="A655" s="1" t="str">
        <f>IF('[2]1.7 NCPR'!A651="","",'[2]1.7 NCPR'!A651)</f>
        <v/>
      </c>
      <c r="B655" s="2" t="str">
        <f>IF('[2]1.7 NCPR'!B651="","",'[2]1.7 NCPR'!B651)</f>
        <v/>
      </c>
      <c r="C655" s="1" t="str">
        <f t="shared" si="130"/>
        <v/>
      </c>
      <c r="D655" s="1" t="str">
        <f>IF('[2]1.7 NCPR'!D651="","",'[2]1.7 NCPR'!D651)</f>
        <v/>
      </c>
      <c r="E655" s="1" t="str">
        <f>IF('[2]1.7 NCPR'!E651="","",'[2]1.7 NCPR'!E651)</f>
        <v/>
      </c>
      <c r="F655" s="2" t="str">
        <f>IF('[2]1.7 NCPR'!C651="","",'[2]1.7 NCPR'!C651)</f>
        <v/>
      </c>
      <c r="G655" s="135" t="str">
        <f>IF(D655="","",IF('[2]1.7 NCPR'!P651="","",(VLOOKUP(D655,'[2]1.7 NCPR'!$D:$P,13,0))))</f>
        <v/>
      </c>
      <c r="H655" s="74" t="str">
        <f t="shared" si="131"/>
        <v/>
      </c>
      <c r="I655" s="87" t="str">
        <f>IF(D655="","",IF('[1]0.2 Konsumsi Energi'!O654="","",VLOOKUP(D655,'[1]0.2 Konsumsi Energi'!$D$5:$S$704,12,0)))</f>
        <v/>
      </c>
      <c r="J655" s="136" t="str">
        <f t="shared" si="132"/>
        <v/>
      </c>
      <c r="K655" s="87" t="str">
        <f>IF(D655="","",IF('[1]0.3 Konsumsi Protein Hewani'!O654="","",VLOOKUP(D655,'[1]0.3 Konsumsi Protein Hewani'!$D$5:$S$704,12,0)))</f>
        <v/>
      </c>
      <c r="L655" s="136" t="str">
        <f t="shared" si="133"/>
        <v/>
      </c>
      <c r="M655" s="87" t="str">
        <f>IF(D655="","",IF('[1]0.4 Stok_Cadangan'!AN654="","",VLOOKUP(D655,'[1]0.4 Stok_Cadangan'!$D$6:$AN$704,37,FALSE)))</f>
        <v/>
      </c>
      <c r="N655" s="136" t="str">
        <f t="shared" si="134"/>
        <v/>
      </c>
      <c r="O655" s="87" t="str">
        <f>IF(D655="","",IF('[1]0.5 Indikator Keterjangkauan'!J654="","",VLOOKUP(D655,'[1]0.5 Indikator Keterjangkauan'!$D$6:$K$704,7,FALSE)))</f>
        <v/>
      </c>
      <c r="P655" s="136" t="str">
        <f t="shared" si="135"/>
        <v/>
      </c>
      <c r="Q655" s="87" t="str">
        <f>IF(D655="","",IF('[1]0.5 Indikator Keterjangkauan'!AC654="","",VLOOKUP(D655,'[1]0.5 Indikator Keterjangkauan'!$D$6:$AD$704,26,FALSE)))</f>
        <v/>
      </c>
      <c r="R655" s="136" t="str">
        <f t="shared" si="136"/>
        <v/>
      </c>
      <c r="S655" s="87" t="str">
        <f>IF(D655="","",IF('[1]0.5 Indikator Keterjangkauan'!AI654="","",VLOOKUP(D655,'[1]0.5 Indikator Keterjangkauan'!$D$6:$AK$700,32,FALSE)))</f>
        <v/>
      </c>
      <c r="T655" s="136" t="str">
        <f t="shared" si="137"/>
        <v/>
      </c>
      <c r="U655" s="87" t="str">
        <f>IF(D655="","",IF('[1]0.6 Indikator Pemanfaatan'!J654="","",VLOOKUP(D655,'[1]0.6 Indikator Pemanfaatan'!$D$6:$K$704,7,FALSE)))</f>
        <v/>
      </c>
      <c r="V655" s="136" t="str">
        <f t="shared" si="138"/>
        <v/>
      </c>
      <c r="W655" s="87" t="str">
        <f>IF(D655="","",IF('[1]0.6 Indikator Pemanfaatan'!P654="","",VLOOKUP(D655,'[1]0.6 Indikator Pemanfaatan'!$D$6:$R$704,13,FALSE)))</f>
        <v/>
      </c>
      <c r="X655" s="136" t="str">
        <f t="shared" si="139"/>
        <v/>
      </c>
      <c r="Y655" s="87" t="str">
        <f>IF(D655="","",IF('[1]0.6 Indikator Pemanfaatan'!AA654="","",VLOOKUP(D655,'[1]0.6 Indikator Pemanfaatan'!$D$6:$AC$706,24,FALSE)))</f>
        <v/>
      </c>
      <c r="Z655" s="136" t="str">
        <f t="shared" si="140"/>
        <v/>
      </c>
      <c r="AA655" s="88" t="str">
        <f>IF(D655="","",IF('[1]0.6 Indikator Pemanfaatan'!AG654="","",VLOOKUP(D655,'[1]0.6 Indikator Pemanfaatan'!$D$6:$AJ$705,30,FALSE)))</f>
        <v/>
      </c>
      <c r="AB655" s="136" t="str">
        <f t="shared" si="141"/>
        <v/>
      </c>
      <c r="AC655" s="87" t="str">
        <f>IF(D655="","",IF('[1]0.6 Indikator Pemanfaatan'!AM654="","",VLOOKUP(D655,'[1]0.6 Indikator Pemanfaatan'!$D$6:$AP$705,36,FALSE)))</f>
        <v/>
      </c>
      <c r="AD655" s="136" t="str">
        <f t="shared" si="142"/>
        <v/>
      </c>
    </row>
    <row r="656" spans="1:30" x14ac:dyDescent="0.3">
      <c r="A656" s="1" t="str">
        <f>IF('[2]1.7 NCPR'!A652="","",'[2]1.7 NCPR'!A652)</f>
        <v/>
      </c>
      <c r="B656" s="2" t="str">
        <f>IF('[2]1.7 NCPR'!B652="","",'[2]1.7 NCPR'!B652)</f>
        <v/>
      </c>
      <c r="C656" s="1" t="str">
        <f t="shared" si="130"/>
        <v/>
      </c>
      <c r="D656" s="1" t="str">
        <f>IF('[2]1.7 NCPR'!D652="","",'[2]1.7 NCPR'!D652)</f>
        <v/>
      </c>
      <c r="E656" s="1" t="str">
        <f>IF('[2]1.7 NCPR'!E652="","",'[2]1.7 NCPR'!E652)</f>
        <v/>
      </c>
      <c r="F656" s="2" t="str">
        <f>IF('[2]1.7 NCPR'!C652="","",'[2]1.7 NCPR'!C652)</f>
        <v/>
      </c>
      <c r="G656" s="135" t="str">
        <f>IF(D656="","",IF('[2]1.7 NCPR'!P652="","",(VLOOKUP(D656,'[2]1.7 NCPR'!$D:$P,13,0))))</f>
        <v/>
      </c>
      <c r="H656" s="74" t="str">
        <f t="shared" si="131"/>
        <v/>
      </c>
      <c r="I656" s="87" t="str">
        <f>IF(D656="","",IF('[1]0.2 Konsumsi Energi'!O655="","",VLOOKUP(D656,'[1]0.2 Konsumsi Energi'!$D$5:$S$704,12,0)))</f>
        <v/>
      </c>
      <c r="J656" s="136" t="str">
        <f t="shared" si="132"/>
        <v/>
      </c>
      <c r="K656" s="87" t="str">
        <f>IF(D656="","",IF('[1]0.3 Konsumsi Protein Hewani'!O655="","",VLOOKUP(D656,'[1]0.3 Konsumsi Protein Hewani'!$D$5:$S$704,12,0)))</f>
        <v/>
      </c>
      <c r="L656" s="136" t="str">
        <f t="shared" si="133"/>
        <v/>
      </c>
      <c r="M656" s="87" t="str">
        <f>IF(D656="","",IF('[1]0.4 Stok_Cadangan'!AN655="","",VLOOKUP(D656,'[1]0.4 Stok_Cadangan'!$D$6:$AN$704,37,FALSE)))</f>
        <v/>
      </c>
      <c r="N656" s="136" t="str">
        <f t="shared" si="134"/>
        <v/>
      </c>
      <c r="O656" s="87" t="str">
        <f>IF(D656="","",IF('[1]0.5 Indikator Keterjangkauan'!J655="","",VLOOKUP(D656,'[1]0.5 Indikator Keterjangkauan'!$D$6:$K$704,7,FALSE)))</f>
        <v/>
      </c>
      <c r="P656" s="136" t="str">
        <f t="shared" si="135"/>
        <v/>
      </c>
      <c r="Q656" s="87" t="str">
        <f>IF(D656="","",IF('[1]0.5 Indikator Keterjangkauan'!AC655="","",VLOOKUP(D656,'[1]0.5 Indikator Keterjangkauan'!$D$6:$AD$704,26,FALSE)))</f>
        <v/>
      </c>
      <c r="R656" s="136" t="str">
        <f t="shared" si="136"/>
        <v/>
      </c>
      <c r="S656" s="87" t="str">
        <f>IF(D656="","",IF('[1]0.5 Indikator Keterjangkauan'!AI655="","",VLOOKUP(D656,'[1]0.5 Indikator Keterjangkauan'!$D$6:$AK$700,32,FALSE)))</f>
        <v/>
      </c>
      <c r="T656" s="136" t="str">
        <f t="shared" si="137"/>
        <v/>
      </c>
      <c r="U656" s="87" t="str">
        <f>IF(D656="","",IF('[1]0.6 Indikator Pemanfaatan'!J655="","",VLOOKUP(D656,'[1]0.6 Indikator Pemanfaatan'!$D$6:$K$704,7,FALSE)))</f>
        <v/>
      </c>
      <c r="V656" s="136" t="str">
        <f t="shared" si="138"/>
        <v/>
      </c>
      <c r="W656" s="87" t="str">
        <f>IF(D656="","",IF('[1]0.6 Indikator Pemanfaatan'!P655="","",VLOOKUP(D656,'[1]0.6 Indikator Pemanfaatan'!$D$6:$R$704,13,FALSE)))</f>
        <v/>
      </c>
      <c r="X656" s="136" t="str">
        <f t="shared" si="139"/>
        <v/>
      </c>
      <c r="Y656" s="87" t="str">
        <f>IF(D656="","",IF('[1]0.6 Indikator Pemanfaatan'!AA655="","",VLOOKUP(D656,'[1]0.6 Indikator Pemanfaatan'!$D$6:$AC$706,24,FALSE)))</f>
        <v/>
      </c>
      <c r="Z656" s="136" t="str">
        <f t="shared" si="140"/>
        <v/>
      </c>
      <c r="AA656" s="88" t="str">
        <f>IF(D656="","",IF('[1]0.6 Indikator Pemanfaatan'!AG655="","",VLOOKUP(D656,'[1]0.6 Indikator Pemanfaatan'!$D$6:$AJ$705,30,FALSE)))</f>
        <v/>
      </c>
      <c r="AB656" s="136" t="str">
        <f t="shared" si="141"/>
        <v/>
      </c>
      <c r="AC656" s="87" t="str">
        <f>IF(D656="","",IF('[1]0.6 Indikator Pemanfaatan'!AM655="","",VLOOKUP(D656,'[1]0.6 Indikator Pemanfaatan'!$D$6:$AP$705,36,FALSE)))</f>
        <v/>
      </c>
      <c r="AD656" s="136" t="str">
        <f t="shared" si="142"/>
        <v/>
      </c>
    </row>
    <row r="657" spans="1:30" x14ac:dyDescent="0.3">
      <c r="A657" s="1" t="str">
        <f>IF('[2]1.7 NCPR'!A653="","",'[2]1.7 NCPR'!A653)</f>
        <v/>
      </c>
      <c r="B657" s="2" t="str">
        <f>IF('[2]1.7 NCPR'!B653="","",'[2]1.7 NCPR'!B653)</f>
        <v/>
      </c>
      <c r="C657" s="1" t="str">
        <f t="shared" si="130"/>
        <v/>
      </c>
      <c r="D657" s="1" t="str">
        <f>IF('[2]1.7 NCPR'!D653="","",'[2]1.7 NCPR'!D653)</f>
        <v/>
      </c>
      <c r="E657" s="1" t="str">
        <f>IF('[2]1.7 NCPR'!E653="","",'[2]1.7 NCPR'!E653)</f>
        <v/>
      </c>
      <c r="F657" s="2" t="str">
        <f>IF('[2]1.7 NCPR'!C653="","",'[2]1.7 NCPR'!C653)</f>
        <v/>
      </c>
      <c r="G657" s="135" t="str">
        <f>IF(D657="","",IF('[2]1.7 NCPR'!P653="","",(VLOOKUP(D657,'[2]1.7 NCPR'!$D:$P,13,0))))</f>
        <v/>
      </c>
      <c r="H657" s="74" t="str">
        <f t="shared" si="131"/>
        <v/>
      </c>
      <c r="I657" s="87" t="str">
        <f>IF(D657="","",IF('[1]0.2 Konsumsi Energi'!O656="","",VLOOKUP(D657,'[1]0.2 Konsumsi Energi'!$D$5:$S$704,12,0)))</f>
        <v/>
      </c>
      <c r="J657" s="136" t="str">
        <f t="shared" si="132"/>
        <v/>
      </c>
      <c r="K657" s="87" t="str">
        <f>IF(D657="","",IF('[1]0.3 Konsumsi Protein Hewani'!O656="","",VLOOKUP(D657,'[1]0.3 Konsumsi Protein Hewani'!$D$5:$S$704,12,0)))</f>
        <v/>
      </c>
      <c r="L657" s="136" t="str">
        <f t="shared" si="133"/>
        <v/>
      </c>
      <c r="M657" s="87" t="str">
        <f>IF(D657="","",IF('[1]0.4 Stok_Cadangan'!AN656="","",VLOOKUP(D657,'[1]0.4 Stok_Cadangan'!$D$6:$AN$704,37,FALSE)))</f>
        <v/>
      </c>
      <c r="N657" s="136" t="str">
        <f t="shared" si="134"/>
        <v/>
      </c>
      <c r="O657" s="87" t="str">
        <f>IF(D657="","",IF('[1]0.5 Indikator Keterjangkauan'!J656="","",VLOOKUP(D657,'[1]0.5 Indikator Keterjangkauan'!$D$6:$K$704,7,FALSE)))</f>
        <v/>
      </c>
      <c r="P657" s="136" t="str">
        <f t="shared" si="135"/>
        <v/>
      </c>
      <c r="Q657" s="87" t="str">
        <f>IF(D657="","",IF('[1]0.5 Indikator Keterjangkauan'!AC656="","",VLOOKUP(D657,'[1]0.5 Indikator Keterjangkauan'!$D$6:$AD$704,26,FALSE)))</f>
        <v/>
      </c>
      <c r="R657" s="136" t="str">
        <f t="shared" si="136"/>
        <v/>
      </c>
      <c r="S657" s="87" t="str">
        <f>IF(D657="","",IF('[1]0.5 Indikator Keterjangkauan'!AI656="","",VLOOKUP(D657,'[1]0.5 Indikator Keterjangkauan'!$D$6:$AK$700,32,FALSE)))</f>
        <v/>
      </c>
      <c r="T657" s="136" t="str">
        <f t="shared" si="137"/>
        <v/>
      </c>
      <c r="U657" s="87" t="str">
        <f>IF(D657="","",IF('[1]0.6 Indikator Pemanfaatan'!J656="","",VLOOKUP(D657,'[1]0.6 Indikator Pemanfaatan'!$D$6:$K$704,7,FALSE)))</f>
        <v/>
      </c>
      <c r="V657" s="136" t="str">
        <f t="shared" si="138"/>
        <v/>
      </c>
      <c r="W657" s="87" t="str">
        <f>IF(D657="","",IF('[1]0.6 Indikator Pemanfaatan'!P656="","",VLOOKUP(D657,'[1]0.6 Indikator Pemanfaatan'!$D$6:$R$704,13,FALSE)))</f>
        <v/>
      </c>
      <c r="X657" s="136" t="str">
        <f t="shared" si="139"/>
        <v/>
      </c>
      <c r="Y657" s="87" t="str">
        <f>IF(D657="","",IF('[1]0.6 Indikator Pemanfaatan'!AA656="","",VLOOKUP(D657,'[1]0.6 Indikator Pemanfaatan'!$D$6:$AC$706,24,FALSE)))</f>
        <v/>
      </c>
      <c r="Z657" s="136" t="str">
        <f t="shared" si="140"/>
        <v/>
      </c>
      <c r="AA657" s="88" t="str">
        <f>IF(D657="","",IF('[1]0.6 Indikator Pemanfaatan'!AG656="","",VLOOKUP(D657,'[1]0.6 Indikator Pemanfaatan'!$D$6:$AJ$705,30,FALSE)))</f>
        <v/>
      </c>
      <c r="AB657" s="136" t="str">
        <f t="shared" si="141"/>
        <v/>
      </c>
      <c r="AC657" s="87" t="str">
        <f>IF(D657="","",IF('[1]0.6 Indikator Pemanfaatan'!AM656="","",VLOOKUP(D657,'[1]0.6 Indikator Pemanfaatan'!$D$6:$AP$705,36,FALSE)))</f>
        <v/>
      </c>
      <c r="AD657" s="136" t="str">
        <f t="shared" si="142"/>
        <v/>
      </c>
    </row>
    <row r="658" spans="1:30" x14ac:dyDescent="0.3">
      <c r="A658" s="1" t="str">
        <f>IF('[2]1.7 NCPR'!A654="","",'[2]1.7 NCPR'!A654)</f>
        <v/>
      </c>
      <c r="B658" s="2" t="str">
        <f>IF('[2]1.7 NCPR'!B654="","",'[2]1.7 NCPR'!B654)</f>
        <v/>
      </c>
      <c r="C658" s="1" t="str">
        <f t="shared" si="130"/>
        <v/>
      </c>
      <c r="D658" s="1" t="str">
        <f>IF('[2]1.7 NCPR'!D654="","",'[2]1.7 NCPR'!D654)</f>
        <v/>
      </c>
      <c r="E658" s="1" t="str">
        <f>IF('[2]1.7 NCPR'!E654="","",'[2]1.7 NCPR'!E654)</f>
        <v/>
      </c>
      <c r="F658" s="2" t="str">
        <f>IF('[2]1.7 NCPR'!C654="","",'[2]1.7 NCPR'!C654)</f>
        <v/>
      </c>
      <c r="G658" s="135" t="str">
        <f>IF(D658="","",IF('[2]1.7 NCPR'!P654="","",(VLOOKUP(D658,'[2]1.7 NCPR'!$D:$P,13,0))))</f>
        <v/>
      </c>
      <c r="H658" s="74" t="str">
        <f t="shared" si="131"/>
        <v/>
      </c>
      <c r="I658" s="87" t="str">
        <f>IF(D658="","",IF('[1]0.2 Konsumsi Energi'!O657="","",VLOOKUP(D658,'[1]0.2 Konsumsi Energi'!$D$5:$S$704,12,0)))</f>
        <v/>
      </c>
      <c r="J658" s="136" t="str">
        <f t="shared" si="132"/>
        <v/>
      </c>
      <c r="K658" s="87" t="str">
        <f>IF(D658="","",IF('[1]0.3 Konsumsi Protein Hewani'!O657="","",VLOOKUP(D658,'[1]0.3 Konsumsi Protein Hewani'!$D$5:$S$704,12,0)))</f>
        <v/>
      </c>
      <c r="L658" s="136" t="str">
        <f t="shared" si="133"/>
        <v/>
      </c>
      <c r="M658" s="87" t="str">
        <f>IF(D658="","",IF('[1]0.4 Stok_Cadangan'!AN657="","",VLOOKUP(D658,'[1]0.4 Stok_Cadangan'!$D$6:$AN$704,37,FALSE)))</f>
        <v/>
      </c>
      <c r="N658" s="136" t="str">
        <f t="shared" si="134"/>
        <v/>
      </c>
      <c r="O658" s="87" t="str">
        <f>IF(D658="","",IF('[1]0.5 Indikator Keterjangkauan'!J657="","",VLOOKUP(D658,'[1]0.5 Indikator Keterjangkauan'!$D$6:$K$704,7,FALSE)))</f>
        <v/>
      </c>
      <c r="P658" s="136" t="str">
        <f t="shared" si="135"/>
        <v/>
      </c>
      <c r="Q658" s="87" t="str">
        <f>IF(D658="","",IF('[1]0.5 Indikator Keterjangkauan'!AC657="","",VLOOKUP(D658,'[1]0.5 Indikator Keterjangkauan'!$D$6:$AD$704,26,FALSE)))</f>
        <v/>
      </c>
      <c r="R658" s="136" t="str">
        <f t="shared" si="136"/>
        <v/>
      </c>
      <c r="S658" s="87" t="str">
        <f>IF(D658="","",IF('[1]0.5 Indikator Keterjangkauan'!AI657="","",VLOOKUP(D658,'[1]0.5 Indikator Keterjangkauan'!$D$6:$AK$700,32,FALSE)))</f>
        <v/>
      </c>
      <c r="T658" s="136" t="str">
        <f t="shared" si="137"/>
        <v/>
      </c>
      <c r="U658" s="87" t="str">
        <f>IF(D658="","",IF('[1]0.6 Indikator Pemanfaatan'!J657="","",VLOOKUP(D658,'[1]0.6 Indikator Pemanfaatan'!$D$6:$K$704,7,FALSE)))</f>
        <v/>
      </c>
      <c r="V658" s="136" t="str">
        <f t="shared" si="138"/>
        <v/>
      </c>
      <c r="W658" s="87" t="str">
        <f>IF(D658="","",IF('[1]0.6 Indikator Pemanfaatan'!P657="","",VLOOKUP(D658,'[1]0.6 Indikator Pemanfaatan'!$D$6:$R$704,13,FALSE)))</f>
        <v/>
      </c>
      <c r="X658" s="136" t="str">
        <f t="shared" si="139"/>
        <v/>
      </c>
      <c r="Y658" s="87" t="str">
        <f>IF(D658="","",IF('[1]0.6 Indikator Pemanfaatan'!AA657="","",VLOOKUP(D658,'[1]0.6 Indikator Pemanfaatan'!$D$6:$AC$706,24,FALSE)))</f>
        <v/>
      </c>
      <c r="Z658" s="136" t="str">
        <f t="shared" si="140"/>
        <v/>
      </c>
      <c r="AA658" s="88" t="str">
        <f>IF(D658="","",IF('[1]0.6 Indikator Pemanfaatan'!AG657="","",VLOOKUP(D658,'[1]0.6 Indikator Pemanfaatan'!$D$6:$AJ$705,30,FALSE)))</f>
        <v/>
      </c>
      <c r="AB658" s="136" t="str">
        <f t="shared" si="141"/>
        <v/>
      </c>
      <c r="AC658" s="87" t="str">
        <f>IF(D658="","",IF('[1]0.6 Indikator Pemanfaatan'!AM657="","",VLOOKUP(D658,'[1]0.6 Indikator Pemanfaatan'!$D$6:$AP$705,36,FALSE)))</f>
        <v/>
      </c>
      <c r="AD658" s="136" t="str">
        <f t="shared" si="142"/>
        <v/>
      </c>
    </row>
    <row r="659" spans="1:30" x14ac:dyDescent="0.3">
      <c r="A659" s="1" t="str">
        <f>IF('[2]1.7 NCPR'!A655="","",'[2]1.7 NCPR'!A655)</f>
        <v/>
      </c>
      <c r="B659" s="2" t="str">
        <f>IF('[2]1.7 NCPR'!B655="","",'[2]1.7 NCPR'!B655)</f>
        <v/>
      </c>
      <c r="C659" s="1" t="str">
        <f t="shared" si="130"/>
        <v/>
      </c>
      <c r="D659" s="1" t="str">
        <f>IF('[2]1.7 NCPR'!D655="","",'[2]1.7 NCPR'!D655)</f>
        <v/>
      </c>
      <c r="E659" s="1" t="str">
        <f>IF('[2]1.7 NCPR'!E655="","",'[2]1.7 NCPR'!E655)</f>
        <v/>
      </c>
      <c r="F659" s="2" t="str">
        <f>IF('[2]1.7 NCPR'!C655="","",'[2]1.7 NCPR'!C655)</f>
        <v/>
      </c>
      <c r="G659" s="135" t="str">
        <f>IF(D659="","",IF('[2]1.7 NCPR'!P655="","",(VLOOKUP(D659,'[2]1.7 NCPR'!$D:$P,13,0))))</f>
        <v/>
      </c>
      <c r="H659" s="74" t="str">
        <f t="shared" si="131"/>
        <v/>
      </c>
      <c r="I659" s="87" t="str">
        <f>IF(D659="","",IF('[1]0.2 Konsumsi Energi'!O658="","",VLOOKUP(D659,'[1]0.2 Konsumsi Energi'!$D$5:$S$704,12,0)))</f>
        <v/>
      </c>
      <c r="J659" s="136" t="str">
        <f t="shared" si="132"/>
        <v/>
      </c>
      <c r="K659" s="87" t="str">
        <f>IF(D659="","",IF('[1]0.3 Konsumsi Protein Hewani'!O658="","",VLOOKUP(D659,'[1]0.3 Konsumsi Protein Hewani'!$D$5:$S$704,12,0)))</f>
        <v/>
      </c>
      <c r="L659" s="136" t="str">
        <f t="shared" si="133"/>
        <v/>
      </c>
      <c r="M659" s="87" t="str">
        <f>IF(D659="","",IF('[1]0.4 Stok_Cadangan'!AN658="","",VLOOKUP(D659,'[1]0.4 Stok_Cadangan'!$D$6:$AN$704,37,FALSE)))</f>
        <v/>
      </c>
      <c r="N659" s="136" t="str">
        <f t="shared" si="134"/>
        <v/>
      </c>
      <c r="O659" s="87" t="str">
        <f>IF(D659="","",IF('[1]0.5 Indikator Keterjangkauan'!J658="","",VLOOKUP(D659,'[1]0.5 Indikator Keterjangkauan'!$D$6:$K$704,7,FALSE)))</f>
        <v/>
      </c>
      <c r="P659" s="136" t="str">
        <f t="shared" si="135"/>
        <v/>
      </c>
      <c r="Q659" s="87" t="str">
        <f>IF(D659="","",IF('[1]0.5 Indikator Keterjangkauan'!AC658="","",VLOOKUP(D659,'[1]0.5 Indikator Keterjangkauan'!$D$6:$AD$704,26,FALSE)))</f>
        <v/>
      </c>
      <c r="R659" s="136" t="str">
        <f t="shared" si="136"/>
        <v/>
      </c>
      <c r="S659" s="87" t="str">
        <f>IF(D659="","",IF('[1]0.5 Indikator Keterjangkauan'!AI658="","",VLOOKUP(D659,'[1]0.5 Indikator Keterjangkauan'!$D$6:$AK$700,32,FALSE)))</f>
        <v/>
      </c>
      <c r="T659" s="136" t="str">
        <f t="shared" si="137"/>
        <v/>
      </c>
      <c r="U659" s="87" t="str">
        <f>IF(D659="","",IF('[1]0.6 Indikator Pemanfaatan'!J658="","",VLOOKUP(D659,'[1]0.6 Indikator Pemanfaatan'!$D$6:$K$704,7,FALSE)))</f>
        <v/>
      </c>
      <c r="V659" s="136" t="str">
        <f t="shared" si="138"/>
        <v/>
      </c>
      <c r="W659" s="87" t="str">
        <f>IF(D659="","",IF('[1]0.6 Indikator Pemanfaatan'!P658="","",VLOOKUP(D659,'[1]0.6 Indikator Pemanfaatan'!$D$6:$R$704,13,FALSE)))</f>
        <v/>
      </c>
      <c r="X659" s="136" t="str">
        <f t="shared" si="139"/>
        <v/>
      </c>
      <c r="Y659" s="87" t="str">
        <f>IF(D659="","",IF('[1]0.6 Indikator Pemanfaatan'!AA658="","",VLOOKUP(D659,'[1]0.6 Indikator Pemanfaatan'!$D$6:$AC$706,24,FALSE)))</f>
        <v/>
      </c>
      <c r="Z659" s="136" t="str">
        <f t="shared" si="140"/>
        <v/>
      </c>
      <c r="AA659" s="88" t="str">
        <f>IF(D659="","",IF('[1]0.6 Indikator Pemanfaatan'!AG658="","",VLOOKUP(D659,'[1]0.6 Indikator Pemanfaatan'!$D$6:$AJ$705,30,FALSE)))</f>
        <v/>
      </c>
      <c r="AB659" s="136" t="str">
        <f t="shared" si="141"/>
        <v/>
      </c>
      <c r="AC659" s="87" t="str">
        <f>IF(D659="","",IF('[1]0.6 Indikator Pemanfaatan'!AM658="","",VLOOKUP(D659,'[1]0.6 Indikator Pemanfaatan'!$D$6:$AP$705,36,FALSE)))</f>
        <v/>
      </c>
      <c r="AD659" s="136" t="str">
        <f t="shared" si="142"/>
        <v/>
      </c>
    </row>
    <row r="660" spans="1:30" x14ac:dyDescent="0.3">
      <c r="A660" s="1" t="str">
        <f>IF('[2]1.7 NCPR'!A656="","",'[2]1.7 NCPR'!A656)</f>
        <v/>
      </c>
      <c r="B660" s="2" t="str">
        <f>IF('[2]1.7 NCPR'!B656="","",'[2]1.7 NCPR'!B656)</f>
        <v/>
      </c>
      <c r="C660" s="1" t="str">
        <f t="shared" si="130"/>
        <v/>
      </c>
      <c r="D660" s="1" t="str">
        <f>IF('[2]1.7 NCPR'!D656="","",'[2]1.7 NCPR'!D656)</f>
        <v/>
      </c>
      <c r="E660" s="1" t="str">
        <f>IF('[2]1.7 NCPR'!E656="","",'[2]1.7 NCPR'!E656)</f>
        <v/>
      </c>
      <c r="F660" s="2" t="str">
        <f>IF('[2]1.7 NCPR'!C656="","",'[2]1.7 NCPR'!C656)</f>
        <v/>
      </c>
      <c r="G660" s="135" t="str">
        <f>IF(D660="","",IF('[2]1.7 NCPR'!P656="","",(VLOOKUP(D660,'[2]1.7 NCPR'!$D:$P,13,0))))</f>
        <v/>
      </c>
      <c r="H660" s="74" t="str">
        <f t="shared" si="131"/>
        <v/>
      </c>
      <c r="I660" s="87" t="str">
        <f>IF(D660="","",IF('[1]0.2 Konsumsi Energi'!O659="","",VLOOKUP(D660,'[1]0.2 Konsumsi Energi'!$D$5:$S$704,12,0)))</f>
        <v/>
      </c>
      <c r="J660" s="136" t="str">
        <f t="shared" si="132"/>
        <v/>
      </c>
      <c r="K660" s="87" t="str">
        <f>IF(D660="","",IF('[1]0.3 Konsumsi Protein Hewani'!O659="","",VLOOKUP(D660,'[1]0.3 Konsumsi Protein Hewani'!$D$5:$S$704,12,0)))</f>
        <v/>
      </c>
      <c r="L660" s="136" t="str">
        <f t="shared" si="133"/>
        <v/>
      </c>
      <c r="M660" s="87" t="str">
        <f>IF(D660="","",IF('[1]0.4 Stok_Cadangan'!AN659="","",VLOOKUP(D660,'[1]0.4 Stok_Cadangan'!$D$6:$AN$704,37,FALSE)))</f>
        <v/>
      </c>
      <c r="N660" s="136" t="str">
        <f t="shared" si="134"/>
        <v/>
      </c>
      <c r="O660" s="87" t="str">
        <f>IF(D660="","",IF('[1]0.5 Indikator Keterjangkauan'!J659="","",VLOOKUP(D660,'[1]0.5 Indikator Keterjangkauan'!$D$6:$K$704,7,FALSE)))</f>
        <v/>
      </c>
      <c r="P660" s="136" t="str">
        <f t="shared" si="135"/>
        <v/>
      </c>
      <c r="Q660" s="87" t="str">
        <f>IF(D660="","",IF('[1]0.5 Indikator Keterjangkauan'!AC659="","",VLOOKUP(D660,'[1]0.5 Indikator Keterjangkauan'!$D$6:$AD$704,26,FALSE)))</f>
        <v/>
      </c>
      <c r="R660" s="136" t="str">
        <f t="shared" si="136"/>
        <v/>
      </c>
      <c r="S660" s="87" t="str">
        <f>IF(D660="","",IF('[1]0.5 Indikator Keterjangkauan'!AI659="","",VLOOKUP(D660,'[1]0.5 Indikator Keterjangkauan'!$D$6:$AK$700,32,FALSE)))</f>
        <v/>
      </c>
      <c r="T660" s="136" t="str">
        <f t="shared" si="137"/>
        <v/>
      </c>
      <c r="U660" s="87" t="str">
        <f>IF(D660="","",IF('[1]0.6 Indikator Pemanfaatan'!J659="","",VLOOKUP(D660,'[1]0.6 Indikator Pemanfaatan'!$D$6:$K$704,7,FALSE)))</f>
        <v/>
      </c>
      <c r="V660" s="136" t="str">
        <f t="shared" si="138"/>
        <v/>
      </c>
      <c r="W660" s="87" t="str">
        <f>IF(D660="","",IF('[1]0.6 Indikator Pemanfaatan'!P659="","",VLOOKUP(D660,'[1]0.6 Indikator Pemanfaatan'!$D$6:$R$704,13,FALSE)))</f>
        <v/>
      </c>
      <c r="X660" s="136" t="str">
        <f t="shared" si="139"/>
        <v/>
      </c>
      <c r="Y660" s="87" t="str">
        <f>IF(D660="","",IF('[1]0.6 Indikator Pemanfaatan'!AA659="","",VLOOKUP(D660,'[1]0.6 Indikator Pemanfaatan'!$D$6:$AC$706,24,FALSE)))</f>
        <v/>
      </c>
      <c r="Z660" s="136" t="str">
        <f t="shared" si="140"/>
        <v/>
      </c>
      <c r="AA660" s="88" t="str">
        <f>IF(D660="","",IF('[1]0.6 Indikator Pemanfaatan'!AG659="","",VLOOKUP(D660,'[1]0.6 Indikator Pemanfaatan'!$D$6:$AJ$705,30,FALSE)))</f>
        <v/>
      </c>
      <c r="AB660" s="136" t="str">
        <f t="shared" si="141"/>
        <v/>
      </c>
      <c r="AC660" s="87" t="str">
        <f>IF(D660="","",IF('[1]0.6 Indikator Pemanfaatan'!AM659="","",VLOOKUP(D660,'[1]0.6 Indikator Pemanfaatan'!$D$6:$AP$705,36,FALSE)))</f>
        <v/>
      </c>
      <c r="AD660" s="136" t="str">
        <f t="shared" si="142"/>
        <v/>
      </c>
    </row>
    <row r="661" spans="1:30" x14ac:dyDescent="0.3">
      <c r="A661" s="1" t="str">
        <f>IF('[2]1.7 NCPR'!A657="","",'[2]1.7 NCPR'!A657)</f>
        <v/>
      </c>
      <c r="B661" s="2" t="str">
        <f>IF('[2]1.7 NCPR'!B657="","",'[2]1.7 NCPR'!B657)</f>
        <v/>
      </c>
      <c r="C661" s="1" t="str">
        <f t="shared" si="130"/>
        <v/>
      </c>
      <c r="D661" s="1" t="str">
        <f>IF('[2]1.7 NCPR'!D657="","",'[2]1.7 NCPR'!D657)</f>
        <v/>
      </c>
      <c r="E661" s="1" t="str">
        <f>IF('[2]1.7 NCPR'!E657="","",'[2]1.7 NCPR'!E657)</f>
        <v/>
      </c>
      <c r="F661" s="2" t="str">
        <f>IF('[2]1.7 NCPR'!C657="","",'[2]1.7 NCPR'!C657)</f>
        <v/>
      </c>
      <c r="G661" s="135" t="str">
        <f>IF(D661="","",IF('[2]1.7 NCPR'!P657="","",(VLOOKUP(D661,'[2]1.7 NCPR'!$D:$P,13,0))))</f>
        <v/>
      </c>
      <c r="H661" s="74" t="str">
        <f t="shared" si="131"/>
        <v/>
      </c>
      <c r="I661" s="87" t="str">
        <f>IF(D661="","",IF('[1]0.2 Konsumsi Energi'!O660="","",VLOOKUP(D661,'[1]0.2 Konsumsi Energi'!$D$5:$S$704,12,0)))</f>
        <v/>
      </c>
      <c r="J661" s="136" t="str">
        <f t="shared" si="132"/>
        <v/>
      </c>
      <c r="K661" s="87" t="str">
        <f>IF(D661="","",IF('[1]0.3 Konsumsi Protein Hewani'!O660="","",VLOOKUP(D661,'[1]0.3 Konsumsi Protein Hewani'!$D$5:$S$704,12,0)))</f>
        <v/>
      </c>
      <c r="L661" s="136" t="str">
        <f t="shared" si="133"/>
        <v/>
      </c>
      <c r="M661" s="87" t="str">
        <f>IF(D661="","",IF('[1]0.4 Stok_Cadangan'!AN660="","",VLOOKUP(D661,'[1]0.4 Stok_Cadangan'!$D$6:$AN$704,37,FALSE)))</f>
        <v/>
      </c>
      <c r="N661" s="136" t="str">
        <f t="shared" si="134"/>
        <v/>
      </c>
      <c r="O661" s="87" t="str">
        <f>IF(D661="","",IF('[1]0.5 Indikator Keterjangkauan'!J660="","",VLOOKUP(D661,'[1]0.5 Indikator Keterjangkauan'!$D$6:$K$704,7,FALSE)))</f>
        <v/>
      </c>
      <c r="P661" s="136" t="str">
        <f t="shared" si="135"/>
        <v/>
      </c>
      <c r="Q661" s="87" t="str">
        <f>IF(D661="","",IF('[1]0.5 Indikator Keterjangkauan'!AC660="","",VLOOKUP(D661,'[1]0.5 Indikator Keterjangkauan'!$D$6:$AD$704,26,FALSE)))</f>
        <v/>
      </c>
      <c r="R661" s="136" t="str">
        <f t="shared" si="136"/>
        <v/>
      </c>
      <c r="S661" s="87" t="str">
        <f>IF(D661="","",IF('[1]0.5 Indikator Keterjangkauan'!AI660="","",VLOOKUP(D661,'[1]0.5 Indikator Keterjangkauan'!$D$6:$AK$700,32,FALSE)))</f>
        <v/>
      </c>
      <c r="T661" s="136" t="str">
        <f t="shared" si="137"/>
        <v/>
      </c>
      <c r="U661" s="87" t="str">
        <f>IF(D661="","",IF('[1]0.6 Indikator Pemanfaatan'!J660="","",VLOOKUP(D661,'[1]0.6 Indikator Pemanfaatan'!$D$6:$K$704,7,FALSE)))</f>
        <v/>
      </c>
      <c r="V661" s="136" t="str">
        <f t="shared" si="138"/>
        <v/>
      </c>
      <c r="W661" s="87" t="str">
        <f>IF(D661="","",IF('[1]0.6 Indikator Pemanfaatan'!P660="","",VLOOKUP(D661,'[1]0.6 Indikator Pemanfaatan'!$D$6:$R$704,13,FALSE)))</f>
        <v/>
      </c>
      <c r="X661" s="136" t="str">
        <f t="shared" si="139"/>
        <v/>
      </c>
      <c r="Y661" s="87" t="str">
        <f>IF(D661="","",IF('[1]0.6 Indikator Pemanfaatan'!AA660="","",VLOOKUP(D661,'[1]0.6 Indikator Pemanfaatan'!$D$6:$AC$706,24,FALSE)))</f>
        <v/>
      </c>
      <c r="Z661" s="136" t="str">
        <f t="shared" si="140"/>
        <v/>
      </c>
      <c r="AA661" s="88" t="str">
        <f>IF(D661="","",IF('[1]0.6 Indikator Pemanfaatan'!AG660="","",VLOOKUP(D661,'[1]0.6 Indikator Pemanfaatan'!$D$6:$AJ$705,30,FALSE)))</f>
        <v/>
      </c>
      <c r="AB661" s="136" t="str">
        <f t="shared" si="141"/>
        <v/>
      </c>
      <c r="AC661" s="87" t="str">
        <f>IF(D661="","",IF('[1]0.6 Indikator Pemanfaatan'!AM660="","",VLOOKUP(D661,'[1]0.6 Indikator Pemanfaatan'!$D$6:$AP$705,36,FALSE)))</f>
        <v/>
      </c>
      <c r="AD661" s="136" t="str">
        <f t="shared" si="142"/>
        <v/>
      </c>
    </row>
    <row r="662" spans="1:30" x14ac:dyDescent="0.3">
      <c r="A662" s="1" t="str">
        <f>IF('[2]1.7 NCPR'!A658="","",'[2]1.7 NCPR'!A658)</f>
        <v/>
      </c>
      <c r="B662" s="2" t="str">
        <f>IF('[2]1.7 NCPR'!B658="","",'[2]1.7 NCPR'!B658)</f>
        <v/>
      </c>
      <c r="C662" s="1" t="str">
        <f t="shared" si="130"/>
        <v/>
      </c>
      <c r="D662" s="1" t="str">
        <f>IF('[2]1.7 NCPR'!D658="","",'[2]1.7 NCPR'!D658)</f>
        <v/>
      </c>
      <c r="E662" s="1" t="str">
        <f>IF('[2]1.7 NCPR'!E658="","",'[2]1.7 NCPR'!E658)</f>
        <v/>
      </c>
      <c r="F662" s="2" t="str">
        <f>IF('[2]1.7 NCPR'!C658="","",'[2]1.7 NCPR'!C658)</f>
        <v/>
      </c>
      <c r="G662" s="135" t="str">
        <f>IF(D662="","",IF('[2]1.7 NCPR'!P658="","",(VLOOKUP(D662,'[2]1.7 NCPR'!$D:$P,13,0))))</f>
        <v/>
      </c>
      <c r="H662" s="74" t="str">
        <f t="shared" si="131"/>
        <v/>
      </c>
      <c r="I662" s="87" t="str">
        <f>IF(D662="","",IF('[1]0.2 Konsumsi Energi'!O661="","",VLOOKUP(D662,'[1]0.2 Konsumsi Energi'!$D$5:$S$704,12,0)))</f>
        <v/>
      </c>
      <c r="J662" s="136" t="str">
        <f t="shared" si="132"/>
        <v/>
      </c>
      <c r="K662" s="87" t="str">
        <f>IF(D662="","",IF('[1]0.3 Konsumsi Protein Hewani'!O661="","",VLOOKUP(D662,'[1]0.3 Konsumsi Protein Hewani'!$D$5:$S$704,12,0)))</f>
        <v/>
      </c>
      <c r="L662" s="136" t="str">
        <f t="shared" si="133"/>
        <v/>
      </c>
      <c r="M662" s="87" t="str">
        <f>IF(D662="","",IF('[1]0.4 Stok_Cadangan'!AN661="","",VLOOKUP(D662,'[1]0.4 Stok_Cadangan'!$D$6:$AN$704,37,FALSE)))</f>
        <v/>
      </c>
      <c r="N662" s="136" t="str">
        <f t="shared" si="134"/>
        <v/>
      </c>
      <c r="O662" s="87" t="str">
        <f>IF(D662="","",IF('[1]0.5 Indikator Keterjangkauan'!J661="","",VLOOKUP(D662,'[1]0.5 Indikator Keterjangkauan'!$D$6:$K$704,7,FALSE)))</f>
        <v/>
      </c>
      <c r="P662" s="136" t="str">
        <f t="shared" si="135"/>
        <v/>
      </c>
      <c r="Q662" s="87" t="str">
        <f>IF(D662="","",IF('[1]0.5 Indikator Keterjangkauan'!AC661="","",VLOOKUP(D662,'[1]0.5 Indikator Keterjangkauan'!$D$6:$AD$704,26,FALSE)))</f>
        <v/>
      </c>
      <c r="R662" s="136" t="str">
        <f t="shared" si="136"/>
        <v/>
      </c>
      <c r="S662" s="87" t="str">
        <f>IF(D662="","",IF('[1]0.5 Indikator Keterjangkauan'!AI661="","",VLOOKUP(D662,'[1]0.5 Indikator Keterjangkauan'!$D$6:$AK$700,32,FALSE)))</f>
        <v/>
      </c>
      <c r="T662" s="136" t="str">
        <f t="shared" si="137"/>
        <v/>
      </c>
      <c r="U662" s="87" t="str">
        <f>IF(D662="","",IF('[1]0.6 Indikator Pemanfaatan'!J661="","",VLOOKUP(D662,'[1]0.6 Indikator Pemanfaatan'!$D$6:$K$704,7,FALSE)))</f>
        <v/>
      </c>
      <c r="V662" s="136" t="str">
        <f t="shared" si="138"/>
        <v/>
      </c>
      <c r="W662" s="87" t="str">
        <f>IF(D662="","",IF('[1]0.6 Indikator Pemanfaatan'!P661="","",VLOOKUP(D662,'[1]0.6 Indikator Pemanfaatan'!$D$6:$R$704,13,FALSE)))</f>
        <v/>
      </c>
      <c r="X662" s="136" t="str">
        <f t="shared" si="139"/>
        <v/>
      </c>
      <c r="Y662" s="87" t="str">
        <f>IF(D662="","",IF('[1]0.6 Indikator Pemanfaatan'!AA661="","",VLOOKUP(D662,'[1]0.6 Indikator Pemanfaatan'!$D$6:$AC$706,24,FALSE)))</f>
        <v/>
      </c>
      <c r="Z662" s="136" t="str">
        <f t="shared" si="140"/>
        <v/>
      </c>
      <c r="AA662" s="88" t="str">
        <f>IF(D662="","",IF('[1]0.6 Indikator Pemanfaatan'!AG661="","",VLOOKUP(D662,'[1]0.6 Indikator Pemanfaatan'!$D$6:$AJ$705,30,FALSE)))</f>
        <v/>
      </c>
      <c r="AB662" s="136" t="str">
        <f t="shared" si="141"/>
        <v/>
      </c>
      <c r="AC662" s="87" t="str">
        <f>IF(D662="","",IF('[1]0.6 Indikator Pemanfaatan'!AM661="","",VLOOKUP(D662,'[1]0.6 Indikator Pemanfaatan'!$D$6:$AP$705,36,FALSE)))</f>
        <v/>
      </c>
      <c r="AD662" s="136" t="str">
        <f t="shared" si="142"/>
        <v/>
      </c>
    </row>
    <row r="663" spans="1:30" x14ac:dyDescent="0.3">
      <c r="A663" s="1" t="str">
        <f>IF('[2]1.7 NCPR'!A659="","",'[2]1.7 NCPR'!A659)</f>
        <v/>
      </c>
      <c r="B663" s="2" t="str">
        <f>IF('[2]1.7 NCPR'!B659="","",'[2]1.7 NCPR'!B659)</f>
        <v/>
      </c>
      <c r="C663" s="1" t="str">
        <f t="shared" si="130"/>
        <v/>
      </c>
      <c r="D663" s="1" t="str">
        <f>IF('[2]1.7 NCPR'!D659="","",'[2]1.7 NCPR'!D659)</f>
        <v/>
      </c>
      <c r="E663" s="1" t="str">
        <f>IF('[2]1.7 NCPR'!E659="","",'[2]1.7 NCPR'!E659)</f>
        <v/>
      </c>
      <c r="F663" s="2" t="str">
        <f>IF('[2]1.7 NCPR'!C659="","",'[2]1.7 NCPR'!C659)</f>
        <v/>
      </c>
      <c r="G663" s="135" t="str">
        <f>IF(D663="","",IF('[2]1.7 NCPR'!P659="","",(VLOOKUP(D663,'[2]1.7 NCPR'!$D:$P,13,0))))</f>
        <v/>
      </c>
      <c r="H663" s="74" t="str">
        <f t="shared" si="131"/>
        <v/>
      </c>
      <c r="I663" s="87" t="str">
        <f>IF(D663="","",IF('[1]0.2 Konsumsi Energi'!O662="","",VLOOKUP(D663,'[1]0.2 Konsumsi Energi'!$D$5:$S$704,12,0)))</f>
        <v/>
      </c>
      <c r="J663" s="136" t="str">
        <f t="shared" si="132"/>
        <v/>
      </c>
      <c r="K663" s="87" t="str">
        <f>IF(D663="","",IF('[1]0.3 Konsumsi Protein Hewani'!O662="","",VLOOKUP(D663,'[1]0.3 Konsumsi Protein Hewani'!$D$5:$S$704,12,0)))</f>
        <v/>
      </c>
      <c r="L663" s="136" t="str">
        <f t="shared" si="133"/>
        <v/>
      </c>
      <c r="M663" s="87" t="str">
        <f>IF(D663="","",IF('[1]0.4 Stok_Cadangan'!AN662="","",VLOOKUP(D663,'[1]0.4 Stok_Cadangan'!$D$6:$AN$704,37,FALSE)))</f>
        <v/>
      </c>
      <c r="N663" s="136" t="str">
        <f t="shared" si="134"/>
        <v/>
      </c>
      <c r="O663" s="87" t="str">
        <f>IF(D663="","",IF('[1]0.5 Indikator Keterjangkauan'!J662="","",VLOOKUP(D663,'[1]0.5 Indikator Keterjangkauan'!$D$6:$K$704,7,FALSE)))</f>
        <v/>
      </c>
      <c r="P663" s="136" t="str">
        <f t="shared" si="135"/>
        <v/>
      </c>
      <c r="Q663" s="87" t="str">
        <f>IF(D663="","",IF('[1]0.5 Indikator Keterjangkauan'!AC662="","",VLOOKUP(D663,'[1]0.5 Indikator Keterjangkauan'!$D$6:$AD$704,26,FALSE)))</f>
        <v/>
      </c>
      <c r="R663" s="136" t="str">
        <f t="shared" si="136"/>
        <v/>
      </c>
      <c r="S663" s="87" t="str">
        <f>IF(D663="","",IF('[1]0.5 Indikator Keterjangkauan'!AI662="","",VLOOKUP(D663,'[1]0.5 Indikator Keterjangkauan'!$D$6:$AK$700,32,FALSE)))</f>
        <v/>
      </c>
      <c r="T663" s="136" t="str">
        <f t="shared" si="137"/>
        <v/>
      </c>
      <c r="U663" s="87" t="str">
        <f>IF(D663="","",IF('[1]0.6 Indikator Pemanfaatan'!J662="","",VLOOKUP(D663,'[1]0.6 Indikator Pemanfaatan'!$D$6:$K$704,7,FALSE)))</f>
        <v/>
      </c>
      <c r="V663" s="136" t="str">
        <f t="shared" si="138"/>
        <v/>
      </c>
      <c r="W663" s="87" t="str">
        <f>IF(D663="","",IF('[1]0.6 Indikator Pemanfaatan'!P662="","",VLOOKUP(D663,'[1]0.6 Indikator Pemanfaatan'!$D$6:$R$704,13,FALSE)))</f>
        <v/>
      </c>
      <c r="X663" s="136" t="str">
        <f t="shared" si="139"/>
        <v/>
      </c>
      <c r="Y663" s="87" t="str">
        <f>IF(D663="","",IF('[1]0.6 Indikator Pemanfaatan'!AA662="","",VLOOKUP(D663,'[1]0.6 Indikator Pemanfaatan'!$D$6:$AC$706,24,FALSE)))</f>
        <v/>
      </c>
      <c r="Z663" s="136" t="str">
        <f t="shared" si="140"/>
        <v/>
      </c>
      <c r="AA663" s="88" t="str">
        <f>IF(D663="","",IF('[1]0.6 Indikator Pemanfaatan'!AG662="","",VLOOKUP(D663,'[1]0.6 Indikator Pemanfaatan'!$D$6:$AJ$705,30,FALSE)))</f>
        <v/>
      </c>
      <c r="AB663" s="136" t="str">
        <f t="shared" si="141"/>
        <v/>
      </c>
      <c r="AC663" s="87" t="str">
        <f>IF(D663="","",IF('[1]0.6 Indikator Pemanfaatan'!AM662="","",VLOOKUP(D663,'[1]0.6 Indikator Pemanfaatan'!$D$6:$AP$705,36,FALSE)))</f>
        <v/>
      </c>
      <c r="AD663" s="136" t="str">
        <f t="shared" si="142"/>
        <v/>
      </c>
    </row>
    <row r="664" spans="1:30" x14ac:dyDescent="0.3">
      <c r="A664" s="1" t="str">
        <f>IF('[2]1.7 NCPR'!A660="","",'[2]1.7 NCPR'!A660)</f>
        <v/>
      </c>
      <c r="B664" s="2" t="str">
        <f>IF('[2]1.7 NCPR'!B660="","",'[2]1.7 NCPR'!B660)</f>
        <v/>
      </c>
      <c r="C664" s="1" t="str">
        <f t="shared" si="130"/>
        <v/>
      </c>
      <c r="D664" s="1" t="str">
        <f>IF('[2]1.7 NCPR'!D660="","",'[2]1.7 NCPR'!D660)</f>
        <v/>
      </c>
      <c r="E664" s="1" t="str">
        <f>IF('[2]1.7 NCPR'!E660="","",'[2]1.7 NCPR'!E660)</f>
        <v/>
      </c>
      <c r="F664" s="2" t="str">
        <f>IF('[2]1.7 NCPR'!C660="","",'[2]1.7 NCPR'!C660)</f>
        <v/>
      </c>
      <c r="G664" s="135" t="str">
        <f>IF(D664="","",IF('[2]1.7 NCPR'!P660="","",(VLOOKUP(D664,'[2]1.7 NCPR'!$D:$P,13,0))))</f>
        <v/>
      </c>
      <c r="H664" s="74" t="str">
        <f t="shared" si="131"/>
        <v/>
      </c>
      <c r="I664" s="87" t="str">
        <f>IF(D664="","",IF('[1]0.2 Konsumsi Energi'!O663="","",VLOOKUP(D664,'[1]0.2 Konsumsi Energi'!$D$5:$S$704,12,0)))</f>
        <v/>
      </c>
      <c r="J664" s="136" t="str">
        <f t="shared" si="132"/>
        <v/>
      </c>
      <c r="K664" s="87" t="str">
        <f>IF(D664="","",IF('[1]0.3 Konsumsi Protein Hewani'!O663="","",VLOOKUP(D664,'[1]0.3 Konsumsi Protein Hewani'!$D$5:$S$704,12,0)))</f>
        <v/>
      </c>
      <c r="L664" s="136" t="str">
        <f t="shared" si="133"/>
        <v/>
      </c>
      <c r="M664" s="87" t="str">
        <f>IF(D664="","",IF('[1]0.4 Stok_Cadangan'!AN663="","",VLOOKUP(D664,'[1]0.4 Stok_Cadangan'!$D$6:$AN$704,37,FALSE)))</f>
        <v/>
      </c>
      <c r="N664" s="136" t="str">
        <f t="shared" si="134"/>
        <v/>
      </c>
      <c r="O664" s="87" t="str">
        <f>IF(D664="","",IF('[1]0.5 Indikator Keterjangkauan'!J663="","",VLOOKUP(D664,'[1]0.5 Indikator Keterjangkauan'!$D$6:$K$704,7,FALSE)))</f>
        <v/>
      </c>
      <c r="P664" s="136" t="str">
        <f t="shared" si="135"/>
        <v/>
      </c>
      <c r="Q664" s="87" t="str">
        <f>IF(D664="","",IF('[1]0.5 Indikator Keterjangkauan'!AC663="","",VLOOKUP(D664,'[1]0.5 Indikator Keterjangkauan'!$D$6:$AD$704,26,FALSE)))</f>
        <v/>
      </c>
      <c r="R664" s="136" t="str">
        <f t="shared" si="136"/>
        <v/>
      </c>
      <c r="S664" s="87" t="str">
        <f>IF(D664="","",IF('[1]0.5 Indikator Keterjangkauan'!AI663="","",VLOOKUP(D664,'[1]0.5 Indikator Keterjangkauan'!$D$6:$AK$700,32,FALSE)))</f>
        <v/>
      </c>
      <c r="T664" s="136" t="str">
        <f t="shared" si="137"/>
        <v/>
      </c>
      <c r="U664" s="87" t="str">
        <f>IF(D664="","",IF('[1]0.6 Indikator Pemanfaatan'!J663="","",VLOOKUP(D664,'[1]0.6 Indikator Pemanfaatan'!$D$6:$K$704,7,FALSE)))</f>
        <v/>
      </c>
      <c r="V664" s="136" t="str">
        <f t="shared" si="138"/>
        <v/>
      </c>
      <c r="W664" s="87" t="str">
        <f>IF(D664="","",IF('[1]0.6 Indikator Pemanfaatan'!P663="","",VLOOKUP(D664,'[1]0.6 Indikator Pemanfaatan'!$D$6:$R$704,13,FALSE)))</f>
        <v/>
      </c>
      <c r="X664" s="136" t="str">
        <f t="shared" si="139"/>
        <v/>
      </c>
      <c r="Y664" s="87" t="str">
        <f>IF(D664="","",IF('[1]0.6 Indikator Pemanfaatan'!AA663="","",VLOOKUP(D664,'[1]0.6 Indikator Pemanfaatan'!$D$6:$AC$706,24,FALSE)))</f>
        <v/>
      </c>
      <c r="Z664" s="136" t="str">
        <f t="shared" si="140"/>
        <v/>
      </c>
      <c r="AA664" s="88" t="str">
        <f>IF(D664="","",IF('[1]0.6 Indikator Pemanfaatan'!AG663="","",VLOOKUP(D664,'[1]0.6 Indikator Pemanfaatan'!$D$6:$AJ$705,30,FALSE)))</f>
        <v/>
      </c>
      <c r="AB664" s="136" t="str">
        <f t="shared" si="141"/>
        <v/>
      </c>
      <c r="AC664" s="87" t="str">
        <f>IF(D664="","",IF('[1]0.6 Indikator Pemanfaatan'!AM663="","",VLOOKUP(D664,'[1]0.6 Indikator Pemanfaatan'!$D$6:$AP$705,36,FALSE)))</f>
        <v/>
      </c>
      <c r="AD664" s="136" t="str">
        <f t="shared" si="142"/>
        <v/>
      </c>
    </row>
    <row r="665" spans="1:30" x14ac:dyDescent="0.3">
      <c r="A665" s="1" t="str">
        <f>IF('[2]1.7 NCPR'!A661="","",'[2]1.7 NCPR'!A661)</f>
        <v/>
      </c>
      <c r="B665" s="2" t="str">
        <f>IF('[2]1.7 NCPR'!B661="","",'[2]1.7 NCPR'!B661)</f>
        <v/>
      </c>
      <c r="C665" s="1" t="str">
        <f t="shared" si="130"/>
        <v/>
      </c>
      <c r="D665" s="1" t="str">
        <f>IF('[2]1.7 NCPR'!D661="","",'[2]1.7 NCPR'!D661)</f>
        <v/>
      </c>
      <c r="E665" s="1" t="str">
        <f>IF('[2]1.7 NCPR'!E661="","",'[2]1.7 NCPR'!E661)</f>
        <v/>
      </c>
      <c r="F665" s="2" t="str">
        <f>IF('[2]1.7 NCPR'!C661="","",'[2]1.7 NCPR'!C661)</f>
        <v/>
      </c>
      <c r="G665" s="135" t="str">
        <f>IF(D665="","",IF('[2]1.7 NCPR'!P661="","",(VLOOKUP(D665,'[2]1.7 NCPR'!$D:$P,13,0))))</f>
        <v/>
      </c>
      <c r="H665" s="74" t="str">
        <f t="shared" si="131"/>
        <v/>
      </c>
      <c r="I665" s="87" t="str">
        <f>IF(D665="","",IF('[1]0.2 Konsumsi Energi'!O664="","",VLOOKUP(D665,'[1]0.2 Konsumsi Energi'!$D$5:$S$704,12,0)))</f>
        <v/>
      </c>
      <c r="J665" s="136" t="str">
        <f t="shared" si="132"/>
        <v/>
      </c>
      <c r="K665" s="87" t="str">
        <f>IF(D665="","",IF('[1]0.3 Konsumsi Protein Hewani'!O664="","",VLOOKUP(D665,'[1]0.3 Konsumsi Protein Hewani'!$D$5:$S$704,12,0)))</f>
        <v/>
      </c>
      <c r="L665" s="136" t="str">
        <f t="shared" si="133"/>
        <v/>
      </c>
      <c r="M665" s="87" t="str">
        <f>IF(D665="","",IF('[1]0.4 Stok_Cadangan'!AN664="","",VLOOKUP(D665,'[1]0.4 Stok_Cadangan'!$D$6:$AN$704,37,FALSE)))</f>
        <v/>
      </c>
      <c r="N665" s="136" t="str">
        <f t="shared" si="134"/>
        <v/>
      </c>
      <c r="O665" s="87" t="str">
        <f>IF(D665="","",IF('[1]0.5 Indikator Keterjangkauan'!J664="","",VLOOKUP(D665,'[1]0.5 Indikator Keterjangkauan'!$D$6:$K$704,7,FALSE)))</f>
        <v/>
      </c>
      <c r="P665" s="136" t="str">
        <f t="shared" si="135"/>
        <v/>
      </c>
      <c r="Q665" s="87" t="str">
        <f>IF(D665="","",IF('[1]0.5 Indikator Keterjangkauan'!AC664="","",VLOOKUP(D665,'[1]0.5 Indikator Keterjangkauan'!$D$6:$AD$704,26,FALSE)))</f>
        <v/>
      </c>
      <c r="R665" s="136" t="str">
        <f t="shared" si="136"/>
        <v/>
      </c>
      <c r="S665" s="87" t="str">
        <f>IF(D665="","",IF('[1]0.5 Indikator Keterjangkauan'!AI664="","",VLOOKUP(D665,'[1]0.5 Indikator Keterjangkauan'!$D$6:$AK$700,32,FALSE)))</f>
        <v/>
      </c>
      <c r="T665" s="136" t="str">
        <f t="shared" si="137"/>
        <v/>
      </c>
      <c r="U665" s="87" t="str">
        <f>IF(D665="","",IF('[1]0.6 Indikator Pemanfaatan'!J664="","",VLOOKUP(D665,'[1]0.6 Indikator Pemanfaatan'!$D$6:$K$704,7,FALSE)))</f>
        <v/>
      </c>
      <c r="V665" s="136" t="str">
        <f t="shared" si="138"/>
        <v/>
      </c>
      <c r="W665" s="87" t="str">
        <f>IF(D665="","",IF('[1]0.6 Indikator Pemanfaatan'!P664="","",VLOOKUP(D665,'[1]0.6 Indikator Pemanfaatan'!$D$6:$R$704,13,FALSE)))</f>
        <v/>
      </c>
      <c r="X665" s="136" t="str">
        <f t="shared" si="139"/>
        <v/>
      </c>
      <c r="Y665" s="87" t="str">
        <f>IF(D665="","",IF('[1]0.6 Indikator Pemanfaatan'!AA664="","",VLOOKUP(D665,'[1]0.6 Indikator Pemanfaatan'!$D$6:$AC$706,24,FALSE)))</f>
        <v/>
      </c>
      <c r="Z665" s="136" t="str">
        <f t="shared" si="140"/>
        <v/>
      </c>
      <c r="AA665" s="88" t="str">
        <f>IF(D665="","",IF('[1]0.6 Indikator Pemanfaatan'!AG664="","",VLOOKUP(D665,'[1]0.6 Indikator Pemanfaatan'!$D$6:$AJ$705,30,FALSE)))</f>
        <v/>
      </c>
      <c r="AB665" s="136" t="str">
        <f t="shared" si="141"/>
        <v/>
      </c>
      <c r="AC665" s="87" t="str">
        <f>IF(D665="","",IF('[1]0.6 Indikator Pemanfaatan'!AM664="","",VLOOKUP(D665,'[1]0.6 Indikator Pemanfaatan'!$D$6:$AP$705,36,FALSE)))</f>
        <v/>
      </c>
      <c r="AD665" s="136" t="str">
        <f t="shared" si="142"/>
        <v/>
      </c>
    </row>
    <row r="666" spans="1:30" x14ac:dyDescent="0.3">
      <c r="A666" s="1" t="str">
        <f>IF('[2]1.7 NCPR'!A662="","",'[2]1.7 NCPR'!A662)</f>
        <v/>
      </c>
      <c r="B666" s="2" t="str">
        <f>IF('[2]1.7 NCPR'!B662="","",'[2]1.7 NCPR'!B662)</f>
        <v/>
      </c>
      <c r="C666" s="1" t="str">
        <f t="shared" si="130"/>
        <v/>
      </c>
      <c r="D666" s="1" t="str">
        <f>IF('[2]1.7 NCPR'!D662="","",'[2]1.7 NCPR'!D662)</f>
        <v/>
      </c>
      <c r="E666" s="1" t="str">
        <f>IF('[2]1.7 NCPR'!E662="","",'[2]1.7 NCPR'!E662)</f>
        <v/>
      </c>
      <c r="F666" s="2" t="str">
        <f>IF('[2]1.7 NCPR'!C662="","",'[2]1.7 NCPR'!C662)</f>
        <v/>
      </c>
      <c r="G666" s="135" t="str">
        <f>IF(D666="","",IF('[2]1.7 NCPR'!P662="","",(VLOOKUP(D666,'[2]1.7 NCPR'!$D:$P,13,0))))</f>
        <v/>
      </c>
      <c r="H666" s="74" t="str">
        <f t="shared" si="131"/>
        <v/>
      </c>
      <c r="I666" s="87" t="str">
        <f>IF(D666="","",IF('[1]0.2 Konsumsi Energi'!O665="","",VLOOKUP(D666,'[1]0.2 Konsumsi Energi'!$D$5:$S$704,12,0)))</f>
        <v/>
      </c>
      <c r="J666" s="136" t="str">
        <f t="shared" si="132"/>
        <v/>
      </c>
      <c r="K666" s="87" t="str">
        <f>IF(D666="","",IF('[1]0.3 Konsumsi Protein Hewani'!O665="","",VLOOKUP(D666,'[1]0.3 Konsumsi Protein Hewani'!$D$5:$S$704,12,0)))</f>
        <v/>
      </c>
      <c r="L666" s="136" t="str">
        <f t="shared" si="133"/>
        <v/>
      </c>
      <c r="M666" s="87" t="str">
        <f>IF(D666="","",IF('[1]0.4 Stok_Cadangan'!AN665="","",VLOOKUP(D666,'[1]0.4 Stok_Cadangan'!$D$6:$AN$704,37,FALSE)))</f>
        <v/>
      </c>
      <c r="N666" s="136" t="str">
        <f t="shared" si="134"/>
        <v/>
      </c>
      <c r="O666" s="87" t="str">
        <f>IF(D666="","",IF('[1]0.5 Indikator Keterjangkauan'!J665="","",VLOOKUP(D666,'[1]0.5 Indikator Keterjangkauan'!$D$6:$K$704,7,FALSE)))</f>
        <v/>
      </c>
      <c r="P666" s="136" t="str">
        <f t="shared" si="135"/>
        <v/>
      </c>
      <c r="Q666" s="87" t="str">
        <f>IF(D666="","",IF('[1]0.5 Indikator Keterjangkauan'!AC665="","",VLOOKUP(D666,'[1]0.5 Indikator Keterjangkauan'!$D$6:$AD$704,26,FALSE)))</f>
        <v/>
      </c>
      <c r="R666" s="136" t="str">
        <f t="shared" si="136"/>
        <v/>
      </c>
      <c r="S666" s="87" t="str">
        <f>IF(D666="","",IF('[1]0.5 Indikator Keterjangkauan'!AI665="","",VLOOKUP(D666,'[1]0.5 Indikator Keterjangkauan'!$D$6:$AK$700,32,FALSE)))</f>
        <v/>
      </c>
      <c r="T666" s="136" t="str">
        <f t="shared" si="137"/>
        <v/>
      </c>
      <c r="U666" s="87" t="str">
        <f>IF(D666="","",IF('[1]0.6 Indikator Pemanfaatan'!J665="","",VLOOKUP(D666,'[1]0.6 Indikator Pemanfaatan'!$D$6:$K$704,7,FALSE)))</f>
        <v/>
      </c>
      <c r="V666" s="136" t="str">
        <f t="shared" si="138"/>
        <v/>
      </c>
      <c r="W666" s="87" t="str">
        <f>IF(D666="","",IF('[1]0.6 Indikator Pemanfaatan'!P665="","",VLOOKUP(D666,'[1]0.6 Indikator Pemanfaatan'!$D$6:$R$704,13,FALSE)))</f>
        <v/>
      </c>
      <c r="X666" s="136" t="str">
        <f t="shared" si="139"/>
        <v/>
      </c>
      <c r="Y666" s="87" t="str">
        <f>IF(D666="","",IF('[1]0.6 Indikator Pemanfaatan'!AA665="","",VLOOKUP(D666,'[1]0.6 Indikator Pemanfaatan'!$D$6:$AC$706,24,FALSE)))</f>
        <v/>
      </c>
      <c r="Z666" s="136" t="str">
        <f t="shared" si="140"/>
        <v/>
      </c>
      <c r="AA666" s="88" t="str">
        <f>IF(D666="","",IF('[1]0.6 Indikator Pemanfaatan'!AG665="","",VLOOKUP(D666,'[1]0.6 Indikator Pemanfaatan'!$D$6:$AJ$705,30,FALSE)))</f>
        <v/>
      </c>
      <c r="AB666" s="136" t="str">
        <f t="shared" si="141"/>
        <v/>
      </c>
      <c r="AC666" s="87" t="str">
        <f>IF(D666="","",IF('[1]0.6 Indikator Pemanfaatan'!AM665="","",VLOOKUP(D666,'[1]0.6 Indikator Pemanfaatan'!$D$6:$AP$705,36,FALSE)))</f>
        <v/>
      </c>
      <c r="AD666" s="136" t="str">
        <f t="shared" si="142"/>
        <v/>
      </c>
    </row>
    <row r="667" spans="1:30" x14ac:dyDescent="0.3">
      <c r="A667" s="1" t="str">
        <f>IF('[2]1.7 NCPR'!A663="","",'[2]1.7 NCPR'!A663)</f>
        <v/>
      </c>
      <c r="B667" s="2" t="str">
        <f>IF('[2]1.7 NCPR'!B663="","",'[2]1.7 NCPR'!B663)</f>
        <v/>
      </c>
      <c r="C667" s="1" t="str">
        <f t="shared" si="130"/>
        <v/>
      </c>
      <c r="D667" s="1" t="str">
        <f>IF('[2]1.7 NCPR'!D663="","",'[2]1.7 NCPR'!D663)</f>
        <v/>
      </c>
      <c r="E667" s="1" t="str">
        <f>IF('[2]1.7 NCPR'!E663="","",'[2]1.7 NCPR'!E663)</f>
        <v/>
      </c>
      <c r="F667" s="2" t="str">
        <f>IF('[2]1.7 NCPR'!C663="","",'[2]1.7 NCPR'!C663)</f>
        <v/>
      </c>
      <c r="G667" s="135" t="str">
        <f>IF(D667="","",IF('[2]1.7 NCPR'!P663="","",(VLOOKUP(D667,'[2]1.7 NCPR'!$D:$P,13,0))))</f>
        <v/>
      </c>
      <c r="H667" s="74" t="str">
        <f t="shared" si="131"/>
        <v/>
      </c>
      <c r="I667" s="87" t="str">
        <f>IF(D667="","",IF('[1]0.2 Konsumsi Energi'!O666="","",VLOOKUP(D667,'[1]0.2 Konsumsi Energi'!$D$5:$S$704,12,0)))</f>
        <v/>
      </c>
      <c r="J667" s="136" t="str">
        <f t="shared" si="132"/>
        <v/>
      </c>
      <c r="K667" s="87" t="str">
        <f>IF(D667="","",IF('[1]0.3 Konsumsi Protein Hewani'!O666="","",VLOOKUP(D667,'[1]0.3 Konsumsi Protein Hewani'!$D$5:$S$704,12,0)))</f>
        <v/>
      </c>
      <c r="L667" s="136" t="str">
        <f t="shared" si="133"/>
        <v/>
      </c>
      <c r="M667" s="87" t="str">
        <f>IF(D667="","",IF('[1]0.4 Stok_Cadangan'!AN666="","",VLOOKUP(D667,'[1]0.4 Stok_Cadangan'!$D$6:$AN$704,37,FALSE)))</f>
        <v/>
      </c>
      <c r="N667" s="136" t="str">
        <f t="shared" si="134"/>
        <v/>
      </c>
      <c r="O667" s="87" t="str">
        <f>IF(D667="","",IF('[1]0.5 Indikator Keterjangkauan'!J666="","",VLOOKUP(D667,'[1]0.5 Indikator Keterjangkauan'!$D$6:$K$704,7,FALSE)))</f>
        <v/>
      </c>
      <c r="P667" s="136" t="str">
        <f t="shared" si="135"/>
        <v/>
      </c>
      <c r="Q667" s="87" t="str">
        <f>IF(D667="","",IF('[1]0.5 Indikator Keterjangkauan'!AC666="","",VLOOKUP(D667,'[1]0.5 Indikator Keterjangkauan'!$D$6:$AD$704,26,FALSE)))</f>
        <v/>
      </c>
      <c r="R667" s="136" t="str">
        <f t="shared" si="136"/>
        <v/>
      </c>
      <c r="S667" s="87" t="str">
        <f>IF(D667="","",IF('[1]0.5 Indikator Keterjangkauan'!AI666="","",VLOOKUP(D667,'[1]0.5 Indikator Keterjangkauan'!$D$6:$AK$700,32,FALSE)))</f>
        <v/>
      </c>
      <c r="T667" s="136" t="str">
        <f t="shared" si="137"/>
        <v/>
      </c>
      <c r="U667" s="87" t="str">
        <f>IF(D667="","",IF('[1]0.6 Indikator Pemanfaatan'!J666="","",VLOOKUP(D667,'[1]0.6 Indikator Pemanfaatan'!$D$6:$K$704,7,FALSE)))</f>
        <v/>
      </c>
      <c r="V667" s="136" t="str">
        <f t="shared" si="138"/>
        <v/>
      </c>
      <c r="W667" s="87" t="str">
        <f>IF(D667="","",IF('[1]0.6 Indikator Pemanfaatan'!P666="","",VLOOKUP(D667,'[1]0.6 Indikator Pemanfaatan'!$D$6:$R$704,13,FALSE)))</f>
        <v/>
      </c>
      <c r="X667" s="136" t="str">
        <f t="shared" si="139"/>
        <v/>
      </c>
      <c r="Y667" s="87" t="str">
        <f>IF(D667="","",IF('[1]0.6 Indikator Pemanfaatan'!AA666="","",VLOOKUP(D667,'[1]0.6 Indikator Pemanfaatan'!$D$6:$AC$706,24,FALSE)))</f>
        <v/>
      </c>
      <c r="Z667" s="136" t="str">
        <f t="shared" si="140"/>
        <v/>
      </c>
      <c r="AA667" s="88" t="str">
        <f>IF(D667="","",IF('[1]0.6 Indikator Pemanfaatan'!AG666="","",VLOOKUP(D667,'[1]0.6 Indikator Pemanfaatan'!$D$6:$AJ$705,30,FALSE)))</f>
        <v/>
      </c>
      <c r="AB667" s="136" t="str">
        <f t="shared" si="141"/>
        <v/>
      </c>
      <c r="AC667" s="87" t="str">
        <f>IF(D667="","",IF('[1]0.6 Indikator Pemanfaatan'!AM666="","",VLOOKUP(D667,'[1]0.6 Indikator Pemanfaatan'!$D$6:$AP$705,36,FALSE)))</f>
        <v/>
      </c>
      <c r="AD667" s="136" t="str">
        <f t="shared" si="142"/>
        <v/>
      </c>
    </row>
    <row r="668" spans="1:30" x14ac:dyDescent="0.3">
      <c r="A668" s="1" t="str">
        <f>IF('[2]1.7 NCPR'!A664="","",'[2]1.7 NCPR'!A664)</f>
        <v/>
      </c>
      <c r="B668" s="2" t="str">
        <f>IF('[2]1.7 NCPR'!B664="","",'[2]1.7 NCPR'!B664)</f>
        <v/>
      </c>
      <c r="C668" s="1" t="str">
        <f t="shared" si="130"/>
        <v/>
      </c>
      <c r="D668" s="1" t="str">
        <f>IF('[2]1.7 NCPR'!D664="","",'[2]1.7 NCPR'!D664)</f>
        <v/>
      </c>
      <c r="E668" s="1" t="str">
        <f>IF('[2]1.7 NCPR'!E664="","",'[2]1.7 NCPR'!E664)</f>
        <v/>
      </c>
      <c r="F668" s="2" t="str">
        <f>IF('[2]1.7 NCPR'!C664="","",'[2]1.7 NCPR'!C664)</f>
        <v/>
      </c>
      <c r="G668" s="135" t="str">
        <f>IF(D668="","",IF('[2]1.7 NCPR'!P664="","",(VLOOKUP(D668,'[2]1.7 NCPR'!$D:$P,13,0))))</f>
        <v/>
      </c>
      <c r="H668" s="74" t="str">
        <f t="shared" si="131"/>
        <v/>
      </c>
      <c r="I668" s="87" t="str">
        <f>IF(D668="","",IF('[1]0.2 Konsumsi Energi'!O667="","",VLOOKUP(D668,'[1]0.2 Konsumsi Energi'!$D$5:$S$704,12,0)))</f>
        <v/>
      </c>
      <c r="J668" s="136" t="str">
        <f t="shared" si="132"/>
        <v/>
      </c>
      <c r="K668" s="87" t="str">
        <f>IF(D668="","",IF('[1]0.3 Konsumsi Protein Hewani'!O667="","",VLOOKUP(D668,'[1]0.3 Konsumsi Protein Hewani'!$D$5:$S$704,12,0)))</f>
        <v/>
      </c>
      <c r="L668" s="136" t="str">
        <f t="shared" si="133"/>
        <v/>
      </c>
      <c r="M668" s="87" t="str">
        <f>IF(D668="","",IF('[1]0.4 Stok_Cadangan'!AN667="","",VLOOKUP(D668,'[1]0.4 Stok_Cadangan'!$D$6:$AN$704,37,FALSE)))</f>
        <v/>
      </c>
      <c r="N668" s="136" t="str">
        <f t="shared" si="134"/>
        <v/>
      </c>
      <c r="O668" s="87" t="str">
        <f>IF(D668="","",IF('[1]0.5 Indikator Keterjangkauan'!J667="","",VLOOKUP(D668,'[1]0.5 Indikator Keterjangkauan'!$D$6:$K$704,7,FALSE)))</f>
        <v/>
      </c>
      <c r="P668" s="136" t="str">
        <f t="shared" si="135"/>
        <v/>
      </c>
      <c r="Q668" s="87" t="str">
        <f>IF(D668="","",IF('[1]0.5 Indikator Keterjangkauan'!AC667="","",VLOOKUP(D668,'[1]0.5 Indikator Keterjangkauan'!$D$6:$AD$704,26,FALSE)))</f>
        <v/>
      </c>
      <c r="R668" s="136" t="str">
        <f t="shared" si="136"/>
        <v/>
      </c>
      <c r="S668" s="87" t="str">
        <f>IF(D668="","",IF('[1]0.5 Indikator Keterjangkauan'!AI667="","",VLOOKUP(D668,'[1]0.5 Indikator Keterjangkauan'!$D$6:$AK$700,32,FALSE)))</f>
        <v/>
      </c>
      <c r="T668" s="136" t="str">
        <f t="shared" si="137"/>
        <v/>
      </c>
      <c r="U668" s="87" t="str">
        <f>IF(D668="","",IF('[1]0.6 Indikator Pemanfaatan'!J667="","",VLOOKUP(D668,'[1]0.6 Indikator Pemanfaatan'!$D$6:$K$704,7,FALSE)))</f>
        <v/>
      </c>
      <c r="V668" s="136" t="str">
        <f t="shared" si="138"/>
        <v/>
      </c>
      <c r="W668" s="87" t="str">
        <f>IF(D668="","",IF('[1]0.6 Indikator Pemanfaatan'!P667="","",VLOOKUP(D668,'[1]0.6 Indikator Pemanfaatan'!$D$6:$R$704,13,FALSE)))</f>
        <v/>
      </c>
      <c r="X668" s="136" t="str">
        <f t="shared" si="139"/>
        <v/>
      </c>
      <c r="Y668" s="87" t="str">
        <f>IF(D668="","",IF('[1]0.6 Indikator Pemanfaatan'!AA667="","",VLOOKUP(D668,'[1]0.6 Indikator Pemanfaatan'!$D$6:$AC$706,24,FALSE)))</f>
        <v/>
      </c>
      <c r="Z668" s="136" t="str">
        <f t="shared" si="140"/>
        <v/>
      </c>
      <c r="AA668" s="88" t="str">
        <f>IF(D668="","",IF('[1]0.6 Indikator Pemanfaatan'!AG667="","",VLOOKUP(D668,'[1]0.6 Indikator Pemanfaatan'!$D$6:$AJ$705,30,FALSE)))</f>
        <v/>
      </c>
      <c r="AB668" s="136" t="str">
        <f t="shared" si="141"/>
        <v/>
      </c>
      <c r="AC668" s="87" t="str">
        <f>IF(D668="","",IF('[1]0.6 Indikator Pemanfaatan'!AM667="","",VLOOKUP(D668,'[1]0.6 Indikator Pemanfaatan'!$D$6:$AP$705,36,FALSE)))</f>
        <v/>
      </c>
      <c r="AD668" s="136" t="str">
        <f t="shared" si="142"/>
        <v/>
      </c>
    </row>
    <row r="669" spans="1:30" x14ac:dyDescent="0.3">
      <c r="A669" s="1" t="str">
        <f>IF('[2]1.7 NCPR'!A665="","",'[2]1.7 NCPR'!A665)</f>
        <v/>
      </c>
      <c r="B669" s="2" t="str">
        <f>IF('[2]1.7 NCPR'!B665="","",'[2]1.7 NCPR'!B665)</f>
        <v/>
      </c>
      <c r="C669" s="1" t="str">
        <f t="shared" si="130"/>
        <v/>
      </c>
      <c r="D669" s="1" t="str">
        <f>IF('[2]1.7 NCPR'!D665="","",'[2]1.7 NCPR'!D665)</f>
        <v/>
      </c>
      <c r="E669" s="1" t="str">
        <f>IF('[2]1.7 NCPR'!E665="","",'[2]1.7 NCPR'!E665)</f>
        <v/>
      </c>
      <c r="F669" s="2" t="str">
        <f>IF('[2]1.7 NCPR'!C665="","",'[2]1.7 NCPR'!C665)</f>
        <v/>
      </c>
      <c r="G669" s="135" t="str">
        <f>IF(D669="","",IF('[2]1.7 NCPR'!P665="","",(VLOOKUP(D669,'[2]1.7 NCPR'!$D:$P,13,0))))</f>
        <v/>
      </c>
      <c r="H669" s="74" t="str">
        <f t="shared" si="131"/>
        <v/>
      </c>
      <c r="I669" s="87" t="str">
        <f>IF(D669="","",IF('[1]0.2 Konsumsi Energi'!O668="","",VLOOKUP(D669,'[1]0.2 Konsumsi Energi'!$D$5:$S$704,12,0)))</f>
        <v/>
      </c>
      <c r="J669" s="136" t="str">
        <f t="shared" si="132"/>
        <v/>
      </c>
      <c r="K669" s="87" t="str">
        <f>IF(D669="","",IF('[1]0.3 Konsumsi Protein Hewani'!O668="","",VLOOKUP(D669,'[1]0.3 Konsumsi Protein Hewani'!$D$5:$S$704,12,0)))</f>
        <v/>
      </c>
      <c r="L669" s="136" t="str">
        <f t="shared" si="133"/>
        <v/>
      </c>
      <c r="M669" s="87" t="str">
        <f>IF(D669="","",IF('[1]0.4 Stok_Cadangan'!AN668="","",VLOOKUP(D669,'[1]0.4 Stok_Cadangan'!$D$6:$AN$704,37,FALSE)))</f>
        <v/>
      </c>
      <c r="N669" s="136" t="str">
        <f t="shared" si="134"/>
        <v/>
      </c>
      <c r="O669" s="87" t="str">
        <f>IF(D669="","",IF('[1]0.5 Indikator Keterjangkauan'!J668="","",VLOOKUP(D669,'[1]0.5 Indikator Keterjangkauan'!$D$6:$K$704,7,FALSE)))</f>
        <v/>
      </c>
      <c r="P669" s="136" t="str">
        <f t="shared" si="135"/>
        <v/>
      </c>
      <c r="Q669" s="87" t="str">
        <f>IF(D669="","",IF('[1]0.5 Indikator Keterjangkauan'!AC668="","",VLOOKUP(D669,'[1]0.5 Indikator Keterjangkauan'!$D$6:$AD$704,26,FALSE)))</f>
        <v/>
      </c>
      <c r="R669" s="136" t="str">
        <f t="shared" si="136"/>
        <v/>
      </c>
      <c r="S669" s="87" t="str">
        <f>IF(D669="","",IF('[1]0.5 Indikator Keterjangkauan'!AI668="","",VLOOKUP(D669,'[1]0.5 Indikator Keterjangkauan'!$D$6:$AK$700,32,FALSE)))</f>
        <v/>
      </c>
      <c r="T669" s="136" t="str">
        <f t="shared" si="137"/>
        <v/>
      </c>
      <c r="U669" s="87" t="str">
        <f>IF(D669="","",IF('[1]0.6 Indikator Pemanfaatan'!J668="","",VLOOKUP(D669,'[1]0.6 Indikator Pemanfaatan'!$D$6:$K$704,7,FALSE)))</f>
        <v/>
      </c>
      <c r="V669" s="136" t="str">
        <f t="shared" si="138"/>
        <v/>
      </c>
      <c r="W669" s="87" t="str">
        <f>IF(D669="","",IF('[1]0.6 Indikator Pemanfaatan'!P668="","",VLOOKUP(D669,'[1]0.6 Indikator Pemanfaatan'!$D$6:$R$704,13,FALSE)))</f>
        <v/>
      </c>
      <c r="X669" s="136" t="str">
        <f t="shared" si="139"/>
        <v/>
      </c>
      <c r="Y669" s="87" t="str">
        <f>IF(D669="","",IF('[1]0.6 Indikator Pemanfaatan'!AA668="","",VLOOKUP(D669,'[1]0.6 Indikator Pemanfaatan'!$D$6:$AC$706,24,FALSE)))</f>
        <v/>
      </c>
      <c r="Z669" s="136" t="str">
        <f t="shared" si="140"/>
        <v/>
      </c>
      <c r="AA669" s="88" t="str">
        <f>IF(D669="","",IF('[1]0.6 Indikator Pemanfaatan'!AG668="","",VLOOKUP(D669,'[1]0.6 Indikator Pemanfaatan'!$D$6:$AJ$705,30,FALSE)))</f>
        <v/>
      </c>
      <c r="AB669" s="136" t="str">
        <f t="shared" si="141"/>
        <v/>
      </c>
      <c r="AC669" s="87" t="str">
        <f>IF(D669="","",IF('[1]0.6 Indikator Pemanfaatan'!AM668="","",VLOOKUP(D669,'[1]0.6 Indikator Pemanfaatan'!$D$6:$AP$705,36,FALSE)))</f>
        <v/>
      </c>
      <c r="AD669" s="136" t="str">
        <f t="shared" si="142"/>
        <v/>
      </c>
    </row>
    <row r="670" spans="1:30" x14ac:dyDescent="0.3">
      <c r="A670" s="1" t="str">
        <f>IF('[2]1.7 NCPR'!A666="","",'[2]1.7 NCPR'!A666)</f>
        <v/>
      </c>
      <c r="B670" s="2" t="str">
        <f>IF('[2]1.7 NCPR'!B666="","",'[2]1.7 NCPR'!B666)</f>
        <v/>
      </c>
      <c r="C670" s="1" t="str">
        <f t="shared" si="130"/>
        <v/>
      </c>
      <c r="D670" s="1" t="str">
        <f>IF('[2]1.7 NCPR'!D666="","",'[2]1.7 NCPR'!D666)</f>
        <v/>
      </c>
      <c r="E670" s="1" t="str">
        <f>IF('[2]1.7 NCPR'!E666="","",'[2]1.7 NCPR'!E666)</f>
        <v/>
      </c>
      <c r="F670" s="2" t="str">
        <f>IF('[2]1.7 NCPR'!C666="","",'[2]1.7 NCPR'!C666)</f>
        <v/>
      </c>
      <c r="G670" s="135" t="str">
        <f>IF(D670="","",IF('[2]1.7 NCPR'!P666="","",(VLOOKUP(D670,'[2]1.7 NCPR'!$D:$P,13,0))))</f>
        <v/>
      </c>
      <c r="H670" s="74" t="str">
        <f t="shared" si="131"/>
        <v/>
      </c>
      <c r="I670" s="87" t="str">
        <f>IF(D670="","",IF('[1]0.2 Konsumsi Energi'!O669="","",VLOOKUP(D670,'[1]0.2 Konsumsi Energi'!$D$5:$S$704,12,0)))</f>
        <v/>
      </c>
      <c r="J670" s="136" t="str">
        <f t="shared" si="132"/>
        <v/>
      </c>
      <c r="K670" s="87" t="str">
        <f>IF(D670="","",IF('[1]0.3 Konsumsi Protein Hewani'!O669="","",VLOOKUP(D670,'[1]0.3 Konsumsi Protein Hewani'!$D$5:$S$704,12,0)))</f>
        <v/>
      </c>
      <c r="L670" s="136" t="str">
        <f t="shared" si="133"/>
        <v/>
      </c>
      <c r="M670" s="87" t="str">
        <f>IF(D670="","",IF('[1]0.4 Stok_Cadangan'!AN669="","",VLOOKUP(D670,'[1]0.4 Stok_Cadangan'!$D$6:$AN$704,37,FALSE)))</f>
        <v/>
      </c>
      <c r="N670" s="136" t="str">
        <f t="shared" si="134"/>
        <v/>
      </c>
      <c r="O670" s="87" t="str">
        <f>IF(D670="","",IF('[1]0.5 Indikator Keterjangkauan'!J669="","",VLOOKUP(D670,'[1]0.5 Indikator Keterjangkauan'!$D$6:$K$704,7,FALSE)))</f>
        <v/>
      </c>
      <c r="P670" s="136" t="str">
        <f t="shared" si="135"/>
        <v/>
      </c>
      <c r="Q670" s="87" t="str">
        <f>IF(D670="","",IF('[1]0.5 Indikator Keterjangkauan'!AC669="","",VLOOKUP(D670,'[1]0.5 Indikator Keterjangkauan'!$D$6:$AD$704,26,FALSE)))</f>
        <v/>
      </c>
      <c r="R670" s="136" t="str">
        <f t="shared" si="136"/>
        <v/>
      </c>
      <c r="S670" s="87" t="str">
        <f>IF(D670="","",IF('[1]0.5 Indikator Keterjangkauan'!AI669="","",VLOOKUP(D670,'[1]0.5 Indikator Keterjangkauan'!$D$6:$AK$700,32,FALSE)))</f>
        <v/>
      </c>
      <c r="T670" s="136" t="str">
        <f t="shared" si="137"/>
        <v/>
      </c>
      <c r="U670" s="87" t="str">
        <f>IF(D670="","",IF('[1]0.6 Indikator Pemanfaatan'!J669="","",VLOOKUP(D670,'[1]0.6 Indikator Pemanfaatan'!$D$6:$K$704,7,FALSE)))</f>
        <v/>
      </c>
      <c r="V670" s="136" t="str">
        <f t="shared" si="138"/>
        <v/>
      </c>
      <c r="W670" s="87" t="str">
        <f>IF(D670="","",IF('[1]0.6 Indikator Pemanfaatan'!P669="","",VLOOKUP(D670,'[1]0.6 Indikator Pemanfaatan'!$D$6:$R$704,13,FALSE)))</f>
        <v/>
      </c>
      <c r="X670" s="136" t="str">
        <f t="shared" si="139"/>
        <v/>
      </c>
      <c r="Y670" s="87" t="str">
        <f>IF(D670="","",IF('[1]0.6 Indikator Pemanfaatan'!AA669="","",VLOOKUP(D670,'[1]0.6 Indikator Pemanfaatan'!$D$6:$AC$706,24,FALSE)))</f>
        <v/>
      </c>
      <c r="Z670" s="136" t="str">
        <f t="shared" si="140"/>
        <v/>
      </c>
      <c r="AA670" s="88" t="str">
        <f>IF(D670="","",IF('[1]0.6 Indikator Pemanfaatan'!AG669="","",VLOOKUP(D670,'[1]0.6 Indikator Pemanfaatan'!$D$6:$AJ$705,30,FALSE)))</f>
        <v/>
      </c>
      <c r="AB670" s="136" t="str">
        <f t="shared" si="141"/>
        <v/>
      </c>
      <c r="AC670" s="87" t="str">
        <f>IF(D670="","",IF('[1]0.6 Indikator Pemanfaatan'!AM669="","",VLOOKUP(D670,'[1]0.6 Indikator Pemanfaatan'!$D$6:$AP$705,36,FALSE)))</f>
        <v/>
      </c>
      <c r="AD670" s="136" t="str">
        <f t="shared" si="142"/>
        <v/>
      </c>
    </row>
    <row r="671" spans="1:30" x14ac:dyDescent="0.3">
      <c r="A671" s="1" t="str">
        <f>IF('[2]1.7 NCPR'!A667="","",'[2]1.7 NCPR'!A667)</f>
        <v/>
      </c>
      <c r="B671" s="2" t="str">
        <f>IF('[2]1.7 NCPR'!B667="","",'[2]1.7 NCPR'!B667)</f>
        <v/>
      </c>
      <c r="C671" s="1" t="str">
        <f t="shared" si="130"/>
        <v/>
      </c>
      <c r="D671" s="1" t="str">
        <f>IF('[2]1.7 NCPR'!D667="","",'[2]1.7 NCPR'!D667)</f>
        <v/>
      </c>
      <c r="E671" s="1" t="str">
        <f>IF('[2]1.7 NCPR'!E667="","",'[2]1.7 NCPR'!E667)</f>
        <v/>
      </c>
      <c r="F671" s="2" t="str">
        <f>IF('[2]1.7 NCPR'!C667="","",'[2]1.7 NCPR'!C667)</f>
        <v/>
      </c>
      <c r="G671" s="135" t="str">
        <f>IF(D671="","",IF('[2]1.7 NCPR'!P667="","",(VLOOKUP(D671,'[2]1.7 NCPR'!$D:$P,13,0))))</f>
        <v/>
      </c>
      <c r="H671" s="74" t="str">
        <f t="shared" si="131"/>
        <v/>
      </c>
      <c r="I671" s="87" t="str">
        <f>IF(D671="","",IF('[1]0.2 Konsumsi Energi'!O670="","",VLOOKUP(D671,'[1]0.2 Konsumsi Energi'!$D$5:$S$704,12,0)))</f>
        <v/>
      </c>
      <c r="J671" s="136" t="str">
        <f t="shared" si="132"/>
        <v/>
      </c>
      <c r="K671" s="87" t="str">
        <f>IF(D671="","",IF('[1]0.3 Konsumsi Protein Hewani'!O670="","",VLOOKUP(D671,'[1]0.3 Konsumsi Protein Hewani'!$D$5:$S$704,12,0)))</f>
        <v/>
      </c>
      <c r="L671" s="136" t="str">
        <f t="shared" si="133"/>
        <v/>
      </c>
      <c r="M671" s="87" t="str">
        <f>IF(D671="","",IF('[1]0.4 Stok_Cadangan'!AN670="","",VLOOKUP(D671,'[1]0.4 Stok_Cadangan'!$D$6:$AN$704,37,FALSE)))</f>
        <v/>
      </c>
      <c r="N671" s="136" t="str">
        <f t="shared" si="134"/>
        <v/>
      </c>
      <c r="O671" s="87" t="str">
        <f>IF(D671="","",IF('[1]0.5 Indikator Keterjangkauan'!J670="","",VLOOKUP(D671,'[1]0.5 Indikator Keterjangkauan'!$D$6:$K$704,7,FALSE)))</f>
        <v/>
      </c>
      <c r="P671" s="136" t="str">
        <f t="shared" si="135"/>
        <v/>
      </c>
      <c r="Q671" s="87" t="str">
        <f>IF(D671="","",IF('[1]0.5 Indikator Keterjangkauan'!AC670="","",VLOOKUP(D671,'[1]0.5 Indikator Keterjangkauan'!$D$6:$AD$704,26,FALSE)))</f>
        <v/>
      </c>
      <c r="R671" s="136" t="str">
        <f t="shared" si="136"/>
        <v/>
      </c>
      <c r="S671" s="87" t="str">
        <f>IF(D671="","",IF('[1]0.5 Indikator Keterjangkauan'!AI670="","",VLOOKUP(D671,'[1]0.5 Indikator Keterjangkauan'!$D$6:$AK$700,32,FALSE)))</f>
        <v/>
      </c>
      <c r="T671" s="136" t="str">
        <f t="shared" si="137"/>
        <v/>
      </c>
      <c r="U671" s="87" t="str">
        <f>IF(D671="","",IF('[1]0.6 Indikator Pemanfaatan'!J670="","",VLOOKUP(D671,'[1]0.6 Indikator Pemanfaatan'!$D$6:$K$704,7,FALSE)))</f>
        <v/>
      </c>
      <c r="V671" s="136" t="str">
        <f t="shared" si="138"/>
        <v/>
      </c>
      <c r="W671" s="87" t="str">
        <f>IF(D671="","",IF('[1]0.6 Indikator Pemanfaatan'!P670="","",VLOOKUP(D671,'[1]0.6 Indikator Pemanfaatan'!$D$6:$R$704,13,FALSE)))</f>
        <v/>
      </c>
      <c r="X671" s="136" t="str">
        <f t="shared" si="139"/>
        <v/>
      </c>
      <c r="Y671" s="87" t="str">
        <f>IF(D671="","",IF('[1]0.6 Indikator Pemanfaatan'!AA670="","",VLOOKUP(D671,'[1]0.6 Indikator Pemanfaatan'!$D$6:$AC$706,24,FALSE)))</f>
        <v/>
      </c>
      <c r="Z671" s="136" t="str">
        <f t="shared" si="140"/>
        <v/>
      </c>
      <c r="AA671" s="88" t="str">
        <f>IF(D671="","",IF('[1]0.6 Indikator Pemanfaatan'!AG670="","",VLOOKUP(D671,'[1]0.6 Indikator Pemanfaatan'!$D$6:$AJ$705,30,FALSE)))</f>
        <v/>
      </c>
      <c r="AB671" s="136" t="str">
        <f t="shared" si="141"/>
        <v/>
      </c>
      <c r="AC671" s="87" t="str">
        <f>IF(D671="","",IF('[1]0.6 Indikator Pemanfaatan'!AM670="","",VLOOKUP(D671,'[1]0.6 Indikator Pemanfaatan'!$D$6:$AP$705,36,FALSE)))</f>
        <v/>
      </c>
      <c r="AD671" s="136" t="str">
        <f t="shared" si="142"/>
        <v/>
      </c>
    </row>
    <row r="672" spans="1:30" x14ac:dyDescent="0.3">
      <c r="A672" s="1" t="str">
        <f>IF('[2]1.7 NCPR'!A668="","",'[2]1.7 NCPR'!A668)</f>
        <v/>
      </c>
      <c r="B672" s="2" t="str">
        <f>IF('[2]1.7 NCPR'!B668="","",'[2]1.7 NCPR'!B668)</f>
        <v/>
      </c>
      <c r="C672" s="1" t="str">
        <f t="shared" si="130"/>
        <v/>
      </c>
      <c r="D672" s="1" t="str">
        <f>IF('[2]1.7 NCPR'!D668="","",'[2]1.7 NCPR'!D668)</f>
        <v/>
      </c>
      <c r="E672" s="1" t="str">
        <f>IF('[2]1.7 NCPR'!E668="","",'[2]1.7 NCPR'!E668)</f>
        <v/>
      </c>
      <c r="F672" s="2" t="str">
        <f>IF('[2]1.7 NCPR'!C668="","",'[2]1.7 NCPR'!C668)</f>
        <v/>
      </c>
      <c r="G672" s="135" t="str">
        <f>IF(D672="","",IF('[2]1.7 NCPR'!P668="","",(VLOOKUP(D672,'[2]1.7 NCPR'!$D:$P,13,0))))</f>
        <v/>
      </c>
      <c r="H672" s="74" t="str">
        <f t="shared" si="131"/>
        <v/>
      </c>
      <c r="I672" s="87" t="str">
        <f>IF(D672="","",IF('[1]0.2 Konsumsi Energi'!O671="","",VLOOKUP(D672,'[1]0.2 Konsumsi Energi'!$D$5:$S$704,12,0)))</f>
        <v/>
      </c>
      <c r="J672" s="136" t="str">
        <f t="shared" si="132"/>
        <v/>
      </c>
      <c r="K672" s="87" t="str">
        <f>IF(D672="","",IF('[1]0.3 Konsumsi Protein Hewani'!O671="","",VLOOKUP(D672,'[1]0.3 Konsumsi Protein Hewani'!$D$5:$S$704,12,0)))</f>
        <v/>
      </c>
      <c r="L672" s="136" t="str">
        <f t="shared" si="133"/>
        <v/>
      </c>
      <c r="M672" s="87" t="str">
        <f>IF(D672="","",IF('[1]0.4 Stok_Cadangan'!AN671="","",VLOOKUP(D672,'[1]0.4 Stok_Cadangan'!$D$6:$AN$704,37,FALSE)))</f>
        <v/>
      </c>
      <c r="N672" s="136" t="str">
        <f t="shared" si="134"/>
        <v/>
      </c>
      <c r="O672" s="87" t="str">
        <f>IF(D672="","",IF('[1]0.5 Indikator Keterjangkauan'!J671="","",VLOOKUP(D672,'[1]0.5 Indikator Keterjangkauan'!$D$6:$K$704,7,FALSE)))</f>
        <v/>
      </c>
      <c r="P672" s="136" t="str">
        <f t="shared" si="135"/>
        <v/>
      </c>
      <c r="Q672" s="87" t="str">
        <f>IF(D672="","",IF('[1]0.5 Indikator Keterjangkauan'!AC671="","",VLOOKUP(D672,'[1]0.5 Indikator Keterjangkauan'!$D$6:$AD$704,26,FALSE)))</f>
        <v/>
      </c>
      <c r="R672" s="136" t="str">
        <f t="shared" si="136"/>
        <v/>
      </c>
      <c r="S672" s="87" t="str">
        <f>IF(D672="","",IF('[1]0.5 Indikator Keterjangkauan'!AI671="","",VLOOKUP(D672,'[1]0.5 Indikator Keterjangkauan'!$D$6:$AK$700,32,FALSE)))</f>
        <v/>
      </c>
      <c r="T672" s="136" t="str">
        <f t="shared" si="137"/>
        <v/>
      </c>
      <c r="U672" s="87" t="str">
        <f>IF(D672="","",IF('[1]0.6 Indikator Pemanfaatan'!J671="","",VLOOKUP(D672,'[1]0.6 Indikator Pemanfaatan'!$D$6:$K$704,7,FALSE)))</f>
        <v/>
      </c>
      <c r="V672" s="136" t="str">
        <f t="shared" si="138"/>
        <v/>
      </c>
      <c r="W672" s="87" t="str">
        <f>IF(D672="","",IF('[1]0.6 Indikator Pemanfaatan'!P671="","",VLOOKUP(D672,'[1]0.6 Indikator Pemanfaatan'!$D$6:$R$704,13,FALSE)))</f>
        <v/>
      </c>
      <c r="X672" s="136" t="str">
        <f t="shared" si="139"/>
        <v/>
      </c>
      <c r="Y672" s="87" t="str">
        <f>IF(D672="","",IF('[1]0.6 Indikator Pemanfaatan'!AA671="","",VLOOKUP(D672,'[1]0.6 Indikator Pemanfaatan'!$D$6:$AC$706,24,FALSE)))</f>
        <v/>
      </c>
      <c r="Z672" s="136" t="str">
        <f t="shared" si="140"/>
        <v/>
      </c>
      <c r="AA672" s="88" t="str">
        <f>IF(D672="","",IF('[1]0.6 Indikator Pemanfaatan'!AG671="","",VLOOKUP(D672,'[1]0.6 Indikator Pemanfaatan'!$D$6:$AJ$705,30,FALSE)))</f>
        <v/>
      </c>
      <c r="AB672" s="136" t="str">
        <f t="shared" si="141"/>
        <v/>
      </c>
      <c r="AC672" s="87" t="str">
        <f>IF(D672="","",IF('[1]0.6 Indikator Pemanfaatan'!AM671="","",VLOOKUP(D672,'[1]0.6 Indikator Pemanfaatan'!$D$6:$AP$705,36,FALSE)))</f>
        <v/>
      </c>
      <c r="AD672" s="136" t="str">
        <f t="shared" si="142"/>
        <v/>
      </c>
    </row>
    <row r="673" spans="1:30" x14ac:dyDescent="0.3">
      <c r="A673" s="1" t="str">
        <f>IF('[2]1.7 NCPR'!A669="","",'[2]1.7 NCPR'!A669)</f>
        <v/>
      </c>
      <c r="B673" s="2" t="str">
        <f>IF('[2]1.7 NCPR'!B669="","",'[2]1.7 NCPR'!B669)</f>
        <v/>
      </c>
      <c r="C673" s="1" t="str">
        <f t="shared" si="130"/>
        <v/>
      </c>
      <c r="D673" s="1" t="str">
        <f>IF('[2]1.7 NCPR'!D669="","",'[2]1.7 NCPR'!D669)</f>
        <v/>
      </c>
      <c r="E673" s="1" t="str">
        <f>IF('[2]1.7 NCPR'!E669="","",'[2]1.7 NCPR'!E669)</f>
        <v/>
      </c>
      <c r="F673" s="2" t="str">
        <f>IF('[2]1.7 NCPR'!C669="","",'[2]1.7 NCPR'!C669)</f>
        <v/>
      </c>
      <c r="G673" s="135" t="str">
        <f>IF(D673="","",IF('[2]1.7 NCPR'!P669="","",(VLOOKUP(D673,'[2]1.7 NCPR'!$D:$P,13,0))))</f>
        <v/>
      </c>
      <c r="H673" s="74" t="str">
        <f t="shared" si="131"/>
        <v/>
      </c>
      <c r="I673" s="87" t="str">
        <f>IF(D673="","",IF('[1]0.2 Konsumsi Energi'!O672="","",VLOOKUP(D673,'[1]0.2 Konsumsi Energi'!$D$5:$S$704,12,0)))</f>
        <v/>
      </c>
      <c r="J673" s="136" t="str">
        <f t="shared" si="132"/>
        <v/>
      </c>
      <c r="K673" s="87" t="str">
        <f>IF(D673="","",IF('[1]0.3 Konsumsi Protein Hewani'!O672="","",VLOOKUP(D673,'[1]0.3 Konsumsi Protein Hewani'!$D$5:$S$704,12,0)))</f>
        <v/>
      </c>
      <c r="L673" s="136" t="str">
        <f t="shared" si="133"/>
        <v/>
      </c>
      <c r="M673" s="87" t="str">
        <f>IF(D673="","",IF('[1]0.4 Stok_Cadangan'!AN672="","",VLOOKUP(D673,'[1]0.4 Stok_Cadangan'!$D$6:$AN$704,37,FALSE)))</f>
        <v/>
      </c>
      <c r="N673" s="136" t="str">
        <f t="shared" si="134"/>
        <v/>
      </c>
      <c r="O673" s="87" t="str">
        <f>IF(D673="","",IF('[1]0.5 Indikator Keterjangkauan'!J672="","",VLOOKUP(D673,'[1]0.5 Indikator Keterjangkauan'!$D$6:$K$704,7,FALSE)))</f>
        <v/>
      </c>
      <c r="P673" s="136" t="str">
        <f t="shared" si="135"/>
        <v/>
      </c>
      <c r="Q673" s="87" t="str">
        <f>IF(D673="","",IF('[1]0.5 Indikator Keterjangkauan'!AC672="","",VLOOKUP(D673,'[1]0.5 Indikator Keterjangkauan'!$D$6:$AD$704,26,FALSE)))</f>
        <v/>
      </c>
      <c r="R673" s="136" t="str">
        <f t="shared" si="136"/>
        <v/>
      </c>
      <c r="S673" s="87" t="str">
        <f>IF(D673="","",IF('[1]0.5 Indikator Keterjangkauan'!AI672="","",VLOOKUP(D673,'[1]0.5 Indikator Keterjangkauan'!$D$6:$AK$700,32,FALSE)))</f>
        <v/>
      </c>
      <c r="T673" s="136" t="str">
        <f t="shared" si="137"/>
        <v/>
      </c>
      <c r="U673" s="87" t="str">
        <f>IF(D673="","",IF('[1]0.6 Indikator Pemanfaatan'!J672="","",VLOOKUP(D673,'[1]0.6 Indikator Pemanfaatan'!$D$6:$K$704,7,FALSE)))</f>
        <v/>
      </c>
      <c r="V673" s="136" t="str">
        <f t="shared" si="138"/>
        <v/>
      </c>
      <c r="W673" s="87" t="str">
        <f>IF(D673="","",IF('[1]0.6 Indikator Pemanfaatan'!P672="","",VLOOKUP(D673,'[1]0.6 Indikator Pemanfaatan'!$D$6:$R$704,13,FALSE)))</f>
        <v/>
      </c>
      <c r="X673" s="136" t="str">
        <f t="shared" si="139"/>
        <v/>
      </c>
      <c r="Y673" s="87" t="str">
        <f>IF(D673="","",IF('[1]0.6 Indikator Pemanfaatan'!AA672="","",VLOOKUP(D673,'[1]0.6 Indikator Pemanfaatan'!$D$6:$AC$706,24,FALSE)))</f>
        <v/>
      </c>
      <c r="Z673" s="136" t="str">
        <f t="shared" si="140"/>
        <v/>
      </c>
      <c r="AA673" s="88" t="str">
        <f>IF(D673="","",IF('[1]0.6 Indikator Pemanfaatan'!AG672="","",VLOOKUP(D673,'[1]0.6 Indikator Pemanfaatan'!$D$6:$AJ$705,30,FALSE)))</f>
        <v/>
      </c>
      <c r="AB673" s="136" t="str">
        <f t="shared" si="141"/>
        <v/>
      </c>
      <c r="AC673" s="87" t="str">
        <f>IF(D673="","",IF('[1]0.6 Indikator Pemanfaatan'!AM672="","",VLOOKUP(D673,'[1]0.6 Indikator Pemanfaatan'!$D$6:$AP$705,36,FALSE)))</f>
        <v/>
      </c>
      <c r="AD673" s="136" t="str">
        <f t="shared" si="142"/>
        <v/>
      </c>
    </row>
    <row r="674" spans="1:30" x14ac:dyDescent="0.3">
      <c r="A674" s="1" t="str">
        <f>IF('[2]1.7 NCPR'!A670="","",'[2]1.7 NCPR'!A670)</f>
        <v/>
      </c>
      <c r="B674" s="2" t="str">
        <f>IF('[2]1.7 NCPR'!B670="","",'[2]1.7 NCPR'!B670)</f>
        <v/>
      </c>
      <c r="C674" s="1" t="str">
        <f t="shared" si="130"/>
        <v/>
      </c>
      <c r="D674" s="1" t="str">
        <f>IF('[2]1.7 NCPR'!D670="","",'[2]1.7 NCPR'!D670)</f>
        <v/>
      </c>
      <c r="E674" s="1" t="str">
        <f>IF('[2]1.7 NCPR'!E670="","",'[2]1.7 NCPR'!E670)</f>
        <v/>
      </c>
      <c r="F674" s="2" t="str">
        <f>IF('[2]1.7 NCPR'!C670="","",'[2]1.7 NCPR'!C670)</f>
        <v/>
      </c>
      <c r="G674" s="135" t="str">
        <f>IF(D674="","",IF('[2]1.7 NCPR'!P670="","",(VLOOKUP(D674,'[2]1.7 NCPR'!$D:$P,13,0))))</f>
        <v/>
      </c>
      <c r="H674" s="74" t="str">
        <f t="shared" si="131"/>
        <v/>
      </c>
      <c r="I674" s="87" t="str">
        <f>IF(D674="","",IF('[1]0.2 Konsumsi Energi'!O673="","",VLOOKUP(D674,'[1]0.2 Konsumsi Energi'!$D$5:$S$704,12,0)))</f>
        <v/>
      </c>
      <c r="J674" s="136" t="str">
        <f t="shared" si="132"/>
        <v/>
      </c>
      <c r="K674" s="87" t="str">
        <f>IF(D674="","",IF('[1]0.3 Konsumsi Protein Hewani'!O673="","",VLOOKUP(D674,'[1]0.3 Konsumsi Protein Hewani'!$D$5:$S$704,12,0)))</f>
        <v/>
      </c>
      <c r="L674" s="136" t="str">
        <f t="shared" si="133"/>
        <v/>
      </c>
      <c r="M674" s="87" t="str">
        <f>IF(D674="","",IF('[1]0.4 Stok_Cadangan'!AN673="","",VLOOKUP(D674,'[1]0.4 Stok_Cadangan'!$D$6:$AN$704,37,FALSE)))</f>
        <v/>
      </c>
      <c r="N674" s="136" t="str">
        <f t="shared" si="134"/>
        <v/>
      </c>
      <c r="O674" s="87" t="str">
        <f>IF(D674="","",IF('[1]0.5 Indikator Keterjangkauan'!J673="","",VLOOKUP(D674,'[1]0.5 Indikator Keterjangkauan'!$D$6:$K$704,7,FALSE)))</f>
        <v/>
      </c>
      <c r="P674" s="136" t="str">
        <f t="shared" si="135"/>
        <v/>
      </c>
      <c r="Q674" s="87" t="str">
        <f>IF(D674="","",IF('[1]0.5 Indikator Keterjangkauan'!AC673="","",VLOOKUP(D674,'[1]0.5 Indikator Keterjangkauan'!$D$6:$AD$704,26,FALSE)))</f>
        <v/>
      </c>
      <c r="R674" s="136" t="str">
        <f t="shared" si="136"/>
        <v/>
      </c>
      <c r="S674" s="87" t="str">
        <f>IF(D674="","",IF('[1]0.5 Indikator Keterjangkauan'!AI673="","",VLOOKUP(D674,'[1]0.5 Indikator Keterjangkauan'!$D$6:$AK$700,32,FALSE)))</f>
        <v/>
      </c>
      <c r="T674" s="136" t="str">
        <f t="shared" si="137"/>
        <v/>
      </c>
      <c r="U674" s="87" t="str">
        <f>IF(D674="","",IF('[1]0.6 Indikator Pemanfaatan'!J673="","",VLOOKUP(D674,'[1]0.6 Indikator Pemanfaatan'!$D$6:$K$704,7,FALSE)))</f>
        <v/>
      </c>
      <c r="V674" s="136" t="str">
        <f t="shared" si="138"/>
        <v/>
      </c>
      <c r="W674" s="87" t="str">
        <f>IF(D674="","",IF('[1]0.6 Indikator Pemanfaatan'!P673="","",VLOOKUP(D674,'[1]0.6 Indikator Pemanfaatan'!$D$6:$R$704,13,FALSE)))</f>
        <v/>
      </c>
      <c r="X674" s="136" t="str">
        <f t="shared" si="139"/>
        <v/>
      </c>
      <c r="Y674" s="87" t="str">
        <f>IF(D674="","",IF('[1]0.6 Indikator Pemanfaatan'!AA673="","",VLOOKUP(D674,'[1]0.6 Indikator Pemanfaatan'!$D$6:$AC$706,24,FALSE)))</f>
        <v/>
      </c>
      <c r="Z674" s="136" t="str">
        <f t="shared" si="140"/>
        <v/>
      </c>
      <c r="AA674" s="88" t="str">
        <f>IF(D674="","",IF('[1]0.6 Indikator Pemanfaatan'!AG673="","",VLOOKUP(D674,'[1]0.6 Indikator Pemanfaatan'!$D$6:$AJ$705,30,FALSE)))</f>
        <v/>
      </c>
      <c r="AB674" s="136" t="str">
        <f t="shared" si="141"/>
        <v/>
      </c>
      <c r="AC674" s="87" t="str">
        <f>IF(D674="","",IF('[1]0.6 Indikator Pemanfaatan'!AM673="","",VLOOKUP(D674,'[1]0.6 Indikator Pemanfaatan'!$D$6:$AP$705,36,FALSE)))</f>
        <v/>
      </c>
      <c r="AD674" s="136" t="str">
        <f t="shared" si="142"/>
        <v/>
      </c>
    </row>
    <row r="675" spans="1:30" x14ac:dyDescent="0.3">
      <c r="A675" s="1" t="str">
        <f>IF('[2]1.7 NCPR'!A671="","",'[2]1.7 NCPR'!A671)</f>
        <v/>
      </c>
      <c r="B675" s="2" t="str">
        <f>IF('[2]1.7 NCPR'!B671="","",'[2]1.7 NCPR'!B671)</f>
        <v/>
      </c>
      <c r="C675" s="1" t="str">
        <f t="shared" si="130"/>
        <v/>
      </c>
      <c r="D675" s="1" t="str">
        <f>IF('[2]1.7 NCPR'!D671="","",'[2]1.7 NCPR'!D671)</f>
        <v/>
      </c>
      <c r="E675" s="1" t="str">
        <f>IF('[2]1.7 NCPR'!E671="","",'[2]1.7 NCPR'!E671)</f>
        <v/>
      </c>
      <c r="F675" s="2" t="str">
        <f>IF('[2]1.7 NCPR'!C671="","",'[2]1.7 NCPR'!C671)</f>
        <v/>
      </c>
      <c r="G675" s="135" t="str">
        <f>IF(D675="","",IF('[2]1.7 NCPR'!P671="","",(VLOOKUP(D675,'[2]1.7 NCPR'!$D:$P,13,0))))</f>
        <v/>
      </c>
      <c r="H675" s="74" t="str">
        <f t="shared" si="131"/>
        <v/>
      </c>
      <c r="I675" s="87" t="str">
        <f>IF(D675="","",IF('[1]0.2 Konsumsi Energi'!O674="","",VLOOKUP(D675,'[1]0.2 Konsumsi Energi'!$D$5:$S$704,12,0)))</f>
        <v/>
      </c>
      <c r="J675" s="136" t="str">
        <f t="shared" si="132"/>
        <v/>
      </c>
      <c r="K675" s="87" t="str">
        <f>IF(D675="","",IF('[1]0.3 Konsumsi Protein Hewani'!O674="","",VLOOKUP(D675,'[1]0.3 Konsumsi Protein Hewani'!$D$5:$S$704,12,0)))</f>
        <v/>
      </c>
      <c r="L675" s="136" t="str">
        <f t="shared" si="133"/>
        <v/>
      </c>
      <c r="M675" s="87" t="str">
        <f>IF(D675="","",IF('[1]0.4 Stok_Cadangan'!AN674="","",VLOOKUP(D675,'[1]0.4 Stok_Cadangan'!$D$6:$AN$704,37,FALSE)))</f>
        <v/>
      </c>
      <c r="N675" s="136" t="str">
        <f t="shared" si="134"/>
        <v/>
      </c>
      <c r="O675" s="87" t="str">
        <f>IF(D675="","",IF('[1]0.5 Indikator Keterjangkauan'!J674="","",VLOOKUP(D675,'[1]0.5 Indikator Keterjangkauan'!$D$6:$K$704,7,FALSE)))</f>
        <v/>
      </c>
      <c r="P675" s="136" t="str">
        <f t="shared" si="135"/>
        <v/>
      </c>
      <c r="Q675" s="87" t="str">
        <f>IF(D675="","",IF('[1]0.5 Indikator Keterjangkauan'!AC674="","",VLOOKUP(D675,'[1]0.5 Indikator Keterjangkauan'!$D$6:$AD$704,26,FALSE)))</f>
        <v/>
      </c>
      <c r="R675" s="136" t="str">
        <f t="shared" si="136"/>
        <v/>
      </c>
      <c r="S675" s="87" t="str">
        <f>IF(D675="","",IF('[1]0.5 Indikator Keterjangkauan'!AI674="","",VLOOKUP(D675,'[1]0.5 Indikator Keterjangkauan'!$D$6:$AK$700,32,FALSE)))</f>
        <v/>
      </c>
      <c r="T675" s="136" t="str">
        <f t="shared" si="137"/>
        <v/>
      </c>
      <c r="U675" s="87" t="str">
        <f>IF(D675="","",IF('[1]0.6 Indikator Pemanfaatan'!J674="","",VLOOKUP(D675,'[1]0.6 Indikator Pemanfaatan'!$D$6:$K$704,7,FALSE)))</f>
        <v/>
      </c>
      <c r="V675" s="136" t="str">
        <f t="shared" si="138"/>
        <v/>
      </c>
      <c r="W675" s="87" t="str">
        <f>IF(D675="","",IF('[1]0.6 Indikator Pemanfaatan'!P674="","",VLOOKUP(D675,'[1]0.6 Indikator Pemanfaatan'!$D$6:$R$704,13,FALSE)))</f>
        <v/>
      </c>
      <c r="X675" s="136" t="str">
        <f t="shared" si="139"/>
        <v/>
      </c>
      <c r="Y675" s="87" t="str">
        <f>IF(D675="","",IF('[1]0.6 Indikator Pemanfaatan'!AA674="","",VLOOKUP(D675,'[1]0.6 Indikator Pemanfaatan'!$D$6:$AC$706,24,FALSE)))</f>
        <v/>
      </c>
      <c r="Z675" s="136" t="str">
        <f t="shared" si="140"/>
        <v/>
      </c>
      <c r="AA675" s="88" t="str">
        <f>IF(D675="","",IF('[1]0.6 Indikator Pemanfaatan'!AG674="","",VLOOKUP(D675,'[1]0.6 Indikator Pemanfaatan'!$D$6:$AJ$705,30,FALSE)))</f>
        <v/>
      </c>
      <c r="AB675" s="136" t="str">
        <f t="shared" si="141"/>
        <v/>
      </c>
      <c r="AC675" s="87" t="str">
        <f>IF(D675="","",IF('[1]0.6 Indikator Pemanfaatan'!AM674="","",VLOOKUP(D675,'[1]0.6 Indikator Pemanfaatan'!$D$6:$AP$705,36,FALSE)))</f>
        <v/>
      </c>
      <c r="AD675" s="136" t="str">
        <f t="shared" si="142"/>
        <v/>
      </c>
    </row>
    <row r="676" spans="1:30" x14ac:dyDescent="0.3">
      <c r="A676" s="1" t="str">
        <f>IF('[2]1.7 NCPR'!A672="","",'[2]1.7 NCPR'!A672)</f>
        <v/>
      </c>
      <c r="B676" s="2" t="str">
        <f>IF('[2]1.7 NCPR'!B672="","",'[2]1.7 NCPR'!B672)</f>
        <v/>
      </c>
      <c r="C676" s="1" t="str">
        <f t="shared" si="130"/>
        <v/>
      </c>
      <c r="D676" s="1" t="str">
        <f>IF('[2]1.7 NCPR'!D672="","",'[2]1.7 NCPR'!D672)</f>
        <v/>
      </c>
      <c r="E676" s="1" t="str">
        <f>IF('[2]1.7 NCPR'!E672="","",'[2]1.7 NCPR'!E672)</f>
        <v/>
      </c>
      <c r="F676" s="2" t="str">
        <f>IF('[2]1.7 NCPR'!C672="","",'[2]1.7 NCPR'!C672)</f>
        <v/>
      </c>
      <c r="G676" s="135" t="str">
        <f>IF(D676="","",IF('[2]1.7 NCPR'!P672="","",(VLOOKUP(D676,'[2]1.7 NCPR'!$D:$P,13,0))))</f>
        <v/>
      </c>
      <c r="H676" s="74" t="str">
        <f t="shared" si="131"/>
        <v/>
      </c>
      <c r="I676" s="87" t="str">
        <f>IF(D676="","",IF('[1]0.2 Konsumsi Energi'!O675="","",VLOOKUP(D676,'[1]0.2 Konsumsi Energi'!$D$5:$S$704,12,0)))</f>
        <v/>
      </c>
      <c r="J676" s="136" t="str">
        <f t="shared" si="132"/>
        <v/>
      </c>
      <c r="K676" s="87" t="str">
        <f>IF(D676="","",IF('[1]0.3 Konsumsi Protein Hewani'!O675="","",VLOOKUP(D676,'[1]0.3 Konsumsi Protein Hewani'!$D$5:$S$704,12,0)))</f>
        <v/>
      </c>
      <c r="L676" s="136" t="str">
        <f t="shared" si="133"/>
        <v/>
      </c>
      <c r="M676" s="87" t="str">
        <f>IF(D676="","",IF('[1]0.4 Stok_Cadangan'!AN675="","",VLOOKUP(D676,'[1]0.4 Stok_Cadangan'!$D$6:$AN$704,37,FALSE)))</f>
        <v/>
      </c>
      <c r="N676" s="136" t="str">
        <f t="shared" si="134"/>
        <v/>
      </c>
      <c r="O676" s="87" t="str">
        <f>IF(D676="","",IF('[1]0.5 Indikator Keterjangkauan'!J675="","",VLOOKUP(D676,'[1]0.5 Indikator Keterjangkauan'!$D$6:$K$704,7,FALSE)))</f>
        <v/>
      </c>
      <c r="P676" s="136" t="str">
        <f t="shared" si="135"/>
        <v/>
      </c>
      <c r="Q676" s="87" t="str">
        <f>IF(D676="","",IF('[1]0.5 Indikator Keterjangkauan'!AC675="","",VLOOKUP(D676,'[1]0.5 Indikator Keterjangkauan'!$D$6:$AD$704,26,FALSE)))</f>
        <v/>
      </c>
      <c r="R676" s="136" t="str">
        <f t="shared" si="136"/>
        <v/>
      </c>
      <c r="S676" s="87" t="str">
        <f>IF(D676="","",IF('[1]0.5 Indikator Keterjangkauan'!AI675="","",VLOOKUP(D676,'[1]0.5 Indikator Keterjangkauan'!$D$6:$AK$700,32,FALSE)))</f>
        <v/>
      </c>
      <c r="T676" s="136" t="str">
        <f t="shared" si="137"/>
        <v/>
      </c>
      <c r="U676" s="87" t="str">
        <f>IF(D676="","",IF('[1]0.6 Indikator Pemanfaatan'!J675="","",VLOOKUP(D676,'[1]0.6 Indikator Pemanfaatan'!$D$6:$K$704,7,FALSE)))</f>
        <v/>
      </c>
      <c r="V676" s="136" t="str">
        <f t="shared" si="138"/>
        <v/>
      </c>
      <c r="W676" s="87" t="str">
        <f>IF(D676="","",IF('[1]0.6 Indikator Pemanfaatan'!P675="","",VLOOKUP(D676,'[1]0.6 Indikator Pemanfaatan'!$D$6:$R$704,13,FALSE)))</f>
        <v/>
      </c>
      <c r="X676" s="136" t="str">
        <f t="shared" si="139"/>
        <v/>
      </c>
      <c r="Y676" s="87" t="str">
        <f>IF(D676="","",IF('[1]0.6 Indikator Pemanfaatan'!AA675="","",VLOOKUP(D676,'[1]0.6 Indikator Pemanfaatan'!$D$6:$AC$706,24,FALSE)))</f>
        <v/>
      </c>
      <c r="Z676" s="136" t="str">
        <f t="shared" si="140"/>
        <v/>
      </c>
      <c r="AA676" s="88" t="str">
        <f>IF(D676="","",IF('[1]0.6 Indikator Pemanfaatan'!AG675="","",VLOOKUP(D676,'[1]0.6 Indikator Pemanfaatan'!$D$6:$AJ$705,30,FALSE)))</f>
        <v/>
      </c>
      <c r="AB676" s="136" t="str">
        <f t="shared" si="141"/>
        <v/>
      </c>
      <c r="AC676" s="87" t="str">
        <f>IF(D676="","",IF('[1]0.6 Indikator Pemanfaatan'!AM675="","",VLOOKUP(D676,'[1]0.6 Indikator Pemanfaatan'!$D$6:$AP$705,36,FALSE)))</f>
        <v/>
      </c>
      <c r="AD676" s="136" t="str">
        <f t="shared" si="142"/>
        <v/>
      </c>
    </row>
    <row r="677" spans="1:30" x14ac:dyDescent="0.3">
      <c r="A677" s="1" t="str">
        <f>IF('[2]1.7 NCPR'!A673="","",'[2]1.7 NCPR'!A673)</f>
        <v/>
      </c>
      <c r="B677" s="2" t="str">
        <f>IF('[2]1.7 NCPR'!B673="","",'[2]1.7 NCPR'!B673)</f>
        <v/>
      </c>
      <c r="C677" s="1" t="str">
        <f t="shared" si="130"/>
        <v/>
      </c>
      <c r="D677" s="1" t="str">
        <f>IF('[2]1.7 NCPR'!D673="","",'[2]1.7 NCPR'!D673)</f>
        <v/>
      </c>
      <c r="E677" s="1" t="str">
        <f>IF('[2]1.7 NCPR'!E673="","",'[2]1.7 NCPR'!E673)</f>
        <v/>
      </c>
      <c r="F677" s="2" t="str">
        <f>IF('[2]1.7 NCPR'!C673="","",'[2]1.7 NCPR'!C673)</f>
        <v/>
      </c>
      <c r="G677" s="135" t="str">
        <f>IF(D677="","",IF('[2]1.7 NCPR'!P673="","",(VLOOKUP(D677,'[2]1.7 NCPR'!$D:$P,13,0))))</f>
        <v/>
      </c>
      <c r="H677" s="74" t="str">
        <f t="shared" si="131"/>
        <v/>
      </c>
      <c r="I677" s="87" t="str">
        <f>IF(D677="","",IF('[1]0.2 Konsumsi Energi'!O676="","",VLOOKUP(D677,'[1]0.2 Konsumsi Energi'!$D$5:$S$704,12,0)))</f>
        <v/>
      </c>
      <c r="J677" s="136" t="str">
        <f t="shared" si="132"/>
        <v/>
      </c>
      <c r="K677" s="87" t="str">
        <f>IF(D677="","",IF('[1]0.3 Konsumsi Protein Hewani'!O676="","",VLOOKUP(D677,'[1]0.3 Konsumsi Protein Hewani'!$D$5:$S$704,12,0)))</f>
        <v/>
      </c>
      <c r="L677" s="136" t="str">
        <f t="shared" si="133"/>
        <v/>
      </c>
      <c r="M677" s="87" t="str">
        <f>IF(D677="","",IF('[1]0.4 Stok_Cadangan'!AN676="","",VLOOKUP(D677,'[1]0.4 Stok_Cadangan'!$D$6:$AN$704,37,FALSE)))</f>
        <v/>
      </c>
      <c r="N677" s="136" t="str">
        <f t="shared" si="134"/>
        <v/>
      </c>
      <c r="O677" s="87" t="str">
        <f>IF(D677="","",IF('[1]0.5 Indikator Keterjangkauan'!J676="","",VLOOKUP(D677,'[1]0.5 Indikator Keterjangkauan'!$D$6:$K$704,7,FALSE)))</f>
        <v/>
      </c>
      <c r="P677" s="136" t="str">
        <f t="shared" si="135"/>
        <v/>
      </c>
      <c r="Q677" s="87" t="str">
        <f>IF(D677="","",IF('[1]0.5 Indikator Keterjangkauan'!AC676="","",VLOOKUP(D677,'[1]0.5 Indikator Keterjangkauan'!$D$6:$AD$704,26,FALSE)))</f>
        <v/>
      </c>
      <c r="R677" s="136" t="str">
        <f t="shared" si="136"/>
        <v/>
      </c>
      <c r="S677" s="87" t="str">
        <f>IF(D677="","",IF('[1]0.5 Indikator Keterjangkauan'!AI676="","",VLOOKUP(D677,'[1]0.5 Indikator Keterjangkauan'!$D$6:$AK$700,32,FALSE)))</f>
        <v/>
      </c>
      <c r="T677" s="136" t="str">
        <f t="shared" si="137"/>
        <v/>
      </c>
      <c r="U677" s="87" t="str">
        <f>IF(D677="","",IF('[1]0.6 Indikator Pemanfaatan'!J676="","",VLOOKUP(D677,'[1]0.6 Indikator Pemanfaatan'!$D$6:$K$704,7,FALSE)))</f>
        <v/>
      </c>
      <c r="V677" s="136" t="str">
        <f t="shared" si="138"/>
        <v/>
      </c>
      <c r="W677" s="87" t="str">
        <f>IF(D677="","",IF('[1]0.6 Indikator Pemanfaatan'!P676="","",VLOOKUP(D677,'[1]0.6 Indikator Pemanfaatan'!$D$6:$R$704,13,FALSE)))</f>
        <v/>
      </c>
      <c r="X677" s="136" t="str">
        <f t="shared" si="139"/>
        <v/>
      </c>
      <c r="Y677" s="87" t="str">
        <f>IF(D677="","",IF('[1]0.6 Indikator Pemanfaatan'!AA676="","",VLOOKUP(D677,'[1]0.6 Indikator Pemanfaatan'!$D$6:$AC$706,24,FALSE)))</f>
        <v/>
      </c>
      <c r="Z677" s="136" t="str">
        <f t="shared" si="140"/>
        <v/>
      </c>
      <c r="AA677" s="88" t="str">
        <f>IF(D677="","",IF('[1]0.6 Indikator Pemanfaatan'!AG676="","",VLOOKUP(D677,'[1]0.6 Indikator Pemanfaatan'!$D$6:$AJ$705,30,FALSE)))</f>
        <v/>
      </c>
      <c r="AB677" s="136" t="str">
        <f t="shared" si="141"/>
        <v/>
      </c>
      <c r="AC677" s="87" t="str">
        <f>IF(D677="","",IF('[1]0.6 Indikator Pemanfaatan'!AM676="","",VLOOKUP(D677,'[1]0.6 Indikator Pemanfaatan'!$D$6:$AP$705,36,FALSE)))</f>
        <v/>
      </c>
      <c r="AD677" s="136" t="str">
        <f t="shared" si="142"/>
        <v/>
      </c>
    </row>
    <row r="678" spans="1:30" x14ac:dyDescent="0.3">
      <c r="A678" s="1" t="str">
        <f>IF('[2]1.7 NCPR'!A674="","",'[2]1.7 NCPR'!A674)</f>
        <v/>
      </c>
      <c r="B678" s="2" t="str">
        <f>IF('[2]1.7 NCPR'!B674="","",'[2]1.7 NCPR'!B674)</f>
        <v/>
      </c>
      <c r="C678" s="1" t="str">
        <f t="shared" si="130"/>
        <v/>
      </c>
      <c r="D678" s="1" t="str">
        <f>IF('[2]1.7 NCPR'!D674="","",'[2]1.7 NCPR'!D674)</f>
        <v/>
      </c>
      <c r="E678" s="1" t="str">
        <f>IF('[2]1.7 NCPR'!E674="","",'[2]1.7 NCPR'!E674)</f>
        <v/>
      </c>
      <c r="F678" s="2" t="str">
        <f>IF('[2]1.7 NCPR'!C674="","",'[2]1.7 NCPR'!C674)</f>
        <v/>
      </c>
      <c r="G678" s="135" t="str">
        <f>IF(D678="","",IF('[2]1.7 NCPR'!P674="","",(VLOOKUP(D678,'[2]1.7 NCPR'!$D:$P,13,0))))</f>
        <v/>
      </c>
      <c r="H678" s="74" t="str">
        <f t="shared" si="131"/>
        <v/>
      </c>
      <c r="I678" s="87" t="str">
        <f>IF(D678="","",IF('[1]0.2 Konsumsi Energi'!O677="","",VLOOKUP(D678,'[1]0.2 Konsumsi Energi'!$D$5:$S$704,12,0)))</f>
        <v/>
      </c>
      <c r="J678" s="136" t="str">
        <f t="shared" si="132"/>
        <v/>
      </c>
      <c r="K678" s="87" t="str">
        <f>IF(D678="","",IF('[1]0.3 Konsumsi Protein Hewani'!O677="","",VLOOKUP(D678,'[1]0.3 Konsumsi Protein Hewani'!$D$5:$S$704,12,0)))</f>
        <v/>
      </c>
      <c r="L678" s="136" t="str">
        <f t="shared" si="133"/>
        <v/>
      </c>
      <c r="M678" s="87" t="str">
        <f>IF(D678="","",IF('[1]0.4 Stok_Cadangan'!AN677="","",VLOOKUP(D678,'[1]0.4 Stok_Cadangan'!$D$6:$AN$704,37,FALSE)))</f>
        <v/>
      </c>
      <c r="N678" s="136" t="str">
        <f t="shared" si="134"/>
        <v/>
      </c>
      <c r="O678" s="87" t="str">
        <f>IF(D678="","",IF('[1]0.5 Indikator Keterjangkauan'!J677="","",VLOOKUP(D678,'[1]0.5 Indikator Keterjangkauan'!$D$6:$K$704,7,FALSE)))</f>
        <v/>
      </c>
      <c r="P678" s="136" t="str">
        <f t="shared" si="135"/>
        <v/>
      </c>
      <c r="Q678" s="87" t="str">
        <f>IF(D678="","",IF('[1]0.5 Indikator Keterjangkauan'!AC677="","",VLOOKUP(D678,'[1]0.5 Indikator Keterjangkauan'!$D$6:$AD$704,26,FALSE)))</f>
        <v/>
      </c>
      <c r="R678" s="136" t="str">
        <f t="shared" si="136"/>
        <v/>
      </c>
      <c r="S678" s="87" t="str">
        <f>IF(D678="","",IF('[1]0.5 Indikator Keterjangkauan'!AI677="","",VLOOKUP(D678,'[1]0.5 Indikator Keterjangkauan'!$D$6:$AK$700,32,FALSE)))</f>
        <v/>
      </c>
      <c r="T678" s="136" t="str">
        <f t="shared" si="137"/>
        <v/>
      </c>
      <c r="U678" s="87" t="str">
        <f>IF(D678="","",IF('[1]0.6 Indikator Pemanfaatan'!J677="","",VLOOKUP(D678,'[1]0.6 Indikator Pemanfaatan'!$D$6:$K$704,7,FALSE)))</f>
        <v/>
      </c>
      <c r="V678" s="136" t="str">
        <f t="shared" si="138"/>
        <v/>
      </c>
      <c r="W678" s="87" t="str">
        <f>IF(D678="","",IF('[1]0.6 Indikator Pemanfaatan'!P677="","",VLOOKUP(D678,'[1]0.6 Indikator Pemanfaatan'!$D$6:$R$704,13,FALSE)))</f>
        <v/>
      </c>
      <c r="X678" s="136" t="str">
        <f t="shared" si="139"/>
        <v/>
      </c>
      <c r="Y678" s="87" t="str">
        <f>IF(D678="","",IF('[1]0.6 Indikator Pemanfaatan'!AA677="","",VLOOKUP(D678,'[1]0.6 Indikator Pemanfaatan'!$D$6:$AC$706,24,FALSE)))</f>
        <v/>
      </c>
      <c r="Z678" s="136" t="str">
        <f t="shared" si="140"/>
        <v/>
      </c>
      <c r="AA678" s="88" t="str">
        <f>IF(D678="","",IF('[1]0.6 Indikator Pemanfaatan'!AG677="","",VLOOKUP(D678,'[1]0.6 Indikator Pemanfaatan'!$D$6:$AJ$705,30,FALSE)))</f>
        <v/>
      </c>
      <c r="AB678" s="136" t="str">
        <f t="shared" si="141"/>
        <v/>
      </c>
      <c r="AC678" s="87" t="str">
        <f>IF(D678="","",IF('[1]0.6 Indikator Pemanfaatan'!AM677="","",VLOOKUP(D678,'[1]0.6 Indikator Pemanfaatan'!$D$6:$AP$705,36,FALSE)))</f>
        <v/>
      </c>
      <c r="AD678" s="136" t="str">
        <f t="shared" si="142"/>
        <v/>
      </c>
    </row>
    <row r="679" spans="1:30" x14ac:dyDescent="0.3">
      <c r="A679" s="1" t="str">
        <f>IF('[2]1.7 NCPR'!A675="","",'[2]1.7 NCPR'!A675)</f>
        <v/>
      </c>
      <c r="B679" s="2" t="str">
        <f>IF('[2]1.7 NCPR'!B675="","",'[2]1.7 NCPR'!B675)</f>
        <v/>
      </c>
      <c r="C679" s="1" t="str">
        <f t="shared" si="130"/>
        <v/>
      </c>
      <c r="D679" s="1" t="str">
        <f>IF('[2]1.7 NCPR'!D675="","",'[2]1.7 NCPR'!D675)</f>
        <v/>
      </c>
      <c r="E679" s="1" t="str">
        <f>IF('[2]1.7 NCPR'!E675="","",'[2]1.7 NCPR'!E675)</f>
        <v/>
      </c>
      <c r="F679" s="2" t="str">
        <f>IF('[2]1.7 NCPR'!C675="","",'[2]1.7 NCPR'!C675)</f>
        <v/>
      </c>
      <c r="G679" s="135" t="str">
        <f>IF(D679="","",IF('[2]1.7 NCPR'!P675="","",(VLOOKUP(D679,'[2]1.7 NCPR'!$D:$P,13,0))))</f>
        <v/>
      </c>
      <c r="H679" s="74" t="str">
        <f t="shared" si="131"/>
        <v/>
      </c>
      <c r="I679" s="87" t="str">
        <f>IF(D679="","",IF('[1]0.2 Konsumsi Energi'!O678="","",VLOOKUP(D679,'[1]0.2 Konsumsi Energi'!$D$5:$S$704,12,0)))</f>
        <v/>
      </c>
      <c r="J679" s="136" t="str">
        <f t="shared" si="132"/>
        <v/>
      </c>
      <c r="K679" s="87" t="str">
        <f>IF(D679="","",IF('[1]0.3 Konsumsi Protein Hewani'!O678="","",VLOOKUP(D679,'[1]0.3 Konsumsi Protein Hewani'!$D$5:$S$704,12,0)))</f>
        <v/>
      </c>
      <c r="L679" s="136" t="str">
        <f t="shared" si="133"/>
        <v/>
      </c>
      <c r="M679" s="87" t="str">
        <f>IF(D679="","",IF('[1]0.4 Stok_Cadangan'!AN678="","",VLOOKUP(D679,'[1]0.4 Stok_Cadangan'!$D$6:$AN$704,37,FALSE)))</f>
        <v/>
      </c>
      <c r="N679" s="136" t="str">
        <f t="shared" si="134"/>
        <v/>
      </c>
      <c r="O679" s="87" t="str">
        <f>IF(D679="","",IF('[1]0.5 Indikator Keterjangkauan'!J678="","",VLOOKUP(D679,'[1]0.5 Indikator Keterjangkauan'!$D$6:$K$704,7,FALSE)))</f>
        <v/>
      </c>
      <c r="P679" s="136" t="str">
        <f t="shared" si="135"/>
        <v/>
      </c>
      <c r="Q679" s="87" t="str">
        <f>IF(D679="","",IF('[1]0.5 Indikator Keterjangkauan'!AC678="","",VLOOKUP(D679,'[1]0.5 Indikator Keterjangkauan'!$D$6:$AD$704,26,FALSE)))</f>
        <v/>
      </c>
      <c r="R679" s="136" t="str">
        <f t="shared" si="136"/>
        <v/>
      </c>
      <c r="S679" s="87" t="str">
        <f>IF(D679="","",IF('[1]0.5 Indikator Keterjangkauan'!AI678="","",VLOOKUP(D679,'[1]0.5 Indikator Keterjangkauan'!$D$6:$AK$700,32,FALSE)))</f>
        <v/>
      </c>
      <c r="T679" s="136" t="str">
        <f t="shared" si="137"/>
        <v/>
      </c>
      <c r="U679" s="87" t="str">
        <f>IF(D679="","",IF('[1]0.6 Indikator Pemanfaatan'!J678="","",VLOOKUP(D679,'[1]0.6 Indikator Pemanfaatan'!$D$6:$K$704,7,FALSE)))</f>
        <v/>
      </c>
      <c r="V679" s="136" t="str">
        <f t="shared" si="138"/>
        <v/>
      </c>
      <c r="W679" s="87" t="str">
        <f>IF(D679="","",IF('[1]0.6 Indikator Pemanfaatan'!P678="","",VLOOKUP(D679,'[1]0.6 Indikator Pemanfaatan'!$D$6:$R$704,13,FALSE)))</f>
        <v/>
      </c>
      <c r="X679" s="136" t="str">
        <f t="shared" si="139"/>
        <v/>
      </c>
      <c r="Y679" s="87" t="str">
        <f>IF(D679="","",IF('[1]0.6 Indikator Pemanfaatan'!AA678="","",VLOOKUP(D679,'[1]0.6 Indikator Pemanfaatan'!$D$6:$AC$706,24,FALSE)))</f>
        <v/>
      </c>
      <c r="Z679" s="136" t="str">
        <f t="shared" si="140"/>
        <v/>
      </c>
      <c r="AA679" s="88" t="str">
        <f>IF(D679="","",IF('[1]0.6 Indikator Pemanfaatan'!AG678="","",VLOOKUP(D679,'[1]0.6 Indikator Pemanfaatan'!$D$6:$AJ$705,30,FALSE)))</f>
        <v/>
      </c>
      <c r="AB679" s="136" t="str">
        <f t="shared" si="141"/>
        <v/>
      </c>
      <c r="AC679" s="87" t="str">
        <f>IF(D679="","",IF('[1]0.6 Indikator Pemanfaatan'!AM678="","",VLOOKUP(D679,'[1]0.6 Indikator Pemanfaatan'!$D$6:$AP$705,36,FALSE)))</f>
        <v/>
      </c>
      <c r="AD679" s="136" t="str">
        <f t="shared" si="142"/>
        <v/>
      </c>
    </row>
    <row r="680" spans="1:30" x14ac:dyDescent="0.3">
      <c r="A680" s="1" t="str">
        <f>IF('[2]1.7 NCPR'!A676="","",'[2]1.7 NCPR'!A676)</f>
        <v/>
      </c>
      <c r="B680" s="2" t="str">
        <f>IF('[2]1.7 NCPR'!B676="","",'[2]1.7 NCPR'!B676)</f>
        <v/>
      </c>
      <c r="C680" s="1" t="str">
        <f t="shared" si="130"/>
        <v/>
      </c>
      <c r="D680" s="1" t="str">
        <f>IF('[2]1.7 NCPR'!D676="","",'[2]1.7 NCPR'!D676)</f>
        <v/>
      </c>
      <c r="E680" s="1" t="str">
        <f>IF('[2]1.7 NCPR'!E676="","",'[2]1.7 NCPR'!E676)</f>
        <v/>
      </c>
      <c r="F680" s="2" t="str">
        <f>IF('[2]1.7 NCPR'!C676="","",'[2]1.7 NCPR'!C676)</f>
        <v/>
      </c>
      <c r="G680" s="135" t="str">
        <f>IF(D680="","",IF('[2]1.7 NCPR'!P676="","",(VLOOKUP(D680,'[2]1.7 NCPR'!$D:$P,13,0))))</f>
        <v/>
      </c>
      <c r="H680" s="74" t="str">
        <f t="shared" si="131"/>
        <v/>
      </c>
      <c r="I680" s="87" t="str">
        <f>IF(D680="","",IF('[1]0.2 Konsumsi Energi'!O679="","",VLOOKUP(D680,'[1]0.2 Konsumsi Energi'!$D$5:$S$704,12,0)))</f>
        <v/>
      </c>
      <c r="J680" s="136" t="str">
        <f t="shared" si="132"/>
        <v/>
      </c>
      <c r="K680" s="87" t="str">
        <f>IF(D680="","",IF('[1]0.3 Konsumsi Protein Hewani'!O679="","",VLOOKUP(D680,'[1]0.3 Konsumsi Protein Hewani'!$D$5:$S$704,12,0)))</f>
        <v/>
      </c>
      <c r="L680" s="136" t="str">
        <f t="shared" si="133"/>
        <v/>
      </c>
      <c r="M680" s="87" t="str">
        <f>IF(D680="","",IF('[1]0.4 Stok_Cadangan'!AN679="","",VLOOKUP(D680,'[1]0.4 Stok_Cadangan'!$D$6:$AN$704,37,FALSE)))</f>
        <v/>
      </c>
      <c r="N680" s="136" t="str">
        <f t="shared" si="134"/>
        <v/>
      </c>
      <c r="O680" s="87" t="str">
        <f>IF(D680="","",IF('[1]0.5 Indikator Keterjangkauan'!J679="","",VLOOKUP(D680,'[1]0.5 Indikator Keterjangkauan'!$D$6:$K$704,7,FALSE)))</f>
        <v/>
      </c>
      <c r="P680" s="136" t="str">
        <f t="shared" si="135"/>
        <v/>
      </c>
      <c r="Q680" s="87" t="str">
        <f>IF(D680="","",IF('[1]0.5 Indikator Keterjangkauan'!AC679="","",VLOOKUP(D680,'[1]0.5 Indikator Keterjangkauan'!$D$6:$AD$704,26,FALSE)))</f>
        <v/>
      </c>
      <c r="R680" s="136" t="str">
        <f t="shared" si="136"/>
        <v/>
      </c>
      <c r="S680" s="87" t="str">
        <f>IF(D680="","",IF('[1]0.5 Indikator Keterjangkauan'!AI679="","",VLOOKUP(D680,'[1]0.5 Indikator Keterjangkauan'!$D$6:$AK$700,32,FALSE)))</f>
        <v/>
      </c>
      <c r="T680" s="136" t="str">
        <f t="shared" si="137"/>
        <v/>
      </c>
      <c r="U680" s="87" t="str">
        <f>IF(D680="","",IF('[1]0.6 Indikator Pemanfaatan'!J679="","",VLOOKUP(D680,'[1]0.6 Indikator Pemanfaatan'!$D$6:$K$704,7,FALSE)))</f>
        <v/>
      </c>
      <c r="V680" s="136" t="str">
        <f t="shared" si="138"/>
        <v/>
      </c>
      <c r="W680" s="87" t="str">
        <f>IF(D680="","",IF('[1]0.6 Indikator Pemanfaatan'!P679="","",VLOOKUP(D680,'[1]0.6 Indikator Pemanfaatan'!$D$6:$R$704,13,FALSE)))</f>
        <v/>
      </c>
      <c r="X680" s="136" t="str">
        <f t="shared" si="139"/>
        <v/>
      </c>
      <c r="Y680" s="87" t="str">
        <f>IF(D680="","",IF('[1]0.6 Indikator Pemanfaatan'!AA679="","",VLOOKUP(D680,'[1]0.6 Indikator Pemanfaatan'!$D$6:$AC$706,24,FALSE)))</f>
        <v/>
      </c>
      <c r="Z680" s="136" t="str">
        <f t="shared" si="140"/>
        <v/>
      </c>
      <c r="AA680" s="88" t="str">
        <f>IF(D680="","",IF('[1]0.6 Indikator Pemanfaatan'!AG679="","",VLOOKUP(D680,'[1]0.6 Indikator Pemanfaatan'!$D$6:$AJ$705,30,FALSE)))</f>
        <v/>
      </c>
      <c r="AB680" s="136" t="str">
        <f t="shared" si="141"/>
        <v/>
      </c>
      <c r="AC680" s="87" t="str">
        <f>IF(D680="","",IF('[1]0.6 Indikator Pemanfaatan'!AM679="","",VLOOKUP(D680,'[1]0.6 Indikator Pemanfaatan'!$D$6:$AP$705,36,FALSE)))</f>
        <v/>
      </c>
      <c r="AD680" s="136" t="str">
        <f t="shared" si="142"/>
        <v/>
      </c>
    </row>
    <row r="681" spans="1:30" x14ac:dyDescent="0.3">
      <c r="A681" s="1" t="str">
        <f>IF('[2]1.7 NCPR'!A677="","",'[2]1.7 NCPR'!A677)</f>
        <v/>
      </c>
      <c r="B681" s="2" t="str">
        <f>IF('[2]1.7 NCPR'!B677="","",'[2]1.7 NCPR'!B677)</f>
        <v/>
      </c>
      <c r="C681" s="1" t="str">
        <f t="shared" si="130"/>
        <v/>
      </c>
      <c r="D681" s="1" t="str">
        <f>IF('[2]1.7 NCPR'!D677="","",'[2]1.7 NCPR'!D677)</f>
        <v/>
      </c>
      <c r="E681" s="1" t="str">
        <f>IF('[2]1.7 NCPR'!E677="","",'[2]1.7 NCPR'!E677)</f>
        <v/>
      </c>
      <c r="F681" s="2" t="str">
        <f>IF('[2]1.7 NCPR'!C677="","",'[2]1.7 NCPR'!C677)</f>
        <v/>
      </c>
      <c r="G681" s="135" t="str">
        <f>IF(D681="","",IF('[2]1.7 NCPR'!P677="","",(VLOOKUP(D681,'[2]1.7 NCPR'!$D:$P,13,0))))</f>
        <v/>
      </c>
      <c r="H681" s="74" t="str">
        <f t="shared" si="131"/>
        <v/>
      </c>
      <c r="I681" s="87" t="str">
        <f>IF(D681="","",IF('[1]0.2 Konsumsi Energi'!O680="","",VLOOKUP(D681,'[1]0.2 Konsumsi Energi'!$D$5:$S$704,12,0)))</f>
        <v/>
      </c>
      <c r="J681" s="136" t="str">
        <f t="shared" si="132"/>
        <v/>
      </c>
      <c r="K681" s="87" t="str">
        <f>IF(D681="","",IF('[1]0.3 Konsumsi Protein Hewani'!O680="","",VLOOKUP(D681,'[1]0.3 Konsumsi Protein Hewani'!$D$5:$S$704,12,0)))</f>
        <v/>
      </c>
      <c r="L681" s="136" t="str">
        <f t="shared" si="133"/>
        <v/>
      </c>
      <c r="M681" s="87" t="str">
        <f>IF(D681="","",IF('[1]0.4 Stok_Cadangan'!AN680="","",VLOOKUP(D681,'[1]0.4 Stok_Cadangan'!$D$6:$AN$704,37,FALSE)))</f>
        <v/>
      </c>
      <c r="N681" s="136" t="str">
        <f t="shared" si="134"/>
        <v/>
      </c>
      <c r="O681" s="87" t="str">
        <f>IF(D681="","",IF('[1]0.5 Indikator Keterjangkauan'!J680="","",VLOOKUP(D681,'[1]0.5 Indikator Keterjangkauan'!$D$6:$K$704,7,FALSE)))</f>
        <v/>
      </c>
      <c r="P681" s="136" t="str">
        <f t="shared" si="135"/>
        <v/>
      </c>
      <c r="Q681" s="87" t="str">
        <f>IF(D681="","",IF('[1]0.5 Indikator Keterjangkauan'!AC680="","",VLOOKUP(D681,'[1]0.5 Indikator Keterjangkauan'!$D$6:$AD$704,26,FALSE)))</f>
        <v/>
      </c>
      <c r="R681" s="136" t="str">
        <f t="shared" si="136"/>
        <v/>
      </c>
      <c r="S681" s="87" t="str">
        <f>IF(D681="","",IF('[1]0.5 Indikator Keterjangkauan'!AI680="","",VLOOKUP(D681,'[1]0.5 Indikator Keterjangkauan'!$D$6:$AK$700,32,FALSE)))</f>
        <v/>
      </c>
      <c r="T681" s="136" t="str">
        <f t="shared" si="137"/>
        <v/>
      </c>
      <c r="U681" s="87" t="str">
        <f>IF(D681="","",IF('[1]0.6 Indikator Pemanfaatan'!J680="","",VLOOKUP(D681,'[1]0.6 Indikator Pemanfaatan'!$D$6:$K$704,7,FALSE)))</f>
        <v/>
      </c>
      <c r="V681" s="136" t="str">
        <f t="shared" si="138"/>
        <v/>
      </c>
      <c r="W681" s="87" t="str">
        <f>IF(D681="","",IF('[1]0.6 Indikator Pemanfaatan'!P680="","",VLOOKUP(D681,'[1]0.6 Indikator Pemanfaatan'!$D$6:$R$704,13,FALSE)))</f>
        <v/>
      </c>
      <c r="X681" s="136" t="str">
        <f t="shared" si="139"/>
        <v/>
      </c>
      <c r="Y681" s="87" t="str">
        <f>IF(D681="","",IF('[1]0.6 Indikator Pemanfaatan'!AA680="","",VLOOKUP(D681,'[1]0.6 Indikator Pemanfaatan'!$D$6:$AC$706,24,FALSE)))</f>
        <v/>
      </c>
      <c r="Z681" s="136" t="str">
        <f t="shared" si="140"/>
        <v/>
      </c>
      <c r="AA681" s="88" t="str">
        <f>IF(D681="","",IF('[1]0.6 Indikator Pemanfaatan'!AG680="","",VLOOKUP(D681,'[1]0.6 Indikator Pemanfaatan'!$D$6:$AJ$705,30,FALSE)))</f>
        <v/>
      </c>
      <c r="AB681" s="136" t="str">
        <f t="shared" si="141"/>
        <v/>
      </c>
      <c r="AC681" s="87" t="str">
        <f>IF(D681="","",IF('[1]0.6 Indikator Pemanfaatan'!AM680="","",VLOOKUP(D681,'[1]0.6 Indikator Pemanfaatan'!$D$6:$AP$705,36,FALSE)))</f>
        <v/>
      </c>
      <c r="AD681" s="136" t="str">
        <f t="shared" si="142"/>
        <v/>
      </c>
    </row>
    <row r="682" spans="1:30" x14ac:dyDescent="0.3">
      <c r="A682" s="1" t="str">
        <f>IF('[2]1.7 NCPR'!A678="","",'[2]1.7 NCPR'!A678)</f>
        <v/>
      </c>
      <c r="B682" s="2" t="str">
        <f>IF('[2]1.7 NCPR'!B678="","",'[2]1.7 NCPR'!B678)</f>
        <v/>
      </c>
      <c r="C682" s="1" t="str">
        <f t="shared" si="130"/>
        <v/>
      </c>
      <c r="D682" s="1" t="str">
        <f>IF('[2]1.7 NCPR'!D678="","",'[2]1.7 NCPR'!D678)</f>
        <v/>
      </c>
      <c r="E682" s="1" t="str">
        <f>IF('[2]1.7 NCPR'!E678="","",'[2]1.7 NCPR'!E678)</f>
        <v/>
      </c>
      <c r="F682" s="2" t="str">
        <f>IF('[2]1.7 NCPR'!C678="","",'[2]1.7 NCPR'!C678)</f>
        <v/>
      </c>
      <c r="G682" s="135" t="str">
        <f>IF(D682="","",IF('[2]1.7 NCPR'!P678="","",(VLOOKUP(D682,'[2]1.7 NCPR'!$D:$P,13,0))))</f>
        <v/>
      </c>
      <c r="H682" s="74" t="str">
        <f t="shared" si="131"/>
        <v/>
      </c>
      <c r="I682" s="87" t="str">
        <f>IF(D682="","",IF('[1]0.2 Konsumsi Energi'!O681="","",VLOOKUP(D682,'[1]0.2 Konsumsi Energi'!$D$5:$S$704,12,0)))</f>
        <v/>
      </c>
      <c r="J682" s="136" t="str">
        <f t="shared" si="132"/>
        <v/>
      </c>
      <c r="K682" s="87" t="str">
        <f>IF(D682="","",IF('[1]0.3 Konsumsi Protein Hewani'!O681="","",VLOOKUP(D682,'[1]0.3 Konsumsi Protein Hewani'!$D$5:$S$704,12,0)))</f>
        <v/>
      </c>
      <c r="L682" s="136" t="str">
        <f t="shared" si="133"/>
        <v/>
      </c>
      <c r="M682" s="87" t="str">
        <f>IF(D682="","",IF('[1]0.4 Stok_Cadangan'!AN681="","",VLOOKUP(D682,'[1]0.4 Stok_Cadangan'!$D$6:$AN$704,37,FALSE)))</f>
        <v/>
      </c>
      <c r="N682" s="136" t="str">
        <f t="shared" si="134"/>
        <v/>
      </c>
      <c r="O682" s="87" t="str">
        <f>IF(D682="","",IF('[1]0.5 Indikator Keterjangkauan'!J681="","",VLOOKUP(D682,'[1]0.5 Indikator Keterjangkauan'!$D$6:$K$704,7,FALSE)))</f>
        <v/>
      </c>
      <c r="P682" s="136" t="str">
        <f t="shared" si="135"/>
        <v/>
      </c>
      <c r="Q682" s="87" t="str">
        <f>IF(D682="","",IF('[1]0.5 Indikator Keterjangkauan'!AC681="","",VLOOKUP(D682,'[1]0.5 Indikator Keterjangkauan'!$D$6:$AD$704,26,FALSE)))</f>
        <v/>
      </c>
      <c r="R682" s="136" t="str">
        <f t="shared" si="136"/>
        <v/>
      </c>
      <c r="S682" s="87" t="str">
        <f>IF(D682="","",IF('[1]0.5 Indikator Keterjangkauan'!AI681="","",VLOOKUP(D682,'[1]0.5 Indikator Keterjangkauan'!$D$6:$AK$700,32,FALSE)))</f>
        <v/>
      </c>
      <c r="T682" s="136" t="str">
        <f t="shared" si="137"/>
        <v/>
      </c>
      <c r="U682" s="87" t="str">
        <f>IF(D682="","",IF('[1]0.6 Indikator Pemanfaatan'!J681="","",VLOOKUP(D682,'[1]0.6 Indikator Pemanfaatan'!$D$6:$K$704,7,FALSE)))</f>
        <v/>
      </c>
      <c r="V682" s="136" t="str">
        <f t="shared" si="138"/>
        <v/>
      </c>
      <c r="W682" s="87" t="str">
        <f>IF(D682="","",IF('[1]0.6 Indikator Pemanfaatan'!P681="","",VLOOKUP(D682,'[1]0.6 Indikator Pemanfaatan'!$D$6:$R$704,13,FALSE)))</f>
        <v/>
      </c>
      <c r="X682" s="136" t="str">
        <f t="shared" si="139"/>
        <v/>
      </c>
      <c r="Y682" s="87" t="str">
        <f>IF(D682="","",IF('[1]0.6 Indikator Pemanfaatan'!AA681="","",VLOOKUP(D682,'[1]0.6 Indikator Pemanfaatan'!$D$6:$AC$706,24,FALSE)))</f>
        <v/>
      </c>
      <c r="Z682" s="136" t="str">
        <f t="shared" si="140"/>
        <v/>
      </c>
      <c r="AA682" s="88" t="str">
        <f>IF(D682="","",IF('[1]0.6 Indikator Pemanfaatan'!AG681="","",VLOOKUP(D682,'[1]0.6 Indikator Pemanfaatan'!$D$6:$AJ$705,30,FALSE)))</f>
        <v/>
      </c>
      <c r="AB682" s="136" t="str">
        <f t="shared" si="141"/>
        <v/>
      </c>
      <c r="AC682" s="87" t="str">
        <f>IF(D682="","",IF('[1]0.6 Indikator Pemanfaatan'!AM681="","",VLOOKUP(D682,'[1]0.6 Indikator Pemanfaatan'!$D$6:$AP$705,36,FALSE)))</f>
        <v/>
      </c>
      <c r="AD682" s="136" t="str">
        <f t="shared" si="142"/>
        <v/>
      </c>
    </row>
    <row r="683" spans="1:30" x14ac:dyDescent="0.3">
      <c r="A683" s="1" t="str">
        <f>IF('[2]1.7 NCPR'!A679="","",'[2]1.7 NCPR'!A679)</f>
        <v/>
      </c>
      <c r="B683" s="2" t="str">
        <f>IF('[2]1.7 NCPR'!B679="","",'[2]1.7 NCPR'!B679)</f>
        <v/>
      </c>
      <c r="C683" s="1" t="str">
        <f t="shared" si="130"/>
        <v/>
      </c>
      <c r="D683" s="1" t="str">
        <f>IF('[2]1.7 NCPR'!D679="","",'[2]1.7 NCPR'!D679)</f>
        <v/>
      </c>
      <c r="E683" s="1" t="str">
        <f>IF('[2]1.7 NCPR'!E679="","",'[2]1.7 NCPR'!E679)</f>
        <v/>
      </c>
      <c r="F683" s="2" t="str">
        <f>IF('[2]1.7 NCPR'!C679="","",'[2]1.7 NCPR'!C679)</f>
        <v/>
      </c>
      <c r="G683" s="135" t="str">
        <f>IF(D683="","",IF('[2]1.7 NCPR'!P679="","",(VLOOKUP(D683,'[2]1.7 NCPR'!$D:$P,13,0))))</f>
        <v/>
      </c>
      <c r="H683" s="74" t="str">
        <f t="shared" si="131"/>
        <v/>
      </c>
      <c r="I683" s="87" t="str">
        <f>IF(D683="","",IF('[1]0.2 Konsumsi Energi'!O682="","",VLOOKUP(D683,'[1]0.2 Konsumsi Energi'!$D$5:$S$704,12,0)))</f>
        <v/>
      </c>
      <c r="J683" s="136" t="str">
        <f t="shared" si="132"/>
        <v/>
      </c>
      <c r="K683" s="87" t="str">
        <f>IF(D683="","",IF('[1]0.3 Konsumsi Protein Hewani'!O682="","",VLOOKUP(D683,'[1]0.3 Konsumsi Protein Hewani'!$D$5:$S$704,12,0)))</f>
        <v/>
      </c>
      <c r="L683" s="136" t="str">
        <f t="shared" si="133"/>
        <v/>
      </c>
      <c r="M683" s="87" t="str">
        <f>IF(D683="","",IF('[1]0.4 Stok_Cadangan'!AN682="","",VLOOKUP(D683,'[1]0.4 Stok_Cadangan'!$D$6:$AN$704,37,FALSE)))</f>
        <v/>
      </c>
      <c r="N683" s="136" t="str">
        <f t="shared" si="134"/>
        <v/>
      </c>
      <c r="O683" s="87" t="str">
        <f>IF(D683="","",IF('[1]0.5 Indikator Keterjangkauan'!J682="","",VLOOKUP(D683,'[1]0.5 Indikator Keterjangkauan'!$D$6:$K$704,7,FALSE)))</f>
        <v/>
      </c>
      <c r="P683" s="136" t="str">
        <f t="shared" si="135"/>
        <v/>
      </c>
      <c r="Q683" s="87" t="str">
        <f>IF(D683="","",IF('[1]0.5 Indikator Keterjangkauan'!AC682="","",VLOOKUP(D683,'[1]0.5 Indikator Keterjangkauan'!$D$6:$AD$704,26,FALSE)))</f>
        <v/>
      </c>
      <c r="R683" s="136" t="str">
        <f t="shared" si="136"/>
        <v/>
      </c>
      <c r="S683" s="87" t="str">
        <f>IF(D683="","",IF('[1]0.5 Indikator Keterjangkauan'!AI682="","",VLOOKUP(D683,'[1]0.5 Indikator Keterjangkauan'!$D$6:$AK$700,32,FALSE)))</f>
        <v/>
      </c>
      <c r="T683" s="136" t="str">
        <f t="shared" si="137"/>
        <v/>
      </c>
      <c r="U683" s="87" t="str">
        <f>IF(D683="","",IF('[1]0.6 Indikator Pemanfaatan'!J682="","",VLOOKUP(D683,'[1]0.6 Indikator Pemanfaatan'!$D$6:$K$704,7,FALSE)))</f>
        <v/>
      </c>
      <c r="V683" s="136" t="str">
        <f t="shared" si="138"/>
        <v/>
      </c>
      <c r="W683" s="87" t="str">
        <f>IF(D683="","",IF('[1]0.6 Indikator Pemanfaatan'!P682="","",VLOOKUP(D683,'[1]0.6 Indikator Pemanfaatan'!$D$6:$R$704,13,FALSE)))</f>
        <v/>
      </c>
      <c r="X683" s="136" t="str">
        <f t="shared" si="139"/>
        <v/>
      </c>
      <c r="Y683" s="87" t="str">
        <f>IF(D683="","",IF('[1]0.6 Indikator Pemanfaatan'!AA682="","",VLOOKUP(D683,'[1]0.6 Indikator Pemanfaatan'!$D$6:$AC$706,24,FALSE)))</f>
        <v/>
      </c>
      <c r="Z683" s="136" t="str">
        <f t="shared" si="140"/>
        <v/>
      </c>
      <c r="AA683" s="88" t="str">
        <f>IF(D683="","",IF('[1]0.6 Indikator Pemanfaatan'!AG682="","",VLOOKUP(D683,'[1]0.6 Indikator Pemanfaatan'!$D$6:$AJ$705,30,FALSE)))</f>
        <v/>
      </c>
      <c r="AB683" s="136" t="str">
        <f t="shared" si="141"/>
        <v/>
      </c>
      <c r="AC683" s="87" t="str">
        <f>IF(D683="","",IF('[1]0.6 Indikator Pemanfaatan'!AM682="","",VLOOKUP(D683,'[1]0.6 Indikator Pemanfaatan'!$D$6:$AP$705,36,FALSE)))</f>
        <v/>
      </c>
      <c r="AD683" s="136" t="str">
        <f t="shared" si="142"/>
        <v/>
      </c>
    </row>
    <row r="684" spans="1:30" x14ac:dyDescent="0.3">
      <c r="A684" s="1" t="str">
        <f>IF('[2]1.7 NCPR'!A680="","",'[2]1.7 NCPR'!A680)</f>
        <v/>
      </c>
      <c r="B684" s="2" t="str">
        <f>IF('[2]1.7 NCPR'!B680="","",'[2]1.7 NCPR'!B680)</f>
        <v/>
      </c>
      <c r="C684" s="1" t="str">
        <f t="shared" si="130"/>
        <v/>
      </c>
      <c r="D684" s="1" t="str">
        <f>IF('[2]1.7 NCPR'!D680="","",'[2]1.7 NCPR'!D680)</f>
        <v/>
      </c>
      <c r="E684" s="1" t="str">
        <f>IF('[2]1.7 NCPR'!E680="","",'[2]1.7 NCPR'!E680)</f>
        <v/>
      </c>
      <c r="F684" s="2" t="str">
        <f>IF('[2]1.7 NCPR'!C680="","",'[2]1.7 NCPR'!C680)</f>
        <v/>
      </c>
      <c r="G684" s="135" t="str">
        <f>IF(D684="","",IF('[2]1.7 NCPR'!P680="","",(VLOOKUP(D684,'[2]1.7 NCPR'!$D:$P,13,0))))</f>
        <v/>
      </c>
      <c r="H684" s="74" t="str">
        <f t="shared" si="131"/>
        <v/>
      </c>
      <c r="I684" s="87" t="str">
        <f>IF(D684="","",IF('[1]0.2 Konsumsi Energi'!O683="","",VLOOKUP(D684,'[1]0.2 Konsumsi Energi'!$D$5:$S$704,12,0)))</f>
        <v/>
      </c>
      <c r="J684" s="136" t="str">
        <f t="shared" si="132"/>
        <v/>
      </c>
      <c r="K684" s="87" t="str">
        <f>IF(D684="","",IF('[1]0.3 Konsumsi Protein Hewani'!O683="","",VLOOKUP(D684,'[1]0.3 Konsumsi Protein Hewani'!$D$5:$S$704,12,0)))</f>
        <v/>
      </c>
      <c r="L684" s="136" t="str">
        <f t="shared" si="133"/>
        <v/>
      </c>
      <c r="M684" s="87" t="str">
        <f>IF(D684="","",IF('[1]0.4 Stok_Cadangan'!AN683="","",VLOOKUP(D684,'[1]0.4 Stok_Cadangan'!$D$6:$AN$704,37,FALSE)))</f>
        <v/>
      </c>
      <c r="N684" s="136" t="str">
        <f t="shared" si="134"/>
        <v/>
      </c>
      <c r="O684" s="87" t="str">
        <f>IF(D684="","",IF('[1]0.5 Indikator Keterjangkauan'!J683="","",VLOOKUP(D684,'[1]0.5 Indikator Keterjangkauan'!$D$6:$K$704,7,FALSE)))</f>
        <v/>
      </c>
      <c r="P684" s="136" t="str">
        <f t="shared" si="135"/>
        <v/>
      </c>
      <c r="Q684" s="87" t="str">
        <f>IF(D684="","",IF('[1]0.5 Indikator Keterjangkauan'!AC683="","",VLOOKUP(D684,'[1]0.5 Indikator Keterjangkauan'!$D$6:$AD$704,26,FALSE)))</f>
        <v/>
      </c>
      <c r="R684" s="136" t="str">
        <f t="shared" si="136"/>
        <v/>
      </c>
      <c r="S684" s="87" t="str">
        <f>IF(D684="","",IF('[1]0.5 Indikator Keterjangkauan'!AI683="","",VLOOKUP(D684,'[1]0.5 Indikator Keterjangkauan'!$D$6:$AK$700,32,FALSE)))</f>
        <v/>
      </c>
      <c r="T684" s="136" t="str">
        <f t="shared" si="137"/>
        <v/>
      </c>
      <c r="U684" s="87" t="str">
        <f>IF(D684="","",IF('[1]0.6 Indikator Pemanfaatan'!J683="","",VLOOKUP(D684,'[1]0.6 Indikator Pemanfaatan'!$D$6:$K$704,7,FALSE)))</f>
        <v/>
      </c>
      <c r="V684" s="136" t="str">
        <f t="shared" si="138"/>
        <v/>
      </c>
      <c r="W684" s="87" t="str">
        <f>IF(D684="","",IF('[1]0.6 Indikator Pemanfaatan'!P683="","",VLOOKUP(D684,'[1]0.6 Indikator Pemanfaatan'!$D$6:$R$704,13,FALSE)))</f>
        <v/>
      </c>
      <c r="X684" s="136" t="str">
        <f t="shared" si="139"/>
        <v/>
      </c>
      <c r="Y684" s="87" t="str">
        <f>IF(D684="","",IF('[1]0.6 Indikator Pemanfaatan'!AA683="","",VLOOKUP(D684,'[1]0.6 Indikator Pemanfaatan'!$D$6:$AC$706,24,FALSE)))</f>
        <v/>
      </c>
      <c r="Z684" s="136" t="str">
        <f t="shared" si="140"/>
        <v/>
      </c>
      <c r="AA684" s="88" t="str">
        <f>IF(D684="","",IF('[1]0.6 Indikator Pemanfaatan'!AG683="","",VLOOKUP(D684,'[1]0.6 Indikator Pemanfaatan'!$D$6:$AJ$705,30,FALSE)))</f>
        <v/>
      </c>
      <c r="AB684" s="136" t="str">
        <f t="shared" si="141"/>
        <v/>
      </c>
      <c r="AC684" s="87" t="str">
        <f>IF(D684="","",IF('[1]0.6 Indikator Pemanfaatan'!AM683="","",VLOOKUP(D684,'[1]0.6 Indikator Pemanfaatan'!$D$6:$AP$705,36,FALSE)))</f>
        <v/>
      </c>
      <c r="AD684" s="136" t="str">
        <f t="shared" si="142"/>
        <v/>
      </c>
    </row>
    <row r="685" spans="1:30" x14ac:dyDescent="0.3">
      <c r="A685" s="1" t="str">
        <f>IF('[2]1.7 NCPR'!A681="","",'[2]1.7 NCPR'!A681)</f>
        <v/>
      </c>
      <c r="B685" s="2" t="str">
        <f>IF('[2]1.7 NCPR'!B681="","",'[2]1.7 NCPR'!B681)</f>
        <v/>
      </c>
      <c r="C685" s="1" t="str">
        <f t="shared" si="130"/>
        <v/>
      </c>
      <c r="D685" s="1" t="str">
        <f>IF('[2]1.7 NCPR'!D681="","",'[2]1.7 NCPR'!D681)</f>
        <v/>
      </c>
      <c r="E685" s="1" t="str">
        <f>IF('[2]1.7 NCPR'!E681="","",'[2]1.7 NCPR'!E681)</f>
        <v/>
      </c>
      <c r="F685" s="2" t="str">
        <f>IF('[2]1.7 NCPR'!C681="","",'[2]1.7 NCPR'!C681)</f>
        <v/>
      </c>
      <c r="G685" s="135" t="str">
        <f>IF(D685="","",IF('[2]1.7 NCPR'!P681="","",(VLOOKUP(D685,'[2]1.7 NCPR'!$D:$P,13,0))))</f>
        <v/>
      </c>
      <c r="H685" s="74" t="str">
        <f t="shared" si="131"/>
        <v/>
      </c>
      <c r="I685" s="87" t="str">
        <f>IF(D685="","",IF('[1]0.2 Konsumsi Energi'!O684="","",VLOOKUP(D685,'[1]0.2 Konsumsi Energi'!$D$5:$S$704,12,0)))</f>
        <v/>
      </c>
      <c r="J685" s="136" t="str">
        <f t="shared" si="132"/>
        <v/>
      </c>
      <c r="K685" s="87" t="str">
        <f>IF(D685="","",IF('[1]0.3 Konsumsi Protein Hewani'!O684="","",VLOOKUP(D685,'[1]0.3 Konsumsi Protein Hewani'!$D$5:$S$704,12,0)))</f>
        <v/>
      </c>
      <c r="L685" s="136" t="str">
        <f t="shared" si="133"/>
        <v/>
      </c>
      <c r="M685" s="87" t="str">
        <f>IF(D685="","",IF('[1]0.4 Stok_Cadangan'!AN684="","",VLOOKUP(D685,'[1]0.4 Stok_Cadangan'!$D$6:$AN$704,37,FALSE)))</f>
        <v/>
      </c>
      <c r="N685" s="136" t="str">
        <f t="shared" si="134"/>
        <v/>
      </c>
      <c r="O685" s="87" t="str">
        <f>IF(D685="","",IF('[1]0.5 Indikator Keterjangkauan'!J684="","",VLOOKUP(D685,'[1]0.5 Indikator Keterjangkauan'!$D$6:$K$704,7,FALSE)))</f>
        <v/>
      </c>
      <c r="P685" s="136" t="str">
        <f t="shared" si="135"/>
        <v/>
      </c>
      <c r="Q685" s="87" t="str">
        <f>IF(D685="","",IF('[1]0.5 Indikator Keterjangkauan'!AC684="","",VLOOKUP(D685,'[1]0.5 Indikator Keterjangkauan'!$D$6:$AD$704,26,FALSE)))</f>
        <v/>
      </c>
      <c r="R685" s="136" t="str">
        <f t="shared" si="136"/>
        <v/>
      </c>
      <c r="S685" s="87" t="str">
        <f>IF(D685="","",IF('[1]0.5 Indikator Keterjangkauan'!AI684="","",VLOOKUP(D685,'[1]0.5 Indikator Keterjangkauan'!$D$6:$AK$700,32,FALSE)))</f>
        <v/>
      </c>
      <c r="T685" s="136" t="str">
        <f t="shared" si="137"/>
        <v/>
      </c>
      <c r="U685" s="87" t="str">
        <f>IF(D685="","",IF('[1]0.6 Indikator Pemanfaatan'!J684="","",VLOOKUP(D685,'[1]0.6 Indikator Pemanfaatan'!$D$6:$K$704,7,FALSE)))</f>
        <v/>
      </c>
      <c r="V685" s="136" t="str">
        <f t="shared" si="138"/>
        <v/>
      </c>
      <c r="W685" s="87" t="str">
        <f>IF(D685="","",IF('[1]0.6 Indikator Pemanfaatan'!P684="","",VLOOKUP(D685,'[1]0.6 Indikator Pemanfaatan'!$D$6:$R$704,13,FALSE)))</f>
        <v/>
      </c>
      <c r="X685" s="136" t="str">
        <f t="shared" si="139"/>
        <v/>
      </c>
      <c r="Y685" s="87" t="str">
        <f>IF(D685="","",IF('[1]0.6 Indikator Pemanfaatan'!AA684="","",VLOOKUP(D685,'[1]0.6 Indikator Pemanfaatan'!$D$6:$AC$706,24,FALSE)))</f>
        <v/>
      </c>
      <c r="Z685" s="136" t="str">
        <f t="shared" si="140"/>
        <v/>
      </c>
      <c r="AA685" s="88" t="str">
        <f>IF(D685="","",IF('[1]0.6 Indikator Pemanfaatan'!AG684="","",VLOOKUP(D685,'[1]0.6 Indikator Pemanfaatan'!$D$6:$AJ$705,30,FALSE)))</f>
        <v/>
      </c>
      <c r="AB685" s="136" t="str">
        <f t="shared" si="141"/>
        <v/>
      </c>
      <c r="AC685" s="87" t="str">
        <f>IF(D685="","",IF('[1]0.6 Indikator Pemanfaatan'!AM684="","",VLOOKUP(D685,'[1]0.6 Indikator Pemanfaatan'!$D$6:$AP$705,36,FALSE)))</f>
        <v/>
      </c>
      <c r="AD685" s="136" t="str">
        <f t="shared" si="142"/>
        <v/>
      </c>
    </row>
    <row r="686" spans="1:30" x14ac:dyDescent="0.3">
      <c r="A686" s="1" t="str">
        <f>IF('[2]1.7 NCPR'!A682="","",'[2]1.7 NCPR'!A682)</f>
        <v/>
      </c>
      <c r="B686" s="2" t="str">
        <f>IF('[2]1.7 NCPR'!B682="","",'[2]1.7 NCPR'!B682)</f>
        <v/>
      </c>
      <c r="C686" s="1" t="str">
        <f t="shared" si="130"/>
        <v/>
      </c>
      <c r="D686" s="1" t="str">
        <f>IF('[2]1.7 NCPR'!D682="","",'[2]1.7 NCPR'!D682)</f>
        <v/>
      </c>
      <c r="E686" s="1" t="str">
        <f>IF('[2]1.7 NCPR'!E682="","",'[2]1.7 NCPR'!E682)</f>
        <v/>
      </c>
      <c r="F686" s="2" t="str">
        <f>IF('[2]1.7 NCPR'!C682="","",'[2]1.7 NCPR'!C682)</f>
        <v/>
      </c>
      <c r="G686" s="135" t="str">
        <f>IF(D686="","",IF('[2]1.7 NCPR'!P682="","",(VLOOKUP(D686,'[2]1.7 NCPR'!$D:$P,13,0))))</f>
        <v/>
      </c>
      <c r="H686" s="74" t="str">
        <f t="shared" si="131"/>
        <v/>
      </c>
      <c r="I686" s="87" t="str">
        <f>IF(D686="","",IF('[1]0.2 Konsumsi Energi'!O685="","",VLOOKUP(D686,'[1]0.2 Konsumsi Energi'!$D$5:$S$704,12,0)))</f>
        <v/>
      </c>
      <c r="J686" s="136" t="str">
        <f t="shared" si="132"/>
        <v/>
      </c>
      <c r="K686" s="87" t="str">
        <f>IF(D686="","",IF('[1]0.3 Konsumsi Protein Hewani'!O685="","",VLOOKUP(D686,'[1]0.3 Konsumsi Protein Hewani'!$D$5:$S$704,12,0)))</f>
        <v/>
      </c>
      <c r="L686" s="136" t="str">
        <f t="shared" si="133"/>
        <v/>
      </c>
      <c r="M686" s="87" t="str">
        <f>IF(D686="","",IF('[1]0.4 Stok_Cadangan'!AN685="","",VLOOKUP(D686,'[1]0.4 Stok_Cadangan'!$D$6:$AN$704,37,FALSE)))</f>
        <v/>
      </c>
      <c r="N686" s="136" t="str">
        <f t="shared" si="134"/>
        <v/>
      </c>
      <c r="O686" s="87" t="str">
        <f>IF(D686="","",IF('[1]0.5 Indikator Keterjangkauan'!J685="","",VLOOKUP(D686,'[1]0.5 Indikator Keterjangkauan'!$D$6:$K$704,7,FALSE)))</f>
        <v/>
      </c>
      <c r="P686" s="136" t="str">
        <f t="shared" si="135"/>
        <v/>
      </c>
      <c r="Q686" s="87" t="str">
        <f>IF(D686="","",IF('[1]0.5 Indikator Keterjangkauan'!AC685="","",VLOOKUP(D686,'[1]0.5 Indikator Keterjangkauan'!$D$6:$AD$704,26,FALSE)))</f>
        <v/>
      </c>
      <c r="R686" s="136" t="str">
        <f t="shared" si="136"/>
        <v/>
      </c>
      <c r="S686" s="87" t="str">
        <f>IF(D686="","",IF('[1]0.5 Indikator Keterjangkauan'!AI685="","",VLOOKUP(D686,'[1]0.5 Indikator Keterjangkauan'!$D$6:$AK$700,32,FALSE)))</f>
        <v/>
      </c>
      <c r="T686" s="136" t="str">
        <f t="shared" si="137"/>
        <v/>
      </c>
      <c r="U686" s="87" t="str">
        <f>IF(D686="","",IF('[1]0.6 Indikator Pemanfaatan'!J685="","",VLOOKUP(D686,'[1]0.6 Indikator Pemanfaatan'!$D$6:$K$704,7,FALSE)))</f>
        <v/>
      </c>
      <c r="V686" s="136" t="str">
        <f t="shared" si="138"/>
        <v/>
      </c>
      <c r="W686" s="87" t="str">
        <f>IF(D686="","",IF('[1]0.6 Indikator Pemanfaatan'!P685="","",VLOOKUP(D686,'[1]0.6 Indikator Pemanfaatan'!$D$6:$R$704,13,FALSE)))</f>
        <v/>
      </c>
      <c r="X686" s="136" t="str">
        <f t="shared" si="139"/>
        <v/>
      </c>
      <c r="Y686" s="87" t="str">
        <f>IF(D686="","",IF('[1]0.6 Indikator Pemanfaatan'!AA685="","",VLOOKUP(D686,'[1]0.6 Indikator Pemanfaatan'!$D$6:$AC$706,24,FALSE)))</f>
        <v/>
      </c>
      <c r="Z686" s="136" t="str">
        <f t="shared" si="140"/>
        <v/>
      </c>
      <c r="AA686" s="88" t="str">
        <f>IF(D686="","",IF('[1]0.6 Indikator Pemanfaatan'!AG685="","",VLOOKUP(D686,'[1]0.6 Indikator Pemanfaatan'!$D$6:$AJ$705,30,FALSE)))</f>
        <v/>
      </c>
      <c r="AB686" s="136" t="str">
        <f t="shared" si="141"/>
        <v/>
      </c>
      <c r="AC686" s="87" t="str">
        <f>IF(D686="","",IF('[1]0.6 Indikator Pemanfaatan'!AM685="","",VLOOKUP(D686,'[1]0.6 Indikator Pemanfaatan'!$D$6:$AP$705,36,FALSE)))</f>
        <v/>
      </c>
      <c r="AD686" s="136" t="str">
        <f t="shared" si="142"/>
        <v/>
      </c>
    </row>
    <row r="687" spans="1:30" x14ac:dyDescent="0.3">
      <c r="A687" s="1" t="str">
        <f>IF('[2]1.7 NCPR'!A683="","",'[2]1.7 NCPR'!A683)</f>
        <v/>
      </c>
      <c r="B687" s="2" t="str">
        <f>IF('[2]1.7 NCPR'!B683="","",'[2]1.7 NCPR'!B683)</f>
        <v/>
      </c>
      <c r="C687" s="1" t="str">
        <f t="shared" si="130"/>
        <v/>
      </c>
      <c r="D687" s="1" t="str">
        <f>IF('[2]1.7 NCPR'!D683="","",'[2]1.7 NCPR'!D683)</f>
        <v/>
      </c>
      <c r="E687" s="1" t="str">
        <f>IF('[2]1.7 NCPR'!E683="","",'[2]1.7 NCPR'!E683)</f>
        <v/>
      </c>
      <c r="F687" s="2" t="str">
        <f>IF('[2]1.7 NCPR'!C683="","",'[2]1.7 NCPR'!C683)</f>
        <v/>
      </c>
      <c r="G687" s="135" t="str">
        <f>IF(D687="","",IF('[2]1.7 NCPR'!P683="","",(VLOOKUP(D687,'[2]1.7 NCPR'!$D:$P,13,0))))</f>
        <v/>
      </c>
      <c r="H687" s="74" t="str">
        <f t="shared" si="131"/>
        <v/>
      </c>
      <c r="I687" s="87" t="str">
        <f>IF(D687="","",IF('[1]0.2 Konsumsi Energi'!O686="","",VLOOKUP(D687,'[1]0.2 Konsumsi Energi'!$D$5:$S$704,12,0)))</f>
        <v/>
      </c>
      <c r="J687" s="136" t="str">
        <f t="shared" si="132"/>
        <v/>
      </c>
      <c r="K687" s="87" t="str">
        <f>IF(D687="","",IF('[1]0.3 Konsumsi Protein Hewani'!O686="","",VLOOKUP(D687,'[1]0.3 Konsumsi Protein Hewani'!$D$5:$S$704,12,0)))</f>
        <v/>
      </c>
      <c r="L687" s="136" t="str">
        <f t="shared" si="133"/>
        <v/>
      </c>
      <c r="M687" s="87" t="str">
        <f>IF(D687="","",IF('[1]0.4 Stok_Cadangan'!AN686="","",VLOOKUP(D687,'[1]0.4 Stok_Cadangan'!$D$6:$AN$704,37,FALSE)))</f>
        <v/>
      </c>
      <c r="N687" s="136" t="str">
        <f t="shared" si="134"/>
        <v/>
      </c>
      <c r="O687" s="87" t="str">
        <f>IF(D687="","",IF('[1]0.5 Indikator Keterjangkauan'!J686="","",VLOOKUP(D687,'[1]0.5 Indikator Keterjangkauan'!$D$6:$K$704,7,FALSE)))</f>
        <v/>
      </c>
      <c r="P687" s="136" t="str">
        <f t="shared" si="135"/>
        <v/>
      </c>
      <c r="Q687" s="87" t="str">
        <f>IF(D687="","",IF('[1]0.5 Indikator Keterjangkauan'!AC686="","",VLOOKUP(D687,'[1]0.5 Indikator Keterjangkauan'!$D$6:$AD$704,26,FALSE)))</f>
        <v/>
      </c>
      <c r="R687" s="136" t="str">
        <f t="shared" si="136"/>
        <v/>
      </c>
      <c r="S687" s="87" t="str">
        <f>IF(D687="","",IF('[1]0.5 Indikator Keterjangkauan'!AI686="","",VLOOKUP(D687,'[1]0.5 Indikator Keterjangkauan'!$D$6:$AK$700,32,FALSE)))</f>
        <v/>
      </c>
      <c r="T687" s="136" t="str">
        <f t="shared" si="137"/>
        <v/>
      </c>
      <c r="U687" s="87" t="str">
        <f>IF(D687="","",IF('[1]0.6 Indikator Pemanfaatan'!J686="","",VLOOKUP(D687,'[1]0.6 Indikator Pemanfaatan'!$D$6:$K$704,7,FALSE)))</f>
        <v/>
      </c>
      <c r="V687" s="136" t="str">
        <f t="shared" si="138"/>
        <v/>
      </c>
      <c r="W687" s="87" t="str">
        <f>IF(D687="","",IF('[1]0.6 Indikator Pemanfaatan'!P686="","",VLOOKUP(D687,'[1]0.6 Indikator Pemanfaatan'!$D$6:$R$704,13,FALSE)))</f>
        <v/>
      </c>
      <c r="X687" s="136" t="str">
        <f t="shared" si="139"/>
        <v/>
      </c>
      <c r="Y687" s="87" t="str">
        <f>IF(D687="","",IF('[1]0.6 Indikator Pemanfaatan'!AA686="","",VLOOKUP(D687,'[1]0.6 Indikator Pemanfaatan'!$D$6:$AC$706,24,FALSE)))</f>
        <v/>
      </c>
      <c r="Z687" s="136" t="str">
        <f t="shared" si="140"/>
        <v/>
      </c>
      <c r="AA687" s="88" t="str">
        <f>IF(D687="","",IF('[1]0.6 Indikator Pemanfaatan'!AG686="","",VLOOKUP(D687,'[1]0.6 Indikator Pemanfaatan'!$D$6:$AJ$705,30,FALSE)))</f>
        <v/>
      </c>
      <c r="AB687" s="136" t="str">
        <f t="shared" si="141"/>
        <v/>
      </c>
      <c r="AC687" s="87" t="str">
        <f>IF(D687="","",IF('[1]0.6 Indikator Pemanfaatan'!AM686="","",VLOOKUP(D687,'[1]0.6 Indikator Pemanfaatan'!$D$6:$AP$705,36,FALSE)))</f>
        <v/>
      </c>
      <c r="AD687" s="136" t="str">
        <f t="shared" si="142"/>
        <v/>
      </c>
    </row>
    <row r="688" spans="1:30" x14ac:dyDescent="0.3">
      <c r="A688" s="1" t="str">
        <f>IF('[2]1.7 NCPR'!A684="","",'[2]1.7 NCPR'!A684)</f>
        <v/>
      </c>
      <c r="B688" s="2" t="str">
        <f>IF('[2]1.7 NCPR'!B684="","",'[2]1.7 NCPR'!B684)</f>
        <v/>
      </c>
      <c r="C688" s="1" t="str">
        <f t="shared" si="130"/>
        <v/>
      </c>
      <c r="D688" s="1" t="str">
        <f>IF('[2]1.7 NCPR'!D684="","",'[2]1.7 NCPR'!D684)</f>
        <v/>
      </c>
      <c r="E688" s="1" t="str">
        <f>IF('[2]1.7 NCPR'!E684="","",'[2]1.7 NCPR'!E684)</f>
        <v/>
      </c>
      <c r="F688" s="2" t="str">
        <f>IF('[2]1.7 NCPR'!C684="","",'[2]1.7 NCPR'!C684)</f>
        <v/>
      </c>
      <c r="G688" s="135" t="str">
        <f>IF(D688="","",IF('[2]1.7 NCPR'!P684="","",(VLOOKUP(D688,'[2]1.7 NCPR'!$D:$P,13,0))))</f>
        <v/>
      </c>
      <c r="H688" s="74" t="str">
        <f t="shared" si="131"/>
        <v/>
      </c>
      <c r="I688" s="87" t="str">
        <f>IF(D688="","",IF('[1]0.2 Konsumsi Energi'!O687="","",VLOOKUP(D688,'[1]0.2 Konsumsi Energi'!$D$5:$S$704,12,0)))</f>
        <v/>
      </c>
      <c r="J688" s="136" t="str">
        <f t="shared" si="132"/>
        <v/>
      </c>
      <c r="K688" s="87" t="str">
        <f>IF(D688="","",IF('[1]0.3 Konsumsi Protein Hewani'!O687="","",VLOOKUP(D688,'[1]0.3 Konsumsi Protein Hewani'!$D$5:$S$704,12,0)))</f>
        <v/>
      </c>
      <c r="L688" s="136" t="str">
        <f t="shared" si="133"/>
        <v/>
      </c>
      <c r="M688" s="87" t="str">
        <f>IF(D688="","",IF('[1]0.4 Stok_Cadangan'!AN687="","",VLOOKUP(D688,'[1]0.4 Stok_Cadangan'!$D$6:$AN$704,37,FALSE)))</f>
        <v/>
      </c>
      <c r="N688" s="136" t="str">
        <f t="shared" si="134"/>
        <v/>
      </c>
      <c r="O688" s="87" t="str">
        <f>IF(D688="","",IF('[1]0.5 Indikator Keterjangkauan'!J687="","",VLOOKUP(D688,'[1]0.5 Indikator Keterjangkauan'!$D$6:$K$704,7,FALSE)))</f>
        <v/>
      </c>
      <c r="P688" s="136" t="str">
        <f t="shared" si="135"/>
        <v/>
      </c>
      <c r="Q688" s="87" t="str">
        <f>IF(D688="","",IF('[1]0.5 Indikator Keterjangkauan'!AC687="","",VLOOKUP(D688,'[1]0.5 Indikator Keterjangkauan'!$D$6:$AD$704,26,FALSE)))</f>
        <v/>
      </c>
      <c r="R688" s="136" t="str">
        <f t="shared" si="136"/>
        <v/>
      </c>
      <c r="S688" s="87" t="str">
        <f>IF(D688="","",IF('[1]0.5 Indikator Keterjangkauan'!AI687="","",VLOOKUP(D688,'[1]0.5 Indikator Keterjangkauan'!$D$6:$AK$700,32,FALSE)))</f>
        <v/>
      </c>
      <c r="T688" s="136" t="str">
        <f t="shared" si="137"/>
        <v/>
      </c>
      <c r="U688" s="87" t="str">
        <f>IF(D688="","",IF('[1]0.6 Indikator Pemanfaatan'!J687="","",VLOOKUP(D688,'[1]0.6 Indikator Pemanfaatan'!$D$6:$K$704,7,FALSE)))</f>
        <v/>
      </c>
      <c r="V688" s="136" t="str">
        <f t="shared" si="138"/>
        <v/>
      </c>
      <c r="W688" s="87" t="str">
        <f>IF(D688="","",IF('[1]0.6 Indikator Pemanfaatan'!P687="","",VLOOKUP(D688,'[1]0.6 Indikator Pemanfaatan'!$D$6:$R$704,13,FALSE)))</f>
        <v/>
      </c>
      <c r="X688" s="136" t="str">
        <f t="shared" si="139"/>
        <v/>
      </c>
      <c r="Y688" s="87" t="str">
        <f>IF(D688="","",IF('[1]0.6 Indikator Pemanfaatan'!AA687="","",VLOOKUP(D688,'[1]0.6 Indikator Pemanfaatan'!$D$6:$AC$706,24,FALSE)))</f>
        <v/>
      </c>
      <c r="Z688" s="136" t="str">
        <f t="shared" si="140"/>
        <v/>
      </c>
      <c r="AA688" s="88" t="str">
        <f>IF(D688="","",IF('[1]0.6 Indikator Pemanfaatan'!AG687="","",VLOOKUP(D688,'[1]0.6 Indikator Pemanfaatan'!$D$6:$AJ$705,30,FALSE)))</f>
        <v/>
      </c>
      <c r="AB688" s="136" t="str">
        <f t="shared" si="141"/>
        <v/>
      </c>
      <c r="AC688" s="87" t="str">
        <f>IF(D688="","",IF('[1]0.6 Indikator Pemanfaatan'!AM687="","",VLOOKUP(D688,'[1]0.6 Indikator Pemanfaatan'!$D$6:$AP$705,36,FALSE)))</f>
        <v/>
      </c>
      <c r="AD688" s="136" t="str">
        <f t="shared" si="142"/>
        <v/>
      </c>
    </row>
    <row r="689" spans="1:30" x14ac:dyDescent="0.3">
      <c r="A689" s="1" t="str">
        <f>IF('[2]1.7 NCPR'!A685="","",'[2]1.7 NCPR'!A685)</f>
        <v/>
      </c>
      <c r="B689" s="2" t="str">
        <f>IF('[2]1.7 NCPR'!B685="","",'[2]1.7 NCPR'!B685)</f>
        <v/>
      </c>
      <c r="C689" s="1" t="str">
        <f t="shared" si="130"/>
        <v/>
      </c>
      <c r="D689" s="1" t="str">
        <f>IF('[2]1.7 NCPR'!D685="","",'[2]1.7 NCPR'!D685)</f>
        <v/>
      </c>
      <c r="E689" s="1" t="str">
        <f>IF('[2]1.7 NCPR'!E685="","",'[2]1.7 NCPR'!E685)</f>
        <v/>
      </c>
      <c r="F689" s="2" t="str">
        <f>IF('[2]1.7 NCPR'!C685="","",'[2]1.7 NCPR'!C685)</f>
        <v/>
      </c>
      <c r="G689" s="135" t="str">
        <f>IF(D689="","",IF('[2]1.7 NCPR'!P685="","",(VLOOKUP(D689,'[2]1.7 NCPR'!$D:$P,13,0))))</f>
        <v/>
      </c>
      <c r="H689" s="74" t="str">
        <f t="shared" si="131"/>
        <v/>
      </c>
      <c r="I689" s="87" t="str">
        <f>IF(D689="","",IF('[1]0.2 Konsumsi Energi'!O688="","",VLOOKUP(D689,'[1]0.2 Konsumsi Energi'!$D$5:$S$704,12,0)))</f>
        <v/>
      </c>
      <c r="J689" s="136" t="str">
        <f t="shared" si="132"/>
        <v/>
      </c>
      <c r="K689" s="87" t="str">
        <f>IF(D689="","",IF('[1]0.3 Konsumsi Protein Hewani'!O688="","",VLOOKUP(D689,'[1]0.3 Konsumsi Protein Hewani'!$D$5:$S$704,12,0)))</f>
        <v/>
      </c>
      <c r="L689" s="136" t="str">
        <f t="shared" si="133"/>
        <v/>
      </c>
      <c r="M689" s="87" t="str">
        <f>IF(D689="","",IF('[1]0.4 Stok_Cadangan'!AN688="","",VLOOKUP(D689,'[1]0.4 Stok_Cadangan'!$D$6:$AN$704,37,FALSE)))</f>
        <v/>
      </c>
      <c r="N689" s="136" t="str">
        <f t="shared" si="134"/>
        <v/>
      </c>
      <c r="O689" s="87" t="str">
        <f>IF(D689="","",IF('[1]0.5 Indikator Keterjangkauan'!J688="","",VLOOKUP(D689,'[1]0.5 Indikator Keterjangkauan'!$D$6:$K$704,7,FALSE)))</f>
        <v/>
      </c>
      <c r="P689" s="136" t="str">
        <f t="shared" si="135"/>
        <v/>
      </c>
      <c r="Q689" s="87" t="str">
        <f>IF(D689="","",IF('[1]0.5 Indikator Keterjangkauan'!AC688="","",VLOOKUP(D689,'[1]0.5 Indikator Keterjangkauan'!$D$6:$AD$704,26,FALSE)))</f>
        <v/>
      </c>
      <c r="R689" s="136" t="str">
        <f t="shared" si="136"/>
        <v/>
      </c>
      <c r="S689" s="87" t="str">
        <f>IF(D689="","",IF('[1]0.5 Indikator Keterjangkauan'!AI688="","",VLOOKUP(D689,'[1]0.5 Indikator Keterjangkauan'!$D$6:$AK$700,32,FALSE)))</f>
        <v/>
      </c>
      <c r="T689" s="136" t="str">
        <f t="shared" si="137"/>
        <v/>
      </c>
      <c r="U689" s="87" t="str">
        <f>IF(D689="","",IF('[1]0.6 Indikator Pemanfaatan'!J688="","",VLOOKUP(D689,'[1]0.6 Indikator Pemanfaatan'!$D$6:$K$704,7,FALSE)))</f>
        <v/>
      </c>
      <c r="V689" s="136" t="str">
        <f t="shared" si="138"/>
        <v/>
      </c>
      <c r="W689" s="87" t="str">
        <f>IF(D689="","",IF('[1]0.6 Indikator Pemanfaatan'!P688="","",VLOOKUP(D689,'[1]0.6 Indikator Pemanfaatan'!$D$6:$R$704,13,FALSE)))</f>
        <v/>
      </c>
      <c r="X689" s="136" t="str">
        <f t="shared" si="139"/>
        <v/>
      </c>
      <c r="Y689" s="87" t="str">
        <f>IF(D689="","",IF('[1]0.6 Indikator Pemanfaatan'!AA688="","",VLOOKUP(D689,'[1]0.6 Indikator Pemanfaatan'!$D$6:$AC$706,24,FALSE)))</f>
        <v/>
      </c>
      <c r="Z689" s="136" t="str">
        <f t="shared" si="140"/>
        <v/>
      </c>
      <c r="AA689" s="88" t="str">
        <f>IF(D689="","",IF('[1]0.6 Indikator Pemanfaatan'!AG688="","",VLOOKUP(D689,'[1]0.6 Indikator Pemanfaatan'!$D$6:$AJ$705,30,FALSE)))</f>
        <v/>
      </c>
      <c r="AB689" s="136" t="str">
        <f t="shared" si="141"/>
        <v/>
      </c>
      <c r="AC689" s="87" t="str">
        <f>IF(D689="","",IF('[1]0.6 Indikator Pemanfaatan'!AM688="","",VLOOKUP(D689,'[1]0.6 Indikator Pemanfaatan'!$D$6:$AP$705,36,FALSE)))</f>
        <v/>
      </c>
      <c r="AD689" s="136" t="str">
        <f t="shared" si="142"/>
        <v/>
      </c>
    </row>
    <row r="690" spans="1:30" x14ac:dyDescent="0.3">
      <c r="A690" s="1" t="str">
        <f>IF('[2]1.7 NCPR'!A686="","",'[2]1.7 NCPR'!A686)</f>
        <v/>
      </c>
      <c r="B690" s="2" t="str">
        <f>IF('[2]1.7 NCPR'!B686="","",'[2]1.7 NCPR'!B686)</f>
        <v/>
      </c>
      <c r="C690" s="1" t="str">
        <f t="shared" si="130"/>
        <v/>
      </c>
      <c r="D690" s="1" t="str">
        <f>IF('[2]1.7 NCPR'!D686="","",'[2]1.7 NCPR'!D686)</f>
        <v/>
      </c>
      <c r="E690" s="1" t="str">
        <f>IF('[2]1.7 NCPR'!E686="","",'[2]1.7 NCPR'!E686)</f>
        <v/>
      </c>
      <c r="F690" s="2" t="str">
        <f>IF('[2]1.7 NCPR'!C686="","",'[2]1.7 NCPR'!C686)</f>
        <v/>
      </c>
      <c r="G690" s="135" t="str">
        <f>IF(D690="","",IF('[2]1.7 NCPR'!P686="","",(VLOOKUP(D690,'[2]1.7 NCPR'!$D:$P,13,0))))</f>
        <v/>
      </c>
      <c r="H690" s="74" t="str">
        <f t="shared" si="131"/>
        <v/>
      </c>
      <c r="I690" s="87" t="str">
        <f>IF(D690="","",IF('[1]0.2 Konsumsi Energi'!O689="","",VLOOKUP(D690,'[1]0.2 Konsumsi Energi'!$D$5:$S$704,12,0)))</f>
        <v/>
      </c>
      <c r="J690" s="136" t="str">
        <f t="shared" si="132"/>
        <v/>
      </c>
      <c r="K690" s="87" t="str">
        <f>IF(D690="","",IF('[1]0.3 Konsumsi Protein Hewani'!O689="","",VLOOKUP(D690,'[1]0.3 Konsumsi Protein Hewani'!$D$5:$S$704,12,0)))</f>
        <v/>
      </c>
      <c r="L690" s="136" t="str">
        <f t="shared" si="133"/>
        <v/>
      </c>
      <c r="M690" s="87" t="str">
        <f>IF(D690="","",IF('[1]0.4 Stok_Cadangan'!AN689="","",VLOOKUP(D690,'[1]0.4 Stok_Cadangan'!$D$6:$AN$704,37,FALSE)))</f>
        <v/>
      </c>
      <c r="N690" s="136" t="str">
        <f t="shared" si="134"/>
        <v/>
      </c>
      <c r="O690" s="87" t="str">
        <f>IF(D690="","",IF('[1]0.5 Indikator Keterjangkauan'!J689="","",VLOOKUP(D690,'[1]0.5 Indikator Keterjangkauan'!$D$6:$K$704,7,FALSE)))</f>
        <v/>
      </c>
      <c r="P690" s="136" t="str">
        <f t="shared" si="135"/>
        <v/>
      </c>
      <c r="Q690" s="87" t="str">
        <f>IF(D690="","",IF('[1]0.5 Indikator Keterjangkauan'!AC689="","",VLOOKUP(D690,'[1]0.5 Indikator Keterjangkauan'!$D$6:$AD$704,26,FALSE)))</f>
        <v/>
      </c>
      <c r="R690" s="136" t="str">
        <f t="shared" si="136"/>
        <v/>
      </c>
      <c r="S690" s="87" t="str">
        <f>IF(D690="","",IF('[1]0.5 Indikator Keterjangkauan'!AI689="","",VLOOKUP(D690,'[1]0.5 Indikator Keterjangkauan'!$D$6:$AK$700,32,FALSE)))</f>
        <v/>
      </c>
      <c r="T690" s="136" t="str">
        <f t="shared" si="137"/>
        <v/>
      </c>
      <c r="U690" s="87" t="str">
        <f>IF(D690="","",IF('[1]0.6 Indikator Pemanfaatan'!J689="","",VLOOKUP(D690,'[1]0.6 Indikator Pemanfaatan'!$D$6:$K$704,7,FALSE)))</f>
        <v/>
      </c>
      <c r="V690" s="136" t="str">
        <f t="shared" si="138"/>
        <v/>
      </c>
      <c r="W690" s="87" t="str">
        <f>IF(D690="","",IF('[1]0.6 Indikator Pemanfaatan'!P689="","",VLOOKUP(D690,'[1]0.6 Indikator Pemanfaatan'!$D$6:$R$704,13,FALSE)))</f>
        <v/>
      </c>
      <c r="X690" s="136" t="str">
        <f t="shared" si="139"/>
        <v/>
      </c>
      <c r="Y690" s="87" t="str">
        <f>IF(D690="","",IF('[1]0.6 Indikator Pemanfaatan'!AA689="","",VLOOKUP(D690,'[1]0.6 Indikator Pemanfaatan'!$D$6:$AC$706,24,FALSE)))</f>
        <v/>
      </c>
      <c r="Z690" s="136" t="str">
        <f t="shared" si="140"/>
        <v/>
      </c>
      <c r="AA690" s="88" t="str">
        <f>IF(D690="","",IF('[1]0.6 Indikator Pemanfaatan'!AG689="","",VLOOKUP(D690,'[1]0.6 Indikator Pemanfaatan'!$D$6:$AJ$705,30,FALSE)))</f>
        <v/>
      </c>
      <c r="AB690" s="136" t="str">
        <f t="shared" si="141"/>
        <v/>
      </c>
      <c r="AC690" s="87" t="str">
        <f>IF(D690="","",IF('[1]0.6 Indikator Pemanfaatan'!AM689="","",VLOOKUP(D690,'[1]0.6 Indikator Pemanfaatan'!$D$6:$AP$705,36,FALSE)))</f>
        <v/>
      </c>
      <c r="AD690" s="136" t="str">
        <f t="shared" si="142"/>
        <v/>
      </c>
    </row>
    <row r="691" spans="1:30" x14ac:dyDescent="0.3">
      <c r="A691" s="1" t="str">
        <f>IF('[2]1.7 NCPR'!A687="","",'[2]1.7 NCPR'!A687)</f>
        <v/>
      </c>
      <c r="B691" s="2" t="str">
        <f>IF('[2]1.7 NCPR'!B687="","",'[2]1.7 NCPR'!B687)</f>
        <v/>
      </c>
      <c r="C691" s="1" t="str">
        <f t="shared" si="130"/>
        <v/>
      </c>
      <c r="D691" s="1" t="str">
        <f>IF('[2]1.7 NCPR'!D687="","",'[2]1.7 NCPR'!D687)</f>
        <v/>
      </c>
      <c r="E691" s="1" t="str">
        <f>IF('[2]1.7 NCPR'!E687="","",'[2]1.7 NCPR'!E687)</f>
        <v/>
      </c>
      <c r="F691" s="2" t="str">
        <f>IF('[2]1.7 NCPR'!C687="","",'[2]1.7 NCPR'!C687)</f>
        <v/>
      </c>
      <c r="G691" s="135" t="str">
        <f>IF(D691="","",IF('[2]1.7 NCPR'!P687="","",(VLOOKUP(D691,'[2]1.7 NCPR'!$D:$P,13,0))))</f>
        <v/>
      </c>
      <c r="H691" s="74" t="str">
        <f t="shared" si="131"/>
        <v/>
      </c>
      <c r="I691" s="87" t="str">
        <f>IF(D691="","",IF('[1]0.2 Konsumsi Energi'!O690="","",VLOOKUP(D691,'[1]0.2 Konsumsi Energi'!$D$5:$S$704,12,0)))</f>
        <v/>
      </c>
      <c r="J691" s="136" t="str">
        <f t="shared" si="132"/>
        <v/>
      </c>
      <c r="K691" s="87" t="str">
        <f>IF(D691="","",IF('[1]0.3 Konsumsi Protein Hewani'!O690="","",VLOOKUP(D691,'[1]0.3 Konsumsi Protein Hewani'!$D$5:$S$704,12,0)))</f>
        <v/>
      </c>
      <c r="L691" s="136" t="str">
        <f t="shared" si="133"/>
        <v/>
      </c>
      <c r="M691" s="87" t="str">
        <f>IF(D691="","",IF('[1]0.4 Stok_Cadangan'!AN690="","",VLOOKUP(D691,'[1]0.4 Stok_Cadangan'!$D$6:$AN$704,37,FALSE)))</f>
        <v/>
      </c>
      <c r="N691" s="136" t="str">
        <f t="shared" si="134"/>
        <v/>
      </c>
      <c r="O691" s="87" t="str">
        <f>IF(D691="","",IF('[1]0.5 Indikator Keterjangkauan'!J690="","",VLOOKUP(D691,'[1]0.5 Indikator Keterjangkauan'!$D$6:$K$704,7,FALSE)))</f>
        <v/>
      </c>
      <c r="P691" s="136" t="str">
        <f t="shared" si="135"/>
        <v/>
      </c>
      <c r="Q691" s="87" t="str">
        <f>IF(D691="","",IF('[1]0.5 Indikator Keterjangkauan'!AC690="","",VLOOKUP(D691,'[1]0.5 Indikator Keterjangkauan'!$D$6:$AD$704,26,FALSE)))</f>
        <v/>
      </c>
      <c r="R691" s="136" t="str">
        <f t="shared" si="136"/>
        <v/>
      </c>
      <c r="S691" s="87" t="str">
        <f>IF(D691="","",IF('[1]0.5 Indikator Keterjangkauan'!AI690="","",VLOOKUP(D691,'[1]0.5 Indikator Keterjangkauan'!$D$6:$AK$700,32,FALSE)))</f>
        <v/>
      </c>
      <c r="T691" s="136" t="str">
        <f t="shared" si="137"/>
        <v/>
      </c>
      <c r="U691" s="87" t="str">
        <f>IF(D691="","",IF('[1]0.6 Indikator Pemanfaatan'!J690="","",VLOOKUP(D691,'[1]0.6 Indikator Pemanfaatan'!$D$6:$K$704,7,FALSE)))</f>
        <v/>
      </c>
      <c r="V691" s="136" t="str">
        <f t="shared" si="138"/>
        <v/>
      </c>
      <c r="W691" s="87" t="str">
        <f>IF(D691="","",IF('[1]0.6 Indikator Pemanfaatan'!P690="","",VLOOKUP(D691,'[1]0.6 Indikator Pemanfaatan'!$D$6:$R$704,13,FALSE)))</f>
        <v/>
      </c>
      <c r="X691" s="136" t="str">
        <f t="shared" si="139"/>
        <v/>
      </c>
      <c r="Y691" s="87" t="str">
        <f>IF(D691="","",IF('[1]0.6 Indikator Pemanfaatan'!AA690="","",VLOOKUP(D691,'[1]0.6 Indikator Pemanfaatan'!$D$6:$AC$706,24,FALSE)))</f>
        <v/>
      </c>
      <c r="Z691" s="136" t="str">
        <f t="shared" si="140"/>
        <v/>
      </c>
      <c r="AA691" s="88" t="str">
        <f>IF(D691="","",IF('[1]0.6 Indikator Pemanfaatan'!AG690="","",VLOOKUP(D691,'[1]0.6 Indikator Pemanfaatan'!$D$6:$AJ$705,30,FALSE)))</f>
        <v/>
      </c>
      <c r="AB691" s="136" t="str">
        <f t="shared" si="141"/>
        <v/>
      </c>
      <c r="AC691" s="87" t="str">
        <f>IF(D691="","",IF('[1]0.6 Indikator Pemanfaatan'!AM690="","",VLOOKUP(D691,'[1]0.6 Indikator Pemanfaatan'!$D$6:$AP$705,36,FALSE)))</f>
        <v/>
      </c>
      <c r="AD691" s="136" t="str">
        <f t="shared" si="142"/>
        <v/>
      </c>
    </row>
    <row r="692" spans="1:30" x14ac:dyDescent="0.3">
      <c r="A692" s="1" t="str">
        <f>IF('[2]1.7 NCPR'!A688="","",'[2]1.7 NCPR'!A688)</f>
        <v/>
      </c>
      <c r="B692" s="2" t="str">
        <f>IF('[2]1.7 NCPR'!B688="","",'[2]1.7 NCPR'!B688)</f>
        <v/>
      </c>
      <c r="C692" s="1" t="str">
        <f t="shared" si="130"/>
        <v/>
      </c>
      <c r="D692" s="1" t="str">
        <f>IF('[2]1.7 NCPR'!D688="","",'[2]1.7 NCPR'!D688)</f>
        <v/>
      </c>
      <c r="E692" s="1" t="str">
        <f>IF('[2]1.7 NCPR'!E688="","",'[2]1.7 NCPR'!E688)</f>
        <v/>
      </c>
      <c r="F692" s="2" t="str">
        <f>IF('[2]1.7 NCPR'!C688="","",'[2]1.7 NCPR'!C688)</f>
        <v/>
      </c>
      <c r="G692" s="135" t="str">
        <f>IF(D692="","",IF('[2]1.7 NCPR'!P688="","",(VLOOKUP(D692,'[2]1.7 NCPR'!$D:$P,13,0))))</f>
        <v/>
      </c>
      <c r="H692" s="74" t="str">
        <f t="shared" si="131"/>
        <v/>
      </c>
      <c r="I692" s="87" t="str">
        <f>IF(D692="","",IF('[1]0.2 Konsumsi Energi'!O691="","",VLOOKUP(D692,'[1]0.2 Konsumsi Energi'!$D$5:$S$704,12,0)))</f>
        <v/>
      </c>
      <c r="J692" s="136" t="str">
        <f t="shared" si="132"/>
        <v/>
      </c>
      <c r="K692" s="87" t="str">
        <f>IF(D692="","",IF('[1]0.3 Konsumsi Protein Hewani'!O691="","",VLOOKUP(D692,'[1]0.3 Konsumsi Protein Hewani'!$D$5:$S$704,12,0)))</f>
        <v/>
      </c>
      <c r="L692" s="136" t="str">
        <f t="shared" si="133"/>
        <v/>
      </c>
      <c r="M692" s="87" t="str">
        <f>IF(D692="","",IF('[1]0.4 Stok_Cadangan'!AN691="","",VLOOKUP(D692,'[1]0.4 Stok_Cadangan'!$D$6:$AN$704,37,FALSE)))</f>
        <v/>
      </c>
      <c r="N692" s="136" t="str">
        <f t="shared" si="134"/>
        <v/>
      </c>
      <c r="O692" s="87" t="str">
        <f>IF(D692="","",IF('[1]0.5 Indikator Keterjangkauan'!J691="","",VLOOKUP(D692,'[1]0.5 Indikator Keterjangkauan'!$D$6:$K$704,7,FALSE)))</f>
        <v/>
      </c>
      <c r="P692" s="136" t="str">
        <f t="shared" si="135"/>
        <v/>
      </c>
      <c r="Q692" s="87" t="str">
        <f>IF(D692="","",IF('[1]0.5 Indikator Keterjangkauan'!AC691="","",VLOOKUP(D692,'[1]0.5 Indikator Keterjangkauan'!$D$6:$AD$704,26,FALSE)))</f>
        <v/>
      </c>
      <c r="R692" s="136" t="str">
        <f t="shared" si="136"/>
        <v/>
      </c>
      <c r="S692" s="87" t="str">
        <f>IF(D692="","",IF('[1]0.5 Indikator Keterjangkauan'!AI691="","",VLOOKUP(D692,'[1]0.5 Indikator Keterjangkauan'!$D$6:$AK$700,32,FALSE)))</f>
        <v/>
      </c>
      <c r="T692" s="136" t="str">
        <f t="shared" si="137"/>
        <v/>
      </c>
      <c r="U692" s="87" t="str">
        <f>IF(D692="","",IF('[1]0.6 Indikator Pemanfaatan'!J691="","",VLOOKUP(D692,'[1]0.6 Indikator Pemanfaatan'!$D$6:$K$704,7,FALSE)))</f>
        <v/>
      </c>
      <c r="V692" s="136" t="str">
        <f t="shared" si="138"/>
        <v/>
      </c>
      <c r="W692" s="87" t="str">
        <f>IF(D692="","",IF('[1]0.6 Indikator Pemanfaatan'!P691="","",VLOOKUP(D692,'[1]0.6 Indikator Pemanfaatan'!$D$6:$R$704,13,FALSE)))</f>
        <v/>
      </c>
      <c r="X692" s="136" t="str">
        <f t="shared" si="139"/>
        <v/>
      </c>
      <c r="Y692" s="87" t="str">
        <f>IF(D692="","",IF('[1]0.6 Indikator Pemanfaatan'!AA691="","",VLOOKUP(D692,'[1]0.6 Indikator Pemanfaatan'!$D$6:$AC$706,24,FALSE)))</f>
        <v/>
      </c>
      <c r="Z692" s="136" t="str">
        <f t="shared" si="140"/>
        <v/>
      </c>
      <c r="AA692" s="88" t="str">
        <f>IF(D692="","",IF('[1]0.6 Indikator Pemanfaatan'!AG691="","",VLOOKUP(D692,'[1]0.6 Indikator Pemanfaatan'!$D$6:$AJ$705,30,FALSE)))</f>
        <v/>
      </c>
      <c r="AB692" s="136" t="str">
        <f t="shared" si="141"/>
        <v/>
      </c>
      <c r="AC692" s="87" t="str">
        <f>IF(D692="","",IF('[1]0.6 Indikator Pemanfaatan'!AM691="","",VLOOKUP(D692,'[1]0.6 Indikator Pemanfaatan'!$D$6:$AP$705,36,FALSE)))</f>
        <v/>
      </c>
      <c r="AD692" s="136" t="str">
        <f t="shared" si="142"/>
        <v/>
      </c>
    </row>
    <row r="693" spans="1:30" x14ac:dyDescent="0.3">
      <c r="A693" s="1" t="str">
        <f>IF('[2]1.7 NCPR'!A689="","",'[2]1.7 NCPR'!A689)</f>
        <v/>
      </c>
      <c r="B693" s="2" t="str">
        <f>IF('[2]1.7 NCPR'!B689="","",'[2]1.7 NCPR'!B689)</f>
        <v/>
      </c>
      <c r="C693" s="1" t="str">
        <f t="shared" si="130"/>
        <v/>
      </c>
      <c r="D693" s="1" t="str">
        <f>IF('[2]1.7 NCPR'!D689="","",'[2]1.7 NCPR'!D689)</f>
        <v/>
      </c>
      <c r="E693" s="1" t="str">
        <f>IF('[2]1.7 NCPR'!E689="","",'[2]1.7 NCPR'!E689)</f>
        <v/>
      </c>
      <c r="F693" s="2" t="str">
        <f>IF('[2]1.7 NCPR'!C689="","",'[2]1.7 NCPR'!C689)</f>
        <v/>
      </c>
      <c r="G693" s="135" t="str">
        <f>IF(D693="","",IF('[2]1.7 NCPR'!P689="","",(VLOOKUP(D693,'[2]1.7 NCPR'!$D:$P,13,0))))</f>
        <v/>
      </c>
      <c r="H693" s="74" t="str">
        <f t="shared" si="131"/>
        <v/>
      </c>
      <c r="I693" s="87" t="str">
        <f>IF(D693="","",IF('[1]0.2 Konsumsi Energi'!O692="","",VLOOKUP(D693,'[1]0.2 Konsumsi Energi'!$D$5:$S$704,12,0)))</f>
        <v/>
      </c>
      <c r="J693" s="136" t="str">
        <f t="shared" si="132"/>
        <v/>
      </c>
      <c r="K693" s="87" t="str">
        <f>IF(D693="","",IF('[1]0.3 Konsumsi Protein Hewani'!O692="","",VLOOKUP(D693,'[1]0.3 Konsumsi Protein Hewani'!$D$5:$S$704,12,0)))</f>
        <v/>
      </c>
      <c r="L693" s="136" t="str">
        <f t="shared" si="133"/>
        <v/>
      </c>
      <c r="M693" s="87" t="str">
        <f>IF(D693="","",IF('[1]0.4 Stok_Cadangan'!AN692="","",VLOOKUP(D693,'[1]0.4 Stok_Cadangan'!$D$6:$AN$704,37,FALSE)))</f>
        <v/>
      </c>
      <c r="N693" s="136" t="str">
        <f t="shared" si="134"/>
        <v/>
      </c>
      <c r="O693" s="87" t="str">
        <f>IF(D693="","",IF('[1]0.5 Indikator Keterjangkauan'!J692="","",VLOOKUP(D693,'[1]0.5 Indikator Keterjangkauan'!$D$6:$K$704,7,FALSE)))</f>
        <v/>
      </c>
      <c r="P693" s="136" t="str">
        <f t="shared" si="135"/>
        <v/>
      </c>
      <c r="Q693" s="87" t="str">
        <f>IF(D693="","",IF('[1]0.5 Indikator Keterjangkauan'!AC692="","",VLOOKUP(D693,'[1]0.5 Indikator Keterjangkauan'!$D$6:$AD$704,26,FALSE)))</f>
        <v/>
      </c>
      <c r="R693" s="136" t="str">
        <f t="shared" si="136"/>
        <v/>
      </c>
      <c r="S693" s="87" t="str">
        <f>IF(D693="","",IF('[1]0.5 Indikator Keterjangkauan'!AI692="","",VLOOKUP(D693,'[1]0.5 Indikator Keterjangkauan'!$D$6:$AK$700,32,FALSE)))</f>
        <v/>
      </c>
      <c r="T693" s="136" t="str">
        <f t="shared" si="137"/>
        <v/>
      </c>
      <c r="U693" s="87" t="str">
        <f>IF(D693="","",IF('[1]0.6 Indikator Pemanfaatan'!J692="","",VLOOKUP(D693,'[1]0.6 Indikator Pemanfaatan'!$D$6:$K$704,7,FALSE)))</f>
        <v/>
      </c>
      <c r="V693" s="136" t="str">
        <f t="shared" si="138"/>
        <v/>
      </c>
      <c r="W693" s="87" t="str">
        <f>IF(D693="","",IF('[1]0.6 Indikator Pemanfaatan'!P692="","",VLOOKUP(D693,'[1]0.6 Indikator Pemanfaatan'!$D$6:$R$704,13,FALSE)))</f>
        <v/>
      </c>
      <c r="X693" s="136" t="str">
        <f t="shared" si="139"/>
        <v/>
      </c>
      <c r="Y693" s="87" t="str">
        <f>IF(D693="","",IF('[1]0.6 Indikator Pemanfaatan'!AA692="","",VLOOKUP(D693,'[1]0.6 Indikator Pemanfaatan'!$D$6:$AC$706,24,FALSE)))</f>
        <v/>
      </c>
      <c r="Z693" s="136" t="str">
        <f t="shared" si="140"/>
        <v/>
      </c>
      <c r="AA693" s="88" t="str">
        <f>IF(D693="","",IF('[1]0.6 Indikator Pemanfaatan'!AG692="","",VLOOKUP(D693,'[1]0.6 Indikator Pemanfaatan'!$D$6:$AJ$705,30,FALSE)))</f>
        <v/>
      </c>
      <c r="AB693" s="136" t="str">
        <f t="shared" si="141"/>
        <v/>
      </c>
      <c r="AC693" s="87" t="str">
        <f>IF(D693="","",IF('[1]0.6 Indikator Pemanfaatan'!AM692="","",VLOOKUP(D693,'[1]0.6 Indikator Pemanfaatan'!$D$6:$AP$705,36,FALSE)))</f>
        <v/>
      </c>
      <c r="AD693" s="136" t="str">
        <f t="shared" si="142"/>
        <v/>
      </c>
    </row>
    <row r="694" spans="1:30" x14ac:dyDescent="0.3">
      <c r="A694" s="1" t="str">
        <f>IF('[2]1.7 NCPR'!A690="","",'[2]1.7 NCPR'!A690)</f>
        <v/>
      </c>
      <c r="B694" s="2" t="str">
        <f>IF('[2]1.7 NCPR'!B690="","",'[2]1.7 NCPR'!B690)</f>
        <v/>
      </c>
      <c r="C694" s="1" t="str">
        <f t="shared" si="130"/>
        <v/>
      </c>
      <c r="D694" s="1" t="str">
        <f>IF('[2]1.7 NCPR'!D690="","",'[2]1.7 NCPR'!D690)</f>
        <v/>
      </c>
      <c r="E694" s="1" t="str">
        <f>IF('[2]1.7 NCPR'!E690="","",'[2]1.7 NCPR'!E690)</f>
        <v/>
      </c>
      <c r="F694" s="2" t="str">
        <f>IF('[2]1.7 NCPR'!C690="","",'[2]1.7 NCPR'!C690)</f>
        <v/>
      </c>
      <c r="G694" s="135" t="str">
        <f>IF(D694="","",IF('[2]1.7 NCPR'!P690="","",(VLOOKUP(D694,'[2]1.7 NCPR'!$D:$P,13,0))))</f>
        <v/>
      </c>
      <c r="H694" s="74" t="str">
        <f t="shared" si="131"/>
        <v/>
      </c>
      <c r="I694" s="87" t="str">
        <f>IF(D694="","",IF('[1]0.2 Konsumsi Energi'!O693="","",VLOOKUP(D694,'[1]0.2 Konsumsi Energi'!$D$5:$S$704,12,0)))</f>
        <v/>
      </c>
      <c r="J694" s="136" t="str">
        <f t="shared" si="132"/>
        <v/>
      </c>
      <c r="K694" s="87" t="str">
        <f>IF(D694="","",IF('[1]0.3 Konsumsi Protein Hewani'!O693="","",VLOOKUP(D694,'[1]0.3 Konsumsi Protein Hewani'!$D$5:$S$704,12,0)))</f>
        <v/>
      </c>
      <c r="L694" s="136" t="str">
        <f t="shared" si="133"/>
        <v/>
      </c>
      <c r="M694" s="87" t="str">
        <f>IF(D694="","",IF('[1]0.4 Stok_Cadangan'!AN693="","",VLOOKUP(D694,'[1]0.4 Stok_Cadangan'!$D$6:$AN$704,37,FALSE)))</f>
        <v/>
      </c>
      <c r="N694" s="136" t="str">
        <f t="shared" si="134"/>
        <v/>
      </c>
      <c r="O694" s="87" t="str">
        <f>IF(D694="","",IF('[1]0.5 Indikator Keterjangkauan'!J693="","",VLOOKUP(D694,'[1]0.5 Indikator Keterjangkauan'!$D$6:$K$704,7,FALSE)))</f>
        <v/>
      </c>
      <c r="P694" s="136" t="str">
        <f t="shared" si="135"/>
        <v/>
      </c>
      <c r="Q694" s="87" t="str">
        <f>IF(D694="","",IF('[1]0.5 Indikator Keterjangkauan'!AC693="","",VLOOKUP(D694,'[1]0.5 Indikator Keterjangkauan'!$D$6:$AD$704,26,FALSE)))</f>
        <v/>
      </c>
      <c r="R694" s="136" t="str">
        <f t="shared" si="136"/>
        <v/>
      </c>
      <c r="S694" s="87" t="str">
        <f>IF(D694="","",IF('[1]0.5 Indikator Keterjangkauan'!AI693="","",VLOOKUP(D694,'[1]0.5 Indikator Keterjangkauan'!$D$6:$AK$700,32,FALSE)))</f>
        <v/>
      </c>
      <c r="T694" s="136" t="str">
        <f t="shared" si="137"/>
        <v/>
      </c>
      <c r="U694" s="87" t="str">
        <f>IF(D694="","",IF('[1]0.6 Indikator Pemanfaatan'!J693="","",VLOOKUP(D694,'[1]0.6 Indikator Pemanfaatan'!$D$6:$K$704,7,FALSE)))</f>
        <v/>
      </c>
      <c r="V694" s="136" t="str">
        <f t="shared" si="138"/>
        <v/>
      </c>
      <c r="W694" s="87" t="str">
        <f>IF(D694="","",IF('[1]0.6 Indikator Pemanfaatan'!P693="","",VLOOKUP(D694,'[1]0.6 Indikator Pemanfaatan'!$D$6:$R$704,13,FALSE)))</f>
        <v/>
      </c>
      <c r="X694" s="136" t="str">
        <f t="shared" si="139"/>
        <v/>
      </c>
      <c r="Y694" s="87" t="str">
        <f>IF(D694="","",IF('[1]0.6 Indikator Pemanfaatan'!AA693="","",VLOOKUP(D694,'[1]0.6 Indikator Pemanfaatan'!$D$6:$AC$706,24,FALSE)))</f>
        <v/>
      </c>
      <c r="Z694" s="136" t="str">
        <f t="shared" si="140"/>
        <v/>
      </c>
      <c r="AA694" s="88" t="str">
        <f>IF(D694="","",IF('[1]0.6 Indikator Pemanfaatan'!AG693="","",VLOOKUP(D694,'[1]0.6 Indikator Pemanfaatan'!$D$6:$AJ$705,30,FALSE)))</f>
        <v/>
      </c>
      <c r="AB694" s="136" t="str">
        <f t="shared" si="141"/>
        <v/>
      </c>
      <c r="AC694" s="87" t="str">
        <f>IF(D694="","",IF('[1]0.6 Indikator Pemanfaatan'!AM693="","",VLOOKUP(D694,'[1]0.6 Indikator Pemanfaatan'!$D$6:$AP$705,36,FALSE)))</f>
        <v/>
      </c>
      <c r="AD694" s="136" t="str">
        <f t="shared" si="142"/>
        <v/>
      </c>
    </row>
    <row r="695" spans="1:30" x14ac:dyDescent="0.3">
      <c r="A695" s="1" t="str">
        <f>IF('[2]1.7 NCPR'!A691="","",'[2]1.7 NCPR'!A691)</f>
        <v/>
      </c>
      <c r="B695" s="2" t="str">
        <f>IF('[2]1.7 NCPR'!B691="","",'[2]1.7 NCPR'!B691)</f>
        <v/>
      </c>
      <c r="C695" s="1" t="str">
        <f t="shared" si="130"/>
        <v/>
      </c>
      <c r="D695" s="1" t="str">
        <f>IF('[2]1.7 NCPR'!D691="","",'[2]1.7 NCPR'!D691)</f>
        <v/>
      </c>
      <c r="E695" s="1" t="str">
        <f>IF('[2]1.7 NCPR'!E691="","",'[2]1.7 NCPR'!E691)</f>
        <v/>
      </c>
      <c r="F695" s="2" t="str">
        <f>IF('[2]1.7 NCPR'!C691="","",'[2]1.7 NCPR'!C691)</f>
        <v/>
      </c>
      <c r="G695" s="135" t="str">
        <f>IF(D695="","",IF('[2]1.7 NCPR'!P691="","",(VLOOKUP(D695,'[2]1.7 NCPR'!$D:$P,13,0))))</f>
        <v/>
      </c>
      <c r="H695" s="74" t="str">
        <f t="shared" si="131"/>
        <v/>
      </c>
      <c r="I695" s="87" t="str">
        <f>IF(D695="","",IF('[1]0.2 Konsumsi Energi'!O694="","",VLOOKUP(D695,'[1]0.2 Konsumsi Energi'!$D$5:$S$704,12,0)))</f>
        <v/>
      </c>
      <c r="J695" s="136" t="str">
        <f t="shared" si="132"/>
        <v/>
      </c>
      <c r="K695" s="87" t="str">
        <f>IF(D695="","",IF('[1]0.3 Konsumsi Protein Hewani'!O694="","",VLOOKUP(D695,'[1]0.3 Konsumsi Protein Hewani'!$D$5:$S$704,12,0)))</f>
        <v/>
      </c>
      <c r="L695" s="136" t="str">
        <f t="shared" si="133"/>
        <v/>
      </c>
      <c r="M695" s="87" t="str">
        <f>IF(D695="","",IF('[1]0.4 Stok_Cadangan'!AN694="","",VLOOKUP(D695,'[1]0.4 Stok_Cadangan'!$D$6:$AN$704,37,FALSE)))</f>
        <v/>
      </c>
      <c r="N695" s="136" t="str">
        <f t="shared" si="134"/>
        <v/>
      </c>
      <c r="O695" s="87" t="str">
        <f>IF(D695="","",IF('[1]0.5 Indikator Keterjangkauan'!J694="","",VLOOKUP(D695,'[1]0.5 Indikator Keterjangkauan'!$D$6:$K$704,7,FALSE)))</f>
        <v/>
      </c>
      <c r="P695" s="136" t="str">
        <f t="shared" si="135"/>
        <v/>
      </c>
      <c r="Q695" s="87" t="str">
        <f>IF(D695="","",IF('[1]0.5 Indikator Keterjangkauan'!AC694="","",VLOOKUP(D695,'[1]0.5 Indikator Keterjangkauan'!$D$6:$AD$704,26,FALSE)))</f>
        <v/>
      </c>
      <c r="R695" s="136" t="str">
        <f t="shared" si="136"/>
        <v/>
      </c>
      <c r="S695" s="87" t="str">
        <f>IF(D695="","",IF('[1]0.5 Indikator Keterjangkauan'!AI694="","",VLOOKUP(D695,'[1]0.5 Indikator Keterjangkauan'!$D$6:$AK$700,32,FALSE)))</f>
        <v/>
      </c>
      <c r="T695" s="136" t="str">
        <f t="shared" si="137"/>
        <v/>
      </c>
      <c r="U695" s="87" t="str">
        <f>IF(D695="","",IF('[1]0.6 Indikator Pemanfaatan'!J694="","",VLOOKUP(D695,'[1]0.6 Indikator Pemanfaatan'!$D$6:$K$704,7,FALSE)))</f>
        <v/>
      </c>
      <c r="V695" s="136" t="str">
        <f t="shared" si="138"/>
        <v/>
      </c>
      <c r="W695" s="87" t="str">
        <f>IF(D695="","",IF('[1]0.6 Indikator Pemanfaatan'!P694="","",VLOOKUP(D695,'[1]0.6 Indikator Pemanfaatan'!$D$6:$R$704,13,FALSE)))</f>
        <v/>
      </c>
      <c r="X695" s="136" t="str">
        <f t="shared" si="139"/>
        <v/>
      </c>
      <c r="Y695" s="87" t="str">
        <f>IF(D695="","",IF('[1]0.6 Indikator Pemanfaatan'!AA694="","",VLOOKUP(D695,'[1]0.6 Indikator Pemanfaatan'!$D$6:$AC$706,24,FALSE)))</f>
        <v/>
      </c>
      <c r="Z695" s="136" t="str">
        <f t="shared" si="140"/>
        <v/>
      </c>
      <c r="AA695" s="88" t="str">
        <f>IF(D695="","",IF('[1]0.6 Indikator Pemanfaatan'!AG694="","",VLOOKUP(D695,'[1]0.6 Indikator Pemanfaatan'!$D$6:$AJ$705,30,FALSE)))</f>
        <v/>
      </c>
      <c r="AB695" s="136" t="str">
        <f t="shared" si="141"/>
        <v/>
      </c>
      <c r="AC695" s="87" t="str">
        <f>IF(D695="","",IF('[1]0.6 Indikator Pemanfaatan'!AM694="","",VLOOKUP(D695,'[1]0.6 Indikator Pemanfaatan'!$D$6:$AP$705,36,FALSE)))</f>
        <v/>
      </c>
      <c r="AD695" s="136" t="str">
        <f t="shared" si="142"/>
        <v/>
      </c>
    </row>
    <row r="696" spans="1:30" x14ac:dyDescent="0.3">
      <c r="A696" s="1" t="str">
        <f>IF('[2]1.7 NCPR'!A692="","",'[2]1.7 NCPR'!A692)</f>
        <v/>
      </c>
      <c r="B696" s="2" t="str">
        <f>IF('[2]1.7 NCPR'!B692="","",'[2]1.7 NCPR'!B692)</f>
        <v/>
      </c>
      <c r="C696" s="1" t="str">
        <f t="shared" si="130"/>
        <v/>
      </c>
      <c r="D696" s="1" t="str">
        <f>IF('[2]1.7 NCPR'!D692="","",'[2]1.7 NCPR'!D692)</f>
        <v/>
      </c>
      <c r="E696" s="1" t="str">
        <f>IF('[2]1.7 NCPR'!E692="","",'[2]1.7 NCPR'!E692)</f>
        <v/>
      </c>
      <c r="F696" s="2" t="str">
        <f>IF('[2]1.7 NCPR'!C692="","",'[2]1.7 NCPR'!C692)</f>
        <v/>
      </c>
      <c r="G696" s="135" t="str">
        <f>IF(D696="","",IF('[2]1.7 NCPR'!P692="","",(VLOOKUP(D696,'[2]1.7 NCPR'!$D:$P,13,0))))</f>
        <v/>
      </c>
      <c r="H696" s="74" t="str">
        <f t="shared" si="131"/>
        <v/>
      </c>
      <c r="I696" s="87" t="str">
        <f>IF(D696="","",IF('[1]0.2 Konsumsi Energi'!O695="","",VLOOKUP(D696,'[1]0.2 Konsumsi Energi'!$D$5:$S$704,12,0)))</f>
        <v/>
      </c>
      <c r="J696" s="136" t="str">
        <f t="shared" si="132"/>
        <v/>
      </c>
      <c r="K696" s="87" t="str">
        <f>IF(D696="","",IF('[1]0.3 Konsumsi Protein Hewani'!O695="","",VLOOKUP(D696,'[1]0.3 Konsumsi Protein Hewani'!$D$5:$S$704,12,0)))</f>
        <v/>
      </c>
      <c r="L696" s="136" t="str">
        <f t="shared" si="133"/>
        <v/>
      </c>
      <c r="M696" s="87" t="str">
        <f>IF(D696="","",IF('[1]0.4 Stok_Cadangan'!AN695="","",VLOOKUP(D696,'[1]0.4 Stok_Cadangan'!$D$6:$AN$704,37,FALSE)))</f>
        <v/>
      </c>
      <c r="N696" s="136" t="str">
        <f t="shared" si="134"/>
        <v/>
      </c>
      <c r="O696" s="87" t="str">
        <f>IF(D696="","",IF('[1]0.5 Indikator Keterjangkauan'!J695="","",VLOOKUP(D696,'[1]0.5 Indikator Keterjangkauan'!$D$6:$K$704,7,FALSE)))</f>
        <v/>
      </c>
      <c r="P696" s="136" t="str">
        <f t="shared" si="135"/>
        <v/>
      </c>
      <c r="Q696" s="87" t="str">
        <f>IF(D696="","",IF('[1]0.5 Indikator Keterjangkauan'!AC695="","",VLOOKUP(D696,'[1]0.5 Indikator Keterjangkauan'!$D$6:$AD$704,26,FALSE)))</f>
        <v/>
      </c>
      <c r="R696" s="136" t="str">
        <f t="shared" si="136"/>
        <v/>
      </c>
      <c r="S696" s="87" t="str">
        <f>IF(D696="","",IF('[1]0.5 Indikator Keterjangkauan'!AI695="","",VLOOKUP(D696,'[1]0.5 Indikator Keterjangkauan'!$D$6:$AK$700,32,FALSE)))</f>
        <v/>
      </c>
      <c r="T696" s="136" t="str">
        <f t="shared" si="137"/>
        <v/>
      </c>
      <c r="U696" s="87" t="str">
        <f>IF(D696="","",IF('[1]0.6 Indikator Pemanfaatan'!J695="","",VLOOKUP(D696,'[1]0.6 Indikator Pemanfaatan'!$D$6:$K$704,7,FALSE)))</f>
        <v/>
      </c>
      <c r="V696" s="136" t="str">
        <f t="shared" si="138"/>
        <v/>
      </c>
      <c r="W696" s="87" t="str">
        <f>IF(D696="","",IF('[1]0.6 Indikator Pemanfaatan'!P695="","",VLOOKUP(D696,'[1]0.6 Indikator Pemanfaatan'!$D$6:$R$704,13,FALSE)))</f>
        <v/>
      </c>
      <c r="X696" s="136" t="str">
        <f t="shared" si="139"/>
        <v/>
      </c>
      <c r="Y696" s="87" t="str">
        <f>IF(D696="","",IF('[1]0.6 Indikator Pemanfaatan'!AA695="","",VLOOKUP(D696,'[1]0.6 Indikator Pemanfaatan'!$D$6:$AC$706,24,FALSE)))</f>
        <v/>
      </c>
      <c r="Z696" s="136" t="str">
        <f t="shared" si="140"/>
        <v/>
      </c>
      <c r="AA696" s="88" t="str">
        <f>IF(D696="","",IF('[1]0.6 Indikator Pemanfaatan'!AG695="","",VLOOKUP(D696,'[1]0.6 Indikator Pemanfaatan'!$D$6:$AJ$705,30,FALSE)))</f>
        <v/>
      </c>
      <c r="AB696" s="136" t="str">
        <f t="shared" si="141"/>
        <v/>
      </c>
      <c r="AC696" s="87" t="str">
        <f>IF(D696="","",IF('[1]0.6 Indikator Pemanfaatan'!AM695="","",VLOOKUP(D696,'[1]0.6 Indikator Pemanfaatan'!$D$6:$AP$705,36,FALSE)))</f>
        <v/>
      </c>
      <c r="AD696" s="136" t="str">
        <f t="shared" si="142"/>
        <v/>
      </c>
    </row>
    <row r="697" spans="1:30" x14ac:dyDescent="0.3">
      <c r="A697" s="1" t="str">
        <f>IF('[2]1.7 NCPR'!A693="","",'[2]1.7 NCPR'!A693)</f>
        <v/>
      </c>
      <c r="B697" s="2" t="str">
        <f>IF('[2]1.7 NCPR'!B693="","",'[2]1.7 NCPR'!B693)</f>
        <v/>
      </c>
      <c r="C697" s="1" t="str">
        <f t="shared" si="130"/>
        <v/>
      </c>
      <c r="D697" s="1" t="str">
        <f>IF('[2]1.7 NCPR'!D693="","",'[2]1.7 NCPR'!D693)</f>
        <v/>
      </c>
      <c r="E697" s="1" t="str">
        <f>IF('[2]1.7 NCPR'!E693="","",'[2]1.7 NCPR'!E693)</f>
        <v/>
      </c>
      <c r="F697" s="2" t="str">
        <f>IF('[2]1.7 NCPR'!C693="","",'[2]1.7 NCPR'!C693)</f>
        <v/>
      </c>
      <c r="G697" s="135" t="str">
        <f>IF(D697="","",IF('[2]1.7 NCPR'!P693="","",(VLOOKUP(D697,'[2]1.7 NCPR'!$D:$P,13,0))))</f>
        <v/>
      </c>
      <c r="H697" s="74" t="str">
        <f t="shared" si="131"/>
        <v/>
      </c>
      <c r="I697" s="87" t="str">
        <f>IF(D697="","",IF('[1]0.2 Konsumsi Energi'!O696="","",VLOOKUP(D697,'[1]0.2 Konsumsi Energi'!$D$5:$S$704,12,0)))</f>
        <v/>
      </c>
      <c r="J697" s="136" t="str">
        <f t="shared" si="132"/>
        <v/>
      </c>
      <c r="K697" s="87" t="str">
        <f>IF(D697="","",IF('[1]0.3 Konsumsi Protein Hewani'!O696="","",VLOOKUP(D697,'[1]0.3 Konsumsi Protein Hewani'!$D$5:$S$704,12,0)))</f>
        <v/>
      </c>
      <c r="L697" s="136" t="str">
        <f t="shared" si="133"/>
        <v/>
      </c>
      <c r="M697" s="87" t="str">
        <f>IF(D697="","",IF('[1]0.4 Stok_Cadangan'!AN696="","",VLOOKUP(D697,'[1]0.4 Stok_Cadangan'!$D$6:$AN$704,37,FALSE)))</f>
        <v/>
      </c>
      <c r="N697" s="136" t="str">
        <f t="shared" si="134"/>
        <v/>
      </c>
      <c r="O697" s="87" t="str">
        <f>IF(D697="","",IF('[1]0.5 Indikator Keterjangkauan'!J696="","",VLOOKUP(D697,'[1]0.5 Indikator Keterjangkauan'!$D$6:$K$704,7,FALSE)))</f>
        <v/>
      </c>
      <c r="P697" s="136" t="str">
        <f t="shared" si="135"/>
        <v/>
      </c>
      <c r="Q697" s="87" t="str">
        <f>IF(D697="","",IF('[1]0.5 Indikator Keterjangkauan'!AC696="","",VLOOKUP(D697,'[1]0.5 Indikator Keterjangkauan'!$D$6:$AD$704,26,FALSE)))</f>
        <v/>
      </c>
      <c r="R697" s="136" t="str">
        <f t="shared" si="136"/>
        <v/>
      </c>
      <c r="S697" s="87" t="str">
        <f>IF(D697="","",IF('[1]0.5 Indikator Keterjangkauan'!AI696="","",VLOOKUP(D697,'[1]0.5 Indikator Keterjangkauan'!$D$6:$AK$700,32,FALSE)))</f>
        <v/>
      </c>
      <c r="T697" s="136" t="str">
        <f t="shared" si="137"/>
        <v/>
      </c>
      <c r="U697" s="87" t="str">
        <f>IF(D697="","",IF('[1]0.6 Indikator Pemanfaatan'!J696="","",VLOOKUP(D697,'[1]0.6 Indikator Pemanfaatan'!$D$6:$K$704,7,FALSE)))</f>
        <v/>
      </c>
      <c r="V697" s="136" t="str">
        <f t="shared" si="138"/>
        <v/>
      </c>
      <c r="W697" s="87" t="str">
        <f>IF(D697="","",IF('[1]0.6 Indikator Pemanfaatan'!P696="","",VLOOKUP(D697,'[1]0.6 Indikator Pemanfaatan'!$D$6:$R$704,13,FALSE)))</f>
        <v/>
      </c>
      <c r="X697" s="136" t="str">
        <f t="shared" si="139"/>
        <v/>
      </c>
      <c r="Y697" s="87" t="str">
        <f>IF(D697="","",IF('[1]0.6 Indikator Pemanfaatan'!AA696="","",VLOOKUP(D697,'[1]0.6 Indikator Pemanfaatan'!$D$6:$AC$706,24,FALSE)))</f>
        <v/>
      </c>
      <c r="Z697" s="136" t="str">
        <f t="shared" si="140"/>
        <v/>
      </c>
      <c r="AA697" s="88" t="str">
        <f>IF(D697="","",IF('[1]0.6 Indikator Pemanfaatan'!AG696="","",VLOOKUP(D697,'[1]0.6 Indikator Pemanfaatan'!$D$6:$AJ$705,30,FALSE)))</f>
        <v/>
      </c>
      <c r="AB697" s="136" t="str">
        <f t="shared" si="141"/>
        <v/>
      </c>
      <c r="AC697" s="87" t="str">
        <f>IF(D697="","",IF('[1]0.6 Indikator Pemanfaatan'!AM696="","",VLOOKUP(D697,'[1]0.6 Indikator Pemanfaatan'!$D$6:$AP$705,36,FALSE)))</f>
        <v/>
      </c>
      <c r="AD697" s="136" t="str">
        <f t="shared" si="142"/>
        <v/>
      </c>
    </row>
    <row r="698" spans="1:30" x14ac:dyDescent="0.3">
      <c r="A698" s="1" t="str">
        <f>IF('[2]1.7 NCPR'!A694="","",'[2]1.7 NCPR'!A694)</f>
        <v/>
      </c>
      <c r="B698" s="2" t="str">
        <f>IF('[2]1.7 NCPR'!B694="","",'[2]1.7 NCPR'!B694)</f>
        <v/>
      </c>
      <c r="C698" s="1" t="str">
        <f t="shared" si="130"/>
        <v/>
      </c>
      <c r="D698" s="1" t="str">
        <f>IF('[2]1.7 NCPR'!D694="","",'[2]1.7 NCPR'!D694)</f>
        <v/>
      </c>
      <c r="E698" s="1" t="str">
        <f>IF('[2]1.7 NCPR'!E694="","",'[2]1.7 NCPR'!E694)</f>
        <v/>
      </c>
      <c r="F698" s="2" t="str">
        <f>IF('[2]1.7 NCPR'!C694="","",'[2]1.7 NCPR'!C694)</f>
        <v/>
      </c>
      <c r="G698" s="135" t="str">
        <f>IF(D698="","",IF('[2]1.7 NCPR'!P694="","",(VLOOKUP(D698,'[2]1.7 NCPR'!$D:$P,13,0))))</f>
        <v/>
      </c>
      <c r="H698" s="74" t="str">
        <f t="shared" si="131"/>
        <v/>
      </c>
      <c r="I698" s="87" t="str">
        <f>IF(D698="","",IF('[1]0.2 Konsumsi Energi'!O697="","",VLOOKUP(D698,'[1]0.2 Konsumsi Energi'!$D$5:$S$704,12,0)))</f>
        <v/>
      </c>
      <c r="J698" s="136" t="str">
        <f t="shared" si="132"/>
        <v/>
      </c>
      <c r="K698" s="87" t="str">
        <f>IF(D698="","",IF('[1]0.3 Konsumsi Protein Hewani'!O697="","",VLOOKUP(D698,'[1]0.3 Konsumsi Protein Hewani'!$D$5:$S$704,12,0)))</f>
        <v/>
      </c>
      <c r="L698" s="136" t="str">
        <f t="shared" si="133"/>
        <v/>
      </c>
      <c r="M698" s="87" t="str">
        <f>IF(D698="","",IF('[1]0.4 Stok_Cadangan'!AN697="","",VLOOKUP(D698,'[1]0.4 Stok_Cadangan'!$D$6:$AN$704,37,FALSE)))</f>
        <v/>
      </c>
      <c r="N698" s="136" t="str">
        <f t="shared" si="134"/>
        <v/>
      </c>
      <c r="O698" s="87" t="str">
        <f>IF(D698="","",IF('[1]0.5 Indikator Keterjangkauan'!J697="","",VLOOKUP(D698,'[1]0.5 Indikator Keterjangkauan'!$D$6:$K$704,7,FALSE)))</f>
        <v/>
      </c>
      <c r="P698" s="136" t="str">
        <f t="shared" si="135"/>
        <v/>
      </c>
      <c r="Q698" s="87" t="str">
        <f>IF(D698="","",IF('[1]0.5 Indikator Keterjangkauan'!AC697="","",VLOOKUP(D698,'[1]0.5 Indikator Keterjangkauan'!$D$6:$AD$704,26,FALSE)))</f>
        <v/>
      </c>
      <c r="R698" s="136" t="str">
        <f t="shared" si="136"/>
        <v/>
      </c>
      <c r="S698" s="87" t="str">
        <f>IF(D698="","",IF('[1]0.5 Indikator Keterjangkauan'!AI697="","",VLOOKUP(D698,'[1]0.5 Indikator Keterjangkauan'!$D$6:$AK$700,32,FALSE)))</f>
        <v/>
      </c>
      <c r="T698" s="136" t="str">
        <f t="shared" si="137"/>
        <v/>
      </c>
      <c r="U698" s="87" t="str">
        <f>IF(D698="","",IF('[1]0.6 Indikator Pemanfaatan'!J697="","",VLOOKUP(D698,'[1]0.6 Indikator Pemanfaatan'!$D$6:$K$704,7,FALSE)))</f>
        <v/>
      </c>
      <c r="V698" s="136" t="str">
        <f t="shared" si="138"/>
        <v/>
      </c>
      <c r="W698" s="87" t="str">
        <f>IF(D698="","",IF('[1]0.6 Indikator Pemanfaatan'!P697="","",VLOOKUP(D698,'[1]0.6 Indikator Pemanfaatan'!$D$6:$R$704,13,FALSE)))</f>
        <v/>
      </c>
      <c r="X698" s="136" t="str">
        <f t="shared" si="139"/>
        <v/>
      </c>
      <c r="Y698" s="87" t="str">
        <f>IF(D698="","",IF('[1]0.6 Indikator Pemanfaatan'!AA697="","",VLOOKUP(D698,'[1]0.6 Indikator Pemanfaatan'!$D$6:$AC$706,24,FALSE)))</f>
        <v/>
      </c>
      <c r="Z698" s="136" t="str">
        <f t="shared" si="140"/>
        <v/>
      </c>
      <c r="AA698" s="88" t="str">
        <f>IF(D698="","",IF('[1]0.6 Indikator Pemanfaatan'!AG697="","",VLOOKUP(D698,'[1]0.6 Indikator Pemanfaatan'!$D$6:$AJ$705,30,FALSE)))</f>
        <v/>
      </c>
      <c r="AB698" s="136" t="str">
        <f t="shared" si="141"/>
        <v/>
      </c>
      <c r="AC698" s="87" t="str">
        <f>IF(D698="","",IF('[1]0.6 Indikator Pemanfaatan'!AM697="","",VLOOKUP(D698,'[1]0.6 Indikator Pemanfaatan'!$D$6:$AP$705,36,FALSE)))</f>
        <v/>
      </c>
      <c r="AD698" s="136" t="str">
        <f t="shared" si="142"/>
        <v/>
      </c>
    </row>
    <row r="699" spans="1:30" x14ac:dyDescent="0.3">
      <c r="A699" s="1" t="str">
        <f>IF('[2]1.7 NCPR'!A695="","",'[2]1.7 NCPR'!A695)</f>
        <v/>
      </c>
      <c r="B699" s="2" t="str">
        <f>IF('[2]1.7 NCPR'!B695="","",'[2]1.7 NCPR'!B695)</f>
        <v/>
      </c>
      <c r="C699" s="1" t="str">
        <f t="shared" si="130"/>
        <v/>
      </c>
      <c r="D699" s="1" t="str">
        <f>IF('[2]1.7 NCPR'!D695="","",'[2]1.7 NCPR'!D695)</f>
        <v/>
      </c>
      <c r="E699" s="1" t="str">
        <f>IF('[2]1.7 NCPR'!E695="","",'[2]1.7 NCPR'!E695)</f>
        <v/>
      </c>
      <c r="F699" s="2" t="str">
        <f>IF('[2]1.7 NCPR'!C695="","",'[2]1.7 NCPR'!C695)</f>
        <v/>
      </c>
      <c r="G699" s="135" t="str">
        <f>IF(D699="","",IF('[2]1.7 NCPR'!P695="","",(VLOOKUP(D699,'[2]1.7 NCPR'!$D:$P,13,0))))</f>
        <v/>
      </c>
      <c r="H699" s="74" t="str">
        <f t="shared" si="131"/>
        <v/>
      </c>
      <c r="I699" s="87" t="str">
        <f>IF(D699="","",IF('[1]0.2 Konsumsi Energi'!O698="","",VLOOKUP(D699,'[1]0.2 Konsumsi Energi'!$D$5:$S$704,12,0)))</f>
        <v/>
      </c>
      <c r="J699" s="136" t="str">
        <f t="shared" si="132"/>
        <v/>
      </c>
      <c r="K699" s="87" t="str">
        <f>IF(D699="","",IF('[1]0.3 Konsumsi Protein Hewani'!O698="","",VLOOKUP(D699,'[1]0.3 Konsumsi Protein Hewani'!$D$5:$S$704,12,0)))</f>
        <v/>
      </c>
      <c r="L699" s="136" t="str">
        <f t="shared" si="133"/>
        <v/>
      </c>
      <c r="M699" s="87" t="str">
        <f>IF(D699="","",IF('[1]0.4 Stok_Cadangan'!AN698="","",VLOOKUP(D699,'[1]0.4 Stok_Cadangan'!$D$6:$AN$704,37,FALSE)))</f>
        <v/>
      </c>
      <c r="N699" s="136" t="str">
        <f t="shared" si="134"/>
        <v/>
      </c>
      <c r="O699" s="87" t="str">
        <f>IF(D699="","",IF('[1]0.5 Indikator Keterjangkauan'!J698="","",VLOOKUP(D699,'[1]0.5 Indikator Keterjangkauan'!$D$6:$K$704,7,FALSE)))</f>
        <v/>
      </c>
      <c r="P699" s="136" t="str">
        <f t="shared" si="135"/>
        <v/>
      </c>
      <c r="Q699" s="87" t="str">
        <f>IF(D699="","",IF('[1]0.5 Indikator Keterjangkauan'!AC698="","",VLOOKUP(D699,'[1]0.5 Indikator Keterjangkauan'!$D$6:$AD$704,26,FALSE)))</f>
        <v/>
      </c>
      <c r="R699" s="136" t="str">
        <f t="shared" si="136"/>
        <v/>
      </c>
      <c r="S699" s="87" t="str">
        <f>IF(D699="","",IF('[1]0.5 Indikator Keterjangkauan'!AI698="","",VLOOKUP(D699,'[1]0.5 Indikator Keterjangkauan'!$D$6:$AK$700,32,FALSE)))</f>
        <v/>
      </c>
      <c r="T699" s="136" t="str">
        <f t="shared" si="137"/>
        <v/>
      </c>
      <c r="U699" s="87" t="str">
        <f>IF(D699="","",IF('[1]0.6 Indikator Pemanfaatan'!J698="","",VLOOKUP(D699,'[1]0.6 Indikator Pemanfaatan'!$D$6:$K$704,7,FALSE)))</f>
        <v/>
      </c>
      <c r="V699" s="136" t="str">
        <f t="shared" si="138"/>
        <v/>
      </c>
      <c r="W699" s="87" t="str">
        <f>IF(D699="","",IF('[1]0.6 Indikator Pemanfaatan'!P698="","",VLOOKUP(D699,'[1]0.6 Indikator Pemanfaatan'!$D$6:$R$704,13,FALSE)))</f>
        <v/>
      </c>
      <c r="X699" s="136" t="str">
        <f t="shared" si="139"/>
        <v/>
      </c>
      <c r="Y699" s="87" t="str">
        <f>IF(D699="","",IF('[1]0.6 Indikator Pemanfaatan'!AA698="","",VLOOKUP(D699,'[1]0.6 Indikator Pemanfaatan'!$D$6:$AC$706,24,FALSE)))</f>
        <v/>
      </c>
      <c r="Z699" s="136" t="str">
        <f t="shared" si="140"/>
        <v/>
      </c>
      <c r="AA699" s="88" t="str">
        <f>IF(D699="","",IF('[1]0.6 Indikator Pemanfaatan'!AG698="","",VLOOKUP(D699,'[1]0.6 Indikator Pemanfaatan'!$D$6:$AJ$705,30,FALSE)))</f>
        <v/>
      </c>
      <c r="AB699" s="136" t="str">
        <f t="shared" si="141"/>
        <v/>
      </c>
      <c r="AC699" s="87" t="str">
        <f>IF(D699="","",IF('[1]0.6 Indikator Pemanfaatan'!AM698="","",VLOOKUP(D699,'[1]0.6 Indikator Pemanfaatan'!$D$6:$AP$705,36,FALSE)))</f>
        <v/>
      </c>
      <c r="AD699" s="136" t="str">
        <f t="shared" si="142"/>
        <v/>
      </c>
    </row>
    <row r="700" spans="1:30" x14ac:dyDescent="0.3">
      <c r="A700" s="1" t="str">
        <f>IF('[2]1.7 NCPR'!A696="","",'[2]1.7 NCPR'!A696)</f>
        <v/>
      </c>
      <c r="B700" s="2" t="str">
        <f>IF('[2]1.7 NCPR'!B696="","",'[2]1.7 NCPR'!B696)</f>
        <v/>
      </c>
      <c r="C700" s="1" t="str">
        <f t="shared" si="130"/>
        <v/>
      </c>
      <c r="D700" s="1" t="str">
        <f>IF('[2]1.7 NCPR'!D696="","",'[2]1.7 NCPR'!D696)</f>
        <v/>
      </c>
      <c r="E700" s="1" t="str">
        <f>IF('[2]1.7 NCPR'!E696="","",'[2]1.7 NCPR'!E696)</f>
        <v/>
      </c>
      <c r="F700" s="2" t="str">
        <f>IF('[2]1.7 NCPR'!C696="","",'[2]1.7 NCPR'!C696)</f>
        <v/>
      </c>
      <c r="G700" s="135" t="str">
        <f>IF(D700="","",IF('[2]1.7 NCPR'!P696="","",(VLOOKUP(D700,'[2]1.7 NCPR'!$D:$P,13,0))))</f>
        <v/>
      </c>
      <c r="H700" s="74" t="str">
        <f t="shared" si="131"/>
        <v/>
      </c>
      <c r="I700" s="87" t="str">
        <f>IF(D700="","",IF('[1]0.2 Konsumsi Energi'!O699="","",VLOOKUP(D700,'[1]0.2 Konsumsi Energi'!$D$5:$S$704,12,0)))</f>
        <v/>
      </c>
      <c r="J700" s="136" t="str">
        <f t="shared" si="132"/>
        <v/>
      </c>
      <c r="K700" s="87" t="str">
        <f>IF(D700="","",IF('[1]0.3 Konsumsi Protein Hewani'!O699="","",VLOOKUP(D700,'[1]0.3 Konsumsi Protein Hewani'!$D$5:$S$704,12,0)))</f>
        <v/>
      </c>
      <c r="L700" s="136" t="str">
        <f t="shared" si="133"/>
        <v/>
      </c>
      <c r="M700" s="87" t="str">
        <f>IF(D700="","",IF('[1]0.4 Stok_Cadangan'!AN699="","",VLOOKUP(D700,'[1]0.4 Stok_Cadangan'!$D$6:$AN$704,37,FALSE)))</f>
        <v/>
      </c>
      <c r="N700" s="136" t="str">
        <f t="shared" si="134"/>
        <v/>
      </c>
      <c r="O700" s="87" t="str">
        <f>IF(D700="","",IF('[1]0.5 Indikator Keterjangkauan'!J699="","",VLOOKUP(D700,'[1]0.5 Indikator Keterjangkauan'!$D$6:$K$704,7,FALSE)))</f>
        <v/>
      </c>
      <c r="P700" s="136" t="str">
        <f t="shared" si="135"/>
        <v/>
      </c>
      <c r="Q700" s="87" t="str">
        <f>IF(D700="","",IF('[1]0.5 Indikator Keterjangkauan'!AC699="","",VLOOKUP(D700,'[1]0.5 Indikator Keterjangkauan'!$D$6:$AD$704,26,FALSE)))</f>
        <v/>
      </c>
      <c r="R700" s="136" t="str">
        <f t="shared" si="136"/>
        <v/>
      </c>
      <c r="S700" s="87" t="str">
        <f>IF(D700="","",IF('[1]0.5 Indikator Keterjangkauan'!AI699="","",VLOOKUP(D700,'[1]0.5 Indikator Keterjangkauan'!$D$6:$AK$700,32,FALSE)))</f>
        <v/>
      </c>
      <c r="T700" s="136" t="str">
        <f t="shared" si="137"/>
        <v/>
      </c>
      <c r="U700" s="87" t="str">
        <f>IF(D700="","",IF('[1]0.6 Indikator Pemanfaatan'!J699="","",VLOOKUP(D700,'[1]0.6 Indikator Pemanfaatan'!$D$6:$K$704,7,FALSE)))</f>
        <v/>
      </c>
      <c r="V700" s="136" t="str">
        <f t="shared" si="138"/>
        <v/>
      </c>
      <c r="W700" s="87" t="str">
        <f>IF(D700="","",IF('[1]0.6 Indikator Pemanfaatan'!P699="","",VLOOKUP(D700,'[1]0.6 Indikator Pemanfaatan'!$D$6:$R$704,13,FALSE)))</f>
        <v/>
      </c>
      <c r="X700" s="136" t="str">
        <f t="shared" si="139"/>
        <v/>
      </c>
      <c r="Y700" s="87" t="str">
        <f>IF(D700="","",IF('[1]0.6 Indikator Pemanfaatan'!AA699="","",VLOOKUP(D700,'[1]0.6 Indikator Pemanfaatan'!$D$6:$AC$706,24,FALSE)))</f>
        <v/>
      </c>
      <c r="Z700" s="136" t="str">
        <f t="shared" si="140"/>
        <v/>
      </c>
      <c r="AA700" s="88" t="str">
        <f>IF(D700="","",IF('[1]0.6 Indikator Pemanfaatan'!AG699="","",VLOOKUP(D700,'[1]0.6 Indikator Pemanfaatan'!$D$6:$AJ$705,30,FALSE)))</f>
        <v/>
      </c>
      <c r="AB700" s="136" t="str">
        <f t="shared" si="141"/>
        <v/>
      </c>
      <c r="AC700" s="87" t="str">
        <f>IF(D700="","",IF('[1]0.6 Indikator Pemanfaatan'!AM699="","",VLOOKUP(D700,'[1]0.6 Indikator Pemanfaatan'!$D$6:$AP$705,36,FALSE)))</f>
        <v/>
      </c>
      <c r="AD700" s="136" t="str">
        <f t="shared" si="142"/>
        <v/>
      </c>
    </row>
    <row r="701" spans="1:30" x14ac:dyDescent="0.3">
      <c r="A701" s="1" t="str">
        <f>IF('[2]1.7 NCPR'!A697="","",'[2]1.7 NCPR'!A697)</f>
        <v/>
      </c>
      <c r="B701" s="2" t="str">
        <f>IF('[2]1.7 NCPR'!B697="","",'[2]1.7 NCPR'!B697)</f>
        <v/>
      </c>
      <c r="C701" s="1" t="str">
        <f t="shared" si="130"/>
        <v/>
      </c>
      <c r="D701" s="1" t="str">
        <f>IF('[2]1.7 NCPR'!D697="","",'[2]1.7 NCPR'!D697)</f>
        <v/>
      </c>
      <c r="E701" s="1" t="str">
        <f>IF('[2]1.7 NCPR'!E697="","",'[2]1.7 NCPR'!E697)</f>
        <v/>
      </c>
      <c r="F701" s="2" t="str">
        <f>IF('[2]1.7 NCPR'!C697="","",'[2]1.7 NCPR'!C697)</f>
        <v/>
      </c>
      <c r="G701" s="135" t="str">
        <f>IF(D701="","",IF('[2]1.7 NCPR'!P697="","",(VLOOKUP(D701,'[2]1.7 NCPR'!$D:$P,13,0))))</f>
        <v/>
      </c>
      <c r="H701" s="74" t="str">
        <f t="shared" si="131"/>
        <v/>
      </c>
      <c r="I701" s="87" t="str">
        <f>IF(D701="","",IF('[1]0.2 Konsumsi Energi'!O700="","",VLOOKUP(D701,'[1]0.2 Konsumsi Energi'!$D$5:$S$704,12,0)))</f>
        <v/>
      </c>
      <c r="J701" s="136" t="str">
        <f t="shared" si="132"/>
        <v/>
      </c>
      <c r="K701" s="87" t="str">
        <f>IF(D701="","",IF('[1]0.3 Konsumsi Protein Hewani'!O700="","",VLOOKUP(D701,'[1]0.3 Konsumsi Protein Hewani'!$D$5:$S$704,12,0)))</f>
        <v/>
      </c>
      <c r="L701" s="136" t="str">
        <f t="shared" si="133"/>
        <v/>
      </c>
      <c r="M701" s="87" t="str">
        <f>IF(D701="","",IF('[1]0.4 Stok_Cadangan'!AN700="","",VLOOKUP(D701,'[1]0.4 Stok_Cadangan'!$D$6:$AN$704,37,FALSE)))</f>
        <v/>
      </c>
      <c r="N701" s="136" t="str">
        <f t="shared" si="134"/>
        <v/>
      </c>
      <c r="O701" s="87" t="str">
        <f>IF(D701="","",IF('[1]0.5 Indikator Keterjangkauan'!J700="","",VLOOKUP(D701,'[1]0.5 Indikator Keterjangkauan'!$D$6:$K$704,7,FALSE)))</f>
        <v/>
      </c>
      <c r="P701" s="136" t="str">
        <f t="shared" si="135"/>
        <v/>
      </c>
      <c r="Q701" s="87" t="str">
        <f>IF(D701="","",IF('[1]0.5 Indikator Keterjangkauan'!AC700="","",VLOOKUP(D701,'[1]0.5 Indikator Keterjangkauan'!$D$6:$AD$704,26,FALSE)))</f>
        <v/>
      </c>
      <c r="R701" s="136" t="str">
        <f t="shared" si="136"/>
        <v/>
      </c>
      <c r="S701" s="87" t="str">
        <f>IF(D701="","",IF('[1]0.5 Indikator Keterjangkauan'!AI700="","",VLOOKUP(D701,'[1]0.5 Indikator Keterjangkauan'!$D$6:$AK$700,32,FALSE)))</f>
        <v/>
      </c>
      <c r="T701" s="136" t="str">
        <f t="shared" si="137"/>
        <v/>
      </c>
      <c r="U701" s="87" t="str">
        <f>IF(D701="","",IF('[1]0.6 Indikator Pemanfaatan'!J700="","",VLOOKUP(D701,'[1]0.6 Indikator Pemanfaatan'!$D$6:$K$704,7,FALSE)))</f>
        <v/>
      </c>
      <c r="V701" s="136" t="str">
        <f t="shared" si="138"/>
        <v/>
      </c>
      <c r="W701" s="87" t="str">
        <f>IF(D701="","",IF('[1]0.6 Indikator Pemanfaatan'!P700="","",VLOOKUP(D701,'[1]0.6 Indikator Pemanfaatan'!$D$6:$R$704,13,FALSE)))</f>
        <v/>
      </c>
      <c r="X701" s="136" t="str">
        <f t="shared" si="139"/>
        <v/>
      </c>
      <c r="Y701" s="87" t="str">
        <f>IF(D701="","",IF('[1]0.6 Indikator Pemanfaatan'!AA700="","",VLOOKUP(D701,'[1]0.6 Indikator Pemanfaatan'!$D$6:$AC$706,24,FALSE)))</f>
        <v/>
      </c>
      <c r="Z701" s="136" t="str">
        <f t="shared" si="140"/>
        <v/>
      </c>
      <c r="AA701" s="88" t="str">
        <f>IF(D701="","",IF('[1]0.6 Indikator Pemanfaatan'!AG700="","",VLOOKUP(D701,'[1]0.6 Indikator Pemanfaatan'!$D$6:$AJ$705,30,FALSE)))</f>
        <v/>
      </c>
      <c r="AB701" s="136" t="str">
        <f t="shared" si="141"/>
        <v/>
      </c>
      <c r="AC701" s="87" t="str">
        <f>IF(D701="","",IF('[1]0.6 Indikator Pemanfaatan'!AM700="","",VLOOKUP(D701,'[1]0.6 Indikator Pemanfaatan'!$D$6:$AP$705,36,FALSE)))</f>
        <v/>
      </c>
      <c r="AD701" s="136" t="str">
        <f t="shared" si="142"/>
        <v/>
      </c>
    </row>
    <row r="702" spans="1:30" x14ac:dyDescent="0.3">
      <c r="A702" s="1" t="str">
        <f>IF('[2]1.7 NCPR'!A698="","",'[2]1.7 NCPR'!A698)</f>
        <v/>
      </c>
      <c r="B702" s="2" t="str">
        <f>IF('[2]1.7 NCPR'!B698="","",'[2]1.7 NCPR'!B698)</f>
        <v/>
      </c>
      <c r="C702" s="1" t="str">
        <f t="shared" si="130"/>
        <v/>
      </c>
      <c r="D702" s="1" t="str">
        <f>IF('[2]1.7 NCPR'!D698="","",'[2]1.7 NCPR'!D698)</f>
        <v/>
      </c>
      <c r="E702" s="1" t="str">
        <f>IF('[2]1.7 NCPR'!E698="","",'[2]1.7 NCPR'!E698)</f>
        <v/>
      </c>
      <c r="F702" s="2" t="str">
        <f>IF('[2]1.7 NCPR'!C698="","",'[2]1.7 NCPR'!C698)</f>
        <v/>
      </c>
      <c r="G702" s="135" t="str">
        <f>IF(D702="","",IF('[2]1.7 NCPR'!P698="","",(VLOOKUP(D702,'[2]1.7 NCPR'!$D:$P,13,0))))</f>
        <v/>
      </c>
      <c r="H702" s="74" t="str">
        <f t="shared" si="131"/>
        <v/>
      </c>
      <c r="I702" s="87" t="str">
        <f>IF(D702="","",IF('[1]0.2 Konsumsi Energi'!O701="","",VLOOKUP(D702,'[1]0.2 Konsumsi Energi'!$D$5:$S$704,12,0)))</f>
        <v/>
      </c>
      <c r="J702" s="136" t="str">
        <f t="shared" si="132"/>
        <v/>
      </c>
      <c r="K702" s="87" t="str">
        <f>IF(D702="","",IF('[1]0.3 Konsumsi Protein Hewani'!O701="","",VLOOKUP(D702,'[1]0.3 Konsumsi Protein Hewani'!$D$5:$S$704,12,0)))</f>
        <v/>
      </c>
      <c r="L702" s="136" t="str">
        <f t="shared" si="133"/>
        <v/>
      </c>
      <c r="M702" s="87" t="str">
        <f>IF(D702="","",IF('[1]0.4 Stok_Cadangan'!AN701="","",VLOOKUP(D702,'[1]0.4 Stok_Cadangan'!$D$6:$AN$704,37,FALSE)))</f>
        <v/>
      </c>
      <c r="N702" s="136" t="str">
        <f t="shared" si="134"/>
        <v/>
      </c>
      <c r="O702" s="87" t="str">
        <f>IF(D702="","",IF('[1]0.5 Indikator Keterjangkauan'!J701="","",VLOOKUP(D702,'[1]0.5 Indikator Keterjangkauan'!$D$6:$K$704,7,FALSE)))</f>
        <v/>
      </c>
      <c r="P702" s="136" t="str">
        <f t="shared" si="135"/>
        <v/>
      </c>
      <c r="Q702" s="87" t="str">
        <f>IF(D702="","",IF('[1]0.5 Indikator Keterjangkauan'!AC701="","",VLOOKUP(D702,'[1]0.5 Indikator Keterjangkauan'!$D$6:$AD$704,26,FALSE)))</f>
        <v/>
      </c>
      <c r="R702" s="136" t="str">
        <f t="shared" si="136"/>
        <v/>
      </c>
      <c r="S702" s="87" t="str">
        <f>IF(D702="","",IF('[1]0.5 Indikator Keterjangkauan'!AI701="","",VLOOKUP(D702,'[1]0.5 Indikator Keterjangkauan'!$D$6:$AK$700,32,FALSE)))</f>
        <v/>
      </c>
      <c r="T702" s="136" t="str">
        <f t="shared" si="137"/>
        <v/>
      </c>
      <c r="U702" s="87" t="str">
        <f>IF(D702="","",IF('[1]0.6 Indikator Pemanfaatan'!J701="","",VLOOKUP(D702,'[1]0.6 Indikator Pemanfaatan'!$D$6:$K$704,7,FALSE)))</f>
        <v/>
      </c>
      <c r="V702" s="136" t="str">
        <f t="shared" si="138"/>
        <v/>
      </c>
      <c r="W702" s="87" t="str">
        <f>IF(D702="","",IF('[1]0.6 Indikator Pemanfaatan'!P701="","",VLOOKUP(D702,'[1]0.6 Indikator Pemanfaatan'!$D$6:$R$704,13,FALSE)))</f>
        <v/>
      </c>
      <c r="X702" s="136" t="str">
        <f t="shared" si="139"/>
        <v/>
      </c>
      <c r="Y702" s="87" t="str">
        <f>IF(D702="","",IF('[1]0.6 Indikator Pemanfaatan'!AA701="","",VLOOKUP(D702,'[1]0.6 Indikator Pemanfaatan'!$D$6:$AC$706,24,FALSE)))</f>
        <v/>
      </c>
      <c r="Z702" s="136" t="str">
        <f t="shared" si="140"/>
        <v/>
      </c>
      <c r="AA702" s="88" t="str">
        <f>IF(D702="","",IF('[1]0.6 Indikator Pemanfaatan'!AG701="","",VLOOKUP(D702,'[1]0.6 Indikator Pemanfaatan'!$D$6:$AJ$705,30,FALSE)))</f>
        <v/>
      </c>
      <c r="AB702" s="136" t="str">
        <f t="shared" si="141"/>
        <v/>
      </c>
      <c r="AC702" s="87" t="str">
        <f>IF(D702="","",IF('[1]0.6 Indikator Pemanfaatan'!AM701="","",VLOOKUP(D702,'[1]0.6 Indikator Pemanfaatan'!$D$6:$AP$705,36,FALSE)))</f>
        <v/>
      </c>
      <c r="AD702" s="136" t="str">
        <f t="shared" si="142"/>
        <v/>
      </c>
    </row>
    <row r="703" spans="1:30" x14ac:dyDescent="0.3">
      <c r="A703" s="1" t="str">
        <f>IF('[2]1.7 NCPR'!A699="","",'[2]1.7 NCPR'!A699)</f>
        <v/>
      </c>
      <c r="B703" s="2" t="str">
        <f>IF('[2]1.7 NCPR'!B699="","",'[2]1.7 NCPR'!B699)</f>
        <v/>
      </c>
      <c r="C703" s="1" t="str">
        <f t="shared" si="130"/>
        <v/>
      </c>
      <c r="D703" s="1" t="str">
        <f>IF('[2]1.7 NCPR'!D699="","",'[2]1.7 NCPR'!D699)</f>
        <v/>
      </c>
      <c r="E703" s="1" t="str">
        <f>IF('[2]1.7 NCPR'!E699="","",'[2]1.7 NCPR'!E699)</f>
        <v/>
      </c>
      <c r="F703" s="2" t="str">
        <f>IF('[2]1.7 NCPR'!C699="","",'[2]1.7 NCPR'!C699)</f>
        <v/>
      </c>
      <c r="G703" s="135" t="str">
        <f>IF(D703="","",IF('[2]1.7 NCPR'!P699="","",(VLOOKUP(D703,'[2]1.7 NCPR'!$D:$P,13,0))))</f>
        <v/>
      </c>
      <c r="H703" s="74" t="str">
        <f t="shared" si="131"/>
        <v/>
      </c>
      <c r="I703" s="87" t="str">
        <f>IF(D703="","",IF('[1]0.2 Konsumsi Energi'!O702="","",VLOOKUP(D703,'[1]0.2 Konsumsi Energi'!$D$5:$S$704,12,0)))</f>
        <v/>
      </c>
      <c r="J703" s="136" t="str">
        <f t="shared" si="132"/>
        <v/>
      </c>
      <c r="K703" s="87" t="str">
        <f>IF(D703="","",IF('[1]0.3 Konsumsi Protein Hewani'!O702="","",VLOOKUP(D703,'[1]0.3 Konsumsi Protein Hewani'!$D$5:$S$704,12,0)))</f>
        <v/>
      </c>
      <c r="L703" s="136" t="str">
        <f t="shared" si="133"/>
        <v/>
      </c>
      <c r="M703" s="87" t="str">
        <f>IF(D703="","",IF('[1]0.4 Stok_Cadangan'!AN702="","",VLOOKUP(D703,'[1]0.4 Stok_Cadangan'!$D$6:$AN$704,37,FALSE)))</f>
        <v/>
      </c>
      <c r="N703" s="136" t="str">
        <f t="shared" si="134"/>
        <v/>
      </c>
      <c r="O703" s="87" t="str">
        <f>IF(D703="","",IF('[1]0.5 Indikator Keterjangkauan'!J702="","",VLOOKUP(D703,'[1]0.5 Indikator Keterjangkauan'!$D$6:$K$704,7,FALSE)))</f>
        <v/>
      </c>
      <c r="P703" s="136" t="str">
        <f t="shared" si="135"/>
        <v/>
      </c>
      <c r="Q703" s="87" t="str">
        <f>IF(D703="","",IF('[1]0.5 Indikator Keterjangkauan'!AC702="","",VLOOKUP(D703,'[1]0.5 Indikator Keterjangkauan'!$D$6:$AD$704,26,FALSE)))</f>
        <v/>
      </c>
      <c r="R703" s="136" t="str">
        <f t="shared" si="136"/>
        <v/>
      </c>
      <c r="S703" s="87" t="str">
        <f>IF(D703="","",IF('[1]0.5 Indikator Keterjangkauan'!AI702="","",VLOOKUP(D703,'[1]0.5 Indikator Keterjangkauan'!$D$6:$AK$700,32,FALSE)))</f>
        <v/>
      </c>
      <c r="T703" s="136" t="str">
        <f t="shared" si="137"/>
        <v/>
      </c>
      <c r="U703" s="87" t="str">
        <f>IF(D703="","",IF('[1]0.6 Indikator Pemanfaatan'!J702="","",VLOOKUP(D703,'[1]0.6 Indikator Pemanfaatan'!$D$6:$K$704,7,FALSE)))</f>
        <v/>
      </c>
      <c r="V703" s="136" t="str">
        <f t="shared" si="138"/>
        <v/>
      </c>
      <c r="W703" s="87" t="str">
        <f>IF(D703="","",IF('[1]0.6 Indikator Pemanfaatan'!P702="","",VLOOKUP(D703,'[1]0.6 Indikator Pemanfaatan'!$D$6:$R$704,13,FALSE)))</f>
        <v/>
      </c>
      <c r="X703" s="136" t="str">
        <f t="shared" si="139"/>
        <v/>
      </c>
      <c r="Y703" s="87" t="str">
        <f>IF(D703="","",IF('[1]0.6 Indikator Pemanfaatan'!AA702="","",VLOOKUP(D703,'[1]0.6 Indikator Pemanfaatan'!$D$6:$AC$706,24,FALSE)))</f>
        <v/>
      </c>
      <c r="Z703" s="136" t="str">
        <f t="shared" si="140"/>
        <v/>
      </c>
      <c r="AA703" s="88" t="str">
        <f>IF(D703="","",IF('[1]0.6 Indikator Pemanfaatan'!AG702="","",VLOOKUP(D703,'[1]0.6 Indikator Pemanfaatan'!$D$6:$AJ$705,30,FALSE)))</f>
        <v/>
      </c>
      <c r="AB703" s="136" t="str">
        <f t="shared" si="141"/>
        <v/>
      </c>
      <c r="AC703" s="87" t="str">
        <f>IF(D703="","",IF('[1]0.6 Indikator Pemanfaatan'!AM702="","",VLOOKUP(D703,'[1]0.6 Indikator Pemanfaatan'!$D$6:$AP$705,36,FALSE)))</f>
        <v/>
      </c>
      <c r="AD703" s="136" t="str">
        <f t="shared" si="142"/>
        <v/>
      </c>
    </row>
    <row r="704" spans="1:30" x14ac:dyDescent="0.3">
      <c r="A704" s="1" t="str">
        <f>IF('[2]1.7 NCPR'!A700="","",'[2]1.7 NCPR'!A700)</f>
        <v/>
      </c>
      <c r="B704" s="2" t="str">
        <f>IF('[2]1.7 NCPR'!B700="","",'[2]1.7 NCPR'!B700)</f>
        <v/>
      </c>
      <c r="C704" s="1" t="str">
        <f t="shared" si="130"/>
        <v/>
      </c>
      <c r="D704" s="1" t="str">
        <f>IF('[2]1.7 NCPR'!D700="","",'[2]1.7 NCPR'!D700)</f>
        <v/>
      </c>
      <c r="E704" s="1" t="str">
        <f>IF('[2]1.7 NCPR'!E700="","",'[2]1.7 NCPR'!E700)</f>
        <v/>
      </c>
      <c r="F704" s="2" t="str">
        <f>IF('[2]1.7 NCPR'!C700="","",'[2]1.7 NCPR'!C700)</f>
        <v/>
      </c>
      <c r="G704" s="135" t="str">
        <f>IF(D704="","",IF('[2]1.7 NCPR'!P700="","",(VLOOKUP(D704,'[2]1.7 NCPR'!$D:$P,13,0))))</f>
        <v/>
      </c>
      <c r="H704" s="74" t="str">
        <f t="shared" si="131"/>
        <v/>
      </c>
      <c r="I704" s="87" t="str">
        <f>IF(D704="","",IF('[1]0.2 Konsumsi Energi'!O703="","",VLOOKUP(D704,'[1]0.2 Konsumsi Energi'!$D$5:$S$704,12,0)))</f>
        <v/>
      </c>
      <c r="J704" s="136" t="str">
        <f t="shared" si="132"/>
        <v/>
      </c>
      <c r="K704" s="87" t="str">
        <f>IF(D704="","",IF('[1]0.3 Konsumsi Protein Hewani'!O703="","",VLOOKUP(D704,'[1]0.3 Konsumsi Protein Hewani'!$D$5:$S$704,12,0)))</f>
        <v/>
      </c>
      <c r="L704" s="136" t="str">
        <f t="shared" si="133"/>
        <v/>
      </c>
      <c r="M704" s="87" t="str">
        <f>IF(D704="","",IF('[1]0.4 Stok_Cadangan'!AN703="","",VLOOKUP(D704,'[1]0.4 Stok_Cadangan'!$D$6:$AN$704,37,FALSE)))</f>
        <v/>
      </c>
      <c r="N704" s="136" t="str">
        <f t="shared" si="134"/>
        <v/>
      </c>
      <c r="O704" s="87" t="str">
        <f>IF(D704="","",IF('[1]0.5 Indikator Keterjangkauan'!J703="","",VLOOKUP(D704,'[1]0.5 Indikator Keterjangkauan'!$D$6:$K$704,7,FALSE)))</f>
        <v/>
      </c>
      <c r="P704" s="136" t="str">
        <f t="shared" si="135"/>
        <v/>
      </c>
      <c r="Q704" s="87" t="str">
        <f>IF(D704="","",IF('[1]0.5 Indikator Keterjangkauan'!AC703="","",VLOOKUP(D704,'[1]0.5 Indikator Keterjangkauan'!$D$6:$AD$704,26,FALSE)))</f>
        <v/>
      </c>
      <c r="R704" s="136" t="str">
        <f t="shared" si="136"/>
        <v/>
      </c>
      <c r="S704" s="87" t="str">
        <f>IF(D704="","",IF('[1]0.5 Indikator Keterjangkauan'!AI703="","",VLOOKUP(D704,'[1]0.5 Indikator Keterjangkauan'!$D$6:$AK$700,32,FALSE)))</f>
        <v/>
      </c>
      <c r="T704" s="136" t="str">
        <f t="shared" si="137"/>
        <v/>
      </c>
      <c r="U704" s="87" t="str">
        <f>IF(D704="","",IF('[1]0.6 Indikator Pemanfaatan'!J703="","",VLOOKUP(D704,'[1]0.6 Indikator Pemanfaatan'!$D$6:$K$704,7,FALSE)))</f>
        <v/>
      </c>
      <c r="V704" s="136" t="str">
        <f t="shared" si="138"/>
        <v/>
      </c>
      <c r="W704" s="87" t="str">
        <f>IF(D704="","",IF('[1]0.6 Indikator Pemanfaatan'!P703="","",VLOOKUP(D704,'[1]0.6 Indikator Pemanfaatan'!$D$6:$R$704,13,FALSE)))</f>
        <v/>
      </c>
      <c r="X704" s="136" t="str">
        <f t="shared" si="139"/>
        <v/>
      </c>
      <c r="Y704" s="87" t="str">
        <f>IF(D704="","",IF('[1]0.6 Indikator Pemanfaatan'!AA703="","",VLOOKUP(D704,'[1]0.6 Indikator Pemanfaatan'!$D$6:$AC$706,24,FALSE)))</f>
        <v/>
      </c>
      <c r="Z704" s="136" t="str">
        <f t="shared" si="140"/>
        <v/>
      </c>
      <c r="AA704" s="88" t="str">
        <f>IF(D704="","",IF('[1]0.6 Indikator Pemanfaatan'!AG703="","",VLOOKUP(D704,'[1]0.6 Indikator Pemanfaatan'!$D$6:$AJ$705,30,FALSE)))</f>
        <v/>
      </c>
      <c r="AB704" s="136" t="str">
        <f t="shared" si="141"/>
        <v/>
      </c>
      <c r="AC704" s="87" t="str">
        <f>IF(D704="","",IF('[1]0.6 Indikator Pemanfaatan'!AM703="","",VLOOKUP(D704,'[1]0.6 Indikator Pemanfaatan'!$D$6:$AP$705,36,FALSE)))</f>
        <v/>
      </c>
      <c r="AD704" s="136" t="str">
        <f t="shared" si="142"/>
        <v/>
      </c>
    </row>
    <row r="705" spans="1:30" x14ac:dyDescent="0.3">
      <c r="A705" s="1" t="str">
        <f>IF('[2]1.7 NCPR'!A701="","",'[2]1.7 NCPR'!A701)</f>
        <v/>
      </c>
      <c r="B705" s="2" t="str">
        <f>IF('[2]1.7 NCPR'!B701="","",'[2]1.7 NCPR'!B701)</f>
        <v/>
      </c>
      <c r="C705" s="1" t="str">
        <f t="shared" si="130"/>
        <v/>
      </c>
      <c r="D705" s="1" t="str">
        <f>IF('[2]1.7 NCPR'!D701="","",'[2]1.7 NCPR'!D701)</f>
        <v/>
      </c>
      <c r="E705" s="1" t="str">
        <f>IF('[2]1.7 NCPR'!E701="","",'[2]1.7 NCPR'!E701)</f>
        <v/>
      </c>
      <c r="F705" s="2" t="str">
        <f>IF('[2]1.7 NCPR'!C701="","",'[2]1.7 NCPR'!C701)</f>
        <v/>
      </c>
      <c r="G705" s="135" t="str">
        <f>IF(D705="","",IF('[2]1.7 NCPR'!P701="","",(VLOOKUP(D705,'[2]1.7 NCPR'!$D:$P,13,0))))</f>
        <v/>
      </c>
      <c r="H705" s="74" t="str">
        <f t="shared" si="131"/>
        <v/>
      </c>
      <c r="I705" s="87" t="str">
        <f>IF(D705="","",IF('[1]0.2 Konsumsi Energi'!O704="","",VLOOKUP(D705,'[1]0.2 Konsumsi Energi'!$D$5:$S$704,12,0)))</f>
        <v/>
      </c>
      <c r="J705" s="136" t="str">
        <f t="shared" si="132"/>
        <v/>
      </c>
      <c r="K705" s="87" t="str">
        <f>IF(D705="","",IF('[1]0.3 Konsumsi Protein Hewani'!O704="","",VLOOKUP(D705,'[1]0.3 Konsumsi Protein Hewani'!$D$5:$S$704,12,0)))</f>
        <v/>
      </c>
      <c r="L705" s="136" t="str">
        <f t="shared" si="133"/>
        <v/>
      </c>
      <c r="M705" s="87" t="str">
        <f>IF(D705="","",IF('[1]0.4 Stok_Cadangan'!AN704="","",VLOOKUP(D705,'[1]0.4 Stok_Cadangan'!$D$6:$AN$704,37,FALSE)))</f>
        <v/>
      </c>
      <c r="N705" s="136" t="str">
        <f t="shared" si="134"/>
        <v/>
      </c>
      <c r="O705" s="87" t="str">
        <f>IF(D705="","",IF('[1]0.5 Indikator Keterjangkauan'!J704="","",VLOOKUP(D705,'[1]0.5 Indikator Keterjangkauan'!$D$6:$K$704,7,FALSE)))</f>
        <v/>
      </c>
      <c r="P705" s="136" t="str">
        <f t="shared" si="135"/>
        <v/>
      </c>
      <c r="Q705" s="87" t="str">
        <f>IF(D705="","",IF('[1]0.5 Indikator Keterjangkauan'!AC704="","",VLOOKUP(D705,'[1]0.5 Indikator Keterjangkauan'!$D$6:$AD$704,26,FALSE)))</f>
        <v/>
      </c>
      <c r="R705" s="136" t="str">
        <f t="shared" si="136"/>
        <v/>
      </c>
      <c r="S705" s="87" t="str">
        <f>IF(D705="","",IF('[1]0.5 Indikator Keterjangkauan'!AI704="","",VLOOKUP(D705,'[1]0.5 Indikator Keterjangkauan'!$D$6:$AK$700,32,FALSE)))</f>
        <v/>
      </c>
      <c r="T705" s="136" t="str">
        <f t="shared" si="137"/>
        <v/>
      </c>
      <c r="U705" s="87" t="str">
        <f>IF(D705="","",IF('[1]0.6 Indikator Pemanfaatan'!J704="","",VLOOKUP(D705,'[1]0.6 Indikator Pemanfaatan'!$D$6:$K$704,7,FALSE)))</f>
        <v/>
      </c>
      <c r="V705" s="136" t="str">
        <f t="shared" si="138"/>
        <v/>
      </c>
      <c r="W705" s="87" t="str">
        <f>IF(D705="","",IF('[1]0.6 Indikator Pemanfaatan'!P704="","",VLOOKUP(D705,'[1]0.6 Indikator Pemanfaatan'!$D$6:$R$704,13,FALSE)))</f>
        <v/>
      </c>
      <c r="X705" s="136" t="str">
        <f t="shared" si="139"/>
        <v/>
      </c>
      <c r="Y705" s="87" t="str">
        <f>IF(D705="","",IF('[1]0.6 Indikator Pemanfaatan'!AA704="","",VLOOKUP(D705,'[1]0.6 Indikator Pemanfaatan'!$D$6:$AC$706,24,FALSE)))</f>
        <v/>
      </c>
      <c r="Z705" s="136" t="str">
        <f t="shared" si="140"/>
        <v/>
      </c>
      <c r="AA705" s="88" t="str">
        <f>IF(D705="","",IF('[1]0.6 Indikator Pemanfaatan'!AG704="","",VLOOKUP(D705,'[1]0.6 Indikator Pemanfaatan'!$D$6:$AJ$705,30,FALSE)))</f>
        <v/>
      </c>
      <c r="AB705" s="136" t="str">
        <f t="shared" si="141"/>
        <v/>
      </c>
      <c r="AC705" s="87" t="str">
        <f>IF(D705="","",IF('[1]0.6 Indikator Pemanfaatan'!AM704="","",VLOOKUP(D705,'[1]0.6 Indikator Pemanfaatan'!$D$6:$AP$705,36,FALSE)))</f>
        <v/>
      </c>
      <c r="AD705" s="136" t="str">
        <f t="shared" si="142"/>
        <v/>
      </c>
    </row>
    <row r="714" spans="1:30" x14ac:dyDescent="0.3">
      <c r="K714" s="87"/>
      <c r="L714" s="87"/>
    </row>
  </sheetData>
  <sheetProtection algorithmName="SHA-512" hashValue="cz3fnDA1rCrfUKgRPj7r5aT2dD6hmtRToA+hVRc2uyNTAq0aguk9YUkUMW++RJmcgAwb3HQdFYyhD+Dwvyac4Q==" saltValue="SGJSsYV8PFsoRnFY8wUrhg==" spinCount="100000" sheet="1" pivotTables="0"/>
  <protectedRanges>
    <protectedRange sqref="B5" name="Range1"/>
    <protectedRange sqref="H7:H705" name="Range1_1"/>
  </protectedRanges>
  <mergeCells count="5">
    <mergeCell ref="B4:C4"/>
    <mergeCell ref="B5:C5"/>
    <mergeCell ref="O2:T2"/>
    <mergeCell ref="G2:N2"/>
    <mergeCell ref="U2:AD2"/>
  </mergeCells>
  <dataValidations count="1">
    <dataValidation type="list" allowBlank="1" showInputMessage="1" showErrorMessage="1" sqref="B5:C5" xr:uid="{00000000-0002-0000-0000-000000000000}">
      <formula1>$XFB$9:$XFD$11</formula1>
    </dataValidation>
  </dataValidations>
  <pageMargins left="0.7" right="0.7" top="0.75" bottom="0.75" header="0.3" footer="0.3"/>
  <pageSetup orientation="portrait" r:id="rId1"/>
  <ignoredErrors>
    <ignoredError sqref="L7 N7 P7 R7 T7 V7 X7 Z7 AB7 AD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8DB0-A86F-4107-87FB-0C48F3CBE7A3}">
  <sheetPr>
    <tabColor theme="8" tint="0.39997558519241921"/>
  </sheetPr>
  <dimension ref="A1:V43"/>
  <sheetViews>
    <sheetView zoomScale="70" zoomScaleNormal="70" workbookViewId="0">
      <selection activeCell="B2" sqref="B2"/>
    </sheetView>
  </sheetViews>
  <sheetFormatPr defaultRowHeight="14.4" x14ac:dyDescent="0.3"/>
  <cols>
    <col min="1" max="1" width="4.109375" customWidth="1"/>
    <col min="2" max="14" width="17.77734375" customWidth="1"/>
    <col min="15" max="15" width="5.21875" customWidth="1"/>
    <col min="16" max="18" width="14.6640625" customWidth="1"/>
    <col min="19" max="19" width="5.21875" customWidth="1"/>
    <col min="20" max="20" width="14.6640625" customWidth="1"/>
    <col min="21" max="21" width="5.77734375" customWidth="1"/>
    <col min="22" max="22" width="13.77734375" bestFit="1" customWidth="1"/>
    <col min="23" max="34" width="12.88671875" customWidth="1"/>
  </cols>
  <sheetData>
    <row r="1" spans="1:16" ht="12" customHeight="1" x14ac:dyDescent="0.3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6" x14ac:dyDescent="0.3">
      <c r="A2" s="98"/>
      <c r="P2" s="98"/>
    </row>
    <row r="3" spans="1:16" x14ac:dyDescent="0.3">
      <c r="A3" s="98"/>
      <c r="B3" s="133" t="s">
        <v>33</v>
      </c>
      <c r="C3" s="7" t="s">
        <v>1</v>
      </c>
      <c r="D3" s="7" t="s">
        <v>28</v>
      </c>
      <c r="E3" s="7" t="s">
        <v>102</v>
      </c>
      <c r="F3" s="7" t="s">
        <v>36</v>
      </c>
      <c r="G3" s="112" t="s">
        <v>29</v>
      </c>
      <c r="H3" s="112" t="s">
        <v>30</v>
      </c>
      <c r="I3" s="112" t="s">
        <v>31</v>
      </c>
      <c r="J3" s="25" t="s">
        <v>10</v>
      </c>
      <c r="K3" s="129" t="s">
        <v>103</v>
      </c>
      <c r="L3" s="129" t="s">
        <v>104</v>
      </c>
      <c r="M3" s="129" t="s">
        <v>88</v>
      </c>
      <c r="N3" s="129" t="s">
        <v>89</v>
      </c>
      <c r="O3" s="99"/>
      <c r="P3" s="98"/>
    </row>
    <row r="4" spans="1:16" x14ac:dyDescent="0.3">
      <c r="A4" s="98"/>
      <c r="O4" s="99"/>
      <c r="P4" s="98"/>
    </row>
    <row r="5" spans="1:16" x14ac:dyDescent="0.3">
      <c r="A5" s="98"/>
      <c r="B5" s="17" t="s">
        <v>21</v>
      </c>
      <c r="C5" s="5" t="str">
        <f>IFERROR(AVERAGE('2.1 Data FSVA 2025 &amp; Bobot'!H7:H704),"-")</f>
        <v>-</v>
      </c>
      <c r="D5" s="5" t="str">
        <f>IFERROR(AVERAGE('2.1 Data FSVA 2025 &amp; Bobot'!J7:J704),"-")</f>
        <v>-</v>
      </c>
      <c r="E5" s="5" t="str">
        <f>IFERROR(AVERAGE('2.1 Data FSVA 2025 &amp; Bobot'!L7:L704),"-")</f>
        <v>-</v>
      </c>
      <c r="F5" s="5" t="str">
        <f>IFERROR(AVERAGE('2.1 Data FSVA 2025 &amp; Bobot'!N7:N704),"-")</f>
        <v>-</v>
      </c>
      <c r="G5" s="5" t="str">
        <f>IFERROR(AVERAGE('2.1 Data FSVA 2025 &amp; Bobot'!P7:P704),"-")</f>
        <v>-</v>
      </c>
      <c r="H5" s="5" t="str">
        <f>IFERROR(AVERAGE('2.1 Data FSVA 2025 &amp; Bobot'!R7:R704),"-")</f>
        <v>-</v>
      </c>
      <c r="I5" s="5" t="str">
        <f>IFERROR(AVERAGE('2.1 Data FSVA 2025 &amp; Bobot'!T7:T704),"-")</f>
        <v>-</v>
      </c>
      <c r="J5" s="5" t="str">
        <f>IFERROR(AVERAGE('2.1 Data FSVA 2025 &amp; Bobot'!V7:V704),"-")</f>
        <v>-</v>
      </c>
      <c r="K5" s="5" t="str">
        <f>IFERROR(AVERAGE('2.1 Data FSVA 2025 &amp; Bobot'!X7:X704),"-")</f>
        <v>-</v>
      </c>
      <c r="L5" s="5" t="str">
        <f>IFERROR(AVERAGE('2.1 Data FSVA 2025 &amp; Bobot'!Z7:Z704),"-")</f>
        <v>-</v>
      </c>
      <c r="M5" s="5" t="str">
        <f>IFERROR(AVERAGE('2.1 Data FSVA 2025 &amp; Bobot'!AB7:AB704),"-")</f>
        <v>-</v>
      </c>
      <c r="N5" s="5" t="str">
        <f>IFERROR(AVERAGE('2.1 Data FSVA 2025 &amp; Bobot'!AD7:AD704),"-")</f>
        <v>-</v>
      </c>
      <c r="O5" s="99"/>
      <c r="P5" s="98"/>
    </row>
    <row r="6" spans="1:16" x14ac:dyDescent="0.3">
      <c r="A6" s="98"/>
      <c r="B6" s="17" t="s">
        <v>22</v>
      </c>
      <c r="C6" s="5" t="str">
        <f>IFERROR(STDEV('2.1 Data FSVA 2025 &amp; Bobot'!H7:H704),"-")</f>
        <v>-</v>
      </c>
      <c r="D6" s="5" t="str">
        <f>IFERROR(STDEV('2.1 Data FSVA 2025 &amp; Bobot'!J7:J704),"-")</f>
        <v>-</v>
      </c>
      <c r="E6" s="5" t="str">
        <f>IFERROR(STDEV('2.1 Data FSVA 2025 &amp; Bobot'!L7:L704),"-")</f>
        <v>-</v>
      </c>
      <c r="F6" s="5" t="str">
        <f>IFERROR(STDEV('2.1 Data FSVA 2025 &amp; Bobot'!N7:N704),"-")</f>
        <v>-</v>
      </c>
      <c r="G6" s="5" t="str">
        <f>IFERROR(STDEV('2.1 Data FSVA 2025 &amp; Bobot'!P7:P704),"-")</f>
        <v>-</v>
      </c>
      <c r="H6" s="5" t="str">
        <f>IFERROR(STDEV('2.1 Data FSVA 2025 &amp; Bobot'!R7:R704),"-")</f>
        <v>-</v>
      </c>
      <c r="I6" s="5" t="str">
        <f>IFERROR(STDEV('2.1 Data FSVA 2025 &amp; Bobot'!T7:T704),"-")</f>
        <v>-</v>
      </c>
      <c r="J6" s="5" t="str">
        <f>IFERROR(STDEV('2.1 Data FSVA 2025 &amp; Bobot'!V7:V704),"-")</f>
        <v>-</v>
      </c>
      <c r="K6" s="5" t="str">
        <f>IFERROR(STDEV('2.1 Data FSVA 2025 &amp; Bobot'!X7:X704),"-")</f>
        <v>-</v>
      </c>
      <c r="L6" s="5" t="str">
        <f>IFERROR(STDEV('2.1 Data FSVA 2025 &amp; Bobot'!Z7:Z704),"-")</f>
        <v>-</v>
      </c>
      <c r="M6" s="5" t="str">
        <f>IFERROR(STDEV('2.1 Data FSVA 2025 &amp; Bobot'!AB7:AB704),"-")</f>
        <v>-</v>
      </c>
      <c r="N6" s="5" t="str">
        <f>IFERROR(STDEV('2.1 Data FSVA 2025 &amp; Bobot'!AD7:AD704),"-")</f>
        <v>-</v>
      </c>
      <c r="O6" s="99"/>
      <c r="P6" s="98"/>
    </row>
    <row r="7" spans="1:16" x14ac:dyDescent="0.3">
      <c r="A7" s="98"/>
      <c r="B7" s="17" t="s">
        <v>100</v>
      </c>
      <c r="C7" s="5">
        <f>C9-C8</f>
        <v>10</v>
      </c>
      <c r="D7" s="5">
        <f t="shared" ref="D7:J7" si="0">D9-D8</f>
        <v>70</v>
      </c>
      <c r="E7" s="5">
        <f t="shared" si="0"/>
        <v>92</v>
      </c>
      <c r="F7" s="5">
        <f t="shared" si="0"/>
        <v>3.5</v>
      </c>
      <c r="G7" s="5">
        <f t="shared" si="0"/>
        <v>50</v>
      </c>
      <c r="H7" s="5">
        <f t="shared" si="0"/>
        <v>18</v>
      </c>
      <c r="I7" s="5">
        <f t="shared" si="0"/>
        <v>75</v>
      </c>
      <c r="J7" s="5">
        <f t="shared" si="0"/>
        <v>11</v>
      </c>
      <c r="K7" s="5">
        <f>K9-K8</f>
        <v>100</v>
      </c>
      <c r="L7" s="5">
        <f>L9-L8</f>
        <v>100</v>
      </c>
      <c r="M7" s="5">
        <f>M9-M8</f>
        <v>60</v>
      </c>
      <c r="N7" s="5">
        <f>N9-N8</f>
        <v>75</v>
      </c>
      <c r="O7" s="99"/>
      <c r="P7" s="98"/>
    </row>
    <row r="8" spans="1:16" x14ac:dyDescent="0.3">
      <c r="A8" s="98"/>
      <c r="B8" s="101" t="s">
        <v>13</v>
      </c>
      <c r="C8" s="18">
        <v>0</v>
      </c>
      <c r="D8" s="18">
        <v>50</v>
      </c>
      <c r="E8" s="18">
        <v>28</v>
      </c>
      <c r="F8" s="18">
        <v>0</v>
      </c>
      <c r="G8" s="18">
        <v>0</v>
      </c>
      <c r="H8" s="18">
        <v>2</v>
      </c>
      <c r="I8" s="18">
        <v>0</v>
      </c>
      <c r="J8" s="18">
        <v>1</v>
      </c>
      <c r="K8" s="18">
        <v>0</v>
      </c>
      <c r="L8" s="18">
        <v>0</v>
      </c>
      <c r="M8" s="18">
        <v>40</v>
      </c>
      <c r="N8" s="18">
        <v>0</v>
      </c>
      <c r="O8" s="99"/>
      <c r="P8" s="98"/>
    </row>
    <row r="9" spans="1:16" x14ac:dyDescent="0.3">
      <c r="A9" s="98"/>
      <c r="B9" s="101" t="s">
        <v>14</v>
      </c>
      <c r="C9" s="18">
        <v>10</v>
      </c>
      <c r="D9" s="18">
        <v>120</v>
      </c>
      <c r="E9" s="18">
        <v>120</v>
      </c>
      <c r="F9" s="18">
        <v>3.5</v>
      </c>
      <c r="G9" s="18">
        <v>50</v>
      </c>
      <c r="H9" s="18">
        <v>20</v>
      </c>
      <c r="I9" s="18">
        <v>75</v>
      </c>
      <c r="J9" s="18">
        <v>12</v>
      </c>
      <c r="K9" s="18">
        <v>100</v>
      </c>
      <c r="L9" s="18">
        <v>100</v>
      </c>
      <c r="M9" s="18">
        <v>100</v>
      </c>
      <c r="N9" s="18">
        <v>75</v>
      </c>
      <c r="O9" s="99"/>
      <c r="P9" s="98"/>
    </row>
    <row r="10" spans="1:16" x14ac:dyDescent="0.3">
      <c r="A10" s="98"/>
      <c r="B10" s="121" t="s">
        <v>23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99"/>
      <c r="P10" s="98"/>
    </row>
    <row r="11" spans="1:16" ht="15" customHeight="1" x14ac:dyDescent="0.3">
      <c r="A11" s="98"/>
      <c r="B11" s="102" t="s">
        <v>24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99"/>
      <c r="P11" s="98"/>
    </row>
    <row r="12" spans="1:16" x14ac:dyDescent="0.3">
      <c r="A12" s="98"/>
      <c r="B12" s="1" t="s">
        <v>2</v>
      </c>
      <c r="C12" s="134">
        <v>1.5</v>
      </c>
      <c r="D12" s="134">
        <f>70</f>
        <v>70</v>
      </c>
      <c r="E12" s="134">
        <f>70</f>
        <v>70</v>
      </c>
      <c r="F12" s="134">
        <v>0.25</v>
      </c>
      <c r="G12" s="134">
        <v>30</v>
      </c>
      <c r="H12" s="134">
        <v>10</v>
      </c>
      <c r="I12" s="134">
        <v>25</v>
      </c>
      <c r="J12" s="134">
        <f>6</f>
        <v>6</v>
      </c>
      <c r="K12" s="134">
        <v>70</v>
      </c>
      <c r="L12" s="134">
        <v>30</v>
      </c>
      <c r="M12" s="134">
        <f>70</f>
        <v>70</v>
      </c>
      <c r="N12" s="134">
        <v>40</v>
      </c>
      <c r="O12" s="99"/>
      <c r="P12" s="98"/>
    </row>
    <row r="13" spans="1:16" x14ac:dyDescent="0.3">
      <c r="A13" s="98"/>
      <c r="B13" s="1" t="s">
        <v>3</v>
      </c>
      <c r="C13" s="134">
        <v>1.25</v>
      </c>
      <c r="D13" s="134">
        <f>80</f>
        <v>80</v>
      </c>
      <c r="E13" s="134">
        <f>80</f>
        <v>80</v>
      </c>
      <c r="F13" s="134">
        <v>0.375</v>
      </c>
      <c r="G13" s="134">
        <v>25</v>
      </c>
      <c r="H13" s="134">
        <v>9</v>
      </c>
      <c r="I13" s="134">
        <v>20</v>
      </c>
      <c r="J13" s="134">
        <f>6.5</f>
        <v>6.5</v>
      </c>
      <c r="K13" s="134">
        <v>60</v>
      </c>
      <c r="L13" s="134">
        <v>40</v>
      </c>
      <c r="M13" s="134">
        <f>75</f>
        <v>75</v>
      </c>
      <c r="N13" s="134">
        <v>35</v>
      </c>
      <c r="O13" s="99"/>
      <c r="P13" s="98"/>
    </row>
    <row r="14" spans="1:16" x14ac:dyDescent="0.3">
      <c r="A14" s="98"/>
      <c r="B14" s="1" t="s">
        <v>4</v>
      </c>
      <c r="C14" s="134">
        <v>1</v>
      </c>
      <c r="D14" s="134">
        <f>90</f>
        <v>90</v>
      </c>
      <c r="E14" s="134">
        <f>90</f>
        <v>90</v>
      </c>
      <c r="F14" s="134">
        <v>0.5</v>
      </c>
      <c r="G14" s="134">
        <v>20</v>
      </c>
      <c r="H14" s="134">
        <v>8</v>
      </c>
      <c r="I14" s="134">
        <v>15</v>
      </c>
      <c r="J14" s="134">
        <f>7.5</f>
        <v>7.5</v>
      </c>
      <c r="K14" s="134">
        <v>50</v>
      </c>
      <c r="L14" s="134">
        <v>50</v>
      </c>
      <c r="M14" s="134">
        <f>80</f>
        <v>80</v>
      </c>
      <c r="N14" s="134">
        <v>30</v>
      </c>
      <c r="O14" s="99"/>
      <c r="P14" s="98"/>
    </row>
    <row r="15" spans="1:16" x14ac:dyDescent="0.3">
      <c r="A15" s="98"/>
      <c r="B15" s="1" t="s">
        <v>5</v>
      </c>
      <c r="C15" s="134">
        <v>0.75</v>
      </c>
      <c r="D15" s="134">
        <f>100</f>
        <v>100</v>
      </c>
      <c r="E15" s="134">
        <f>100</f>
        <v>100</v>
      </c>
      <c r="F15" s="134">
        <v>0.625</v>
      </c>
      <c r="G15" s="134">
        <v>15</v>
      </c>
      <c r="H15" s="134">
        <v>7</v>
      </c>
      <c r="I15" s="134">
        <v>10</v>
      </c>
      <c r="J15" s="134">
        <f>8.5</f>
        <v>8.5</v>
      </c>
      <c r="K15" s="134">
        <v>40</v>
      </c>
      <c r="L15" s="134">
        <v>60</v>
      </c>
      <c r="M15" s="134">
        <f>85</f>
        <v>85</v>
      </c>
      <c r="N15" s="134">
        <v>25</v>
      </c>
      <c r="O15" s="99"/>
      <c r="P15" s="98"/>
    </row>
    <row r="16" spans="1:16" x14ac:dyDescent="0.3">
      <c r="A16" s="98"/>
      <c r="B16" s="1" t="s">
        <v>6</v>
      </c>
      <c r="C16" s="134">
        <v>0.5</v>
      </c>
      <c r="D16" s="134">
        <f>110</f>
        <v>110</v>
      </c>
      <c r="E16" s="134">
        <f>110</f>
        <v>110</v>
      </c>
      <c r="F16" s="134">
        <v>0.75</v>
      </c>
      <c r="G16" s="134">
        <v>10</v>
      </c>
      <c r="H16" s="134">
        <v>6</v>
      </c>
      <c r="I16" s="134">
        <v>5</v>
      </c>
      <c r="J16" s="134">
        <f>9</f>
        <v>9</v>
      </c>
      <c r="K16" s="134">
        <v>30</v>
      </c>
      <c r="L16" s="134">
        <v>70</v>
      </c>
      <c r="M16" s="134">
        <f>90</f>
        <v>90</v>
      </c>
      <c r="N16" s="134">
        <v>20</v>
      </c>
      <c r="O16" s="99"/>
      <c r="P16" s="98"/>
    </row>
    <row r="17" spans="1:22" x14ac:dyDescent="0.3">
      <c r="A17" s="98"/>
      <c r="B17" s="1" t="s">
        <v>7</v>
      </c>
      <c r="C17" s="134">
        <v>0</v>
      </c>
      <c r="D17" s="134">
        <v>120</v>
      </c>
      <c r="E17" s="134">
        <v>120</v>
      </c>
      <c r="F17" s="134">
        <v>3.5</v>
      </c>
      <c r="G17" s="134">
        <v>0</v>
      </c>
      <c r="H17" s="134">
        <v>2</v>
      </c>
      <c r="I17" s="134">
        <v>0</v>
      </c>
      <c r="J17" s="134">
        <v>12</v>
      </c>
      <c r="K17" s="134">
        <v>0</v>
      </c>
      <c r="L17" s="134">
        <v>100</v>
      </c>
      <c r="M17" s="134">
        <v>100</v>
      </c>
      <c r="N17" s="134">
        <v>0</v>
      </c>
      <c r="O17" s="99"/>
      <c r="P17" s="98"/>
      <c r="Q17" s="98"/>
      <c r="R17" s="98"/>
      <c r="S17" s="98"/>
      <c r="T17" s="98"/>
      <c r="U17" s="98"/>
    </row>
    <row r="18" spans="1:22" x14ac:dyDescent="0.3">
      <c r="A18" s="98"/>
      <c r="B18" s="121" t="s">
        <v>37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04"/>
      <c r="P18" s="104"/>
      <c r="Q18" s="104"/>
      <c r="R18" s="104"/>
      <c r="S18" s="104"/>
      <c r="T18" s="104"/>
      <c r="U18" s="98"/>
    </row>
    <row r="19" spans="1:22" ht="66.45" customHeight="1" x14ac:dyDescent="0.3">
      <c r="A19" s="98"/>
      <c r="B19" s="102" t="s">
        <v>25</v>
      </c>
      <c r="C19" s="123" t="s">
        <v>39</v>
      </c>
      <c r="D19" s="7" t="s">
        <v>28</v>
      </c>
      <c r="E19" s="7" t="s">
        <v>108</v>
      </c>
      <c r="F19" s="105" t="s">
        <v>38</v>
      </c>
      <c r="G19" s="123" t="s">
        <v>40</v>
      </c>
      <c r="H19" s="123" t="s">
        <v>41</v>
      </c>
      <c r="I19" s="124" t="s">
        <v>42</v>
      </c>
      <c r="J19" s="12" t="s">
        <v>10</v>
      </c>
      <c r="K19" s="123" t="s">
        <v>109</v>
      </c>
      <c r="L19" s="7" t="s">
        <v>104</v>
      </c>
      <c r="M19" s="7" t="s">
        <v>90</v>
      </c>
      <c r="N19" s="123" t="s">
        <v>91</v>
      </c>
      <c r="O19" s="106"/>
      <c r="P19" s="107" t="s">
        <v>44</v>
      </c>
      <c r="Q19" s="85" t="s">
        <v>9</v>
      </c>
      <c r="R19" s="142" t="s">
        <v>101</v>
      </c>
      <c r="S19" s="142"/>
      <c r="T19" s="142"/>
      <c r="U19" s="98"/>
    </row>
    <row r="20" spans="1:22" x14ac:dyDescent="0.3">
      <c r="A20" s="98"/>
      <c r="B20" s="1" t="s">
        <v>2</v>
      </c>
      <c r="C20" s="5">
        <f t="shared" ref="C20:C25" si="1">IFERROR((C$9-C12)/(C$9-C$8),"-")</f>
        <v>0.85</v>
      </c>
      <c r="D20" s="5">
        <f>IFERROR((D12-D$8)/(D$9-D$8),"-")</f>
        <v>0.2857142857142857</v>
      </c>
      <c r="E20" s="5">
        <f>IFERROR((E12-E$8)/(E$9-E$8),"-")</f>
        <v>0.45652173913043476</v>
      </c>
      <c r="F20" s="5">
        <f>IFERROR((F12-F$8)/(F$9-F$8),"-")</f>
        <v>7.1428571428571425E-2</v>
      </c>
      <c r="G20" s="5">
        <f>IFERROR((G$9-G12)/(G$9-G$8),"-")</f>
        <v>0.4</v>
      </c>
      <c r="H20" s="5">
        <f>IFERROR((H$9-H12)/(H$9-H$8),"-")</f>
        <v>0.55555555555555558</v>
      </c>
      <c r="I20" s="5">
        <f>IFERROR((I$9-I12)/(I$9-I$8),"-")</f>
        <v>0.66666666666666663</v>
      </c>
      <c r="J20" s="5">
        <f t="shared" ref="J20:J25" si="2">IFERROR((J12-J$8)/(J$9-J$8),"-")</f>
        <v>0.45454545454545453</v>
      </c>
      <c r="K20" s="5">
        <f t="shared" ref="K20:K25" si="3">IFERROR((K$9-K12)/(K$9-K$8),"-")</f>
        <v>0.3</v>
      </c>
      <c r="L20" s="5">
        <f t="shared" ref="L20:L25" si="4">IFERROR((L12-L$8)/(L$9-L$8),"-")</f>
        <v>0.3</v>
      </c>
      <c r="M20" s="5">
        <f t="shared" ref="M20:M25" si="5">IFERROR((M12-M$8)/(M$9-M$8),"-")</f>
        <v>0.5</v>
      </c>
      <c r="N20" s="5">
        <f t="shared" ref="N20:N25" si="6">IFERROR((N$9-N12)/(N$9-N$8),"-")</f>
        <v>0.46666666666666667</v>
      </c>
      <c r="O20" s="100"/>
      <c r="P20" s="114">
        <f t="shared" ref="P20:P25" si="7">IFERROR(($C$27*C20)+($D$27*D20)+($F$27*F20)+($E$27*E20)+($G$27*G20)+($H$27*H20)+($I$27*I20)+($J$27*J20)+($K$27*K20)+($M$27*M20)+($N$27*N20)+($L$27*L20),"-")</f>
        <v>0.45764821820691387</v>
      </c>
      <c r="Q20" s="1" t="s">
        <v>2</v>
      </c>
      <c r="R20" s="108"/>
      <c r="S20" s="109" t="s">
        <v>11</v>
      </c>
      <c r="T20" s="86">
        <f>IF(P20="-","",P20)</f>
        <v>0.45764821820691387</v>
      </c>
      <c r="U20" s="98"/>
      <c r="V20" s="33"/>
    </row>
    <row r="21" spans="1:22" x14ac:dyDescent="0.3">
      <c r="A21" s="98"/>
      <c r="B21" s="1" t="s">
        <v>3</v>
      </c>
      <c r="C21" s="5">
        <f t="shared" si="1"/>
        <v>0.875</v>
      </c>
      <c r="D21" s="5">
        <f>IFERROR((D13-D$8)/(D$9-D$8),"-")</f>
        <v>0.42857142857142855</v>
      </c>
      <c r="E21" s="5">
        <f t="shared" ref="D21:E25" si="8">IFERROR((E13-E$8)/(E$9-E$8),"-")</f>
        <v>0.56521739130434778</v>
      </c>
      <c r="F21" s="5">
        <f>IFERROR((F13-F$8)/(F$9-F$8),"-")</f>
        <v>0.10714285714285714</v>
      </c>
      <c r="G21" s="5">
        <f t="shared" ref="G21:I25" si="9">IFERROR((G$9-G13)/(G$9-G$8),"-")</f>
        <v>0.5</v>
      </c>
      <c r="H21" s="5">
        <f t="shared" si="9"/>
        <v>0.61111111111111116</v>
      </c>
      <c r="I21" s="5">
        <f t="shared" si="9"/>
        <v>0.73333333333333328</v>
      </c>
      <c r="J21" s="5">
        <f t="shared" si="2"/>
        <v>0.5</v>
      </c>
      <c r="K21" s="5">
        <f t="shared" si="3"/>
        <v>0.4</v>
      </c>
      <c r="L21" s="5">
        <f t="shared" si="4"/>
        <v>0.4</v>
      </c>
      <c r="M21" s="5">
        <f t="shared" si="5"/>
        <v>0.58333333333333337</v>
      </c>
      <c r="N21" s="5">
        <f t="shared" si="6"/>
        <v>0.53333333333333333</v>
      </c>
      <c r="O21" s="100"/>
      <c r="P21" s="115">
        <f t="shared" si="7"/>
        <v>0.53475508971704622</v>
      </c>
      <c r="Q21" s="1" t="s">
        <v>3</v>
      </c>
      <c r="R21" s="110">
        <f>T20</f>
        <v>0.45764821820691387</v>
      </c>
      <c r="S21" s="111" t="s">
        <v>26</v>
      </c>
      <c r="T21" s="86">
        <f>IF(P21="-","",P21)</f>
        <v>0.53475508971704622</v>
      </c>
      <c r="U21" s="98"/>
      <c r="V21" s="33"/>
    </row>
    <row r="22" spans="1:22" x14ac:dyDescent="0.3">
      <c r="A22" s="98"/>
      <c r="B22" s="1" t="s">
        <v>4</v>
      </c>
      <c r="C22" s="5">
        <f t="shared" si="1"/>
        <v>0.9</v>
      </c>
      <c r="D22" s="5">
        <f t="shared" si="8"/>
        <v>0.5714285714285714</v>
      </c>
      <c r="E22" s="5">
        <f t="shared" si="8"/>
        <v>0.67391304347826086</v>
      </c>
      <c r="F22" s="5">
        <f>IFERROR((F14-F$8)/(F$9-F$8),"-")</f>
        <v>0.14285714285714285</v>
      </c>
      <c r="G22" s="5">
        <f t="shared" si="9"/>
        <v>0.6</v>
      </c>
      <c r="H22" s="5">
        <f t="shared" si="9"/>
        <v>0.66666666666666663</v>
      </c>
      <c r="I22" s="5">
        <f t="shared" si="9"/>
        <v>0.8</v>
      </c>
      <c r="J22" s="5">
        <f t="shared" si="2"/>
        <v>0.59090909090909094</v>
      </c>
      <c r="K22" s="5">
        <f t="shared" si="3"/>
        <v>0.5</v>
      </c>
      <c r="L22" s="5">
        <f t="shared" si="4"/>
        <v>0.5</v>
      </c>
      <c r="M22" s="5">
        <f t="shared" si="5"/>
        <v>0.66666666666666663</v>
      </c>
      <c r="N22" s="5">
        <f t="shared" si="6"/>
        <v>0.6</v>
      </c>
      <c r="O22" s="100"/>
      <c r="P22" s="116">
        <f t="shared" si="7"/>
        <v>0.61413468849990593</v>
      </c>
      <c r="Q22" s="1" t="s">
        <v>4</v>
      </c>
      <c r="R22" s="110">
        <f>T21</f>
        <v>0.53475508971704622</v>
      </c>
      <c r="S22" s="111" t="s">
        <v>26</v>
      </c>
      <c r="T22" s="86">
        <f>IF(P22="-","",P22)</f>
        <v>0.61413468849990593</v>
      </c>
      <c r="U22" s="98"/>
      <c r="V22" s="33"/>
    </row>
    <row r="23" spans="1:22" x14ac:dyDescent="0.3">
      <c r="A23" s="98"/>
      <c r="B23" s="1" t="s">
        <v>5</v>
      </c>
      <c r="C23" s="5">
        <f t="shared" si="1"/>
        <v>0.92500000000000004</v>
      </c>
      <c r="D23" s="5">
        <f t="shared" si="8"/>
        <v>0.7142857142857143</v>
      </c>
      <c r="E23" s="5">
        <f t="shared" si="8"/>
        <v>0.78260869565217395</v>
      </c>
      <c r="F23" s="5">
        <f>IFERROR((F15-F$8)/(F$9-F$8),"-")</f>
        <v>0.17857142857142858</v>
      </c>
      <c r="G23" s="5">
        <f t="shared" si="9"/>
        <v>0.7</v>
      </c>
      <c r="H23" s="5">
        <f t="shared" si="9"/>
        <v>0.72222222222222221</v>
      </c>
      <c r="I23" s="5">
        <f t="shared" si="9"/>
        <v>0.8666666666666667</v>
      </c>
      <c r="J23" s="5">
        <f t="shared" si="2"/>
        <v>0.68181818181818177</v>
      </c>
      <c r="K23" s="5">
        <f t="shared" si="3"/>
        <v>0.6</v>
      </c>
      <c r="L23" s="5">
        <f t="shared" si="4"/>
        <v>0.6</v>
      </c>
      <c r="M23" s="5">
        <f t="shared" si="5"/>
        <v>0.75</v>
      </c>
      <c r="N23" s="5">
        <f t="shared" si="6"/>
        <v>0.66666666666666663</v>
      </c>
      <c r="O23" s="100"/>
      <c r="P23" s="117">
        <f t="shared" si="7"/>
        <v>0.69351428728276565</v>
      </c>
      <c r="Q23" s="1" t="s">
        <v>5</v>
      </c>
      <c r="R23" s="110">
        <f>T22</f>
        <v>0.61413468849990593</v>
      </c>
      <c r="S23" s="111" t="s">
        <v>26</v>
      </c>
      <c r="T23" s="86">
        <f>IF(P23="-","",P23)</f>
        <v>0.69351428728276565</v>
      </c>
      <c r="U23" s="98"/>
      <c r="V23" s="33"/>
    </row>
    <row r="24" spans="1:22" x14ac:dyDescent="0.3">
      <c r="A24" s="98"/>
      <c r="B24" s="1" t="s">
        <v>6</v>
      </c>
      <c r="C24" s="5">
        <f t="shared" si="1"/>
        <v>0.95</v>
      </c>
      <c r="D24" s="5">
        <f t="shared" si="8"/>
        <v>0.8571428571428571</v>
      </c>
      <c r="E24" s="5">
        <f t="shared" si="8"/>
        <v>0.89130434782608692</v>
      </c>
      <c r="F24" s="5">
        <f>IFERROR((F16-F$8)/(F$9-F$8),"-")</f>
        <v>0.21428571428571427</v>
      </c>
      <c r="G24" s="5">
        <f t="shared" si="9"/>
        <v>0.8</v>
      </c>
      <c r="H24" s="5">
        <f t="shared" si="9"/>
        <v>0.77777777777777779</v>
      </c>
      <c r="I24" s="5">
        <f t="shared" si="9"/>
        <v>0.93333333333333335</v>
      </c>
      <c r="J24" s="5">
        <f t="shared" si="2"/>
        <v>0.72727272727272729</v>
      </c>
      <c r="K24" s="5">
        <f t="shared" si="3"/>
        <v>0.7</v>
      </c>
      <c r="L24" s="5">
        <f t="shared" si="4"/>
        <v>0.7</v>
      </c>
      <c r="M24" s="5">
        <f t="shared" si="5"/>
        <v>0.83333333333333337</v>
      </c>
      <c r="N24" s="5">
        <f t="shared" si="6"/>
        <v>0.73333333333333328</v>
      </c>
      <c r="O24" s="100"/>
      <c r="P24" s="118">
        <f t="shared" si="7"/>
        <v>0.77062115879289794</v>
      </c>
      <c r="Q24" s="1" t="s">
        <v>6</v>
      </c>
      <c r="R24" s="110">
        <f>T23</f>
        <v>0.69351428728276565</v>
      </c>
      <c r="S24" s="111" t="s">
        <v>26</v>
      </c>
      <c r="T24" s="86">
        <f>IF(P24="-","",P24)</f>
        <v>0.77062115879289794</v>
      </c>
      <c r="U24" s="98"/>
      <c r="V24" s="33"/>
    </row>
    <row r="25" spans="1:22" x14ac:dyDescent="0.3">
      <c r="A25" s="98"/>
      <c r="B25" s="1" t="s">
        <v>7</v>
      </c>
      <c r="C25" s="5">
        <f t="shared" si="1"/>
        <v>1</v>
      </c>
      <c r="D25" s="5">
        <f t="shared" si="8"/>
        <v>1</v>
      </c>
      <c r="E25" s="5">
        <f t="shared" si="8"/>
        <v>1</v>
      </c>
      <c r="F25" s="5">
        <f>IFERROR((F17-F$8)/(F$9-F$8),"-")</f>
        <v>1</v>
      </c>
      <c r="G25" s="5">
        <f t="shared" si="9"/>
        <v>1</v>
      </c>
      <c r="H25" s="5">
        <f t="shared" si="9"/>
        <v>1</v>
      </c>
      <c r="I25" s="5">
        <f t="shared" si="9"/>
        <v>1</v>
      </c>
      <c r="J25" s="5">
        <f t="shared" si="2"/>
        <v>1</v>
      </c>
      <c r="K25" s="5">
        <f t="shared" si="3"/>
        <v>1</v>
      </c>
      <c r="L25" s="5">
        <f t="shared" si="4"/>
        <v>1</v>
      </c>
      <c r="M25" s="5">
        <f t="shared" si="5"/>
        <v>1</v>
      </c>
      <c r="N25" s="5">
        <f t="shared" si="6"/>
        <v>1</v>
      </c>
      <c r="O25" s="100"/>
      <c r="P25" s="119">
        <f t="shared" si="7"/>
        <v>1</v>
      </c>
      <c r="Q25" s="1" t="s">
        <v>7</v>
      </c>
      <c r="R25" s="108"/>
      <c r="S25" s="109" t="s">
        <v>12</v>
      </c>
      <c r="T25" s="86">
        <f>IF(P24="-","",P24)</f>
        <v>0.77062115879289794</v>
      </c>
      <c r="U25" s="98"/>
      <c r="V25" s="33"/>
    </row>
    <row r="26" spans="1:22" x14ac:dyDescent="0.3">
      <c r="A26" s="98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0"/>
      <c r="U26" s="98"/>
    </row>
    <row r="27" spans="1:22" x14ac:dyDescent="0.3">
      <c r="A27" s="98"/>
      <c r="B27" s="13" t="s">
        <v>27</v>
      </c>
      <c r="C27" s="122">
        <v>9.5000000000000001E-2</v>
      </c>
      <c r="D27" s="122">
        <v>0.08</v>
      </c>
      <c r="E27" s="122">
        <v>0.08</v>
      </c>
      <c r="F27" s="122">
        <v>0.08</v>
      </c>
      <c r="G27" s="122">
        <v>0.11799999999999999</v>
      </c>
      <c r="H27" s="122">
        <v>0.113</v>
      </c>
      <c r="I27" s="122">
        <v>9.9000000000000005E-2</v>
      </c>
      <c r="J27" s="122">
        <v>0.05</v>
      </c>
      <c r="K27" s="122">
        <v>7.4999999999999997E-2</v>
      </c>
      <c r="L27" s="122">
        <v>0.06</v>
      </c>
      <c r="M27" s="122">
        <v>7.8E-2</v>
      </c>
      <c r="N27" s="122">
        <v>7.1999999999999995E-2</v>
      </c>
      <c r="O27" s="100"/>
      <c r="U27" s="98"/>
    </row>
    <row r="28" spans="1:22" ht="12" customHeight="1" x14ac:dyDescent="0.3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</row>
    <row r="29" spans="1:22" ht="7.5" customHeight="1" x14ac:dyDescent="0.3"/>
    <row r="30" spans="1:22" x14ac:dyDescent="0.3">
      <c r="B30" s="14"/>
    </row>
    <row r="41" spans="2:2" ht="25.8" x14ac:dyDescent="0.5">
      <c r="B41" s="113"/>
    </row>
    <row r="42" spans="2:2" x14ac:dyDescent="0.3">
      <c r="B42" s="120"/>
    </row>
    <row r="43" spans="2:2" x14ac:dyDescent="0.3">
      <c r="B43" s="120"/>
    </row>
  </sheetData>
  <sheetProtection algorithmName="SHA-512" hashValue="IaD2cOlzO/U6l643exwTD3Fn+pm0pZ7YDQU0OXeyk9ZAzcrrjKHJk9lTAo3CVVLdYRbdlRbkFlSE9WI1Up9xHQ==" saltValue="Kg2D/oD8Njf7GVvfPoT9/A==" spinCount="100000" sheet="1"/>
  <protectedRanges>
    <protectedRange sqref="C27:N27" name="Range1"/>
  </protectedRanges>
  <mergeCells count="1">
    <mergeCell ref="R19:T19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A4F1-1ACB-463B-AF32-D20F9D84EF48}">
  <sheetPr>
    <tabColor rgb="FFC70FCB"/>
  </sheetPr>
  <dimension ref="A1:AG1421"/>
  <sheetViews>
    <sheetView zoomScale="70" zoomScaleNormal="70" workbookViewId="0">
      <pane xSplit="6" ySplit="10" topLeftCell="G11" activePane="bottomRight" state="frozen"/>
      <selection activeCell="F10" sqref="F10"/>
      <selection pane="topRight" activeCell="F10" sqref="F10"/>
      <selection pane="bottomLeft" activeCell="F10" sqref="F10"/>
      <selection pane="bottomRight" activeCell="A6" sqref="A6"/>
    </sheetView>
  </sheetViews>
  <sheetFormatPr defaultRowHeight="14.4" x14ac:dyDescent="0.3"/>
  <cols>
    <col min="1" max="1" width="6.5546875" customWidth="1"/>
    <col min="2" max="2" width="17.77734375" customWidth="1"/>
    <col min="3" max="3" width="11.21875" customWidth="1"/>
    <col min="4" max="5" width="12.44140625" customWidth="1"/>
    <col min="6" max="6" width="17.77734375" customWidth="1"/>
    <col min="7" max="18" width="15.6640625" customWidth="1"/>
    <col min="19" max="19" width="15.6640625" style="33" customWidth="1"/>
    <col min="20" max="20" width="17" customWidth="1"/>
    <col min="21" max="21" width="15.6640625" style="67" customWidth="1"/>
    <col min="22" max="22" width="15.6640625" style="33" customWidth="1"/>
    <col min="23" max="23" width="8.44140625" customWidth="1"/>
    <col min="24" max="24" width="14.21875" style="33" customWidth="1"/>
    <col min="25" max="25" width="16.21875" customWidth="1"/>
    <col min="26" max="27" width="6" style="21" customWidth="1"/>
    <col min="28" max="28" width="17.21875" customWidth="1"/>
    <col min="29" max="29" width="14.44140625" customWidth="1"/>
    <col min="30" max="30" width="3.21875" customWidth="1"/>
    <col min="31" max="31" width="8.21875" customWidth="1"/>
    <col min="32" max="32" width="4" customWidth="1"/>
    <col min="33" max="33" width="8.5546875" customWidth="1"/>
  </cols>
  <sheetData>
    <row r="1" spans="1:33" ht="15" thickBot="1" x14ac:dyDescent="0.35">
      <c r="A1" s="39"/>
      <c r="B1" s="39"/>
      <c r="C1" s="39"/>
      <c r="G1" s="140" t="s">
        <v>60</v>
      </c>
      <c r="H1" s="140"/>
      <c r="I1" s="140"/>
      <c r="J1" s="140"/>
      <c r="K1" s="143" t="s">
        <v>45</v>
      </c>
      <c r="L1" s="143"/>
      <c r="M1" s="143"/>
      <c r="N1" s="141" t="s">
        <v>46</v>
      </c>
      <c r="O1" s="141"/>
      <c r="P1" s="141"/>
      <c r="Q1" s="141"/>
      <c r="R1" s="141"/>
    </row>
    <row r="2" spans="1:33" ht="15" thickTop="1" x14ac:dyDescent="0.3">
      <c r="A2" s="38" t="s">
        <v>72</v>
      </c>
      <c r="F2" s="32" t="s">
        <v>59</v>
      </c>
      <c r="G2" s="65">
        <f>'2.2 Cut Off Individu &amp; Komposit'!C27</f>
        <v>9.5000000000000001E-2</v>
      </c>
      <c r="H2" s="65">
        <f>'2.2 Cut Off Individu &amp; Komposit'!D27</f>
        <v>0.08</v>
      </c>
      <c r="I2" s="65">
        <f>'2.2 Cut Off Individu &amp; Komposit'!E27</f>
        <v>0.08</v>
      </c>
      <c r="J2" s="65">
        <f>'2.2 Cut Off Individu &amp; Komposit'!F27</f>
        <v>0.08</v>
      </c>
      <c r="K2" s="65">
        <f>'2.2 Cut Off Individu &amp; Komposit'!G27</f>
        <v>0.11799999999999999</v>
      </c>
      <c r="L2" s="65">
        <f>'2.2 Cut Off Individu &amp; Komposit'!H27</f>
        <v>0.113</v>
      </c>
      <c r="M2" s="65">
        <f>'2.2 Cut Off Individu &amp; Komposit'!I27</f>
        <v>9.9000000000000005E-2</v>
      </c>
      <c r="N2" s="65">
        <f>'2.2 Cut Off Individu &amp; Komposit'!J27</f>
        <v>0.05</v>
      </c>
      <c r="O2" s="65">
        <f>'2.2 Cut Off Individu &amp; Komposit'!K27</f>
        <v>7.4999999999999997E-2</v>
      </c>
      <c r="P2" s="65">
        <f>'2.2 Cut Off Individu &amp; Komposit'!L27</f>
        <v>0.06</v>
      </c>
      <c r="Q2" s="65">
        <f>'2.2 Cut Off Individu &amp; Komposit'!M27</f>
        <v>7.8E-2</v>
      </c>
      <c r="R2" s="65">
        <f>'2.2 Cut Off Individu &amp; Komposit'!N27</f>
        <v>7.1999999999999995E-2</v>
      </c>
    </row>
    <row r="3" spans="1:33" ht="16.2" thickBot="1" x14ac:dyDescent="0.35">
      <c r="A3" s="37" t="s">
        <v>71</v>
      </c>
      <c r="F3" s="3" t="s">
        <v>70</v>
      </c>
      <c r="G3" s="5" t="str">
        <f>IFERROR('2.2 Cut Off Individu &amp; Komposit'!C5,0)</f>
        <v>-</v>
      </c>
      <c r="H3" s="5" t="str">
        <f>IFERROR('2.2 Cut Off Individu &amp; Komposit'!D5,0)</f>
        <v>-</v>
      </c>
      <c r="I3" s="5" t="str">
        <f>IFERROR('2.2 Cut Off Individu &amp; Komposit'!E5,0)</f>
        <v>-</v>
      </c>
      <c r="J3" s="5" t="str">
        <f>IFERROR('2.2 Cut Off Individu &amp; Komposit'!F5,0)</f>
        <v>-</v>
      </c>
      <c r="K3" s="5" t="str">
        <f>IFERROR('2.2 Cut Off Individu &amp; Komposit'!G5,0)</f>
        <v>-</v>
      </c>
      <c r="L3" s="5" t="str">
        <f>IFERROR('2.2 Cut Off Individu &amp; Komposit'!H5,0)</f>
        <v>-</v>
      </c>
      <c r="M3" s="5" t="str">
        <f>IFERROR('2.2 Cut Off Individu &amp; Komposit'!I5,0)</f>
        <v>-</v>
      </c>
      <c r="N3" s="5" t="str">
        <f>IFERROR('2.2 Cut Off Individu &amp; Komposit'!J5,0)</f>
        <v>-</v>
      </c>
      <c r="O3" s="5" t="str">
        <f>IFERROR('2.2 Cut Off Individu &amp; Komposit'!K5,0)</f>
        <v>-</v>
      </c>
      <c r="P3" s="5" t="str">
        <f>IFERROR('2.2 Cut Off Individu &amp; Komposit'!L5,0)</f>
        <v>-</v>
      </c>
      <c r="Q3" s="5" t="str">
        <f>IFERROR('2.2 Cut Off Individu &amp; Komposit'!M5,0)</f>
        <v>-</v>
      </c>
      <c r="R3" s="5" t="str">
        <f>IFERROR('2.2 Cut Off Individu &amp; Komposit'!N5,0)</f>
        <v>-</v>
      </c>
      <c r="U3" s="68"/>
      <c r="AB3" s="51" t="s">
        <v>69</v>
      </c>
      <c r="AC3" s="17"/>
      <c r="AD3" s="2"/>
      <c r="AE3" s="2"/>
      <c r="AF3" s="2"/>
      <c r="AG3" s="2"/>
    </row>
    <row r="4" spans="1:33" ht="15" thickTop="1" x14ac:dyDescent="0.3">
      <c r="A4" s="36"/>
      <c r="B4" s="36"/>
      <c r="C4" s="36"/>
      <c r="F4" s="3" t="s">
        <v>68</v>
      </c>
      <c r="G4" s="5" t="str">
        <f>IFERROR('2.2 Cut Off Individu &amp; Komposit'!C6,0)</f>
        <v>-</v>
      </c>
      <c r="H4" s="5" t="str">
        <f>IFERROR('2.2 Cut Off Individu &amp; Komposit'!D6,0)</f>
        <v>-</v>
      </c>
      <c r="I4" s="5" t="str">
        <f>IFERROR('2.2 Cut Off Individu &amp; Komposit'!E6,0)</f>
        <v>-</v>
      </c>
      <c r="J4" s="5" t="str">
        <f>IFERROR('2.2 Cut Off Individu &amp; Komposit'!F6,0)</f>
        <v>-</v>
      </c>
      <c r="K4" s="5" t="str">
        <f>IFERROR('2.2 Cut Off Individu &amp; Komposit'!G6,0)</f>
        <v>-</v>
      </c>
      <c r="L4" s="5" t="str">
        <f>IFERROR('2.2 Cut Off Individu &amp; Komposit'!H6,0)</f>
        <v>-</v>
      </c>
      <c r="M4" s="5" t="str">
        <f>IFERROR('2.2 Cut Off Individu &amp; Komposit'!I6,0)</f>
        <v>-</v>
      </c>
      <c r="N4" s="5" t="str">
        <f>IFERROR('2.2 Cut Off Individu &amp; Komposit'!J6,0)</f>
        <v>-</v>
      </c>
      <c r="O4" s="5" t="str">
        <f>IFERROR('2.2 Cut Off Individu &amp; Komposit'!K6,0)</f>
        <v>-</v>
      </c>
      <c r="P4" s="5" t="str">
        <f>IFERROR('2.2 Cut Off Individu &amp; Komposit'!L6,0)</f>
        <v>-</v>
      </c>
      <c r="Q4" s="5" t="str">
        <f>IFERROR('2.2 Cut Off Individu &amp; Komposit'!M6,0)</f>
        <v>-</v>
      </c>
      <c r="R4" s="5" t="str">
        <f>IFERROR('2.2 Cut Off Individu &amp; Komposit'!N6,0)</f>
        <v>-</v>
      </c>
      <c r="U4" s="69"/>
    </row>
    <row r="5" spans="1:33" ht="9.4499999999999993" customHeight="1" x14ac:dyDescent="0.3"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69"/>
    </row>
    <row r="6" spans="1:33" x14ac:dyDescent="0.3">
      <c r="F6" s="13" t="s">
        <v>34</v>
      </c>
      <c r="G6" s="18">
        <f>IFERROR('2.2 Cut Off Individu &amp; Komposit'!C8,0)</f>
        <v>0</v>
      </c>
      <c r="H6" s="18">
        <f>IFERROR('2.2 Cut Off Individu &amp; Komposit'!D8,0)</f>
        <v>50</v>
      </c>
      <c r="I6" s="18">
        <f>IFERROR('2.2 Cut Off Individu &amp; Komposit'!E8,0)</f>
        <v>28</v>
      </c>
      <c r="J6" s="18">
        <f>IFERROR('2.2 Cut Off Individu &amp; Komposit'!F8,0)</f>
        <v>0</v>
      </c>
      <c r="K6" s="18">
        <f>IFERROR('2.2 Cut Off Individu &amp; Komposit'!G8,0)</f>
        <v>0</v>
      </c>
      <c r="L6" s="18">
        <f>IFERROR('2.2 Cut Off Individu &amp; Komposit'!H8,0)</f>
        <v>2</v>
      </c>
      <c r="M6" s="18">
        <f>IFERROR('2.2 Cut Off Individu &amp; Komposit'!I8,0)</f>
        <v>0</v>
      </c>
      <c r="N6" s="18">
        <f>IFERROR('2.2 Cut Off Individu &amp; Komposit'!J8,0)</f>
        <v>1</v>
      </c>
      <c r="O6" s="18">
        <f>IFERROR('2.2 Cut Off Individu &amp; Komposit'!K8,0)</f>
        <v>0</v>
      </c>
      <c r="P6" s="18">
        <f>IFERROR('2.2 Cut Off Individu &amp; Komposit'!L8,0)</f>
        <v>0</v>
      </c>
      <c r="Q6" s="18">
        <f>IFERROR('2.2 Cut Off Individu &amp; Komposit'!M8,0)</f>
        <v>40</v>
      </c>
      <c r="R6" s="18">
        <f>IFERROR('2.2 Cut Off Individu &amp; Komposit'!N8,0)</f>
        <v>0</v>
      </c>
      <c r="U6" s="69"/>
    </row>
    <row r="7" spans="1:33" x14ac:dyDescent="0.3">
      <c r="F7" s="13" t="s">
        <v>35</v>
      </c>
      <c r="G7" s="18">
        <f>IFERROR('2.2 Cut Off Individu &amp; Komposit'!C9,0)</f>
        <v>10</v>
      </c>
      <c r="H7" s="18">
        <f>IFERROR('2.2 Cut Off Individu &amp; Komposit'!D9,0)</f>
        <v>120</v>
      </c>
      <c r="I7" s="18">
        <f>IFERROR('2.2 Cut Off Individu &amp; Komposit'!E9,0)</f>
        <v>120</v>
      </c>
      <c r="J7" s="18">
        <f>IFERROR('2.2 Cut Off Individu &amp; Komposit'!F9,0)</f>
        <v>3.5</v>
      </c>
      <c r="K7" s="18">
        <f>IFERROR('2.2 Cut Off Individu &amp; Komposit'!G9,0)</f>
        <v>50</v>
      </c>
      <c r="L7" s="18">
        <f>IFERROR('2.2 Cut Off Individu &amp; Komposit'!H9,0)</f>
        <v>20</v>
      </c>
      <c r="M7" s="18">
        <f>IFERROR('2.2 Cut Off Individu &amp; Komposit'!I9,0)</f>
        <v>75</v>
      </c>
      <c r="N7" s="18">
        <f>IFERROR('2.2 Cut Off Individu &amp; Komposit'!J9,0)</f>
        <v>12</v>
      </c>
      <c r="O7" s="18">
        <f>IFERROR('2.2 Cut Off Individu &amp; Komposit'!K9,0)</f>
        <v>100</v>
      </c>
      <c r="P7" s="18">
        <f>IFERROR('2.2 Cut Off Individu &amp; Komposit'!L9,0)</f>
        <v>100</v>
      </c>
      <c r="Q7" s="18">
        <f>IFERROR('2.2 Cut Off Individu &amp; Komposit'!M9,0)</f>
        <v>100</v>
      </c>
      <c r="R7" s="18">
        <f>IFERROR('2.2 Cut Off Individu &amp; Komposit'!N9,0)</f>
        <v>75</v>
      </c>
      <c r="U7" s="69"/>
    </row>
    <row r="8" spans="1:33" x14ac:dyDescent="0.3"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U8" s="69"/>
      <c r="AB8" s="21"/>
      <c r="AC8" s="21"/>
      <c r="AD8" s="21"/>
      <c r="AE8" s="21"/>
      <c r="AF8" s="21"/>
      <c r="AG8" s="21"/>
    </row>
    <row r="9" spans="1:33" x14ac:dyDescent="0.3">
      <c r="B9" t="s">
        <v>67</v>
      </c>
      <c r="X9" s="61"/>
      <c r="Y9" s="35"/>
      <c r="Z9" s="52"/>
      <c r="AA9" s="52"/>
      <c r="AB9" s="53"/>
      <c r="AC9" s="146"/>
      <c r="AD9" s="146"/>
      <c r="AE9" s="146"/>
      <c r="AF9" s="146"/>
      <c r="AG9" s="146"/>
    </row>
    <row r="10" spans="1:33" ht="43.2" x14ac:dyDescent="0.3">
      <c r="A10" s="10" t="s">
        <v>0</v>
      </c>
      <c r="B10" s="10" t="s">
        <v>93</v>
      </c>
      <c r="C10" s="10" t="s">
        <v>94</v>
      </c>
      <c r="D10" s="10" t="s">
        <v>96</v>
      </c>
      <c r="E10" s="10" t="s">
        <v>95</v>
      </c>
      <c r="F10" s="10" t="s">
        <v>55</v>
      </c>
      <c r="G10" s="15" t="s">
        <v>39</v>
      </c>
      <c r="H10" s="7" t="s">
        <v>66</v>
      </c>
      <c r="I10" s="12" t="s">
        <v>102</v>
      </c>
      <c r="J10" s="12" t="s">
        <v>84</v>
      </c>
      <c r="K10" s="15" t="s">
        <v>40</v>
      </c>
      <c r="L10" s="8" t="s">
        <v>41</v>
      </c>
      <c r="M10" s="15" t="s">
        <v>42</v>
      </c>
      <c r="N10" s="12" t="s">
        <v>10</v>
      </c>
      <c r="O10" s="15" t="s">
        <v>109</v>
      </c>
      <c r="P10" s="12" t="s">
        <v>104</v>
      </c>
      <c r="Q10" s="7" t="s">
        <v>90</v>
      </c>
      <c r="R10" s="15" t="s">
        <v>91</v>
      </c>
      <c r="S10" s="12" t="s">
        <v>65</v>
      </c>
      <c r="T10" s="22" t="s">
        <v>9</v>
      </c>
      <c r="U10" s="70" t="s">
        <v>64</v>
      </c>
      <c r="V10" s="66" t="s">
        <v>63</v>
      </c>
      <c r="X10" s="12" t="s">
        <v>62</v>
      </c>
      <c r="Y10" s="22" t="s">
        <v>9</v>
      </c>
      <c r="Z10" s="52"/>
      <c r="AA10" s="52"/>
      <c r="AB10" s="54"/>
      <c r="AC10" s="55"/>
      <c r="AD10" s="144"/>
      <c r="AE10" s="145"/>
      <c r="AF10" s="145"/>
      <c r="AG10" s="145"/>
    </row>
    <row r="11" spans="1:33" x14ac:dyDescent="0.3">
      <c r="A11" s="1" t="str">
        <f>IF('2.1 Data FSVA 2025 &amp; Bobot'!A7="","",'2.1 Data FSVA 2025 &amp; Bobot'!A7)</f>
        <v/>
      </c>
      <c r="B11" s="2" t="str">
        <f>IF('2.1 Data FSVA 2025 &amp; Bobot'!B7="","",'2.1 Data FSVA 2025 &amp; Bobot'!B7)</f>
        <v/>
      </c>
      <c r="C11" s="1" t="str">
        <f>IF('2.1 Data FSVA 2025 &amp; Bobot'!C7="","",'2.1 Data FSVA 2025 &amp; Bobot'!C7)</f>
        <v/>
      </c>
      <c r="D11" s="1" t="str">
        <f>IF('2.1 Data FSVA 2025 &amp; Bobot'!D7="","",'2.1 Data FSVA 2025 &amp; Bobot'!D7)</f>
        <v/>
      </c>
      <c r="E11" s="1" t="str">
        <f>IF('2.1 Data FSVA 2025 &amp; Bobot'!E7="","",'2.1 Data FSVA 2025 &amp; Bobot'!E7)</f>
        <v/>
      </c>
      <c r="F11" s="2" t="str">
        <f>IF('2.1 Data FSVA 2025 &amp; Bobot'!F7="","",'2.1 Data FSVA 2025 &amp; Bobot'!F7)</f>
        <v/>
      </c>
      <c r="G11" s="4" t="str">
        <f>IF('2.1 Data FSVA 2025 &amp; Bobot'!H7="","",IFERROR(((G$7-'2.1 Data FSVA 2025 &amp; Bobot'!H7))/(G$7-G$6),"-"))</f>
        <v/>
      </c>
      <c r="H11" s="4" t="str">
        <f>IF('2.1 Data FSVA 2025 &amp; Bobot'!J7="","",IFERROR((('2.1 Data FSVA 2025 &amp; Bobot'!J7-H$6))/(H$7-H$6),"-"))</f>
        <v/>
      </c>
      <c r="I11" s="4" t="str">
        <f>IF('2.1 Data FSVA 2025 &amp; Bobot'!L7="","",IFERROR((('2.1 Data FSVA 2025 &amp; Bobot'!L7-I$6))/(I$7-I$6),"-"))</f>
        <v/>
      </c>
      <c r="J11" s="4" t="str">
        <f>IF('2.1 Data FSVA 2025 &amp; Bobot'!N7="","",IFERROR((('2.1 Data FSVA 2025 &amp; Bobot'!N7-J$6))/(J$7-J$6),"-"))</f>
        <v/>
      </c>
      <c r="K11" s="4" t="str">
        <f>IF('2.1 Data FSVA 2025 &amp; Bobot'!P7="","",IFERROR(((K$7-'2.1 Data FSVA 2025 &amp; Bobot'!P7))/(K$7-K$6),"-"))</f>
        <v/>
      </c>
      <c r="L11" s="4" t="str">
        <f>IF('2.1 Data FSVA 2025 &amp; Bobot'!R7="","",IFERROR(((L$7-'2.1 Data FSVA 2025 &amp; Bobot'!R7))/(L$7-L$6),"-"))</f>
        <v/>
      </c>
      <c r="M11" s="4" t="str">
        <f>IF('2.1 Data FSVA 2025 &amp; Bobot'!T7="","",IFERROR(((M$7-'2.1 Data FSVA 2025 &amp; Bobot'!T7))/(M$7-M$6),"-"))</f>
        <v/>
      </c>
      <c r="N11" s="4" t="str">
        <f>IF('2.1 Data FSVA 2025 &amp; Bobot'!V7="","",IFERROR((('2.1 Data FSVA 2025 &amp; Bobot'!V7-N$6))/(N$7-N$6),"-"))</f>
        <v/>
      </c>
      <c r="O11" s="4" t="str">
        <f>IF('2.1 Data FSVA 2025 &amp; Bobot'!X7="","",IFERROR(((O$7-'2.1 Data FSVA 2025 &amp; Bobot'!X7))/(O$7-O$6),"-"))</f>
        <v/>
      </c>
      <c r="P11" s="4" t="str">
        <f>IF('2.1 Data FSVA 2025 &amp; Bobot'!Z7="","",IFERROR((('2.1 Data FSVA 2025 &amp; Bobot'!Z7-P$6))/(P$7-P$6),"-"))</f>
        <v/>
      </c>
      <c r="Q11" s="4" t="str">
        <f>IF('2.1 Data FSVA 2025 &amp; Bobot'!AB7="","",IFERROR((('2.1 Data FSVA 2025 &amp; Bobot'!AB7-Q$6))/(Q$7-Q$6),"-"))</f>
        <v/>
      </c>
      <c r="R11" s="4" t="str">
        <f>IF('2.1 Data FSVA 2025 &amp; Bobot'!AD7="","",IFERROR(((R$7-'2.1 Data FSVA 2025 &amp; Bobot'!AD7))/(R$7-R$6),"-"))</f>
        <v/>
      </c>
      <c r="S11" s="33" t="str">
        <f>IFERROR(($G$2*G11)+($H$2*H11)+($I$2*I11)+($J$2*J11)+($K$2*K11)+($L$2*L11)+($M$2*M11)+($N$2*N11)+($O$2*O11)+($P$2*P11)+($Q$2*Q11)+($R$2*R11),"-")</f>
        <v>-</v>
      </c>
      <c r="T11" s="73" t="str">
        <f>(IF(S11="-","-",IF(S11&lt;=$X$11,1,IF(S11&lt;=$X$12,2,IF(S11&lt;=$X$13,3,IF(S11&lt;=$X$14,4,IF(S11&lt;=$X$15,5,6)))))))</f>
        <v>-</v>
      </c>
      <c r="U11" s="4" t="str">
        <f>IFERROR(100*S11,"-")</f>
        <v>-</v>
      </c>
      <c r="V11" s="73" t="str">
        <f>IFERROR(RANK(U11,$U$11:$U$704,0),"-")</f>
        <v>-</v>
      </c>
      <c r="W11" s="67"/>
      <c r="X11" s="4">
        <f>'2.2 Cut Off Individu &amp; Komposit'!P20</f>
        <v>0.45764821820691387</v>
      </c>
      <c r="Y11" s="1" t="s">
        <v>2</v>
      </c>
      <c r="Z11" s="52"/>
      <c r="AA11" s="52"/>
      <c r="AB11" s="28"/>
      <c r="AC11" s="56"/>
      <c r="AD11" s="56"/>
      <c r="AE11" s="57"/>
      <c r="AF11" s="56"/>
      <c r="AG11" s="58"/>
    </row>
    <row r="12" spans="1:33" x14ac:dyDescent="0.3">
      <c r="A12" s="1" t="str">
        <f>IF('2.1 Data FSVA 2025 &amp; Bobot'!A8="","",'2.1 Data FSVA 2025 &amp; Bobot'!A8)</f>
        <v/>
      </c>
      <c r="B12" s="2" t="str">
        <f>IF('2.1 Data FSVA 2025 &amp; Bobot'!B8="","",'2.1 Data FSVA 2025 &amp; Bobot'!B8)</f>
        <v/>
      </c>
      <c r="C12" s="1" t="str">
        <f>IF('2.1 Data FSVA 2025 &amp; Bobot'!C8="","",'2.1 Data FSVA 2025 &amp; Bobot'!C8)</f>
        <v/>
      </c>
      <c r="D12" s="1" t="str">
        <f>IF('2.1 Data FSVA 2025 &amp; Bobot'!D8="","",'2.1 Data FSVA 2025 &amp; Bobot'!D8)</f>
        <v/>
      </c>
      <c r="E12" s="1" t="str">
        <f>IF('2.1 Data FSVA 2025 &amp; Bobot'!E8="","",'2.1 Data FSVA 2025 &amp; Bobot'!E8)</f>
        <v/>
      </c>
      <c r="F12" s="2" t="str">
        <f>IF('2.1 Data FSVA 2025 &amp; Bobot'!F8="","",'2.1 Data FSVA 2025 &amp; Bobot'!F8)</f>
        <v/>
      </c>
      <c r="G12" s="4" t="str">
        <f>IF('2.1 Data FSVA 2025 &amp; Bobot'!H8="","",IFERROR(((G$7-'2.1 Data FSVA 2025 &amp; Bobot'!H8))/(G$7-G$6),"-"))</f>
        <v/>
      </c>
      <c r="H12" s="4" t="str">
        <f>IF('2.1 Data FSVA 2025 &amp; Bobot'!J8="","",IFERROR((('2.1 Data FSVA 2025 &amp; Bobot'!J8-H$6))/(H$7-H$6),"-"))</f>
        <v/>
      </c>
      <c r="I12" s="4" t="str">
        <f>IF('2.1 Data FSVA 2025 &amp; Bobot'!L8="","",IFERROR((('2.1 Data FSVA 2025 &amp; Bobot'!L8-I$6))/(I$7-I$6),"-"))</f>
        <v/>
      </c>
      <c r="J12" s="4" t="str">
        <f>IF('2.1 Data FSVA 2025 &amp; Bobot'!N8="","",IFERROR((('2.1 Data FSVA 2025 &amp; Bobot'!N8-J$6))/(J$7-J$6),"-"))</f>
        <v/>
      </c>
      <c r="K12" s="4" t="str">
        <f>IF('2.1 Data FSVA 2025 &amp; Bobot'!P8="","",IFERROR(((K$7-'2.1 Data FSVA 2025 &amp; Bobot'!P8))/(K$7-K$6),"-"))</f>
        <v/>
      </c>
      <c r="L12" s="4" t="str">
        <f>IF('2.1 Data FSVA 2025 &amp; Bobot'!R8="","",IFERROR(((L$7-'2.1 Data FSVA 2025 &amp; Bobot'!R8))/(L$7-L$6),"-"))</f>
        <v/>
      </c>
      <c r="M12" s="4" t="str">
        <f>IF('2.1 Data FSVA 2025 &amp; Bobot'!T8="","",IFERROR(((M$7-'2.1 Data FSVA 2025 &amp; Bobot'!T8))/(M$7-M$6),"-"))</f>
        <v/>
      </c>
      <c r="N12" s="4" t="str">
        <f>IF('2.1 Data FSVA 2025 &amp; Bobot'!V8="","",IFERROR((('2.1 Data FSVA 2025 &amp; Bobot'!V8-N$6))/(N$7-N$6),"-"))</f>
        <v/>
      </c>
      <c r="O12" s="4" t="str">
        <f>IF('2.1 Data FSVA 2025 &amp; Bobot'!X8="","",IFERROR(((O$7-'2.1 Data FSVA 2025 &amp; Bobot'!X8))/(O$7-O$6),"-"))</f>
        <v/>
      </c>
      <c r="P12" s="4" t="str">
        <f>IF('2.1 Data FSVA 2025 &amp; Bobot'!Z8="","",IFERROR((('2.1 Data FSVA 2025 &amp; Bobot'!Z8-P$6))/(P$7-P$6),"-"))</f>
        <v/>
      </c>
      <c r="Q12" s="4" t="str">
        <f>IF('2.1 Data FSVA 2025 &amp; Bobot'!AB8="","",IFERROR((('2.1 Data FSVA 2025 &amp; Bobot'!AB8-Q$6))/(Q$7-Q$6),"-"))</f>
        <v/>
      </c>
      <c r="R12" s="4" t="str">
        <f>IF('2.1 Data FSVA 2025 &amp; Bobot'!AD8="","",IFERROR(((R$7-'2.1 Data FSVA 2025 &amp; Bobot'!AD8))/(R$7-R$6),"-"))</f>
        <v/>
      </c>
      <c r="S12" s="33" t="str">
        <f t="shared" ref="S12:S75" si="0">IFERROR(($G$2*G12)+($H$2*H12)+($I$2*I12)+($J$2*J12)+($K$2*K12)+($L$2*L12)+($M$2*M12)+($N$2*N12)+($O$2*O12)+($P$2*P12)+($Q$2*Q12)+($R$2*R12),"-")</f>
        <v>-</v>
      </c>
      <c r="T12" s="73" t="str">
        <f t="shared" ref="T12:T75" si="1">(IF(S12="-","-",IF(S12&lt;=$X$11,1,IF(S12&lt;=$X$12,2,IF(S12&lt;=$X$13,3,IF(S12&lt;=$X$14,4,IF(S12&lt;=$X$15,5,6)))))))</f>
        <v>-</v>
      </c>
      <c r="U12" s="4" t="str">
        <f t="shared" ref="U12:U75" si="2">IFERROR(100*S12,"-")</f>
        <v>-</v>
      </c>
      <c r="V12" s="73" t="str">
        <f t="shared" ref="V12:V75" si="3">IFERROR(RANK(U12,$U$11:$U$704,0),"-")</f>
        <v>-</v>
      </c>
      <c r="W12" s="67"/>
      <c r="X12" s="4">
        <f>'2.2 Cut Off Individu &amp; Komposit'!P21</f>
        <v>0.53475508971704622</v>
      </c>
      <c r="Y12" s="1" t="s">
        <v>3</v>
      </c>
      <c r="Z12" s="52"/>
      <c r="AA12" s="52"/>
      <c r="AB12" s="28"/>
      <c r="AC12" s="56"/>
      <c r="AD12" s="59"/>
      <c r="AE12" s="58"/>
      <c r="AF12" s="60"/>
      <c r="AG12" s="58"/>
    </row>
    <row r="13" spans="1:33" x14ac:dyDescent="0.3">
      <c r="A13" s="1" t="str">
        <f>IF('2.1 Data FSVA 2025 &amp; Bobot'!A9="","",'2.1 Data FSVA 2025 &amp; Bobot'!A9)</f>
        <v/>
      </c>
      <c r="B13" s="2" t="str">
        <f>IF('2.1 Data FSVA 2025 &amp; Bobot'!B9="","",'2.1 Data FSVA 2025 &amp; Bobot'!B9)</f>
        <v/>
      </c>
      <c r="C13" s="1" t="str">
        <f>IF('2.1 Data FSVA 2025 &amp; Bobot'!C9="","",'2.1 Data FSVA 2025 &amp; Bobot'!C9)</f>
        <v/>
      </c>
      <c r="D13" s="1" t="str">
        <f>IF('2.1 Data FSVA 2025 &amp; Bobot'!D9="","",'2.1 Data FSVA 2025 &amp; Bobot'!D9)</f>
        <v/>
      </c>
      <c r="E13" s="1" t="str">
        <f>IF('2.1 Data FSVA 2025 &amp; Bobot'!E9="","",'2.1 Data FSVA 2025 &amp; Bobot'!E9)</f>
        <v/>
      </c>
      <c r="F13" s="2" t="str">
        <f>IF('2.1 Data FSVA 2025 &amp; Bobot'!F9="","",'2.1 Data FSVA 2025 &amp; Bobot'!F9)</f>
        <v/>
      </c>
      <c r="G13" s="4" t="str">
        <f>IF('2.1 Data FSVA 2025 &amp; Bobot'!H9="","",IFERROR(((G$7-'2.1 Data FSVA 2025 &amp; Bobot'!H9))/(G$7-G$6),"-"))</f>
        <v/>
      </c>
      <c r="H13" s="4" t="str">
        <f>IF('2.1 Data FSVA 2025 &amp; Bobot'!J9="","",IFERROR((('2.1 Data FSVA 2025 &amp; Bobot'!J9-H$6))/(H$7-H$6),"-"))</f>
        <v/>
      </c>
      <c r="I13" s="4" t="str">
        <f>IF('2.1 Data FSVA 2025 &amp; Bobot'!L9="","",IFERROR((('2.1 Data FSVA 2025 &amp; Bobot'!L9-I$6))/(I$7-I$6),"-"))</f>
        <v/>
      </c>
      <c r="J13" s="4" t="str">
        <f>IF('2.1 Data FSVA 2025 &amp; Bobot'!N9="","",IFERROR((('2.1 Data FSVA 2025 &amp; Bobot'!N9-J$6))/(J$7-J$6),"-"))</f>
        <v/>
      </c>
      <c r="K13" s="4" t="str">
        <f>IF('2.1 Data FSVA 2025 &amp; Bobot'!P9="","",IFERROR(((K$7-'2.1 Data FSVA 2025 &amp; Bobot'!P9))/(K$7-K$6),"-"))</f>
        <v/>
      </c>
      <c r="L13" s="4" t="str">
        <f>IF('2.1 Data FSVA 2025 &amp; Bobot'!R9="","",IFERROR(((L$7-'2.1 Data FSVA 2025 &amp; Bobot'!R9))/(L$7-L$6),"-"))</f>
        <v/>
      </c>
      <c r="M13" s="4" t="str">
        <f>IF('2.1 Data FSVA 2025 &amp; Bobot'!T9="","",IFERROR(((M$7-'2.1 Data FSVA 2025 &amp; Bobot'!T9))/(M$7-M$6),"-"))</f>
        <v/>
      </c>
      <c r="N13" s="4" t="str">
        <f>IF('2.1 Data FSVA 2025 &amp; Bobot'!V9="","",IFERROR((('2.1 Data FSVA 2025 &amp; Bobot'!V9-N$6))/(N$7-N$6),"-"))</f>
        <v/>
      </c>
      <c r="O13" s="4" t="str">
        <f>IF('2.1 Data FSVA 2025 &amp; Bobot'!X9="","",IFERROR(((O$7-'2.1 Data FSVA 2025 &amp; Bobot'!X9))/(O$7-O$6),"-"))</f>
        <v/>
      </c>
      <c r="P13" s="4" t="str">
        <f>IF('2.1 Data FSVA 2025 &amp; Bobot'!Z9="","",IFERROR((('2.1 Data FSVA 2025 &amp; Bobot'!Z9-P$6))/(P$7-P$6),"-"))</f>
        <v/>
      </c>
      <c r="Q13" s="4" t="str">
        <f>IF('2.1 Data FSVA 2025 &amp; Bobot'!AB9="","",IFERROR((('2.1 Data FSVA 2025 &amp; Bobot'!AB9-Q$6))/(Q$7-Q$6),"-"))</f>
        <v/>
      </c>
      <c r="R13" s="4" t="str">
        <f>IF('2.1 Data FSVA 2025 &amp; Bobot'!AD9="","",IFERROR(((R$7-'2.1 Data FSVA 2025 &amp; Bobot'!AD9))/(R$7-R$6),"-"))</f>
        <v/>
      </c>
      <c r="S13" s="33" t="str">
        <f t="shared" si="0"/>
        <v>-</v>
      </c>
      <c r="T13" s="73" t="str">
        <f t="shared" si="1"/>
        <v>-</v>
      </c>
      <c r="U13" s="4" t="str">
        <f t="shared" si="2"/>
        <v>-</v>
      </c>
      <c r="V13" s="73" t="str">
        <f t="shared" si="3"/>
        <v>-</v>
      </c>
      <c r="W13" s="67"/>
      <c r="X13" s="4">
        <f>'2.2 Cut Off Individu &amp; Komposit'!P22</f>
        <v>0.61413468849990593</v>
      </c>
      <c r="Y13" s="1" t="s">
        <v>4</v>
      </c>
      <c r="Z13" s="52"/>
      <c r="AA13" s="52"/>
      <c r="AB13" s="28"/>
      <c r="AC13" s="56"/>
      <c r="AD13" s="59"/>
      <c r="AE13" s="58"/>
      <c r="AF13" s="60"/>
      <c r="AG13" s="58"/>
    </row>
    <row r="14" spans="1:33" x14ac:dyDescent="0.3">
      <c r="A14" s="1" t="str">
        <f>IF('2.1 Data FSVA 2025 &amp; Bobot'!A10="","",'2.1 Data FSVA 2025 &amp; Bobot'!A10)</f>
        <v/>
      </c>
      <c r="B14" s="2" t="str">
        <f>IF('2.1 Data FSVA 2025 &amp; Bobot'!B10="","",'2.1 Data FSVA 2025 &amp; Bobot'!B10)</f>
        <v/>
      </c>
      <c r="C14" s="1" t="str">
        <f>IF('2.1 Data FSVA 2025 &amp; Bobot'!C10="","",'2.1 Data FSVA 2025 &amp; Bobot'!C10)</f>
        <v/>
      </c>
      <c r="D14" s="1" t="str">
        <f>IF('2.1 Data FSVA 2025 &amp; Bobot'!D10="","",'2.1 Data FSVA 2025 &amp; Bobot'!D10)</f>
        <v/>
      </c>
      <c r="E14" s="1" t="str">
        <f>IF('2.1 Data FSVA 2025 &amp; Bobot'!E10="","",'2.1 Data FSVA 2025 &amp; Bobot'!E10)</f>
        <v/>
      </c>
      <c r="F14" s="2" t="str">
        <f>IF('2.1 Data FSVA 2025 &amp; Bobot'!F10="","",'2.1 Data FSVA 2025 &amp; Bobot'!F10)</f>
        <v/>
      </c>
      <c r="G14" s="4" t="str">
        <f>IF('2.1 Data FSVA 2025 &amp; Bobot'!H10="","",IFERROR(((G$7-'2.1 Data FSVA 2025 &amp; Bobot'!H10))/(G$7-G$6),"-"))</f>
        <v/>
      </c>
      <c r="H14" s="4" t="str">
        <f>IF('2.1 Data FSVA 2025 &amp; Bobot'!J10="","",IFERROR((('2.1 Data FSVA 2025 &amp; Bobot'!J10-H$6))/(H$7-H$6),"-"))</f>
        <v/>
      </c>
      <c r="I14" s="4" t="str">
        <f>IF('2.1 Data FSVA 2025 &amp; Bobot'!L10="","",IFERROR((('2.1 Data FSVA 2025 &amp; Bobot'!L10-I$6))/(I$7-I$6),"-"))</f>
        <v/>
      </c>
      <c r="J14" s="4" t="str">
        <f>IF('2.1 Data FSVA 2025 &amp; Bobot'!N10="","",IFERROR((('2.1 Data FSVA 2025 &amp; Bobot'!N10-J$6))/(J$7-J$6),"-"))</f>
        <v/>
      </c>
      <c r="K14" s="4" t="str">
        <f>IF('2.1 Data FSVA 2025 &amp; Bobot'!P10="","",IFERROR(((K$7-'2.1 Data FSVA 2025 &amp; Bobot'!P10))/(K$7-K$6),"-"))</f>
        <v/>
      </c>
      <c r="L14" s="4" t="str">
        <f>IF('2.1 Data FSVA 2025 &amp; Bobot'!R10="","",IFERROR(((L$7-'2.1 Data FSVA 2025 &amp; Bobot'!R10))/(L$7-L$6),"-"))</f>
        <v/>
      </c>
      <c r="M14" s="4" t="str">
        <f>IF('2.1 Data FSVA 2025 &amp; Bobot'!T10="","",IFERROR(((M$7-'2.1 Data FSVA 2025 &amp; Bobot'!T10))/(M$7-M$6),"-"))</f>
        <v/>
      </c>
      <c r="N14" s="4" t="str">
        <f>IF('2.1 Data FSVA 2025 &amp; Bobot'!V10="","",IFERROR((('2.1 Data FSVA 2025 &amp; Bobot'!V10-N$6))/(N$7-N$6),"-"))</f>
        <v/>
      </c>
      <c r="O14" s="4" t="str">
        <f>IF('2.1 Data FSVA 2025 &amp; Bobot'!X10="","",IFERROR(((O$7-'2.1 Data FSVA 2025 &amp; Bobot'!X10))/(O$7-O$6),"-"))</f>
        <v/>
      </c>
      <c r="P14" s="4" t="str">
        <f>IF('2.1 Data FSVA 2025 &amp; Bobot'!Z10="","",IFERROR((('2.1 Data FSVA 2025 &amp; Bobot'!Z10-P$6))/(P$7-P$6),"-"))</f>
        <v/>
      </c>
      <c r="Q14" s="4" t="str">
        <f>IF('2.1 Data FSVA 2025 &amp; Bobot'!AB10="","",IFERROR((('2.1 Data FSVA 2025 &amp; Bobot'!AB10-Q$6))/(Q$7-Q$6),"-"))</f>
        <v/>
      </c>
      <c r="R14" s="4" t="str">
        <f>IF('2.1 Data FSVA 2025 &amp; Bobot'!AD10="","",IFERROR(((R$7-'2.1 Data FSVA 2025 &amp; Bobot'!AD10))/(R$7-R$6),"-"))</f>
        <v/>
      </c>
      <c r="S14" s="33" t="str">
        <f t="shared" si="0"/>
        <v>-</v>
      </c>
      <c r="T14" s="73" t="str">
        <f t="shared" si="1"/>
        <v>-</v>
      </c>
      <c r="U14" s="4" t="str">
        <f t="shared" si="2"/>
        <v>-</v>
      </c>
      <c r="V14" s="73" t="str">
        <f t="shared" si="3"/>
        <v>-</v>
      </c>
      <c r="W14" s="67"/>
      <c r="X14" s="4">
        <f>'2.2 Cut Off Individu &amp; Komposit'!P23</f>
        <v>0.69351428728276565</v>
      </c>
      <c r="Y14" s="1" t="s">
        <v>5</v>
      </c>
      <c r="Z14" s="52"/>
      <c r="AA14" s="52"/>
      <c r="AB14" s="28"/>
      <c r="AC14" s="56"/>
      <c r="AD14" s="59"/>
      <c r="AE14" s="58"/>
      <c r="AF14" s="60"/>
      <c r="AG14" s="58"/>
    </row>
    <row r="15" spans="1:33" x14ac:dyDescent="0.3">
      <c r="A15" s="1" t="str">
        <f>IF('2.1 Data FSVA 2025 &amp; Bobot'!A11="","",'2.1 Data FSVA 2025 &amp; Bobot'!A11)</f>
        <v/>
      </c>
      <c r="B15" s="2" t="str">
        <f>IF('2.1 Data FSVA 2025 &amp; Bobot'!B11="","",'2.1 Data FSVA 2025 &amp; Bobot'!B11)</f>
        <v/>
      </c>
      <c r="C15" s="1" t="str">
        <f>IF('2.1 Data FSVA 2025 &amp; Bobot'!C11="","",'2.1 Data FSVA 2025 &amp; Bobot'!C11)</f>
        <v/>
      </c>
      <c r="D15" s="1" t="str">
        <f>IF('2.1 Data FSVA 2025 &amp; Bobot'!D11="","",'2.1 Data FSVA 2025 &amp; Bobot'!D11)</f>
        <v/>
      </c>
      <c r="E15" s="1" t="str">
        <f>IF('2.1 Data FSVA 2025 &amp; Bobot'!E11="","",'2.1 Data FSVA 2025 &amp; Bobot'!E11)</f>
        <v/>
      </c>
      <c r="F15" s="2" t="str">
        <f>IF('2.1 Data FSVA 2025 &amp; Bobot'!F11="","",'2.1 Data FSVA 2025 &amp; Bobot'!F11)</f>
        <v/>
      </c>
      <c r="G15" s="4" t="str">
        <f>IF('2.1 Data FSVA 2025 &amp; Bobot'!H11="","",IFERROR(((G$7-'2.1 Data FSVA 2025 &amp; Bobot'!H11))/(G$7-G$6),"-"))</f>
        <v/>
      </c>
      <c r="H15" s="4" t="str">
        <f>IF('2.1 Data FSVA 2025 &amp; Bobot'!J11="","",IFERROR((('2.1 Data FSVA 2025 &amp; Bobot'!J11-H$6))/(H$7-H$6),"-"))</f>
        <v/>
      </c>
      <c r="I15" s="4" t="str">
        <f>IF('2.1 Data FSVA 2025 &amp; Bobot'!L11="","",IFERROR((('2.1 Data FSVA 2025 &amp; Bobot'!L11-I$6))/(I$7-I$6),"-"))</f>
        <v/>
      </c>
      <c r="J15" s="4" t="str">
        <f>IF('2.1 Data FSVA 2025 &amp; Bobot'!N11="","",IFERROR((('2.1 Data FSVA 2025 &amp; Bobot'!N11-J$6))/(J$7-J$6),"-"))</f>
        <v/>
      </c>
      <c r="K15" s="4" t="str">
        <f>IF('2.1 Data FSVA 2025 &amp; Bobot'!P11="","",IFERROR(((K$7-'2.1 Data FSVA 2025 &amp; Bobot'!P11))/(K$7-K$6),"-"))</f>
        <v/>
      </c>
      <c r="L15" s="4" t="str">
        <f>IF('2.1 Data FSVA 2025 &amp; Bobot'!R11="","",IFERROR(((L$7-'2.1 Data FSVA 2025 &amp; Bobot'!R11))/(L$7-L$6),"-"))</f>
        <v/>
      </c>
      <c r="M15" s="4" t="str">
        <f>IF('2.1 Data FSVA 2025 &amp; Bobot'!T11="","",IFERROR(((M$7-'2.1 Data FSVA 2025 &amp; Bobot'!T11))/(M$7-M$6),"-"))</f>
        <v/>
      </c>
      <c r="N15" s="4" t="str">
        <f>IF('2.1 Data FSVA 2025 &amp; Bobot'!V11="","",IFERROR((('2.1 Data FSVA 2025 &amp; Bobot'!V11-N$6))/(N$7-N$6),"-"))</f>
        <v/>
      </c>
      <c r="O15" s="4" t="str">
        <f>IF('2.1 Data FSVA 2025 &amp; Bobot'!X11="","",IFERROR(((O$7-'2.1 Data FSVA 2025 &amp; Bobot'!X11))/(O$7-O$6),"-"))</f>
        <v/>
      </c>
      <c r="P15" s="4" t="str">
        <f>IF('2.1 Data FSVA 2025 &amp; Bobot'!Z11="","",IFERROR((('2.1 Data FSVA 2025 &amp; Bobot'!Z11-P$6))/(P$7-P$6),"-"))</f>
        <v/>
      </c>
      <c r="Q15" s="4" t="str">
        <f>IF('2.1 Data FSVA 2025 &amp; Bobot'!AB11="","",IFERROR((('2.1 Data FSVA 2025 &amp; Bobot'!AB11-Q$6))/(Q$7-Q$6),"-"))</f>
        <v/>
      </c>
      <c r="R15" s="4" t="str">
        <f>IF('2.1 Data FSVA 2025 &amp; Bobot'!AD11="","",IFERROR(((R$7-'2.1 Data FSVA 2025 &amp; Bobot'!AD11))/(R$7-R$6),"-"))</f>
        <v/>
      </c>
      <c r="S15" s="33" t="str">
        <f t="shared" si="0"/>
        <v>-</v>
      </c>
      <c r="T15" s="73" t="str">
        <f t="shared" si="1"/>
        <v>-</v>
      </c>
      <c r="U15" s="4" t="str">
        <f t="shared" si="2"/>
        <v>-</v>
      </c>
      <c r="V15" s="73" t="str">
        <f t="shared" si="3"/>
        <v>-</v>
      </c>
      <c r="W15" s="67"/>
      <c r="X15" s="4">
        <f>'2.2 Cut Off Individu &amp; Komposit'!P24</f>
        <v>0.77062115879289794</v>
      </c>
      <c r="Y15" s="1" t="s">
        <v>6</v>
      </c>
      <c r="Z15" s="52"/>
      <c r="AA15" s="52"/>
      <c r="AB15" s="28"/>
      <c r="AC15" s="56"/>
      <c r="AD15" s="59"/>
      <c r="AE15" s="58"/>
      <c r="AF15" s="60"/>
      <c r="AG15" s="58"/>
    </row>
    <row r="16" spans="1:33" x14ac:dyDescent="0.3">
      <c r="A16" s="1" t="str">
        <f>IF('2.1 Data FSVA 2025 &amp; Bobot'!A12="","",'2.1 Data FSVA 2025 &amp; Bobot'!A12)</f>
        <v/>
      </c>
      <c r="B16" s="2" t="str">
        <f>IF('2.1 Data FSVA 2025 &amp; Bobot'!B12="","",'2.1 Data FSVA 2025 &amp; Bobot'!B12)</f>
        <v/>
      </c>
      <c r="C16" s="1" t="str">
        <f>IF('2.1 Data FSVA 2025 &amp; Bobot'!C12="","",'2.1 Data FSVA 2025 &amp; Bobot'!C12)</f>
        <v/>
      </c>
      <c r="D16" s="1" t="str">
        <f>IF('2.1 Data FSVA 2025 &amp; Bobot'!D12="","",'2.1 Data FSVA 2025 &amp; Bobot'!D12)</f>
        <v/>
      </c>
      <c r="E16" s="1" t="str">
        <f>IF('2.1 Data FSVA 2025 &amp; Bobot'!E12="","",'2.1 Data FSVA 2025 &amp; Bobot'!E12)</f>
        <v/>
      </c>
      <c r="F16" s="2" t="str">
        <f>IF('2.1 Data FSVA 2025 &amp; Bobot'!F12="","",'2.1 Data FSVA 2025 &amp; Bobot'!F12)</f>
        <v/>
      </c>
      <c r="G16" s="4" t="str">
        <f>IF('2.1 Data FSVA 2025 &amp; Bobot'!H12="","",IFERROR(((G$7-'2.1 Data FSVA 2025 &amp; Bobot'!H12))/(G$7-G$6),"-"))</f>
        <v/>
      </c>
      <c r="H16" s="4" t="str">
        <f>IF('2.1 Data FSVA 2025 &amp; Bobot'!J12="","",IFERROR((('2.1 Data FSVA 2025 &amp; Bobot'!J12-H$6))/(H$7-H$6),"-"))</f>
        <v/>
      </c>
      <c r="I16" s="4" t="str">
        <f>IF('2.1 Data FSVA 2025 &amp; Bobot'!L12="","",IFERROR((('2.1 Data FSVA 2025 &amp; Bobot'!L12-I$6))/(I$7-I$6),"-"))</f>
        <v/>
      </c>
      <c r="J16" s="4" t="str">
        <f>IF('2.1 Data FSVA 2025 &amp; Bobot'!N12="","",IFERROR((('2.1 Data FSVA 2025 &amp; Bobot'!N12-J$6))/(J$7-J$6),"-"))</f>
        <v/>
      </c>
      <c r="K16" s="4" t="str">
        <f>IF('2.1 Data FSVA 2025 &amp; Bobot'!P12="","",IFERROR(((K$7-'2.1 Data FSVA 2025 &amp; Bobot'!P12))/(K$7-K$6),"-"))</f>
        <v/>
      </c>
      <c r="L16" s="4" t="str">
        <f>IF('2.1 Data FSVA 2025 &amp; Bobot'!R12="","",IFERROR(((L$7-'2.1 Data FSVA 2025 &amp; Bobot'!R12))/(L$7-L$6),"-"))</f>
        <v/>
      </c>
      <c r="M16" s="4" t="str">
        <f>IF('2.1 Data FSVA 2025 &amp; Bobot'!T12="","",IFERROR(((M$7-'2.1 Data FSVA 2025 &amp; Bobot'!T12))/(M$7-M$6),"-"))</f>
        <v/>
      </c>
      <c r="N16" s="4" t="str">
        <f>IF('2.1 Data FSVA 2025 &amp; Bobot'!V12="","",IFERROR((('2.1 Data FSVA 2025 &amp; Bobot'!V12-N$6))/(N$7-N$6),"-"))</f>
        <v/>
      </c>
      <c r="O16" s="4" t="str">
        <f>IF('2.1 Data FSVA 2025 &amp; Bobot'!X12="","",IFERROR(((O$7-'2.1 Data FSVA 2025 &amp; Bobot'!X12))/(O$7-O$6),"-"))</f>
        <v/>
      </c>
      <c r="P16" s="4" t="str">
        <f>IF('2.1 Data FSVA 2025 &amp; Bobot'!Z12="","",IFERROR((('2.1 Data FSVA 2025 &amp; Bobot'!Z12-P$6))/(P$7-P$6),"-"))</f>
        <v/>
      </c>
      <c r="Q16" s="4" t="str">
        <f>IF('2.1 Data FSVA 2025 &amp; Bobot'!AB12="","",IFERROR((('2.1 Data FSVA 2025 &amp; Bobot'!AB12-Q$6))/(Q$7-Q$6),"-"))</f>
        <v/>
      </c>
      <c r="R16" s="4" t="str">
        <f>IF('2.1 Data FSVA 2025 &amp; Bobot'!AD12="","",IFERROR(((R$7-'2.1 Data FSVA 2025 &amp; Bobot'!AD12))/(R$7-R$6),"-"))</f>
        <v/>
      </c>
      <c r="S16" s="33" t="str">
        <f t="shared" si="0"/>
        <v>-</v>
      </c>
      <c r="T16" s="73" t="str">
        <f t="shared" si="1"/>
        <v>-</v>
      </c>
      <c r="U16" s="4" t="str">
        <f t="shared" si="2"/>
        <v>-</v>
      </c>
      <c r="V16" s="73" t="str">
        <f t="shared" si="3"/>
        <v>-</v>
      </c>
      <c r="W16" s="67"/>
      <c r="X16" s="4">
        <f>'2.2 Cut Off Individu &amp; Komposit'!P25</f>
        <v>1</v>
      </c>
      <c r="Y16" s="1" t="s">
        <v>7</v>
      </c>
      <c r="Z16" s="52"/>
      <c r="AA16" s="52"/>
      <c r="AB16" s="28"/>
      <c r="AC16" s="56"/>
      <c r="AD16" s="56"/>
      <c r="AE16" s="57"/>
      <c r="AF16" s="60"/>
      <c r="AG16" s="58"/>
    </row>
    <row r="17" spans="1:33" x14ac:dyDescent="0.3">
      <c r="A17" s="1" t="str">
        <f>IF('2.1 Data FSVA 2025 &amp; Bobot'!A13="","",'2.1 Data FSVA 2025 &amp; Bobot'!A13)</f>
        <v/>
      </c>
      <c r="B17" s="2" t="str">
        <f>IF('2.1 Data FSVA 2025 &amp; Bobot'!B13="","",'2.1 Data FSVA 2025 &amp; Bobot'!B13)</f>
        <v/>
      </c>
      <c r="C17" s="1" t="str">
        <f>IF('2.1 Data FSVA 2025 &amp; Bobot'!C13="","",'2.1 Data FSVA 2025 &amp; Bobot'!C13)</f>
        <v/>
      </c>
      <c r="D17" s="1" t="str">
        <f>IF('2.1 Data FSVA 2025 &amp; Bobot'!D13="","",'2.1 Data FSVA 2025 &amp; Bobot'!D13)</f>
        <v/>
      </c>
      <c r="E17" s="1" t="str">
        <f>IF('2.1 Data FSVA 2025 &amp; Bobot'!E13="","",'2.1 Data FSVA 2025 &amp; Bobot'!E13)</f>
        <v/>
      </c>
      <c r="F17" s="2" t="str">
        <f>IF('2.1 Data FSVA 2025 &amp; Bobot'!F13="","",'2.1 Data FSVA 2025 &amp; Bobot'!F13)</f>
        <v/>
      </c>
      <c r="G17" s="4" t="str">
        <f>IF('2.1 Data FSVA 2025 &amp; Bobot'!H13="","",IFERROR(((G$7-'2.1 Data FSVA 2025 &amp; Bobot'!H13))/(G$7-G$6),"-"))</f>
        <v/>
      </c>
      <c r="H17" s="4" t="str">
        <f>IF('2.1 Data FSVA 2025 &amp; Bobot'!J13="","",IFERROR((('2.1 Data FSVA 2025 &amp; Bobot'!J13-H$6))/(H$7-H$6),"-"))</f>
        <v/>
      </c>
      <c r="I17" s="4" t="str">
        <f>IF('2.1 Data FSVA 2025 &amp; Bobot'!L13="","",IFERROR((('2.1 Data FSVA 2025 &amp; Bobot'!L13-I$6))/(I$7-I$6),"-"))</f>
        <v/>
      </c>
      <c r="J17" s="4" t="str">
        <f>IF('2.1 Data FSVA 2025 &amp; Bobot'!N13="","",IFERROR((('2.1 Data FSVA 2025 &amp; Bobot'!N13-J$6))/(J$7-J$6),"-"))</f>
        <v/>
      </c>
      <c r="K17" s="4" t="str">
        <f>IF('2.1 Data FSVA 2025 &amp; Bobot'!P13="","",IFERROR(((K$7-'2.1 Data FSVA 2025 &amp; Bobot'!P13))/(K$7-K$6),"-"))</f>
        <v/>
      </c>
      <c r="L17" s="4" t="str">
        <f>IF('2.1 Data FSVA 2025 &amp; Bobot'!R13="","",IFERROR(((L$7-'2.1 Data FSVA 2025 &amp; Bobot'!R13))/(L$7-L$6),"-"))</f>
        <v/>
      </c>
      <c r="M17" s="4" t="str">
        <f>IF('2.1 Data FSVA 2025 &amp; Bobot'!T13="","",IFERROR(((M$7-'2.1 Data FSVA 2025 &amp; Bobot'!T13))/(M$7-M$6),"-"))</f>
        <v/>
      </c>
      <c r="N17" s="4" t="str">
        <f>IF('2.1 Data FSVA 2025 &amp; Bobot'!V13="","",IFERROR((('2.1 Data FSVA 2025 &amp; Bobot'!V13-N$6))/(N$7-N$6),"-"))</f>
        <v/>
      </c>
      <c r="O17" s="4" t="str">
        <f>IF('2.1 Data FSVA 2025 &amp; Bobot'!X13="","",IFERROR(((O$7-'2.1 Data FSVA 2025 &amp; Bobot'!X13))/(O$7-O$6),"-"))</f>
        <v/>
      </c>
      <c r="P17" s="4" t="str">
        <f>IF('2.1 Data FSVA 2025 &amp; Bobot'!Z13="","",IFERROR((('2.1 Data FSVA 2025 &amp; Bobot'!Z13-P$6))/(P$7-P$6),"-"))</f>
        <v/>
      </c>
      <c r="Q17" s="4" t="str">
        <f>IF('2.1 Data FSVA 2025 &amp; Bobot'!AB13="","",IFERROR((('2.1 Data FSVA 2025 &amp; Bobot'!AB13-Q$6))/(Q$7-Q$6),"-"))</f>
        <v/>
      </c>
      <c r="R17" s="4" t="str">
        <f>IF('2.1 Data FSVA 2025 &amp; Bobot'!AD13="","",IFERROR(((R$7-'2.1 Data FSVA 2025 &amp; Bobot'!AD13))/(R$7-R$6),"-"))</f>
        <v/>
      </c>
      <c r="S17" s="33" t="str">
        <f t="shared" si="0"/>
        <v>-</v>
      </c>
      <c r="T17" s="73" t="str">
        <f t="shared" si="1"/>
        <v>-</v>
      </c>
      <c r="U17" s="4" t="str">
        <f t="shared" si="2"/>
        <v>-</v>
      </c>
      <c r="V17" s="73" t="str">
        <f t="shared" si="3"/>
        <v>-</v>
      </c>
      <c r="W17" s="67"/>
      <c r="X17" s="61"/>
      <c r="Y17" s="35"/>
      <c r="Z17" s="52"/>
      <c r="AA17" s="52"/>
      <c r="AB17" s="53"/>
      <c r="AC17" s="21"/>
      <c r="AD17" s="21"/>
      <c r="AE17" s="21"/>
      <c r="AF17" s="21"/>
      <c r="AG17" s="21"/>
    </row>
    <row r="18" spans="1:33" x14ac:dyDescent="0.3">
      <c r="A18" s="1" t="str">
        <f>IF('2.1 Data FSVA 2025 &amp; Bobot'!A14="","",'2.1 Data FSVA 2025 &amp; Bobot'!A14)</f>
        <v/>
      </c>
      <c r="B18" s="2" t="str">
        <f>IF('2.1 Data FSVA 2025 &amp; Bobot'!B14="","",'2.1 Data FSVA 2025 &amp; Bobot'!B14)</f>
        <v/>
      </c>
      <c r="C18" s="1" t="str">
        <f>IF('2.1 Data FSVA 2025 &amp; Bobot'!C14="","",'2.1 Data FSVA 2025 &amp; Bobot'!C14)</f>
        <v/>
      </c>
      <c r="D18" s="1" t="str">
        <f>IF('2.1 Data FSVA 2025 &amp; Bobot'!D14="","",'2.1 Data FSVA 2025 &amp; Bobot'!D14)</f>
        <v/>
      </c>
      <c r="E18" s="1" t="str">
        <f>IF('2.1 Data FSVA 2025 &amp; Bobot'!E14="","",'2.1 Data FSVA 2025 &amp; Bobot'!E14)</f>
        <v/>
      </c>
      <c r="F18" s="2" t="str">
        <f>IF('2.1 Data FSVA 2025 &amp; Bobot'!F14="","",'2.1 Data FSVA 2025 &amp; Bobot'!F14)</f>
        <v/>
      </c>
      <c r="G18" s="4" t="str">
        <f>IF('2.1 Data FSVA 2025 &amp; Bobot'!H14="","",IFERROR(((G$7-'2.1 Data FSVA 2025 &amp; Bobot'!H14))/(G$7-G$6),"-"))</f>
        <v/>
      </c>
      <c r="H18" s="4" t="str">
        <f>IF('2.1 Data FSVA 2025 &amp; Bobot'!J14="","",IFERROR((('2.1 Data FSVA 2025 &amp; Bobot'!J14-H$6))/(H$7-H$6),"-"))</f>
        <v/>
      </c>
      <c r="I18" s="4" t="str">
        <f>IF('2.1 Data FSVA 2025 &amp; Bobot'!L14="","",IFERROR((('2.1 Data FSVA 2025 &amp; Bobot'!L14-I$6))/(I$7-I$6),"-"))</f>
        <v/>
      </c>
      <c r="J18" s="4" t="str">
        <f>IF('2.1 Data FSVA 2025 &amp; Bobot'!N14="","",IFERROR((('2.1 Data FSVA 2025 &amp; Bobot'!N14-J$6))/(J$7-J$6),"-"))</f>
        <v/>
      </c>
      <c r="K18" s="4" t="str">
        <f>IF('2.1 Data FSVA 2025 &amp; Bobot'!P14="","",IFERROR(((K$7-'2.1 Data FSVA 2025 &amp; Bobot'!P14))/(K$7-K$6),"-"))</f>
        <v/>
      </c>
      <c r="L18" s="4" t="str">
        <f>IF('2.1 Data FSVA 2025 &amp; Bobot'!R14="","",IFERROR(((L$7-'2.1 Data FSVA 2025 &amp; Bobot'!R14))/(L$7-L$6),"-"))</f>
        <v/>
      </c>
      <c r="M18" s="4" t="str">
        <f>IF('2.1 Data FSVA 2025 &amp; Bobot'!T14="","",IFERROR(((M$7-'2.1 Data FSVA 2025 &amp; Bobot'!T14))/(M$7-M$6),"-"))</f>
        <v/>
      </c>
      <c r="N18" s="4" t="str">
        <f>IF('2.1 Data FSVA 2025 &amp; Bobot'!V14="","",IFERROR((('2.1 Data FSVA 2025 &amp; Bobot'!V14-N$6))/(N$7-N$6),"-"))</f>
        <v/>
      </c>
      <c r="O18" s="4" t="str">
        <f>IF('2.1 Data FSVA 2025 &amp; Bobot'!X14="","",IFERROR(((O$7-'2.1 Data FSVA 2025 &amp; Bobot'!X14))/(O$7-O$6),"-"))</f>
        <v/>
      </c>
      <c r="P18" s="4" t="str">
        <f>IF('2.1 Data FSVA 2025 &amp; Bobot'!Z14="","",IFERROR((('2.1 Data FSVA 2025 &amp; Bobot'!Z14-P$6))/(P$7-P$6),"-"))</f>
        <v/>
      </c>
      <c r="Q18" s="4" t="str">
        <f>IF('2.1 Data FSVA 2025 &amp; Bobot'!AB14="","",IFERROR((('2.1 Data FSVA 2025 &amp; Bobot'!AB14-Q$6))/(Q$7-Q$6),"-"))</f>
        <v/>
      </c>
      <c r="R18" s="4" t="str">
        <f>IF('2.1 Data FSVA 2025 &amp; Bobot'!AD14="","",IFERROR(((R$7-'2.1 Data FSVA 2025 &amp; Bobot'!AD14))/(R$7-R$6),"-"))</f>
        <v/>
      </c>
      <c r="S18" s="33" t="str">
        <f t="shared" si="0"/>
        <v>-</v>
      </c>
      <c r="T18" s="73" t="str">
        <f t="shared" si="1"/>
        <v>-</v>
      </c>
      <c r="U18" s="4" t="str">
        <f t="shared" si="2"/>
        <v>-</v>
      </c>
      <c r="V18" s="73" t="str">
        <f t="shared" si="3"/>
        <v>-</v>
      </c>
      <c r="W18" s="67"/>
      <c r="X18" s="62"/>
      <c r="AB18" s="21"/>
      <c r="AC18" s="21"/>
      <c r="AD18" s="21"/>
      <c r="AE18" s="21"/>
      <c r="AF18" s="21"/>
      <c r="AG18" s="21"/>
    </row>
    <row r="19" spans="1:33" x14ac:dyDescent="0.3">
      <c r="A19" s="1" t="str">
        <f>IF('2.1 Data FSVA 2025 &amp; Bobot'!A15="","",'2.1 Data FSVA 2025 &amp; Bobot'!A15)</f>
        <v/>
      </c>
      <c r="B19" s="2" t="str">
        <f>IF('2.1 Data FSVA 2025 &amp; Bobot'!B15="","",'2.1 Data FSVA 2025 &amp; Bobot'!B15)</f>
        <v/>
      </c>
      <c r="C19" s="1" t="str">
        <f>IF('2.1 Data FSVA 2025 &amp; Bobot'!C15="","",'2.1 Data FSVA 2025 &amp; Bobot'!C15)</f>
        <v/>
      </c>
      <c r="D19" s="1" t="str">
        <f>IF('2.1 Data FSVA 2025 &amp; Bobot'!D15="","",'2.1 Data FSVA 2025 &amp; Bobot'!D15)</f>
        <v/>
      </c>
      <c r="E19" s="1" t="str">
        <f>IF('2.1 Data FSVA 2025 &amp; Bobot'!E15="","",'2.1 Data FSVA 2025 &amp; Bobot'!E15)</f>
        <v/>
      </c>
      <c r="F19" s="2" t="str">
        <f>IF('2.1 Data FSVA 2025 &amp; Bobot'!F15="","",'2.1 Data FSVA 2025 &amp; Bobot'!F15)</f>
        <v/>
      </c>
      <c r="G19" s="4" t="str">
        <f>IF('2.1 Data FSVA 2025 &amp; Bobot'!H15="","",IFERROR(((G$7-'2.1 Data FSVA 2025 &amp; Bobot'!H15))/(G$7-G$6),"-"))</f>
        <v/>
      </c>
      <c r="H19" s="4" t="str">
        <f>IF('2.1 Data FSVA 2025 &amp; Bobot'!J15="","",IFERROR((('2.1 Data FSVA 2025 &amp; Bobot'!J15-H$6))/(H$7-H$6),"-"))</f>
        <v/>
      </c>
      <c r="I19" s="4" t="str">
        <f>IF('2.1 Data FSVA 2025 &amp; Bobot'!L15="","",IFERROR((('2.1 Data FSVA 2025 &amp; Bobot'!L15-I$6))/(I$7-I$6),"-"))</f>
        <v/>
      </c>
      <c r="J19" s="4" t="str">
        <f>IF('2.1 Data FSVA 2025 &amp; Bobot'!N15="","",IFERROR((('2.1 Data FSVA 2025 &amp; Bobot'!N15-J$6))/(J$7-J$6),"-"))</f>
        <v/>
      </c>
      <c r="K19" s="4" t="str">
        <f>IF('2.1 Data FSVA 2025 &amp; Bobot'!P15="","",IFERROR(((K$7-'2.1 Data FSVA 2025 &amp; Bobot'!P15))/(K$7-K$6),"-"))</f>
        <v/>
      </c>
      <c r="L19" s="4" t="str">
        <f>IF('2.1 Data FSVA 2025 &amp; Bobot'!R15="","",IFERROR(((L$7-'2.1 Data FSVA 2025 &amp; Bobot'!R15))/(L$7-L$6),"-"))</f>
        <v/>
      </c>
      <c r="M19" s="4" t="str">
        <f>IF('2.1 Data FSVA 2025 &amp; Bobot'!T15="","",IFERROR(((M$7-'2.1 Data FSVA 2025 &amp; Bobot'!T15))/(M$7-M$6),"-"))</f>
        <v/>
      </c>
      <c r="N19" s="4" t="str">
        <f>IF('2.1 Data FSVA 2025 &amp; Bobot'!V15="","",IFERROR((('2.1 Data FSVA 2025 &amp; Bobot'!V15-N$6))/(N$7-N$6),"-"))</f>
        <v/>
      </c>
      <c r="O19" s="4" t="str">
        <f>IF('2.1 Data FSVA 2025 &amp; Bobot'!X15="","",IFERROR(((O$7-'2.1 Data FSVA 2025 &amp; Bobot'!X15))/(O$7-O$6),"-"))</f>
        <v/>
      </c>
      <c r="P19" s="4" t="str">
        <f>IF('2.1 Data FSVA 2025 &amp; Bobot'!Z15="","",IFERROR((('2.1 Data FSVA 2025 &amp; Bobot'!Z15-P$6))/(P$7-P$6),"-"))</f>
        <v/>
      </c>
      <c r="Q19" s="4" t="str">
        <f>IF('2.1 Data FSVA 2025 &amp; Bobot'!AB15="","",IFERROR((('2.1 Data FSVA 2025 &amp; Bobot'!AB15-Q$6))/(Q$7-Q$6),"-"))</f>
        <v/>
      </c>
      <c r="R19" s="4" t="str">
        <f>IF('2.1 Data FSVA 2025 &amp; Bobot'!AD15="","",IFERROR(((R$7-'2.1 Data FSVA 2025 &amp; Bobot'!AD15))/(R$7-R$6),"-"))</f>
        <v/>
      </c>
      <c r="S19" s="33" t="str">
        <f t="shared" si="0"/>
        <v>-</v>
      </c>
      <c r="T19" s="73" t="str">
        <f t="shared" si="1"/>
        <v>-</v>
      </c>
      <c r="U19" s="4" t="str">
        <f t="shared" si="2"/>
        <v>-</v>
      </c>
      <c r="V19" s="73" t="str">
        <f t="shared" si="3"/>
        <v>-</v>
      </c>
      <c r="W19" s="67"/>
    </row>
    <row r="20" spans="1:33" x14ac:dyDescent="0.3">
      <c r="A20" s="1" t="str">
        <f>IF('2.1 Data FSVA 2025 &amp; Bobot'!A16="","",'2.1 Data FSVA 2025 &amp; Bobot'!A16)</f>
        <v/>
      </c>
      <c r="B20" s="2" t="str">
        <f>IF('2.1 Data FSVA 2025 &amp; Bobot'!B16="","",'2.1 Data FSVA 2025 &amp; Bobot'!B16)</f>
        <v/>
      </c>
      <c r="C20" s="1" t="str">
        <f>IF('2.1 Data FSVA 2025 &amp; Bobot'!C16="","",'2.1 Data FSVA 2025 &amp; Bobot'!C16)</f>
        <v/>
      </c>
      <c r="D20" s="1" t="str">
        <f>IF('2.1 Data FSVA 2025 &amp; Bobot'!D16="","",'2.1 Data FSVA 2025 &amp; Bobot'!D16)</f>
        <v/>
      </c>
      <c r="E20" s="1" t="str">
        <f>IF('2.1 Data FSVA 2025 &amp; Bobot'!E16="","",'2.1 Data FSVA 2025 &amp; Bobot'!E16)</f>
        <v/>
      </c>
      <c r="F20" s="2" t="str">
        <f>IF('2.1 Data FSVA 2025 &amp; Bobot'!F16="","",'2.1 Data FSVA 2025 &amp; Bobot'!F16)</f>
        <v/>
      </c>
      <c r="G20" s="4" t="str">
        <f>IF('2.1 Data FSVA 2025 &amp; Bobot'!H16="","",IFERROR(((G$7-'2.1 Data FSVA 2025 &amp; Bobot'!H16))/(G$7-G$6),"-"))</f>
        <v/>
      </c>
      <c r="H20" s="4" t="str">
        <f>IF('2.1 Data FSVA 2025 &amp; Bobot'!J16="","",IFERROR((('2.1 Data FSVA 2025 &amp; Bobot'!J16-H$6))/(H$7-H$6),"-"))</f>
        <v/>
      </c>
      <c r="I20" s="4" t="str">
        <f>IF('2.1 Data FSVA 2025 &amp; Bobot'!L16="","",IFERROR((('2.1 Data FSVA 2025 &amp; Bobot'!L16-I$6))/(I$7-I$6),"-"))</f>
        <v/>
      </c>
      <c r="J20" s="4" t="str">
        <f>IF('2.1 Data FSVA 2025 &amp; Bobot'!N16="","",IFERROR((('2.1 Data FSVA 2025 &amp; Bobot'!N16-J$6))/(J$7-J$6),"-"))</f>
        <v/>
      </c>
      <c r="K20" s="4" t="str">
        <f>IF('2.1 Data FSVA 2025 &amp; Bobot'!P16="","",IFERROR(((K$7-'2.1 Data FSVA 2025 &amp; Bobot'!P16))/(K$7-K$6),"-"))</f>
        <v/>
      </c>
      <c r="L20" s="4" t="str">
        <f>IF('2.1 Data FSVA 2025 &amp; Bobot'!R16="","",IFERROR(((L$7-'2.1 Data FSVA 2025 &amp; Bobot'!R16))/(L$7-L$6),"-"))</f>
        <v/>
      </c>
      <c r="M20" s="4" t="str">
        <f>IF('2.1 Data FSVA 2025 &amp; Bobot'!T16="","",IFERROR(((M$7-'2.1 Data FSVA 2025 &amp; Bobot'!T16))/(M$7-M$6),"-"))</f>
        <v/>
      </c>
      <c r="N20" s="4" t="str">
        <f>IF('2.1 Data FSVA 2025 &amp; Bobot'!V16="","",IFERROR((('2.1 Data FSVA 2025 &amp; Bobot'!V16-N$6))/(N$7-N$6),"-"))</f>
        <v/>
      </c>
      <c r="O20" s="4" t="str">
        <f>IF('2.1 Data FSVA 2025 &amp; Bobot'!X16="","",IFERROR(((O$7-'2.1 Data FSVA 2025 &amp; Bobot'!X16))/(O$7-O$6),"-"))</f>
        <v/>
      </c>
      <c r="P20" s="4" t="str">
        <f>IF('2.1 Data FSVA 2025 &amp; Bobot'!Z16="","",IFERROR((('2.1 Data FSVA 2025 &amp; Bobot'!Z16-P$6))/(P$7-P$6),"-"))</f>
        <v/>
      </c>
      <c r="Q20" s="4" t="str">
        <f>IF('2.1 Data FSVA 2025 &amp; Bobot'!AB16="","",IFERROR((('2.1 Data FSVA 2025 &amp; Bobot'!AB16-Q$6))/(Q$7-Q$6),"-"))</f>
        <v/>
      </c>
      <c r="R20" s="4" t="str">
        <f>IF('2.1 Data FSVA 2025 &amp; Bobot'!AD16="","",IFERROR(((R$7-'2.1 Data FSVA 2025 &amp; Bobot'!AD16))/(R$7-R$6),"-"))</f>
        <v/>
      </c>
      <c r="S20" s="33" t="str">
        <f t="shared" si="0"/>
        <v>-</v>
      </c>
      <c r="T20" s="73" t="str">
        <f t="shared" si="1"/>
        <v>-</v>
      </c>
      <c r="U20" s="4" t="str">
        <f t="shared" si="2"/>
        <v>-</v>
      </c>
      <c r="V20" s="73" t="str">
        <f t="shared" si="3"/>
        <v>-</v>
      </c>
      <c r="W20" s="67"/>
    </row>
    <row r="21" spans="1:33" x14ac:dyDescent="0.3">
      <c r="A21" s="1" t="str">
        <f>IF('2.1 Data FSVA 2025 &amp; Bobot'!A17="","",'2.1 Data FSVA 2025 &amp; Bobot'!A17)</f>
        <v/>
      </c>
      <c r="B21" s="2" t="str">
        <f>IF('2.1 Data FSVA 2025 &amp; Bobot'!B17="","",'2.1 Data FSVA 2025 &amp; Bobot'!B17)</f>
        <v/>
      </c>
      <c r="C21" s="1" t="str">
        <f>IF('2.1 Data FSVA 2025 &amp; Bobot'!C17="","",'2.1 Data FSVA 2025 &amp; Bobot'!C17)</f>
        <v/>
      </c>
      <c r="D21" s="1" t="str">
        <f>IF('2.1 Data FSVA 2025 &amp; Bobot'!D17="","",'2.1 Data FSVA 2025 &amp; Bobot'!D17)</f>
        <v/>
      </c>
      <c r="E21" s="1" t="str">
        <f>IF('2.1 Data FSVA 2025 &amp; Bobot'!E17="","",'2.1 Data FSVA 2025 &amp; Bobot'!E17)</f>
        <v/>
      </c>
      <c r="F21" s="2" t="str">
        <f>IF('2.1 Data FSVA 2025 &amp; Bobot'!F17="","",'2.1 Data FSVA 2025 &amp; Bobot'!F17)</f>
        <v/>
      </c>
      <c r="G21" s="4" t="str">
        <f>IF('2.1 Data FSVA 2025 &amp; Bobot'!H17="","",IFERROR(((G$7-'2.1 Data FSVA 2025 &amp; Bobot'!H17))/(G$7-G$6),"-"))</f>
        <v/>
      </c>
      <c r="H21" s="4" t="str">
        <f>IF('2.1 Data FSVA 2025 &amp; Bobot'!J17="","",IFERROR((('2.1 Data FSVA 2025 &amp; Bobot'!J17-H$6))/(H$7-H$6),"-"))</f>
        <v/>
      </c>
      <c r="I21" s="4" t="str">
        <f>IF('2.1 Data FSVA 2025 &amp; Bobot'!L17="","",IFERROR((('2.1 Data FSVA 2025 &amp; Bobot'!L17-I$6))/(I$7-I$6),"-"))</f>
        <v/>
      </c>
      <c r="J21" s="4" t="str">
        <f>IF('2.1 Data FSVA 2025 &amp; Bobot'!N17="","",IFERROR((('2.1 Data FSVA 2025 &amp; Bobot'!N17-J$6))/(J$7-J$6),"-"))</f>
        <v/>
      </c>
      <c r="K21" s="4" t="str">
        <f>IF('2.1 Data FSVA 2025 &amp; Bobot'!P17="","",IFERROR(((K$7-'2.1 Data FSVA 2025 &amp; Bobot'!P17))/(K$7-K$6),"-"))</f>
        <v/>
      </c>
      <c r="L21" s="4" t="str">
        <f>IF('2.1 Data FSVA 2025 &amp; Bobot'!R17="","",IFERROR(((L$7-'2.1 Data FSVA 2025 &amp; Bobot'!R17))/(L$7-L$6),"-"))</f>
        <v/>
      </c>
      <c r="M21" s="4" t="str">
        <f>IF('2.1 Data FSVA 2025 &amp; Bobot'!T17="","",IFERROR(((M$7-'2.1 Data FSVA 2025 &amp; Bobot'!T17))/(M$7-M$6),"-"))</f>
        <v/>
      </c>
      <c r="N21" s="4" t="str">
        <f>IF('2.1 Data FSVA 2025 &amp; Bobot'!V17="","",IFERROR((('2.1 Data FSVA 2025 &amp; Bobot'!V17-N$6))/(N$7-N$6),"-"))</f>
        <v/>
      </c>
      <c r="O21" s="4" t="str">
        <f>IF('2.1 Data FSVA 2025 &amp; Bobot'!X17="","",IFERROR(((O$7-'2.1 Data FSVA 2025 &amp; Bobot'!X17))/(O$7-O$6),"-"))</f>
        <v/>
      </c>
      <c r="P21" s="4" t="str">
        <f>IF('2.1 Data FSVA 2025 &amp; Bobot'!Z17="","",IFERROR((('2.1 Data FSVA 2025 &amp; Bobot'!Z17-P$6))/(P$7-P$6),"-"))</f>
        <v/>
      </c>
      <c r="Q21" s="4" t="str">
        <f>IF('2.1 Data FSVA 2025 &amp; Bobot'!AB17="","",IFERROR((('2.1 Data FSVA 2025 &amp; Bobot'!AB17-Q$6))/(Q$7-Q$6),"-"))</f>
        <v/>
      </c>
      <c r="R21" s="4" t="str">
        <f>IF('2.1 Data FSVA 2025 &amp; Bobot'!AD17="","",IFERROR(((R$7-'2.1 Data FSVA 2025 &amp; Bobot'!AD17))/(R$7-R$6),"-"))</f>
        <v/>
      </c>
      <c r="S21" s="33" t="str">
        <f t="shared" si="0"/>
        <v>-</v>
      </c>
      <c r="T21" s="73" t="str">
        <f t="shared" si="1"/>
        <v>-</v>
      </c>
      <c r="U21" s="4" t="str">
        <f t="shared" si="2"/>
        <v>-</v>
      </c>
      <c r="V21" s="73" t="str">
        <f t="shared" si="3"/>
        <v>-</v>
      </c>
      <c r="W21" s="67"/>
    </row>
    <row r="22" spans="1:33" x14ac:dyDescent="0.3">
      <c r="A22" s="1" t="str">
        <f>IF('2.1 Data FSVA 2025 &amp; Bobot'!A18="","",'2.1 Data FSVA 2025 &amp; Bobot'!A18)</f>
        <v/>
      </c>
      <c r="B22" s="2" t="str">
        <f>IF('2.1 Data FSVA 2025 &amp; Bobot'!B18="","",'2.1 Data FSVA 2025 &amp; Bobot'!B18)</f>
        <v/>
      </c>
      <c r="C22" s="1" t="str">
        <f>IF('2.1 Data FSVA 2025 &amp; Bobot'!C18="","",'2.1 Data FSVA 2025 &amp; Bobot'!C18)</f>
        <v/>
      </c>
      <c r="D22" s="1" t="str">
        <f>IF('2.1 Data FSVA 2025 &amp; Bobot'!D18="","",'2.1 Data FSVA 2025 &amp; Bobot'!D18)</f>
        <v/>
      </c>
      <c r="E22" s="1" t="str">
        <f>IF('2.1 Data FSVA 2025 &amp; Bobot'!E18="","",'2.1 Data FSVA 2025 &amp; Bobot'!E18)</f>
        <v/>
      </c>
      <c r="F22" s="2" t="str">
        <f>IF('2.1 Data FSVA 2025 &amp; Bobot'!F18="","",'2.1 Data FSVA 2025 &amp; Bobot'!F18)</f>
        <v/>
      </c>
      <c r="G22" s="4" t="str">
        <f>IF('2.1 Data FSVA 2025 &amp; Bobot'!H18="","",IFERROR(((G$7-'2.1 Data FSVA 2025 &amp; Bobot'!H18))/(G$7-G$6),"-"))</f>
        <v/>
      </c>
      <c r="H22" s="4" t="str">
        <f>IF('2.1 Data FSVA 2025 &amp; Bobot'!J18="","",IFERROR((('2.1 Data FSVA 2025 &amp; Bobot'!J18-H$6))/(H$7-H$6),"-"))</f>
        <v/>
      </c>
      <c r="I22" s="4" t="str">
        <f>IF('2.1 Data FSVA 2025 &amp; Bobot'!L18="","",IFERROR((('2.1 Data FSVA 2025 &amp; Bobot'!L18-I$6))/(I$7-I$6),"-"))</f>
        <v/>
      </c>
      <c r="J22" s="4" t="str">
        <f>IF('2.1 Data FSVA 2025 &amp; Bobot'!N18="","",IFERROR((('2.1 Data FSVA 2025 &amp; Bobot'!N18-J$6))/(J$7-J$6),"-"))</f>
        <v/>
      </c>
      <c r="K22" s="4" t="str">
        <f>IF('2.1 Data FSVA 2025 &amp; Bobot'!P18="","",IFERROR(((K$7-'2.1 Data FSVA 2025 &amp; Bobot'!P18))/(K$7-K$6),"-"))</f>
        <v/>
      </c>
      <c r="L22" s="4" t="str">
        <f>IF('2.1 Data FSVA 2025 &amp; Bobot'!R18="","",IFERROR(((L$7-'2.1 Data FSVA 2025 &amp; Bobot'!R18))/(L$7-L$6),"-"))</f>
        <v/>
      </c>
      <c r="M22" s="4" t="str">
        <f>IF('2.1 Data FSVA 2025 &amp; Bobot'!T18="","",IFERROR(((M$7-'2.1 Data FSVA 2025 &amp; Bobot'!T18))/(M$7-M$6),"-"))</f>
        <v/>
      </c>
      <c r="N22" s="4" t="str">
        <f>IF('2.1 Data FSVA 2025 &amp; Bobot'!V18="","",IFERROR((('2.1 Data FSVA 2025 &amp; Bobot'!V18-N$6))/(N$7-N$6),"-"))</f>
        <v/>
      </c>
      <c r="O22" s="4" t="str">
        <f>IF('2.1 Data FSVA 2025 &amp; Bobot'!X18="","",IFERROR(((O$7-'2.1 Data FSVA 2025 &amp; Bobot'!X18))/(O$7-O$6),"-"))</f>
        <v/>
      </c>
      <c r="P22" s="4" t="str">
        <f>IF('2.1 Data FSVA 2025 &amp; Bobot'!Z18="","",IFERROR((('2.1 Data FSVA 2025 &amp; Bobot'!Z18-P$6))/(P$7-P$6),"-"))</f>
        <v/>
      </c>
      <c r="Q22" s="4" t="str">
        <f>IF('2.1 Data FSVA 2025 &amp; Bobot'!AB18="","",IFERROR((('2.1 Data FSVA 2025 &amp; Bobot'!AB18-Q$6))/(Q$7-Q$6),"-"))</f>
        <v/>
      </c>
      <c r="R22" s="4" t="str">
        <f>IF('2.1 Data FSVA 2025 &amp; Bobot'!AD18="","",IFERROR(((R$7-'2.1 Data FSVA 2025 &amp; Bobot'!AD18))/(R$7-R$6),"-"))</f>
        <v/>
      </c>
      <c r="S22" s="33" t="str">
        <f t="shared" si="0"/>
        <v>-</v>
      </c>
      <c r="T22" s="73" t="str">
        <f t="shared" si="1"/>
        <v>-</v>
      </c>
      <c r="U22" s="4" t="str">
        <f t="shared" si="2"/>
        <v>-</v>
      </c>
      <c r="V22" s="73" t="str">
        <f t="shared" si="3"/>
        <v>-</v>
      </c>
      <c r="W22" s="67"/>
      <c r="X22" s="62" t="s">
        <v>61</v>
      </c>
    </row>
    <row r="23" spans="1:33" x14ac:dyDescent="0.3">
      <c r="A23" s="1" t="str">
        <f>IF('2.1 Data FSVA 2025 &amp; Bobot'!A19="","",'2.1 Data FSVA 2025 &amp; Bobot'!A19)</f>
        <v/>
      </c>
      <c r="B23" s="2" t="str">
        <f>IF('2.1 Data FSVA 2025 &amp; Bobot'!B19="","",'2.1 Data FSVA 2025 &amp; Bobot'!B19)</f>
        <v/>
      </c>
      <c r="C23" s="1" t="str">
        <f>IF('2.1 Data FSVA 2025 &amp; Bobot'!C19="","",'2.1 Data FSVA 2025 &amp; Bobot'!C19)</f>
        <v/>
      </c>
      <c r="D23" s="1" t="str">
        <f>IF('2.1 Data FSVA 2025 &amp; Bobot'!D19="","",'2.1 Data FSVA 2025 &amp; Bobot'!D19)</f>
        <v/>
      </c>
      <c r="E23" s="1" t="str">
        <f>IF('2.1 Data FSVA 2025 &amp; Bobot'!E19="","",'2.1 Data FSVA 2025 &amp; Bobot'!E19)</f>
        <v/>
      </c>
      <c r="F23" s="2" t="str">
        <f>IF('2.1 Data FSVA 2025 &amp; Bobot'!F19="","",'2.1 Data FSVA 2025 &amp; Bobot'!F19)</f>
        <v/>
      </c>
      <c r="G23" s="4" t="str">
        <f>IF('2.1 Data FSVA 2025 &amp; Bobot'!H19="","",IFERROR(((G$7-'2.1 Data FSVA 2025 &amp; Bobot'!H19))/(G$7-G$6),"-"))</f>
        <v/>
      </c>
      <c r="H23" s="4" t="str">
        <f>IF('2.1 Data FSVA 2025 &amp; Bobot'!J19="","",IFERROR((('2.1 Data FSVA 2025 &amp; Bobot'!J19-H$6))/(H$7-H$6),"-"))</f>
        <v/>
      </c>
      <c r="I23" s="4" t="str">
        <f>IF('2.1 Data FSVA 2025 &amp; Bobot'!L19="","",IFERROR((('2.1 Data FSVA 2025 &amp; Bobot'!L19-I$6))/(I$7-I$6),"-"))</f>
        <v/>
      </c>
      <c r="J23" s="4" t="str">
        <f>IF('2.1 Data FSVA 2025 &amp; Bobot'!N19="","",IFERROR((('2.1 Data FSVA 2025 &amp; Bobot'!N19-J$6))/(J$7-J$6),"-"))</f>
        <v/>
      </c>
      <c r="K23" s="4" t="str">
        <f>IF('2.1 Data FSVA 2025 &amp; Bobot'!P19="","",IFERROR(((K$7-'2.1 Data FSVA 2025 &amp; Bobot'!P19))/(K$7-K$6),"-"))</f>
        <v/>
      </c>
      <c r="L23" s="4" t="str">
        <f>IF('2.1 Data FSVA 2025 &amp; Bobot'!R19="","",IFERROR(((L$7-'2.1 Data FSVA 2025 &amp; Bobot'!R19))/(L$7-L$6),"-"))</f>
        <v/>
      </c>
      <c r="M23" s="4" t="str">
        <f>IF('2.1 Data FSVA 2025 &amp; Bobot'!T19="","",IFERROR(((M$7-'2.1 Data FSVA 2025 &amp; Bobot'!T19))/(M$7-M$6),"-"))</f>
        <v/>
      </c>
      <c r="N23" s="4" t="str">
        <f>IF('2.1 Data FSVA 2025 &amp; Bobot'!V19="","",IFERROR((('2.1 Data FSVA 2025 &amp; Bobot'!V19-N$6))/(N$7-N$6),"-"))</f>
        <v/>
      </c>
      <c r="O23" s="4" t="str">
        <f>IF('2.1 Data FSVA 2025 &amp; Bobot'!X19="","",IFERROR(((O$7-'2.1 Data FSVA 2025 &amp; Bobot'!X19))/(O$7-O$6),"-"))</f>
        <v/>
      </c>
      <c r="P23" s="4" t="str">
        <f>IF('2.1 Data FSVA 2025 &amp; Bobot'!Z19="","",IFERROR((('2.1 Data FSVA 2025 &amp; Bobot'!Z19-P$6))/(P$7-P$6),"-"))</f>
        <v/>
      </c>
      <c r="Q23" s="4" t="str">
        <f>IF('2.1 Data FSVA 2025 &amp; Bobot'!AB19="","",IFERROR((('2.1 Data FSVA 2025 &amp; Bobot'!AB19-Q$6))/(Q$7-Q$6),"-"))</f>
        <v/>
      </c>
      <c r="R23" s="4" t="str">
        <f>IF('2.1 Data FSVA 2025 &amp; Bobot'!AD19="","",IFERROR(((R$7-'2.1 Data FSVA 2025 &amp; Bobot'!AD19))/(R$7-R$6),"-"))</f>
        <v/>
      </c>
      <c r="S23" s="33" t="str">
        <f t="shared" si="0"/>
        <v>-</v>
      </c>
      <c r="T23" s="73" t="str">
        <f t="shared" si="1"/>
        <v>-</v>
      </c>
      <c r="U23" s="4" t="str">
        <f t="shared" si="2"/>
        <v>-</v>
      </c>
      <c r="V23" s="73" t="str">
        <f t="shared" si="3"/>
        <v>-</v>
      </c>
      <c r="W23" s="67"/>
      <c r="X23" s="33" t="s">
        <v>135</v>
      </c>
    </row>
    <row r="24" spans="1:33" x14ac:dyDescent="0.3">
      <c r="A24" s="1" t="str">
        <f>IF('2.1 Data FSVA 2025 &amp; Bobot'!A20="","",'2.1 Data FSVA 2025 &amp; Bobot'!A20)</f>
        <v/>
      </c>
      <c r="B24" s="2" t="str">
        <f>IF('2.1 Data FSVA 2025 &amp; Bobot'!B20="","",'2.1 Data FSVA 2025 &amp; Bobot'!B20)</f>
        <v/>
      </c>
      <c r="C24" s="1" t="str">
        <f>IF('2.1 Data FSVA 2025 &amp; Bobot'!C20="","",'2.1 Data FSVA 2025 &amp; Bobot'!C20)</f>
        <v/>
      </c>
      <c r="D24" s="1" t="str">
        <f>IF('2.1 Data FSVA 2025 &amp; Bobot'!D20="","",'2.1 Data FSVA 2025 &amp; Bobot'!D20)</f>
        <v/>
      </c>
      <c r="E24" s="1" t="str">
        <f>IF('2.1 Data FSVA 2025 &amp; Bobot'!E20="","",'2.1 Data FSVA 2025 &amp; Bobot'!E20)</f>
        <v/>
      </c>
      <c r="F24" s="2" t="str">
        <f>IF('2.1 Data FSVA 2025 &amp; Bobot'!F20="","",'2.1 Data FSVA 2025 &amp; Bobot'!F20)</f>
        <v/>
      </c>
      <c r="G24" s="4" t="str">
        <f>IF('2.1 Data FSVA 2025 &amp; Bobot'!H20="","",IFERROR(((G$7-'2.1 Data FSVA 2025 &amp; Bobot'!H20))/(G$7-G$6),"-"))</f>
        <v/>
      </c>
      <c r="H24" s="4" t="str">
        <f>IF('2.1 Data FSVA 2025 &amp; Bobot'!J20="","",IFERROR((('2.1 Data FSVA 2025 &amp; Bobot'!J20-H$6))/(H$7-H$6),"-"))</f>
        <v/>
      </c>
      <c r="I24" s="4" t="str">
        <f>IF('2.1 Data FSVA 2025 &amp; Bobot'!L20="","",IFERROR((('2.1 Data FSVA 2025 &amp; Bobot'!L20-I$6))/(I$7-I$6),"-"))</f>
        <v/>
      </c>
      <c r="J24" s="4" t="str">
        <f>IF('2.1 Data FSVA 2025 &amp; Bobot'!N20="","",IFERROR((('2.1 Data FSVA 2025 &amp; Bobot'!N20-J$6))/(J$7-J$6),"-"))</f>
        <v/>
      </c>
      <c r="K24" s="4" t="str">
        <f>IF('2.1 Data FSVA 2025 &amp; Bobot'!P20="","",IFERROR(((K$7-'2.1 Data FSVA 2025 &amp; Bobot'!P20))/(K$7-K$6),"-"))</f>
        <v/>
      </c>
      <c r="L24" s="4" t="str">
        <f>IF('2.1 Data FSVA 2025 &amp; Bobot'!R20="","",IFERROR(((L$7-'2.1 Data FSVA 2025 &amp; Bobot'!R20))/(L$7-L$6),"-"))</f>
        <v/>
      </c>
      <c r="M24" s="4" t="str">
        <f>IF('2.1 Data FSVA 2025 &amp; Bobot'!T20="","",IFERROR(((M$7-'2.1 Data FSVA 2025 &amp; Bobot'!T20))/(M$7-M$6),"-"))</f>
        <v/>
      </c>
      <c r="N24" s="4" t="str">
        <f>IF('2.1 Data FSVA 2025 &amp; Bobot'!V20="","",IFERROR((('2.1 Data FSVA 2025 &amp; Bobot'!V20-N$6))/(N$7-N$6),"-"))</f>
        <v/>
      </c>
      <c r="O24" s="4" t="str">
        <f>IF('2.1 Data FSVA 2025 &amp; Bobot'!X20="","",IFERROR(((O$7-'2.1 Data FSVA 2025 &amp; Bobot'!X20))/(O$7-O$6),"-"))</f>
        <v/>
      </c>
      <c r="P24" s="4" t="str">
        <f>IF('2.1 Data FSVA 2025 &amp; Bobot'!Z20="","",IFERROR((('2.1 Data FSVA 2025 &amp; Bobot'!Z20-P$6))/(P$7-P$6),"-"))</f>
        <v/>
      </c>
      <c r="Q24" s="4" t="str">
        <f>IF('2.1 Data FSVA 2025 &amp; Bobot'!AB20="","",IFERROR((('2.1 Data FSVA 2025 &amp; Bobot'!AB20-Q$6))/(Q$7-Q$6),"-"))</f>
        <v/>
      </c>
      <c r="R24" s="4" t="str">
        <f>IF('2.1 Data FSVA 2025 &amp; Bobot'!AD20="","",IFERROR(((R$7-'2.1 Data FSVA 2025 &amp; Bobot'!AD20))/(R$7-R$6),"-"))</f>
        <v/>
      </c>
      <c r="S24" s="33" t="str">
        <f t="shared" si="0"/>
        <v>-</v>
      </c>
      <c r="T24" s="73" t="str">
        <f t="shared" si="1"/>
        <v>-</v>
      </c>
      <c r="U24" s="4" t="str">
        <f t="shared" si="2"/>
        <v>-</v>
      </c>
      <c r="V24" s="73" t="str">
        <f t="shared" si="3"/>
        <v>-</v>
      </c>
      <c r="W24" s="67"/>
      <c r="X24" s="33" t="s">
        <v>136</v>
      </c>
    </row>
    <row r="25" spans="1:33" x14ac:dyDescent="0.3">
      <c r="A25" s="1" t="str">
        <f>IF('2.1 Data FSVA 2025 &amp; Bobot'!A21="","",'2.1 Data FSVA 2025 &amp; Bobot'!A21)</f>
        <v/>
      </c>
      <c r="B25" s="2" t="str">
        <f>IF('2.1 Data FSVA 2025 &amp; Bobot'!B21="","",'2.1 Data FSVA 2025 &amp; Bobot'!B21)</f>
        <v/>
      </c>
      <c r="C25" s="1" t="str">
        <f>IF('2.1 Data FSVA 2025 &amp; Bobot'!C21="","",'2.1 Data FSVA 2025 &amp; Bobot'!C21)</f>
        <v/>
      </c>
      <c r="D25" s="1" t="str">
        <f>IF('2.1 Data FSVA 2025 &amp; Bobot'!D21="","",'2.1 Data FSVA 2025 &amp; Bobot'!D21)</f>
        <v/>
      </c>
      <c r="E25" s="1" t="str">
        <f>IF('2.1 Data FSVA 2025 &amp; Bobot'!E21="","",'2.1 Data FSVA 2025 &amp; Bobot'!E21)</f>
        <v/>
      </c>
      <c r="F25" s="2" t="str">
        <f>IF('2.1 Data FSVA 2025 &amp; Bobot'!F21="","",'2.1 Data FSVA 2025 &amp; Bobot'!F21)</f>
        <v/>
      </c>
      <c r="G25" s="4" t="str">
        <f>IF('2.1 Data FSVA 2025 &amp; Bobot'!H21="","",IFERROR(((G$7-'2.1 Data FSVA 2025 &amp; Bobot'!H21))/(G$7-G$6),"-"))</f>
        <v/>
      </c>
      <c r="H25" s="4" t="str">
        <f>IF('2.1 Data FSVA 2025 &amp; Bobot'!J21="","",IFERROR((('2.1 Data FSVA 2025 &amp; Bobot'!J21-H$6))/(H$7-H$6),"-"))</f>
        <v/>
      </c>
      <c r="I25" s="4" t="str">
        <f>IF('2.1 Data FSVA 2025 &amp; Bobot'!L21="","",IFERROR((('2.1 Data FSVA 2025 &amp; Bobot'!L21-I$6))/(I$7-I$6),"-"))</f>
        <v/>
      </c>
      <c r="J25" s="4" t="str">
        <f>IF('2.1 Data FSVA 2025 &amp; Bobot'!N21="","",IFERROR((('2.1 Data FSVA 2025 &amp; Bobot'!N21-J$6))/(J$7-J$6),"-"))</f>
        <v/>
      </c>
      <c r="K25" s="4" t="str">
        <f>IF('2.1 Data FSVA 2025 &amp; Bobot'!P21="","",IFERROR(((K$7-'2.1 Data FSVA 2025 &amp; Bobot'!P21))/(K$7-K$6),"-"))</f>
        <v/>
      </c>
      <c r="L25" s="4" t="str">
        <f>IF('2.1 Data FSVA 2025 &amp; Bobot'!R21="","",IFERROR(((L$7-'2.1 Data FSVA 2025 &amp; Bobot'!R21))/(L$7-L$6),"-"))</f>
        <v/>
      </c>
      <c r="M25" s="4" t="str">
        <f>IF('2.1 Data FSVA 2025 &amp; Bobot'!T21="","",IFERROR(((M$7-'2.1 Data FSVA 2025 &amp; Bobot'!T21))/(M$7-M$6),"-"))</f>
        <v/>
      </c>
      <c r="N25" s="4" t="str">
        <f>IF('2.1 Data FSVA 2025 &amp; Bobot'!V21="","",IFERROR((('2.1 Data FSVA 2025 &amp; Bobot'!V21-N$6))/(N$7-N$6),"-"))</f>
        <v/>
      </c>
      <c r="O25" s="4" t="str">
        <f>IF('2.1 Data FSVA 2025 &amp; Bobot'!X21="","",IFERROR(((O$7-'2.1 Data FSVA 2025 &amp; Bobot'!X21))/(O$7-O$6),"-"))</f>
        <v/>
      </c>
      <c r="P25" s="4" t="str">
        <f>IF('2.1 Data FSVA 2025 &amp; Bobot'!Z21="","",IFERROR((('2.1 Data FSVA 2025 &amp; Bobot'!Z21-P$6))/(P$7-P$6),"-"))</f>
        <v/>
      </c>
      <c r="Q25" s="4" t="str">
        <f>IF('2.1 Data FSVA 2025 &amp; Bobot'!AB21="","",IFERROR((('2.1 Data FSVA 2025 &amp; Bobot'!AB21-Q$6))/(Q$7-Q$6),"-"))</f>
        <v/>
      </c>
      <c r="R25" s="4" t="str">
        <f>IF('2.1 Data FSVA 2025 &amp; Bobot'!AD21="","",IFERROR(((R$7-'2.1 Data FSVA 2025 &amp; Bobot'!AD21))/(R$7-R$6),"-"))</f>
        <v/>
      </c>
      <c r="S25" s="33" t="str">
        <f t="shared" si="0"/>
        <v>-</v>
      </c>
      <c r="T25" s="73" t="str">
        <f t="shared" si="1"/>
        <v>-</v>
      </c>
      <c r="U25" s="4" t="str">
        <f t="shared" si="2"/>
        <v>-</v>
      </c>
      <c r="V25" s="73" t="str">
        <f t="shared" si="3"/>
        <v>-</v>
      </c>
      <c r="W25" s="67"/>
      <c r="X25" s="33" t="s">
        <v>137</v>
      </c>
    </row>
    <row r="26" spans="1:33" x14ac:dyDescent="0.3">
      <c r="A26" s="1" t="str">
        <f>IF('2.1 Data FSVA 2025 &amp; Bobot'!A22="","",'2.1 Data FSVA 2025 &amp; Bobot'!A22)</f>
        <v/>
      </c>
      <c r="B26" s="2" t="str">
        <f>IF('2.1 Data FSVA 2025 &amp; Bobot'!B22="","",'2.1 Data FSVA 2025 &amp; Bobot'!B22)</f>
        <v/>
      </c>
      <c r="C26" s="1" t="str">
        <f>IF('2.1 Data FSVA 2025 &amp; Bobot'!C22="","",'2.1 Data FSVA 2025 &amp; Bobot'!C22)</f>
        <v/>
      </c>
      <c r="D26" s="1" t="str">
        <f>IF('2.1 Data FSVA 2025 &amp; Bobot'!D22="","",'2.1 Data FSVA 2025 &amp; Bobot'!D22)</f>
        <v/>
      </c>
      <c r="E26" s="1" t="str">
        <f>IF('2.1 Data FSVA 2025 &amp; Bobot'!E22="","",'2.1 Data FSVA 2025 &amp; Bobot'!E22)</f>
        <v/>
      </c>
      <c r="F26" s="2" t="str">
        <f>IF('2.1 Data FSVA 2025 &amp; Bobot'!F22="","",'2.1 Data FSVA 2025 &amp; Bobot'!F22)</f>
        <v/>
      </c>
      <c r="G26" s="4" t="str">
        <f>IF('2.1 Data FSVA 2025 &amp; Bobot'!H22="","",IFERROR(((G$7-'2.1 Data FSVA 2025 &amp; Bobot'!H22))/(G$7-G$6),"-"))</f>
        <v/>
      </c>
      <c r="H26" s="4" t="str">
        <f>IF('2.1 Data FSVA 2025 &amp; Bobot'!J22="","",IFERROR((('2.1 Data FSVA 2025 &amp; Bobot'!J22-H$6))/(H$7-H$6),"-"))</f>
        <v/>
      </c>
      <c r="I26" s="4" t="str">
        <f>IF('2.1 Data FSVA 2025 &amp; Bobot'!L22="","",IFERROR((('2.1 Data FSVA 2025 &amp; Bobot'!L22-I$6))/(I$7-I$6),"-"))</f>
        <v/>
      </c>
      <c r="J26" s="4" t="str">
        <f>IF('2.1 Data FSVA 2025 &amp; Bobot'!N22="","",IFERROR((('2.1 Data FSVA 2025 &amp; Bobot'!N22-J$6))/(J$7-J$6),"-"))</f>
        <v/>
      </c>
      <c r="K26" s="4" t="str">
        <f>IF('2.1 Data FSVA 2025 &amp; Bobot'!P22="","",IFERROR(((K$7-'2.1 Data FSVA 2025 &amp; Bobot'!P22))/(K$7-K$6),"-"))</f>
        <v/>
      </c>
      <c r="L26" s="4" t="str">
        <f>IF('2.1 Data FSVA 2025 &amp; Bobot'!R22="","",IFERROR(((L$7-'2.1 Data FSVA 2025 &amp; Bobot'!R22))/(L$7-L$6),"-"))</f>
        <v/>
      </c>
      <c r="M26" s="4" t="str">
        <f>IF('2.1 Data FSVA 2025 &amp; Bobot'!T22="","",IFERROR(((M$7-'2.1 Data FSVA 2025 &amp; Bobot'!T22))/(M$7-M$6),"-"))</f>
        <v/>
      </c>
      <c r="N26" s="4" t="str">
        <f>IF('2.1 Data FSVA 2025 &amp; Bobot'!V22="","",IFERROR((('2.1 Data FSVA 2025 &amp; Bobot'!V22-N$6))/(N$7-N$6),"-"))</f>
        <v/>
      </c>
      <c r="O26" s="4" t="str">
        <f>IF('2.1 Data FSVA 2025 &amp; Bobot'!X22="","",IFERROR(((O$7-'2.1 Data FSVA 2025 &amp; Bobot'!X22))/(O$7-O$6),"-"))</f>
        <v/>
      </c>
      <c r="P26" s="4" t="str">
        <f>IF('2.1 Data FSVA 2025 &amp; Bobot'!Z22="","",IFERROR((('2.1 Data FSVA 2025 &amp; Bobot'!Z22-P$6))/(P$7-P$6),"-"))</f>
        <v/>
      </c>
      <c r="Q26" s="4" t="str">
        <f>IF('2.1 Data FSVA 2025 &amp; Bobot'!AB22="","",IFERROR((('2.1 Data FSVA 2025 &amp; Bobot'!AB22-Q$6))/(Q$7-Q$6),"-"))</f>
        <v/>
      </c>
      <c r="R26" s="4" t="str">
        <f>IF('2.1 Data FSVA 2025 &amp; Bobot'!AD22="","",IFERROR(((R$7-'2.1 Data FSVA 2025 &amp; Bobot'!AD22))/(R$7-R$6),"-"))</f>
        <v/>
      </c>
      <c r="S26" s="33" t="str">
        <f t="shared" si="0"/>
        <v>-</v>
      </c>
      <c r="T26" s="73" t="str">
        <f t="shared" si="1"/>
        <v>-</v>
      </c>
      <c r="U26" s="4" t="str">
        <f t="shared" si="2"/>
        <v>-</v>
      </c>
      <c r="V26" s="73" t="str">
        <f t="shared" si="3"/>
        <v>-</v>
      </c>
      <c r="W26" s="67"/>
      <c r="X26" s="33" t="s">
        <v>138</v>
      </c>
    </row>
    <row r="27" spans="1:33" x14ac:dyDescent="0.3">
      <c r="A27" s="1" t="str">
        <f>IF('2.1 Data FSVA 2025 &amp; Bobot'!A23="","",'2.1 Data FSVA 2025 &amp; Bobot'!A23)</f>
        <v/>
      </c>
      <c r="B27" s="2" t="str">
        <f>IF('2.1 Data FSVA 2025 &amp; Bobot'!B23="","",'2.1 Data FSVA 2025 &amp; Bobot'!B23)</f>
        <v/>
      </c>
      <c r="C27" s="1" t="str">
        <f>IF('2.1 Data FSVA 2025 &amp; Bobot'!C23="","",'2.1 Data FSVA 2025 &amp; Bobot'!C23)</f>
        <v/>
      </c>
      <c r="D27" s="1" t="str">
        <f>IF('2.1 Data FSVA 2025 &amp; Bobot'!D23="","",'2.1 Data FSVA 2025 &amp; Bobot'!D23)</f>
        <v/>
      </c>
      <c r="E27" s="1" t="str">
        <f>IF('2.1 Data FSVA 2025 &amp; Bobot'!E23="","",'2.1 Data FSVA 2025 &amp; Bobot'!E23)</f>
        <v/>
      </c>
      <c r="F27" s="2" t="str">
        <f>IF('2.1 Data FSVA 2025 &amp; Bobot'!F23="","",'2.1 Data FSVA 2025 &amp; Bobot'!F23)</f>
        <v/>
      </c>
      <c r="G27" s="4" t="str">
        <f>IF('2.1 Data FSVA 2025 &amp; Bobot'!H23="","",IFERROR(((G$7-'2.1 Data FSVA 2025 &amp; Bobot'!H23))/(G$7-G$6),"-"))</f>
        <v/>
      </c>
      <c r="H27" s="4" t="str">
        <f>IF('2.1 Data FSVA 2025 &amp; Bobot'!J23="","",IFERROR((('2.1 Data FSVA 2025 &amp; Bobot'!J23-H$6))/(H$7-H$6),"-"))</f>
        <v/>
      </c>
      <c r="I27" s="4" t="str">
        <f>IF('2.1 Data FSVA 2025 &amp; Bobot'!L23="","",IFERROR((('2.1 Data FSVA 2025 &amp; Bobot'!L23-I$6))/(I$7-I$6),"-"))</f>
        <v/>
      </c>
      <c r="J27" s="4" t="str">
        <f>IF('2.1 Data FSVA 2025 &amp; Bobot'!N23="","",IFERROR((('2.1 Data FSVA 2025 &amp; Bobot'!N23-J$6))/(J$7-J$6),"-"))</f>
        <v/>
      </c>
      <c r="K27" s="4" t="str">
        <f>IF('2.1 Data FSVA 2025 &amp; Bobot'!P23="","",IFERROR(((K$7-'2.1 Data FSVA 2025 &amp; Bobot'!P23))/(K$7-K$6),"-"))</f>
        <v/>
      </c>
      <c r="L27" s="4" t="str">
        <f>IF('2.1 Data FSVA 2025 &amp; Bobot'!R23="","",IFERROR(((L$7-'2.1 Data FSVA 2025 &amp; Bobot'!R23))/(L$7-L$6),"-"))</f>
        <v/>
      </c>
      <c r="M27" s="4" t="str">
        <f>IF('2.1 Data FSVA 2025 &amp; Bobot'!T23="","",IFERROR(((M$7-'2.1 Data FSVA 2025 &amp; Bobot'!T23))/(M$7-M$6),"-"))</f>
        <v/>
      </c>
      <c r="N27" s="4" t="str">
        <f>IF('2.1 Data FSVA 2025 &amp; Bobot'!V23="","",IFERROR((('2.1 Data FSVA 2025 &amp; Bobot'!V23-N$6))/(N$7-N$6),"-"))</f>
        <v/>
      </c>
      <c r="O27" s="4" t="str">
        <f>IF('2.1 Data FSVA 2025 &amp; Bobot'!X23="","",IFERROR(((O$7-'2.1 Data FSVA 2025 &amp; Bobot'!X23))/(O$7-O$6),"-"))</f>
        <v/>
      </c>
      <c r="P27" s="4" t="str">
        <f>IF('2.1 Data FSVA 2025 &amp; Bobot'!Z23="","",IFERROR((('2.1 Data FSVA 2025 &amp; Bobot'!Z23-P$6))/(P$7-P$6),"-"))</f>
        <v/>
      </c>
      <c r="Q27" s="4" t="str">
        <f>IF('2.1 Data FSVA 2025 &amp; Bobot'!AB23="","",IFERROR((('2.1 Data FSVA 2025 &amp; Bobot'!AB23-Q$6))/(Q$7-Q$6),"-"))</f>
        <v/>
      </c>
      <c r="R27" s="4" t="str">
        <f>IF('2.1 Data FSVA 2025 &amp; Bobot'!AD23="","",IFERROR(((R$7-'2.1 Data FSVA 2025 &amp; Bobot'!AD23))/(R$7-R$6),"-"))</f>
        <v/>
      </c>
      <c r="S27" s="33" t="str">
        <f t="shared" si="0"/>
        <v>-</v>
      </c>
      <c r="T27" s="73" t="str">
        <f t="shared" si="1"/>
        <v>-</v>
      </c>
      <c r="U27" s="4" t="str">
        <f t="shared" si="2"/>
        <v>-</v>
      </c>
      <c r="V27" s="73" t="str">
        <f t="shared" si="3"/>
        <v>-</v>
      </c>
      <c r="W27" s="67"/>
      <c r="X27" s="33" t="s">
        <v>139</v>
      </c>
    </row>
    <row r="28" spans="1:33" x14ac:dyDescent="0.3">
      <c r="A28" s="1" t="str">
        <f>IF('2.1 Data FSVA 2025 &amp; Bobot'!A24="","",'2.1 Data FSVA 2025 &amp; Bobot'!A24)</f>
        <v/>
      </c>
      <c r="B28" s="2" t="str">
        <f>IF('2.1 Data FSVA 2025 &amp; Bobot'!B24="","",'2.1 Data FSVA 2025 &amp; Bobot'!B24)</f>
        <v/>
      </c>
      <c r="C28" s="1" t="str">
        <f>IF('2.1 Data FSVA 2025 &amp; Bobot'!C24="","",'2.1 Data FSVA 2025 &amp; Bobot'!C24)</f>
        <v/>
      </c>
      <c r="D28" s="1" t="str">
        <f>IF('2.1 Data FSVA 2025 &amp; Bobot'!D24="","",'2.1 Data FSVA 2025 &amp; Bobot'!D24)</f>
        <v/>
      </c>
      <c r="E28" s="1" t="str">
        <f>IF('2.1 Data FSVA 2025 &amp; Bobot'!E24="","",'2.1 Data FSVA 2025 &amp; Bobot'!E24)</f>
        <v/>
      </c>
      <c r="F28" s="2" t="str">
        <f>IF('2.1 Data FSVA 2025 &amp; Bobot'!F24="","",'2.1 Data FSVA 2025 &amp; Bobot'!F24)</f>
        <v/>
      </c>
      <c r="G28" s="4" t="str">
        <f>IF('2.1 Data FSVA 2025 &amp; Bobot'!H24="","",IFERROR(((G$7-'2.1 Data FSVA 2025 &amp; Bobot'!H24))/(G$7-G$6),"-"))</f>
        <v/>
      </c>
      <c r="H28" s="4" t="str">
        <f>IF('2.1 Data FSVA 2025 &amp; Bobot'!J24="","",IFERROR((('2.1 Data FSVA 2025 &amp; Bobot'!J24-H$6))/(H$7-H$6),"-"))</f>
        <v/>
      </c>
      <c r="I28" s="4" t="str">
        <f>IF('2.1 Data FSVA 2025 &amp; Bobot'!L24="","",IFERROR((('2.1 Data FSVA 2025 &amp; Bobot'!L24-I$6))/(I$7-I$6),"-"))</f>
        <v/>
      </c>
      <c r="J28" s="4" t="str">
        <f>IF('2.1 Data FSVA 2025 &amp; Bobot'!N24="","",IFERROR((('2.1 Data FSVA 2025 &amp; Bobot'!N24-J$6))/(J$7-J$6),"-"))</f>
        <v/>
      </c>
      <c r="K28" s="4" t="str">
        <f>IF('2.1 Data FSVA 2025 &amp; Bobot'!P24="","",IFERROR(((K$7-'2.1 Data FSVA 2025 &amp; Bobot'!P24))/(K$7-K$6),"-"))</f>
        <v/>
      </c>
      <c r="L28" s="4" t="str">
        <f>IF('2.1 Data FSVA 2025 &amp; Bobot'!R24="","",IFERROR(((L$7-'2.1 Data FSVA 2025 &amp; Bobot'!R24))/(L$7-L$6),"-"))</f>
        <v/>
      </c>
      <c r="M28" s="4" t="str">
        <f>IF('2.1 Data FSVA 2025 &amp; Bobot'!T24="","",IFERROR(((M$7-'2.1 Data FSVA 2025 &amp; Bobot'!T24))/(M$7-M$6),"-"))</f>
        <v/>
      </c>
      <c r="N28" s="4" t="str">
        <f>IF('2.1 Data FSVA 2025 &amp; Bobot'!V24="","",IFERROR((('2.1 Data FSVA 2025 &amp; Bobot'!V24-N$6))/(N$7-N$6),"-"))</f>
        <v/>
      </c>
      <c r="O28" s="4" t="str">
        <f>IF('2.1 Data FSVA 2025 &amp; Bobot'!X24="","",IFERROR(((O$7-'2.1 Data FSVA 2025 &amp; Bobot'!X24))/(O$7-O$6),"-"))</f>
        <v/>
      </c>
      <c r="P28" s="4" t="str">
        <f>IF('2.1 Data FSVA 2025 &amp; Bobot'!Z24="","",IFERROR((('2.1 Data FSVA 2025 &amp; Bobot'!Z24-P$6))/(P$7-P$6),"-"))</f>
        <v/>
      </c>
      <c r="Q28" s="4" t="str">
        <f>IF('2.1 Data FSVA 2025 &amp; Bobot'!AB24="","",IFERROR((('2.1 Data FSVA 2025 &amp; Bobot'!AB24-Q$6))/(Q$7-Q$6),"-"))</f>
        <v/>
      </c>
      <c r="R28" s="4" t="str">
        <f>IF('2.1 Data FSVA 2025 &amp; Bobot'!AD24="","",IFERROR(((R$7-'2.1 Data FSVA 2025 &amp; Bobot'!AD24))/(R$7-R$6),"-"))</f>
        <v/>
      </c>
      <c r="S28" s="33" t="str">
        <f t="shared" si="0"/>
        <v>-</v>
      </c>
      <c r="T28" s="73" t="str">
        <f t="shared" si="1"/>
        <v>-</v>
      </c>
      <c r="U28" s="4" t="str">
        <f t="shared" si="2"/>
        <v>-</v>
      </c>
      <c r="V28" s="73" t="str">
        <f t="shared" si="3"/>
        <v>-</v>
      </c>
      <c r="W28" s="67"/>
      <c r="X28" s="33" t="s">
        <v>140</v>
      </c>
    </row>
    <row r="29" spans="1:33" x14ac:dyDescent="0.3">
      <c r="A29" s="1" t="str">
        <f>IF('2.1 Data FSVA 2025 &amp; Bobot'!A25="","",'2.1 Data FSVA 2025 &amp; Bobot'!A25)</f>
        <v/>
      </c>
      <c r="B29" s="2" t="str">
        <f>IF('2.1 Data FSVA 2025 &amp; Bobot'!B25="","",'2.1 Data FSVA 2025 &amp; Bobot'!B25)</f>
        <v/>
      </c>
      <c r="C29" s="1" t="str">
        <f>IF('2.1 Data FSVA 2025 &amp; Bobot'!C25="","",'2.1 Data FSVA 2025 &amp; Bobot'!C25)</f>
        <v/>
      </c>
      <c r="D29" s="1" t="str">
        <f>IF('2.1 Data FSVA 2025 &amp; Bobot'!D25="","",'2.1 Data FSVA 2025 &amp; Bobot'!D25)</f>
        <v/>
      </c>
      <c r="E29" s="1" t="str">
        <f>IF('2.1 Data FSVA 2025 &amp; Bobot'!E25="","",'2.1 Data FSVA 2025 &amp; Bobot'!E25)</f>
        <v/>
      </c>
      <c r="F29" s="2" t="str">
        <f>IF('2.1 Data FSVA 2025 &amp; Bobot'!F25="","",'2.1 Data FSVA 2025 &amp; Bobot'!F25)</f>
        <v/>
      </c>
      <c r="G29" s="4" t="str">
        <f>IF('2.1 Data FSVA 2025 &amp; Bobot'!H25="","",IFERROR(((G$7-'2.1 Data FSVA 2025 &amp; Bobot'!H25))/(G$7-G$6),"-"))</f>
        <v/>
      </c>
      <c r="H29" s="4" t="str">
        <f>IF('2.1 Data FSVA 2025 &amp; Bobot'!J25="","",IFERROR((('2.1 Data FSVA 2025 &amp; Bobot'!J25-H$6))/(H$7-H$6),"-"))</f>
        <v/>
      </c>
      <c r="I29" s="4" t="str">
        <f>IF('2.1 Data FSVA 2025 &amp; Bobot'!L25="","",IFERROR((('2.1 Data FSVA 2025 &amp; Bobot'!L25-I$6))/(I$7-I$6),"-"))</f>
        <v/>
      </c>
      <c r="J29" s="4" t="str">
        <f>IF('2.1 Data FSVA 2025 &amp; Bobot'!N25="","",IFERROR((('2.1 Data FSVA 2025 &amp; Bobot'!N25-J$6))/(J$7-J$6),"-"))</f>
        <v/>
      </c>
      <c r="K29" s="4" t="str">
        <f>IF('2.1 Data FSVA 2025 &amp; Bobot'!P25="","",IFERROR(((K$7-'2.1 Data FSVA 2025 &amp; Bobot'!P25))/(K$7-K$6),"-"))</f>
        <v/>
      </c>
      <c r="L29" s="4" t="str">
        <f>IF('2.1 Data FSVA 2025 &amp; Bobot'!R25="","",IFERROR(((L$7-'2.1 Data FSVA 2025 &amp; Bobot'!R25))/(L$7-L$6),"-"))</f>
        <v/>
      </c>
      <c r="M29" s="4" t="str">
        <f>IF('2.1 Data FSVA 2025 &amp; Bobot'!T25="","",IFERROR(((M$7-'2.1 Data FSVA 2025 &amp; Bobot'!T25))/(M$7-M$6),"-"))</f>
        <v/>
      </c>
      <c r="N29" s="4" t="str">
        <f>IF('2.1 Data FSVA 2025 &amp; Bobot'!V25="","",IFERROR((('2.1 Data FSVA 2025 &amp; Bobot'!V25-N$6))/(N$7-N$6),"-"))</f>
        <v/>
      </c>
      <c r="O29" s="4" t="str">
        <f>IF('2.1 Data FSVA 2025 &amp; Bobot'!X25="","",IFERROR(((O$7-'2.1 Data FSVA 2025 &amp; Bobot'!X25))/(O$7-O$6),"-"))</f>
        <v/>
      </c>
      <c r="P29" s="4" t="str">
        <f>IF('2.1 Data FSVA 2025 &amp; Bobot'!Z25="","",IFERROR((('2.1 Data FSVA 2025 &amp; Bobot'!Z25-P$6))/(P$7-P$6),"-"))</f>
        <v/>
      </c>
      <c r="Q29" s="4" t="str">
        <f>IF('2.1 Data FSVA 2025 &amp; Bobot'!AB25="","",IFERROR((('2.1 Data FSVA 2025 &amp; Bobot'!AB25-Q$6))/(Q$7-Q$6),"-"))</f>
        <v/>
      </c>
      <c r="R29" s="4" t="str">
        <f>IF('2.1 Data FSVA 2025 &amp; Bobot'!AD25="","",IFERROR(((R$7-'2.1 Data FSVA 2025 &amp; Bobot'!AD25))/(R$7-R$6),"-"))</f>
        <v/>
      </c>
      <c r="S29" s="33" t="str">
        <f t="shared" si="0"/>
        <v>-</v>
      </c>
      <c r="T29" s="73" t="str">
        <f t="shared" si="1"/>
        <v>-</v>
      </c>
      <c r="U29" s="4" t="str">
        <f t="shared" si="2"/>
        <v>-</v>
      </c>
      <c r="V29" s="73" t="str">
        <f t="shared" si="3"/>
        <v>-</v>
      </c>
      <c r="W29" s="67"/>
      <c r="X29" s="33" t="s">
        <v>141</v>
      </c>
    </row>
    <row r="30" spans="1:33" x14ac:dyDescent="0.3">
      <c r="A30" s="1" t="str">
        <f>IF('2.1 Data FSVA 2025 &amp; Bobot'!A26="","",'2.1 Data FSVA 2025 &amp; Bobot'!A26)</f>
        <v/>
      </c>
      <c r="B30" s="2" t="str">
        <f>IF('2.1 Data FSVA 2025 &amp; Bobot'!B26="","",'2.1 Data FSVA 2025 &amp; Bobot'!B26)</f>
        <v/>
      </c>
      <c r="C30" s="1" t="str">
        <f>IF('2.1 Data FSVA 2025 &amp; Bobot'!C26="","",'2.1 Data FSVA 2025 &amp; Bobot'!C26)</f>
        <v/>
      </c>
      <c r="D30" s="1" t="str">
        <f>IF('2.1 Data FSVA 2025 &amp; Bobot'!D26="","",'2.1 Data FSVA 2025 &amp; Bobot'!D26)</f>
        <v/>
      </c>
      <c r="E30" s="1" t="str">
        <f>IF('2.1 Data FSVA 2025 &amp; Bobot'!E26="","",'2.1 Data FSVA 2025 &amp; Bobot'!E26)</f>
        <v/>
      </c>
      <c r="F30" s="2" t="str">
        <f>IF('2.1 Data FSVA 2025 &amp; Bobot'!F26="","",'2.1 Data FSVA 2025 &amp; Bobot'!F26)</f>
        <v/>
      </c>
      <c r="G30" s="4" t="str">
        <f>IF('2.1 Data FSVA 2025 &amp; Bobot'!H26="","",IFERROR(((G$7-'2.1 Data FSVA 2025 &amp; Bobot'!H26))/(G$7-G$6),"-"))</f>
        <v/>
      </c>
      <c r="H30" s="4" t="str">
        <f>IF('2.1 Data FSVA 2025 &amp; Bobot'!J26="","",IFERROR((('2.1 Data FSVA 2025 &amp; Bobot'!J26-H$6))/(H$7-H$6),"-"))</f>
        <v/>
      </c>
      <c r="I30" s="4" t="str">
        <f>IF('2.1 Data FSVA 2025 &amp; Bobot'!L26="","",IFERROR((('2.1 Data FSVA 2025 &amp; Bobot'!L26-I$6))/(I$7-I$6),"-"))</f>
        <v/>
      </c>
      <c r="J30" s="4" t="str">
        <f>IF('2.1 Data FSVA 2025 &amp; Bobot'!N26="","",IFERROR((('2.1 Data FSVA 2025 &amp; Bobot'!N26-J$6))/(J$7-J$6),"-"))</f>
        <v/>
      </c>
      <c r="K30" s="4" t="str">
        <f>IF('2.1 Data FSVA 2025 &amp; Bobot'!P26="","",IFERROR(((K$7-'2.1 Data FSVA 2025 &amp; Bobot'!P26))/(K$7-K$6),"-"))</f>
        <v/>
      </c>
      <c r="L30" s="4" t="str">
        <f>IF('2.1 Data FSVA 2025 &amp; Bobot'!R26="","",IFERROR(((L$7-'2.1 Data FSVA 2025 &amp; Bobot'!R26))/(L$7-L$6),"-"))</f>
        <v/>
      </c>
      <c r="M30" s="4" t="str">
        <f>IF('2.1 Data FSVA 2025 &amp; Bobot'!T26="","",IFERROR(((M$7-'2.1 Data FSVA 2025 &amp; Bobot'!T26))/(M$7-M$6),"-"))</f>
        <v/>
      </c>
      <c r="N30" s="4" t="str">
        <f>IF('2.1 Data FSVA 2025 &amp; Bobot'!V26="","",IFERROR((('2.1 Data FSVA 2025 &amp; Bobot'!V26-N$6))/(N$7-N$6),"-"))</f>
        <v/>
      </c>
      <c r="O30" s="4" t="str">
        <f>IF('2.1 Data FSVA 2025 &amp; Bobot'!X26="","",IFERROR(((O$7-'2.1 Data FSVA 2025 &amp; Bobot'!X26))/(O$7-O$6),"-"))</f>
        <v/>
      </c>
      <c r="P30" s="4" t="str">
        <f>IF('2.1 Data FSVA 2025 &amp; Bobot'!Z26="","",IFERROR((('2.1 Data FSVA 2025 &amp; Bobot'!Z26-P$6))/(P$7-P$6),"-"))</f>
        <v/>
      </c>
      <c r="Q30" s="4" t="str">
        <f>IF('2.1 Data FSVA 2025 &amp; Bobot'!AB26="","",IFERROR((('2.1 Data FSVA 2025 &amp; Bobot'!AB26-Q$6))/(Q$7-Q$6),"-"))</f>
        <v/>
      </c>
      <c r="R30" s="4" t="str">
        <f>IF('2.1 Data FSVA 2025 &amp; Bobot'!AD26="","",IFERROR(((R$7-'2.1 Data FSVA 2025 &amp; Bobot'!AD26))/(R$7-R$6),"-"))</f>
        <v/>
      </c>
      <c r="S30" s="33" t="str">
        <f t="shared" si="0"/>
        <v>-</v>
      </c>
      <c r="T30" s="73" t="str">
        <f t="shared" si="1"/>
        <v>-</v>
      </c>
      <c r="U30" s="4" t="str">
        <f t="shared" si="2"/>
        <v>-</v>
      </c>
      <c r="V30" s="73" t="str">
        <f t="shared" si="3"/>
        <v>-</v>
      </c>
      <c r="W30" s="67"/>
      <c r="X30" s="33" t="s">
        <v>142</v>
      </c>
    </row>
    <row r="31" spans="1:33" x14ac:dyDescent="0.3">
      <c r="A31" s="1" t="str">
        <f>IF('2.1 Data FSVA 2025 &amp; Bobot'!A27="","",'2.1 Data FSVA 2025 &amp; Bobot'!A27)</f>
        <v/>
      </c>
      <c r="B31" s="2" t="str">
        <f>IF('2.1 Data FSVA 2025 &amp; Bobot'!B27="","",'2.1 Data FSVA 2025 &amp; Bobot'!B27)</f>
        <v/>
      </c>
      <c r="C31" s="1" t="str">
        <f>IF('2.1 Data FSVA 2025 &amp; Bobot'!C27="","",'2.1 Data FSVA 2025 &amp; Bobot'!C27)</f>
        <v/>
      </c>
      <c r="D31" s="1" t="str">
        <f>IF('2.1 Data FSVA 2025 &amp; Bobot'!D27="","",'2.1 Data FSVA 2025 &amp; Bobot'!D27)</f>
        <v/>
      </c>
      <c r="E31" s="1" t="str">
        <f>IF('2.1 Data FSVA 2025 &amp; Bobot'!E27="","",'2.1 Data FSVA 2025 &amp; Bobot'!E27)</f>
        <v/>
      </c>
      <c r="F31" s="2" t="str">
        <f>IF('2.1 Data FSVA 2025 &amp; Bobot'!F27="","",'2.1 Data FSVA 2025 &amp; Bobot'!F27)</f>
        <v/>
      </c>
      <c r="G31" s="4" t="str">
        <f>IF('2.1 Data FSVA 2025 &amp; Bobot'!H27="","",IFERROR(((G$7-'2.1 Data FSVA 2025 &amp; Bobot'!H27))/(G$7-G$6),"-"))</f>
        <v/>
      </c>
      <c r="H31" s="4" t="str">
        <f>IF('2.1 Data FSVA 2025 &amp; Bobot'!J27="","",IFERROR((('2.1 Data FSVA 2025 &amp; Bobot'!J27-H$6))/(H$7-H$6),"-"))</f>
        <v/>
      </c>
      <c r="I31" s="4" t="str">
        <f>IF('2.1 Data FSVA 2025 &amp; Bobot'!L27="","",IFERROR((('2.1 Data FSVA 2025 &amp; Bobot'!L27-I$6))/(I$7-I$6),"-"))</f>
        <v/>
      </c>
      <c r="J31" s="4" t="str">
        <f>IF('2.1 Data FSVA 2025 &amp; Bobot'!N27="","",IFERROR((('2.1 Data FSVA 2025 &amp; Bobot'!N27-J$6))/(J$7-J$6),"-"))</f>
        <v/>
      </c>
      <c r="K31" s="4" t="str">
        <f>IF('2.1 Data FSVA 2025 &amp; Bobot'!P27="","",IFERROR(((K$7-'2.1 Data FSVA 2025 &amp; Bobot'!P27))/(K$7-K$6),"-"))</f>
        <v/>
      </c>
      <c r="L31" s="4" t="str">
        <f>IF('2.1 Data FSVA 2025 &amp; Bobot'!R27="","",IFERROR(((L$7-'2.1 Data FSVA 2025 &amp; Bobot'!R27))/(L$7-L$6),"-"))</f>
        <v/>
      </c>
      <c r="M31" s="4" t="str">
        <f>IF('2.1 Data FSVA 2025 &amp; Bobot'!T27="","",IFERROR(((M$7-'2.1 Data FSVA 2025 &amp; Bobot'!T27))/(M$7-M$6),"-"))</f>
        <v/>
      </c>
      <c r="N31" s="4" t="str">
        <f>IF('2.1 Data FSVA 2025 &amp; Bobot'!V27="","",IFERROR((('2.1 Data FSVA 2025 &amp; Bobot'!V27-N$6))/(N$7-N$6),"-"))</f>
        <v/>
      </c>
      <c r="O31" s="4" t="str">
        <f>IF('2.1 Data FSVA 2025 &amp; Bobot'!X27="","",IFERROR(((O$7-'2.1 Data FSVA 2025 &amp; Bobot'!X27))/(O$7-O$6),"-"))</f>
        <v/>
      </c>
      <c r="P31" s="4" t="str">
        <f>IF('2.1 Data FSVA 2025 &amp; Bobot'!Z27="","",IFERROR((('2.1 Data FSVA 2025 &amp; Bobot'!Z27-P$6))/(P$7-P$6),"-"))</f>
        <v/>
      </c>
      <c r="Q31" s="4" t="str">
        <f>IF('2.1 Data FSVA 2025 &amp; Bobot'!AB27="","",IFERROR((('2.1 Data FSVA 2025 &amp; Bobot'!AB27-Q$6))/(Q$7-Q$6),"-"))</f>
        <v/>
      </c>
      <c r="R31" s="4" t="str">
        <f>IF('2.1 Data FSVA 2025 &amp; Bobot'!AD27="","",IFERROR(((R$7-'2.1 Data FSVA 2025 &amp; Bobot'!AD27))/(R$7-R$6),"-"))</f>
        <v/>
      </c>
      <c r="S31" s="33" t="str">
        <f t="shared" si="0"/>
        <v>-</v>
      </c>
      <c r="T31" s="73" t="str">
        <f t="shared" si="1"/>
        <v>-</v>
      </c>
      <c r="U31" s="4" t="str">
        <f t="shared" si="2"/>
        <v>-</v>
      </c>
      <c r="V31" s="73" t="str">
        <f t="shared" si="3"/>
        <v>-</v>
      </c>
      <c r="W31" s="67"/>
      <c r="X31" s="33" t="s">
        <v>143</v>
      </c>
    </row>
    <row r="32" spans="1:33" x14ac:dyDescent="0.3">
      <c r="A32" s="1" t="str">
        <f>IF('2.1 Data FSVA 2025 &amp; Bobot'!A28="","",'2.1 Data FSVA 2025 &amp; Bobot'!A28)</f>
        <v/>
      </c>
      <c r="B32" s="2" t="str">
        <f>IF('2.1 Data FSVA 2025 &amp; Bobot'!B28="","",'2.1 Data FSVA 2025 &amp; Bobot'!B28)</f>
        <v/>
      </c>
      <c r="C32" s="1" t="str">
        <f>IF('2.1 Data FSVA 2025 &amp; Bobot'!C28="","",'2.1 Data FSVA 2025 &amp; Bobot'!C28)</f>
        <v/>
      </c>
      <c r="D32" s="1" t="str">
        <f>IF('2.1 Data FSVA 2025 &amp; Bobot'!D28="","",'2.1 Data FSVA 2025 &amp; Bobot'!D28)</f>
        <v/>
      </c>
      <c r="E32" s="1" t="str">
        <f>IF('2.1 Data FSVA 2025 &amp; Bobot'!E28="","",'2.1 Data FSVA 2025 &amp; Bobot'!E28)</f>
        <v/>
      </c>
      <c r="F32" s="2" t="str">
        <f>IF('2.1 Data FSVA 2025 &amp; Bobot'!F28="","",'2.1 Data FSVA 2025 &amp; Bobot'!F28)</f>
        <v/>
      </c>
      <c r="G32" s="4" t="str">
        <f>IF('2.1 Data FSVA 2025 &amp; Bobot'!H28="","",IFERROR(((G$7-'2.1 Data FSVA 2025 &amp; Bobot'!H28))/(G$7-G$6),"-"))</f>
        <v/>
      </c>
      <c r="H32" s="4" t="str">
        <f>IF('2.1 Data FSVA 2025 &amp; Bobot'!J28="","",IFERROR((('2.1 Data FSVA 2025 &amp; Bobot'!J28-H$6))/(H$7-H$6),"-"))</f>
        <v/>
      </c>
      <c r="I32" s="4" t="str">
        <f>IF('2.1 Data FSVA 2025 &amp; Bobot'!L28="","",IFERROR((('2.1 Data FSVA 2025 &amp; Bobot'!L28-I$6))/(I$7-I$6),"-"))</f>
        <v/>
      </c>
      <c r="J32" s="4" t="str">
        <f>IF('2.1 Data FSVA 2025 &amp; Bobot'!N28="","",IFERROR((('2.1 Data FSVA 2025 &amp; Bobot'!N28-J$6))/(J$7-J$6),"-"))</f>
        <v/>
      </c>
      <c r="K32" s="4" t="str">
        <f>IF('2.1 Data FSVA 2025 &amp; Bobot'!P28="","",IFERROR(((K$7-'2.1 Data FSVA 2025 &amp; Bobot'!P28))/(K$7-K$6),"-"))</f>
        <v/>
      </c>
      <c r="L32" s="4" t="str">
        <f>IF('2.1 Data FSVA 2025 &amp; Bobot'!R28="","",IFERROR(((L$7-'2.1 Data FSVA 2025 &amp; Bobot'!R28))/(L$7-L$6),"-"))</f>
        <v/>
      </c>
      <c r="M32" s="4" t="str">
        <f>IF('2.1 Data FSVA 2025 &amp; Bobot'!T28="","",IFERROR(((M$7-'2.1 Data FSVA 2025 &amp; Bobot'!T28))/(M$7-M$6),"-"))</f>
        <v/>
      </c>
      <c r="N32" s="4" t="str">
        <f>IF('2.1 Data FSVA 2025 &amp; Bobot'!V28="","",IFERROR((('2.1 Data FSVA 2025 &amp; Bobot'!V28-N$6))/(N$7-N$6),"-"))</f>
        <v/>
      </c>
      <c r="O32" s="4" t="str">
        <f>IF('2.1 Data FSVA 2025 &amp; Bobot'!X28="","",IFERROR(((O$7-'2.1 Data FSVA 2025 &amp; Bobot'!X28))/(O$7-O$6),"-"))</f>
        <v/>
      </c>
      <c r="P32" s="4" t="str">
        <f>IF('2.1 Data FSVA 2025 &amp; Bobot'!Z28="","",IFERROR((('2.1 Data FSVA 2025 &amp; Bobot'!Z28-P$6))/(P$7-P$6),"-"))</f>
        <v/>
      </c>
      <c r="Q32" s="4" t="str">
        <f>IF('2.1 Data FSVA 2025 &amp; Bobot'!AB28="","",IFERROR((('2.1 Data FSVA 2025 &amp; Bobot'!AB28-Q$6))/(Q$7-Q$6),"-"))</f>
        <v/>
      </c>
      <c r="R32" s="4" t="str">
        <f>IF('2.1 Data FSVA 2025 &amp; Bobot'!AD28="","",IFERROR(((R$7-'2.1 Data FSVA 2025 &amp; Bobot'!AD28))/(R$7-R$6),"-"))</f>
        <v/>
      </c>
      <c r="S32" s="33" t="str">
        <f t="shared" si="0"/>
        <v>-</v>
      </c>
      <c r="T32" s="73" t="str">
        <f t="shared" si="1"/>
        <v>-</v>
      </c>
      <c r="U32" s="4" t="str">
        <f t="shared" si="2"/>
        <v>-</v>
      </c>
      <c r="V32" s="73" t="str">
        <f t="shared" si="3"/>
        <v>-</v>
      </c>
      <c r="W32" s="67"/>
      <c r="X32" s="33" t="s">
        <v>144</v>
      </c>
    </row>
    <row r="33" spans="1:23" x14ac:dyDescent="0.3">
      <c r="A33" s="1" t="str">
        <f>IF('2.1 Data FSVA 2025 &amp; Bobot'!A29="","",'2.1 Data FSVA 2025 &amp; Bobot'!A29)</f>
        <v/>
      </c>
      <c r="B33" s="2" t="str">
        <f>IF('2.1 Data FSVA 2025 &amp; Bobot'!B29="","",'2.1 Data FSVA 2025 &amp; Bobot'!B29)</f>
        <v/>
      </c>
      <c r="C33" s="1" t="str">
        <f>IF('2.1 Data FSVA 2025 &amp; Bobot'!C29="","",'2.1 Data FSVA 2025 &amp; Bobot'!C29)</f>
        <v/>
      </c>
      <c r="D33" s="1" t="str">
        <f>IF('2.1 Data FSVA 2025 &amp; Bobot'!D29="","",'2.1 Data FSVA 2025 &amp; Bobot'!D29)</f>
        <v/>
      </c>
      <c r="E33" s="1" t="str">
        <f>IF('2.1 Data FSVA 2025 &amp; Bobot'!E29="","",'2.1 Data FSVA 2025 &amp; Bobot'!E29)</f>
        <v/>
      </c>
      <c r="F33" s="2" t="str">
        <f>IF('2.1 Data FSVA 2025 &amp; Bobot'!F29="","",'2.1 Data FSVA 2025 &amp; Bobot'!F29)</f>
        <v/>
      </c>
      <c r="G33" s="4" t="str">
        <f>IF('2.1 Data FSVA 2025 &amp; Bobot'!H29="","",IFERROR(((G$7-'2.1 Data FSVA 2025 &amp; Bobot'!H29))/(G$7-G$6),"-"))</f>
        <v/>
      </c>
      <c r="H33" s="4" t="str">
        <f>IF('2.1 Data FSVA 2025 &amp; Bobot'!J29="","",IFERROR((('2.1 Data FSVA 2025 &amp; Bobot'!J29-H$6))/(H$7-H$6),"-"))</f>
        <v/>
      </c>
      <c r="I33" s="4" t="str">
        <f>IF('2.1 Data FSVA 2025 &amp; Bobot'!L29="","",IFERROR((('2.1 Data FSVA 2025 &amp; Bobot'!L29-I$6))/(I$7-I$6),"-"))</f>
        <v/>
      </c>
      <c r="J33" s="4" t="str">
        <f>IF('2.1 Data FSVA 2025 &amp; Bobot'!N29="","",IFERROR((('2.1 Data FSVA 2025 &amp; Bobot'!N29-J$6))/(J$7-J$6),"-"))</f>
        <v/>
      </c>
      <c r="K33" s="4" t="str">
        <f>IF('2.1 Data FSVA 2025 &amp; Bobot'!P29="","",IFERROR(((K$7-'2.1 Data FSVA 2025 &amp; Bobot'!P29))/(K$7-K$6),"-"))</f>
        <v/>
      </c>
      <c r="L33" s="4" t="str">
        <f>IF('2.1 Data FSVA 2025 &amp; Bobot'!R29="","",IFERROR(((L$7-'2.1 Data FSVA 2025 &amp; Bobot'!R29))/(L$7-L$6),"-"))</f>
        <v/>
      </c>
      <c r="M33" s="4" t="str">
        <f>IF('2.1 Data FSVA 2025 &amp; Bobot'!T29="","",IFERROR(((M$7-'2.1 Data FSVA 2025 &amp; Bobot'!T29))/(M$7-M$6),"-"))</f>
        <v/>
      </c>
      <c r="N33" s="4" t="str">
        <f>IF('2.1 Data FSVA 2025 &amp; Bobot'!V29="","",IFERROR((('2.1 Data FSVA 2025 &amp; Bobot'!V29-N$6))/(N$7-N$6),"-"))</f>
        <v/>
      </c>
      <c r="O33" s="4" t="str">
        <f>IF('2.1 Data FSVA 2025 &amp; Bobot'!X29="","",IFERROR(((O$7-'2.1 Data FSVA 2025 &amp; Bobot'!X29))/(O$7-O$6),"-"))</f>
        <v/>
      </c>
      <c r="P33" s="4" t="str">
        <f>IF('2.1 Data FSVA 2025 &amp; Bobot'!Z29="","",IFERROR((('2.1 Data FSVA 2025 &amp; Bobot'!Z29-P$6))/(P$7-P$6),"-"))</f>
        <v/>
      </c>
      <c r="Q33" s="4" t="str">
        <f>IF('2.1 Data FSVA 2025 &amp; Bobot'!AB29="","",IFERROR((('2.1 Data FSVA 2025 &amp; Bobot'!AB29-Q$6))/(Q$7-Q$6),"-"))</f>
        <v/>
      </c>
      <c r="R33" s="4" t="str">
        <f>IF('2.1 Data FSVA 2025 &amp; Bobot'!AD29="","",IFERROR(((R$7-'2.1 Data FSVA 2025 &amp; Bobot'!AD29))/(R$7-R$6),"-"))</f>
        <v/>
      </c>
      <c r="S33" s="33" t="str">
        <f t="shared" si="0"/>
        <v>-</v>
      </c>
      <c r="T33" s="73" t="str">
        <f t="shared" si="1"/>
        <v>-</v>
      </c>
      <c r="U33" s="4" t="str">
        <f t="shared" si="2"/>
        <v>-</v>
      </c>
      <c r="V33" s="73" t="str">
        <f t="shared" si="3"/>
        <v>-</v>
      </c>
      <c r="W33" s="67"/>
    </row>
    <row r="34" spans="1:23" x14ac:dyDescent="0.3">
      <c r="A34" s="1" t="str">
        <f>IF('2.1 Data FSVA 2025 &amp; Bobot'!A30="","",'2.1 Data FSVA 2025 &amp; Bobot'!A30)</f>
        <v/>
      </c>
      <c r="B34" s="2" t="str">
        <f>IF('2.1 Data FSVA 2025 &amp; Bobot'!B30="","",'2.1 Data FSVA 2025 &amp; Bobot'!B30)</f>
        <v/>
      </c>
      <c r="C34" s="1" t="str">
        <f>IF('2.1 Data FSVA 2025 &amp; Bobot'!C30="","",'2.1 Data FSVA 2025 &amp; Bobot'!C30)</f>
        <v/>
      </c>
      <c r="D34" s="1" t="str">
        <f>IF('2.1 Data FSVA 2025 &amp; Bobot'!D30="","",'2.1 Data FSVA 2025 &amp; Bobot'!D30)</f>
        <v/>
      </c>
      <c r="E34" s="1" t="str">
        <f>IF('2.1 Data FSVA 2025 &amp; Bobot'!E30="","",'2.1 Data FSVA 2025 &amp; Bobot'!E30)</f>
        <v/>
      </c>
      <c r="F34" s="2" t="str">
        <f>IF('2.1 Data FSVA 2025 &amp; Bobot'!F30="","",'2.1 Data FSVA 2025 &amp; Bobot'!F30)</f>
        <v/>
      </c>
      <c r="G34" s="4" t="str">
        <f>IF('2.1 Data FSVA 2025 &amp; Bobot'!H30="","",IFERROR(((G$7-'2.1 Data FSVA 2025 &amp; Bobot'!H30))/(G$7-G$6),"-"))</f>
        <v/>
      </c>
      <c r="H34" s="4" t="str">
        <f>IF('2.1 Data FSVA 2025 &amp; Bobot'!J30="","",IFERROR((('2.1 Data FSVA 2025 &amp; Bobot'!J30-H$6))/(H$7-H$6),"-"))</f>
        <v/>
      </c>
      <c r="I34" s="4" t="str">
        <f>IF('2.1 Data FSVA 2025 &amp; Bobot'!L30="","",IFERROR((('2.1 Data FSVA 2025 &amp; Bobot'!L30-I$6))/(I$7-I$6),"-"))</f>
        <v/>
      </c>
      <c r="J34" s="4" t="str">
        <f>IF('2.1 Data FSVA 2025 &amp; Bobot'!N30="","",IFERROR((('2.1 Data FSVA 2025 &amp; Bobot'!N30-J$6))/(J$7-J$6),"-"))</f>
        <v/>
      </c>
      <c r="K34" s="4" t="str">
        <f>IF('2.1 Data FSVA 2025 &amp; Bobot'!P30="","",IFERROR(((K$7-'2.1 Data FSVA 2025 &amp; Bobot'!P30))/(K$7-K$6),"-"))</f>
        <v/>
      </c>
      <c r="L34" s="4" t="str">
        <f>IF('2.1 Data FSVA 2025 &amp; Bobot'!R30="","",IFERROR(((L$7-'2.1 Data FSVA 2025 &amp; Bobot'!R30))/(L$7-L$6),"-"))</f>
        <v/>
      </c>
      <c r="M34" s="4" t="str">
        <f>IF('2.1 Data FSVA 2025 &amp; Bobot'!T30="","",IFERROR(((M$7-'2.1 Data FSVA 2025 &amp; Bobot'!T30))/(M$7-M$6),"-"))</f>
        <v/>
      </c>
      <c r="N34" s="4" t="str">
        <f>IF('2.1 Data FSVA 2025 &amp; Bobot'!V30="","",IFERROR((('2.1 Data FSVA 2025 &amp; Bobot'!V30-N$6))/(N$7-N$6),"-"))</f>
        <v/>
      </c>
      <c r="O34" s="4" t="str">
        <f>IF('2.1 Data FSVA 2025 &amp; Bobot'!X30="","",IFERROR(((O$7-'2.1 Data FSVA 2025 &amp; Bobot'!X30))/(O$7-O$6),"-"))</f>
        <v/>
      </c>
      <c r="P34" s="4" t="str">
        <f>IF('2.1 Data FSVA 2025 &amp; Bobot'!Z30="","",IFERROR((('2.1 Data FSVA 2025 &amp; Bobot'!Z30-P$6))/(P$7-P$6),"-"))</f>
        <v/>
      </c>
      <c r="Q34" s="4" t="str">
        <f>IF('2.1 Data FSVA 2025 &amp; Bobot'!AB30="","",IFERROR((('2.1 Data FSVA 2025 &amp; Bobot'!AB30-Q$6))/(Q$7-Q$6),"-"))</f>
        <v/>
      </c>
      <c r="R34" s="4" t="str">
        <f>IF('2.1 Data FSVA 2025 &amp; Bobot'!AD30="","",IFERROR(((R$7-'2.1 Data FSVA 2025 &amp; Bobot'!AD30))/(R$7-R$6),"-"))</f>
        <v/>
      </c>
      <c r="S34" s="33" t="str">
        <f t="shared" si="0"/>
        <v>-</v>
      </c>
      <c r="T34" s="73" t="str">
        <f t="shared" si="1"/>
        <v>-</v>
      </c>
      <c r="U34" s="4" t="str">
        <f t="shared" si="2"/>
        <v>-</v>
      </c>
      <c r="V34" s="73" t="str">
        <f t="shared" si="3"/>
        <v>-</v>
      </c>
      <c r="W34" s="67"/>
    </row>
    <row r="35" spans="1:23" x14ac:dyDescent="0.3">
      <c r="A35" s="1" t="str">
        <f>IF('2.1 Data FSVA 2025 &amp; Bobot'!A31="","",'2.1 Data FSVA 2025 &amp; Bobot'!A31)</f>
        <v/>
      </c>
      <c r="B35" s="2" t="str">
        <f>IF('2.1 Data FSVA 2025 &amp; Bobot'!B31="","",'2.1 Data FSVA 2025 &amp; Bobot'!B31)</f>
        <v/>
      </c>
      <c r="C35" s="1" t="str">
        <f>IF('2.1 Data FSVA 2025 &amp; Bobot'!C31="","",'2.1 Data FSVA 2025 &amp; Bobot'!C31)</f>
        <v/>
      </c>
      <c r="D35" s="1" t="str">
        <f>IF('2.1 Data FSVA 2025 &amp; Bobot'!D31="","",'2.1 Data FSVA 2025 &amp; Bobot'!D31)</f>
        <v/>
      </c>
      <c r="E35" s="1" t="str">
        <f>IF('2.1 Data FSVA 2025 &amp; Bobot'!E31="","",'2.1 Data FSVA 2025 &amp; Bobot'!E31)</f>
        <v/>
      </c>
      <c r="F35" s="2" t="str">
        <f>IF('2.1 Data FSVA 2025 &amp; Bobot'!F31="","",'2.1 Data FSVA 2025 &amp; Bobot'!F31)</f>
        <v/>
      </c>
      <c r="G35" s="4" t="str">
        <f>IF('2.1 Data FSVA 2025 &amp; Bobot'!H31="","",IFERROR(((G$7-'2.1 Data FSVA 2025 &amp; Bobot'!H31))/(G$7-G$6),"-"))</f>
        <v/>
      </c>
      <c r="H35" s="4" t="str">
        <f>IF('2.1 Data FSVA 2025 &amp; Bobot'!J31="","",IFERROR((('2.1 Data FSVA 2025 &amp; Bobot'!J31-H$6))/(H$7-H$6),"-"))</f>
        <v/>
      </c>
      <c r="I35" s="4" t="str">
        <f>IF('2.1 Data FSVA 2025 &amp; Bobot'!L31="","",IFERROR((('2.1 Data FSVA 2025 &amp; Bobot'!L31-I$6))/(I$7-I$6),"-"))</f>
        <v/>
      </c>
      <c r="J35" s="4" t="str">
        <f>IF('2.1 Data FSVA 2025 &amp; Bobot'!N31="","",IFERROR((('2.1 Data FSVA 2025 &amp; Bobot'!N31-J$6))/(J$7-J$6),"-"))</f>
        <v/>
      </c>
      <c r="K35" s="4" t="str">
        <f>IF('2.1 Data FSVA 2025 &amp; Bobot'!P31="","",IFERROR(((K$7-'2.1 Data FSVA 2025 &amp; Bobot'!P31))/(K$7-K$6),"-"))</f>
        <v/>
      </c>
      <c r="L35" s="4" t="str">
        <f>IF('2.1 Data FSVA 2025 &amp; Bobot'!R31="","",IFERROR(((L$7-'2.1 Data FSVA 2025 &amp; Bobot'!R31))/(L$7-L$6),"-"))</f>
        <v/>
      </c>
      <c r="M35" s="4" t="str">
        <f>IF('2.1 Data FSVA 2025 &amp; Bobot'!T31="","",IFERROR(((M$7-'2.1 Data FSVA 2025 &amp; Bobot'!T31))/(M$7-M$6),"-"))</f>
        <v/>
      </c>
      <c r="N35" s="4" t="str">
        <f>IF('2.1 Data FSVA 2025 &amp; Bobot'!V31="","",IFERROR((('2.1 Data FSVA 2025 &amp; Bobot'!V31-N$6))/(N$7-N$6),"-"))</f>
        <v/>
      </c>
      <c r="O35" s="4" t="str">
        <f>IF('2.1 Data FSVA 2025 &amp; Bobot'!X31="","",IFERROR(((O$7-'2.1 Data FSVA 2025 &amp; Bobot'!X31))/(O$7-O$6),"-"))</f>
        <v/>
      </c>
      <c r="P35" s="4" t="str">
        <f>IF('2.1 Data FSVA 2025 &amp; Bobot'!Z31="","",IFERROR((('2.1 Data FSVA 2025 &amp; Bobot'!Z31-P$6))/(P$7-P$6),"-"))</f>
        <v/>
      </c>
      <c r="Q35" s="4" t="str">
        <f>IF('2.1 Data FSVA 2025 &amp; Bobot'!AB31="","",IFERROR((('2.1 Data FSVA 2025 &amp; Bobot'!AB31-Q$6))/(Q$7-Q$6),"-"))</f>
        <v/>
      </c>
      <c r="R35" s="4" t="str">
        <f>IF('2.1 Data FSVA 2025 &amp; Bobot'!AD31="","",IFERROR(((R$7-'2.1 Data FSVA 2025 &amp; Bobot'!AD31))/(R$7-R$6),"-"))</f>
        <v/>
      </c>
      <c r="S35" s="33" t="str">
        <f t="shared" si="0"/>
        <v>-</v>
      </c>
      <c r="T35" s="73" t="str">
        <f t="shared" si="1"/>
        <v>-</v>
      </c>
      <c r="U35" s="4" t="str">
        <f t="shared" si="2"/>
        <v>-</v>
      </c>
      <c r="V35" s="73" t="str">
        <f t="shared" si="3"/>
        <v>-</v>
      </c>
      <c r="W35" s="67"/>
    </row>
    <row r="36" spans="1:23" x14ac:dyDescent="0.3">
      <c r="A36" s="1" t="str">
        <f>IF('2.1 Data FSVA 2025 &amp; Bobot'!A32="","",'2.1 Data FSVA 2025 &amp; Bobot'!A32)</f>
        <v/>
      </c>
      <c r="B36" s="2" t="str">
        <f>IF('2.1 Data FSVA 2025 &amp; Bobot'!B32="","",'2.1 Data FSVA 2025 &amp; Bobot'!B32)</f>
        <v/>
      </c>
      <c r="C36" s="1" t="str">
        <f>IF('2.1 Data FSVA 2025 &amp; Bobot'!C32="","",'2.1 Data FSVA 2025 &amp; Bobot'!C32)</f>
        <v/>
      </c>
      <c r="D36" s="1" t="str">
        <f>IF('2.1 Data FSVA 2025 &amp; Bobot'!D32="","",'2.1 Data FSVA 2025 &amp; Bobot'!D32)</f>
        <v/>
      </c>
      <c r="E36" s="1" t="str">
        <f>IF('2.1 Data FSVA 2025 &amp; Bobot'!E32="","",'2.1 Data FSVA 2025 &amp; Bobot'!E32)</f>
        <v/>
      </c>
      <c r="F36" s="2" t="str">
        <f>IF('2.1 Data FSVA 2025 &amp; Bobot'!F32="","",'2.1 Data FSVA 2025 &amp; Bobot'!F32)</f>
        <v/>
      </c>
      <c r="G36" s="4" t="str">
        <f>IF('2.1 Data FSVA 2025 &amp; Bobot'!H32="","",IFERROR(((G$7-'2.1 Data FSVA 2025 &amp; Bobot'!H32))/(G$7-G$6),"-"))</f>
        <v/>
      </c>
      <c r="H36" s="4" t="str">
        <f>IF('2.1 Data FSVA 2025 &amp; Bobot'!J32="","",IFERROR((('2.1 Data FSVA 2025 &amp; Bobot'!J32-H$6))/(H$7-H$6),"-"))</f>
        <v/>
      </c>
      <c r="I36" s="4" t="str">
        <f>IF('2.1 Data FSVA 2025 &amp; Bobot'!L32="","",IFERROR((('2.1 Data FSVA 2025 &amp; Bobot'!L32-I$6))/(I$7-I$6),"-"))</f>
        <v/>
      </c>
      <c r="J36" s="4" t="str">
        <f>IF('2.1 Data FSVA 2025 &amp; Bobot'!N32="","",IFERROR((('2.1 Data FSVA 2025 &amp; Bobot'!N32-J$6))/(J$7-J$6),"-"))</f>
        <v/>
      </c>
      <c r="K36" s="4" t="str">
        <f>IF('2.1 Data FSVA 2025 &amp; Bobot'!P32="","",IFERROR(((K$7-'2.1 Data FSVA 2025 &amp; Bobot'!P32))/(K$7-K$6),"-"))</f>
        <v/>
      </c>
      <c r="L36" s="4" t="str">
        <f>IF('2.1 Data FSVA 2025 &amp; Bobot'!R32="","",IFERROR(((L$7-'2.1 Data FSVA 2025 &amp; Bobot'!R32))/(L$7-L$6),"-"))</f>
        <v/>
      </c>
      <c r="M36" s="4" t="str">
        <f>IF('2.1 Data FSVA 2025 &amp; Bobot'!T32="","",IFERROR(((M$7-'2.1 Data FSVA 2025 &amp; Bobot'!T32))/(M$7-M$6),"-"))</f>
        <v/>
      </c>
      <c r="N36" s="4" t="str">
        <f>IF('2.1 Data FSVA 2025 &amp; Bobot'!V32="","",IFERROR((('2.1 Data FSVA 2025 &amp; Bobot'!V32-N$6))/(N$7-N$6),"-"))</f>
        <v/>
      </c>
      <c r="O36" s="4" t="str">
        <f>IF('2.1 Data FSVA 2025 &amp; Bobot'!X32="","",IFERROR(((O$7-'2.1 Data FSVA 2025 &amp; Bobot'!X32))/(O$7-O$6),"-"))</f>
        <v/>
      </c>
      <c r="P36" s="4" t="str">
        <f>IF('2.1 Data FSVA 2025 &amp; Bobot'!Z32="","",IFERROR((('2.1 Data FSVA 2025 &amp; Bobot'!Z32-P$6))/(P$7-P$6),"-"))</f>
        <v/>
      </c>
      <c r="Q36" s="4" t="str">
        <f>IF('2.1 Data FSVA 2025 &amp; Bobot'!AB32="","",IFERROR((('2.1 Data FSVA 2025 &amp; Bobot'!AB32-Q$6))/(Q$7-Q$6),"-"))</f>
        <v/>
      </c>
      <c r="R36" s="4" t="str">
        <f>IF('2.1 Data FSVA 2025 &amp; Bobot'!AD32="","",IFERROR(((R$7-'2.1 Data FSVA 2025 &amp; Bobot'!AD32))/(R$7-R$6),"-"))</f>
        <v/>
      </c>
      <c r="S36" s="33" t="str">
        <f t="shared" si="0"/>
        <v>-</v>
      </c>
      <c r="T36" s="73" t="str">
        <f t="shared" si="1"/>
        <v>-</v>
      </c>
      <c r="U36" s="4" t="str">
        <f t="shared" si="2"/>
        <v>-</v>
      </c>
      <c r="V36" s="73" t="str">
        <f t="shared" si="3"/>
        <v>-</v>
      </c>
      <c r="W36" s="67"/>
    </row>
    <row r="37" spans="1:23" x14ac:dyDescent="0.3">
      <c r="A37" s="1" t="str">
        <f>IF('2.1 Data FSVA 2025 &amp; Bobot'!A33="","",'2.1 Data FSVA 2025 &amp; Bobot'!A33)</f>
        <v/>
      </c>
      <c r="B37" s="2" t="str">
        <f>IF('2.1 Data FSVA 2025 &amp; Bobot'!B33="","",'2.1 Data FSVA 2025 &amp; Bobot'!B33)</f>
        <v/>
      </c>
      <c r="C37" s="1" t="str">
        <f>IF('2.1 Data FSVA 2025 &amp; Bobot'!C33="","",'2.1 Data FSVA 2025 &amp; Bobot'!C33)</f>
        <v/>
      </c>
      <c r="D37" s="1" t="str">
        <f>IF('2.1 Data FSVA 2025 &amp; Bobot'!D33="","",'2.1 Data FSVA 2025 &amp; Bobot'!D33)</f>
        <v/>
      </c>
      <c r="E37" s="1" t="str">
        <f>IF('2.1 Data FSVA 2025 &amp; Bobot'!E33="","",'2.1 Data FSVA 2025 &amp; Bobot'!E33)</f>
        <v/>
      </c>
      <c r="F37" s="2" t="str">
        <f>IF('2.1 Data FSVA 2025 &amp; Bobot'!F33="","",'2.1 Data FSVA 2025 &amp; Bobot'!F33)</f>
        <v/>
      </c>
      <c r="G37" s="4" t="str">
        <f>IF('2.1 Data FSVA 2025 &amp; Bobot'!H33="","",IFERROR(((G$7-'2.1 Data FSVA 2025 &amp; Bobot'!H33))/(G$7-G$6),"-"))</f>
        <v/>
      </c>
      <c r="H37" s="4" t="str">
        <f>IF('2.1 Data FSVA 2025 &amp; Bobot'!J33="","",IFERROR((('2.1 Data FSVA 2025 &amp; Bobot'!J33-H$6))/(H$7-H$6),"-"))</f>
        <v/>
      </c>
      <c r="I37" s="4" t="str">
        <f>IF('2.1 Data FSVA 2025 &amp; Bobot'!L33="","",IFERROR((('2.1 Data FSVA 2025 &amp; Bobot'!L33-I$6))/(I$7-I$6),"-"))</f>
        <v/>
      </c>
      <c r="J37" s="4" t="str">
        <f>IF('2.1 Data FSVA 2025 &amp; Bobot'!N33="","",IFERROR((('2.1 Data FSVA 2025 &amp; Bobot'!N33-J$6))/(J$7-J$6),"-"))</f>
        <v/>
      </c>
      <c r="K37" s="4" t="str">
        <f>IF('2.1 Data FSVA 2025 &amp; Bobot'!P33="","",IFERROR(((K$7-'2.1 Data FSVA 2025 &amp; Bobot'!P33))/(K$7-K$6),"-"))</f>
        <v/>
      </c>
      <c r="L37" s="4" t="str">
        <f>IF('2.1 Data FSVA 2025 &amp; Bobot'!R33="","",IFERROR(((L$7-'2.1 Data FSVA 2025 &amp; Bobot'!R33))/(L$7-L$6),"-"))</f>
        <v/>
      </c>
      <c r="M37" s="4" t="str">
        <f>IF('2.1 Data FSVA 2025 &amp; Bobot'!T33="","",IFERROR(((M$7-'2.1 Data FSVA 2025 &amp; Bobot'!T33))/(M$7-M$6),"-"))</f>
        <v/>
      </c>
      <c r="N37" s="4" t="str">
        <f>IF('2.1 Data FSVA 2025 &amp; Bobot'!V33="","",IFERROR((('2.1 Data FSVA 2025 &amp; Bobot'!V33-N$6))/(N$7-N$6),"-"))</f>
        <v/>
      </c>
      <c r="O37" s="4" t="str">
        <f>IF('2.1 Data FSVA 2025 &amp; Bobot'!X33="","",IFERROR(((O$7-'2.1 Data FSVA 2025 &amp; Bobot'!X33))/(O$7-O$6),"-"))</f>
        <v/>
      </c>
      <c r="P37" s="4" t="str">
        <f>IF('2.1 Data FSVA 2025 &amp; Bobot'!Z33="","",IFERROR((('2.1 Data FSVA 2025 &amp; Bobot'!Z33-P$6))/(P$7-P$6),"-"))</f>
        <v/>
      </c>
      <c r="Q37" s="4" t="str">
        <f>IF('2.1 Data FSVA 2025 &amp; Bobot'!AB33="","",IFERROR((('2.1 Data FSVA 2025 &amp; Bobot'!AB33-Q$6))/(Q$7-Q$6),"-"))</f>
        <v/>
      </c>
      <c r="R37" s="4" t="str">
        <f>IF('2.1 Data FSVA 2025 &amp; Bobot'!AD33="","",IFERROR(((R$7-'2.1 Data FSVA 2025 &amp; Bobot'!AD33))/(R$7-R$6),"-"))</f>
        <v/>
      </c>
      <c r="S37" s="33" t="str">
        <f t="shared" si="0"/>
        <v>-</v>
      </c>
      <c r="T37" s="73" t="str">
        <f t="shared" si="1"/>
        <v>-</v>
      </c>
      <c r="U37" s="4" t="str">
        <f t="shared" si="2"/>
        <v>-</v>
      </c>
      <c r="V37" s="73" t="str">
        <f t="shared" si="3"/>
        <v>-</v>
      </c>
      <c r="W37" s="67"/>
    </row>
    <row r="38" spans="1:23" x14ac:dyDescent="0.3">
      <c r="A38" s="1" t="str">
        <f>IF('2.1 Data FSVA 2025 &amp; Bobot'!A34="","",'2.1 Data FSVA 2025 &amp; Bobot'!A34)</f>
        <v/>
      </c>
      <c r="B38" s="2" t="str">
        <f>IF('2.1 Data FSVA 2025 &amp; Bobot'!B34="","",'2.1 Data FSVA 2025 &amp; Bobot'!B34)</f>
        <v/>
      </c>
      <c r="C38" s="1" t="str">
        <f>IF('2.1 Data FSVA 2025 &amp; Bobot'!C34="","",'2.1 Data FSVA 2025 &amp; Bobot'!C34)</f>
        <v/>
      </c>
      <c r="D38" s="1" t="str">
        <f>IF('2.1 Data FSVA 2025 &amp; Bobot'!D34="","",'2.1 Data FSVA 2025 &amp; Bobot'!D34)</f>
        <v/>
      </c>
      <c r="E38" s="1" t="str">
        <f>IF('2.1 Data FSVA 2025 &amp; Bobot'!E34="","",'2.1 Data FSVA 2025 &amp; Bobot'!E34)</f>
        <v/>
      </c>
      <c r="F38" s="2" t="str">
        <f>IF('2.1 Data FSVA 2025 &amp; Bobot'!F34="","",'2.1 Data FSVA 2025 &amp; Bobot'!F34)</f>
        <v/>
      </c>
      <c r="G38" s="4" t="str">
        <f>IF('2.1 Data FSVA 2025 &amp; Bobot'!H34="","",IFERROR(((G$7-'2.1 Data FSVA 2025 &amp; Bobot'!H34))/(G$7-G$6),"-"))</f>
        <v/>
      </c>
      <c r="H38" s="4" t="str">
        <f>IF('2.1 Data FSVA 2025 &amp; Bobot'!J34="","",IFERROR((('2.1 Data FSVA 2025 &amp; Bobot'!J34-H$6))/(H$7-H$6),"-"))</f>
        <v/>
      </c>
      <c r="I38" s="4" t="str">
        <f>IF('2.1 Data FSVA 2025 &amp; Bobot'!L34="","",IFERROR((('2.1 Data FSVA 2025 &amp; Bobot'!L34-I$6))/(I$7-I$6),"-"))</f>
        <v/>
      </c>
      <c r="J38" s="4" t="str">
        <f>IF('2.1 Data FSVA 2025 &amp; Bobot'!N34="","",IFERROR((('2.1 Data FSVA 2025 &amp; Bobot'!N34-J$6))/(J$7-J$6),"-"))</f>
        <v/>
      </c>
      <c r="K38" s="4" t="str">
        <f>IF('2.1 Data FSVA 2025 &amp; Bobot'!P34="","",IFERROR(((K$7-'2.1 Data FSVA 2025 &amp; Bobot'!P34))/(K$7-K$6),"-"))</f>
        <v/>
      </c>
      <c r="L38" s="4" t="str">
        <f>IF('2.1 Data FSVA 2025 &amp; Bobot'!R34="","",IFERROR(((L$7-'2.1 Data FSVA 2025 &amp; Bobot'!R34))/(L$7-L$6),"-"))</f>
        <v/>
      </c>
      <c r="M38" s="4" t="str">
        <f>IF('2.1 Data FSVA 2025 &amp; Bobot'!T34="","",IFERROR(((M$7-'2.1 Data FSVA 2025 &amp; Bobot'!T34))/(M$7-M$6),"-"))</f>
        <v/>
      </c>
      <c r="N38" s="4" t="str">
        <f>IF('2.1 Data FSVA 2025 &amp; Bobot'!V34="","",IFERROR((('2.1 Data FSVA 2025 &amp; Bobot'!V34-N$6))/(N$7-N$6),"-"))</f>
        <v/>
      </c>
      <c r="O38" s="4" t="str">
        <f>IF('2.1 Data FSVA 2025 &amp; Bobot'!X34="","",IFERROR(((O$7-'2.1 Data FSVA 2025 &amp; Bobot'!X34))/(O$7-O$6),"-"))</f>
        <v/>
      </c>
      <c r="P38" s="4" t="str">
        <f>IF('2.1 Data FSVA 2025 &amp; Bobot'!Z34="","",IFERROR((('2.1 Data FSVA 2025 &amp; Bobot'!Z34-P$6))/(P$7-P$6),"-"))</f>
        <v/>
      </c>
      <c r="Q38" s="4" t="str">
        <f>IF('2.1 Data FSVA 2025 &amp; Bobot'!AB34="","",IFERROR((('2.1 Data FSVA 2025 &amp; Bobot'!AB34-Q$6))/(Q$7-Q$6),"-"))</f>
        <v/>
      </c>
      <c r="R38" s="4" t="str">
        <f>IF('2.1 Data FSVA 2025 &amp; Bobot'!AD34="","",IFERROR(((R$7-'2.1 Data FSVA 2025 &amp; Bobot'!AD34))/(R$7-R$6),"-"))</f>
        <v/>
      </c>
      <c r="S38" s="33" t="str">
        <f t="shared" si="0"/>
        <v>-</v>
      </c>
      <c r="T38" s="73" t="str">
        <f t="shared" si="1"/>
        <v>-</v>
      </c>
      <c r="U38" s="4" t="str">
        <f t="shared" si="2"/>
        <v>-</v>
      </c>
      <c r="V38" s="73" t="str">
        <f t="shared" si="3"/>
        <v>-</v>
      </c>
      <c r="W38" s="67"/>
    </row>
    <row r="39" spans="1:23" x14ac:dyDescent="0.3">
      <c r="A39" s="1" t="str">
        <f>IF('2.1 Data FSVA 2025 &amp; Bobot'!A35="","",'2.1 Data FSVA 2025 &amp; Bobot'!A35)</f>
        <v/>
      </c>
      <c r="B39" s="2" t="str">
        <f>IF('2.1 Data FSVA 2025 &amp; Bobot'!B35="","",'2.1 Data FSVA 2025 &amp; Bobot'!B35)</f>
        <v/>
      </c>
      <c r="C39" s="1" t="str">
        <f>IF('2.1 Data FSVA 2025 &amp; Bobot'!C35="","",'2.1 Data FSVA 2025 &amp; Bobot'!C35)</f>
        <v/>
      </c>
      <c r="D39" s="1" t="str">
        <f>IF('2.1 Data FSVA 2025 &amp; Bobot'!D35="","",'2.1 Data FSVA 2025 &amp; Bobot'!D35)</f>
        <v/>
      </c>
      <c r="E39" s="1" t="str">
        <f>IF('2.1 Data FSVA 2025 &amp; Bobot'!E35="","",'2.1 Data FSVA 2025 &amp; Bobot'!E35)</f>
        <v/>
      </c>
      <c r="F39" s="2" t="str">
        <f>IF('2.1 Data FSVA 2025 &amp; Bobot'!F35="","",'2.1 Data FSVA 2025 &amp; Bobot'!F35)</f>
        <v/>
      </c>
      <c r="G39" s="4" t="str">
        <f>IF('2.1 Data FSVA 2025 &amp; Bobot'!H35="","",IFERROR(((G$7-'2.1 Data FSVA 2025 &amp; Bobot'!H35))/(G$7-G$6),"-"))</f>
        <v/>
      </c>
      <c r="H39" s="4" t="str">
        <f>IF('2.1 Data FSVA 2025 &amp; Bobot'!J35="","",IFERROR((('2.1 Data FSVA 2025 &amp; Bobot'!J35-H$6))/(H$7-H$6),"-"))</f>
        <v/>
      </c>
      <c r="I39" s="4" t="str">
        <f>IF('2.1 Data FSVA 2025 &amp; Bobot'!L35="","",IFERROR((('2.1 Data FSVA 2025 &amp; Bobot'!L35-I$6))/(I$7-I$6),"-"))</f>
        <v/>
      </c>
      <c r="J39" s="4" t="str">
        <f>IF('2.1 Data FSVA 2025 &amp; Bobot'!N35="","",IFERROR((('2.1 Data FSVA 2025 &amp; Bobot'!N35-J$6))/(J$7-J$6),"-"))</f>
        <v/>
      </c>
      <c r="K39" s="4" t="str">
        <f>IF('2.1 Data FSVA 2025 &amp; Bobot'!P35="","",IFERROR(((K$7-'2.1 Data FSVA 2025 &amp; Bobot'!P35))/(K$7-K$6),"-"))</f>
        <v/>
      </c>
      <c r="L39" s="4" t="str">
        <f>IF('2.1 Data FSVA 2025 &amp; Bobot'!R35="","",IFERROR(((L$7-'2.1 Data FSVA 2025 &amp; Bobot'!R35))/(L$7-L$6),"-"))</f>
        <v/>
      </c>
      <c r="M39" s="4" t="str">
        <f>IF('2.1 Data FSVA 2025 &amp; Bobot'!T35="","",IFERROR(((M$7-'2.1 Data FSVA 2025 &amp; Bobot'!T35))/(M$7-M$6),"-"))</f>
        <v/>
      </c>
      <c r="N39" s="4" t="str">
        <f>IF('2.1 Data FSVA 2025 &amp; Bobot'!V35="","",IFERROR((('2.1 Data FSVA 2025 &amp; Bobot'!V35-N$6))/(N$7-N$6),"-"))</f>
        <v/>
      </c>
      <c r="O39" s="4" t="str">
        <f>IF('2.1 Data FSVA 2025 &amp; Bobot'!X35="","",IFERROR(((O$7-'2.1 Data FSVA 2025 &amp; Bobot'!X35))/(O$7-O$6),"-"))</f>
        <v/>
      </c>
      <c r="P39" s="4" t="str">
        <f>IF('2.1 Data FSVA 2025 &amp; Bobot'!Z35="","",IFERROR((('2.1 Data FSVA 2025 &amp; Bobot'!Z35-P$6))/(P$7-P$6),"-"))</f>
        <v/>
      </c>
      <c r="Q39" s="4" t="str">
        <f>IF('2.1 Data FSVA 2025 &amp; Bobot'!AB35="","",IFERROR((('2.1 Data FSVA 2025 &amp; Bobot'!AB35-Q$6))/(Q$7-Q$6),"-"))</f>
        <v/>
      </c>
      <c r="R39" s="4" t="str">
        <f>IF('2.1 Data FSVA 2025 &amp; Bobot'!AD35="","",IFERROR(((R$7-'2.1 Data FSVA 2025 &amp; Bobot'!AD35))/(R$7-R$6),"-"))</f>
        <v/>
      </c>
      <c r="S39" s="33" t="str">
        <f t="shared" si="0"/>
        <v>-</v>
      </c>
      <c r="T39" s="73" t="str">
        <f t="shared" si="1"/>
        <v>-</v>
      </c>
      <c r="U39" s="4" t="str">
        <f t="shared" si="2"/>
        <v>-</v>
      </c>
      <c r="V39" s="73" t="str">
        <f t="shared" si="3"/>
        <v>-</v>
      </c>
      <c r="W39" s="67"/>
    </row>
    <row r="40" spans="1:23" x14ac:dyDescent="0.3">
      <c r="A40" s="1" t="str">
        <f>IF('2.1 Data FSVA 2025 &amp; Bobot'!A36="","",'2.1 Data FSVA 2025 &amp; Bobot'!A36)</f>
        <v/>
      </c>
      <c r="B40" s="2" t="str">
        <f>IF('2.1 Data FSVA 2025 &amp; Bobot'!B36="","",'2.1 Data FSVA 2025 &amp; Bobot'!B36)</f>
        <v/>
      </c>
      <c r="C40" s="1" t="str">
        <f>IF('2.1 Data FSVA 2025 &amp; Bobot'!C36="","",'2.1 Data FSVA 2025 &amp; Bobot'!C36)</f>
        <v/>
      </c>
      <c r="D40" s="1" t="str">
        <f>IF('2.1 Data FSVA 2025 &amp; Bobot'!D36="","",'2.1 Data FSVA 2025 &amp; Bobot'!D36)</f>
        <v/>
      </c>
      <c r="E40" s="1" t="str">
        <f>IF('2.1 Data FSVA 2025 &amp; Bobot'!E36="","",'2.1 Data FSVA 2025 &amp; Bobot'!E36)</f>
        <v/>
      </c>
      <c r="F40" s="2" t="str">
        <f>IF('2.1 Data FSVA 2025 &amp; Bobot'!F36="","",'2.1 Data FSVA 2025 &amp; Bobot'!F36)</f>
        <v/>
      </c>
      <c r="G40" s="4" t="str">
        <f>IF('2.1 Data FSVA 2025 &amp; Bobot'!H36="","",IFERROR(((G$7-'2.1 Data FSVA 2025 &amp; Bobot'!H36))/(G$7-G$6),"-"))</f>
        <v/>
      </c>
      <c r="H40" s="4" t="str">
        <f>IF('2.1 Data FSVA 2025 &amp; Bobot'!J36="","",IFERROR((('2.1 Data FSVA 2025 &amp; Bobot'!J36-H$6))/(H$7-H$6),"-"))</f>
        <v/>
      </c>
      <c r="I40" s="4" t="str">
        <f>IF('2.1 Data FSVA 2025 &amp; Bobot'!L36="","",IFERROR((('2.1 Data FSVA 2025 &amp; Bobot'!L36-I$6))/(I$7-I$6),"-"))</f>
        <v/>
      </c>
      <c r="J40" s="4" t="str">
        <f>IF('2.1 Data FSVA 2025 &amp; Bobot'!N36="","",IFERROR((('2.1 Data FSVA 2025 &amp; Bobot'!N36-J$6))/(J$7-J$6),"-"))</f>
        <v/>
      </c>
      <c r="K40" s="4" t="str">
        <f>IF('2.1 Data FSVA 2025 &amp; Bobot'!P36="","",IFERROR(((K$7-'2.1 Data FSVA 2025 &amp; Bobot'!P36))/(K$7-K$6),"-"))</f>
        <v/>
      </c>
      <c r="L40" s="4" t="str">
        <f>IF('2.1 Data FSVA 2025 &amp; Bobot'!R36="","",IFERROR(((L$7-'2.1 Data FSVA 2025 &amp; Bobot'!R36))/(L$7-L$6),"-"))</f>
        <v/>
      </c>
      <c r="M40" s="4" t="str">
        <f>IF('2.1 Data FSVA 2025 &amp; Bobot'!T36="","",IFERROR(((M$7-'2.1 Data FSVA 2025 &amp; Bobot'!T36))/(M$7-M$6),"-"))</f>
        <v/>
      </c>
      <c r="N40" s="4" t="str">
        <f>IF('2.1 Data FSVA 2025 &amp; Bobot'!V36="","",IFERROR((('2.1 Data FSVA 2025 &amp; Bobot'!V36-N$6))/(N$7-N$6),"-"))</f>
        <v/>
      </c>
      <c r="O40" s="4" t="str">
        <f>IF('2.1 Data FSVA 2025 &amp; Bobot'!X36="","",IFERROR(((O$7-'2.1 Data FSVA 2025 &amp; Bobot'!X36))/(O$7-O$6),"-"))</f>
        <v/>
      </c>
      <c r="P40" s="4" t="str">
        <f>IF('2.1 Data FSVA 2025 &amp; Bobot'!Z36="","",IFERROR((('2.1 Data FSVA 2025 &amp; Bobot'!Z36-P$6))/(P$7-P$6),"-"))</f>
        <v/>
      </c>
      <c r="Q40" s="4" t="str">
        <f>IF('2.1 Data FSVA 2025 &amp; Bobot'!AB36="","",IFERROR((('2.1 Data FSVA 2025 &amp; Bobot'!AB36-Q$6))/(Q$7-Q$6),"-"))</f>
        <v/>
      </c>
      <c r="R40" s="4" t="str">
        <f>IF('2.1 Data FSVA 2025 &amp; Bobot'!AD36="","",IFERROR(((R$7-'2.1 Data FSVA 2025 &amp; Bobot'!AD36))/(R$7-R$6),"-"))</f>
        <v/>
      </c>
      <c r="S40" s="33" t="str">
        <f t="shared" si="0"/>
        <v>-</v>
      </c>
      <c r="T40" s="73" t="str">
        <f t="shared" si="1"/>
        <v>-</v>
      </c>
      <c r="U40" s="4" t="str">
        <f t="shared" si="2"/>
        <v>-</v>
      </c>
      <c r="V40" s="73" t="str">
        <f t="shared" si="3"/>
        <v>-</v>
      </c>
      <c r="W40" s="67"/>
    </row>
    <row r="41" spans="1:23" x14ac:dyDescent="0.3">
      <c r="A41" s="1" t="str">
        <f>IF('2.1 Data FSVA 2025 &amp; Bobot'!A37="","",'2.1 Data FSVA 2025 &amp; Bobot'!A37)</f>
        <v/>
      </c>
      <c r="B41" s="2" t="str">
        <f>IF('2.1 Data FSVA 2025 &amp; Bobot'!B37="","",'2.1 Data FSVA 2025 &amp; Bobot'!B37)</f>
        <v/>
      </c>
      <c r="C41" s="1" t="str">
        <f>IF('2.1 Data FSVA 2025 &amp; Bobot'!C37="","",'2.1 Data FSVA 2025 &amp; Bobot'!C37)</f>
        <v/>
      </c>
      <c r="D41" s="1" t="str">
        <f>IF('2.1 Data FSVA 2025 &amp; Bobot'!D37="","",'2.1 Data FSVA 2025 &amp; Bobot'!D37)</f>
        <v/>
      </c>
      <c r="E41" s="1" t="str">
        <f>IF('2.1 Data FSVA 2025 &amp; Bobot'!E37="","",'2.1 Data FSVA 2025 &amp; Bobot'!E37)</f>
        <v/>
      </c>
      <c r="F41" s="2" t="str">
        <f>IF('2.1 Data FSVA 2025 &amp; Bobot'!F37="","",'2.1 Data FSVA 2025 &amp; Bobot'!F37)</f>
        <v/>
      </c>
      <c r="G41" s="4" t="str">
        <f>IF('2.1 Data FSVA 2025 &amp; Bobot'!H37="","",IFERROR(((G$7-'2.1 Data FSVA 2025 &amp; Bobot'!H37))/(G$7-G$6),"-"))</f>
        <v/>
      </c>
      <c r="H41" s="4" t="str">
        <f>IF('2.1 Data FSVA 2025 &amp; Bobot'!J37="","",IFERROR((('2.1 Data FSVA 2025 &amp; Bobot'!J37-H$6))/(H$7-H$6),"-"))</f>
        <v/>
      </c>
      <c r="I41" s="4" t="str">
        <f>IF('2.1 Data FSVA 2025 &amp; Bobot'!L37="","",IFERROR((('2.1 Data FSVA 2025 &amp; Bobot'!L37-I$6))/(I$7-I$6),"-"))</f>
        <v/>
      </c>
      <c r="J41" s="4" t="str">
        <f>IF('2.1 Data FSVA 2025 &amp; Bobot'!N37="","",IFERROR((('2.1 Data FSVA 2025 &amp; Bobot'!N37-J$6))/(J$7-J$6),"-"))</f>
        <v/>
      </c>
      <c r="K41" s="4" t="str">
        <f>IF('2.1 Data FSVA 2025 &amp; Bobot'!P37="","",IFERROR(((K$7-'2.1 Data FSVA 2025 &amp; Bobot'!P37))/(K$7-K$6),"-"))</f>
        <v/>
      </c>
      <c r="L41" s="4" t="str">
        <f>IF('2.1 Data FSVA 2025 &amp; Bobot'!R37="","",IFERROR(((L$7-'2.1 Data FSVA 2025 &amp; Bobot'!R37))/(L$7-L$6),"-"))</f>
        <v/>
      </c>
      <c r="M41" s="4" t="str">
        <f>IF('2.1 Data FSVA 2025 &amp; Bobot'!T37="","",IFERROR(((M$7-'2.1 Data FSVA 2025 &amp; Bobot'!T37))/(M$7-M$6),"-"))</f>
        <v/>
      </c>
      <c r="N41" s="4" t="str">
        <f>IF('2.1 Data FSVA 2025 &amp; Bobot'!V37="","",IFERROR((('2.1 Data FSVA 2025 &amp; Bobot'!V37-N$6))/(N$7-N$6),"-"))</f>
        <v/>
      </c>
      <c r="O41" s="4" t="str">
        <f>IF('2.1 Data FSVA 2025 &amp; Bobot'!X37="","",IFERROR(((O$7-'2.1 Data FSVA 2025 &amp; Bobot'!X37))/(O$7-O$6),"-"))</f>
        <v/>
      </c>
      <c r="P41" s="4" t="str">
        <f>IF('2.1 Data FSVA 2025 &amp; Bobot'!Z37="","",IFERROR((('2.1 Data FSVA 2025 &amp; Bobot'!Z37-P$6))/(P$7-P$6),"-"))</f>
        <v/>
      </c>
      <c r="Q41" s="4" t="str">
        <f>IF('2.1 Data FSVA 2025 &amp; Bobot'!AB37="","",IFERROR((('2.1 Data FSVA 2025 &amp; Bobot'!AB37-Q$6))/(Q$7-Q$6),"-"))</f>
        <v/>
      </c>
      <c r="R41" s="4" t="str">
        <f>IF('2.1 Data FSVA 2025 &amp; Bobot'!AD37="","",IFERROR(((R$7-'2.1 Data FSVA 2025 &amp; Bobot'!AD37))/(R$7-R$6),"-"))</f>
        <v/>
      </c>
      <c r="S41" s="33" t="str">
        <f t="shared" si="0"/>
        <v>-</v>
      </c>
      <c r="T41" s="73" t="str">
        <f t="shared" si="1"/>
        <v>-</v>
      </c>
      <c r="U41" s="4" t="str">
        <f t="shared" si="2"/>
        <v>-</v>
      </c>
      <c r="V41" s="73" t="str">
        <f t="shared" si="3"/>
        <v>-</v>
      </c>
      <c r="W41" s="67"/>
    </row>
    <row r="42" spans="1:23" x14ac:dyDescent="0.3">
      <c r="A42" s="1" t="str">
        <f>IF('2.1 Data FSVA 2025 &amp; Bobot'!A38="","",'2.1 Data FSVA 2025 &amp; Bobot'!A38)</f>
        <v/>
      </c>
      <c r="B42" s="2" t="str">
        <f>IF('2.1 Data FSVA 2025 &amp; Bobot'!B38="","",'2.1 Data FSVA 2025 &amp; Bobot'!B38)</f>
        <v/>
      </c>
      <c r="C42" s="1" t="str">
        <f>IF('2.1 Data FSVA 2025 &amp; Bobot'!C38="","",'2.1 Data FSVA 2025 &amp; Bobot'!C38)</f>
        <v/>
      </c>
      <c r="D42" s="1" t="str">
        <f>IF('2.1 Data FSVA 2025 &amp; Bobot'!D38="","",'2.1 Data FSVA 2025 &amp; Bobot'!D38)</f>
        <v/>
      </c>
      <c r="E42" s="1" t="str">
        <f>IF('2.1 Data FSVA 2025 &amp; Bobot'!E38="","",'2.1 Data FSVA 2025 &amp; Bobot'!E38)</f>
        <v/>
      </c>
      <c r="F42" s="2" t="str">
        <f>IF('2.1 Data FSVA 2025 &amp; Bobot'!F38="","",'2.1 Data FSVA 2025 &amp; Bobot'!F38)</f>
        <v/>
      </c>
      <c r="G42" s="4" t="str">
        <f>IF('2.1 Data FSVA 2025 &amp; Bobot'!H38="","",IFERROR(((G$7-'2.1 Data FSVA 2025 &amp; Bobot'!H38))/(G$7-G$6),"-"))</f>
        <v/>
      </c>
      <c r="H42" s="4" t="str">
        <f>IF('2.1 Data FSVA 2025 &amp; Bobot'!J38="","",IFERROR((('2.1 Data FSVA 2025 &amp; Bobot'!J38-H$6))/(H$7-H$6),"-"))</f>
        <v/>
      </c>
      <c r="I42" s="4" t="str">
        <f>IF('2.1 Data FSVA 2025 &amp; Bobot'!L38="","",IFERROR((('2.1 Data FSVA 2025 &amp; Bobot'!L38-I$6))/(I$7-I$6),"-"))</f>
        <v/>
      </c>
      <c r="J42" s="4" t="str">
        <f>IF('2.1 Data FSVA 2025 &amp; Bobot'!N38="","",IFERROR((('2.1 Data FSVA 2025 &amp; Bobot'!N38-J$6))/(J$7-J$6),"-"))</f>
        <v/>
      </c>
      <c r="K42" s="4" t="str">
        <f>IF('2.1 Data FSVA 2025 &amp; Bobot'!P38="","",IFERROR(((K$7-'2.1 Data FSVA 2025 &amp; Bobot'!P38))/(K$7-K$6),"-"))</f>
        <v/>
      </c>
      <c r="L42" s="4" t="str">
        <f>IF('2.1 Data FSVA 2025 &amp; Bobot'!R38="","",IFERROR(((L$7-'2.1 Data FSVA 2025 &amp; Bobot'!R38))/(L$7-L$6),"-"))</f>
        <v/>
      </c>
      <c r="M42" s="4" t="str">
        <f>IF('2.1 Data FSVA 2025 &amp; Bobot'!T38="","",IFERROR(((M$7-'2.1 Data FSVA 2025 &amp; Bobot'!T38))/(M$7-M$6),"-"))</f>
        <v/>
      </c>
      <c r="N42" s="4" t="str">
        <f>IF('2.1 Data FSVA 2025 &amp; Bobot'!V38="","",IFERROR((('2.1 Data FSVA 2025 &amp; Bobot'!V38-N$6))/(N$7-N$6),"-"))</f>
        <v/>
      </c>
      <c r="O42" s="4" t="str">
        <f>IF('2.1 Data FSVA 2025 &amp; Bobot'!X38="","",IFERROR(((O$7-'2.1 Data FSVA 2025 &amp; Bobot'!X38))/(O$7-O$6),"-"))</f>
        <v/>
      </c>
      <c r="P42" s="4" t="str">
        <f>IF('2.1 Data FSVA 2025 &amp; Bobot'!Z38="","",IFERROR((('2.1 Data FSVA 2025 &amp; Bobot'!Z38-P$6))/(P$7-P$6),"-"))</f>
        <v/>
      </c>
      <c r="Q42" s="4" t="str">
        <f>IF('2.1 Data FSVA 2025 &amp; Bobot'!AB38="","",IFERROR((('2.1 Data FSVA 2025 &amp; Bobot'!AB38-Q$6))/(Q$7-Q$6),"-"))</f>
        <v/>
      </c>
      <c r="R42" s="4" t="str">
        <f>IF('2.1 Data FSVA 2025 &amp; Bobot'!AD38="","",IFERROR(((R$7-'2.1 Data FSVA 2025 &amp; Bobot'!AD38))/(R$7-R$6),"-"))</f>
        <v/>
      </c>
      <c r="S42" s="33" t="str">
        <f t="shared" si="0"/>
        <v>-</v>
      </c>
      <c r="T42" s="73" t="str">
        <f t="shared" si="1"/>
        <v>-</v>
      </c>
      <c r="U42" s="4" t="str">
        <f t="shared" si="2"/>
        <v>-</v>
      </c>
      <c r="V42" s="73" t="str">
        <f t="shared" si="3"/>
        <v>-</v>
      </c>
      <c r="W42" s="67"/>
    </row>
    <row r="43" spans="1:23" x14ac:dyDescent="0.3">
      <c r="A43" s="1" t="str">
        <f>IF('2.1 Data FSVA 2025 &amp; Bobot'!A39="","",'2.1 Data FSVA 2025 &amp; Bobot'!A39)</f>
        <v/>
      </c>
      <c r="B43" s="2" t="str">
        <f>IF('2.1 Data FSVA 2025 &amp; Bobot'!B39="","",'2.1 Data FSVA 2025 &amp; Bobot'!B39)</f>
        <v/>
      </c>
      <c r="C43" s="1" t="str">
        <f>IF('2.1 Data FSVA 2025 &amp; Bobot'!C39="","",'2.1 Data FSVA 2025 &amp; Bobot'!C39)</f>
        <v/>
      </c>
      <c r="D43" s="1" t="str">
        <f>IF('2.1 Data FSVA 2025 &amp; Bobot'!D39="","",'2.1 Data FSVA 2025 &amp; Bobot'!D39)</f>
        <v/>
      </c>
      <c r="E43" s="1" t="str">
        <f>IF('2.1 Data FSVA 2025 &amp; Bobot'!E39="","",'2.1 Data FSVA 2025 &amp; Bobot'!E39)</f>
        <v/>
      </c>
      <c r="F43" s="2" t="str">
        <f>IF('2.1 Data FSVA 2025 &amp; Bobot'!F39="","",'2.1 Data FSVA 2025 &amp; Bobot'!F39)</f>
        <v/>
      </c>
      <c r="G43" s="4" t="str">
        <f>IF('2.1 Data FSVA 2025 &amp; Bobot'!H39="","",IFERROR(((G$7-'2.1 Data FSVA 2025 &amp; Bobot'!H39))/(G$7-G$6),"-"))</f>
        <v/>
      </c>
      <c r="H43" s="4" t="str">
        <f>IF('2.1 Data FSVA 2025 &amp; Bobot'!J39="","",IFERROR((('2.1 Data FSVA 2025 &amp; Bobot'!J39-H$6))/(H$7-H$6),"-"))</f>
        <v/>
      </c>
      <c r="I43" s="4" t="str">
        <f>IF('2.1 Data FSVA 2025 &amp; Bobot'!L39="","",IFERROR((('2.1 Data FSVA 2025 &amp; Bobot'!L39-I$6))/(I$7-I$6),"-"))</f>
        <v/>
      </c>
      <c r="J43" s="4" t="str">
        <f>IF('2.1 Data FSVA 2025 &amp; Bobot'!N39="","",IFERROR((('2.1 Data FSVA 2025 &amp; Bobot'!N39-J$6))/(J$7-J$6),"-"))</f>
        <v/>
      </c>
      <c r="K43" s="4" t="str">
        <f>IF('2.1 Data FSVA 2025 &amp; Bobot'!P39="","",IFERROR(((K$7-'2.1 Data FSVA 2025 &amp; Bobot'!P39))/(K$7-K$6),"-"))</f>
        <v/>
      </c>
      <c r="L43" s="4" t="str">
        <f>IF('2.1 Data FSVA 2025 &amp; Bobot'!R39="","",IFERROR(((L$7-'2.1 Data FSVA 2025 &amp; Bobot'!R39))/(L$7-L$6),"-"))</f>
        <v/>
      </c>
      <c r="M43" s="4" t="str">
        <f>IF('2.1 Data FSVA 2025 &amp; Bobot'!T39="","",IFERROR(((M$7-'2.1 Data FSVA 2025 &amp; Bobot'!T39))/(M$7-M$6),"-"))</f>
        <v/>
      </c>
      <c r="N43" s="4" t="str">
        <f>IF('2.1 Data FSVA 2025 &amp; Bobot'!V39="","",IFERROR((('2.1 Data FSVA 2025 &amp; Bobot'!V39-N$6))/(N$7-N$6),"-"))</f>
        <v/>
      </c>
      <c r="O43" s="4" t="str">
        <f>IF('2.1 Data FSVA 2025 &amp; Bobot'!X39="","",IFERROR(((O$7-'2.1 Data FSVA 2025 &amp; Bobot'!X39))/(O$7-O$6),"-"))</f>
        <v/>
      </c>
      <c r="P43" s="4" t="str">
        <f>IF('2.1 Data FSVA 2025 &amp; Bobot'!Z39="","",IFERROR((('2.1 Data FSVA 2025 &amp; Bobot'!Z39-P$6))/(P$7-P$6),"-"))</f>
        <v/>
      </c>
      <c r="Q43" s="4" t="str">
        <f>IF('2.1 Data FSVA 2025 &amp; Bobot'!AB39="","",IFERROR((('2.1 Data FSVA 2025 &amp; Bobot'!AB39-Q$6))/(Q$7-Q$6),"-"))</f>
        <v/>
      </c>
      <c r="R43" s="4" t="str">
        <f>IF('2.1 Data FSVA 2025 &amp; Bobot'!AD39="","",IFERROR(((R$7-'2.1 Data FSVA 2025 &amp; Bobot'!AD39))/(R$7-R$6),"-"))</f>
        <v/>
      </c>
      <c r="S43" s="33" t="str">
        <f t="shared" si="0"/>
        <v>-</v>
      </c>
      <c r="T43" s="73" t="str">
        <f t="shared" si="1"/>
        <v>-</v>
      </c>
      <c r="U43" s="4" t="str">
        <f t="shared" si="2"/>
        <v>-</v>
      </c>
      <c r="V43" s="73" t="str">
        <f t="shared" si="3"/>
        <v>-</v>
      </c>
      <c r="W43" s="67"/>
    </row>
    <row r="44" spans="1:23" x14ac:dyDescent="0.3">
      <c r="A44" s="1" t="str">
        <f>IF('2.1 Data FSVA 2025 &amp; Bobot'!A40="","",'2.1 Data FSVA 2025 &amp; Bobot'!A40)</f>
        <v/>
      </c>
      <c r="B44" s="2" t="str">
        <f>IF('2.1 Data FSVA 2025 &amp; Bobot'!B40="","",'2.1 Data FSVA 2025 &amp; Bobot'!B40)</f>
        <v/>
      </c>
      <c r="C44" s="1" t="str">
        <f>IF('2.1 Data FSVA 2025 &amp; Bobot'!C40="","",'2.1 Data FSVA 2025 &amp; Bobot'!C40)</f>
        <v/>
      </c>
      <c r="D44" s="1" t="str">
        <f>IF('2.1 Data FSVA 2025 &amp; Bobot'!D40="","",'2.1 Data FSVA 2025 &amp; Bobot'!D40)</f>
        <v/>
      </c>
      <c r="E44" s="1" t="str">
        <f>IF('2.1 Data FSVA 2025 &amp; Bobot'!E40="","",'2.1 Data FSVA 2025 &amp; Bobot'!E40)</f>
        <v/>
      </c>
      <c r="F44" s="2" t="str">
        <f>IF('2.1 Data FSVA 2025 &amp; Bobot'!F40="","",'2.1 Data FSVA 2025 &amp; Bobot'!F40)</f>
        <v/>
      </c>
      <c r="G44" s="4" t="str">
        <f>IF('2.1 Data FSVA 2025 &amp; Bobot'!H40="","",IFERROR(((G$7-'2.1 Data FSVA 2025 &amp; Bobot'!H40))/(G$7-G$6),"-"))</f>
        <v/>
      </c>
      <c r="H44" s="4" t="str">
        <f>IF('2.1 Data FSVA 2025 &amp; Bobot'!J40="","",IFERROR((('2.1 Data FSVA 2025 &amp; Bobot'!J40-H$6))/(H$7-H$6),"-"))</f>
        <v/>
      </c>
      <c r="I44" s="4" t="str">
        <f>IF('2.1 Data FSVA 2025 &amp; Bobot'!L40="","",IFERROR((('2.1 Data FSVA 2025 &amp; Bobot'!L40-I$6))/(I$7-I$6),"-"))</f>
        <v/>
      </c>
      <c r="J44" s="4" t="str">
        <f>IF('2.1 Data FSVA 2025 &amp; Bobot'!N40="","",IFERROR((('2.1 Data FSVA 2025 &amp; Bobot'!N40-J$6))/(J$7-J$6),"-"))</f>
        <v/>
      </c>
      <c r="K44" s="4" t="str">
        <f>IF('2.1 Data FSVA 2025 &amp; Bobot'!P40="","",IFERROR(((K$7-'2.1 Data FSVA 2025 &amp; Bobot'!P40))/(K$7-K$6),"-"))</f>
        <v/>
      </c>
      <c r="L44" s="4" t="str">
        <f>IF('2.1 Data FSVA 2025 &amp; Bobot'!R40="","",IFERROR(((L$7-'2.1 Data FSVA 2025 &amp; Bobot'!R40))/(L$7-L$6),"-"))</f>
        <v/>
      </c>
      <c r="M44" s="4" t="str">
        <f>IF('2.1 Data FSVA 2025 &amp; Bobot'!T40="","",IFERROR(((M$7-'2.1 Data FSVA 2025 &amp; Bobot'!T40))/(M$7-M$6),"-"))</f>
        <v/>
      </c>
      <c r="N44" s="4" t="str">
        <f>IF('2.1 Data FSVA 2025 &amp; Bobot'!V40="","",IFERROR((('2.1 Data FSVA 2025 &amp; Bobot'!V40-N$6))/(N$7-N$6),"-"))</f>
        <v/>
      </c>
      <c r="O44" s="4" t="str">
        <f>IF('2.1 Data FSVA 2025 &amp; Bobot'!X40="","",IFERROR(((O$7-'2.1 Data FSVA 2025 &amp; Bobot'!X40))/(O$7-O$6),"-"))</f>
        <v/>
      </c>
      <c r="P44" s="4" t="str">
        <f>IF('2.1 Data FSVA 2025 &amp; Bobot'!Z40="","",IFERROR((('2.1 Data FSVA 2025 &amp; Bobot'!Z40-P$6))/(P$7-P$6),"-"))</f>
        <v/>
      </c>
      <c r="Q44" s="4" t="str">
        <f>IF('2.1 Data FSVA 2025 &amp; Bobot'!AB40="","",IFERROR((('2.1 Data FSVA 2025 &amp; Bobot'!AB40-Q$6))/(Q$7-Q$6),"-"))</f>
        <v/>
      </c>
      <c r="R44" s="4" t="str">
        <f>IF('2.1 Data FSVA 2025 &amp; Bobot'!AD40="","",IFERROR(((R$7-'2.1 Data FSVA 2025 &amp; Bobot'!AD40))/(R$7-R$6),"-"))</f>
        <v/>
      </c>
      <c r="S44" s="33" t="str">
        <f t="shared" si="0"/>
        <v>-</v>
      </c>
      <c r="T44" s="73" t="str">
        <f t="shared" si="1"/>
        <v>-</v>
      </c>
      <c r="U44" s="4" t="str">
        <f t="shared" si="2"/>
        <v>-</v>
      </c>
      <c r="V44" s="73" t="str">
        <f t="shared" si="3"/>
        <v>-</v>
      </c>
      <c r="W44" s="67"/>
    </row>
    <row r="45" spans="1:23" x14ac:dyDescent="0.3">
      <c r="A45" s="1" t="str">
        <f>IF('2.1 Data FSVA 2025 &amp; Bobot'!A41="","",'2.1 Data FSVA 2025 &amp; Bobot'!A41)</f>
        <v/>
      </c>
      <c r="B45" s="2" t="str">
        <f>IF('2.1 Data FSVA 2025 &amp; Bobot'!B41="","",'2.1 Data FSVA 2025 &amp; Bobot'!B41)</f>
        <v/>
      </c>
      <c r="C45" s="1" t="str">
        <f>IF('2.1 Data FSVA 2025 &amp; Bobot'!C41="","",'2.1 Data FSVA 2025 &amp; Bobot'!C41)</f>
        <v/>
      </c>
      <c r="D45" s="1" t="str">
        <f>IF('2.1 Data FSVA 2025 &amp; Bobot'!D41="","",'2.1 Data FSVA 2025 &amp; Bobot'!D41)</f>
        <v/>
      </c>
      <c r="E45" s="1" t="str">
        <f>IF('2.1 Data FSVA 2025 &amp; Bobot'!E41="","",'2.1 Data FSVA 2025 &amp; Bobot'!E41)</f>
        <v/>
      </c>
      <c r="F45" s="2" t="str">
        <f>IF('2.1 Data FSVA 2025 &amp; Bobot'!F41="","",'2.1 Data FSVA 2025 &amp; Bobot'!F41)</f>
        <v/>
      </c>
      <c r="G45" s="4" t="str">
        <f>IF('2.1 Data FSVA 2025 &amp; Bobot'!H41="","",IFERROR(((G$7-'2.1 Data FSVA 2025 &amp; Bobot'!H41))/(G$7-G$6),"-"))</f>
        <v/>
      </c>
      <c r="H45" s="4" t="str">
        <f>IF('2.1 Data FSVA 2025 &amp; Bobot'!J41="","",IFERROR((('2.1 Data FSVA 2025 &amp; Bobot'!J41-H$6))/(H$7-H$6),"-"))</f>
        <v/>
      </c>
      <c r="I45" s="4" t="str">
        <f>IF('2.1 Data FSVA 2025 &amp; Bobot'!L41="","",IFERROR((('2.1 Data FSVA 2025 &amp; Bobot'!L41-I$6))/(I$7-I$6),"-"))</f>
        <v/>
      </c>
      <c r="J45" s="4" t="str">
        <f>IF('2.1 Data FSVA 2025 &amp; Bobot'!N41="","",IFERROR((('2.1 Data FSVA 2025 &amp; Bobot'!N41-J$6))/(J$7-J$6),"-"))</f>
        <v/>
      </c>
      <c r="K45" s="4" t="str">
        <f>IF('2.1 Data FSVA 2025 &amp; Bobot'!P41="","",IFERROR(((K$7-'2.1 Data FSVA 2025 &amp; Bobot'!P41))/(K$7-K$6),"-"))</f>
        <v/>
      </c>
      <c r="L45" s="4" t="str">
        <f>IF('2.1 Data FSVA 2025 &amp; Bobot'!R41="","",IFERROR(((L$7-'2.1 Data FSVA 2025 &amp; Bobot'!R41))/(L$7-L$6),"-"))</f>
        <v/>
      </c>
      <c r="M45" s="4" t="str">
        <f>IF('2.1 Data FSVA 2025 &amp; Bobot'!T41="","",IFERROR(((M$7-'2.1 Data FSVA 2025 &amp; Bobot'!T41))/(M$7-M$6),"-"))</f>
        <v/>
      </c>
      <c r="N45" s="4" t="str">
        <f>IF('2.1 Data FSVA 2025 &amp; Bobot'!V41="","",IFERROR((('2.1 Data FSVA 2025 &amp; Bobot'!V41-N$6))/(N$7-N$6),"-"))</f>
        <v/>
      </c>
      <c r="O45" s="4" t="str">
        <f>IF('2.1 Data FSVA 2025 &amp; Bobot'!X41="","",IFERROR(((O$7-'2.1 Data FSVA 2025 &amp; Bobot'!X41))/(O$7-O$6),"-"))</f>
        <v/>
      </c>
      <c r="P45" s="4" t="str">
        <f>IF('2.1 Data FSVA 2025 &amp; Bobot'!Z41="","",IFERROR((('2.1 Data FSVA 2025 &amp; Bobot'!Z41-P$6))/(P$7-P$6),"-"))</f>
        <v/>
      </c>
      <c r="Q45" s="4" t="str">
        <f>IF('2.1 Data FSVA 2025 &amp; Bobot'!AB41="","",IFERROR((('2.1 Data FSVA 2025 &amp; Bobot'!AB41-Q$6))/(Q$7-Q$6),"-"))</f>
        <v/>
      </c>
      <c r="R45" s="4" t="str">
        <f>IF('2.1 Data FSVA 2025 &amp; Bobot'!AD41="","",IFERROR(((R$7-'2.1 Data FSVA 2025 &amp; Bobot'!AD41))/(R$7-R$6),"-"))</f>
        <v/>
      </c>
      <c r="S45" s="33" t="str">
        <f t="shared" si="0"/>
        <v>-</v>
      </c>
      <c r="T45" s="73" t="str">
        <f t="shared" si="1"/>
        <v>-</v>
      </c>
      <c r="U45" s="4" t="str">
        <f t="shared" si="2"/>
        <v>-</v>
      </c>
      <c r="V45" s="73" t="str">
        <f t="shared" si="3"/>
        <v>-</v>
      </c>
      <c r="W45" s="67"/>
    </row>
    <row r="46" spans="1:23" x14ac:dyDescent="0.3">
      <c r="A46" s="1" t="str">
        <f>IF('2.1 Data FSVA 2025 &amp; Bobot'!A42="","",'2.1 Data FSVA 2025 &amp; Bobot'!A42)</f>
        <v/>
      </c>
      <c r="B46" s="2" t="str">
        <f>IF('2.1 Data FSVA 2025 &amp; Bobot'!B42="","",'2.1 Data FSVA 2025 &amp; Bobot'!B42)</f>
        <v/>
      </c>
      <c r="C46" s="1" t="str">
        <f>IF('2.1 Data FSVA 2025 &amp; Bobot'!C42="","",'2.1 Data FSVA 2025 &amp; Bobot'!C42)</f>
        <v/>
      </c>
      <c r="D46" s="1" t="str">
        <f>IF('2.1 Data FSVA 2025 &amp; Bobot'!D42="","",'2.1 Data FSVA 2025 &amp; Bobot'!D42)</f>
        <v/>
      </c>
      <c r="E46" s="1" t="str">
        <f>IF('2.1 Data FSVA 2025 &amp; Bobot'!E42="","",'2.1 Data FSVA 2025 &amp; Bobot'!E42)</f>
        <v/>
      </c>
      <c r="F46" s="2" t="str">
        <f>IF('2.1 Data FSVA 2025 &amp; Bobot'!F42="","",'2.1 Data FSVA 2025 &amp; Bobot'!F42)</f>
        <v/>
      </c>
      <c r="G46" s="4" t="str">
        <f>IF('2.1 Data FSVA 2025 &amp; Bobot'!H42="","",IFERROR(((G$7-'2.1 Data FSVA 2025 &amp; Bobot'!H42))/(G$7-G$6),"-"))</f>
        <v/>
      </c>
      <c r="H46" s="4" t="str">
        <f>IF('2.1 Data FSVA 2025 &amp; Bobot'!J42="","",IFERROR((('2.1 Data FSVA 2025 &amp; Bobot'!J42-H$6))/(H$7-H$6),"-"))</f>
        <v/>
      </c>
      <c r="I46" s="4" t="str">
        <f>IF('2.1 Data FSVA 2025 &amp; Bobot'!L42="","",IFERROR((('2.1 Data FSVA 2025 &amp; Bobot'!L42-I$6))/(I$7-I$6),"-"))</f>
        <v/>
      </c>
      <c r="J46" s="4" t="str">
        <f>IF('2.1 Data FSVA 2025 &amp; Bobot'!N42="","",IFERROR((('2.1 Data FSVA 2025 &amp; Bobot'!N42-J$6))/(J$7-J$6),"-"))</f>
        <v/>
      </c>
      <c r="K46" s="4" t="str">
        <f>IF('2.1 Data FSVA 2025 &amp; Bobot'!P42="","",IFERROR(((K$7-'2.1 Data FSVA 2025 &amp; Bobot'!P42))/(K$7-K$6),"-"))</f>
        <v/>
      </c>
      <c r="L46" s="4" t="str">
        <f>IF('2.1 Data FSVA 2025 &amp; Bobot'!R42="","",IFERROR(((L$7-'2.1 Data FSVA 2025 &amp; Bobot'!R42))/(L$7-L$6),"-"))</f>
        <v/>
      </c>
      <c r="M46" s="4" t="str">
        <f>IF('2.1 Data FSVA 2025 &amp; Bobot'!T42="","",IFERROR(((M$7-'2.1 Data FSVA 2025 &amp; Bobot'!T42))/(M$7-M$6),"-"))</f>
        <v/>
      </c>
      <c r="N46" s="4" t="str">
        <f>IF('2.1 Data FSVA 2025 &amp; Bobot'!V42="","",IFERROR((('2.1 Data FSVA 2025 &amp; Bobot'!V42-N$6))/(N$7-N$6),"-"))</f>
        <v/>
      </c>
      <c r="O46" s="4" t="str">
        <f>IF('2.1 Data FSVA 2025 &amp; Bobot'!X42="","",IFERROR(((O$7-'2.1 Data FSVA 2025 &amp; Bobot'!X42))/(O$7-O$6),"-"))</f>
        <v/>
      </c>
      <c r="P46" s="4" t="str">
        <f>IF('2.1 Data FSVA 2025 &amp; Bobot'!Z42="","",IFERROR((('2.1 Data FSVA 2025 &amp; Bobot'!Z42-P$6))/(P$7-P$6),"-"))</f>
        <v/>
      </c>
      <c r="Q46" s="4" t="str">
        <f>IF('2.1 Data FSVA 2025 &amp; Bobot'!AB42="","",IFERROR((('2.1 Data FSVA 2025 &amp; Bobot'!AB42-Q$6))/(Q$7-Q$6),"-"))</f>
        <v/>
      </c>
      <c r="R46" s="4" t="str">
        <f>IF('2.1 Data FSVA 2025 &amp; Bobot'!AD42="","",IFERROR(((R$7-'2.1 Data FSVA 2025 &amp; Bobot'!AD42))/(R$7-R$6),"-"))</f>
        <v/>
      </c>
      <c r="S46" s="33" t="str">
        <f t="shared" si="0"/>
        <v>-</v>
      </c>
      <c r="T46" s="73" t="str">
        <f t="shared" si="1"/>
        <v>-</v>
      </c>
      <c r="U46" s="4" t="str">
        <f t="shared" si="2"/>
        <v>-</v>
      </c>
      <c r="V46" s="73" t="str">
        <f t="shared" si="3"/>
        <v>-</v>
      </c>
      <c r="W46" s="67"/>
    </row>
    <row r="47" spans="1:23" x14ac:dyDescent="0.3">
      <c r="A47" s="1" t="str">
        <f>IF('2.1 Data FSVA 2025 &amp; Bobot'!A43="","",'2.1 Data FSVA 2025 &amp; Bobot'!A43)</f>
        <v/>
      </c>
      <c r="B47" s="2" t="str">
        <f>IF('2.1 Data FSVA 2025 &amp; Bobot'!B43="","",'2.1 Data FSVA 2025 &amp; Bobot'!B43)</f>
        <v/>
      </c>
      <c r="C47" s="1" t="str">
        <f>IF('2.1 Data FSVA 2025 &amp; Bobot'!C43="","",'2.1 Data FSVA 2025 &amp; Bobot'!C43)</f>
        <v/>
      </c>
      <c r="D47" s="1" t="str">
        <f>IF('2.1 Data FSVA 2025 &amp; Bobot'!D43="","",'2.1 Data FSVA 2025 &amp; Bobot'!D43)</f>
        <v/>
      </c>
      <c r="E47" s="1" t="str">
        <f>IF('2.1 Data FSVA 2025 &amp; Bobot'!E43="","",'2.1 Data FSVA 2025 &amp; Bobot'!E43)</f>
        <v/>
      </c>
      <c r="F47" s="2" t="str">
        <f>IF('2.1 Data FSVA 2025 &amp; Bobot'!F43="","",'2.1 Data FSVA 2025 &amp; Bobot'!F43)</f>
        <v/>
      </c>
      <c r="G47" s="4" t="str">
        <f>IF('2.1 Data FSVA 2025 &amp; Bobot'!H43="","",IFERROR(((G$7-'2.1 Data FSVA 2025 &amp; Bobot'!H43))/(G$7-G$6),"-"))</f>
        <v/>
      </c>
      <c r="H47" s="4" t="str">
        <f>IF('2.1 Data FSVA 2025 &amp; Bobot'!J43="","",IFERROR((('2.1 Data FSVA 2025 &amp; Bobot'!J43-H$6))/(H$7-H$6),"-"))</f>
        <v/>
      </c>
      <c r="I47" s="4" t="str">
        <f>IF('2.1 Data FSVA 2025 &amp; Bobot'!L43="","",IFERROR((('2.1 Data FSVA 2025 &amp; Bobot'!L43-I$6))/(I$7-I$6),"-"))</f>
        <v/>
      </c>
      <c r="J47" s="4" t="str">
        <f>IF('2.1 Data FSVA 2025 &amp; Bobot'!N43="","",IFERROR((('2.1 Data FSVA 2025 &amp; Bobot'!N43-J$6))/(J$7-J$6),"-"))</f>
        <v/>
      </c>
      <c r="K47" s="4" t="str">
        <f>IF('2.1 Data FSVA 2025 &amp; Bobot'!P43="","",IFERROR(((K$7-'2.1 Data FSVA 2025 &amp; Bobot'!P43))/(K$7-K$6),"-"))</f>
        <v/>
      </c>
      <c r="L47" s="4" t="str">
        <f>IF('2.1 Data FSVA 2025 &amp; Bobot'!R43="","",IFERROR(((L$7-'2.1 Data FSVA 2025 &amp; Bobot'!R43))/(L$7-L$6),"-"))</f>
        <v/>
      </c>
      <c r="M47" s="4" t="str">
        <f>IF('2.1 Data FSVA 2025 &amp; Bobot'!T43="","",IFERROR(((M$7-'2.1 Data FSVA 2025 &amp; Bobot'!T43))/(M$7-M$6),"-"))</f>
        <v/>
      </c>
      <c r="N47" s="4" t="str">
        <f>IF('2.1 Data FSVA 2025 &amp; Bobot'!V43="","",IFERROR((('2.1 Data FSVA 2025 &amp; Bobot'!V43-N$6))/(N$7-N$6),"-"))</f>
        <v/>
      </c>
      <c r="O47" s="4" t="str">
        <f>IF('2.1 Data FSVA 2025 &amp; Bobot'!X43="","",IFERROR(((O$7-'2.1 Data FSVA 2025 &amp; Bobot'!X43))/(O$7-O$6),"-"))</f>
        <v/>
      </c>
      <c r="P47" s="4" t="str">
        <f>IF('2.1 Data FSVA 2025 &amp; Bobot'!Z43="","",IFERROR((('2.1 Data FSVA 2025 &amp; Bobot'!Z43-P$6))/(P$7-P$6),"-"))</f>
        <v/>
      </c>
      <c r="Q47" s="4" t="str">
        <f>IF('2.1 Data FSVA 2025 &amp; Bobot'!AB43="","",IFERROR((('2.1 Data FSVA 2025 &amp; Bobot'!AB43-Q$6))/(Q$7-Q$6),"-"))</f>
        <v/>
      </c>
      <c r="R47" s="4" t="str">
        <f>IF('2.1 Data FSVA 2025 &amp; Bobot'!AD43="","",IFERROR(((R$7-'2.1 Data FSVA 2025 &amp; Bobot'!AD43))/(R$7-R$6),"-"))</f>
        <v/>
      </c>
      <c r="S47" s="33" t="str">
        <f t="shared" si="0"/>
        <v>-</v>
      </c>
      <c r="T47" s="73" t="str">
        <f t="shared" si="1"/>
        <v>-</v>
      </c>
      <c r="U47" s="4" t="str">
        <f t="shared" si="2"/>
        <v>-</v>
      </c>
      <c r="V47" s="73" t="str">
        <f t="shared" si="3"/>
        <v>-</v>
      </c>
      <c r="W47" s="67"/>
    </row>
    <row r="48" spans="1:23" x14ac:dyDescent="0.3">
      <c r="A48" s="1" t="str">
        <f>IF('2.1 Data FSVA 2025 &amp; Bobot'!A44="","",'2.1 Data FSVA 2025 &amp; Bobot'!A44)</f>
        <v/>
      </c>
      <c r="B48" s="2" t="str">
        <f>IF('2.1 Data FSVA 2025 &amp; Bobot'!B44="","",'2.1 Data FSVA 2025 &amp; Bobot'!B44)</f>
        <v/>
      </c>
      <c r="C48" s="1" t="str">
        <f>IF('2.1 Data FSVA 2025 &amp; Bobot'!C44="","",'2.1 Data FSVA 2025 &amp; Bobot'!C44)</f>
        <v/>
      </c>
      <c r="D48" s="1" t="str">
        <f>IF('2.1 Data FSVA 2025 &amp; Bobot'!D44="","",'2.1 Data FSVA 2025 &amp; Bobot'!D44)</f>
        <v/>
      </c>
      <c r="E48" s="1" t="str">
        <f>IF('2.1 Data FSVA 2025 &amp; Bobot'!E44="","",'2.1 Data FSVA 2025 &amp; Bobot'!E44)</f>
        <v/>
      </c>
      <c r="F48" s="2" t="str">
        <f>IF('2.1 Data FSVA 2025 &amp; Bobot'!F44="","",'2.1 Data FSVA 2025 &amp; Bobot'!F44)</f>
        <v/>
      </c>
      <c r="G48" s="4" t="str">
        <f>IF('2.1 Data FSVA 2025 &amp; Bobot'!H44="","",IFERROR(((G$7-'2.1 Data FSVA 2025 &amp; Bobot'!H44))/(G$7-G$6),"-"))</f>
        <v/>
      </c>
      <c r="H48" s="4" t="str">
        <f>IF('2.1 Data FSVA 2025 &amp; Bobot'!J44="","",IFERROR((('2.1 Data FSVA 2025 &amp; Bobot'!J44-H$6))/(H$7-H$6),"-"))</f>
        <v/>
      </c>
      <c r="I48" s="4" t="str">
        <f>IF('2.1 Data FSVA 2025 &amp; Bobot'!L44="","",IFERROR((('2.1 Data FSVA 2025 &amp; Bobot'!L44-I$6))/(I$7-I$6),"-"))</f>
        <v/>
      </c>
      <c r="J48" s="4" t="str">
        <f>IF('2.1 Data FSVA 2025 &amp; Bobot'!N44="","",IFERROR((('2.1 Data FSVA 2025 &amp; Bobot'!N44-J$6))/(J$7-J$6),"-"))</f>
        <v/>
      </c>
      <c r="K48" s="4" t="str">
        <f>IF('2.1 Data FSVA 2025 &amp; Bobot'!P44="","",IFERROR(((K$7-'2.1 Data FSVA 2025 &amp; Bobot'!P44))/(K$7-K$6),"-"))</f>
        <v/>
      </c>
      <c r="L48" s="4" t="str">
        <f>IF('2.1 Data FSVA 2025 &amp; Bobot'!R44="","",IFERROR(((L$7-'2.1 Data FSVA 2025 &amp; Bobot'!R44))/(L$7-L$6),"-"))</f>
        <v/>
      </c>
      <c r="M48" s="4" t="str">
        <f>IF('2.1 Data FSVA 2025 &amp; Bobot'!T44="","",IFERROR(((M$7-'2.1 Data FSVA 2025 &amp; Bobot'!T44))/(M$7-M$6),"-"))</f>
        <v/>
      </c>
      <c r="N48" s="4" t="str">
        <f>IF('2.1 Data FSVA 2025 &amp; Bobot'!V44="","",IFERROR((('2.1 Data FSVA 2025 &amp; Bobot'!V44-N$6))/(N$7-N$6),"-"))</f>
        <v/>
      </c>
      <c r="O48" s="4" t="str">
        <f>IF('2.1 Data FSVA 2025 &amp; Bobot'!X44="","",IFERROR(((O$7-'2.1 Data FSVA 2025 &amp; Bobot'!X44))/(O$7-O$6),"-"))</f>
        <v/>
      </c>
      <c r="P48" s="4" t="str">
        <f>IF('2.1 Data FSVA 2025 &amp; Bobot'!Z44="","",IFERROR((('2.1 Data FSVA 2025 &amp; Bobot'!Z44-P$6))/(P$7-P$6),"-"))</f>
        <v/>
      </c>
      <c r="Q48" s="4" t="str">
        <f>IF('2.1 Data FSVA 2025 &amp; Bobot'!AB44="","",IFERROR((('2.1 Data FSVA 2025 &amp; Bobot'!AB44-Q$6))/(Q$7-Q$6),"-"))</f>
        <v/>
      </c>
      <c r="R48" s="4" t="str">
        <f>IF('2.1 Data FSVA 2025 &amp; Bobot'!AD44="","",IFERROR(((R$7-'2.1 Data FSVA 2025 &amp; Bobot'!AD44))/(R$7-R$6),"-"))</f>
        <v/>
      </c>
      <c r="S48" s="33" t="str">
        <f t="shared" si="0"/>
        <v>-</v>
      </c>
      <c r="T48" s="73" t="str">
        <f t="shared" si="1"/>
        <v>-</v>
      </c>
      <c r="U48" s="4" t="str">
        <f t="shared" si="2"/>
        <v>-</v>
      </c>
      <c r="V48" s="73" t="str">
        <f t="shared" si="3"/>
        <v>-</v>
      </c>
      <c r="W48" s="67"/>
    </row>
    <row r="49" spans="1:23" x14ac:dyDescent="0.3">
      <c r="A49" s="1" t="str">
        <f>IF('2.1 Data FSVA 2025 &amp; Bobot'!A45="","",'2.1 Data FSVA 2025 &amp; Bobot'!A45)</f>
        <v/>
      </c>
      <c r="B49" s="2" t="str">
        <f>IF('2.1 Data FSVA 2025 &amp; Bobot'!B45="","",'2.1 Data FSVA 2025 &amp; Bobot'!B45)</f>
        <v/>
      </c>
      <c r="C49" s="1" t="str">
        <f>IF('2.1 Data FSVA 2025 &amp; Bobot'!C45="","",'2.1 Data FSVA 2025 &amp; Bobot'!C45)</f>
        <v/>
      </c>
      <c r="D49" s="1" t="str">
        <f>IF('2.1 Data FSVA 2025 &amp; Bobot'!D45="","",'2.1 Data FSVA 2025 &amp; Bobot'!D45)</f>
        <v/>
      </c>
      <c r="E49" s="1" t="str">
        <f>IF('2.1 Data FSVA 2025 &amp; Bobot'!E45="","",'2.1 Data FSVA 2025 &amp; Bobot'!E45)</f>
        <v/>
      </c>
      <c r="F49" s="2" t="str">
        <f>IF('2.1 Data FSVA 2025 &amp; Bobot'!F45="","",'2.1 Data FSVA 2025 &amp; Bobot'!F45)</f>
        <v/>
      </c>
      <c r="G49" s="4" t="str">
        <f>IF('2.1 Data FSVA 2025 &amp; Bobot'!H45="","",IFERROR(((G$7-'2.1 Data FSVA 2025 &amp; Bobot'!H45))/(G$7-G$6),"-"))</f>
        <v/>
      </c>
      <c r="H49" s="4" t="str">
        <f>IF('2.1 Data FSVA 2025 &amp; Bobot'!J45="","",IFERROR((('2.1 Data FSVA 2025 &amp; Bobot'!J45-H$6))/(H$7-H$6),"-"))</f>
        <v/>
      </c>
      <c r="I49" s="4" t="str">
        <f>IF('2.1 Data FSVA 2025 &amp; Bobot'!L45="","",IFERROR((('2.1 Data FSVA 2025 &amp; Bobot'!L45-I$6))/(I$7-I$6),"-"))</f>
        <v/>
      </c>
      <c r="J49" s="4" t="str">
        <f>IF('2.1 Data FSVA 2025 &amp; Bobot'!N45="","",IFERROR((('2.1 Data FSVA 2025 &amp; Bobot'!N45-J$6))/(J$7-J$6),"-"))</f>
        <v/>
      </c>
      <c r="K49" s="4" t="str">
        <f>IF('2.1 Data FSVA 2025 &amp; Bobot'!P45="","",IFERROR(((K$7-'2.1 Data FSVA 2025 &amp; Bobot'!P45))/(K$7-K$6),"-"))</f>
        <v/>
      </c>
      <c r="L49" s="4" t="str">
        <f>IF('2.1 Data FSVA 2025 &amp; Bobot'!R45="","",IFERROR(((L$7-'2.1 Data FSVA 2025 &amp; Bobot'!R45))/(L$7-L$6),"-"))</f>
        <v/>
      </c>
      <c r="M49" s="4" t="str">
        <f>IF('2.1 Data FSVA 2025 &amp; Bobot'!T45="","",IFERROR(((M$7-'2.1 Data FSVA 2025 &amp; Bobot'!T45))/(M$7-M$6),"-"))</f>
        <v/>
      </c>
      <c r="N49" s="4" t="str">
        <f>IF('2.1 Data FSVA 2025 &amp; Bobot'!V45="","",IFERROR((('2.1 Data FSVA 2025 &amp; Bobot'!V45-N$6))/(N$7-N$6),"-"))</f>
        <v/>
      </c>
      <c r="O49" s="4" t="str">
        <f>IF('2.1 Data FSVA 2025 &amp; Bobot'!X45="","",IFERROR(((O$7-'2.1 Data FSVA 2025 &amp; Bobot'!X45))/(O$7-O$6),"-"))</f>
        <v/>
      </c>
      <c r="P49" s="4" t="str">
        <f>IF('2.1 Data FSVA 2025 &amp; Bobot'!Z45="","",IFERROR((('2.1 Data FSVA 2025 &amp; Bobot'!Z45-P$6))/(P$7-P$6),"-"))</f>
        <v/>
      </c>
      <c r="Q49" s="4" t="str">
        <f>IF('2.1 Data FSVA 2025 &amp; Bobot'!AB45="","",IFERROR((('2.1 Data FSVA 2025 &amp; Bobot'!AB45-Q$6))/(Q$7-Q$6),"-"))</f>
        <v/>
      </c>
      <c r="R49" s="4" t="str">
        <f>IF('2.1 Data FSVA 2025 &amp; Bobot'!AD45="","",IFERROR(((R$7-'2.1 Data FSVA 2025 &amp; Bobot'!AD45))/(R$7-R$6),"-"))</f>
        <v/>
      </c>
      <c r="S49" s="33" t="str">
        <f t="shared" si="0"/>
        <v>-</v>
      </c>
      <c r="T49" s="73" t="str">
        <f t="shared" si="1"/>
        <v>-</v>
      </c>
      <c r="U49" s="4" t="str">
        <f t="shared" si="2"/>
        <v>-</v>
      </c>
      <c r="V49" s="73" t="str">
        <f t="shared" si="3"/>
        <v>-</v>
      </c>
      <c r="W49" s="67"/>
    </row>
    <row r="50" spans="1:23" x14ac:dyDescent="0.3">
      <c r="A50" s="1" t="str">
        <f>IF('2.1 Data FSVA 2025 &amp; Bobot'!A46="","",'2.1 Data FSVA 2025 &amp; Bobot'!A46)</f>
        <v/>
      </c>
      <c r="B50" s="2" t="str">
        <f>IF('2.1 Data FSVA 2025 &amp; Bobot'!B46="","",'2.1 Data FSVA 2025 &amp; Bobot'!B46)</f>
        <v/>
      </c>
      <c r="C50" s="1" t="str">
        <f>IF('2.1 Data FSVA 2025 &amp; Bobot'!C46="","",'2.1 Data FSVA 2025 &amp; Bobot'!C46)</f>
        <v/>
      </c>
      <c r="D50" s="1" t="str">
        <f>IF('2.1 Data FSVA 2025 &amp; Bobot'!D46="","",'2.1 Data FSVA 2025 &amp; Bobot'!D46)</f>
        <v/>
      </c>
      <c r="E50" s="1" t="str">
        <f>IF('2.1 Data FSVA 2025 &amp; Bobot'!E46="","",'2.1 Data FSVA 2025 &amp; Bobot'!E46)</f>
        <v/>
      </c>
      <c r="F50" s="2" t="str">
        <f>IF('2.1 Data FSVA 2025 &amp; Bobot'!F46="","",'2.1 Data FSVA 2025 &amp; Bobot'!F46)</f>
        <v/>
      </c>
      <c r="G50" s="4" t="str">
        <f>IF('2.1 Data FSVA 2025 &amp; Bobot'!H46="","",IFERROR(((G$7-'2.1 Data FSVA 2025 &amp; Bobot'!H46))/(G$7-G$6),"-"))</f>
        <v/>
      </c>
      <c r="H50" s="4" t="str">
        <f>IF('2.1 Data FSVA 2025 &amp; Bobot'!J46="","",IFERROR((('2.1 Data FSVA 2025 &amp; Bobot'!J46-H$6))/(H$7-H$6),"-"))</f>
        <v/>
      </c>
      <c r="I50" s="4" t="str">
        <f>IF('2.1 Data FSVA 2025 &amp; Bobot'!L46="","",IFERROR((('2.1 Data FSVA 2025 &amp; Bobot'!L46-I$6))/(I$7-I$6),"-"))</f>
        <v/>
      </c>
      <c r="J50" s="4" t="str">
        <f>IF('2.1 Data FSVA 2025 &amp; Bobot'!N46="","",IFERROR((('2.1 Data FSVA 2025 &amp; Bobot'!N46-J$6))/(J$7-J$6),"-"))</f>
        <v/>
      </c>
      <c r="K50" s="4" t="str">
        <f>IF('2.1 Data FSVA 2025 &amp; Bobot'!P46="","",IFERROR(((K$7-'2.1 Data FSVA 2025 &amp; Bobot'!P46))/(K$7-K$6),"-"))</f>
        <v/>
      </c>
      <c r="L50" s="4" t="str">
        <f>IF('2.1 Data FSVA 2025 &amp; Bobot'!R46="","",IFERROR(((L$7-'2.1 Data FSVA 2025 &amp; Bobot'!R46))/(L$7-L$6),"-"))</f>
        <v/>
      </c>
      <c r="M50" s="4" t="str">
        <f>IF('2.1 Data FSVA 2025 &amp; Bobot'!T46="","",IFERROR(((M$7-'2.1 Data FSVA 2025 &amp; Bobot'!T46))/(M$7-M$6),"-"))</f>
        <v/>
      </c>
      <c r="N50" s="4" t="str">
        <f>IF('2.1 Data FSVA 2025 &amp; Bobot'!V46="","",IFERROR((('2.1 Data FSVA 2025 &amp; Bobot'!V46-N$6))/(N$7-N$6),"-"))</f>
        <v/>
      </c>
      <c r="O50" s="4" t="str">
        <f>IF('2.1 Data FSVA 2025 &amp; Bobot'!X46="","",IFERROR(((O$7-'2.1 Data FSVA 2025 &amp; Bobot'!X46))/(O$7-O$6),"-"))</f>
        <v/>
      </c>
      <c r="P50" s="4" t="str">
        <f>IF('2.1 Data FSVA 2025 &amp; Bobot'!Z46="","",IFERROR((('2.1 Data FSVA 2025 &amp; Bobot'!Z46-P$6))/(P$7-P$6),"-"))</f>
        <v/>
      </c>
      <c r="Q50" s="4" t="str">
        <f>IF('2.1 Data FSVA 2025 &amp; Bobot'!AB46="","",IFERROR((('2.1 Data FSVA 2025 &amp; Bobot'!AB46-Q$6))/(Q$7-Q$6),"-"))</f>
        <v/>
      </c>
      <c r="R50" s="4" t="str">
        <f>IF('2.1 Data FSVA 2025 &amp; Bobot'!AD46="","",IFERROR(((R$7-'2.1 Data FSVA 2025 &amp; Bobot'!AD46))/(R$7-R$6),"-"))</f>
        <v/>
      </c>
      <c r="S50" s="33" t="str">
        <f t="shared" si="0"/>
        <v>-</v>
      </c>
      <c r="T50" s="73" t="str">
        <f t="shared" si="1"/>
        <v>-</v>
      </c>
      <c r="U50" s="4" t="str">
        <f t="shared" si="2"/>
        <v>-</v>
      </c>
      <c r="V50" s="73" t="str">
        <f t="shared" si="3"/>
        <v>-</v>
      </c>
      <c r="W50" s="67"/>
    </row>
    <row r="51" spans="1:23" x14ac:dyDescent="0.3">
      <c r="A51" s="1" t="str">
        <f>IF('2.1 Data FSVA 2025 &amp; Bobot'!A47="","",'2.1 Data FSVA 2025 &amp; Bobot'!A47)</f>
        <v/>
      </c>
      <c r="B51" s="2" t="str">
        <f>IF('2.1 Data FSVA 2025 &amp; Bobot'!B47="","",'2.1 Data FSVA 2025 &amp; Bobot'!B47)</f>
        <v/>
      </c>
      <c r="C51" s="1" t="str">
        <f>IF('2.1 Data FSVA 2025 &amp; Bobot'!C47="","",'2.1 Data FSVA 2025 &amp; Bobot'!C47)</f>
        <v/>
      </c>
      <c r="D51" s="1" t="str">
        <f>IF('2.1 Data FSVA 2025 &amp; Bobot'!D47="","",'2.1 Data FSVA 2025 &amp; Bobot'!D47)</f>
        <v/>
      </c>
      <c r="E51" s="1" t="str">
        <f>IF('2.1 Data FSVA 2025 &amp; Bobot'!E47="","",'2.1 Data FSVA 2025 &amp; Bobot'!E47)</f>
        <v/>
      </c>
      <c r="F51" s="2" t="str">
        <f>IF('2.1 Data FSVA 2025 &amp; Bobot'!F47="","",'2.1 Data FSVA 2025 &amp; Bobot'!F47)</f>
        <v/>
      </c>
      <c r="G51" s="4" t="str">
        <f>IF('2.1 Data FSVA 2025 &amp; Bobot'!H47="","",IFERROR(((G$7-'2.1 Data FSVA 2025 &amp; Bobot'!H47))/(G$7-G$6),"-"))</f>
        <v/>
      </c>
      <c r="H51" s="4" t="str">
        <f>IF('2.1 Data FSVA 2025 &amp; Bobot'!J47="","",IFERROR((('2.1 Data FSVA 2025 &amp; Bobot'!J47-H$6))/(H$7-H$6),"-"))</f>
        <v/>
      </c>
      <c r="I51" s="4" t="str">
        <f>IF('2.1 Data FSVA 2025 &amp; Bobot'!L47="","",IFERROR((('2.1 Data FSVA 2025 &amp; Bobot'!L47-I$6))/(I$7-I$6),"-"))</f>
        <v/>
      </c>
      <c r="J51" s="4" t="str">
        <f>IF('2.1 Data FSVA 2025 &amp; Bobot'!N47="","",IFERROR((('2.1 Data FSVA 2025 &amp; Bobot'!N47-J$6))/(J$7-J$6),"-"))</f>
        <v/>
      </c>
      <c r="K51" s="4" t="str">
        <f>IF('2.1 Data FSVA 2025 &amp; Bobot'!P47="","",IFERROR(((K$7-'2.1 Data FSVA 2025 &amp; Bobot'!P47))/(K$7-K$6),"-"))</f>
        <v/>
      </c>
      <c r="L51" s="4" t="str">
        <f>IF('2.1 Data FSVA 2025 &amp; Bobot'!R47="","",IFERROR(((L$7-'2.1 Data FSVA 2025 &amp; Bobot'!R47))/(L$7-L$6),"-"))</f>
        <v/>
      </c>
      <c r="M51" s="4" t="str">
        <f>IF('2.1 Data FSVA 2025 &amp; Bobot'!T47="","",IFERROR(((M$7-'2.1 Data FSVA 2025 &amp; Bobot'!T47))/(M$7-M$6),"-"))</f>
        <v/>
      </c>
      <c r="N51" s="4" t="str">
        <f>IF('2.1 Data FSVA 2025 &amp; Bobot'!V47="","",IFERROR((('2.1 Data FSVA 2025 &amp; Bobot'!V47-N$6))/(N$7-N$6),"-"))</f>
        <v/>
      </c>
      <c r="O51" s="4" t="str">
        <f>IF('2.1 Data FSVA 2025 &amp; Bobot'!X47="","",IFERROR(((O$7-'2.1 Data FSVA 2025 &amp; Bobot'!X47))/(O$7-O$6),"-"))</f>
        <v/>
      </c>
      <c r="P51" s="4" t="str">
        <f>IF('2.1 Data FSVA 2025 &amp; Bobot'!Z47="","",IFERROR((('2.1 Data FSVA 2025 &amp; Bobot'!Z47-P$6))/(P$7-P$6),"-"))</f>
        <v/>
      </c>
      <c r="Q51" s="4" t="str">
        <f>IF('2.1 Data FSVA 2025 &amp; Bobot'!AB47="","",IFERROR((('2.1 Data FSVA 2025 &amp; Bobot'!AB47-Q$6))/(Q$7-Q$6),"-"))</f>
        <v/>
      </c>
      <c r="R51" s="4" t="str">
        <f>IF('2.1 Data FSVA 2025 &amp; Bobot'!AD47="","",IFERROR(((R$7-'2.1 Data FSVA 2025 &amp; Bobot'!AD47))/(R$7-R$6),"-"))</f>
        <v/>
      </c>
      <c r="S51" s="33" t="str">
        <f t="shared" si="0"/>
        <v>-</v>
      </c>
      <c r="T51" s="73" t="str">
        <f t="shared" si="1"/>
        <v>-</v>
      </c>
      <c r="U51" s="4" t="str">
        <f t="shared" si="2"/>
        <v>-</v>
      </c>
      <c r="V51" s="73" t="str">
        <f t="shared" si="3"/>
        <v>-</v>
      </c>
      <c r="W51" s="67"/>
    </row>
    <row r="52" spans="1:23" x14ac:dyDescent="0.3">
      <c r="A52" s="1" t="str">
        <f>IF('2.1 Data FSVA 2025 &amp; Bobot'!A48="","",'2.1 Data FSVA 2025 &amp; Bobot'!A48)</f>
        <v/>
      </c>
      <c r="B52" s="2" t="str">
        <f>IF('2.1 Data FSVA 2025 &amp; Bobot'!B48="","",'2.1 Data FSVA 2025 &amp; Bobot'!B48)</f>
        <v/>
      </c>
      <c r="C52" s="1" t="str">
        <f>IF('2.1 Data FSVA 2025 &amp; Bobot'!C48="","",'2.1 Data FSVA 2025 &amp; Bobot'!C48)</f>
        <v/>
      </c>
      <c r="D52" s="1" t="str">
        <f>IF('2.1 Data FSVA 2025 &amp; Bobot'!D48="","",'2.1 Data FSVA 2025 &amp; Bobot'!D48)</f>
        <v/>
      </c>
      <c r="E52" s="1" t="str">
        <f>IF('2.1 Data FSVA 2025 &amp; Bobot'!E48="","",'2.1 Data FSVA 2025 &amp; Bobot'!E48)</f>
        <v/>
      </c>
      <c r="F52" s="2" t="str">
        <f>IF('2.1 Data FSVA 2025 &amp; Bobot'!F48="","",'2.1 Data FSVA 2025 &amp; Bobot'!F48)</f>
        <v/>
      </c>
      <c r="G52" s="4" t="str">
        <f>IF('2.1 Data FSVA 2025 &amp; Bobot'!H48="","",IFERROR(((G$7-'2.1 Data FSVA 2025 &amp; Bobot'!H48))/(G$7-G$6),"-"))</f>
        <v/>
      </c>
      <c r="H52" s="4" t="str">
        <f>IF('2.1 Data FSVA 2025 &amp; Bobot'!J48="","",IFERROR((('2.1 Data FSVA 2025 &amp; Bobot'!J48-H$6))/(H$7-H$6),"-"))</f>
        <v/>
      </c>
      <c r="I52" s="4" t="str">
        <f>IF('2.1 Data FSVA 2025 &amp; Bobot'!L48="","",IFERROR((('2.1 Data FSVA 2025 &amp; Bobot'!L48-I$6))/(I$7-I$6),"-"))</f>
        <v/>
      </c>
      <c r="J52" s="4" t="str">
        <f>IF('2.1 Data FSVA 2025 &amp; Bobot'!N48="","",IFERROR((('2.1 Data FSVA 2025 &amp; Bobot'!N48-J$6))/(J$7-J$6),"-"))</f>
        <v/>
      </c>
      <c r="K52" s="4" t="str">
        <f>IF('2.1 Data FSVA 2025 &amp; Bobot'!P48="","",IFERROR(((K$7-'2.1 Data FSVA 2025 &amp; Bobot'!P48))/(K$7-K$6),"-"))</f>
        <v/>
      </c>
      <c r="L52" s="4" t="str">
        <f>IF('2.1 Data FSVA 2025 &amp; Bobot'!R48="","",IFERROR(((L$7-'2.1 Data FSVA 2025 &amp; Bobot'!R48))/(L$7-L$6),"-"))</f>
        <v/>
      </c>
      <c r="M52" s="4" t="str">
        <f>IF('2.1 Data FSVA 2025 &amp; Bobot'!T48="","",IFERROR(((M$7-'2.1 Data FSVA 2025 &amp; Bobot'!T48))/(M$7-M$6),"-"))</f>
        <v/>
      </c>
      <c r="N52" s="4" t="str">
        <f>IF('2.1 Data FSVA 2025 &amp; Bobot'!V48="","",IFERROR((('2.1 Data FSVA 2025 &amp; Bobot'!V48-N$6))/(N$7-N$6),"-"))</f>
        <v/>
      </c>
      <c r="O52" s="4" t="str">
        <f>IF('2.1 Data FSVA 2025 &amp; Bobot'!X48="","",IFERROR(((O$7-'2.1 Data FSVA 2025 &amp; Bobot'!X48))/(O$7-O$6),"-"))</f>
        <v/>
      </c>
      <c r="P52" s="4" t="str">
        <f>IF('2.1 Data FSVA 2025 &amp; Bobot'!Z48="","",IFERROR((('2.1 Data FSVA 2025 &amp; Bobot'!Z48-P$6))/(P$7-P$6),"-"))</f>
        <v/>
      </c>
      <c r="Q52" s="4" t="str">
        <f>IF('2.1 Data FSVA 2025 &amp; Bobot'!AB48="","",IFERROR((('2.1 Data FSVA 2025 &amp; Bobot'!AB48-Q$6))/(Q$7-Q$6),"-"))</f>
        <v/>
      </c>
      <c r="R52" s="4" t="str">
        <f>IF('2.1 Data FSVA 2025 &amp; Bobot'!AD48="","",IFERROR(((R$7-'2.1 Data FSVA 2025 &amp; Bobot'!AD48))/(R$7-R$6),"-"))</f>
        <v/>
      </c>
      <c r="S52" s="33" t="str">
        <f t="shared" si="0"/>
        <v>-</v>
      </c>
      <c r="T52" s="73" t="str">
        <f t="shared" si="1"/>
        <v>-</v>
      </c>
      <c r="U52" s="4" t="str">
        <f t="shared" si="2"/>
        <v>-</v>
      </c>
      <c r="V52" s="73" t="str">
        <f t="shared" si="3"/>
        <v>-</v>
      </c>
      <c r="W52" s="67"/>
    </row>
    <row r="53" spans="1:23" x14ac:dyDescent="0.3">
      <c r="A53" s="1" t="str">
        <f>IF('2.1 Data FSVA 2025 &amp; Bobot'!A49="","",'2.1 Data FSVA 2025 &amp; Bobot'!A49)</f>
        <v/>
      </c>
      <c r="B53" s="2" t="str">
        <f>IF('2.1 Data FSVA 2025 &amp; Bobot'!B49="","",'2.1 Data FSVA 2025 &amp; Bobot'!B49)</f>
        <v/>
      </c>
      <c r="C53" s="1" t="str">
        <f>IF('2.1 Data FSVA 2025 &amp; Bobot'!C49="","",'2.1 Data FSVA 2025 &amp; Bobot'!C49)</f>
        <v/>
      </c>
      <c r="D53" s="1" t="str">
        <f>IF('2.1 Data FSVA 2025 &amp; Bobot'!D49="","",'2.1 Data FSVA 2025 &amp; Bobot'!D49)</f>
        <v/>
      </c>
      <c r="E53" s="1" t="str">
        <f>IF('2.1 Data FSVA 2025 &amp; Bobot'!E49="","",'2.1 Data FSVA 2025 &amp; Bobot'!E49)</f>
        <v/>
      </c>
      <c r="F53" s="2" t="str">
        <f>IF('2.1 Data FSVA 2025 &amp; Bobot'!F49="","",'2.1 Data FSVA 2025 &amp; Bobot'!F49)</f>
        <v/>
      </c>
      <c r="G53" s="4" t="str">
        <f>IF('2.1 Data FSVA 2025 &amp; Bobot'!H49="","",IFERROR(((G$7-'2.1 Data FSVA 2025 &amp; Bobot'!H49))/(G$7-G$6),"-"))</f>
        <v/>
      </c>
      <c r="H53" s="4" t="str">
        <f>IF('2.1 Data FSVA 2025 &amp; Bobot'!J49="","",IFERROR((('2.1 Data FSVA 2025 &amp; Bobot'!J49-H$6))/(H$7-H$6),"-"))</f>
        <v/>
      </c>
      <c r="I53" s="4" t="str">
        <f>IF('2.1 Data FSVA 2025 &amp; Bobot'!L49="","",IFERROR((('2.1 Data FSVA 2025 &amp; Bobot'!L49-I$6))/(I$7-I$6),"-"))</f>
        <v/>
      </c>
      <c r="J53" s="4" t="str">
        <f>IF('2.1 Data FSVA 2025 &amp; Bobot'!N49="","",IFERROR((('2.1 Data FSVA 2025 &amp; Bobot'!N49-J$6))/(J$7-J$6),"-"))</f>
        <v/>
      </c>
      <c r="K53" s="4" t="str">
        <f>IF('2.1 Data FSVA 2025 &amp; Bobot'!P49="","",IFERROR(((K$7-'2.1 Data FSVA 2025 &amp; Bobot'!P49))/(K$7-K$6),"-"))</f>
        <v/>
      </c>
      <c r="L53" s="4" t="str">
        <f>IF('2.1 Data FSVA 2025 &amp; Bobot'!R49="","",IFERROR(((L$7-'2.1 Data FSVA 2025 &amp; Bobot'!R49))/(L$7-L$6),"-"))</f>
        <v/>
      </c>
      <c r="M53" s="4" t="str">
        <f>IF('2.1 Data FSVA 2025 &amp; Bobot'!T49="","",IFERROR(((M$7-'2.1 Data FSVA 2025 &amp; Bobot'!T49))/(M$7-M$6),"-"))</f>
        <v/>
      </c>
      <c r="N53" s="4" t="str">
        <f>IF('2.1 Data FSVA 2025 &amp; Bobot'!V49="","",IFERROR((('2.1 Data FSVA 2025 &amp; Bobot'!V49-N$6))/(N$7-N$6),"-"))</f>
        <v/>
      </c>
      <c r="O53" s="4" t="str">
        <f>IF('2.1 Data FSVA 2025 &amp; Bobot'!X49="","",IFERROR(((O$7-'2.1 Data FSVA 2025 &amp; Bobot'!X49))/(O$7-O$6),"-"))</f>
        <v/>
      </c>
      <c r="P53" s="4" t="str">
        <f>IF('2.1 Data FSVA 2025 &amp; Bobot'!Z49="","",IFERROR((('2.1 Data FSVA 2025 &amp; Bobot'!Z49-P$6))/(P$7-P$6),"-"))</f>
        <v/>
      </c>
      <c r="Q53" s="4" t="str">
        <f>IF('2.1 Data FSVA 2025 &amp; Bobot'!AB49="","",IFERROR((('2.1 Data FSVA 2025 &amp; Bobot'!AB49-Q$6))/(Q$7-Q$6),"-"))</f>
        <v/>
      </c>
      <c r="R53" s="4" t="str">
        <f>IF('2.1 Data FSVA 2025 &amp; Bobot'!AD49="","",IFERROR(((R$7-'2.1 Data FSVA 2025 &amp; Bobot'!AD49))/(R$7-R$6),"-"))</f>
        <v/>
      </c>
      <c r="S53" s="33" t="str">
        <f t="shared" si="0"/>
        <v>-</v>
      </c>
      <c r="T53" s="73" t="str">
        <f t="shared" si="1"/>
        <v>-</v>
      </c>
      <c r="U53" s="4" t="str">
        <f t="shared" si="2"/>
        <v>-</v>
      </c>
      <c r="V53" s="73" t="str">
        <f t="shared" si="3"/>
        <v>-</v>
      </c>
      <c r="W53" s="67"/>
    </row>
    <row r="54" spans="1:23" x14ac:dyDescent="0.3">
      <c r="A54" s="1" t="str">
        <f>IF('2.1 Data FSVA 2025 &amp; Bobot'!A50="","",'2.1 Data FSVA 2025 &amp; Bobot'!A50)</f>
        <v/>
      </c>
      <c r="B54" s="2" t="str">
        <f>IF('2.1 Data FSVA 2025 &amp; Bobot'!B50="","",'2.1 Data FSVA 2025 &amp; Bobot'!B50)</f>
        <v/>
      </c>
      <c r="C54" s="1" t="str">
        <f>IF('2.1 Data FSVA 2025 &amp; Bobot'!C50="","",'2.1 Data FSVA 2025 &amp; Bobot'!C50)</f>
        <v/>
      </c>
      <c r="D54" s="1" t="str">
        <f>IF('2.1 Data FSVA 2025 &amp; Bobot'!D50="","",'2.1 Data FSVA 2025 &amp; Bobot'!D50)</f>
        <v/>
      </c>
      <c r="E54" s="1" t="str">
        <f>IF('2.1 Data FSVA 2025 &amp; Bobot'!E50="","",'2.1 Data FSVA 2025 &amp; Bobot'!E50)</f>
        <v/>
      </c>
      <c r="F54" s="2" t="str">
        <f>IF('2.1 Data FSVA 2025 &amp; Bobot'!F50="","",'2.1 Data FSVA 2025 &amp; Bobot'!F50)</f>
        <v/>
      </c>
      <c r="G54" s="4" t="str">
        <f>IF('2.1 Data FSVA 2025 &amp; Bobot'!H50="","",IFERROR(((G$7-'2.1 Data FSVA 2025 &amp; Bobot'!H50))/(G$7-G$6),"-"))</f>
        <v/>
      </c>
      <c r="H54" s="4" t="str">
        <f>IF('2.1 Data FSVA 2025 &amp; Bobot'!J50="","",IFERROR((('2.1 Data FSVA 2025 &amp; Bobot'!J50-H$6))/(H$7-H$6),"-"))</f>
        <v/>
      </c>
      <c r="I54" s="4" t="str">
        <f>IF('2.1 Data FSVA 2025 &amp; Bobot'!L50="","",IFERROR((('2.1 Data FSVA 2025 &amp; Bobot'!L50-I$6))/(I$7-I$6),"-"))</f>
        <v/>
      </c>
      <c r="J54" s="4" t="str">
        <f>IF('2.1 Data FSVA 2025 &amp; Bobot'!N50="","",IFERROR((('2.1 Data FSVA 2025 &amp; Bobot'!N50-J$6))/(J$7-J$6),"-"))</f>
        <v/>
      </c>
      <c r="K54" s="4" t="str">
        <f>IF('2.1 Data FSVA 2025 &amp; Bobot'!P50="","",IFERROR(((K$7-'2.1 Data FSVA 2025 &amp; Bobot'!P50))/(K$7-K$6),"-"))</f>
        <v/>
      </c>
      <c r="L54" s="4" t="str">
        <f>IF('2.1 Data FSVA 2025 &amp; Bobot'!R50="","",IFERROR(((L$7-'2.1 Data FSVA 2025 &amp; Bobot'!R50))/(L$7-L$6),"-"))</f>
        <v/>
      </c>
      <c r="M54" s="4" t="str">
        <f>IF('2.1 Data FSVA 2025 &amp; Bobot'!T50="","",IFERROR(((M$7-'2.1 Data FSVA 2025 &amp; Bobot'!T50))/(M$7-M$6),"-"))</f>
        <v/>
      </c>
      <c r="N54" s="4" t="str">
        <f>IF('2.1 Data FSVA 2025 &amp; Bobot'!V50="","",IFERROR((('2.1 Data FSVA 2025 &amp; Bobot'!V50-N$6))/(N$7-N$6),"-"))</f>
        <v/>
      </c>
      <c r="O54" s="4" t="str">
        <f>IF('2.1 Data FSVA 2025 &amp; Bobot'!X50="","",IFERROR(((O$7-'2.1 Data FSVA 2025 &amp; Bobot'!X50))/(O$7-O$6),"-"))</f>
        <v/>
      </c>
      <c r="P54" s="4" t="str">
        <f>IF('2.1 Data FSVA 2025 &amp; Bobot'!Z50="","",IFERROR((('2.1 Data FSVA 2025 &amp; Bobot'!Z50-P$6))/(P$7-P$6),"-"))</f>
        <v/>
      </c>
      <c r="Q54" s="4" t="str">
        <f>IF('2.1 Data FSVA 2025 &amp; Bobot'!AB50="","",IFERROR((('2.1 Data FSVA 2025 &amp; Bobot'!AB50-Q$6))/(Q$7-Q$6),"-"))</f>
        <v/>
      </c>
      <c r="R54" s="4" t="str">
        <f>IF('2.1 Data FSVA 2025 &amp; Bobot'!AD50="","",IFERROR(((R$7-'2.1 Data FSVA 2025 &amp; Bobot'!AD50))/(R$7-R$6),"-"))</f>
        <v/>
      </c>
      <c r="S54" s="33" t="str">
        <f t="shared" si="0"/>
        <v>-</v>
      </c>
      <c r="T54" s="73" t="str">
        <f t="shared" si="1"/>
        <v>-</v>
      </c>
      <c r="U54" s="4" t="str">
        <f t="shared" si="2"/>
        <v>-</v>
      </c>
      <c r="V54" s="73" t="str">
        <f t="shared" si="3"/>
        <v>-</v>
      </c>
      <c r="W54" s="67"/>
    </row>
    <row r="55" spans="1:23" x14ac:dyDescent="0.3">
      <c r="A55" s="1" t="str">
        <f>IF('2.1 Data FSVA 2025 &amp; Bobot'!A51="","",'2.1 Data FSVA 2025 &amp; Bobot'!A51)</f>
        <v/>
      </c>
      <c r="B55" s="2" t="str">
        <f>IF('2.1 Data FSVA 2025 &amp; Bobot'!B51="","",'2.1 Data FSVA 2025 &amp; Bobot'!B51)</f>
        <v/>
      </c>
      <c r="C55" s="1" t="str">
        <f>IF('2.1 Data FSVA 2025 &amp; Bobot'!C51="","",'2.1 Data FSVA 2025 &amp; Bobot'!C51)</f>
        <v/>
      </c>
      <c r="D55" s="1" t="str">
        <f>IF('2.1 Data FSVA 2025 &amp; Bobot'!D51="","",'2.1 Data FSVA 2025 &amp; Bobot'!D51)</f>
        <v/>
      </c>
      <c r="E55" s="1" t="str">
        <f>IF('2.1 Data FSVA 2025 &amp; Bobot'!E51="","",'2.1 Data FSVA 2025 &amp; Bobot'!E51)</f>
        <v/>
      </c>
      <c r="F55" s="2" t="str">
        <f>IF('2.1 Data FSVA 2025 &amp; Bobot'!F51="","",'2.1 Data FSVA 2025 &amp; Bobot'!F51)</f>
        <v/>
      </c>
      <c r="G55" s="4" t="str">
        <f>IF('2.1 Data FSVA 2025 &amp; Bobot'!H51="","",IFERROR(((G$7-'2.1 Data FSVA 2025 &amp; Bobot'!H51))/(G$7-G$6),"-"))</f>
        <v/>
      </c>
      <c r="H55" s="4" t="str">
        <f>IF('2.1 Data FSVA 2025 &amp; Bobot'!J51="","",IFERROR((('2.1 Data FSVA 2025 &amp; Bobot'!J51-H$6))/(H$7-H$6),"-"))</f>
        <v/>
      </c>
      <c r="I55" s="4" t="str">
        <f>IF('2.1 Data FSVA 2025 &amp; Bobot'!L51="","",IFERROR((('2.1 Data FSVA 2025 &amp; Bobot'!L51-I$6))/(I$7-I$6),"-"))</f>
        <v/>
      </c>
      <c r="J55" s="4" t="str">
        <f>IF('2.1 Data FSVA 2025 &amp; Bobot'!N51="","",IFERROR((('2.1 Data FSVA 2025 &amp; Bobot'!N51-J$6))/(J$7-J$6),"-"))</f>
        <v/>
      </c>
      <c r="K55" s="4" t="str">
        <f>IF('2.1 Data FSVA 2025 &amp; Bobot'!P51="","",IFERROR(((K$7-'2.1 Data FSVA 2025 &amp; Bobot'!P51))/(K$7-K$6),"-"))</f>
        <v/>
      </c>
      <c r="L55" s="4" t="str">
        <f>IF('2.1 Data FSVA 2025 &amp; Bobot'!R51="","",IFERROR(((L$7-'2.1 Data FSVA 2025 &amp; Bobot'!R51))/(L$7-L$6),"-"))</f>
        <v/>
      </c>
      <c r="M55" s="4" t="str">
        <f>IF('2.1 Data FSVA 2025 &amp; Bobot'!T51="","",IFERROR(((M$7-'2.1 Data FSVA 2025 &amp; Bobot'!T51))/(M$7-M$6),"-"))</f>
        <v/>
      </c>
      <c r="N55" s="4" t="str">
        <f>IF('2.1 Data FSVA 2025 &amp; Bobot'!V51="","",IFERROR((('2.1 Data FSVA 2025 &amp; Bobot'!V51-N$6))/(N$7-N$6),"-"))</f>
        <v/>
      </c>
      <c r="O55" s="4" t="str">
        <f>IF('2.1 Data FSVA 2025 &amp; Bobot'!X51="","",IFERROR(((O$7-'2.1 Data FSVA 2025 &amp; Bobot'!X51))/(O$7-O$6),"-"))</f>
        <v/>
      </c>
      <c r="P55" s="4" t="str">
        <f>IF('2.1 Data FSVA 2025 &amp; Bobot'!Z51="","",IFERROR((('2.1 Data FSVA 2025 &amp; Bobot'!Z51-P$6))/(P$7-P$6),"-"))</f>
        <v/>
      </c>
      <c r="Q55" s="4" t="str">
        <f>IF('2.1 Data FSVA 2025 &amp; Bobot'!AB51="","",IFERROR((('2.1 Data FSVA 2025 &amp; Bobot'!AB51-Q$6))/(Q$7-Q$6),"-"))</f>
        <v/>
      </c>
      <c r="R55" s="4" t="str">
        <f>IF('2.1 Data FSVA 2025 &amp; Bobot'!AD51="","",IFERROR(((R$7-'2.1 Data FSVA 2025 &amp; Bobot'!AD51))/(R$7-R$6),"-"))</f>
        <v/>
      </c>
      <c r="S55" s="33" t="str">
        <f t="shared" si="0"/>
        <v>-</v>
      </c>
      <c r="T55" s="73" t="str">
        <f t="shared" si="1"/>
        <v>-</v>
      </c>
      <c r="U55" s="4" t="str">
        <f t="shared" si="2"/>
        <v>-</v>
      </c>
      <c r="V55" s="73" t="str">
        <f t="shared" si="3"/>
        <v>-</v>
      </c>
      <c r="W55" s="67"/>
    </row>
    <row r="56" spans="1:23" x14ac:dyDescent="0.3">
      <c r="A56" s="1" t="str">
        <f>IF('2.1 Data FSVA 2025 &amp; Bobot'!A52="","",'2.1 Data FSVA 2025 &amp; Bobot'!A52)</f>
        <v/>
      </c>
      <c r="B56" s="2" t="str">
        <f>IF('2.1 Data FSVA 2025 &amp; Bobot'!B52="","",'2.1 Data FSVA 2025 &amp; Bobot'!B52)</f>
        <v/>
      </c>
      <c r="C56" s="1" t="str">
        <f>IF('2.1 Data FSVA 2025 &amp; Bobot'!C52="","",'2.1 Data FSVA 2025 &amp; Bobot'!C52)</f>
        <v/>
      </c>
      <c r="D56" s="1" t="str">
        <f>IF('2.1 Data FSVA 2025 &amp; Bobot'!D52="","",'2.1 Data FSVA 2025 &amp; Bobot'!D52)</f>
        <v/>
      </c>
      <c r="E56" s="1" t="str">
        <f>IF('2.1 Data FSVA 2025 &amp; Bobot'!E52="","",'2.1 Data FSVA 2025 &amp; Bobot'!E52)</f>
        <v/>
      </c>
      <c r="F56" s="2" t="str">
        <f>IF('2.1 Data FSVA 2025 &amp; Bobot'!F52="","",'2.1 Data FSVA 2025 &amp; Bobot'!F52)</f>
        <v/>
      </c>
      <c r="G56" s="4" t="str">
        <f>IF('2.1 Data FSVA 2025 &amp; Bobot'!H52="","",IFERROR(((G$7-'2.1 Data FSVA 2025 &amp; Bobot'!H52))/(G$7-G$6),"-"))</f>
        <v/>
      </c>
      <c r="H56" s="4" t="str">
        <f>IF('2.1 Data FSVA 2025 &amp; Bobot'!J52="","",IFERROR((('2.1 Data FSVA 2025 &amp; Bobot'!J52-H$6))/(H$7-H$6),"-"))</f>
        <v/>
      </c>
      <c r="I56" s="4" t="str">
        <f>IF('2.1 Data FSVA 2025 &amp; Bobot'!L52="","",IFERROR((('2.1 Data FSVA 2025 &amp; Bobot'!L52-I$6))/(I$7-I$6),"-"))</f>
        <v/>
      </c>
      <c r="J56" s="4" t="str">
        <f>IF('2.1 Data FSVA 2025 &amp; Bobot'!N52="","",IFERROR((('2.1 Data FSVA 2025 &amp; Bobot'!N52-J$6))/(J$7-J$6),"-"))</f>
        <v/>
      </c>
      <c r="K56" s="4" t="str">
        <f>IF('2.1 Data FSVA 2025 &amp; Bobot'!P52="","",IFERROR(((K$7-'2.1 Data FSVA 2025 &amp; Bobot'!P52))/(K$7-K$6),"-"))</f>
        <v/>
      </c>
      <c r="L56" s="4" t="str">
        <f>IF('2.1 Data FSVA 2025 &amp; Bobot'!R52="","",IFERROR(((L$7-'2.1 Data FSVA 2025 &amp; Bobot'!R52))/(L$7-L$6),"-"))</f>
        <v/>
      </c>
      <c r="M56" s="4" t="str">
        <f>IF('2.1 Data FSVA 2025 &amp; Bobot'!T52="","",IFERROR(((M$7-'2.1 Data FSVA 2025 &amp; Bobot'!T52))/(M$7-M$6),"-"))</f>
        <v/>
      </c>
      <c r="N56" s="4" t="str">
        <f>IF('2.1 Data FSVA 2025 &amp; Bobot'!V52="","",IFERROR((('2.1 Data FSVA 2025 &amp; Bobot'!V52-N$6))/(N$7-N$6),"-"))</f>
        <v/>
      </c>
      <c r="O56" s="4" t="str">
        <f>IF('2.1 Data FSVA 2025 &amp; Bobot'!X52="","",IFERROR(((O$7-'2.1 Data FSVA 2025 &amp; Bobot'!X52))/(O$7-O$6),"-"))</f>
        <v/>
      </c>
      <c r="P56" s="4" t="str">
        <f>IF('2.1 Data FSVA 2025 &amp; Bobot'!Z52="","",IFERROR((('2.1 Data FSVA 2025 &amp; Bobot'!Z52-P$6))/(P$7-P$6),"-"))</f>
        <v/>
      </c>
      <c r="Q56" s="4" t="str">
        <f>IF('2.1 Data FSVA 2025 &amp; Bobot'!AB52="","",IFERROR((('2.1 Data FSVA 2025 &amp; Bobot'!AB52-Q$6))/(Q$7-Q$6),"-"))</f>
        <v/>
      </c>
      <c r="R56" s="4" t="str">
        <f>IF('2.1 Data FSVA 2025 &amp; Bobot'!AD52="","",IFERROR(((R$7-'2.1 Data FSVA 2025 &amp; Bobot'!AD52))/(R$7-R$6),"-"))</f>
        <v/>
      </c>
      <c r="S56" s="33" t="str">
        <f t="shared" si="0"/>
        <v>-</v>
      </c>
      <c r="T56" s="73" t="str">
        <f t="shared" si="1"/>
        <v>-</v>
      </c>
      <c r="U56" s="4" t="str">
        <f t="shared" si="2"/>
        <v>-</v>
      </c>
      <c r="V56" s="73" t="str">
        <f t="shared" si="3"/>
        <v>-</v>
      </c>
      <c r="W56" s="67"/>
    </row>
    <row r="57" spans="1:23" x14ac:dyDescent="0.3">
      <c r="A57" s="1" t="str">
        <f>IF('2.1 Data FSVA 2025 &amp; Bobot'!A53="","",'2.1 Data FSVA 2025 &amp; Bobot'!A53)</f>
        <v/>
      </c>
      <c r="B57" s="2" t="str">
        <f>IF('2.1 Data FSVA 2025 &amp; Bobot'!B53="","",'2.1 Data FSVA 2025 &amp; Bobot'!B53)</f>
        <v/>
      </c>
      <c r="C57" s="1" t="str">
        <f>IF('2.1 Data FSVA 2025 &amp; Bobot'!C53="","",'2.1 Data FSVA 2025 &amp; Bobot'!C53)</f>
        <v/>
      </c>
      <c r="D57" s="1" t="str">
        <f>IF('2.1 Data FSVA 2025 &amp; Bobot'!D53="","",'2.1 Data FSVA 2025 &amp; Bobot'!D53)</f>
        <v/>
      </c>
      <c r="E57" s="1" t="str">
        <f>IF('2.1 Data FSVA 2025 &amp; Bobot'!E53="","",'2.1 Data FSVA 2025 &amp; Bobot'!E53)</f>
        <v/>
      </c>
      <c r="F57" s="2" t="str">
        <f>IF('2.1 Data FSVA 2025 &amp; Bobot'!F53="","",'2.1 Data FSVA 2025 &amp; Bobot'!F53)</f>
        <v/>
      </c>
      <c r="G57" s="4" t="str">
        <f>IF('2.1 Data FSVA 2025 &amp; Bobot'!H53="","",IFERROR(((G$7-'2.1 Data FSVA 2025 &amp; Bobot'!H53))/(G$7-G$6),"-"))</f>
        <v/>
      </c>
      <c r="H57" s="4" t="str">
        <f>IF('2.1 Data FSVA 2025 &amp; Bobot'!J53="","",IFERROR((('2.1 Data FSVA 2025 &amp; Bobot'!J53-H$6))/(H$7-H$6),"-"))</f>
        <v/>
      </c>
      <c r="I57" s="4" t="str">
        <f>IF('2.1 Data FSVA 2025 &amp; Bobot'!L53="","",IFERROR((('2.1 Data FSVA 2025 &amp; Bobot'!L53-I$6))/(I$7-I$6),"-"))</f>
        <v/>
      </c>
      <c r="J57" s="4" t="str">
        <f>IF('2.1 Data FSVA 2025 &amp; Bobot'!N53="","",IFERROR((('2.1 Data FSVA 2025 &amp; Bobot'!N53-J$6))/(J$7-J$6),"-"))</f>
        <v/>
      </c>
      <c r="K57" s="4" t="str">
        <f>IF('2.1 Data FSVA 2025 &amp; Bobot'!P53="","",IFERROR(((K$7-'2.1 Data FSVA 2025 &amp; Bobot'!P53))/(K$7-K$6),"-"))</f>
        <v/>
      </c>
      <c r="L57" s="4" t="str">
        <f>IF('2.1 Data FSVA 2025 &amp; Bobot'!R53="","",IFERROR(((L$7-'2.1 Data FSVA 2025 &amp; Bobot'!R53))/(L$7-L$6),"-"))</f>
        <v/>
      </c>
      <c r="M57" s="4" t="str">
        <f>IF('2.1 Data FSVA 2025 &amp; Bobot'!T53="","",IFERROR(((M$7-'2.1 Data FSVA 2025 &amp; Bobot'!T53))/(M$7-M$6),"-"))</f>
        <v/>
      </c>
      <c r="N57" s="4" t="str">
        <f>IF('2.1 Data FSVA 2025 &amp; Bobot'!V53="","",IFERROR((('2.1 Data FSVA 2025 &amp; Bobot'!V53-N$6))/(N$7-N$6),"-"))</f>
        <v/>
      </c>
      <c r="O57" s="4" t="str">
        <f>IF('2.1 Data FSVA 2025 &amp; Bobot'!X53="","",IFERROR(((O$7-'2.1 Data FSVA 2025 &amp; Bobot'!X53))/(O$7-O$6),"-"))</f>
        <v/>
      </c>
      <c r="P57" s="4" t="str">
        <f>IF('2.1 Data FSVA 2025 &amp; Bobot'!Z53="","",IFERROR((('2.1 Data FSVA 2025 &amp; Bobot'!Z53-P$6))/(P$7-P$6),"-"))</f>
        <v/>
      </c>
      <c r="Q57" s="4" t="str">
        <f>IF('2.1 Data FSVA 2025 &amp; Bobot'!AB53="","",IFERROR((('2.1 Data FSVA 2025 &amp; Bobot'!AB53-Q$6))/(Q$7-Q$6),"-"))</f>
        <v/>
      </c>
      <c r="R57" s="4" t="str">
        <f>IF('2.1 Data FSVA 2025 &amp; Bobot'!AD53="","",IFERROR(((R$7-'2.1 Data FSVA 2025 &amp; Bobot'!AD53))/(R$7-R$6),"-"))</f>
        <v/>
      </c>
      <c r="S57" s="33" t="str">
        <f t="shared" si="0"/>
        <v>-</v>
      </c>
      <c r="T57" s="73" t="str">
        <f t="shared" si="1"/>
        <v>-</v>
      </c>
      <c r="U57" s="4" t="str">
        <f t="shared" si="2"/>
        <v>-</v>
      </c>
      <c r="V57" s="73" t="str">
        <f t="shared" si="3"/>
        <v>-</v>
      </c>
      <c r="W57" s="67"/>
    </row>
    <row r="58" spans="1:23" x14ac:dyDescent="0.3">
      <c r="A58" s="1" t="str">
        <f>IF('2.1 Data FSVA 2025 &amp; Bobot'!A54="","",'2.1 Data FSVA 2025 &amp; Bobot'!A54)</f>
        <v/>
      </c>
      <c r="B58" s="2" t="str">
        <f>IF('2.1 Data FSVA 2025 &amp; Bobot'!B54="","",'2.1 Data FSVA 2025 &amp; Bobot'!B54)</f>
        <v/>
      </c>
      <c r="C58" s="1" t="str">
        <f>IF('2.1 Data FSVA 2025 &amp; Bobot'!C54="","",'2.1 Data FSVA 2025 &amp; Bobot'!C54)</f>
        <v/>
      </c>
      <c r="D58" s="1" t="str">
        <f>IF('2.1 Data FSVA 2025 &amp; Bobot'!D54="","",'2.1 Data FSVA 2025 &amp; Bobot'!D54)</f>
        <v/>
      </c>
      <c r="E58" s="1" t="str">
        <f>IF('2.1 Data FSVA 2025 &amp; Bobot'!E54="","",'2.1 Data FSVA 2025 &amp; Bobot'!E54)</f>
        <v/>
      </c>
      <c r="F58" s="2" t="str">
        <f>IF('2.1 Data FSVA 2025 &amp; Bobot'!F54="","",'2.1 Data FSVA 2025 &amp; Bobot'!F54)</f>
        <v/>
      </c>
      <c r="G58" s="4" t="str">
        <f>IF('2.1 Data FSVA 2025 &amp; Bobot'!H54="","",IFERROR(((G$7-'2.1 Data FSVA 2025 &amp; Bobot'!H54))/(G$7-G$6),"-"))</f>
        <v/>
      </c>
      <c r="H58" s="4" t="str">
        <f>IF('2.1 Data FSVA 2025 &amp; Bobot'!J54="","",IFERROR((('2.1 Data FSVA 2025 &amp; Bobot'!J54-H$6))/(H$7-H$6),"-"))</f>
        <v/>
      </c>
      <c r="I58" s="4" t="str">
        <f>IF('2.1 Data FSVA 2025 &amp; Bobot'!L54="","",IFERROR((('2.1 Data FSVA 2025 &amp; Bobot'!L54-I$6))/(I$7-I$6),"-"))</f>
        <v/>
      </c>
      <c r="J58" s="4" t="str">
        <f>IF('2.1 Data FSVA 2025 &amp; Bobot'!N54="","",IFERROR((('2.1 Data FSVA 2025 &amp; Bobot'!N54-J$6))/(J$7-J$6),"-"))</f>
        <v/>
      </c>
      <c r="K58" s="4" t="str">
        <f>IF('2.1 Data FSVA 2025 &amp; Bobot'!P54="","",IFERROR(((K$7-'2.1 Data FSVA 2025 &amp; Bobot'!P54))/(K$7-K$6),"-"))</f>
        <v/>
      </c>
      <c r="L58" s="4" t="str">
        <f>IF('2.1 Data FSVA 2025 &amp; Bobot'!R54="","",IFERROR(((L$7-'2.1 Data FSVA 2025 &amp; Bobot'!R54))/(L$7-L$6),"-"))</f>
        <v/>
      </c>
      <c r="M58" s="4" t="str">
        <f>IF('2.1 Data FSVA 2025 &amp; Bobot'!T54="","",IFERROR(((M$7-'2.1 Data FSVA 2025 &amp; Bobot'!T54))/(M$7-M$6),"-"))</f>
        <v/>
      </c>
      <c r="N58" s="4" t="str">
        <f>IF('2.1 Data FSVA 2025 &amp; Bobot'!V54="","",IFERROR((('2.1 Data FSVA 2025 &amp; Bobot'!V54-N$6))/(N$7-N$6),"-"))</f>
        <v/>
      </c>
      <c r="O58" s="4" t="str">
        <f>IF('2.1 Data FSVA 2025 &amp; Bobot'!X54="","",IFERROR(((O$7-'2.1 Data FSVA 2025 &amp; Bobot'!X54))/(O$7-O$6),"-"))</f>
        <v/>
      </c>
      <c r="P58" s="4" t="str">
        <f>IF('2.1 Data FSVA 2025 &amp; Bobot'!Z54="","",IFERROR((('2.1 Data FSVA 2025 &amp; Bobot'!Z54-P$6))/(P$7-P$6),"-"))</f>
        <v/>
      </c>
      <c r="Q58" s="4" t="str">
        <f>IF('2.1 Data FSVA 2025 &amp; Bobot'!AB54="","",IFERROR((('2.1 Data FSVA 2025 &amp; Bobot'!AB54-Q$6))/(Q$7-Q$6),"-"))</f>
        <v/>
      </c>
      <c r="R58" s="4" t="str">
        <f>IF('2.1 Data FSVA 2025 &amp; Bobot'!AD54="","",IFERROR(((R$7-'2.1 Data FSVA 2025 &amp; Bobot'!AD54))/(R$7-R$6),"-"))</f>
        <v/>
      </c>
      <c r="S58" s="33" t="str">
        <f t="shared" si="0"/>
        <v>-</v>
      </c>
      <c r="T58" s="73" t="str">
        <f t="shared" si="1"/>
        <v>-</v>
      </c>
      <c r="U58" s="4" t="str">
        <f t="shared" si="2"/>
        <v>-</v>
      </c>
      <c r="V58" s="73" t="str">
        <f t="shared" si="3"/>
        <v>-</v>
      </c>
      <c r="W58" s="67"/>
    </row>
    <row r="59" spans="1:23" x14ac:dyDescent="0.3">
      <c r="A59" s="1" t="str">
        <f>IF('2.1 Data FSVA 2025 &amp; Bobot'!A55="","",'2.1 Data FSVA 2025 &amp; Bobot'!A55)</f>
        <v/>
      </c>
      <c r="B59" s="2" t="str">
        <f>IF('2.1 Data FSVA 2025 &amp; Bobot'!B55="","",'2.1 Data FSVA 2025 &amp; Bobot'!B55)</f>
        <v/>
      </c>
      <c r="C59" s="1" t="str">
        <f>IF('2.1 Data FSVA 2025 &amp; Bobot'!C55="","",'2.1 Data FSVA 2025 &amp; Bobot'!C55)</f>
        <v/>
      </c>
      <c r="D59" s="1" t="str">
        <f>IF('2.1 Data FSVA 2025 &amp; Bobot'!D55="","",'2.1 Data FSVA 2025 &amp; Bobot'!D55)</f>
        <v/>
      </c>
      <c r="E59" s="1" t="str">
        <f>IF('2.1 Data FSVA 2025 &amp; Bobot'!E55="","",'2.1 Data FSVA 2025 &amp; Bobot'!E55)</f>
        <v/>
      </c>
      <c r="F59" s="2" t="str">
        <f>IF('2.1 Data FSVA 2025 &amp; Bobot'!F55="","",'2.1 Data FSVA 2025 &amp; Bobot'!F55)</f>
        <v/>
      </c>
      <c r="G59" s="4" t="str">
        <f>IF('2.1 Data FSVA 2025 &amp; Bobot'!H55="","",IFERROR(((G$7-'2.1 Data FSVA 2025 &amp; Bobot'!H55))/(G$7-G$6),"-"))</f>
        <v/>
      </c>
      <c r="H59" s="4" t="str">
        <f>IF('2.1 Data FSVA 2025 &amp; Bobot'!J55="","",IFERROR((('2.1 Data FSVA 2025 &amp; Bobot'!J55-H$6))/(H$7-H$6),"-"))</f>
        <v/>
      </c>
      <c r="I59" s="4" t="str">
        <f>IF('2.1 Data FSVA 2025 &amp; Bobot'!L55="","",IFERROR((('2.1 Data FSVA 2025 &amp; Bobot'!L55-I$6))/(I$7-I$6),"-"))</f>
        <v/>
      </c>
      <c r="J59" s="4" t="str">
        <f>IF('2.1 Data FSVA 2025 &amp; Bobot'!N55="","",IFERROR((('2.1 Data FSVA 2025 &amp; Bobot'!N55-J$6))/(J$7-J$6),"-"))</f>
        <v/>
      </c>
      <c r="K59" s="4" t="str">
        <f>IF('2.1 Data FSVA 2025 &amp; Bobot'!P55="","",IFERROR(((K$7-'2.1 Data FSVA 2025 &amp; Bobot'!P55))/(K$7-K$6),"-"))</f>
        <v/>
      </c>
      <c r="L59" s="4" t="str">
        <f>IF('2.1 Data FSVA 2025 &amp; Bobot'!R55="","",IFERROR(((L$7-'2.1 Data FSVA 2025 &amp; Bobot'!R55))/(L$7-L$6),"-"))</f>
        <v/>
      </c>
      <c r="M59" s="4" t="str">
        <f>IF('2.1 Data FSVA 2025 &amp; Bobot'!T55="","",IFERROR(((M$7-'2.1 Data FSVA 2025 &amp; Bobot'!T55))/(M$7-M$6),"-"))</f>
        <v/>
      </c>
      <c r="N59" s="4" t="str">
        <f>IF('2.1 Data FSVA 2025 &amp; Bobot'!V55="","",IFERROR((('2.1 Data FSVA 2025 &amp; Bobot'!V55-N$6))/(N$7-N$6),"-"))</f>
        <v/>
      </c>
      <c r="O59" s="4" t="str">
        <f>IF('2.1 Data FSVA 2025 &amp; Bobot'!X55="","",IFERROR(((O$7-'2.1 Data FSVA 2025 &amp; Bobot'!X55))/(O$7-O$6),"-"))</f>
        <v/>
      </c>
      <c r="P59" s="4" t="str">
        <f>IF('2.1 Data FSVA 2025 &amp; Bobot'!Z55="","",IFERROR((('2.1 Data FSVA 2025 &amp; Bobot'!Z55-P$6))/(P$7-P$6),"-"))</f>
        <v/>
      </c>
      <c r="Q59" s="4" t="str">
        <f>IF('2.1 Data FSVA 2025 &amp; Bobot'!AB55="","",IFERROR((('2.1 Data FSVA 2025 &amp; Bobot'!AB55-Q$6))/(Q$7-Q$6),"-"))</f>
        <v/>
      </c>
      <c r="R59" s="4" t="str">
        <f>IF('2.1 Data FSVA 2025 &amp; Bobot'!AD55="","",IFERROR(((R$7-'2.1 Data FSVA 2025 &amp; Bobot'!AD55))/(R$7-R$6),"-"))</f>
        <v/>
      </c>
      <c r="S59" s="33" t="str">
        <f t="shared" si="0"/>
        <v>-</v>
      </c>
      <c r="T59" s="73" t="str">
        <f t="shared" si="1"/>
        <v>-</v>
      </c>
      <c r="U59" s="4" t="str">
        <f t="shared" si="2"/>
        <v>-</v>
      </c>
      <c r="V59" s="73" t="str">
        <f t="shared" si="3"/>
        <v>-</v>
      </c>
      <c r="W59" s="67"/>
    </row>
    <row r="60" spans="1:23" x14ac:dyDescent="0.3">
      <c r="A60" s="1" t="str">
        <f>IF('2.1 Data FSVA 2025 &amp; Bobot'!A56="","",'2.1 Data FSVA 2025 &amp; Bobot'!A56)</f>
        <v/>
      </c>
      <c r="B60" s="2" t="str">
        <f>IF('2.1 Data FSVA 2025 &amp; Bobot'!B56="","",'2.1 Data FSVA 2025 &amp; Bobot'!B56)</f>
        <v/>
      </c>
      <c r="C60" s="1" t="str">
        <f>IF('2.1 Data FSVA 2025 &amp; Bobot'!C56="","",'2.1 Data FSVA 2025 &amp; Bobot'!C56)</f>
        <v/>
      </c>
      <c r="D60" s="1" t="str">
        <f>IF('2.1 Data FSVA 2025 &amp; Bobot'!D56="","",'2.1 Data FSVA 2025 &amp; Bobot'!D56)</f>
        <v/>
      </c>
      <c r="E60" s="1" t="str">
        <f>IF('2.1 Data FSVA 2025 &amp; Bobot'!E56="","",'2.1 Data FSVA 2025 &amp; Bobot'!E56)</f>
        <v/>
      </c>
      <c r="F60" s="2" t="str">
        <f>IF('2.1 Data FSVA 2025 &amp; Bobot'!F56="","",'2.1 Data FSVA 2025 &amp; Bobot'!F56)</f>
        <v/>
      </c>
      <c r="G60" s="4" t="str">
        <f>IF('2.1 Data FSVA 2025 &amp; Bobot'!H56="","",IFERROR(((G$7-'2.1 Data FSVA 2025 &amp; Bobot'!H56))/(G$7-G$6),"-"))</f>
        <v/>
      </c>
      <c r="H60" s="4" t="str">
        <f>IF('2.1 Data FSVA 2025 &amp; Bobot'!J56="","",IFERROR((('2.1 Data FSVA 2025 &amp; Bobot'!J56-H$6))/(H$7-H$6),"-"))</f>
        <v/>
      </c>
      <c r="I60" s="4" t="str">
        <f>IF('2.1 Data FSVA 2025 &amp; Bobot'!L56="","",IFERROR((('2.1 Data FSVA 2025 &amp; Bobot'!L56-I$6))/(I$7-I$6),"-"))</f>
        <v/>
      </c>
      <c r="J60" s="4" t="str">
        <f>IF('2.1 Data FSVA 2025 &amp; Bobot'!N56="","",IFERROR((('2.1 Data FSVA 2025 &amp; Bobot'!N56-J$6))/(J$7-J$6),"-"))</f>
        <v/>
      </c>
      <c r="K60" s="4" t="str">
        <f>IF('2.1 Data FSVA 2025 &amp; Bobot'!P56="","",IFERROR(((K$7-'2.1 Data FSVA 2025 &amp; Bobot'!P56))/(K$7-K$6),"-"))</f>
        <v/>
      </c>
      <c r="L60" s="4" t="str">
        <f>IF('2.1 Data FSVA 2025 &amp; Bobot'!R56="","",IFERROR(((L$7-'2.1 Data FSVA 2025 &amp; Bobot'!R56))/(L$7-L$6),"-"))</f>
        <v/>
      </c>
      <c r="M60" s="4" t="str">
        <f>IF('2.1 Data FSVA 2025 &amp; Bobot'!T56="","",IFERROR(((M$7-'2.1 Data FSVA 2025 &amp; Bobot'!T56))/(M$7-M$6),"-"))</f>
        <v/>
      </c>
      <c r="N60" s="4" t="str">
        <f>IF('2.1 Data FSVA 2025 &amp; Bobot'!V56="","",IFERROR((('2.1 Data FSVA 2025 &amp; Bobot'!V56-N$6))/(N$7-N$6),"-"))</f>
        <v/>
      </c>
      <c r="O60" s="4" t="str">
        <f>IF('2.1 Data FSVA 2025 &amp; Bobot'!X56="","",IFERROR(((O$7-'2.1 Data FSVA 2025 &amp; Bobot'!X56))/(O$7-O$6),"-"))</f>
        <v/>
      </c>
      <c r="P60" s="4" t="str">
        <f>IF('2.1 Data FSVA 2025 &amp; Bobot'!Z56="","",IFERROR((('2.1 Data FSVA 2025 &amp; Bobot'!Z56-P$6))/(P$7-P$6),"-"))</f>
        <v/>
      </c>
      <c r="Q60" s="4" t="str">
        <f>IF('2.1 Data FSVA 2025 &amp; Bobot'!AB56="","",IFERROR((('2.1 Data FSVA 2025 &amp; Bobot'!AB56-Q$6))/(Q$7-Q$6),"-"))</f>
        <v/>
      </c>
      <c r="R60" s="4" t="str">
        <f>IF('2.1 Data FSVA 2025 &amp; Bobot'!AD56="","",IFERROR(((R$7-'2.1 Data FSVA 2025 &amp; Bobot'!AD56))/(R$7-R$6),"-"))</f>
        <v/>
      </c>
      <c r="S60" s="33" t="str">
        <f t="shared" si="0"/>
        <v>-</v>
      </c>
      <c r="T60" s="73" t="str">
        <f t="shared" si="1"/>
        <v>-</v>
      </c>
      <c r="U60" s="4" t="str">
        <f t="shared" si="2"/>
        <v>-</v>
      </c>
      <c r="V60" s="73" t="str">
        <f t="shared" si="3"/>
        <v>-</v>
      </c>
      <c r="W60" s="67"/>
    </row>
    <row r="61" spans="1:23" x14ac:dyDescent="0.3">
      <c r="A61" s="1" t="str">
        <f>IF('2.1 Data FSVA 2025 &amp; Bobot'!A57="","",'2.1 Data FSVA 2025 &amp; Bobot'!A57)</f>
        <v/>
      </c>
      <c r="B61" s="2" t="str">
        <f>IF('2.1 Data FSVA 2025 &amp; Bobot'!B57="","",'2.1 Data FSVA 2025 &amp; Bobot'!B57)</f>
        <v/>
      </c>
      <c r="C61" s="1" t="str">
        <f>IF('2.1 Data FSVA 2025 &amp; Bobot'!C57="","",'2.1 Data FSVA 2025 &amp; Bobot'!C57)</f>
        <v/>
      </c>
      <c r="D61" s="1" t="str">
        <f>IF('2.1 Data FSVA 2025 &amp; Bobot'!D57="","",'2.1 Data FSVA 2025 &amp; Bobot'!D57)</f>
        <v/>
      </c>
      <c r="E61" s="1" t="str">
        <f>IF('2.1 Data FSVA 2025 &amp; Bobot'!E57="","",'2.1 Data FSVA 2025 &amp; Bobot'!E57)</f>
        <v/>
      </c>
      <c r="F61" s="2" t="str">
        <f>IF('2.1 Data FSVA 2025 &amp; Bobot'!F57="","",'2.1 Data FSVA 2025 &amp; Bobot'!F57)</f>
        <v/>
      </c>
      <c r="G61" s="4" t="str">
        <f>IF('2.1 Data FSVA 2025 &amp; Bobot'!H57="","",IFERROR(((G$7-'2.1 Data FSVA 2025 &amp; Bobot'!H57))/(G$7-G$6),"-"))</f>
        <v/>
      </c>
      <c r="H61" s="4" t="str">
        <f>IF('2.1 Data FSVA 2025 &amp; Bobot'!J57="","",IFERROR((('2.1 Data FSVA 2025 &amp; Bobot'!J57-H$6))/(H$7-H$6),"-"))</f>
        <v/>
      </c>
      <c r="I61" s="4" t="str">
        <f>IF('2.1 Data FSVA 2025 &amp; Bobot'!L57="","",IFERROR((('2.1 Data FSVA 2025 &amp; Bobot'!L57-I$6))/(I$7-I$6),"-"))</f>
        <v/>
      </c>
      <c r="J61" s="4" t="str">
        <f>IF('2.1 Data FSVA 2025 &amp; Bobot'!N57="","",IFERROR((('2.1 Data FSVA 2025 &amp; Bobot'!N57-J$6))/(J$7-J$6),"-"))</f>
        <v/>
      </c>
      <c r="K61" s="4" t="str">
        <f>IF('2.1 Data FSVA 2025 &amp; Bobot'!P57="","",IFERROR(((K$7-'2.1 Data FSVA 2025 &amp; Bobot'!P57))/(K$7-K$6),"-"))</f>
        <v/>
      </c>
      <c r="L61" s="4" t="str">
        <f>IF('2.1 Data FSVA 2025 &amp; Bobot'!R57="","",IFERROR(((L$7-'2.1 Data FSVA 2025 &amp; Bobot'!R57))/(L$7-L$6),"-"))</f>
        <v/>
      </c>
      <c r="M61" s="4" t="str">
        <f>IF('2.1 Data FSVA 2025 &amp; Bobot'!T57="","",IFERROR(((M$7-'2.1 Data FSVA 2025 &amp; Bobot'!T57))/(M$7-M$6),"-"))</f>
        <v/>
      </c>
      <c r="N61" s="4" t="str">
        <f>IF('2.1 Data FSVA 2025 &amp; Bobot'!V57="","",IFERROR((('2.1 Data FSVA 2025 &amp; Bobot'!V57-N$6))/(N$7-N$6),"-"))</f>
        <v/>
      </c>
      <c r="O61" s="4" t="str">
        <f>IF('2.1 Data FSVA 2025 &amp; Bobot'!X57="","",IFERROR(((O$7-'2.1 Data FSVA 2025 &amp; Bobot'!X57))/(O$7-O$6),"-"))</f>
        <v/>
      </c>
      <c r="P61" s="4" t="str">
        <f>IF('2.1 Data FSVA 2025 &amp; Bobot'!Z57="","",IFERROR((('2.1 Data FSVA 2025 &amp; Bobot'!Z57-P$6))/(P$7-P$6),"-"))</f>
        <v/>
      </c>
      <c r="Q61" s="4" t="str">
        <f>IF('2.1 Data FSVA 2025 &amp; Bobot'!AB57="","",IFERROR((('2.1 Data FSVA 2025 &amp; Bobot'!AB57-Q$6))/(Q$7-Q$6),"-"))</f>
        <v/>
      </c>
      <c r="R61" s="4" t="str">
        <f>IF('2.1 Data FSVA 2025 &amp; Bobot'!AD57="","",IFERROR(((R$7-'2.1 Data FSVA 2025 &amp; Bobot'!AD57))/(R$7-R$6),"-"))</f>
        <v/>
      </c>
      <c r="S61" s="33" t="str">
        <f t="shared" si="0"/>
        <v>-</v>
      </c>
      <c r="T61" s="73" t="str">
        <f t="shared" si="1"/>
        <v>-</v>
      </c>
      <c r="U61" s="4" t="str">
        <f t="shared" si="2"/>
        <v>-</v>
      </c>
      <c r="V61" s="73" t="str">
        <f t="shared" si="3"/>
        <v>-</v>
      </c>
      <c r="W61" s="67"/>
    </row>
    <row r="62" spans="1:23" x14ac:dyDescent="0.3">
      <c r="A62" s="1" t="str">
        <f>IF('2.1 Data FSVA 2025 &amp; Bobot'!A58="","",'2.1 Data FSVA 2025 &amp; Bobot'!A58)</f>
        <v/>
      </c>
      <c r="B62" s="2" t="str">
        <f>IF('2.1 Data FSVA 2025 &amp; Bobot'!B58="","",'2.1 Data FSVA 2025 &amp; Bobot'!B58)</f>
        <v/>
      </c>
      <c r="C62" s="1" t="str">
        <f>IF('2.1 Data FSVA 2025 &amp; Bobot'!C58="","",'2.1 Data FSVA 2025 &amp; Bobot'!C58)</f>
        <v/>
      </c>
      <c r="D62" s="1" t="str">
        <f>IF('2.1 Data FSVA 2025 &amp; Bobot'!D58="","",'2.1 Data FSVA 2025 &amp; Bobot'!D58)</f>
        <v/>
      </c>
      <c r="E62" s="1" t="str">
        <f>IF('2.1 Data FSVA 2025 &amp; Bobot'!E58="","",'2.1 Data FSVA 2025 &amp; Bobot'!E58)</f>
        <v/>
      </c>
      <c r="F62" s="2" t="str">
        <f>IF('2.1 Data FSVA 2025 &amp; Bobot'!F58="","",'2.1 Data FSVA 2025 &amp; Bobot'!F58)</f>
        <v/>
      </c>
      <c r="G62" s="4" t="str">
        <f>IF('2.1 Data FSVA 2025 &amp; Bobot'!H58="","",IFERROR(((G$7-'2.1 Data FSVA 2025 &amp; Bobot'!H58))/(G$7-G$6),"-"))</f>
        <v/>
      </c>
      <c r="H62" s="4" t="str">
        <f>IF('2.1 Data FSVA 2025 &amp; Bobot'!J58="","",IFERROR((('2.1 Data FSVA 2025 &amp; Bobot'!J58-H$6))/(H$7-H$6),"-"))</f>
        <v/>
      </c>
      <c r="I62" s="4" t="str">
        <f>IF('2.1 Data FSVA 2025 &amp; Bobot'!L58="","",IFERROR((('2.1 Data FSVA 2025 &amp; Bobot'!L58-I$6))/(I$7-I$6),"-"))</f>
        <v/>
      </c>
      <c r="J62" s="4" t="str">
        <f>IF('2.1 Data FSVA 2025 &amp; Bobot'!N58="","",IFERROR((('2.1 Data FSVA 2025 &amp; Bobot'!N58-J$6))/(J$7-J$6),"-"))</f>
        <v/>
      </c>
      <c r="K62" s="4" t="str">
        <f>IF('2.1 Data FSVA 2025 &amp; Bobot'!P58="","",IFERROR(((K$7-'2.1 Data FSVA 2025 &amp; Bobot'!P58))/(K$7-K$6),"-"))</f>
        <v/>
      </c>
      <c r="L62" s="4" t="str">
        <f>IF('2.1 Data FSVA 2025 &amp; Bobot'!R58="","",IFERROR(((L$7-'2.1 Data FSVA 2025 &amp; Bobot'!R58))/(L$7-L$6),"-"))</f>
        <v/>
      </c>
      <c r="M62" s="4" t="str">
        <f>IF('2.1 Data FSVA 2025 &amp; Bobot'!T58="","",IFERROR(((M$7-'2.1 Data FSVA 2025 &amp; Bobot'!T58))/(M$7-M$6),"-"))</f>
        <v/>
      </c>
      <c r="N62" s="4" t="str">
        <f>IF('2.1 Data FSVA 2025 &amp; Bobot'!V58="","",IFERROR((('2.1 Data FSVA 2025 &amp; Bobot'!V58-N$6))/(N$7-N$6),"-"))</f>
        <v/>
      </c>
      <c r="O62" s="4" t="str">
        <f>IF('2.1 Data FSVA 2025 &amp; Bobot'!X58="","",IFERROR(((O$7-'2.1 Data FSVA 2025 &amp; Bobot'!X58))/(O$7-O$6),"-"))</f>
        <v/>
      </c>
      <c r="P62" s="4" t="str">
        <f>IF('2.1 Data FSVA 2025 &amp; Bobot'!Z58="","",IFERROR((('2.1 Data FSVA 2025 &amp; Bobot'!Z58-P$6))/(P$7-P$6),"-"))</f>
        <v/>
      </c>
      <c r="Q62" s="4" t="str">
        <f>IF('2.1 Data FSVA 2025 &amp; Bobot'!AB58="","",IFERROR((('2.1 Data FSVA 2025 &amp; Bobot'!AB58-Q$6))/(Q$7-Q$6),"-"))</f>
        <v/>
      </c>
      <c r="R62" s="4" t="str">
        <f>IF('2.1 Data FSVA 2025 &amp; Bobot'!AD58="","",IFERROR(((R$7-'2.1 Data FSVA 2025 &amp; Bobot'!AD58))/(R$7-R$6),"-"))</f>
        <v/>
      </c>
      <c r="S62" s="33" t="str">
        <f t="shared" si="0"/>
        <v>-</v>
      </c>
      <c r="T62" s="73" t="str">
        <f t="shared" si="1"/>
        <v>-</v>
      </c>
      <c r="U62" s="4" t="str">
        <f t="shared" si="2"/>
        <v>-</v>
      </c>
      <c r="V62" s="73" t="str">
        <f t="shared" si="3"/>
        <v>-</v>
      </c>
      <c r="W62" s="67"/>
    </row>
    <row r="63" spans="1:23" x14ac:dyDescent="0.3">
      <c r="A63" s="1" t="str">
        <f>IF('2.1 Data FSVA 2025 &amp; Bobot'!A59="","",'2.1 Data FSVA 2025 &amp; Bobot'!A59)</f>
        <v/>
      </c>
      <c r="B63" s="2" t="str">
        <f>IF('2.1 Data FSVA 2025 &amp; Bobot'!B59="","",'2.1 Data FSVA 2025 &amp; Bobot'!B59)</f>
        <v/>
      </c>
      <c r="C63" s="1" t="str">
        <f>IF('2.1 Data FSVA 2025 &amp; Bobot'!C59="","",'2.1 Data FSVA 2025 &amp; Bobot'!C59)</f>
        <v/>
      </c>
      <c r="D63" s="1" t="str">
        <f>IF('2.1 Data FSVA 2025 &amp; Bobot'!D59="","",'2.1 Data FSVA 2025 &amp; Bobot'!D59)</f>
        <v/>
      </c>
      <c r="E63" s="1" t="str">
        <f>IF('2.1 Data FSVA 2025 &amp; Bobot'!E59="","",'2.1 Data FSVA 2025 &amp; Bobot'!E59)</f>
        <v/>
      </c>
      <c r="F63" s="2" t="str">
        <f>IF('2.1 Data FSVA 2025 &amp; Bobot'!F59="","",'2.1 Data FSVA 2025 &amp; Bobot'!F59)</f>
        <v/>
      </c>
      <c r="G63" s="4" t="str">
        <f>IF('2.1 Data FSVA 2025 &amp; Bobot'!H59="","",IFERROR(((G$7-'2.1 Data FSVA 2025 &amp; Bobot'!H59))/(G$7-G$6),"-"))</f>
        <v/>
      </c>
      <c r="H63" s="4" t="str">
        <f>IF('2.1 Data FSVA 2025 &amp; Bobot'!J59="","",IFERROR((('2.1 Data FSVA 2025 &amp; Bobot'!J59-H$6))/(H$7-H$6),"-"))</f>
        <v/>
      </c>
      <c r="I63" s="4" t="str">
        <f>IF('2.1 Data FSVA 2025 &amp; Bobot'!L59="","",IFERROR((('2.1 Data FSVA 2025 &amp; Bobot'!L59-I$6))/(I$7-I$6),"-"))</f>
        <v/>
      </c>
      <c r="J63" s="4" t="str">
        <f>IF('2.1 Data FSVA 2025 &amp; Bobot'!N59="","",IFERROR((('2.1 Data FSVA 2025 &amp; Bobot'!N59-J$6))/(J$7-J$6),"-"))</f>
        <v/>
      </c>
      <c r="K63" s="4" t="str">
        <f>IF('2.1 Data FSVA 2025 &amp; Bobot'!P59="","",IFERROR(((K$7-'2.1 Data FSVA 2025 &amp; Bobot'!P59))/(K$7-K$6),"-"))</f>
        <v/>
      </c>
      <c r="L63" s="4" t="str">
        <f>IF('2.1 Data FSVA 2025 &amp; Bobot'!R59="","",IFERROR(((L$7-'2.1 Data FSVA 2025 &amp; Bobot'!R59))/(L$7-L$6),"-"))</f>
        <v/>
      </c>
      <c r="M63" s="4" t="str">
        <f>IF('2.1 Data FSVA 2025 &amp; Bobot'!T59="","",IFERROR(((M$7-'2.1 Data FSVA 2025 &amp; Bobot'!T59))/(M$7-M$6),"-"))</f>
        <v/>
      </c>
      <c r="N63" s="4" t="str">
        <f>IF('2.1 Data FSVA 2025 &amp; Bobot'!V59="","",IFERROR((('2.1 Data FSVA 2025 &amp; Bobot'!V59-N$6))/(N$7-N$6),"-"))</f>
        <v/>
      </c>
      <c r="O63" s="4" t="str">
        <f>IF('2.1 Data FSVA 2025 &amp; Bobot'!X59="","",IFERROR(((O$7-'2.1 Data FSVA 2025 &amp; Bobot'!X59))/(O$7-O$6),"-"))</f>
        <v/>
      </c>
      <c r="P63" s="4" t="str">
        <f>IF('2.1 Data FSVA 2025 &amp; Bobot'!Z59="","",IFERROR((('2.1 Data FSVA 2025 &amp; Bobot'!Z59-P$6))/(P$7-P$6),"-"))</f>
        <v/>
      </c>
      <c r="Q63" s="4" t="str">
        <f>IF('2.1 Data FSVA 2025 &amp; Bobot'!AB59="","",IFERROR((('2.1 Data FSVA 2025 &amp; Bobot'!AB59-Q$6))/(Q$7-Q$6),"-"))</f>
        <v/>
      </c>
      <c r="R63" s="4" t="str">
        <f>IF('2.1 Data FSVA 2025 &amp; Bobot'!AD59="","",IFERROR(((R$7-'2.1 Data FSVA 2025 &amp; Bobot'!AD59))/(R$7-R$6),"-"))</f>
        <v/>
      </c>
      <c r="S63" s="33" t="str">
        <f t="shared" si="0"/>
        <v>-</v>
      </c>
      <c r="T63" s="73" t="str">
        <f t="shared" si="1"/>
        <v>-</v>
      </c>
      <c r="U63" s="4" t="str">
        <f t="shared" si="2"/>
        <v>-</v>
      </c>
      <c r="V63" s="73" t="str">
        <f t="shared" si="3"/>
        <v>-</v>
      </c>
      <c r="W63" s="67"/>
    </row>
    <row r="64" spans="1:23" x14ac:dyDescent="0.3">
      <c r="A64" s="1" t="str">
        <f>IF('2.1 Data FSVA 2025 &amp; Bobot'!A60="","",'2.1 Data FSVA 2025 &amp; Bobot'!A60)</f>
        <v/>
      </c>
      <c r="B64" s="2" t="str">
        <f>IF('2.1 Data FSVA 2025 &amp; Bobot'!B60="","",'2.1 Data FSVA 2025 &amp; Bobot'!B60)</f>
        <v/>
      </c>
      <c r="C64" s="1" t="str">
        <f>IF('2.1 Data FSVA 2025 &amp; Bobot'!C60="","",'2.1 Data FSVA 2025 &amp; Bobot'!C60)</f>
        <v/>
      </c>
      <c r="D64" s="1" t="str">
        <f>IF('2.1 Data FSVA 2025 &amp; Bobot'!D60="","",'2.1 Data FSVA 2025 &amp; Bobot'!D60)</f>
        <v/>
      </c>
      <c r="E64" s="1" t="str">
        <f>IF('2.1 Data FSVA 2025 &amp; Bobot'!E60="","",'2.1 Data FSVA 2025 &amp; Bobot'!E60)</f>
        <v/>
      </c>
      <c r="F64" s="2" t="str">
        <f>IF('2.1 Data FSVA 2025 &amp; Bobot'!F60="","",'2.1 Data FSVA 2025 &amp; Bobot'!F60)</f>
        <v/>
      </c>
      <c r="G64" s="4" t="str">
        <f>IF('2.1 Data FSVA 2025 &amp; Bobot'!H60="","",IFERROR(((G$7-'2.1 Data FSVA 2025 &amp; Bobot'!H60))/(G$7-G$6),"-"))</f>
        <v/>
      </c>
      <c r="H64" s="4" t="str">
        <f>IF('2.1 Data FSVA 2025 &amp; Bobot'!J60="","",IFERROR((('2.1 Data FSVA 2025 &amp; Bobot'!J60-H$6))/(H$7-H$6),"-"))</f>
        <v/>
      </c>
      <c r="I64" s="4" t="str">
        <f>IF('2.1 Data FSVA 2025 &amp; Bobot'!L60="","",IFERROR((('2.1 Data FSVA 2025 &amp; Bobot'!L60-I$6))/(I$7-I$6),"-"))</f>
        <v/>
      </c>
      <c r="J64" s="4" t="str">
        <f>IF('2.1 Data FSVA 2025 &amp; Bobot'!N60="","",IFERROR((('2.1 Data FSVA 2025 &amp; Bobot'!N60-J$6))/(J$7-J$6),"-"))</f>
        <v/>
      </c>
      <c r="K64" s="4" t="str">
        <f>IF('2.1 Data FSVA 2025 &amp; Bobot'!P60="","",IFERROR(((K$7-'2.1 Data FSVA 2025 &amp; Bobot'!P60))/(K$7-K$6),"-"))</f>
        <v/>
      </c>
      <c r="L64" s="4" t="str">
        <f>IF('2.1 Data FSVA 2025 &amp; Bobot'!R60="","",IFERROR(((L$7-'2.1 Data FSVA 2025 &amp; Bobot'!R60))/(L$7-L$6),"-"))</f>
        <v/>
      </c>
      <c r="M64" s="4" t="str">
        <f>IF('2.1 Data FSVA 2025 &amp; Bobot'!T60="","",IFERROR(((M$7-'2.1 Data FSVA 2025 &amp; Bobot'!T60))/(M$7-M$6),"-"))</f>
        <v/>
      </c>
      <c r="N64" s="4" t="str">
        <f>IF('2.1 Data FSVA 2025 &amp; Bobot'!V60="","",IFERROR((('2.1 Data FSVA 2025 &amp; Bobot'!V60-N$6))/(N$7-N$6),"-"))</f>
        <v/>
      </c>
      <c r="O64" s="4" t="str">
        <f>IF('2.1 Data FSVA 2025 &amp; Bobot'!X60="","",IFERROR(((O$7-'2.1 Data FSVA 2025 &amp; Bobot'!X60))/(O$7-O$6),"-"))</f>
        <v/>
      </c>
      <c r="P64" s="4" t="str">
        <f>IF('2.1 Data FSVA 2025 &amp; Bobot'!Z60="","",IFERROR((('2.1 Data FSVA 2025 &amp; Bobot'!Z60-P$6))/(P$7-P$6),"-"))</f>
        <v/>
      </c>
      <c r="Q64" s="4" t="str">
        <f>IF('2.1 Data FSVA 2025 &amp; Bobot'!AB60="","",IFERROR((('2.1 Data FSVA 2025 &amp; Bobot'!AB60-Q$6))/(Q$7-Q$6),"-"))</f>
        <v/>
      </c>
      <c r="R64" s="4" t="str">
        <f>IF('2.1 Data FSVA 2025 &amp; Bobot'!AD60="","",IFERROR(((R$7-'2.1 Data FSVA 2025 &amp; Bobot'!AD60))/(R$7-R$6),"-"))</f>
        <v/>
      </c>
      <c r="S64" s="33" t="str">
        <f t="shared" si="0"/>
        <v>-</v>
      </c>
      <c r="T64" s="73" t="str">
        <f t="shared" si="1"/>
        <v>-</v>
      </c>
      <c r="U64" s="4" t="str">
        <f t="shared" si="2"/>
        <v>-</v>
      </c>
      <c r="V64" s="73" t="str">
        <f t="shared" si="3"/>
        <v>-</v>
      </c>
      <c r="W64" s="67"/>
    </row>
    <row r="65" spans="1:23" x14ac:dyDescent="0.3">
      <c r="A65" s="1" t="str">
        <f>IF('2.1 Data FSVA 2025 &amp; Bobot'!A61="","",'2.1 Data FSVA 2025 &amp; Bobot'!A61)</f>
        <v/>
      </c>
      <c r="B65" s="2" t="str">
        <f>IF('2.1 Data FSVA 2025 &amp; Bobot'!B61="","",'2.1 Data FSVA 2025 &amp; Bobot'!B61)</f>
        <v/>
      </c>
      <c r="C65" s="1" t="str">
        <f>IF('2.1 Data FSVA 2025 &amp; Bobot'!C61="","",'2.1 Data FSVA 2025 &amp; Bobot'!C61)</f>
        <v/>
      </c>
      <c r="D65" s="1" t="str">
        <f>IF('2.1 Data FSVA 2025 &amp; Bobot'!D61="","",'2.1 Data FSVA 2025 &amp; Bobot'!D61)</f>
        <v/>
      </c>
      <c r="E65" s="1" t="str">
        <f>IF('2.1 Data FSVA 2025 &amp; Bobot'!E61="","",'2.1 Data FSVA 2025 &amp; Bobot'!E61)</f>
        <v/>
      </c>
      <c r="F65" s="2" t="str">
        <f>IF('2.1 Data FSVA 2025 &amp; Bobot'!F61="","",'2.1 Data FSVA 2025 &amp; Bobot'!F61)</f>
        <v/>
      </c>
      <c r="G65" s="4" t="str">
        <f>IF('2.1 Data FSVA 2025 &amp; Bobot'!H61="","",IFERROR(((G$7-'2.1 Data FSVA 2025 &amp; Bobot'!H61))/(G$7-G$6),"-"))</f>
        <v/>
      </c>
      <c r="H65" s="4" t="str">
        <f>IF('2.1 Data FSVA 2025 &amp; Bobot'!J61="","",IFERROR((('2.1 Data FSVA 2025 &amp; Bobot'!J61-H$6))/(H$7-H$6),"-"))</f>
        <v/>
      </c>
      <c r="I65" s="4" t="str">
        <f>IF('2.1 Data FSVA 2025 &amp; Bobot'!L61="","",IFERROR((('2.1 Data FSVA 2025 &amp; Bobot'!L61-I$6))/(I$7-I$6),"-"))</f>
        <v/>
      </c>
      <c r="J65" s="4" t="str">
        <f>IF('2.1 Data FSVA 2025 &amp; Bobot'!N61="","",IFERROR((('2.1 Data FSVA 2025 &amp; Bobot'!N61-J$6))/(J$7-J$6),"-"))</f>
        <v/>
      </c>
      <c r="K65" s="4" t="str">
        <f>IF('2.1 Data FSVA 2025 &amp; Bobot'!P61="","",IFERROR(((K$7-'2.1 Data FSVA 2025 &amp; Bobot'!P61))/(K$7-K$6),"-"))</f>
        <v/>
      </c>
      <c r="L65" s="4" t="str">
        <f>IF('2.1 Data FSVA 2025 &amp; Bobot'!R61="","",IFERROR(((L$7-'2.1 Data FSVA 2025 &amp; Bobot'!R61))/(L$7-L$6),"-"))</f>
        <v/>
      </c>
      <c r="M65" s="4" t="str">
        <f>IF('2.1 Data FSVA 2025 &amp; Bobot'!T61="","",IFERROR(((M$7-'2.1 Data FSVA 2025 &amp; Bobot'!T61))/(M$7-M$6),"-"))</f>
        <v/>
      </c>
      <c r="N65" s="4" t="str">
        <f>IF('2.1 Data FSVA 2025 &amp; Bobot'!V61="","",IFERROR((('2.1 Data FSVA 2025 &amp; Bobot'!V61-N$6))/(N$7-N$6),"-"))</f>
        <v/>
      </c>
      <c r="O65" s="4" t="str">
        <f>IF('2.1 Data FSVA 2025 &amp; Bobot'!X61="","",IFERROR(((O$7-'2.1 Data FSVA 2025 &amp; Bobot'!X61))/(O$7-O$6),"-"))</f>
        <v/>
      </c>
      <c r="P65" s="4" t="str">
        <f>IF('2.1 Data FSVA 2025 &amp; Bobot'!Z61="","",IFERROR((('2.1 Data FSVA 2025 &amp; Bobot'!Z61-P$6))/(P$7-P$6),"-"))</f>
        <v/>
      </c>
      <c r="Q65" s="4" t="str">
        <f>IF('2.1 Data FSVA 2025 &amp; Bobot'!AB61="","",IFERROR((('2.1 Data FSVA 2025 &amp; Bobot'!AB61-Q$6))/(Q$7-Q$6),"-"))</f>
        <v/>
      </c>
      <c r="R65" s="4" t="str">
        <f>IF('2.1 Data FSVA 2025 &amp; Bobot'!AD61="","",IFERROR(((R$7-'2.1 Data FSVA 2025 &amp; Bobot'!AD61))/(R$7-R$6),"-"))</f>
        <v/>
      </c>
      <c r="S65" s="33" t="str">
        <f t="shared" si="0"/>
        <v>-</v>
      </c>
      <c r="T65" s="73" t="str">
        <f t="shared" si="1"/>
        <v>-</v>
      </c>
      <c r="U65" s="4" t="str">
        <f t="shared" si="2"/>
        <v>-</v>
      </c>
      <c r="V65" s="73" t="str">
        <f t="shared" si="3"/>
        <v>-</v>
      </c>
      <c r="W65" s="67"/>
    </row>
    <row r="66" spans="1:23" x14ac:dyDescent="0.3">
      <c r="A66" s="1" t="str">
        <f>IF('2.1 Data FSVA 2025 &amp; Bobot'!A62="","",'2.1 Data FSVA 2025 &amp; Bobot'!A62)</f>
        <v/>
      </c>
      <c r="B66" s="2" t="str">
        <f>IF('2.1 Data FSVA 2025 &amp; Bobot'!B62="","",'2.1 Data FSVA 2025 &amp; Bobot'!B62)</f>
        <v/>
      </c>
      <c r="C66" s="1" t="str">
        <f>IF('2.1 Data FSVA 2025 &amp; Bobot'!C62="","",'2.1 Data FSVA 2025 &amp; Bobot'!C62)</f>
        <v/>
      </c>
      <c r="D66" s="1" t="str">
        <f>IF('2.1 Data FSVA 2025 &amp; Bobot'!D62="","",'2.1 Data FSVA 2025 &amp; Bobot'!D62)</f>
        <v/>
      </c>
      <c r="E66" s="1" t="str">
        <f>IF('2.1 Data FSVA 2025 &amp; Bobot'!E62="","",'2.1 Data FSVA 2025 &amp; Bobot'!E62)</f>
        <v/>
      </c>
      <c r="F66" s="2" t="str">
        <f>IF('2.1 Data FSVA 2025 &amp; Bobot'!F62="","",'2.1 Data FSVA 2025 &amp; Bobot'!F62)</f>
        <v/>
      </c>
      <c r="G66" s="4" t="str">
        <f>IF('2.1 Data FSVA 2025 &amp; Bobot'!H62="","",IFERROR(((G$7-'2.1 Data FSVA 2025 &amp; Bobot'!H62))/(G$7-G$6),"-"))</f>
        <v/>
      </c>
      <c r="H66" s="4" t="str">
        <f>IF('2.1 Data FSVA 2025 &amp; Bobot'!J62="","",IFERROR((('2.1 Data FSVA 2025 &amp; Bobot'!J62-H$6))/(H$7-H$6),"-"))</f>
        <v/>
      </c>
      <c r="I66" s="4" t="str">
        <f>IF('2.1 Data FSVA 2025 &amp; Bobot'!L62="","",IFERROR((('2.1 Data FSVA 2025 &amp; Bobot'!L62-I$6))/(I$7-I$6),"-"))</f>
        <v/>
      </c>
      <c r="J66" s="4" t="str">
        <f>IF('2.1 Data FSVA 2025 &amp; Bobot'!N62="","",IFERROR((('2.1 Data FSVA 2025 &amp; Bobot'!N62-J$6))/(J$7-J$6),"-"))</f>
        <v/>
      </c>
      <c r="K66" s="4" t="str">
        <f>IF('2.1 Data FSVA 2025 &amp; Bobot'!P62="","",IFERROR(((K$7-'2.1 Data FSVA 2025 &amp; Bobot'!P62))/(K$7-K$6),"-"))</f>
        <v/>
      </c>
      <c r="L66" s="4" t="str">
        <f>IF('2.1 Data FSVA 2025 &amp; Bobot'!R62="","",IFERROR(((L$7-'2.1 Data FSVA 2025 &amp; Bobot'!R62))/(L$7-L$6),"-"))</f>
        <v/>
      </c>
      <c r="M66" s="4" t="str">
        <f>IF('2.1 Data FSVA 2025 &amp; Bobot'!T62="","",IFERROR(((M$7-'2.1 Data FSVA 2025 &amp; Bobot'!T62))/(M$7-M$6),"-"))</f>
        <v/>
      </c>
      <c r="N66" s="4" t="str">
        <f>IF('2.1 Data FSVA 2025 &amp; Bobot'!V62="","",IFERROR((('2.1 Data FSVA 2025 &amp; Bobot'!V62-N$6))/(N$7-N$6),"-"))</f>
        <v/>
      </c>
      <c r="O66" s="4" t="str">
        <f>IF('2.1 Data FSVA 2025 &amp; Bobot'!X62="","",IFERROR(((O$7-'2.1 Data FSVA 2025 &amp; Bobot'!X62))/(O$7-O$6),"-"))</f>
        <v/>
      </c>
      <c r="P66" s="4" t="str">
        <f>IF('2.1 Data FSVA 2025 &amp; Bobot'!Z62="","",IFERROR((('2.1 Data FSVA 2025 &amp; Bobot'!Z62-P$6))/(P$7-P$6),"-"))</f>
        <v/>
      </c>
      <c r="Q66" s="4" t="str">
        <f>IF('2.1 Data FSVA 2025 &amp; Bobot'!AB62="","",IFERROR((('2.1 Data FSVA 2025 &amp; Bobot'!AB62-Q$6))/(Q$7-Q$6),"-"))</f>
        <v/>
      </c>
      <c r="R66" s="4" t="str">
        <f>IF('2.1 Data FSVA 2025 &amp; Bobot'!AD62="","",IFERROR(((R$7-'2.1 Data FSVA 2025 &amp; Bobot'!AD62))/(R$7-R$6),"-"))</f>
        <v/>
      </c>
      <c r="S66" s="33" t="str">
        <f t="shared" si="0"/>
        <v>-</v>
      </c>
      <c r="T66" s="73" t="str">
        <f t="shared" si="1"/>
        <v>-</v>
      </c>
      <c r="U66" s="4" t="str">
        <f t="shared" si="2"/>
        <v>-</v>
      </c>
      <c r="V66" s="73" t="str">
        <f t="shared" si="3"/>
        <v>-</v>
      </c>
      <c r="W66" s="67"/>
    </row>
    <row r="67" spans="1:23" x14ac:dyDescent="0.3">
      <c r="A67" s="1" t="str">
        <f>IF('2.1 Data FSVA 2025 &amp; Bobot'!A63="","",'2.1 Data FSVA 2025 &amp; Bobot'!A63)</f>
        <v/>
      </c>
      <c r="B67" s="2" t="str">
        <f>IF('2.1 Data FSVA 2025 &amp; Bobot'!B63="","",'2.1 Data FSVA 2025 &amp; Bobot'!B63)</f>
        <v/>
      </c>
      <c r="C67" s="1" t="str">
        <f>IF('2.1 Data FSVA 2025 &amp; Bobot'!C63="","",'2.1 Data FSVA 2025 &amp; Bobot'!C63)</f>
        <v/>
      </c>
      <c r="D67" s="1" t="str">
        <f>IF('2.1 Data FSVA 2025 &amp; Bobot'!D63="","",'2.1 Data FSVA 2025 &amp; Bobot'!D63)</f>
        <v/>
      </c>
      <c r="E67" s="1" t="str">
        <f>IF('2.1 Data FSVA 2025 &amp; Bobot'!E63="","",'2.1 Data FSVA 2025 &amp; Bobot'!E63)</f>
        <v/>
      </c>
      <c r="F67" s="2" t="str">
        <f>IF('2.1 Data FSVA 2025 &amp; Bobot'!F63="","",'2.1 Data FSVA 2025 &amp; Bobot'!F63)</f>
        <v/>
      </c>
      <c r="G67" s="4" t="str">
        <f>IF('2.1 Data FSVA 2025 &amp; Bobot'!H63="","",IFERROR(((G$7-'2.1 Data FSVA 2025 &amp; Bobot'!H63))/(G$7-G$6),"-"))</f>
        <v/>
      </c>
      <c r="H67" s="4" t="str">
        <f>IF('2.1 Data FSVA 2025 &amp; Bobot'!J63="","",IFERROR((('2.1 Data FSVA 2025 &amp; Bobot'!J63-H$6))/(H$7-H$6),"-"))</f>
        <v/>
      </c>
      <c r="I67" s="4" t="str">
        <f>IF('2.1 Data FSVA 2025 &amp; Bobot'!L63="","",IFERROR((('2.1 Data FSVA 2025 &amp; Bobot'!L63-I$6))/(I$7-I$6),"-"))</f>
        <v/>
      </c>
      <c r="J67" s="4" t="str">
        <f>IF('2.1 Data FSVA 2025 &amp; Bobot'!N63="","",IFERROR((('2.1 Data FSVA 2025 &amp; Bobot'!N63-J$6))/(J$7-J$6),"-"))</f>
        <v/>
      </c>
      <c r="K67" s="4" t="str">
        <f>IF('2.1 Data FSVA 2025 &amp; Bobot'!P63="","",IFERROR(((K$7-'2.1 Data FSVA 2025 &amp; Bobot'!P63))/(K$7-K$6),"-"))</f>
        <v/>
      </c>
      <c r="L67" s="4" t="str">
        <f>IF('2.1 Data FSVA 2025 &amp; Bobot'!R63="","",IFERROR(((L$7-'2.1 Data FSVA 2025 &amp; Bobot'!R63))/(L$7-L$6),"-"))</f>
        <v/>
      </c>
      <c r="M67" s="4" t="str">
        <f>IF('2.1 Data FSVA 2025 &amp; Bobot'!T63="","",IFERROR(((M$7-'2.1 Data FSVA 2025 &amp; Bobot'!T63))/(M$7-M$6),"-"))</f>
        <v/>
      </c>
      <c r="N67" s="4" t="str">
        <f>IF('2.1 Data FSVA 2025 &amp; Bobot'!V63="","",IFERROR((('2.1 Data FSVA 2025 &amp; Bobot'!V63-N$6))/(N$7-N$6),"-"))</f>
        <v/>
      </c>
      <c r="O67" s="4" t="str">
        <f>IF('2.1 Data FSVA 2025 &amp; Bobot'!X63="","",IFERROR(((O$7-'2.1 Data FSVA 2025 &amp; Bobot'!X63))/(O$7-O$6),"-"))</f>
        <v/>
      </c>
      <c r="P67" s="4" t="str">
        <f>IF('2.1 Data FSVA 2025 &amp; Bobot'!Z63="","",IFERROR((('2.1 Data FSVA 2025 &amp; Bobot'!Z63-P$6))/(P$7-P$6),"-"))</f>
        <v/>
      </c>
      <c r="Q67" s="4" t="str">
        <f>IF('2.1 Data FSVA 2025 &amp; Bobot'!AB63="","",IFERROR((('2.1 Data FSVA 2025 &amp; Bobot'!AB63-Q$6))/(Q$7-Q$6),"-"))</f>
        <v/>
      </c>
      <c r="R67" s="4" t="str">
        <f>IF('2.1 Data FSVA 2025 &amp; Bobot'!AD63="","",IFERROR(((R$7-'2.1 Data FSVA 2025 &amp; Bobot'!AD63))/(R$7-R$6),"-"))</f>
        <v/>
      </c>
      <c r="S67" s="33" t="str">
        <f t="shared" si="0"/>
        <v>-</v>
      </c>
      <c r="T67" s="73" t="str">
        <f t="shared" si="1"/>
        <v>-</v>
      </c>
      <c r="U67" s="4" t="str">
        <f t="shared" si="2"/>
        <v>-</v>
      </c>
      <c r="V67" s="73" t="str">
        <f t="shared" si="3"/>
        <v>-</v>
      </c>
      <c r="W67" s="67"/>
    </row>
    <row r="68" spans="1:23" x14ac:dyDescent="0.3">
      <c r="A68" s="1" t="str">
        <f>IF('2.1 Data FSVA 2025 &amp; Bobot'!A64="","",'2.1 Data FSVA 2025 &amp; Bobot'!A64)</f>
        <v/>
      </c>
      <c r="B68" s="2" t="str">
        <f>IF('2.1 Data FSVA 2025 &amp; Bobot'!B64="","",'2.1 Data FSVA 2025 &amp; Bobot'!B64)</f>
        <v/>
      </c>
      <c r="C68" s="1" t="str">
        <f>IF('2.1 Data FSVA 2025 &amp; Bobot'!C64="","",'2.1 Data FSVA 2025 &amp; Bobot'!C64)</f>
        <v/>
      </c>
      <c r="D68" s="1" t="str">
        <f>IF('2.1 Data FSVA 2025 &amp; Bobot'!D64="","",'2.1 Data FSVA 2025 &amp; Bobot'!D64)</f>
        <v/>
      </c>
      <c r="E68" s="1" t="str">
        <f>IF('2.1 Data FSVA 2025 &amp; Bobot'!E64="","",'2.1 Data FSVA 2025 &amp; Bobot'!E64)</f>
        <v/>
      </c>
      <c r="F68" s="2" t="str">
        <f>IF('2.1 Data FSVA 2025 &amp; Bobot'!F64="","",'2.1 Data FSVA 2025 &amp; Bobot'!F64)</f>
        <v/>
      </c>
      <c r="G68" s="4" t="str">
        <f>IF('2.1 Data FSVA 2025 &amp; Bobot'!H64="","",IFERROR(((G$7-'2.1 Data FSVA 2025 &amp; Bobot'!H64))/(G$7-G$6),"-"))</f>
        <v/>
      </c>
      <c r="H68" s="4" t="str">
        <f>IF('2.1 Data FSVA 2025 &amp; Bobot'!J64="","",IFERROR((('2.1 Data FSVA 2025 &amp; Bobot'!J64-H$6))/(H$7-H$6),"-"))</f>
        <v/>
      </c>
      <c r="I68" s="4" t="str">
        <f>IF('2.1 Data FSVA 2025 &amp; Bobot'!L64="","",IFERROR((('2.1 Data FSVA 2025 &amp; Bobot'!L64-I$6))/(I$7-I$6),"-"))</f>
        <v/>
      </c>
      <c r="J68" s="4" t="str">
        <f>IF('2.1 Data FSVA 2025 &amp; Bobot'!N64="","",IFERROR((('2.1 Data FSVA 2025 &amp; Bobot'!N64-J$6))/(J$7-J$6),"-"))</f>
        <v/>
      </c>
      <c r="K68" s="4" t="str">
        <f>IF('2.1 Data FSVA 2025 &amp; Bobot'!P64="","",IFERROR(((K$7-'2.1 Data FSVA 2025 &amp; Bobot'!P64))/(K$7-K$6),"-"))</f>
        <v/>
      </c>
      <c r="L68" s="4" t="str">
        <f>IF('2.1 Data FSVA 2025 &amp; Bobot'!R64="","",IFERROR(((L$7-'2.1 Data FSVA 2025 &amp; Bobot'!R64))/(L$7-L$6),"-"))</f>
        <v/>
      </c>
      <c r="M68" s="4" t="str">
        <f>IF('2.1 Data FSVA 2025 &amp; Bobot'!T64="","",IFERROR(((M$7-'2.1 Data FSVA 2025 &amp; Bobot'!T64))/(M$7-M$6),"-"))</f>
        <v/>
      </c>
      <c r="N68" s="4" t="str">
        <f>IF('2.1 Data FSVA 2025 &amp; Bobot'!V64="","",IFERROR((('2.1 Data FSVA 2025 &amp; Bobot'!V64-N$6))/(N$7-N$6),"-"))</f>
        <v/>
      </c>
      <c r="O68" s="4" t="str">
        <f>IF('2.1 Data FSVA 2025 &amp; Bobot'!X64="","",IFERROR(((O$7-'2.1 Data FSVA 2025 &amp; Bobot'!X64))/(O$7-O$6),"-"))</f>
        <v/>
      </c>
      <c r="P68" s="4" t="str">
        <f>IF('2.1 Data FSVA 2025 &amp; Bobot'!Z64="","",IFERROR((('2.1 Data FSVA 2025 &amp; Bobot'!Z64-P$6))/(P$7-P$6),"-"))</f>
        <v/>
      </c>
      <c r="Q68" s="4" t="str">
        <f>IF('2.1 Data FSVA 2025 &amp; Bobot'!AB64="","",IFERROR((('2.1 Data FSVA 2025 &amp; Bobot'!AB64-Q$6))/(Q$7-Q$6),"-"))</f>
        <v/>
      </c>
      <c r="R68" s="4" t="str">
        <f>IF('2.1 Data FSVA 2025 &amp; Bobot'!AD64="","",IFERROR(((R$7-'2.1 Data FSVA 2025 &amp; Bobot'!AD64))/(R$7-R$6),"-"))</f>
        <v/>
      </c>
      <c r="S68" s="33" t="str">
        <f t="shared" si="0"/>
        <v>-</v>
      </c>
      <c r="T68" s="73" t="str">
        <f t="shared" si="1"/>
        <v>-</v>
      </c>
      <c r="U68" s="4" t="str">
        <f t="shared" si="2"/>
        <v>-</v>
      </c>
      <c r="V68" s="73" t="str">
        <f t="shared" si="3"/>
        <v>-</v>
      </c>
      <c r="W68" s="67"/>
    </row>
    <row r="69" spans="1:23" x14ac:dyDescent="0.3">
      <c r="A69" s="1" t="str">
        <f>IF('2.1 Data FSVA 2025 &amp; Bobot'!A65="","",'2.1 Data FSVA 2025 &amp; Bobot'!A65)</f>
        <v/>
      </c>
      <c r="B69" s="2" t="str">
        <f>IF('2.1 Data FSVA 2025 &amp; Bobot'!B65="","",'2.1 Data FSVA 2025 &amp; Bobot'!B65)</f>
        <v/>
      </c>
      <c r="C69" s="1" t="str">
        <f>IF('2.1 Data FSVA 2025 &amp; Bobot'!C65="","",'2.1 Data FSVA 2025 &amp; Bobot'!C65)</f>
        <v/>
      </c>
      <c r="D69" s="1" t="str">
        <f>IF('2.1 Data FSVA 2025 &amp; Bobot'!D65="","",'2.1 Data FSVA 2025 &amp; Bobot'!D65)</f>
        <v/>
      </c>
      <c r="E69" s="1" t="str">
        <f>IF('2.1 Data FSVA 2025 &amp; Bobot'!E65="","",'2.1 Data FSVA 2025 &amp; Bobot'!E65)</f>
        <v/>
      </c>
      <c r="F69" s="2" t="str">
        <f>IF('2.1 Data FSVA 2025 &amp; Bobot'!F65="","",'2.1 Data FSVA 2025 &amp; Bobot'!F65)</f>
        <v/>
      </c>
      <c r="G69" s="4" t="str">
        <f>IF('2.1 Data FSVA 2025 &amp; Bobot'!H65="","",IFERROR(((G$7-'2.1 Data FSVA 2025 &amp; Bobot'!H65))/(G$7-G$6),"-"))</f>
        <v/>
      </c>
      <c r="H69" s="4" t="str">
        <f>IF('2.1 Data FSVA 2025 &amp; Bobot'!J65="","",IFERROR((('2.1 Data FSVA 2025 &amp; Bobot'!J65-H$6))/(H$7-H$6),"-"))</f>
        <v/>
      </c>
      <c r="I69" s="4" t="str">
        <f>IF('2.1 Data FSVA 2025 &amp; Bobot'!L65="","",IFERROR((('2.1 Data FSVA 2025 &amp; Bobot'!L65-I$6))/(I$7-I$6),"-"))</f>
        <v/>
      </c>
      <c r="J69" s="4" t="str">
        <f>IF('2.1 Data FSVA 2025 &amp; Bobot'!N65="","",IFERROR((('2.1 Data FSVA 2025 &amp; Bobot'!N65-J$6))/(J$7-J$6),"-"))</f>
        <v/>
      </c>
      <c r="K69" s="4" t="str">
        <f>IF('2.1 Data FSVA 2025 &amp; Bobot'!P65="","",IFERROR(((K$7-'2.1 Data FSVA 2025 &amp; Bobot'!P65))/(K$7-K$6),"-"))</f>
        <v/>
      </c>
      <c r="L69" s="4" t="str">
        <f>IF('2.1 Data FSVA 2025 &amp; Bobot'!R65="","",IFERROR(((L$7-'2.1 Data FSVA 2025 &amp; Bobot'!R65))/(L$7-L$6),"-"))</f>
        <v/>
      </c>
      <c r="M69" s="4" t="str">
        <f>IF('2.1 Data FSVA 2025 &amp; Bobot'!T65="","",IFERROR(((M$7-'2.1 Data FSVA 2025 &amp; Bobot'!T65))/(M$7-M$6),"-"))</f>
        <v/>
      </c>
      <c r="N69" s="4" t="str">
        <f>IF('2.1 Data FSVA 2025 &amp; Bobot'!V65="","",IFERROR((('2.1 Data FSVA 2025 &amp; Bobot'!V65-N$6))/(N$7-N$6),"-"))</f>
        <v/>
      </c>
      <c r="O69" s="4" t="str">
        <f>IF('2.1 Data FSVA 2025 &amp; Bobot'!X65="","",IFERROR(((O$7-'2.1 Data FSVA 2025 &amp; Bobot'!X65))/(O$7-O$6),"-"))</f>
        <v/>
      </c>
      <c r="P69" s="4" t="str">
        <f>IF('2.1 Data FSVA 2025 &amp; Bobot'!Z65="","",IFERROR((('2.1 Data FSVA 2025 &amp; Bobot'!Z65-P$6))/(P$7-P$6),"-"))</f>
        <v/>
      </c>
      <c r="Q69" s="4" t="str">
        <f>IF('2.1 Data FSVA 2025 &amp; Bobot'!AB65="","",IFERROR((('2.1 Data FSVA 2025 &amp; Bobot'!AB65-Q$6))/(Q$7-Q$6),"-"))</f>
        <v/>
      </c>
      <c r="R69" s="4" t="str">
        <f>IF('2.1 Data FSVA 2025 &amp; Bobot'!AD65="","",IFERROR(((R$7-'2.1 Data FSVA 2025 &amp; Bobot'!AD65))/(R$7-R$6),"-"))</f>
        <v/>
      </c>
      <c r="S69" s="33" t="str">
        <f t="shared" si="0"/>
        <v>-</v>
      </c>
      <c r="T69" s="73" t="str">
        <f t="shared" si="1"/>
        <v>-</v>
      </c>
      <c r="U69" s="4" t="str">
        <f t="shared" si="2"/>
        <v>-</v>
      </c>
      <c r="V69" s="73" t="str">
        <f t="shared" si="3"/>
        <v>-</v>
      </c>
      <c r="W69" s="67"/>
    </row>
    <row r="70" spans="1:23" x14ac:dyDescent="0.3">
      <c r="A70" s="1" t="str">
        <f>IF('2.1 Data FSVA 2025 &amp; Bobot'!A66="","",'2.1 Data FSVA 2025 &amp; Bobot'!A66)</f>
        <v/>
      </c>
      <c r="B70" s="2" t="str">
        <f>IF('2.1 Data FSVA 2025 &amp; Bobot'!B66="","",'2.1 Data FSVA 2025 &amp; Bobot'!B66)</f>
        <v/>
      </c>
      <c r="C70" s="1" t="str">
        <f>IF('2.1 Data FSVA 2025 &amp; Bobot'!C66="","",'2.1 Data FSVA 2025 &amp; Bobot'!C66)</f>
        <v/>
      </c>
      <c r="D70" s="1" t="str">
        <f>IF('2.1 Data FSVA 2025 &amp; Bobot'!D66="","",'2.1 Data FSVA 2025 &amp; Bobot'!D66)</f>
        <v/>
      </c>
      <c r="E70" s="1" t="str">
        <f>IF('2.1 Data FSVA 2025 &amp; Bobot'!E66="","",'2.1 Data FSVA 2025 &amp; Bobot'!E66)</f>
        <v/>
      </c>
      <c r="F70" s="2" t="str">
        <f>IF('2.1 Data FSVA 2025 &amp; Bobot'!F66="","",'2.1 Data FSVA 2025 &amp; Bobot'!F66)</f>
        <v/>
      </c>
      <c r="G70" s="4" t="str">
        <f>IF('2.1 Data FSVA 2025 &amp; Bobot'!H66="","",IFERROR(((G$7-'2.1 Data FSVA 2025 &amp; Bobot'!H66))/(G$7-G$6),"-"))</f>
        <v/>
      </c>
      <c r="H70" s="4" t="str">
        <f>IF('2.1 Data FSVA 2025 &amp; Bobot'!J66="","",IFERROR((('2.1 Data FSVA 2025 &amp; Bobot'!J66-H$6))/(H$7-H$6),"-"))</f>
        <v/>
      </c>
      <c r="I70" s="4" t="str">
        <f>IF('2.1 Data FSVA 2025 &amp; Bobot'!L66="","",IFERROR((('2.1 Data FSVA 2025 &amp; Bobot'!L66-I$6))/(I$7-I$6),"-"))</f>
        <v/>
      </c>
      <c r="J70" s="4" t="str">
        <f>IF('2.1 Data FSVA 2025 &amp; Bobot'!N66="","",IFERROR((('2.1 Data FSVA 2025 &amp; Bobot'!N66-J$6))/(J$7-J$6),"-"))</f>
        <v/>
      </c>
      <c r="K70" s="4" t="str">
        <f>IF('2.1 Data FSVA 2025 &amp; Bobot'!P66="","",IFERROR(((K$7-'2.1 Data FSVA 2025 &amp; Bobot'!P66))/(K$7-K$6),"-"))</f>
        <v/>
      </c>
      <c r="L70" s="4" t="str">
        <f>IF('2.1 Data FSVA 2025 &amp; Bobot'!R66="","",IFERROR(((L$7-'2.1 Data FSVA 2025 &amp; Bobot'!R66))/(L$7-L$6),"-"))</f>
        <v/>
      </c>
      <c r="M70" s="4" t="str">
        <f>IF('2.1 Data FSVA 2025 &amp; Bobot'!T66="","",IFERROR(((M$7-'2.1 Data FSVA 2025 &amp; Bobot'!T66))/(M$7-M$6),"-"))</f>
        <v/>
      </c>
      <c r="N70" s="4" t="str">
        <f>IF('2.1 Data FSVA 2025 &amp; Bobot'!V66="","",IFERROR((('2.1 Data FSVA 2025 &amp; Bobot'!V66-N$6))/(N$7-N$6),"-"))</f>
        <v/>
      </c>
      <c r="O70" s="4" t="str">
        <f>IF('2.1 Data FSVA 2025 &amp; Bobot'!X66="","",IFERROR(((O$7-'2.1 Data FSVA 2025 &amp; Bobot'!X66))/(O$7-O$6),"-"))</f>
        <v/>
      </c>
      <c r="P70" s="4" t="str">
        <f>IF('2.1 Data FSVA 2025 &amp; Bobot'!Z66="","",IFERROR((('2.1 Data FSVA 2025 &amp; Bobot'!Z66-P$6))/(P$7-P$6),"-"))</f>
        <v/>
      </c>
      <c r="Q70" s="4" t="str">
        <f>IF('2.1 Data FSVA 2025 &amp; Bobot'!AB66="","",IFERROR((('2.1 Data FSVA 2025 &amp; Bobot'!AB66-Q$6))/(Q$7-Q$6),"-"))</f>
        <v/>
      </c>
      <c r="R70" s="4" t="str">
        <f>IF('2.1 Data FSVA 2025 &amp; Bobot'!AD66="","",IFERROR(((R$7-'2.1 Data FSVA 2025 &amp; Bobot'!AD66))/(R$7-R$6),"-"))</f>
        <v/>
      </c>
      <c r="S70" s="33" t="str">
        <f t="shared" si="0"/>
        <v>-</v>
      </c>
      <c r="T70" s="73" t="str">
        <f t="shared" si="1"/>
        <v>-</v>
      </c>
      <c r="U70" s="4" t="str">
        <f t="shared" si="2"/>
        <v>-</v>
      </c>
      <c r="V70" s="73" t="str">
        <f t="shared" si="3"/>
        <v>-</v>
      </c>
      <c r="W70" s="67"/>
    </row>
    <row r="71" spans="1:23" x14ac:dyDescent="0.3">
      <c r="A71" s="1" t="str">
        <f>IF('2.1 Data FSVA 2025 &amp; Bobot'!A67="","",'2.1 Data FSVA 2025 &amp; Bobot'!A67)</f>
        <v/>
      </c>
      <c r="B71" s="2" t="str">
        <f>IF('2.1 Data FSVA 2025 &amp; Bobot'!B67="","",'2.1 Data FSVA 2025 &amp; Bobot'!B67)</f>
        <v/>
      </c>
      <c r="C71" s="1" t="str">
        <f>IF('2.1 Data FSVA 2025 &amp; Bobot'!C67="","",'2.1 Data FSVA 2025 &amp; Bobot'!C67)</f>
        <v/>
      </c>
      <c r="D71" s="1" t="str">
        <f>IF('2.1 Data FSVA 2025 &amp; Bobot'!D67="","",'2.1 Data FSVA 2025 &amp; Bobot'!D67)</f>
        <v/>
      </c>
      <c r="E71" s="1" t="str">
        <f>IF('2.1 Data FSVA 2025 &amp; Bobot'!E67="","",'2.1 Data FSVA 2025 &amp; Bobot'!E67)</f>
        <v/>
      </c>
      <c r="F71" s="2" t="str">
        <f>IF('2.1 Data FSVA 2025 &amp; Bobot'!F67="","",'2.1 Data FSVA 2025 &amp; Bobot'!F67)</f>
        <v/>
      </c>
      <c r="G71" s="4" t="str">
        <f>IF('2.1 Data FSVA 2025 &amp; Bobot'!H67="","",IFERROR(((G$7-'2.1 Data FSVA 2025 &amp; Bobot'!H67))/(G$7-G$6),"-"))</f>
        <v/>
      </c>
      <c r="H71" s="4" t="str">
        <f>IF('2.1 Data FSVA 2025 &amp; Bobot'!J67="","",IFERROR((('2.1 Data FSVA 2025 &amp; Bobot'!J67-H$6))/(H$7-H$6),"-"))</f>
        <v/>
      </c>
      <c r="I71" s="4" t="str">
        <f>IF('2.1 Data FSVA 2025 &amp; Bobot'!L67="","",IFERROR((('2.1 Data FSVA 2025 &amp; Bobot'!L67-I$6))/(I$7-I$6),"-"))</f>
        <v/>
      </c>
      <c r="J71" s="4" t="str">
        <f>IF('2.1 Data FSVA 2025 &amp; Bobot'!N67="","",IFERROR((('2.1 Data FSVA 2025 &amp; Bobot'!N67-J$6))/(J$7-J$6),"-"))</f>
        <v/>
      </c>
      <c r="K71" s="4" t="str">
        <f>IF('2.1 Data FSVA 2025 &amp; Bobot'!P67="","",IFERROR(((K$7-'2.1 Data FSVA 2025 &amp; Bobot'!P67))/(K$7-K$6),"-"))</f>
        <v/>
      </c>
      <c r="L71" s="4" t="str">
        <f>IF('2.1 Data FSVA 2025 &amp; Bobot'!R67="","",IFERROR(((L$7-'2.1 Data FSVA 2025 &amp; Bobot'!R67))/(L$7-L$6),"-"))</f>
        <v/>
      </c>
      <c r="M71" s="4" t="str">
        <f>IF('2.1 Data FSVA 2025 &amp; Bobot'!T67="","",IFERROR(((M$7-'2.1 Data FSVA 2025 &amp; Bobot'!T67))/(M$7-M$6),"-"))</f>
        <v/>
      </c>
      <c r="N71" s="4" t="str">
        <f>IF('2.1 Data FSVA 2025 &amp; Bobot'!V67="","",IFERROR((('2.1 Data FSVA 2025 &amp; Bobot'!V67-N$6))/(N$7-N$6),"-"))</f>
        <v/>
      </c>
      <c r="O71" s="4" t="str">
        <f>IF('2.1 Data FSVA 2025 &amp; Bobot'!X67="","",IFERROR(((O$7-'2.1 Data FSVA 2025 &amp; Bobot'!X67))/(O$7-O$6),"-"))</f>
        <v/>
      </c>
      <c r="P71" s="4" t="str">
        <f>IF('2.1 Data FSVA 2025 &amp; Bobot'!Z67="","",IFERROR((('2.1 Data FSVA 2025 &amp; Bobot'!Z67-P$6))/(P$7-P$6),"-"))</f>
        <v/>
      </c>
      <c r="Q71" s="4" t="str">
        <f>IF('2.1 Data FSVA 2025 &amp; Bobot'!AB67="","",IFERROR((('2.1 Data FSVA 2025 &amp; Bobot'!AB67-Q$6))/(Q$7-Q$6),"-"))</f>
        <v/>
      </c>
      <c r="R71" s="4" t="str">
        <f>IF('2.1 Data FSVA 2025 &amp; Bobot'!AD67="","",IFERROR(((R$7-'2.1 Data FSVA 2025 &amp; Bobot'!AD67))/(R$7-R$6),"-"))</f>
        <v/>
      </c>
      <c r="S71" s="33" t="str">
        <f t="shared" si="0"/>
        <v>-</v>
      </c>
      <c r="T71" s="73" t="str">
        <f t="shared" si="1"/>
        <v>-</v>
      </c>
      <c r="U71" s="4" t="str">
        <f t="shared" si="2"/>
        <v>-</v>
      </c>
      <c r="V71" s="73" t="str">
        <f t="shared" si="3"/>
        <v>-</v>
      </c>
      <c r="W71" s="67"/>
    </row>
    <row r="72" spans="1:23" x14ac:dyDescent="0.3">
      <c r="A72" s="1" t="str">
        <f>IF('2.1 Data FSVA 2025 &amp; Bobot'!A68="","",'2.1 Data FSVA 2025 &amp; Bobot'!A68)</f>
        <v/>
      </c>
      <c r="B72" s="2" t="str">
        <f>IF('2.1 Data FSVA 2025 &amp; Bobot'!B68="","",'2.1 Data FSVA 2025 &amp; Bobot'!B68)</f>
        <v/>
      </c>
      <c r="C72" s="1" t="str">
        <f>IF('2.1 Data FSVA 2025 &amp; Bobot'!C68="","",'2.1 Data FSVA 2025 &amp; Bobot'!C68)</f>
        <v/>
      </c>
      <c r="D72" s="1" t="str">
        <f>IF('2.1 Data FSVA 2025 &amp; Bobot'!D68="","",'2.1 Data FSVA 2025 &amp; Bobot'!D68)</f>
        <v/>
      </c>
      <c r="E72" s="1" t="str">
        <f>IF('2.1 Data FSVA 2025 &amp; Bobot'!E68="","",'2.1 Data FSVA 2025 &amp; Bobot'!E68)</f>
        <v/>
      </c>
      <c r="F72" s="2" t="str">
        <f>IF('2.1 Data FSVA 2025 &amp; Bobot'!F68="","",'2.1 Data FSVA 2025 &amp; Bobot'!F68)</f>
        <v/>
      </c>
      <c r="G72" s="4" t="str">
        <f>IF('2.1 Data FSVA 2025 &amp; Bobot'!H68="","",IFERROR(((G$7-'2.1 Data FSVA 2025 &amp; Bobot'!H68))/(G$7-G$6),"-"))</f>
        <v/>
      </c>
      <c r="H72" s="4" t="str">
        <f>IF('2.1 Data FSVA 2025 &amp; Bobot'!J68="","",IFERROR((('2.1 Data FSVA 2025 &amp; Bobot'!J68-H$6))/(H$7-H$6),"-"))</f>
        <v/>
      </c>
      <c r="I72" s="4" t="str">
        <f>IF('2.1 Data FSVA 2025 &amp; Bobot'!L68="","",IFERROR((('2.1 Data FSVA 2025 &amp; Bobot'!L68-I$6))/(I$7-I$6),"-"))</f>
        <v/>
      </c>
      <c r="J72" s="4" t="str">
        <f>IF('2.1 Data FSVA 2025 &amp; Bobot'!N68="","",IFERROR((('2.1 Data FSVA 2025 &amp; Bobot'!N68-J$6))/(J$7-J$6),"-"))</f>
        <v/>
      </c>
      <c r="K72" s="4" t="str">
        <f>IF('2.1 Data FSVA 2025 &amp; Bobot'!P68="","",IFERROR(((K$7-'2.1 Data FSVA 2025 &amp; Bobot'!P68))/(K$7-K$6),"-"))</f>
        <v/>
      </c>
      <c r="L72" s="4" t="str">
        <f>IF('2.1 Data FSVA 2025 &amp; Bobot'!R68="","",IFERROR(((L$7-'2.1 Data FSVA 2025 &amp; Bobot'!R68))/(L$7-L$6),"-"))</f>
        <v/>
      </c>
      <c r="M72" s="4" t="str">
        <f>IF('2.1 Data FSVA 2025 &amp; Bobot'!T68="","",IFERROR(((M$7-'2.1 Data FSVA 2025 &amp; Bobot'!T68))/(M$7-M$6),"-"))</f>
        <v/>
      </c>
      <c r="N72" s="4" t="str">
        <f>IF('2.1 Data FSVA 2025 &amp; Bobot'!V68="","",IFERROR((('2.1 Data FSVA 2025 &amp; Bobot'!V68-N$6))/(N$7-N$6),"-"))</f>
        <v/>
      </c>
      <c r="O72" s="4" t="str">
        <f>IF('2.1 Data FSVA 2025 &amp; Bobot'!X68="","",IFERROR(((O$7-'2.1 Data FSVA 2025 &amp; Bobot'!X68))/(O$7-O$6),"-"))</f>
        <v/>
      </c>
      <c r="P72" s="4" t="str">
        <f>IF('2.1 Data FSVA 2025 &amp; Bobot'!Z68="","",IFERROR((('2.1 Data FSVA 2025 &amp; Bobot'!Z68-P$6))/(P$7-P$6),"-"))</f>
        <v/>
      </c>
      <c r="Q72" s="4" t="str">
        <f>IF('2.1 Data FSVA 2025 &amp; Bobot'!AB68="","",IFERROR((('2.1 Data FSVA 2025 &amp; Bobot'!AB68-Q$6))/(Q$7-Q$6),"-"))</f>
        <v/>
      </c>
      <c r="R72" s="4" t="str">
        <f>IF('2.1 Data FSVA 2025 &amp; Bobot'!AD68="","",IFERROR(((R$7-'2.1 Data FSVA 2025 &amp; Bobot'!AD68))/(R$7-R$6),"-"))</f>
        <v/>
      </c>
      <c r="S72" s="33" t="str">
        <f t="shared" si="0"/>
        <v>-</v>
      </c>
      <c r="T72" s="73" t="str">
        <f t="shared" si="1"/>
        <v>-</v>
      </c>
      <c r="U72" s="4" t="str">
        <f t="shared" si="2"/>
        <v>-</v>
      </c>
      <c r="V72" s="73" t="str">
        <f t="shared" si="3"/>
        <v>-</v>
      </c>
      <c r="W72" s="67"/>
    </row>
    <row r="73" spans="1:23" x14ac:dyDescent="0.3">
      <c r="A73" s="1" t="str">
        <f>IF('2.1 Data FSVA 2025 &amp; Bobot'!A69="","",'2.1 Data FSVA 2025 &amp; Bobot'!A69)</f>
        <v/>
      </c>
      <c r="B73" s="2" t="str">
        <f>IF('2.1 Data FSVA 2025 &amp; Bobot'!B69="","",'2.1 Data FSVA 2025 &amp; Bobot'!B69)</f>
        <v/>
      </c>
      <c r="C73" s="1" t="str">
        <f>IF('2.1 Data FSVA 2025 &amp; Bobot'!C69="","",'2.1 Data FSVA 2025 &amp; Bobot'!C69)</f>
        <v/>
      </c>
      <c r="D73" s="1" t="str">
        <f>IF('2.1 Data FSVA 2025 &amp; Bobot'!D69="","",'2.1 Data FSVA 2025 &amp; Bobot'!D69)</f>
        <v/>
      </c>
      <c r="E73" s="1" t="str">
        <f>IF('2.1 Data FSVA 2025 &amp; Bobot'!E69="","",'2.1 Data FSVA 2025 &amp; Bobot'!E69)</f>
        <v/>
      </c>
      <c r="F73" s="2" t="str">
        <f>IF('2.1 Data FSVA 2025 &amp; Bobot'!F69="","",'2.1 Data FSVA 2025 &amp; Bobot'!F69)</f>
        <v/>
      </c>
      <c r="G73" s="4" t="str">
        <f>IF('2.1 Data FSVA 2025 &amp; Bobot'!H69="","",IFERROR(((G$7-'2.1 Data FSVA 2025 &amp; Bobot'!H69))/(G$7-G$6),"-"))</f>
        <v/>
      </c>
      <c r="H73" s="4" t="str">
        <f>IF('2.1 Data FSVA 2025 &amp; Bobot'!J69="","",IFERROR((('2.1 Data FSVA 2025 &amp; Bobot'!J69-H$6))/(H$7-H$6),"-"))</f>
        <v/>
      </c>
      <c r="I73" s="4" t="str">
        <f>IF('2.1 Data FSVA 2025 &amp; Bobot'!L69="","",IFERROR((('2.1 Data FSVA 2025 &amp; Bobot'!L69-I$6))/(I$7-I$6),"-"))</f>
        <v/>
      </c>
      <c r="J73" s="4" t="str">
        <f>IF('2.1 Data FSVA 2025 &amp; Bobot'!N69="","",IFERROR((('2.1 Data FSVA 2025 &amp; Bobot'!N69-J$6))/(J$7-J$6),"-"))</f>
        <v/>
      </c>
      <c r="K73" s="4" t="str">
        <f>IF('2.1 Data FSVA 2025 &amp; Bobot'!P69="","",IFERROR(((K$7-'2.1 Data FSVA 2025 &amp; Bobot'!P69))/(K$7-K$6),"-"))</f>
        <v/>
      </c>
      <c r="L73" s="4" t="str">
        <f>IF('2.1 Data FSVA 2025 &amp; Bobot'!R69="","",IFERROR(((L$7-'2.1 Data FSVA 2025 &amp; Bobot'!R69))/(L$7-L$6),"-"))</f>
        <v/>
      </c>
      <c r="M73" s="4" t="str">
        <f>IF('2.1 Data FSVA 2025 &amp; Bobot'!T69="","",IFERROR(((M$7-'2.1 Data FSVA 2025 &amp; Bobot'!T69))/(M$7-M$6),"-"))</f>
        <v/>
      </c>
      <c r="N73" s="4" t="str">
        <f>IF('2.1 Data FSVA 2025 &amp; Bobot'!V69="","",IFERROR((('2.1 Data FSVA 2025 &amp; Bobot'!V69-N$6))/(N$7-N$6),"-"))</f>
        <v/>
      </c>
      <c r="O73" s="4" t="str">
        <f>IF('2.1 Data FSVA 2025 &amp; Bobot'!X69="","",IFERROR(((O$7-'2.1 Data FSVA 2025 &amp; Bobot'!X69))/(O$7-O$6),"-"))</f>
        <v/>
      </c>
      <c r="P73" s="4" t="str">
        <f>IF('2.1 Data FSVA 2025 &amp; Bobot'!Z69="","",IFERROR((('2.1 Data FSVA 2025 &amp; Bobot'!Z69-P$6))/(P$7-P$6),"-"))</f>
        <v/>
      </c>
      <c r="Q73" s="4" t="str">
        <f>IF('2.1 Data FSVA 2025 &amp; Bobot'!AB69="","",IFERROR((('2.1 Data FSVA 2025 &amp; Bobot'!AB69-Q$6))/(Q$7-Q$6),"-"))</f>
        <v/>
      </c>
      <c r="R73" s="4" t="str">
        <f>IF('2.1 Data FSVA 2025 &amp; Bobot'!AD69="","",IFERROR(((R$7-'2.1 Data FSVA 2025 &amp; Bobot'!AD69))/(R$7-R$6),"-"))</f>
        <v/>
      </c>
      <c r="S73" s="33" t="str">
        <f t="shared" si="0"/>
        <v>-</v>
      </c>
      <c r="T73" s="73" t="str">
        <f t="shared" si="1"/>
        <v>-</v>
      </c>
      <c r="U73" s="4" t="str">
        <f t="shared" si="2"/>
        <v>-</v>
      </c>
      <c r="V73" s="73" t="str">
        <f t="shared" si="3"/>
        <v>-</v>
      </c>
      <c r="W73" s="67"/>
    </row>
    <row r="74" spans="1:23" x14ac:dyDescent="0.3">
      <c r="A74" s="1" t="str">
        <f>IF('2.1 Data FSVA 2025 &amp; Bobot'!A70="","",'2.1 Data FSVA 2025 &amp; Bobot'!A70)</f>
        <v/>
      </c>
      <c r="B74" s="2" t="str">
        <f>IF('2.1 Data FSVA 2025 &amp; Bobot'!B70="","",'2.1 Data FSVA 2025 &amp; Bobot'!B70)</f>
        <v/>
      </c>
      <c r="C74" s="1" t="str">
        <f>IF('2.1 Data FSVA 2025 &amp; Bobot'!C70="","",'2.1 Data FSVA 2025 &amp; Bobot'!C70)</f>
        <v/>
      </c>
      <c r="D74" s="1" t="str">
        <f>IF('2.1 Data FSVA 2025 &amp; Bobot'!D70="","",'2.1 Data FSVA 2025 &amp; Bobot'!D70)</f>
        <v/>
      </c>
      <c r="E74" s="1" t="str">
        <f>IF('2.1 Data FSVA 2025 &amp; Bobot'!E70="","",'2.1 Data FSVA 2025 &amp; Bobot'!E70)</f>
        <v/>
      </c>
      <c r="F74" s="2" t="str">
        <f>IF('2.1 Data FSVA 2025 &amp; Bobot'!F70="","",'2.1 Data FSVA 2025 &amp; Bobot'!F70)</f>
        <v/>
      </c>
      <c r="G74" s="4" t="str">
        <f>IF('2.1 Data FSVA 2025 &amp; Bobot'!H70="","",IFERROR(((G$7-'2.1 Data FSVA 2025 &amp; Bobot'!H70))/(G$7-G$6),"-"))</f>
        <v/>
      </c>
      <c r="H74" s="4" t="str">
        <f>IF('2.1 Data FSVA 2025 &amp; Bobot'!J70="","",IFERROR((('2.1 Data FSVA 2025 &amp; Bobot'!J70-H$6))/(H$7-H$6),"-"))</f>
        <v/>
      </c>
      <c r="I74" s="4" t="str">
        <f>IF('2.1 Data FSVA 2025 &amp; Bobot'!L70="","",IFERROR((('2.1 Data FSVA 2025 &amp; Bobot'!L70-I$6))/(I$7-I$6),"-"))</f>
        <v/>
      </c>
      <c r="J74" s="4" t="str">
        <f>IF('2.1 Data FSVA 2025 &amp; Bobot'!N70="","",IFERROR((('2.1 Data FSVA 2025 &amp; Bobot'!N70-J$6))/(J$7-J$6),"-"))</f>
        <v/>
      </c>
      <c r="K74" s="4" t="str">
        <f>IF('2.1 Data FSVA 2025 &amp; Bobot'!P70="","",IFERROR(((K$7-'2.1 Data FSVA 2025 &amp; Bobot'!P70))/(K$7-K$6),"-"))</f>
        <v/>
      </c>
      <c r="L74" s="4" t="str">
        <f>IF('2.1 Data FSVA 2025 &amp; Bobot'!R70="","",IFERROR(((L$7-'2.1 Data FSVA 2025 &amp; Bobot'!R70))/(L$7-L$6),"-"))</f>
        <v/>
      </c>
      <c r="M74" s="4" t="str">
        <f>IF('2.1 Data FSVA 2025 &amp; Bobot'!T70="","",IFERROR(((M$7-'2.1 Data FSVA 2025 &amp; Bobot'!T70))/(M$7-M$6),"-"))</f>
        <v/>
      </c>
      <c r="N74" s="4" t="str">
        <f>IF('2.1 Data FSVA 2025 &amp; Bobot'!V70="","",IFERROR((('2.1 Data FSVA 2025 &amp; Bobot'!V70-N$6))/(N$7-N$6),"-"))</f>
        <v/>
      </c>
      <c r="O74" s="4" t="str">
        <f>IF('2.1 Data FSVA 2025 &amp; Bobot'!X70="","",IFERROR(((O$7-'2.1 Data FSVA 2025 &amp; Bobot'!X70))/(O$7-O$6),"-"))</f>
        <v/>
      </c>
      <c r="P74" s="4" t="str">
        <f>IF('2.1 Data FSVA 2025 &amp; Bobot'!Z70="","",IFERROR((('2.1 Data FSVA 2025 &amp; Bobot'!Z70-P$6))/(P$7-P$6),"-"))</f>
        <v/>
      </c>
      <c r="Q74" s="4" t="str">
        <f>IF('2.1 Data FSVA 2025 &amp; Bobot'!AB70="","",IFERROR((('2.1 Data FSVA 2025 &amp; Bobot'!AB70-Q$6))/(Q$7-Q$6),"-"))</f>
        <v/>
      </c>
      <c r="R74" s="4" t="str">
        <f>IF('2.1 Data FSVA 2025 &amp; Bobot'!AD70="","",IFERROR(((R$7-'2.1 Data FSVA 2025 &amp; Bobot'!AD70))/(R$7-R$6),"-"))</f>
        <v/>
      </c>
      <c r="S74" s="33" t="str">
        <f t="shared" si="0"/>
        <v>-</v>
      </c>
      <c r="T74" s="73" t="str">
        <f t="shared" si="1"/>
        <v>-</v>
      </c>
      <c r="U74" s="4" t="str">
        <f t="shared" si="2"/>
        <v>-</v>
      </c>
      <c r="V74" s="73" t="str">
        <f t="shared" si="3"/>
        <v>-</v>
      </c>
      <c r="W74" s="67"/>
    </row>
    <row r="75" spans="1:23" x14ac:dyDescent="0.3">
      <c r="A75" s="1" t="str">
        <f>IF('2.1 Data FSVA 2025 &amp; Bobot'!A71="","",'2.1 Data FSVA 2025 &amp; Bobot'!A71)</f>
        <v/>
      </c>
      <c r="B75" s="2" t="str">
        <f>IF('2.1 Data FSVA 2025 &amp; Bobot'!B71="","",'2.1 Data FSVA 2025 &amp; Bobot'!B71)</f>
        <v/>
      </c>
      <c r="C75" s="1" t="str">
        <f>IF('2.1 Data FSVA 2025 &amp; Bobot'!C71="","",'2.1 Data FSVA 2025 &amp; Bobot'!C71)</f>
        <v/>
      </c>
      <c r="D75" s="1" t="str">
        <f>IF('2.1 Data FSVA 2025 &amp; Bobot'!D71="","",'2.1 Data FSVA 2025 &amp; Bobot'!D71)</f>
        <v/>
      </c>
      <c r="E75" s="1" t="str">
        <f>IF('2.1 Data FSVA 2025 &amp; Bobot'!E71="","",'2.1 Data FSVA 2025 &amp; Bobot'!E71)</f>
        <v/>
      </c>
      <c r="F75" s="2" t="str">
        <f>IF('2.1 Data FSVA 2025 &amp; Bobot'!F71="","",'2.1 Data FSVA 2025 &amp; Bobot'!F71)</f>
        <v/>
      </c>
      <c r="G75" s="4" t="str">
        <f>IF('2.1 Data FSVA 2025 &amp; Bobot'!H71="","",IFERROR(((G$7-'2.1 Data FSVA 2025 &amp; Bobot'!H71))/(G$7-G$6),"-"))</f>
        <v/>
      </c>
      <c r="H75" s="4" t="str">
        <f>IF('2.1 Data FSVA 2025 &amp; Bobot'!J71="","",IFERROR((('2.1 Data FSVA 2025 &amp; Bobot'!J71-H$6))/(H$7-H$6),"-"))</f>
        <v/>
      </c>
      <c r="I75" s="4" t="str">
        <f>IF('2.1 Data FSVA 2025 &amp; Bobot'!L71="","",IFERROR((('2.1 Data FSVA 2025 &amp; Bobot'!L71-I$6))/(I$7-I$6),"-"))</f>
        <v/>
      </c>
      <c r="J75" s="4" t="str">
        <f>IF('2.1 Data FSVA 2025 &amp; Bobot'!N71="","",IFERROR((('2.1 Data FSVA 2025 &amp; Bobot'!N71-J$6))/(J$7-J$6),"-"))</f>
        <v/>
      </c>
      <c r="K75" s="4" t="str">
        <f>IF('2.1 Data FSVA 2025 &amp; Bobot'!P71="","",IFERROR(((K$7-'2.1 Data FSVA 2025 &amp; Bobot'!P71))/(K$7-K$6),"-"))</f>
        <v/>
      </c>
      <c r="L75" s="4" t="str">
        <f>IF('2.1 Data FSVA 2025 &amp; Bobot'!R71="","",IFERROR(((L$7-'2.1 Data FSVA 2025 &amp; Bobot'!R71))/(L$7-L$6),"-"))</f>
        <v/>
      </c>
      <c r="M75" s="4" t="str">
        <f>IF('2.1 Data FSVA 2025 &amp; Bobot'!T71="","",IFERROR(((M$7-'2.1 Data FSVA 2025 &amp; Bobot'!T71))/(M$7-M$6),"-"))</f>
        <v/>
      </c>
      <c r="N75" s="4" t="str">
        <f>IF('2.1 Data FSVA 2025 &amp; Bobot'!V71="","",IFERROR((('2.1 Data FSVA 2025 &amp; Bobot'!V71-N$6))/(N$7-N$6),"-"))</f>
        <v/>
      </c>
      <c r="O75" s="4" t="str">
        <f>IF('2.1 Data FSVA 2025 &amp; Bobot'!X71="","",IFERROR(((O$7-'2.1 Data FSVA 2025 &amp; Bobot'!X71))/(O$7-O$6),"-"))</f>
        <v/>
      </c>
      <c r="P75" s="4" t="str">
        <f>IF('2.1 Data FSVA 2025 &amp; Bobot'!Z71="","",IFERROR((('2.1 Data FSVA 2025 &amp; Bobot'!Z71-P$6))/(P$7-P$6),"-"))</f>
        <v/>
      </c>
      <c r="Q75" s="4" t="str">
        <f>IF('2.1 Data FSVA 2025 &amp; Bobot'!AB71="","",IFERROR((('2.1 Data FSVA 2025 &amp; Bobot'!AB71-Q$6))/(Q$7-Q$6),"-"))</f>
        <v/>
      </c>
      <c r="R75" s="4" t="str">
        <f>IF('2.1 Data FSVA 2025 &amp; Bobot'!AD71="","",IFERROR(((R$7-'2.1 Data FSVA 2025 &amp; Bobot'!AD71))/(R$7-R$6),"-"))</f>
        <v/>
      </c>
      <c r="S75" s="33" t="str">
        <f t="shared" si="0"/>
        <v>-</v>
      </c>
      <c r="T75" s="73" t="str">
        <f t="shared" si="1"/>
        <v>-</v>
      </c>
      <c r="U75" s="4" t="str">
        <f t="shared" si="2"/>
        <v>-</v>
      </c>
      <c r="V75" s="73" t="str">
        <f t="shared" si="3"/>
        <v>-</v>
      </c>
      <c r="W75" s="67"/>
    </row>
    <row r="76" spans="1:23" x14ac:dyDescent="0.3">
      <c r="A76" s="1" t="str">
        <f>IF('2.1 Data FSVA 2025 &amp; Bobot'!A72="","",'2.1 Data FSVA 2025 &amp; Bobot'!A72)</f>
        <v/>
      </c>
      <c r="B76" s="2" t="str">
        <f>IF('2.1 Data FSVA 2025 &amp; Bobot'!B72="","",'2.1 Data FSVA 2025 &amp; Bobot'!B72)</f>
        <v/>
      </c>
      <c r="C76" s="1" t="str">
        <f>IF('2.1 Data FSVA 2025 &amp; Bobot'!C72="","",'2.1 Data FSVA 2025 &amp; Bobot'!C72)</f>
        <v/>
      </c>
      <c r="D76" s="1" t="str">
        <f>IF('2.1 Data FSVA 2025 &amp; Bobot'!D72="","",'2.1 Data FSVA 2025 &amp; Bobot'!D72)</f>
        <v/>
      </c>
      <c r="E76" s="1" t="str">
        <f>IF('2.1 Data FSVA 2025 &amp; Bobot'!E72="","",'2.1 Data FSVA 2025 &amp; Bobot'!E72)</f>
        <v/>
      </c>
      <c r="F76" s="2" t="str">
        <f>IF('2.1 Data FSVA 2025 &amp; Bobot'!F72="","",'2.1 Data FSVA 2025 &amp; Bobot'!F72)</f>
        <v/>
      </c>
      <c r="G76" s="4" t="str">
        <f>IF('2.1 Data FSVA 2025 &amp; Bobot'!H72="","",IFERROR(((G$7-'2.1 Data FSVA 2025 &amp; Bobot'!H72))/(G$7-G$6),"-"))</f>
        <v/>
      </c>
      <c r="H76" s="4" t="str">
        <f>IF('2.1 Data FSVA 2025 &amp; Bobot'!J72="","",IFERROR((('2.1 Data FSVA 2025 &amp; Bobot'!J72-H$6))/(H$7-H$6),"-"))</f>
        <v/>
      </c>
      <c r="I76" s="4" t="str">
        <f>IF('2.1 Data FSVA 2025 &amp; Bobot'!L72="","",IFERROR((('2.1 Data FSVA 2025 &amp; Bobot'!L72-I$6))/(I$7-I$6),"-"))</f>
        <v/>
      </c>
      <c r="J76" s="4" t="str">
        <f>IF('2.1 Data FSVA 2025 &amp; Bobot'!N72="","",IFERROR((('2.1 Data FSVA 2025 &amp; Bobot'!N72-J$6))/(J$7-J$6),"-"))</f>
        <v/>
      </c>
      <c r="K76" s="4" t="str">
        <f>IF('2.1 Data FSVA 2025 &amp; Bobot'!P72="","",IFERROR(((K$7-'2.1 Data FSVA 2025 &amp; Bobot'!P72))/(K$7-K$6),"-"))</f>
        <v/>
      </c>
      <c r="L76" s="4" t="str">
        <f>IF('2.1 Data FSVA 2025 &amp; Bobot'!R72="","",IFERROR(((L$7-'2.1 Data FSVA 2025 &amp; Bobot'!R72))/(L$7-L$6),"-"))</f>
        <v/>
      </c>
      <c r="M76" s="4" t="str">
        <f>IF('2.1 Data FSVA 2025 &amp; Bobot'!T72="","",IFERROR(((M$7-'2.1 Data FSVA 2025 &amp; Bobot'!T72))/(M$7-M$6),"-"))</f>
        <v/>
      </c>
      <c r="N76" s="4" t="str">
        <f>IF('2.1 Data FSVA 2025 &amp; Bobot'!V72="","",IFERROR((('2.1 Data FSVA 2025 &amp; Bobot'!V72-N$6))/(N$7-N$6),"-"))</f>
        <v/>
      </c>
      <c r="O76" s="4" t="str">
        <f>IF('2.1 Data FSVA 2025 &amp; Bobot'!X72="","",IFERROR(((O$7-'2.1 Data FSVA 2025 &amp; Bobot'!X72))/(O$7-O$6),"-"))</f>
        <v/>
      </c>
      <c r="P76" s="4" t="str">
        <f>IF('2.1 Data FSVA 2025 &amp; Bobot'!Z72="","",IFERROR((('2.1 Data FSVA 2025 &amp; Bobot'!Z72-P$6))/(P$7-P$6),"-"))</f>
        <v/>
      </c>
      <c r="Q76" s="4" t="str">
        <f>IF('2.1 Data FSVA 2025 &amp; Bobot'!AB72="","",IFERROR((('2.1 Data FSVA 2025 &amp; Bobot'!AB72-Q$6))/(Q$7-Q$6),"-"))</f>
        <v/>
      </c>
      <c r="R76" s="4" t="str">
        <f>IF('2.1 Data FSVA 2025 &amp; Bobot'!AD72="","",IFERROR(((R$7-'2.1 Data FSVA 2025 &amp; Bobot'!AD72))/(R$7-R$6),"-"))</f>
        <v/>
      </c>
      <c r="S76" s="33" t="str">
        <f t="shared" ref="S76:S139" si="4">IFERROR(($G$2*G76)+($H$2*H76)+($I$2*I76)+($J$2*J76)+($K$2*K76)+($L$2*L76)+($M$2*M76)+($N$2*N76)+($O$2*O76)+($P$2*P76)+($Q$2*Q76)+($R$2*R76),"-")</f>
        <v>-</v>
      </c>
      <c r="T76" s="73" t="str">
        <f t="shared" ref="T76:T139" si="5">(IF(S76="-","-",IF(S76&lt;=$X$11,1,IF(S76&lt;=$X$12,2,IF(S76&lt;=$X$13,3,IF(S76&lt;=$X$14,4,IF(S76&lt;=$X$15,5,6)))))))</f>
        <v>-</v>
      </c>
      <c r="U76" s="4" t="str">
        <f t="shared" ref="U76:U139" si="6">IFERROR(100*S76,"-")</f>
        <v>-</v>
      </c>
      <c r="V76" s="73" t="str">
        <f t="shared" ref="V76:V139" si="7">IFERROR(RANK(U76,$U$11:$U$704,0),"-")</f>
        <v>-</v>
      </c>
      <c r="W76" s="67"/>
    </row>
    <row r="77" spans="1:23" x14ac:dyDescent="0.3">
      <c r="A77" s="1" t="str">
        <f>IF('2.1 Data FSVA 2025 &amp; Bobot'!A73="","",'2.1 Data FSVA 2025 &amp; Bobot'!A73)</f>
        <v/>
      </c>
      <c r="B77" s="2" t="str">
        <f>IF('2.1 Data FSVA 2025 &amp; Bobot'!B73="","",'2.1 Data FSVA 2025 &amp; Bobot'!B73)</f>
        <v/>
      </c>
      <c r="C77" s="1" t="str">
        <f>IF('2.1 Data FSVA 2025 &amp; Bobot'!C73="","",'2.1 Data FSVA 2025 &amp; Bobot'!C73)</f>
        <v/>
      </c>
      <c r="D77" s="1" t="str">
        <f>IF('2.1 Data FSVA 2025 &amp; Bobot'!D73="","",'2.1 Data FSVA 2025 &amp; Bobot'!D73)</f>
        <v/>
      </c>
      <c r="E77" s="1" t="str">
        <f>IF('2.1 Data FSVA 2025 &amp; Bobot'!E73="","",'2.1 Data FSVA 2025 &amp; Bobot'!E73)</f>
        <v/>
      </c>
      <c r="F77" s="2" t="str">
        <f>IF('2.1 Data FSVA 2025 &amp; Bobot'!F73="","",'2.1 Data FSVA 2025 &amp; Bobot'!F73)</f>
        <v/>
      </c>
      <c r="G77" s="4" t="str">
        <f>IF('2.1 Data FSVA 2025 &amp; Bobot'!H73="","",IFERROR(((G$7-'2.1 Data FSVA 2025 &amp; Bobot'!H73))/(G$7-G$6),"-"))</f>
        <v/>
      </c>
      <c r="H77" s="4" t="str">
        <f>IF('2.1 Data FSVA 2025 &amp; Bobot'!J73="","",IFERROR((('2.1 Data FSVA 2025 &amp; Bobot'!J73-H$6))/(H$7-H$6),"-"))</f>
        <v/>
      </c>
      <c r="I77" s="4" t="str">
        <f>IF('2.1 Data FSVA 2025 &amp; Bobot'!L73="","",IFERROR((('2.1 Data FSVA 2025 &amp; Bobot'!L73-I$6))/(I$7-I$6),"-"))</f>
        <v/>
      </c>
      <c r="J77" s="4" t="str">
        <f>IF('2.1 Data FSVA 2025 &amp; Bobot'!N73="","",IFERROR((('2.1 Data FSVA 2025 &amp; Bobot'!N73-J$6))/(J$7-J$6),"-"))</f>
        <v/>
      </c>
      <c r="K77" s="4" t="str">
        <f>IF('2.1 Data FSVA 2025 &amp; Bobot'!P73="","",IFERROR(((K$7-'2.1 Data FSVA 2025 &amp; Bobot'!P73))/(K$7-K$6),"-"))</f>
        <v/>
      </c>
      <c r="L77" s="4" t="str">
        <f>IF('2.1 Data FSVA 2025 &amp; Bobot'!R73="","",IFERROR(((L$7-'2.1 Data FSVA 2025 &amp; Bobot'!R73))/(L$7-L$6),"-"))</f>
        <v/>
      </c>
      <c r="M77" s="4" t="str">
        <f>IF('2.1 Data FSVA 2025 &amp; Bobot'!T73="","",IFERROR(((M$7-'2.1 Data FSVA 2025 &amp; Bobot'!T73))/(M$7-M$6),"-"))</f>
        <v/>
      </c>
      <c r="N77" s="4" t="str">
        <f>IF('2.1 Data FSVA 2025 &amp; Bobot'!V73="","",IFERROR((('2.1 Data FSVA 2025 &amp; Bobot'!V73-N$6))/(N$7-N$6),"-"))</f>
        <v/>
      </c>
      <c r="O77" s="4" t="str">
        <f>IF('2.1 Data FSVA 2025 &amp; Bobot'!X73="","",IFERROR(((O$7-'2.1 Data FSVA 2025 &amp; Bobot'!X73))/(O$7-O$6),"-"))</f>
        <v/>
      </c>
      <c r="P77" s="4" t="str">
        <f>IF('2.1 Data FSVA 2025 &amp; Bobot'!Z73="","",IFERROR((('2.1 Data FSVA 2025 &amp; Bobot'!Z73-P$6))/(P$7-P$6),"-"))</f>
        <v/>
      </c>
      <c r="Q77" s="4" t="str">
        <f>IF('2.1 Data FSVA 2025 &amp; Bobot'!AB73="","",IFERROR((('2.1 Data FSVA 2025 &amp; Bobot'!AB73-Q$6))/(Q$7-Q$6),"-"))</f>
        <v/>
      </c>
      <c r="R77" s="4" t="str">
        <f>IF('2.1 Data FSVA 2025 &amp; Bobot'!AD73="","",IFERROR(((R$7-'2.1 Data FSVA 2025 &amp; Bobot'!AD73))/(R$7-R$6),"-"))</f>
        <v/>
      </c>
      <c r="S77" s="33" t="str">
        <f t="shared" si="4"/>
        <v>-</v>
      </c>
      <c r="T77" s="73" t="str">
        <f t="shared" si="5"/>
        <v>-</v>
      </c>
      <c r="U77" s="4" t="str">
        <f t="shared" si="6"/>
        <v>-</v>
      </c>
      <c r="V77" s="73" t="str">
        <f t="shared" si="7"/>
        <v>-</v>
      </c>
      <c r="W77" s="67"/>
    </row>
    <row r="78" spans="1:23" x14ac:dyDescent="0.3">
      <c r="A78" s="1" t="str">
        <f>IF('2.1 Data FSVA 2025 &amp; Bobot'!A74="","",'2.1 Data FSVA 2025 &amp; Bobot'!A74)</f>
        <v/>
      </c>
      <c r="B78" s="2" t="str">
        <f>IF('2.1 Data FSVA 2025 &amp; Bobot'!B74="","",'2.1 Data FSVA 2025 &amp; Bobot'!B74)</f>
        <v/>
      </c>
      <c r="C78" s="1" t="str">
        <f>IF('2.1 Data FSVA 2025 &amp; Bobot'!C74="","",'2.1 Data FSVA 2025 &amp; Bobot'!C74)</f>
        <v/>
      </c>
      <c r="D78" s="1" t="str">
        <f>IF('2.1 Data FSVA 2025 &amp; Bobot'!D74="","",'2.1 Data FSVA 2025 &amp; Bobot'!D74)</f>
        <v/>
      </c>
      <c r="E78" s="1" t="str">
        <f>IF('2.1 Data FSVA 2025 &amp; Bobot'!E74="","",'2.1 Data FSVA 2025 &amp; Bobot'!E74)</f>
        <v/>
      </c>
      <c r="F78" s="2" t="str">
        <f>IF('2.1 Data FSVA 2025 &amp; Bobot'!F74="","",'2.1 Data FSVA 2025 &amp; Bobot'!F74)</f>
        <v/>
      </c>
      <c r="G78" s="4" t="str">
        <f>IF('2.1 Data FSVA 2025 &amp; Bobot'!H74="","",IFERROR(((G$7-'2.1 Data FSVA 2025 &amp; Bobot'!H74))/(G$7-G$6),"-"))</f>
        <v/>
      </c>
      <c r="H78" s="4" t="str">
        <f>IF('2.1 Data FSVA 2025 &amp; Bobot'!J74="","",IFERROR((('2.1 Data FSVA 2025 &amp; Bobot'!J74-H$6))/(H$7-H$6),"-"))</f>
        <v/>
      </c>
      <c r="I78" s="4" t="str">
        <f>IF('2.1 Data FSVA 2025 &amp; Bobot'!L74="","",IFERROR((('2.1 Data FSVA 2025 &amp; Bobot'!L74-I$6))/(I$7-I$6),"-"))</f>
        <v/>
      </c>
      <c r="J78" s="4" t="str">
        <f>IF('2.1 Data FSVA 2025 &amp; Bobot'!N74="","",IFERROR((('2.1 Data FSVA 2025 &amp; Bobot'!N74-J$6))/(J$7-J$6),"-"))</f>
        <v/>
      </c>
      <c r="K78" s="4" t="str">
        <f>IF('2.1 Data FSVA 2025 &amp; Bobot'!P74="","",IFERROR(((K$7-'2.1 Data FSVA 2025 &amp; Bobot'!P74))/(K$7-K$6),"-"))</f>
        <v/>
      </c>
      <c r="L78" s="4" t="str">
        <f>IF('2.1 Data FSVA 2025 &amp; Bobot'!R74="","",IFERROR(((L$7-'2.1 Data FSVA 2025 &amp; Bobot'!R74))/(L$7-L$6),"-"))</f>
        <v/>
      </c>
      <c r="M78" s="4" t="str">
        <f>IF('2.1 Data FSVA 2025 &amp; Bobot'!T74="","",IFERROR(((M$7-'2.1 Data FSVA 2025 &amp; Bobot'!T74))/(M$7-M$6),"-"))</f>
        <v/>
      </c>
      <c r="N78" s="4" t="str">
        <f>IF('2.1 Data FSVA 2025 &amp; Bobot'!V74="","",IFERROR((('2.1 Data FSVA 2025 &amp; Bobot'!V74-N$6))/(N$7-N$6),"-"))</f>
        <v/>
      </c>
      <c r="O78" s="4" t="str">
        <f>IF('2.1 Data FSVA 2025 &amp; Bobot'!X74="","",IFERROR(((O$7-'2.1 Data FSVA 2025 &amp; Bobot'!X74))/(O$7-O$6),"-"))</f>
        <v/>
      </c>
      <c r="P78" s="4" t="str">
        <f>IF('2.1 Data FSVA 2025 &amp; Bobot'!Z74="","",IFERROR((('2.1 Data FSVA 2025 &amp; Bobot'!Z74-P$6))/(P$7-P$6),"-"))</f>
        <v/>
      </c>
      <c r="Q78" s="4" t="str">
        <f>IF('2.1 Data FSVA 2025 &amp; Bobot'!AB74="","",IFERROR((('2.1 Data FSVA 2025 &amp; Bobot'!AB74-Q$6))/(Q$7-Q$6),"-"))</f>
        <v/>
      </c>
      <c r="R78" s="4" t="str">
        <f>IF('2.1 Data FSVA 2025 &amp; Bobot'!AD74="","",IFERROR(((R$7-'2.1 Data FSVA 2025 &amp; Bobot'!AD74))/(R$7-R$6),"-"))</f>
        <v/>
      </c>
      <c r="S78" s="33" t="str">
        <f t="shared" si="4"/>
        <v>-</v>
      </c>
      <c r="T78" s="73" t="str">
        <f t="shared" si="5"/>
        <v>-</v>
      </c>
      <c r="U78" s="4" t="str">
        <f t="shared" si="6"/>
        <v>-</v>
      </c>
      <c r="V78" s="73" t="str">
        <f t="shared" si="7"/>
        <v>-</v>
      </c>
      <c r="W78" s="67"/>
    </row>
    <row r="79" spans="1:23" x14ac:dyDescent="0.3">
      <c r="A79" s="1" t="str">
        <f>IF('2.1 Data FSVA 2025 &amp; Bobot'!A75="","",'2.1 Data FSVA 2025 &amp; Bobot'!A75)</f>
        <v/>
      </c>
      <c r="B79" s="2" t="str">
        <f>IF('2.1 Data FSVA 2025 &amp; Bobot'!B75="","",'2.1 Data FSVA 2025 &amp; Bobot'!B75)</f>
        <v/>
      </c>
      <c r="C79" s="1" t="str">
        <f>IF('2.1 Data FSVA 2025 &amp; Bobot'!C75="","",'2.1 Data FSVA 2025 &amp; Bobot'!C75)</f>
        <v/>
      </c>
      <c r="D79" s="1" t="str">
        <f>IF('2.1 Data FSVA 2025 &amp; Bobot'!D75="","",'2.1 Data FSVA 2025 &amp; Bobot'!D75)</f>
        <v/>
      </c>
      <c r="E79" s="1" t="str">
        <f>IF('2.1 Data FSVA 2025 &amp; Bobot'!E75="","",'2.1 Data FSVA 2025 &amp; Bobot'!E75)</f>
        <v/>
      </c>
      <c r="F79" s="2" t="str">
        <f>IF('2.1 Data FSVA 2025 &amp; Bobot'!F75="","",'2.1 Data FSVA 2025 &amp; Bobot'!F75)</f>
        <v/>
      </c>
      <c r="G79" s="4" t="str">
        <f>IF('2.1 Data FSVA 2025 &amp; Bobot'!H75="","",IFERROR(((G$7-'2.1 Data FSVA 2025 &amp; Bobot'!H75))/(G$7-G$6),"-"))</f>
        <v/>
      </c>
      <c r="H79" s="4" t="str">
        <f>IF('2.1 Data FSVA 2025 &amp; Bobot'!J75="","",IFERROR((('2.1 Data FSVA 2025 &amp; Bobot'!J75-H$6))/(H$7-H$6),"-"))</f>
        <v/>
      </c>
      <c r="I79" s="4" t="str">
        <f>IF('2.1 Data FSVA 2025 &amp; Bobot'!L75="","",IFERROR((('2.1 Data FSVA 2025 &amp; Bobot'!L75-I$6))/(I$7-I$6),"-"))</f>
        <v/>
      </c>
      <c r="J79" s="4" t="str">
        <f>IF('2.1 Data FSVA 2025 &amp; Bobot'!N75="","",IFERROR((('2.1 Data FSVA 2025 &amp; Bobot'!N75-J$6))/(J$7-J$6),"-"))</f>
        <v/>
      </c>
      <c r="K79" s="4" t="str">
        <f>IF('2.1 Data FSVA 2025 &amp; Bobot'!P75="","",IFERROR(((K$7-'2.1 Data FSVA 2025 &amp; Bobot'!P75))/(K$7-K$6),"-"))</f>
        <v/>
      </c>
      <c r="L79" s="4" t="str">
        <f>IF('2.1 Data FSVA 2025 &amp; Bobot'!R75="","",IFERROR(((L$7-'2.1 Data FSVA 2025 &amp; Bobot'!R75))/(L$7-L$6),"-"))</f>
        <v/>
      </c>
      <c r="M79" s="4" t="str">
        <f>IF('2.1 Data FSVA 2025 &amp; Bobot'!T75="","",IFERROR(((M$7-'2.1 Data FSVA 2025 &amp; Bobot'!T75))/(M$7-M$6),"-"))</f>
        <v/>
      </c>
      <c r="N79" s="4" t="str">
        <f>IF('2.1 Data FSVA 2025 &amp; Bobot'!V75="","",IFERROR((('2.1 Data FSVA 2025 &amp; Bobot'!V75-N$6))/(N$7-N$6),"-"))</f>
        <v/>
      </c>
      <c r="O79" s="4" t="str">
        <f>IF('2.1 Data FSVA 2025 &amp; Bobot'!X75="","",IFERROR(((O$7-'2.1 Data FSVA 2025 &amp; Bobot'!X75))/(O$7-O$6),"-"))</f>
        <v/>
      </c>
      <c r="P79" s="4" t="str">
        <f>IF('2.1 Data FSVA 2025 &amp; Bobot'!Z75="","",IFERROR((('2.1 Data FSVA 2025 &amp; Bobot'!Z75-P$6))/(P$7-P$6),"-"))</f>
        <v/>
      </c>
      <c r="Q79" s="4" t="str">
        <f>IF('2.1 Data FSVA 2025 &amp; Bobot'!AB75="","",IFERROR((('2.1 Data FSVA 2025 &amp; Bobot'!AB75-Q$6))/(Q$7-Q$6),"-"))</f>
        <v/>
      </c>
      <c r="R79" s="4" t="str">
        <f>IF('2.1 Data FSVA 2025 &amp; Bobot'!AD75="","",IFERROR(((R$7-'2.1 Data FSVA 2025 &amp; Bobot'!AD75))/(R$7-R$6),"-"))</f>
        <v/>
      </c>
      <c r="S79" s="33" t="str">
        <f t="shared" si="4"/>
        <v>-</v>
      </c>
      <c r="T79" s="73" t="str">
        <f t="shared" si="5"/>
        <v>-</v>
      </c>
      <c r="U79" s="4" t="str">
        <f t="shared" si="6"/>
        <v>-</v>
      </c>
      <c r="V79" s="73" t="str">
        <f t="shared" si="7"/>
        <v>-</v>
      </c>
      <c r="W79" s="67"/>
    </row>
    <row r="80" spans="1:23" x14ac:dyDescent="0.3">
      <c r="A80" s="1" t="str">
        <f>IF('2.1 Data FSVA 2025 &amp; Bobot'!A76="","",'2.1 Data FSVA 2025 &amp; Bobot'!A76)</f>
        <v/>
      </c>
      <c r="B80" s="2" t="str">
        <f>IF('2.1 Data FSVA 2025 &amp; Bobot'!B76="","",'2.1 Data FSVA 2025 &amp; Bobot'!B76)</f>
        <v/>
      </c>
      <c r="C80" s="1" t="str">
        <f>IF('2.1 Data FSVA 2025 &amp; Bobot'!C76="","",'2.1 Data FSVA 2025 &amp; Bobot'!C76)</f>
        <v/>
      </c>
      <c r="D80" s="1" t="str">
        <f>IF('2.1 Data FSVA 2025 &amp; Bobot'!D76="","",'2.1 Data FSVA 2025 &amp; Bobot'!D76)</f>
        <v/>
      </c>
      <c r="E80" s="1" t="str">
        <f>IF('2.1 Data FSVA 2025 &amp; Bobot'!E76="","",'2.1 Data FSVA 2025 &amp; Bobot'!E76)</f>
        <v/>
      </c>
      <c r="F80" s="2" t="str">
        <f>IF('2.1 Data FSVA 2025 &amp; Bobot'!F76="","",'2.1 Data FSVA 2025 &amp; Bobot'!F76)</f>
        <v/>
      </c>
      <c r="G80" s="4" t="str">
        <f>IF('2.1 Data FSVA 2025 &amp; Bobot'!H76="","",IFERROR(((G$7-'2.1 Data FSVA 2025 &amp; Bobot'!H76))/(G$7-G$6),"-"))</f>
        <v/>
      </c>
      <c r="H80" s="4" t="str">
        <f>IF('2.1 Data FSVA 2025 &amp; Bobot'!J76="","",IFERROR((('2.1 Data FSVA 2025 &amp; Bobot'!J76-H$6))/(H$7-H$6),"-"))</f>
        <v/>
      </c>
      <c r="I80" s="4" t="str">
        <f>IF('2.1 Data FSVA 2025 &amp; Bobot'!L76="","",IFERROR((('2.1 Data FSVA 2025 &amp; Bobot'!L76-I$6))/(I$7-I$6),"-"))</f>
        <v/>
      </c>
      <c r="J80" s="4" t="str">
        <f>IF('2.1 Data FSVA 2025 &amp; Bobot'!N76="","",IFERROR((('2.1 Data FSVA 2025 &amp; Bobot'!N76-J$6))/(J$7-J$6),"-"))</f>
        <v/>
      </c>
      <c r="K80" s="4" t="str">
        <f>IF('2.1 Data FSVA 2025 &amp; Bobot'!P76="","",IFERROR(((K$7-'2.1 Data FSVA 2025 &amp; Bobot'!P76))/(K$7-K$6),"-"))</f>
        <v/>
      </c>
      <c r="L80" s="4" t="str">
        <f>IF('2.1 Data FSVA 2025 &amp; Bobot'!R76="","",IFERROR(((L$7-'2.1 Data FSVA 2025 &amp; Bobot'!R76))/(L$7-L$6),"-"))</f>
        <v/>
      </c>
      <c r="M80" s="4" t="str">
        <f>IF('2.1 Data FSVA 2025 &amp; Bobot'!T76="","",IFERROR(((M$7-'2.1 Data FSVA 2025 &amp; Bobot'!T76))/(M$7-M$6),"-"))</f>
        <v/>
      </c>
      <c r="N80" s="4" t="str">
        <f>IF('2.1 Data FSVA 2025 &amp; Bobot'!V76="","",IFERROR((('2.1 Data FSVA 2025 &amp; Bobot'!V76-N$6))/(N$7-N$6),"-"))</f>
        <v/>
      </c>
      <c r="O80" s="4" t="str">
        <f>IF('2.1 Data FSVA 2025 &amp; Bobot'!X76="","",IFERROR(((O$7-'2.1 Data FSVA 2025 &amp; Bobot'!X76))/(O$7-O$6),"-"))</f>
        <v/>
      </c>
      <c r="P80" s="4" t="str">
        <f>IF('2.1 Data FSVA 2025 &amp; Bobot'!Z76="","",IFERROR((('2.1 Data FSVA 2025 &amp; Bobot'!Z76-P$6))/(P$7-P$6),"-"))</f>
        <v/>
      </c>
      <c r="Q80" s="4" t="str">
        <f>IF('2.1 Data FSVA 2025 &amp; Bobot'!AB76="","",IFERROR((('2.1 Data FSVA 2025 &amp; Bobot'!AB76-Q$6))/(Q$7-Q$6),"-"))</f>
        <v/>
      </c>
      <c r="R80" s="4" t="str">
        <f>IF('2.1 Data FSVA 2025 &amp; Bobot'!AD76="","",IFERROR(((R$7-'2.1 Data FSVA 2025 &amp; Bobot'!AD76))/(R$7-R$6),"-"))</f>
        <v/>
      </c>
      <c r="S80" s="33" t="str">
        <f t="shared" si="4"/>
        <v>-</v>
      </c>
      <c r="T80" s="73" t="str">
        <f t="shared" si="5"/>
        <v>-</v>
      </c>
      <c r="U80" s="4" t="str">
        <f t="shared" si="6"/>
        <v>-</v>
      </c>
      <c r="V80" s="73" t="str">
        <f t="shared" si="7"/>
        <v>-</v>
      </c>
      <c r="W80" s="67"/>
    </row>
    <row r="81" spans="1:23" x14ac:dyDescent="0.3">
      <c r="A81" s="1" t="str">
        <f>IF('2.1 Data FSVA 2025 &amp; Bobot'!A77="","",'2.1 Data FSVA 2025 &amp; Bobot'!A77)</f>
        <v/>
      </c>
      <c r="B81" s="2" t="str">
        <f>IF('2.1 Data FSVA 2025 &amp; Bobot'!B77="","",'2.1 Data FSVA 2025 &amp; Bobot'!B77)</f>
        <v/>
      </c>
      <c r="C81" s="1" t="str">
        <f>IF('2.1 Data FSVA 2025 &amp; Bobot'!C77="","",'2.1 Data FSVA 2025 &amp; Bobot'!C77)</f>
        <v/>
      </c>
      <c r="D81" s="1" t="str">
        <f>IF('2.1 Data FSVA 2025 &amp; Bobot'!D77="","",'2.1 Data FSVA 2025 &amp; Bobot'!D77)</f>
        <v/>
      </c>
      <c r="E81" s="1" t="str">
        <f>IF('2.1 Data FSVA 2025 &amp; Bobot'!E77="","",'2.1 Data FSVA 2025 &amp; Bobot'!E77)</f>
        <v/>
      </c>
      <c r="F81" s="2" t="str">
        <f>IF('2.1 Data FSVA 2025 &amp; Bobot'!F77="","",'2.1 Data FSVA 2025 &amp; Bobot'!F77)</f>
        <v/>
      </c>
      <c r="G81" s="4" t="str">
        <f>IF('2.1 Data FSVA 2025 &amp; Bobot'!H77="","",IFERROR(((G$7-'2.1 Data FSVA 2025 &amp; Bobot'!H77))/(G$7-G$6),"-"))</f>
        <v/>
      </c>
      <c r="H81" s="4" t="str">
        <f>IF('2.1 Data FSVA 2025 &amp; Bobot'!J77="","",IFERROR((('2.1 Data FSVA 2025 &amp; Bobot'!J77-H$6))/(H$7-H$6),"-"))</f>
        <v/>
      </c>
      <c r="I81" s="4" t="str">
        <f>IF('2.1 Data FSVA 2025 &amp; Bobot'!L77="","",IFERROR((('2.1 Data FSVA 2025 &amp; Bobot'!L77-I$6))/(I$7-I$6),"-"))</f>
        <v/>
      </c>
      <c r="J81" s="4" t="str">
        <f>IF('2.1 Data FSVA 2025 &amp; Bobot'!N77="","",IFERROR((('2.1 Data FSVA 2025 &amp; Bobot'!N77-J$6))/(J$7-J$6),"-"))</f>
        <v/>
      </c>
      <c r="K81" s="4" t="str">
        <f>IF('2.1 Data FSVA 2025 &amp; Bobot'!P77="","",IFERROR(((K$7-'2.1 Data FSVA 2025 &amp; Bobot'!P77))/(K$7-K$6),"-"))</f>
        <v/>
      </c>
      <c r="L81" s="4" t="str">
        <f>IF('2.1 Data FSVA 2025 &amp; Bobot'!R77="","",IFERROR(((L$7-'2.1 Data FSVA 2025 &amp; Bobot'!R77))/(L$7-L$6),"-"))</f>
        <v/>
      </c>
      <c r="M81" s="4" t="str">
        <f>IF('2.1 Data FSVA 2025 &amp; Bobot'!T77="","",IFERROR(((M$7-'2.1 Data FSVA 2025 &amp; Bobot'!T77))/(M$7-M$6),"-"))</f>
        <v/>
      </c>
      <c r="N81" s="4" t="str">
        <f>IF('2.1 Data FSVA 2025 &amp; Bobot'!V77="","",IFERROR((('2.1 Data FSVA 2025 &amp; Bobot'!V77-N$6))/(N$7-N$6),"-"))</f>
        <v/>
      </c>
      <c r="O81" s="4" t="str">
        <f>IF('2.1 Data FSVA 2025 &amp; Bobot'!X77="","",IFERROR(((O$7-'2.1 Data FSVA 2025 &amp; Bobot'!X77))/(O$7-O$6),"-"))</f>
        <v/>
      </c>
      <c r="P81" s="4" t="str">
        <f>IF('2.1 Data FSVA 2025 &amp; Bobot'!Z77="","",IFERROR((('2.1 Data FSVA 2025 &amp; Bobot'!Z77-P$6))/(P$7-P$6),"-"))</f>
        <v/>
      </c>
      <c r="Q81" s="4" t="str">
        <f>IF('2.1 Data FSVA 2025 &amp; Bobot'!AB77="","",IFERROR((('2.1 Data FSVA 2025 &amp; Bobot'!AB77-Q$6))/(Q$7-Q$6),"-"))</f>
        <v/>
      </c>
      <c r="R81" s="4" t="str">
        <f>IF('2.1 Data FSVA 2025 &amp; Bobot'!AD77="","",IFERROR(((R$7-'2.1 Data FSVA 2025 &amp; Bobot'!AD77))/(R$7-R$6),"-"))</f>
        <v/>
      </c>
      <c r="S81" s="33" t="str">
        <f t="shared" si="4"/>
        <v>-</v>
      </c>
      <c r="T81" s="73" t="str">
        <f t="shared" si="5"/>
        <v>-</v>
      </c>
      <c r="U81" s="4" t="str">
        <f t="shared" si="6"/>
        <v>-</v>
      </c>
      <c r="V81" s="73" t="str">
        <f t="shared" si="7"/>
        <v>-</v>
      </c>
      <c r="W81" s="67"/>
    </row>
    <row r="82" spans="1:23" x14ac:dyDescent="0.3">
      <c r="A82" s="1" t="str">
        <f>IF('2.1 Data FSVA 2025 &amp; Bobot'!A78="","",'2.1 Data FSVA 2025 &amp; Bobot'!A78)</f>
        <v/>
      </c>
      <c r="B82" s="2" t="str">
        <f>IF('2.1 Data FSVA 2025 &amp; Bobot'!B78="","",'2.1 Data FSVA 2025 &amp; Bobot'!B78)</f>
        <v/>
      </c>
      <c r="C82" s="1" t="str">
        <f>IF('2.1 Data FSVA 2025 &amp; Bobot'!C78="","",'2.1 Data FSVA 2025 &amp; Bobot'!C78)</f>
        <v/>
      </c>
      <c r="D82" s="1" t="str">
        <f>IF('2.1 Data FSVA 2025 &amp; Bobot'!D78="","",'2.1 Data FSVA 2025 &amp; Bobot'!D78)</f>
        <v/>
      </c>
      <c r="E82" s="1" t="str">
        <f>IF('2.1 Data FSVA 2025 &amp; Bobot'!E78="","",'2.1 Data FSVA 2025 &amp; Bobot'!E78)</f>
        <v/>
      </c>
      <c r="F82" s="2" t="str">
        <f>IF('2.1 Data FSVA 2025 &amp; Bobot'!F78="","",'2.1 Data FSVA 2025 &amp; Bobot'!F78)</f>
        <v/>
      </c>
      <c r="G82" s="4" t="str">
        <f>IF('2.1 Data FSVA 2025 &amp; Bobot'!H78="","",IFERROR(((G$7-'2.1 Data FSVA 2025 &amp; Bobot'!H78))/(G$7-G$6),"-"))</f>
        <v/>
      </c>
      <c r="H82" s="4" t="str">
        <f>IF('2.1 Data FSVA 2025 &amp; Bobot'!J78="","",IFERROR((('2.1 Data FSVA 2025 &amp; Bobot'!J78-H$6))/(H$7-H$6),"-"))</f>
        <v/>
      </c>
      <c r="I82" s="4" t="str">
        <f>IF('2.1 Data FSVA 2025 &amp; Bobot'!L78="","",IFERROR((('2.1 Data FSVA 2025 &amp; Bobot'!L78-I$6))/(I$7-I$6),"-"))</f>
        <v/>
      </c>
      <c r="J82" s="4" t="str">
        <f>IF('2.1 Data FSVA 2025 &amp; Bobot'!N78="","",IFERROR((('2.1 Data FSVA 2025 &amp; Bobot'!N78-J$6))/(J$7-J$6),"-"))</f>
        <v/>
      </c>
      <c r="K82" s="4" t="str">
        <f>IF('2.1 Data FSVA 2025 &amp; Bobot'!P78="","",IFERROR(((K$7-'2.1 Data FSVA 2025 &amp; Bobot'!P78))/(K$7-K$6),"-"))</f>
        <v/>
      </c>
      <c r="L82" s="4" t="str">
        <f>IF('2.1 Data FSVA 2025 &amp; Bobot'!R78="","",IFERROR(((L$7-'2.1 Data FSVA 2025 &amp; Bobot'!R78))/(L$7-L$6),"-"))</f>
        <v/>
      </c>
      <c r="M82" s="4" t="str">
        <f>IF('2.1 Data FSVA 2025 &amp; Bobot'!T78="","",IFERROR(((M$7-'2.1 Data FSVA 2025 &amp; Bobot'!T78))/(M$7-M$6),"-"))</f>
        <v/>
      </c>
      <c r="N82" s="4" t="str">
        <f>IF('2.1 Data FSVA 2025 &amp; Bobot'!V78="","",IFERROR((('2.1 Data FSVA 2025 &amp; Bobot'!V78-N$6))/(N$7-N$6),"-"))</f>
        <v/>
      </c>
      <c r="O82" s="4" t="str">
        <f>IF('2.1 Data FSVA 2025 &amp; Bobot'!X78="","",IFERROR(((O$7-'2.1 Data FSVA 2025 &amp; Bobot'!X78))/(O$7-O$6),"-"))</f>
        <v/>
      </c>
      <c r="P82" s="4" t="str">
        <f>IF('2.1 Data FSVA 2025 &amp; Bobot'!Z78="","",IFERROR((('2.1 Data FSVA 2025 &amp; Bobot'!Z78-P$6))/(P$7-P$6),"-"))</f>
        <v/>
      </c>
      <c r="Q82" s="4" t="str">
        <f>IF('2.1 Data FSVA 2025 &amp; Bobot'!AB78="","",IFERROR((('2.1 Data FSVA 2025 &amp; Bobot'!AB78-Q$6))/(Q$7-Q$6),"-"))</f>
        <v/>
      </c>
      <c r="R82" s="4" t="str">
        <f>IF('2.1 Data FSVA 2025 &amp; Bobot'!AD78="","",IFERROR(((R$7-'2.1 Data FSVA 2025 &amp; Bobot'!AD78))/(R$7-R$6),"-"))</f>
        <v/>
      </c>
      <c r="S82" s="33" t="str">
        <f t="shared" si="4"/>
        <v>-</v>
      </c>
      <c r="T82" s="73" t="str">
        <f t="shared" si="5"/>
        <v>-</v>
      </c>
      <c r="U82" s="4" t="str">
        <f t="shared" si="6"/>
        <v>-</v>
      </c>
      <c r="V82" s="73" t="str">
        <f t="shared" si="7"/>
        <v>-</v>
      </c>
      <c r="W82" s="67"/>
    </row>
    <row r="83" spans="1:23" x14ac:dyDescent="0.3">
      <c r="A83" s="1" t="str">
        <f>IF('2.1 Data FSVA 2025 &amp; Bobot'!A79="","",'2.1 Data FSVA 2025 &amp; Bobot'!A79)</f>
        <v/>
      </c>
      <c r="B83" s="2" t="str">
        <f>IF('2.1 Data FSVA 2025 &amp; Bobot'!B79="","",'2.1 Data FSVA 2025 &amp; Bobot'!B79)</f>
        <v/>
      </c>
      <c r="C83" s="1" t="str">
        <f>IF('2.1 Data FSVA 2025 &amp; Bobot'!C79="","",'2.1 Data FSVA 2025 &amp; Bobot'!C79)</f>
        <v/>
      </c>
      <c r="D83" s="1" t="str">
        <f>IF('2.1 Data FSVA 2025 &amp; Bobot'!D79="","",'2.1 Data FSVA 2025 &amp; Bobot'!D79)</f>
        <v/>
      </c>
      <c r="E83" s="1" t="str">
        <f>IF('2.1 Data FSVA 2025 &amp; Bobot'!E79="","",'2.1 Data FSVA 2025 &amp; Bobot'!E79)</f>
        <v/>
      </c>
      <c r="F83" s="2" t="str">
        <f>IF('2.1 Data FSVA 2025 &amp; Bobot'!F79="","",'2.1 Data FSVA 2025 &amp; Bobot'!F79)</f>
        <v/>
      </c>
      <c r="G83" s="4" t="str">
        <f>IF('2.1 Data FSVA 2025 &amp; Bobot'!H79="","",IFERROR(((G$7-'2.1 Data FSVA 2025 &amp; Bobot'!H79))/(G$7-G$6),"-"))</f>
        <v/>
      </c>
      <c r="H83" s="4" t="str">
        <f>IF('2.1 Data FSVA 2025 &amp; Bobot'!J79="","",IFERROR((('2.1 Data FSVA 2025 &amp; Bobot'!J79-H$6))/(H$7-H$6),"-"))</f>
        <v/>
      </c>
      <c r="I83" s="4" t="str">
        <f>IF('2.1 Data FSVA 2025 &amp; Bobot'!L79="","",IFERROR((('2.1 Data FSVA 2025 &amp; Bobot'!L79-I$6))/(I$7-I$6),"-"))</f>
        <v/>
      </c>
      <c r="J83" s="4" t="str">
        <f>IF('2.1 Data FSVA 2025 &amp; Bobot'!N79="","",IFERROR((('2.1 Data FSVA 2025 &amp; Bobot'!N79-J$6))/(J$7-J$6),"-"))</f>
        <v/>
      </c>
      <c r="K83" s="4" t="str">
        <f>IF('2.1 Data FSVA 2025 &amp; Bobot'!P79="","",IFERROR(((K$7-'2.1 Data FSVA 2025 &amp; Bobot'!P79))/(K$7-K$6),"-"))</f>
        <v/>
      </c>
      <c r="L83" s="4" t="str">
        <f>IF('2.1 Data FSVA 2025 &amp; Bobot'!R79="","",IFERROR(((L$7-'2.1 Data FSVA 2025 &amp; Bobot'!R79))/(L$7-L$6),"-"))</f>
        <v/>
      </c>
      <c r="M83" s="4" t="str">
        <f>IF('2.1 Data FSVA 2025 &amp; Bobot'!T79="","",IFERROR(((M$7-'2.1 Data FSVA 2025 &amp; Bobot'!T79))/(M$7-M$6),"-"))</f>
        <v/>
      </c>
      <c r="N83" s="4" t="str">
        <f>IF('2.1 Data FSVA 2025 &amp; Bobot'!V79="","",IFERROR((('2.1 Data FSVA 2025 &amp; Bobot'!V79-N$6))/(N$7-N$6),"-"))</f>
        <v/>
      </c>
      <c r="O83" s="4" t="str">
        <f>IF('2.1 Data FSVA 2025 &amp; Bobot'!X79="","",IFERROR(((O$7-'2.1 Data FSVA 2025 &amp; Bobot'!X79))/(O$7-O$6),"-"))</f>
        <v/>
      </c>
      <c r="P83" s="4" t="str">
        <f>IF('2.1 Data FSVA 2025 &amp; Bobot'!Z79="","",IFERROR((('2.1 Data FSVA 2025 &amp; Bobot'!Z79-P$6))/(P$7-P$6),"-"))</f>
        <v/>
      </c>
      <c r="Q83" s="4" t="str">
        <f>IF('2.1 Data FSVA 2025 &amp; Bobot'!AB79="","",IFERROR((('2.1 Data FSVA 2025 &amp; Bobot'!AB79-Q$6))/(Q$7-Q$6),"-"))</f>
        <v/>
      </c>
      <c r="R83" s="4" t="str">
        <f>IF('2.1 Data FSVA 2025 &amp; Bobot'!AD79="","",IFERROR(((R$7-'2.1 Data FSVA 2025 &amp; Bobot'!AD79))/(R$7-R$6),"-"))</f>
        <v/>
      </c>
      <c r="S83" s="33" t="str">
        <f t="shared" si="4"/>
        <v>-</v>
      </c>
      <c r="T83" s="73" t="str">
        <f t="shared" si="5"/>
        <v>-</v>
      </c>
      <c r="U83" s="4" t="str">
        <f t="shared" si="6"/>
        <v>-</v>
      </c>
      <c r="V83" s="73" t="str">
        <f t="shared" si="7"/>
        <v>-</v>
      </c>
      <c r="W83" s="67"/>
    </row>
    <row r="84" spans="1:23" x14ac:dyDescent="0.3">
      <c r="A84" s="1" t="str">
        <f>IF('2.1 Data FSVA 2025 &amp; Bobot'!A80="","",'2.1 Data FSVA 2025 &amp; Bobot'!A80)</f>
        <v/>
      </c>
      <c r="B84" s="2" t="str">
        <f>IF('2.1 Data FSVA 2025 &amp; Bobot'!B80="","",'2.1 Data FSVA 2025 &amp; Bobot'!B80)</f>
        <v/>
      </c>
      <c r="C84" s="1" t="str">
        <f>IF('2.1 Data FSVA 2025 &amp; Bobot'!C80="","",'2.1 Data FSVA 2025 &amp; Bobot'!C80)</f>
        <v/>
      </c>
      <c r="D84" s="1" t="str">
        <f>IF('2.1 Data FSVA 2025 &amp; Bobot'!D80="","",'2.1 Data FSVA 2025 &amp; Bobot'!D80)</f>
        <v/>
      </c>
      <c r="E84" s="1" t="str">
        <f>IF('2.1 Data FSVA 2025 &amp; Bobot'!E80="","",'2.1 Data FSVA 2025 &amp; Bobot'!E80)</f>
        <v/>
      </c>
      <c r="F84" s="2" t="str">
        <f>IF('2.1 Data FSVA 2025 &amp; Bobot'!F80="","",'2.1 Data FSVA 2025 &amp; Bobot'!F80)</f>
        <v/>
      </c>
      <c r="G84" s="4" t="str">
        <f>IF('2.1 Data FSVA 2025 &amp; Bobot'!H80="","",IFERROR(((G$7-'2.1 Data FSVA 2025 &amp; Bobot'!H80))/(G$7-G$6),"-"))</f>
        <v/>
      </c>
      <c r="H84" s="4" t="str">
        <f>IF('2.1 Data FSVA 2025 &amp; Bobot'!J80="","",IFERROR((('2.1 Data FSVA 2025 &amp; Bobot'!J80-H$6))/(H$7-H$6),"-"))</f>
        <v/>
      </c>
      <c r="I84" s="4" t="str">
        <f>IF('2.1 Data FSVA 2025 &amp; Bobot'!L80="","",IFERROR((('2.1 Data FSVA 2025 &amp; Bobot'!L80-I$6))/(I$7-I$6),"-"))</f>
        <v/>
      </c>
      <c r="J84" s="4" t="str">
        <f>IF('2.1 Data FSVA 2025 &amp; Bobot'!N80="","",IFERROR((('2.1 Data FSVA 2025 &amp; Bobot'!N80-J$6))/(J$7-J$6),"-"))</f>
        <v/>
      </c>
      <c r="K84" s="4" t="str">
        <f>IF('2.1 Data FSVA 2025 &amp; Bobot'!P80="","",IFERROR(((K$7-'2.1 Data FSVA 2025 &amp; Bobot'!P80))/(K$7-K$6),"-"))</f>
        <v/>
      </c>
      <c r="L84" s="4" t="str">
        <f>IF('2.1 Data FSVA 2025 &amp; Bobot'!R80="","",IFERROR(((L$7-'2.1 Data FSVA 2025 &amp; Bobot'!R80))/(L$7-L$6),"-"))</f>
        <v/>
      </c>
      <c r="M84" s="4" t="str">
        <f>IF('2.1 Data FSVA 2025 &amp; Bobot'!T80="","",IFERROR(((M$7-'2.1 Data FSVA 2025 &amp; Bobot'!T80))/(M$7-M$6),"-"))</f>
        <v/>
      </c>
      <c r="N84" s="4" t="str">
        <f>IF('2.1 Data FSVA 2025 &amp; Bobot'!V80="","",IFERROR((('2.1 Data FSVA 2025 &amp; Bobot'!V80-N$6))/(N$7-N$6),"-"))</f>
        <v/>
      </c>
      <c r="O84" s="4" t="str">
        <f>IF('2.1 Data FSVA 2025 &amp; Bobot'!X80="","",IFERROR(((O$7-'2.1 Data FSVA 2025 &amp; Bobot'!X80))/(O$7-O$6),"-"))</f>
        <v/>
      </c>
      <c r="P84" s="4" t="str">
        <f>IF('2.1 Data FSVA 2025 &amp; Bobot'!Z80="","",IFERROR((('2.1 Data FSVA 2025 &amp; Bobot'!Z80-P$6))/(P$7-P$6),"-"))</f>
        <v/>
      </c>
      <c r="Q84" s="4" t="str">
        <f>IF('2.1 Data FSVA 2025 &amp; Bobot'!AB80="","",IFERROR((('2.1 Data FSVA 2025 &amp; Bobot'!AB80-Q$6))/(Q$7-Q$6),"-"))</f>
        <v/>
      </c>
      <c r="R84" s="4" t="str">
        <f>IF('2.1 Data FSVA 2025 &amp; Bobot'!AD80="","",IFERROR(((R$7-'2.1 Data FSVA 2025 &amp; Bobot'!AD80))/(R$7-R$6),"-"))</f>
        <v/>
      </c>
      <c r="S84" s="33" t="str">
        <f t="shared" si="4"/>
        <v>-</v>
      </c>
      <c r="T84" s="73" t="str">
        <f t="shared" si="5"/>
        <v>-</v>
      </c>
      <c r="U84" s="4" t="str">
        <f t="shared" si="6"/>
        <v>-</v>
      </c>
      <c r="V84" s="73" t="str">
        <f t="shared" si="7"/>
        <v>-</v>
      </c>
      <c r="W84" s="67"/>
    </row>
    <row r="85" spans="1:23" x14ac:dyDescent="0.3">
      <c r="A85" s="1" t="str">
        <f>IF('2.1 Data FSVA 2025 &amp; Bobot'!A81="","",'2.1 Data FSVA 2025 &amp; Bobot'!A81)</f>
        <v/>
      </c>
      <c r="B85" s="2" t="str">
        <f>IF('2.1 Data FSVA 2025 &amp; Bobot'!B81="","",'2.1 Data FSVA 2025 &amp; Bobot'!B81)</f>
        <v/>
      </c>
      <c r="C85" s="1" t="str">
        <f>IF('2.1 Data FSVA 2025 &amp; Bobot'!C81="","",'2.1 Data FSVA 2025 &amp; Bobot'!C81)</f>
        <v/>
      </c>
      <c r="D85" s="1" t="str">
        <f>IF('2.1 Data FSVA 2025 &amp; Bobot'!D81="","",'2.1 Data FSVA 2025 &amp; Bobot'!D81)</f>
        <v/>
      </c>
      <c r="E85" s="1" t="str">
        <f>IF('2.1 Data FSVA 2025 &amp; Bobot'!E81="","",'2.1 Data FSVA 2025 &amp; Bobot'!E81)</f>
        <v/>
      </c>
      <c r="F85" s="2" t="str">
        <f>IF('2.1 Data FSVA 2025 &amp; Bobot'!F81="","",'2.1 Data FSVA 2025 &amp; Bobot'!F81)</f>
        <v/>
      </c>
      <c r="G85" s="4" t="str">
        <f>IF('2.1 Data FSVA 2025 &amp; Bobot'!H81="","",IFERROR(((G$7-'2.1 Data FSVA 2025 &amp; Bobot'!H81))/(G$7-G$6),"-"))</f>
        <v/>
      </c>
      <c r="H85" s="4" t="str">
        <f>IF('2.1 Data FSVA 2025 &amp; Bobot'!J81="","",IFERROR((('2.1 Data FSVA 2025 &amp; Bobot'!J81-H$6))/(H$7-H$6),"-"))</f>
        <v/>
      </c>
      <c r="I85" s="4" t="str">
        <f>IF('2.1 Data FSVA 2025 &amp; Bobot'!L81="","",IFERROR((('2.1 Data FSVA 2025 &amp; Bobot'!L81-I$6))/(I$7-I$6),"-"))</f>
        <v/>
      </c>
      <c r="J85" s="4" t="str">
        <f>IF('2.1 Data FSVA 2025 &amp; Bobot'!N81="","",IFERROR((('2.1 Data FSVA 2025 &amp; Bobot'!N81-J$6))/(J$7-J$6),"-"))</f>
        <v/>
      </c>
      <c r="K85" s="4" t="str">
        <f>IF('2.1 Data FSVA 2025 &amp; Bobot'!P81="","",IFERROR(((K$7-'2.1 Data FSVA 2025 &amp; Bobot'!P81))/(K$7-K$6),"-"))</f>
        <v/>
      </c>
      <c r="L85" s="4" t="str">
        <f>IF('2.1 Data FSVA 2025 &amp; Bobot'!R81="","",IFERROR(((L$7-'2.1 Data FSVA 2025 &amp; Bobot'!R81))/(L$7-L$6),"-"))</f>
        <v/>
      </c>
      <c r="M85" s="4" t="str">
        <f>IF('2.1 Data FSVA 2025 &amp; Bobot'!T81="","",IFERROR(((M$7-'2.1 Data FSVA 2025 &amp; Bobot'!T81))/(M$7-M$6),"-"))</f>
        <v/>
      </c>
      <c r="N85" s="4" t="str">
        <f>IF('2.1 Data FSVA 2025 &amp; Bobot'!V81="","",IFERROR((('2.1 Data FSVA 2025 &amp; Bobot'!V81-N$6))/(N$7-N$6),"-"))</f>
        <v/>
      </c>
      <c r="O85" s="4" t="str">
        <f>IF('2.1 Data FSVA 2025 &amp; Bobot'!X81="","",IFERROR(((O$7-'2.1 Data FSVA 2025 &amp; Bobot'!X81))/(O$7-O$6),"-"))</f>
        <v/>
      </c>
      <c r="P85" s="4" t="str">
        <f>IF('2.1 Data FSVA 2025 &amp; Bobot'!Z81="","",IFERROR((('2.1 Data FSVA 2025 &amp; Bobot'!Z81-P$6))/(P$7-P$6),"-"))</f>
        <v/>
      </c>
      <c r="Q85" s="4" t="str">
        <f>IF('2.1 Data FSVA 2025 &amp; Bobot'!AB81="","",IFERROR((('2.1 Data FSVA 2025 &amp; Bobot'!AB81-Q$6))/(Q$7-Q$6),"-"))</f>
        <v/>
      </c>
      <c r="R85" s="4" t="str">
        <f>IF('2.1 Data FSVA 2025 &amp; Bobot'!AD81="","",IFERROR(((R$7-'2.1 Data FSVA 2025 &amp; Bobot'!AD81))/(R$7-R$6),"-"))</f>
        <v/>
      </c>
      <c r="S85" s="33" t="str">
        <f t="shared" si="4"/>
        <v>-</v>
      </c>
      <c r="T85" s="73" t="str">
        <f t="shared" si="5"/>
        <v>-</v>
      </c>
      <c r="U85" s="4" t="str">
        <f t="shared" si="6"/>
        <v>-</v>
      </c>
      <c r="V85" s="73" t="str">
        <f t="shared" si="7"/>
        <v>-</v>
      </c>
      <c r="W85" s="67"/>
    </row>
    <row r="86" spans="1:23" x14ac:dyDescent="0.3">
      <c r="A86" s="1" t="str">
        <f>IF('2.1 Data FSVA 2025 &amp; Bobot'!A82="","",'2.1 Data FSVA 2025 &amp; Bobot'!A82)</f>
        <v/>
      </c>
      <c r="B86" s="2" t="str">
        <f>IF('2.1 Data FSVA 2025 &amp; Bobot'!B82="","",'2.1 Data FSVA 2025 &amp; Bobot'!B82)</f>
        <v/>
      </c>
      <c r="C86" s="1" t="str">
        <f>IF('2.1 Data FSVA 2025 &amp; Bobot'!C82="","",'2.1 Data FSVA 2025 &amp; Bobot'!C82)</f>
        <v/>
      </c>
      <c r="D86" s="1" t="str">
        <f>IF('2.1 Data FSVA 2025 &amp; Bobot'!D82="","",'2.1 Data FSVA 2025 &amp; Bobot'!D82)</f>
        <v/>
      </c>
      <c r="E86" s="1" t="str">
        <f>IF('2.1 Data FSVA 2025 &amp; Bobot'!E82="","",'2.1 Data FSVA 2025 &amp; Bobot'!E82)</f>
        <v/>
      </c>
      <c r="F86" s="2" t="str">
        <f>IF('2.1 Data FSVA 2025 &amp; Bobot'!F82="","",'2.1 Data FSVA 2025 &amp; Bobot'!F82)</f>
        <v/>
      </c>
      <c r="G86" s="4" t="str">
        <f>IF('2.1 Data FSVA 2025 &amp; Bobot'!H82="","",IFERROR(((G$7-'2.1 Data FSVA 2025 &amp; Bobot'!H82))/(G$7-G$6),"-"))</f>
        <v/>
      </c>
      <c r="H86" s="4" t="str">
        <f>IF('2.1 Data FSVA 2025 &amp; Bobot'!J82="","",IFERROR((('2.1 Data FSVA 2025 &amp; Bobot'!J82-H$6))/(H$7-H$6),"-"))</f>
        <v/>
      </c>
      <c r="I86" s="4" t="str">
        <f>IF('2.1 Data FSVA 2025 &amp; Bobot'!L82="","",IFERROR((('2.1 Data FSVA 2025 &amp; Bobot'!L82-I$6))/(I$7-I$6),"-"))</f>
        <v/>
      </c>
      <c r="J86" s="4" t="str">
        <f>IF('2.1 Data FSVA 2025 &amp; Bobot'!N82="","",IFERROR((('2.1 Data FSVA 2025 &amp; Bobot'!N82-J$6))/(J$7-J$6),"-"))</f>
        <v/>
      </c>
      <c r="K86" s="4" t="str">
        <f>IF('2.1 Data FSVA 2025 &amp; Bobot'!P82="","",IFERROR(((K$7-'2.1 Data FSVA 2025 &amp; Bobot'!P82))/(K$7-K$6),"-"))</f>
        <v/>
      </c>
      <c r="L86" s="4" t="str">
        <f>IF('2.1 Data FSVA 2025 &amp; Bobot'!R82="","",IFERROR(((L$7-'2.1 Data FSVA 2025 &amp; Bobot'!R82))/(L$7-L$6),"-"))</f>
        <v/>
      </c>
      <c r="M86" s="4" t="str">
        <f>IF('2.1 Data FSVA 2025 &amp; Bobot'!T82="","",IFERROR(((M$7-'2.1 Data FSVA 2025 &amp; Bobot'!T82))/(M$7-M$6),"-"))</f>
        <v/>
      </c>
      <c r="N86" s="4" t="str">
        <f>IF('2.1 Data FSVA 2025 &amp; Bobot'!V82="","",IFERROR((('2.1 Data FSVA 2025 &amp; Bobot'!V82-N$6))/(N$7-N$6),"-"))</f>
        <v/>
      </c>
      <c r="O86" s="4" t="str">
        <f>IF('2.1 Data FSVA 2025 &amp; Bobot'!X82="","",IFERROR(((O$7-'2.1 Data FSVA 2025 &amp; Bobot'!X82))/(O$7-O$6),"-"))</f>
        <v/>
      </c>
      <c r="P86" s="4" t="str">
        <f>IF('2.1 Data FSVA 2025 &amp; Bobot'!Z82="","",IFERROR((('2.1 Data FSVA 2025 &amp; Bobot'!Z82-P$6))/(P$7-P$6),"-"))</f>
        <v/>
      </c>
      <c r="Q86" s="4" t="str">
        <f>IF('2.1 Data FSVA 2025 &amp; Bobot'!AB82="","",IFERROR((('2.1 Data FSVA 2025 &amp; Bobot'!AB82-Q$6))/(Q$7-Q$6),"-"))</f>
        <v/>
      </c>
      <c r="R86" s="4" t="str">
        <f>IF('2.1 Data FSVA 2025 &amp; Bobot'!AD82="","",IFERROR(((R$7-'2.1 Data FSVA 2025 &amp; Bobot'!AD82))/(R$7-R$6),"-"))</f>
        <v/>
      </c>
      <c r="S86" s="33" t="str">
        <f t="shared" si="4"/>
        <v>-</v>
      </c>
      <c r="T86" s="73" t="str">
        <f t="shared" si="5"/>
        <v>-</v>
      </c>
      <c r="U86" s="4" t="str">
        <f t="shared" si="6"/>
        <v>-</v>
      </c>
      <c r="V86" s="73" t="str">
        <f t="shared" si="7"/>
        <v>-</v>
      </c>
      <c r="W86" s="67"/>
    </row>
    <row r="87" spans="1:23" x14ac:dyDescent="0.3">
      <c r="A87" s="1" t="str">
        <f>IF('2.1 Data FSVA 2025 &amp; Bobot'!A83="","",'2.1 Data FSVA 2025 &amp; Bobot'!A83)</f>
        <v/>
      </c>
      <c r="B87" s="2" t="str">
        <f>IF('2.1 Data FSVA 2025 &amp; Bobot'!B83="","",'2.1 Data FSVA 2025 &amp; Bobot'!B83)</f>
        <v/>
      </c>
      <c r="C87" s="1" t="str">
        <f>IF('2.1 Data FSVA 2025 &amp; Bobot'!C83="","",'2.1 Data FSVA 2025 &amp; Bobot'!C83)</f>
        <v/>
      </c>
      <c r="D87" s="1" t="str">
        <f>IF('2.1 Data FSVA 2025 &amp; Bobot'!D83="","",'2.1 Data FSVA 2025 &amp; Bobot'!D83)</f>
        <v/>
      </c>
      <c r="E87" s="1" t="str">
        <f>IF('2.1 Data FSVA 2025 &amp; Bobot'!E83="","",'2.1 Data FSVA 2025 &amp; Bobot'!E83)</f>
        <v/>
      </c>
      <c r="F87" s="2" t="str">
        <f>IF('2.1 Data FSVA 2025 &amp; Bobot'!F83="","",'2.1 Data FSVA 2025 &amp; Bobot'!F83)</f>
        <v/>
      </c>
      <c r="G87" s="4" t="str">
        <f>IF('2.1 Data FSVA 2025 &amp; Bobot'!H83="","",IFERROR(((G$7-'2.1 Data FSVA 2025 &amp; Bobot'!H83))/(G$7-G$6),"-"))</f>
        <v/>
      </c>
      <c r="H87" s="4" t="str">
        <f>IF('2.1 Data FSVA 2025 &amp; Bobot'!J83="","",IFERROR((('2.1 Data FSVA 2025 &amp; Bobot'!J83-H$6))/(H$7-H$6),"-"))</f>
        <v/>
      </c>
      <c r="I87" s="4" t="str">
        <f>IF('2.1 Data FSVA 2025 &amp; Bobot'!L83="","",IFERROR((('2.1 Data FSVA 2025 &amp; Bobot'!L83-I$6))/(I$7-I$6),"-"))</f>
        <v/>
      </c>
      <c r="J87" s="4" t="str">
        <f>IF('2.1 Data FSVA 2025 &amp; Bobot'!N83="","",IFERROR((('2.1 Data FSVA 2025 &amp; Bobot'!N83-J$6))/(J$7-J$6),"-"))</f>
        <v/>
      </c>
      <c r="K87" s="4" t="str">
        <f>IF('2.1 Data FSVA 2025 &amp; Bobot'!P83="","",IFERROR(((K$7-'2.1 Data FSVA 2025 &amp; Bobot'!P83))/(K$7-K$6),"-"))</f>
        <v/>
      </c>
      <c r="L87" s="4" t="str">
        <f>IF('2.1 Data FSVA 2025 &amp; Bobot'!R83="","",IFERROR(((L$7-'2.1 Data FSVA 2025 &amp; Bobot'!R83))/(L$7-L$6),"-"))</f>
        <v/>
      </c>
      <c r="M87" s="4" t="str">
        <f>IF('2.1 Data FSVA 2025 &amp; Bobot'!T83="","",IFERROR(((M$7-'2.1 Data FSVA 2025 &amp; Bobot'!T83))/(M$7-M$6),"-"))</f>
        <v/>
      </c>
      <c r="N87" s="4" t="str">
        <f>IF('2.1 Data FSVA 2025 &amp; Bobot'!V83="","",IFERROR((('2.1 Data FSVA 2025 &amp; Bobot'!V83-N$6))/(N$7-N$6),"-"))</f>
        <v/>
      </c>
      <c r="O87" s="4" t="str">
        <f>IF('2.1 Data FSVA 2025 &amp; Bobot'!X83="","",IFERROR(((O$7-'2.1 Data FSVA 2025 &amp; Bobot'!X83))/(O$7-O$6),"-"))</f>
        <v/>
      </c>
      <c r="P87" s="4" t="str">
        <f>IF('2.1 Data FSVA 2025 &amp; Bobot'!Z83="","",IFERROR((('2.1 Data FSVA 2025 &amp; Bobot'!Z83-P$6))/(P$7-P$6),"-"))</f>
        <v/>
      </c>
      <c r="Q87" s="4" t="str">
        <f>IF('2.1 Data FSVA 2025 &amp; Bobot'!AB83="","",IFERROR((('2.1 Data FSVA 2025 &amp; Bobot'!AB83-Q$6))/(Q$7-Q$6),"-"))</f>
        <v/>
      </c>
      <c r="R87" s="4" t="str">
        <f>IF('2.1 Data FSVA 2025 &amp; Bobot'!AD83="","",IFERROR(((R$7-'2.1 Data FSVA 2025 &amp; Bobot'!AD83))/(R$7-R$6),"-"))</f>
        <v/>
      </c>
      <c r="S87" s="33" t="str">
        <f t="shared" si="4"/>
        <v>-</v>
      </c>
      <c r="T87" s="73" t="str">
        <f t="shared" si="5"/>
        <v>-</v>
      </c>
      <c r="U87" s="4" t="str">
        <f t="shared" si="6"/>
        <v>-</v>
      </c>
      <c r="V87" s="73" t="str">
        <f t="shared" si="7"/>
        <v>-</v>
      </c>
      <c r="W87" s="67"/>
    </row>
    <row r="88" spans="1:23" x14ac:dyDescent="0.3">
      <c r="A88" s="1" t="str">
        <f>IF('2.1 Data FSVA 2025 &amp; Bobot'!A84="","",'2.1 Data FSVA 2025 &amp; Bobot'!A84)</f>
        <v/>
      </c>
      <c r="B88" s="2" t="str">
        <f>IF('2.1 Data FSVA 2025 &amp; Bobot'!B84="","",'2.1 Data FSVA 2025 &amp; Bobot'!B84)</f>
        <v/>
      </c>
      <c r="C88" s="1" t="str">
        <f>IF('2.1 Data FSVA 2025 &amp; Bobot'!C84="","",'2.1 Data FSVA 2025 &amp; Bobot'!C84)</f>
        <v/>
      </c>
      <c r="D88" s="1" t="str">
        <f>IF('2.1 Data FSVA 2025 &amp; Bobot'!D84="","",'2.1 Data FSVA 2025 &amp; Bobot'!D84)</f>
        <v/>
      </c>
      <c r="E88" s="1" t="str">
        <f>IF('2.1 Data FSVA 2025 &amp; Bobot'!E84="","",'2.1 Data FSVA 2025 &amp; Bobot'!E84)</f>
        <v/>
      </c>
      <c r="F88" s="2" t="str">
        <f>IF('2.1 Data FSVA 2025 &amp; Bobot'!F84="","",'2.1 Data FSVA 2025 &amp; Bobot'!F84)</f>
        <v/>
      </c>
      <c r="G88" s="4" t="str">
        <f>IF('2.1 Data FSVA 2025 &amp; Bobot'!H84="","",IFERROR(((G$7-'2.1 Data FSVA 2025 &amp; Bobot'!H84))/(G$7-G$6),"-"))</f>
        <v/>
      </c>
      <c r="H88" s="4" t="str">
        <f>IF('2.1 Data FSVA 2025 &amp; Bobot'!J84="","",IFERROR((('2.1 Data FSVA 2025 &amp; Bobot'!J84-H$6))/(H$7-H$6),"-"))</f>
        <v/>
      </c>
      <c r="I88" s="4" t="str">
        <f>IF('2.1 Data FSVA 2025 &amp; Bobot'!L84="","",IFERROR((('2.1 Data FSVA 2025 &amp; Bobot'!L84-I$6))/(I$7-I$6),"-"))</f>
        <v/>
      </c>
      <c r="J88" s="4" t="str">
        <f>IF('2.1 Data FSVA 2025 &amp; Bobot'!N84="","",IFERROR((('2.1 Data FSVA 2025 &amp; Bobot'!N84-J$6))/(J$7-J$6),"-"))</f>
        <v/>
      </c>
      <c r="K88" s="4" t="str">
        <f>IF('2.1 Data FSVA 2025 &amp; Bobot'!P84="","",IFERROR(((K$7-'2.1 Data FSVA 2025 &amp; Bobot'!P84))/(K$7-K$6),"-"))</f>
        <v/>
      </c>
      <c r="L88" s="4" t="str">
        <f>IF('2.1 Data FSVA 2025 &amp; Bobot'!R84="","",IFERROR(((L$7-'2.1 Data FSVA 2025 &amp; Bobot'!R84))/(L$7-L$6),"-"))</f>
        <v/>
      </c>
      <c r="M88" s="4" t="str">
        <f>IF('2.1 Data FSVA 2025 &amp; Bobot'!T84="","",IFERROR(((M$7-'2.1 Data FSVA 2025 &amp; Bobot'!T84))/(M$7-M$6),"-"))</f>
        <v/>
      </c>
      <c r="N88" s="4" t="str">
        <f>IF('2.1 Data FSVA 2025 &amp; Bobot'!V84="","",IFERROR((('2.1 Data FSVA 2025 &amp; Bobot'!V84-N$6))/(N$7-N$6),"-"))</f>
        <v/>
      </c>
      <c r="O88" s="4" t="str">
        <f>IF('2.1 Data FSVA 2025 &amp; Bobot'!X84="","",IFERROR(((O$7-'2.1 Data FSVA 2025 &amp; Bobot'!X84))/(O$7-O$6),"-"))</f>
        <v/>
      </c>
      <c r="P88" s="4" t="str">
        <f>IF('2.1 Data FSVA 2025 &amp; Bobot'!Z84="","",IFERROR((('2.1 Data FSVA 2025 &amp; Bobot'!Z84-P$6))/(P$7-P$6),"-"))</f>
        <v/>
      </c>
      <c r="Q88" s="4" t="str">
        <f>IF('2.1 Data FSVA 2025 &amp; Bobot'!AB84="","",IFERROR((('2.1 Data FSVA 2025 &amp; Bobot'!AB84-Q$6))/(Q$7-Q$6),"-"))</f>
        <v/>
      </c>
      <c r="R88" s="4" t="str">
        <f>IF('2.1 Data FSVA 2025 &amp; Bobot'!AD84="","",IFERROR(((R$7-'2.1 Data FSVA 2025 &amp; Bobot'!AD84))/(R$7-R$6),"-"))</f>
        <v/>
      </c>
      <c r="S88" s="33" t="str">
        <f t="shared" si="4"/>
        <v>-</v>
      </c>
      <c r="T88" s="73" t="str">
        <f t="shared" si="5"/>
        <v>-</v>
      </c>
      <c r="U88" s="4" t="str">
        <f t="shared" si="6"/>
        <v>-</v>
      </c>
      <c r="V88" s="73" t="str">
        <f t="shared" si="7"/>
        <v>-</v>
      </c>
      <c r="W88" s="67"/>
    </row>
    <row r="89" spans="1:23" x14ac:dyDescent="0.3">
      <c r="A89" s="1" t="str">
        <f>IF('2.1 Data FSVA 2025 &amp; Bobot'!A85="","",'2.1 Data FSVA 2025 &amp; Bobot'!A85)</f>
        <v/>
      </c>
      <c r="B89" s="2" t="str">
        <f>IF('2.1 Data FSVA 2025 &amp; Bobot'!B85="","",'2.1 Data FSVA 2025 &amp; Bobot'!B85)</f>
        <v/>
      </c>
      <c r="C89" s="1" t="str">
        <f>IF('2.1 Data FSVA 2025 &amp; Bobot'!C85="","",'2.1 Data FSVA 2025 &amp; Bobot'!C85)</f>
        <v/>
      </c>
      <c r="D89" s="1" t="str">
        <f>IF('2.1 Data FSVA 2025 &amp; Bobot'!D85="","",'2.1 Data FSVA 2025 &amp; Bobot'!D85)</f>
        <v/>
      </c>
      <c r="E89" s="1" t="str">
        <f>IF('2.1 Data FSVA 2025 &amp; Bobot'!E85="","",'2.1 Data FSVA 2025 &amp; Bobot'!E85)</f>
        <v/>
      </c>
      <c r="F89" s="2" t="str">
        <f>IF('2.1 Data FSVA 2025 &amp; Bobot'!F85="","",'2.1 Data FSVA 2025 &amp; Bobot'!F85)</f>
        <v/>
      </c>
      <c r="G89" s="4" t="str">
        <f>IF('2.1 Data FSVA 2025 &amp; Bobot'!H85="","",IFERROR(((G$7-'2.1 Data FSVA 2025 &amp; Bobot'!H85))/(G$7-G$6),"-"))</f>
        <v/>
      </c>
      <c r="H89" s="4" t="str">
        <f>IF('2.1 Data FSVA 2025 &amp; Bobot'!J85="","",IFERROR((('2.1 Data FSVA 2025 &amp; Bobot'!J85-H$6))/(H$7-H$6),"-"))</f>
        <v/>
      </c>
      <c r="I89" s="4" t="str">
        <f>IF('2.1 Data FSVA 2025 &amp; Bobot'!L85="","",IFERROR((('2.1 Data FSVA 2025 &amp; Bobot'!L85-I$6))/(I$7-I$6),"-"))</f>
        <v/>
      </c>
      <c r="J89" s="4" t="str">
        <f>IF('2.1 Data FSVA 2025 &amp; Bobot'!N85="","",IFERROR((('2.1 Data FSVA 2025 &amp; Bobot'!N85-J$6))/(J$7-J$6),"-"))</f>
        <v/>
      </c>
      <c r="K89" s="4" t="str">
        <f>IF('2.1 Data FSVA 2025 &amp; Bobot'!P85="","",IFERROR(((K$7-'2.1 Data FSVA 2025 &amp; Bobot'!P85))/(K$7-K$6),"-"))</f>
        <v/>
      </c>
      <c r="L89" s="4" t="str">
        <f>IF('2.1 Data FSVA 2025 &amp; Bobot'!R85="","",IFERROR(((L$7-'2.1 Data FSVA 2025 &amp; Bobot'!R85))/(L$7-L$6),"-"))</f>
        <v/>
      </c>
      <c r="M89" s="4" t="str">
        <f>IF('2.1 Data FSVA 2025 &amp; Bobot'!T85="","",IFERROR(((M$7-'2.1 Data FSVA 2025 &amp; Bobot'!T85))/(M$7-M$6),"-"))</f>
        <v/>
      </c>
      <c r="N89" s="4" t="str">
        <f>IF('2.1 Data FSVA 2025 &amp; Bobot'!V85="","",IFERROR((('2.1 Data FSVA 2025 &amp; Bobot'!V85-N$6))/(N$7-N$6),"-"))</f>
        <v/>
      </c>
      <c r="O89" s="4" t="str">
        <f>IF('2.1 Data FSVA 2025 &amp; Bobot'!X85="","",IFERROR(((O$7-'2.1 Data FSVA 2025 &amp; Bobot'!X85))/(O$7-O$6),"-"))</f>
        <v/>
      </c>
      <c r="P89" s="4" t="str">
        <f>IF('2.1 Data FSVA 2025 &amp; Bobot'!Z85="","",IFERROR((('2.1 Data FSVA 2025 &amp; Bobot'!Z85-P$6))/(P$7-P$6),"-"))</f>
        <v/>
      </c>
      <c r="Q89" s="4" t="str">
        <f>IF('2.1 Data FSVA 2025 &amp; Bobot'!AB85="","",IFERROR((('2.1 Data FSVA 2025 &amp; Bobot'!AB85-Q$6))/(Q$7-Q$6),"-"))</f>
        <v/>
      </c>
      <c r="R89" s="4" t="str">
        <f>IF('2.1 Data FSVA 2025 &amp; Bobot'!AD85="","",IFERROR(((R$7-'2.1 Data FSVA 2025 &amp; Bobot'!AD85))/(R$7-R$6),"-"))</f>
        <v/>
      </c>
      <c r="S89" s="33" t="str">
        <f t="shared" si="4"/>
        <v>-</v>
      </c>
      <c r="T89" s="73" t="str">
        <f t="shared" si="5"/>
        <v>-</v>
      </c>
      <c r="U89" s="4" t="str">
        <f t="shared" si="6"/>
        <v>-</v>
      </c>
      <c r="V89" s="73" t="str">
        <f t="shared" si="7"/>
        <v>-</v>
      </c>
      <c r="W89" s="67"/>
    </row>
    <row r="90" spans="1:23" x14ac:dyDescent="0.3">
      <c r="A90" s="1" t="str">
        <f>IF('2.1 Data FSVA 2025 &amp; Bobot'!A86="","",'2.1 Data FSVA 2025 &amp; Bobot'!A86)</f>
        <v/>
      </c>
      <c r="B90" s="2" t="str">
        <f>IF('2.1 Data FSVA 2025 &amp; Bobot'!B86="","",'2.1 Data FSVA 2025 &amp; Bobot'!B86)</f>
        <v/>
      </c>
      <c r="C90" s="1" t="str">
        <f>IF('2.1 Data FSVA 2025 &amp; Bobot'!C86="","",'2.1 Data FSVA 2025 &amp; Bobot'!C86)</f>
        <v/>
      </c>
      <c r="D90" s="1" t="str">
        <f>IF('2.1 Data FSVA 2025 &amp; Bobot'!D86="","",'2.1 Data FSVA 2025 &amp; Bobot'!D86)</f>
        <v/>
      </c>
      <c r="E90" s="1" t="str">
        <f>IF('2.1 Data FSVA 2025 &amp; Bobot'!E86="","",'2.1 Data FSVA 2025 &amp; Bobot'!E86)</f>
        <v/>
      </c>
      <c r="F90" s="2" t="str">
        <f>IF('2.1 Data FSVA 2025 &amp; Bobot'!F86="","",'2.1 Data FSVA 2025 &amp; Bobot'!F86)</f>
        <v/>
      </c>
      <c r="G90" s="4" t="str">
        <f>IF('2.1 Data FSVA 2025 &amp; Bobot'!H86="","",IFERROR(((G$7-'2.1 Data FSVA 2025 &amp; Bobot'!H86))/(G$7-G$6),"-"))</f>
        <v/>
      </c>
      <c r="H90" s="4" t="str">
        <f>IF('2.1 Data FSVA 2025 &amp; Bobot'!J86="","",IFERROR((('2.1 Data FSVA 2025 &amp; Bobot'!J86-H$6))/(H$7-H$6),"-"))</f>
        <v/>
      </c>
      <c r="I90" s="4" t="str">
        <f>IF('2.1 Data FSVA 2025 &amp; Bobot'!L86="","",IFERROR((('2.1 Data FSVA 2025 &amp; Bobot'!L86-I$6))/(I$7-I$6),"-"))</f>
        <v/>
      </c>
      <c r="J90" s="4" t="str">
        <f>IF('2.1 Data FSVA 2025 &amp; Bobot'!N86="","",IFERROR((('2.1 Data FSVA 2025 &amp; Bobot'!N86-J$6))/(J$7-J$6),"-"))</f>
        <v/>
      </c>
      <c r="K90" s="4" t="str">
        <f>IF('2.1 Data FSVA 2025 &amp; Bobot'!P86="","",IFERROR(((K$7-'2.1 Data FSVA 2025 &amp; Bobot'!P86))/(K$7-K$6),"-"))</f>
        <v/>
      </c>
      <c r="L90" s="4" t="str">
        <f>IF('2.1 Data FSVA 2025 &amp; Bobot'!R86="","",IFERROR(((L$7-'2.1 Data FSVA 2025 &amp; Bobot'!R86))/(L$7-L$6),"-"))</f>
        <v/>
      </c>
      <c r="M90" s="4" t="str">
        <f>IF('2.1 Data FSVA 2025 &amp; Bobot'!T86="","",IFERROR(((M$7-'2.1 Data FSVA 2025 &amp; Bobot'!T86))/(M$7-M$6),"-"))</f>
        <v/>
      </c>
      <c r="N90" s="4" t="str">
        <f>IF('2.1 Data FSVA 2025 &amp; Bobot'!V86="","",IFERROR((('2.1 Data FSVA 2025 &amp; Bobot'!V86-N$6))/(N$7-N$6),"-"))</f>
        <v/>
      </c>
      <c r="O90" s="4" t="str">
        <f>IF('2.1 Data FSVA 2025 &amp; Bobot'!X86="","",IFERROR(((O$7-'2.1 Data FSVA 2025 &amp; Bobot'!X86))/(O$7-O$6),"-"))</f>
        <v/>
      </c>
      <c r="P90" s="4" t="str">
        <f>IF('2.1 Data FSVA 2025 &amp; Bobot'!Z86="","",IFERROR((('2.1 Data FSVA 2025 &amp; Bobot'!Z86-P$6))/(P$7-P$6),"-"))</f>
        <v/>
      </c>
      <c r="Q90" s="4" t="str">
        <f>IF('2.1 Data FSVA 2025 &amp; Bobot'!AB86="","",IFERROR((('2.1 Data FSVA 2025 &amp; Bobot'!AB86-Q$6))/(Q$7-Q$6),"-"))</f>
        <v/>
      </c>
      <c r="R90" s="4" t="str">
        <f>IF('2.1 Data FSVA 2025 &amp; Bobot'!AD86="","",IFERROR(((R$7-'2.1 Data FSVA 2025 &amp; Bobot'!AD86))/(R$7-R$6),"-"))</f>
        <v/>
      </c>
      <c r="S90" s="33" t="str">
        <f t="shared" si="4"/>
        <v>-</v>
      </c>
      <c r="T90" s="73" t="str">
        <f t="shared" si="5"/>
        <v>-</v>
      </c>
      <c r="U90" s="4" t="str">
        <f t="shared" si="6"/>
        <v>-</v>
      </c>
      <c r="V90" s="73" t="str">
        <f t="shared" si="7"/>
        <v>-</v>
      </c>
      <c r="W90" s="67"/>
    </row>
    <row r="91" spans="1:23" x14ac:dyDescent="0.3">
      <c r="A91" s="1" t="str">
        <f>IF('2.1 Data FSVA 2025 &amp; Bobot'!A87="","",'2.1 Data FSVA 2025 &amp; Bobot'!A87)</f>
        <v/>
      </c>
      <c r="B91" s="2" t="str">
        <f>IF('2.1 Data FSVA 2025 &amp; Bobot'!B87="","",'2.1 Data FSVA 2025 &amp; Bobot'!B87)</f>
        <v/>
      </c>
      <c r="C91" s="1" t="str">
        <f>IF('2.1 Data FSVA 2025 &amp; Bobot'!C87="","",'2.1 Data FSVA 2025 &amp; Bobot'!C87)</f>
        <v/>
      </c>
      <c r="D91" s="1" t="str">
        <f>IF('2.1 Data FSVA 2025 &amp; Bobot'!D87="","",'2.1 Data FSVA 2025 &amp; Bobot'!D87)</f>
        <v/>
      </c>
      <c r="E91" s="1" t="str">
        <f>IF('2.1 Data FSVA 2025 &amp; Bobot'!E87="","",'2.1 Data FSVA 2025 &amp; Bobot'!E87)</f>
        <v/>
      </c>
      <c r="F91" s="2" t="str">
        <f>IF('2.1 Data FSVA 2025 &amp; Bobot'!F87="","",'2.1 Data FSVA 2025 &amp; Bobot'!F87)</f>
        <v/>
      </c>
      <c r="G91" s="4" t="str">
        <f>IF('2.1 Data FSVA 2025 &amp; Bobot'!H87="","",IFERROR(((G$7-'2.1 Data FSVA 2025 &amp; Bobot'!H87))/(G$7-G$6),"-"))</f>
        <v/>
      </c>
      <c r="H91" s="4" t="str">
        <f>IF('2.1 Data FSVA 2025 &amp; Bobot'!J87="","",IFERROR((('2.1 Data FSVA 2025 &amp; Bobot'!J87-H$6))/(H$7-H$6),"-"))</f>
        <v/>
      </c>
      <c r="I91" s="4" t="str">
        <f>IF('2.1 Data FSVA 2025 &amp; Bobot'!L87="","",IFERROR((('2.1 Data FSVA 2025 &amp; Bobot'!L87-I$6))/(I$7-I$6),"-"))</f>
        <v/>
      </c>
      <c r="J91" s="4" t="str">
        <f>IF('2.1 Data FSVA 2025 &amp; Bobot'!N87="","",IFERROR((('2.1 Data FSVA 2025 &amp; Bobot'!N87-J$6))/(J$7-J$6),"-"))</f>
        <v/>
      </c>
      <c r="K91" s="4" t="str">
        <f>IF('2.1 Data FSVA 2025 &amp; Bobot'!P87="","",IFERROR(((K$7-'2.1 Data FSVA 2025 &amp; Bobot'!P87))/(K$7-K$6),"-"))</f>
        <v/>
      </c>
      <c r="L91" s="4" t="str">
        <f>IF('2.1 Data FSVA 2025 &amp; Bobot'!R87="","",IFERROR(((L$7-'2.1 Data FSVA 2025 &amp; Bobot'!R87))/(L$7-L$6),"-"))</f>
        <v/>
      </c>
      <c r="M91" s="4" t="str">
        <f>IF('2.1 Data FSVA 2025 &amp; Bobot'!T87="","",IFERROR(((M$7-'2.1 Data FSVA 2025 &amp; Bobot'!T87))/(M$7-M$6),"-"))</f>
        <v/>
      </c>
      <c r="N91" s="4" t="str">
        <f>IF('2.1 Data FSVA 2025 &amp; Bobot'!V87="","",IFERROR((('2.1 Data FSVA 2025 &amp; Bobot'!V87-N$6))/(N$7-N$6),"-"))</f>
        <v/>
      </c>
      <c r="O91" s="4" t="str">
        <f>IF('2.1 Data FSVA 2025 &amp; Bobot'!X87="","",IFERROR(((O$7-'2.1 Data FSVA 2025 &amp; Bobot'!X87))/(O$7-O$6),"-"))</f>
        <v/>
      </c>
      <c r="P91" s="4" t="str">
        <f>IF('2.1 Data FSVA 2025 &amp; Bobot'!Z87="","",IFERROR((('2.1 Data FSVA 2025 &amp; Bobot'!Z87-P$6))/(P$7-P$6),"-"))</f>
        <v/>
      </c>
      <c r="Q91" s="4" t="str">
        <f>IF('2.1 Data FSVA 2025 &amp; Bobot'!AB87="","",IFERROR((('2.1 Data FSVA 2025 &amp; Bobot'!AB87-Q$6))/(Q$7-Q$6),"-"))</f>
        <v/>
      </c>
      <c r="R91" s="4" t="str">
        <f>IF('2.1 Data FSVA 2025 &amp; Bobot'!AD87="","",IFERROR(((R$7-'2.1 Data FSVA 2025 &amp; Bobot'!AD87))/(R$7-R$6),"-"))</f>
        <v/>
      </c>
      <c r="S91" s="33" t="str">
        <f t="shared" si="4"/>
        <v>-</v>
      </c>
      <c r="T91" s="73" t="str">
        <f t="shared" si="5"/>
        <v>-</v>
      </c>
      <c r="U91" s="4" t="str">
        <f t="shared" si="6"/>
        <v>-</v>
      </c>
      <c r="V91" s="73" t="str">
        <f t="shared" si="7"/>
        <v>-</v>
      </c>
      <c r="W91" s="67"/>
    </row>
    <row r="92" spans="1:23" x14ac:dyDescent="0.3">
      <c r="A92" s="1" t="str">
        <f>IF('2.1 Data FSVA 2025 &amp; Bobot'!A88="","",'2.1 Data FSVA 2025 &amp; Bobot'!A88)</f>
        <v/>
      </c>
      <c r="B92" s="2" t="str">
        <f>IF('2.1 Data FSVA 2025 &amp; Bobot'!B88="","",'2.1 Data FSVA 2025 &amp; Bobot'!B88)</f>
        <v/>
      </c>
      <c r="C92" s="1" t="str">
        <f>IF('2.1 Data FSVA 2025 &amp; Bobot'!C88="","",'2.1 Data FSVA 2025 &amp; Bobot'!C88)</f>
        <v/>
      </c>
      <c r="D92" s="1" t="str">
        <f>IF('2.1 Data FSVA 2025 &amp; Bobot'!D88="","",'2.1 Data FSVA 2025 &amp; Bobot'!D88)</f>
        <v/>
      </c>
      <c r="E92" s="1" t="str">
        <f>IF('2.1 Data FSVA 2025 &amp; Bobot'!E88="","",'2.1 Data FSVA 2025 &amp; Bobot'!E88)</f>
        <v/>
      </c>
      <c r="F92" s="2" t="str">
        <f>IF('2.1 Data FSVA 2025 &amp; Bobot'!F88="","",'2.1 Data FSVA 2025 &amp; Bobot'!F88)</f>
        <v/>
      </c>
      <c r="G92" s="4" t="str">
        <f>IF('2.1 Data FSVA 2025 &amp; Bobot'!H88="","",IFERROR(((G$7-'2.1 Data FSVA 2025 &amp; Bobot'!H88))/(G$7-G$6),"-"))</f>
        <v/>
      </c>
      <c r="H92" s="4" t="str">
        <f>IF('2.1 Data FSVA 2025 &amp; Bobot'!J88="","",IFERROR((('2.1 Data FSVA 2025 &amp; Bobot'!J88-H$6))/(H$7-H$6),"-"))</f>
        <v/>
      </c>
      <c r="I92" s="4" t="str">
        <f>IF('2.1 Data FSVA 2025 &amp; Bobot'!L88="","",IFERROR((('2.1 Data FSVA 2025 &amp; Bobot'!L88-I$6))/(I$7-I$6),"-"))</f>
        <v/>
      </c>
      <c r="J92" s="4" t="str">
        <f>IF('2.1 Data FSVA 2025 &amp; Bobot'!N88="","",IFERROR((('2.1 Data FSVA 2025 &amp; Bobot'!N88-J$6))/(J$7-J$6),"-"))</f>
        <v/>
      </c>
      <c r="K92" s="4" t="str">
        <f>IF('2.1 Data FSVA 2025 &amp; Bobot'!P88="","",IFERROR(((K$7-'2.1 Data FSVA 2025 &amp; Bobot'!P88))/(K$7-K$6),"-"))</f>
        <v/>
      </c>
      <c r="L92" s="4" t="str">
        <f>IF('2.1 Data FSVA 2025 &amp; Bobot'!R88="","",IFERROR(((L$7-'2.1 Data FSVA 2025 &amp; Bobot'!R88))/(L$7-L$6),"-"))</f>
        <v/>
      </c>
      <c r="M92" s="4" t="str">
        <f>IF('2.1 Data FSVA 2025 &amp; Bobot'!T88="","",IFERROR(((M$7-'2.1 Data FSVA 2025 &amp; Bobot'!T88))/(M$7-M$6),"-"))</f>
        <v/>
      </c>
      <c r="N92" s="4" t="str">
        <f>IF('2.1 Data FSVA 2025 &amp; Bobot'!V88="","",IFERROR((('2.1 Data FSVA 2025 &amp; Bobot'!V88-N$6))/(N$7-N$6),"-"))</f>
        <v/>
      </c>
      <c r="O92" s="4" t="str">
        <f>IF('2.1 Data FSVA 2025 &amp; Bobot'!X88="","",IFERROR(((O$7-'2.1 Data FSVA 2025 &amp; Bobot'!X88))/(O$7-O$6),"-"))</f>
        <v/>
      </c>
      <c r="P92" s="4" t="str">
        <f>IF('2.1 Data FSVA 2025 &amp; Bobot'!Z88="","",IFERROR((('2.1 Data FSVA 2025 &amp; Bobot'!Z88-P$6))/(P$7-P$6),"-"))</f>
        <v/>
      </c>
      <c r="Q92" s="4" t="str">
        <f>IF('2.1 Data FSVA 2025 &amp; Bobot'!AB88="","",IFERROR((('2.1 Data FSVA 2025 &amp; Bobot'!AB88-Q$6))/(Q$7-Q$6),"-"))</f>
        <v/>
      </c>
      <c r="R92" s="4" t="str">
        <f>IF('2.1 Data FSVA 2025 &amp; Bobot'!AD88="","",IFERROR(((R$7-'2.1 Data FSVA 2025 &amp; Bobot'!AD88))/(R$7-R$6),"-"))</f>
        <v/>
      </c>
      <c r="S92" s="33" t="str">
        <f t="shared" si="4"/>
        <v>-</v>
      </c>
      <c r="T92" s="73" t="str">
        <f t="shared" si="5"/>
        <v>-</v>
      </c>
      <c r="U92" s="4" t="str">
        <f t="shared" si="6"/>
        <v>-</v>
      </c>
      <c r="V92" s="73" t="str">
        <f t="shared" si="7"/>
        <v>-</v>
      </c>
      <c r="W92" s="67"/>
    </row>
    <row r="93" spans="1:23" x14ac:dyDescent="0.3">
      <c r="A93" s="1" t="str">
        <f>IF('2.1 Data FSVA 2025 &amp; Bobot'!A89="","",'2.1 Data FSVA 2025 &amp; Bobot'!A89)</f>
        <v/>
      </c>
      <c r="B93" s="2" t="str">
        <f>IF('2.1 Data FSVA 2025 &amp; Bobot'!B89="","",'2.1 Data FSVA 2025 &amp; Bobot'!B89)</f>
        <v/>
      </c>
      <c r="C93" s="1" t="str">
        <f>IF('2.1 Data FSVA 2025 &amp; Bobot'!C89="","",'2.1 Data FSVA 2025 &amp; Bobot'!C89)</f>
        <v/>
      </c>
      <c r="D93" s="1" t="str">
        <f>IF('2.1 Data FSVA 2025 &amp; Bobot'!D89="","",'2.1 Data FSVA 2025 &amp; Bobot'!D89)</f>
        <v/>
      </c>
      <c r="E93" s="1" t="str">
        <f>IF('2.1 Data FSVA 2025 &amp; Bobot'!E89="","",'2.1 Data FSVA 2025 &amp; Bobot'!E89)</f>
        <v/>
      </c>
      <c r="F93" s="2" t="str">
        <f>IF('2.1 Data FSVA 2025 &amp; Bobot'!F89="","",'2.1 Data FSVA 2025 &amp; Bobot'!F89)</f>
        <v/>
      </c>
      <c r="G93" s="4" t="str">
        <f>IF('2.1 Data FSVA 2025 &amp; Bobot'!H89="","",IFERROR(((G$7-'2.1 Data FSVA 2025 &amp; Bobot'!H89))/(G$7-G$6),"-"))</f>
        <v/>
      </c>
      <c r="H93" s="4" t="str">
        <f>IF('2.1 Data FSVA 2025 &amp; Bobot'!J89="","",IFERROR((('2.1 Data FSVA 2025 &amp; Bobot'!J89-H$6))/(H$7-H$6),"-"))</f>
        <v/>
      </c>
      <c r="I93" s="4" t="str">
        <f>IF('2.1 Data FSVA 2025 &amp; Bobot'!L89="","",IFERROR((('2.1 Data FSVA 2025 &amp; Bobot'!L89-I$6))/(I$7-I$6),"-"))</f>
        <v/>
      </c>
      <c r="J93" s="4" t="str">
        <f>IF('2.1 Data FSVA 2025 &amp; Bobot'!N89="","",IFERROR((('2.1 Data FSVA 2025 &amp; Bobot'!N89-J$6))/(J$7-J$6),"-"))</f>
        <v/>
      </c>
      <c r="K93" s="4" t="str">
        <f>IF('2.1 Data FSVA 2025 &amp; Bobot'!P89="","",IFERROR(((K$7-'2.1 Data FSVA 2025 &amp; Bobot'!P89))/(K$7-K$6),"-"))</f>
        <v/>
      </c>
      <c r="L93" s="4" t="str">
        <f>IF('2.1 Data FSVA 2025 &amp; Bobot'!R89="","",IFERROR(((L$7-'2.1 Data FSVA 2025 &amp; Bobot'!R89))/(L$7-L$6),"-"))</f>
        <v/>
      </c>
      <c r="M93" s="4" t="str">
        <f>IF('2.1 Data FSVA 2025 &amp; Bobot'!T89="","",IFERROR(((M$7-'2.1 Data FSVA 2025 &amp; Bobot'!T89))/(M$7-M$6),"-"))</f>
        <v/>
      </c>
      <c r="N93" s="4" t="str">
        <f>IF('2.1 Data FSVA 2025 &amp; Bobot'!V89="","",IFERROR((('2.1 Data FSVA 2025 &amp; Bobot'!V89-N$6))/(N$7-N$6),"-"))</f>
        <v/>
      </c>
      <c r="O93" s="4" t="str">
        <f>IF('2.1 Data FSVA 2025 &amp; Bobot'!X89="","",IFERROR(((O$7-'2.1 Data FSVA 2025 &amp; Bobot'!X89))/(O$7-O$6),"-"))</f>
        <v/>
      </c>
      <c r="P93" s="4" t="str">
        <f>IF('2.1 Data FSVA 2025 &amp; Bobot'!Z89="","",IFERROR((('2.1 Data FSVA 2025 &amp; Bobot'!Z89-P$6))/(P$7-P$6),"-"))</f>
        <v/>
      </c>
      <c r="Q93" s="4" t="str">
        <f>IF('2.1 Data FSVA 2025 &amp; Bobot'!AB89="","",IFERROR((('2.1 Data FSVA 2025 &amp; Bobot'!AB89-Q$6))/(Q$7-Q$6),"-"))</f>
        <v/>
      </c>
      <c r="R93" s="4" t="str">
        <f>IF('2.1 Data FSVA 2025 &amp; Bobot'!AD89="","",IFERROR(((R$7-'2.1 Data FSVA 2025 &amp; Bobot'!AD89))/(R$7-R$6),"-"))</f>
        <v/>
      </c>
      <c r="S93" s="33" t="str">
        <f t="shared" si="4"/>
        <v>-</v>
      </c>
      <c r="T93" s="73" t="str">
        <f t="shared" si="5"/>
        <v>-</v>
      </c>
      <c r="U93" s="4" t="str">
        <f t="shared" si="6"/>
        <v>-</v>
      </c>
      <c r="V93" s="73" t="str">
        <f t="shared" si="7"/>
        <v>-</v>
      </c>
      <c r="W93" s="67"/>
    </row>
    <row r="94" spans="1:23" x14ac:dyDescent="0.3">
      <c r="A94" s="1" t="str">
        <f>IF('2.1 Data FSVA 2025 &amp; Bobot'!A90="","",'2.1 Data FSVA 2025 &amp; Bobot'!A90)</f>
        <v/>
      </c>
      <c r="B94" s="2" t="str">
        <f>IF('2.1 Data FSVA 2025 &amp; Bobot'!B90="","",'2.1 Data FSVA 2025 &amp; Bobot'!B90)</f>
        <v/>
      </c>
      <c r="C94" s="1" t="str">
        <f>IF('2.1 Data FSVA 2025 &amp; Bobot'!C90="","",'2.1 Data FSVA 2025 &amp; Bobot'!C90)</f>
        <v/>
      </c>
      <c r="D94" s="1" t="str">
        <f>IF('2.1 Data FSVA 2025 &amp; Bobot'!D90="","",'2.1 Data FSVA 2025 &amp; Bobot'!D90)</f>
        <v/>
      </c>
      <c r="E94" s="1" t="str">
        <f>IF('2.1 Data FSVA 2025 &amp; Bobot'!E90="","",'2.1 Data FSVA 2025 &amp; Bobot'!E90)</f>
        <v/>
      </c>
      <c r="F94" s="2" t="str">
        <f>IF('2.1 Data FSVA 2025 &amp; Bobot'!F90="","",'2.1 Data FSVA 2025 &amp; Bobot'!F90)</f>
        <v/>
      </c>
      <c r="G94" s="4" t="str">
        <f>IF('2.1 Data FSVA 2025 &amp; Bobot'!H90="","",IFERROR(((G$7-'2.1 Data FSVA 2025 &amp; Bobot'!H90))/(G$7-G$6),"-"))</f>
        <v/>
      </c>
      <c r="H94" s="4" t="str">
        <f>IF('2.1 Data FSVA 2025 &amp; Bobot'!J90="","",IFERROR((('2.1 Data FSVA 2025 &amp; Bobot'!J90-H$6))/(H$7-H$6),"-"))</f>
        <v/>
      </c>
      <c r="I94" s="4" t="str">
        <f>IF('2.1 Data FSVA 2025 &amp; Bobot'!L90="","",IFERROR((('2.1 Data FSVA 2025 &amp; Bobot'!L90-I$6))/(I$7-I$6),"-"))</f>
        <v/>
      </c>
      <c r="J94" s="4" t="str">
        <f>IF('2.1 Data FSVA 2025 &amp; Bobot'!N90="","",IFERROR((('2.1 Data FSVA 2025 &amp; Bobot'!N90-J$6))/(J$7-J$6),"-"))</f>
        <v/>
      </c>
      <c r="K94" s="4" t="str">
        <f>IF('2.1 Data FSVA 2025 &amp; Bobot'!P90="","",IFERROR(((K$7-'2.1 Data FSVA 2025 &amp; Bobot'!P90))/(K$7-K$6),"-"))</f>
        <v/>
      </c>
      <c r="L94" s="4" t="str">
        <f>IF('2.1 Data FSVA 2025 &amp; Bobot'!R90="","",IFERROR(((L$7-'2.1 Data FSVA 2025 &amp; Bobot'!R90))/(L$7-L$6),"-"))</f>
        <v/>
      </c>
      <c r="M94" s="4" t="str">
        <f>IF('2.1 Data FSVA 2025 &amp; Bobot'!T90="","",IFERROR(((M$7-'2.1 Data FSVA 2025 &amp; Bobot'!T90))/(M$7-M$6),"-"))</f>
        <v/>
      </c>
      <c r="N94" s="4" t="str">
        <f>IF('2.1 Data FSVA 2025 &amp; Bobot'!V90="","",IFERROR((('2.1 Data FSVA 2025 &amp; Bobot'!V90-N$6))/(N$7-N$6),"-"))</f>
        <v/>
      </c>
      <c r="O94" s="4" t="str">
        <f>IF('2.1 Data FSVA 2025 &amp; Bobot'!X90="","",IFERROR(((O$7-'2.1 Data FSVA 2025 &amp; Bobot'!X90))/(O$7-O$6),"-"))</f>
        <v/>
      </c>
      <c r="P94" s="4" t="str">
        <f>IF('2.1 Data FSVA 2025 &amp; Bobot'!Z90="","",IFERROR((('2.1 Data FSVA 2025 &amp; Bobot'!Z90-P$6))/(P$7-P$6),"-"))</f>
        <v/>
      </c>
      <c r="Q94" s="4" t="str">
        <f>IF('2.1 Data FSVA 2025 &amp; Bobot'!AB90="","",IFERROR((('2.1 Data FSVA 2025 &amp; Bobot'!AB90-Q$6))/(Q$7-Q$6),"-"))</f>
        <v/>
      </c>
      <c r="R94" s="4" t="str">
        <f>IF('2.1 Data FSVA 2025 &amp; Bobot'!AD90="","",IFERROR(((R$7-'2.1 Data FSVA 2025 &amp; Bobot'!AD90))/(R$7-R$6),"-"))</f>
        <v/>
      </c>
      <c r="S94" s="33" t="str">
        <f t="shared" si="4"/>
        <v>-</v>
      </c>
      <c r="T94" s="73" t="str">
        <f t="shared" si="5"/>
        <v>-</v>
      </c>
      <c r="U94" s="4" t="str">
        <f t="shared" si="6"/>
        <v>-</v>
      </c>
      <c r="V94" s="73" t="str">
        <f t="shared" si="7"/>
        <v>-</v>
      </c>
      <c r="W94" s="67"/>
    </row>
    <row r="95" spans="1:23" x14ac:dyDescent="0.3">
      <c r="A95" s="1" t="str">
        <f>IF('2.1 Data FSVA 2025 &amp; Bobot'!A91="","",'2.1 Data FSVA 2025 &amp; Bobot'!A91)</f>
        <v/>
      </c>
      <c r="B95" s="2" t="str">
        <f>IF('2.1 Data FSVA 2025 &amp; Bobot'!B91="","",'2.1 Data FSVA 2025 &amp; Bobot'!B91)</f>
        <v/>
      </c>
      <c r="C95" s="1" t="str">
        <f>IF('2.1 Data FSVA 2025 &amp; Bobot'!C91="","",'2.1 Data FSVA 2025 &amp; Bobot'!C91)</f>
        <v/>
      </c>
      <c r="D95" s="1" t="str">
        <f>IF('2.1 Data FSVA 2025 &amp; Bobot'!D91="","",'2.1 Data FSVA 2025 &amp; Bobot'!D91)</f>
        <v/>
      </c>
      <c r="E95" s="1" t="str">
        <f>IF('2.1 Data FSVA 2025 &amp; Bobot'!E91="","",'2.1 Data FSVA 2025 &amp; Bobot'!E91)</f>
        <v/>
      </c>
      <c r="F95" s="2" t="str">
        <f>IF('2.1 Data FSVA 2025 &amp; Bobot'!F91="","",'2.1 Data FSVA 2025 &amp; Bobot'!F91)</f>
        <v/>
      </c>
      <c r="G95" s="4" t="str">
        <f>IF('2.1 Data FSVA 2025 &amp; Bobot'!H91="","",IFERROR(((G$7-'2.1 Data FSVA 2025 &amp; Bobot'!H91))/(G$7-G$6),"-"))</f>
        <v/>
      </c>
      <c r="H95" s="4" t="str">
        <f>IF('2.1 Data FSVA 2025 &amp; Bobot'!J91="","",IFERROR((('2.1 Data FSVA 2025 &amp; Bobot'!J91-H$6))/(H$7-H$6),"-"))</f>
        <v/>
      </c>
      <c r="I95" s="4" t="str">
        <f>IF('2.1 Data FSVA 2025 &amp; Bobot'!L91="","",IFERROR((('2.1 Data FSVA 2025 &amp; Bobot'!L91-I$6))/(I$7-I$6),"-"))</f>
        <v/>
      </c>
      <c r="J95" s="4" t="str">
        <f>IF('2.1 Data FSVA 2025 &amp; Bobot'!N91="","",IFERROR((('2.1 Data FSVA 2025 &amp; Bobot'!N91-J$6))/(J$7-J$6),"-"))</f>
        <v/>
      </c>
      <c r="K95" s="4" t="str">
        <f>IF('2.1 Data FSVA 2025 &amp; Bobot'!P91="","",IFERROR(((K$7-'2.1 Data FSVA 2025 &amp; Bobot'!P91))/(K$7-K$6),"-"))</f>
        <v/>
      </c>
      <c r="L95" s="4" t="str">
        <f>IF('2.1 Data FSVA 2025 &amp; Bobot'!R91="","",IFERROR(((L$7-'2.1 Data FSVA 2025 &amp; Bobot'!R91))/(L$7-L$6),"-"))</f>
        <v/>
      </c>
      <c r="M95" s="4" t="str">
        <f>IF('2.1 Data FSVA 2025 &amp; Bobot'!T91="","",IFERROR(((M$7-'2.1 Data FSVA 2025 &amp; Bobot'!T91))/(M$7-M$6),"-"))</f>
        <v/>
      </c>
      <c r="N95" s="4" t="str">
        <f>IF('2.1 Data FSVA 2025 &amp; Bobot'!V91="","",IFERROR((('2.1 Data FSVA 2025 &amp; Bobot'!V91-N$6))/(N$7-N$6),"-"))</f>
        <v/>
      </c>
      <c r="O95" s="4" t="str">
        <f>IF('2.1 Data FSVA 2025 &amp; Bobot'!X91="","",IFERROR(((O$7-'2.1 Data FSVA 2025 &amp; Bobot'!X91))/(O$7-O$6),"-"))</f>
        <v/>
      </c>
      <c r="P95" s="4" t="str">
        <f>IF('2.1 Data FSVA 2025 &amp; Bobot'!Z91="","",IFERROR((('2.1 Data FSVA 2025 &amp; Bobot'!Z91-P$6))/(P$7-P$6),"-"))</f>
        <v/>
      </c>
      <c r="Q95" s="4" t="str">
        <f>IF('2.1 Data FSVA 2025 &amp; Bobot'!AB91="","",IFERROR((('2.1 Data FSVA 2025 &amp; Bobot'!AB91-Q$6))/(Q$7-Q$6),"-"))</f>
        <v/>
      </c>
      <c r="R95" s="4" t="str">
        <f>IF('2.1 Data FSVA 2025 &amp; Bobot'!AD91="","",IFERROR(((R$7-'2.1 Data FSVA 2025 &amp; Bobot'!AD91))/(R$7-R$6),"-"))</f>
        <v/>
      </c>
      <c r="S95" s="33" t="str">
        <f t="shared" si="4"/>
        <v>-</v>
      </c>
      <c r="T95" s="73" t="str">
        <f t="shared" si="5"/>
        <v>-</v>
      </c>
      <c r="U95" s="4" t="str">
        <f t="shared" si="6"/>
        <v>-</v>
      </c>
      <c r="V95" s="73" t="str">
        <f t="shared" si="7"/>
        <v>-</v>
      </c>
      <c r="W95" s="67"/>
    </row>
    <row r="96" spans="1:23" x14ac:dyDescent="0.3">
      <c r="A96" s="1" t="str">
        <f>IF('2.1 Data FSVA 2025 &amp; Bobot'!A92="","",'2.1 Data FSVA 2025 &amp; Bobot'!A92)</f>
        <v/>
      </c>
      <c r="B96" s="2" t="str">
        <f>IF('2.1 Data FSVA 2025 &amp; Bobot'!B92="","",'2.1 Data FSVA 2025 &amp; Bobot'!B92)</f>
        <v/>
      </c>
      <c r="C96" s="1" t="str">
        <f>IF('2.1 Data FSVA 2025 &amp; Bobot'!C92="","",'2.1 Data FSVA 2025 &amp; Bobot'!C92)</f>
        <v/>
      </c>
      <c r="D96" s="1" t="str">
        <f>IF('2.1 Data FSVA 2025 &amp; Bobot'!D92="","",'2.1 Data FSVA 2025 &amp; Bobot'!D92)</f>
        <v/>
      </c>
      <c r="E96" s="1" t="str">
        <f>IF('2.1 Data FSVA 2025 &amp; Bobot'!E92="","",'2.1 Data FSVA 2025 &amp; Bobot'!E92)</f>
        <v/>
      </c>
      <c r="F96" s="2" t="str">
        <f>IF('2.1 Data FSVA 2025 &amp; Bobot'!F92="","",'2.1 Data FSVA 2025 &amp; Bobot'!F92)</f>
        <v/>
      </c>
      <c r="G96" s="4" t="str">
        <f>IF('2.1 Data FSVA 2025 &amp; Bobot'!H92="","",IFERROR(((G$7-'2.1 Data FSVA 2025 &amp; Bobot'!H92))/(G$7-G$6),"-"))</f>
        <v/>
      </c>
      <c r="H96" s="4" t="str">
        <f>IF('2.1 Data FSVA 2025 &amp; Bobot'!J92="","",IFERROR((('2.1 Data FSVA 2025 &amp; Bobot'!J92-H$6))/(H$7-H$6),"-"))</f>
        <v/>
      </c>
      <c r="I96" s="4" t="str">
        <f>IF('2.1 Data FSVA 2025 &amp; Bobot'!L92="","",IFERROR((('2.1 Data FSVA 2025 &amp; Bobot'!L92-I$6))/(I$7-I$6),"-"))</f>
        <v/>
      </c>
      <c r="J96" s="4" t="str">
        <f>IF('2.1 Data FSVA 2025 &amp; Bobot'!N92="","",IFERROR((('2.1 Data FSVA 2025 &amp; Bobot'!N92-J$6))/(J$7-J$6),"-"))</f>
        <v/>
      </c>
      <c r="K96" s="4" t="str">
        <f>IF('2.1 Data FSVA 2025 &amp; Bobot'!P92="","",IFERROR(((K$7-'2.1 Data FSVA 2025 &amp; Bobot'!P92))/(K$7-K$6),"-"))</f>
        <v/>
      </c>
      <c r="L96" s="4" t="str">
        <f>IF('2.1 Data FSVA 2025 &amp; Bobot'!R92="","",IFERROR(((L$7-'2.1 Data FSVA 2025 &amp; Bobot'!R92))/(L$7-L$6),"-"))</f>
        <v/>
      </c>
      <c r="M96" s="4" t="str">
        <f>IF('2.1 Data FSVA 2025 &amp; Bobot'!T92="","",IFERROR(((M$7-'2.1 Data FSVA 2025 &amp; Bobot'!T92))/(M$7-M$6),"-"))</f>
        <v/>
      </c>
      <c r="N96" s="4" t="str">
        <f>IF('2.1 Data FSVA 2025 &amp; Bobot'!V92="","",IFERROR((('2.1 Data FSVA 2025 &amp; Bobot'!V92-N$6))/(N$7-N$6),"-"))</f>
        <v/>
      </c>
      <c r="O96" s="4" t="str">
        <f>IF('2.1 Data FSVA 2025 &amp; Bobot'!X92="","",IFERROR(((O$7-'2.1 Data FSVA 2025 &amp; Bobot'!X92))/(O$7-O$6),"-"))</f>
        <v/>
      </c>
      <c r="P96" s="4" t="str">
        <f>IF('2.1 Data FSVA 2025 &amp; Bobot'!Z92="","",IFERROR((('2.1 Data FSVA 2025 &amp; Bobot'!Z92-P$6))/(P$7-P$6),"-"))</f>
        <v/>
      </c>
      <c r="Q96" s="4" t="str">
        <f>IF('2.1 Data FSVA 2025 &amp; Bobot'!AB92="","",IFERROR((('2.1 Data FSVA 2025 &amp; Bobot'!AB92-Q$6))/(Q$7-Q$6),"-"))</f>
        <v/>
      </c>
      <c r="R96" s="4" t="str">
        <f>IF('2.1 Data FSVA 2025 &amp; Bobot'!AD92="","",IFERROR(((R$7-'2.1 Data FSVA 2025 &amp; Bobot'!AD92))/(R$7-R$6),"-"))</f>
        <v/>
      </c>
      <c r="S96" s="33" t="str">
        <f t="shared" si="4"/>
        <v>-</v>
      </c>
      <c r="T96" s="73" t="str">
        <f t="shared" si="5"/>
        <v>-</v>
      </c>
      <c r="U96" s="4" t="str">
        <f t="shared" si="6"/>
        <v>-</v>
      </c>
      <c r="V96" s="73" t="str">
        <f t="shared" si="7"/>
        <v>-</v>
      </c>
      <c r="W96" s="67"/>
    </row>
    <row r="97" spans="1:23" x14ac:dyDescent="0.3">
      <c r="A97" s="1" t="str">
        <f>IF('2.1 Data FSVA 2025 &amp; Bobot'!A93="","",'2.1 Data FSVA 2025 &amp; Bobot'!A93)</f>
        <v/>
      </c>
      <c r="B97" s="2" t="str">
        <f>IF('2.1 Data FSVA 2025 &amp; Bobot'!B93="","",'2.1 Data FSVA 2025 &amp; Bobot'!B93)</f>
        <v/>
      </c>
      <c r="C97" s="1" t="str">
        <f>IF('2.1 Data FSVA 2025 &amp; Bobot'!C93="","",'2.1 Data FSVA 2025 &amp; Bobot'!C93)</f>
        <v/>
      </c>
      <c r="D97" s="1" t="str">
        <f>IF('2.1 Data FSVA 2025 &amp; Bobot'!D93="","",'2.1 Data FSVA 2025 &amp; Bobot'!D93)</f>
        <v/>
      </c>
      <c r="E97" s="1" t="str">
        <f>IF('2.1 Data FSVA 2025 &amp; Bobot'!E93="","",'2.1 Data FSVA 2025 &amp; Bobot'!E93)</f>
        <v/>
      </c>
      <c r="F97" s="2" t="str">
        <f>IF('2.1 Data FSVA 2025 &amp; Bobot'!F93="","",'2.1 Data FSVA 2025 &amp; Bobot'!F93)</f>
        <v/>
      </c>
      <c r="G97" s="4" t="str">
        <f>IF('2.1 Data FSVA 2025 &amp; Bobot'!H93="","",IFERROR(((G$7-'2.1 Data FSVA 2025 &amp; Bobot'!H93))/(G$7-G$6),"-"))</f>
        <v/>
      </c>
      <c r="H97" s="4" t="str">
        <f>IF('2.1 Data FSVA 2025 &amp; Bobot'!J93="","",IFERROR((('2.1 Data FSVA 2025 &amp; Bobot'!J93-H$6))/(H$7-H$6),"-"))</f>
        <v/>
      </c>
      <c r="I97" s="4" t="str">
        <f>IF('2.1 Data FSVA 2025 &amp; Bobot'!L93="","",IFERROR((('2.1 Data FSVA 2025 &amp; Bobot'!L93-I$6))/(I$7-I$6),"-"))</f>
        <v/>
      </c>
      <c r="J97" s="4" t="str">
        <f>IF('2.1 Data FSVA 2025 &amp; Bobot'!N93="","",IFERROR((('2.1 Data FSVA 2025 &amp; Bobot'!N93-J$6))/(J$7-J$6),"-"))</f>
        <v/>
      </c>
      <c r="K97" s="4" t="str">
        <f>IF('2.1 Data FSVA 2025 &amp; Bobot'!P93="","",IFERROR(((K$7-'2.1 Data FSVA 2025 &amp; Bobot'!P93))/(K$7-K$6),"-"))</f>
        <v/>
      </c>
      <c r="L97" s="4" t="str">
        <f>IF('2.1 Data FSVA 2025 &amp; Bobot'!R93="","",IFERROR(((L$7-'2.1 Data FSVA 2025 &amp; Bobot'!R93))/(L$7-L$6),"-"))</f>
        <v/>
      </c>
      <c r="M97" s="4" t="str">
        <f>IF('2.1 Data FSVA 2025 &amp; Bobot'!T93="","",IFERROR(((M$7-'2.1 Data FSVA 2025 &amp; Bobot'!T93))/(M$7-M$6),"-"))</f>
        <v/>
      </c>
      <c r="N97" s="4" t="str">
        <f>IF('2.1 Data FSVA 2025 &amp; Bobot'!V93="","",IFERROR((('2.1 Data FSVA 2025 &amp; Bobot'!V93-N$6))/(N$7-N$6),"-"))</f>
        <v/>
      </c>
      <c r="O97" s="4" t="str">
        <f>IF('2.1 Data FSVA 2025 &amp; Bobot'!X93="","",IFERROR(((O$7-'2.1 Data FSVA 2025 &amp; Bobot'!X93))/(O$7-O$6),"-"))</f>
        <v/>
      </c>
      <c r="P97" s="4" t="str">
        <f>IF('2.1 Data FSVA 2025 &amp; Bobot'!Z93="","",IFERROR((('2.1 Data FSVA 2025 &amp; Bobot'!Z93-P$6))/(P$7-P$6),"-"))</f>
        <v/>
      </c>
      <c r="Q97" s="4" t="str">
        <f>IF('2.1 Data FSVA 2025 &amp; Bobot'!AB93="","",IFERROR((('2.1 Data FSVA 2025 &amp; Bobot'!AB93-Q$6))/(Q$7-Q$6),"-"))</f>
        <v/>
      </c>
      <c r="R97" s="4" t="str">
        <f>IF('2.1 Data FSVA 2025 &amp; Bobot'!AD93="","",IFERROR(((R$7-'2.1 Data FSVA 2025 &amp; Bobot'!AD93))/(R$7-R$6),"-"))</f>
        <v/>
      </c>
      <c r="S97" s="33" t="str">
        <f t="shared" si="4"/>
        <v>-</v>
      </c>
      <c r="T97" s="73" t="str">
        <f t="shared" si="5"/>
        <v>-</v>
      </c>
      <c r="U97" s="4" t="str">
        <f t="shared" si="6"/>
        <v>-</v>
      </c>
      <c r="V97" s="73" t="str">
        <f t="shared" si="7"/>
        <v>-</v>
      </c>
      <c r="W97" s="67"/>
    </row>
    <row r="98" spans="1:23" x14ac:dyDescent="0.3">
      <c r="A98" s="1" t="str">
        <f>IF('2.1 Data FSVA 2025 &amp; Bobot'!A94="","",'2.1 Data FSVA 2025 &amp; Bobot'!A94)</f>
        <v/>
      </c>
      <c r="B98" s="2" t="str">
        <f>IF('2.1 Data FSVA 2025 &amp; Bobot'!B94="","",'2.1 Data FSVA 2025 &amp; Bobot'!B94)</f>
        <v/>
      </c>
      <c r="C98" s="1" t="str">
        <f>IF('2.1 Data FSVA 2025 &amp; Bobot'!C94="","",'2.1 Data FSVA 2025 &amp; Bobot'!C94)</f>
        <v/>
      </c>
      <c r="D98" s="1" t="str">
        <f>IF('2.1 Data FSVA 2025 &amp; Bobot'!D94="","",'2.1 Data FSVA 2025 &amp; Bobot'!D94)</f>
        <v/>
      </c>
      <c r="E98" s="1" t="str">
        <f>IF('2.1 Data FSVA 2025 &amp; Bobot'!E94="","",'2.1 Data FSVA 2025 &amp; Bobot'!E94)</f>
        <v/>
      </c>
      <c r="F98" s="2" t="str">
        <f>IF('2.1 Data FSVA 2025 &amp; Bobot'!F94="","",'2.1 Data FSVA 2025 &amp; Bobot'!F94)</f>
        <v/>
      </c>
      <c r="G98" s="4" t="str">
        <f>IF('2.1 Data FSVA 2025 &amp; Bobot'!H94="","",IFERROR(((G$7-'2.1 Data FSVA 2025 &amp; Bobot'!H94))/(G$7-G$6),"-"))</f>
        <v/>
      </c>
      <c r="H98" s="4" t="str">
        <f>IF('2.1 Data FSVA 2025 &amp; Bobot'!J94="","",IFERROR((('2.1 Data FSVA 2025 &amp; Bobot'!J94-H$6))/(H$7-H$6),"-"))</f>
        <v/>
      </c>
      <c r="I98" s="4" t="str">
        <f>IF('2.1 Data FSVA 2025 &amp; Bobot'!L94="","",IFERROR((('2.1 Data FSVA 2025 &amp; Bobot'!L94-I$6))/(I$7-I$6),"-"))</f>
        <v/>
      </c>
      <c r="J98" s="4" t="str">
        <f>IF('2.1 Data FSVA 2025 &amp; Bobot'!N94="","",IFERROR((('2.1 Data FSVA 2025 &amp; Bobot'!N94-J$6))/(J$7-J$6),"-"))</f>
        <v/>
      </c>
      <c r="K98" s="4" t="str">
        <f>IF('2.1 Data FSVA 2025 &amp; Bobot'!P94="","",IFERROR(((K$7-'2.1 Data FSVA 2025 &amp; Bobot'!P94))/(K$7-K$6),"-"))</f>
        <v/>
      </c>
      <c r="L98" s="4" t="str">
        <f>IF('2.1 Data FSVA 2025 &amp; Bobot'!R94="","",IFERROR(((L$7-'2.1 Data FSVA 2025 &amp; Bobot'!R94))/(L$7-L$6),"-"))</f>
        <v/>
      </c>
      <c r="M98" s="4" t="str">
        <f>IF('2.1 Data FSVA 2025 &amp; Bobot'!T94="","",IFERROR(((M$7-'2.1 Data FSVA 2025 &amp; Bobot'!T94))/(M$7-M$6),"-"))</f>
        <v/>
      </c>
      <c r="N98" s="4" t="str">
        <f>IF('2.1 Data FSVA 2025 &amp; Bobot'!V94="","",IFERROR((('2.1 Data FSVA 2025 &amp; Bobot'!V94-N$6))/(N$7-N$6),"-"))</f>
        <v/>
      </c>
      <c r="O98" s="4" t="str">
        <f>IF('2.1 Data FSVA 2025 &amp; Bobot'!X94="","",IFERROR(((O$7-'2.1 Data FSVA 2025 &amp; Bobot'!X94))/(O$7-O$6),"-"))</f>
        <v/>
      </c>
      <c r="P98" s="4" t="str">
        <f>IF('2.1 Data FSVA 2025 &amp; Bobot'!Z94="","",IFERROR((('2.1 Data FSVA 2025 &amp; Bobot'!Z94-P$6))/(P$7-P$6),"-"))</f>
        <v/>
      </c>
      <c r="Q98" s="4" t="str">
        <f>IF('2.1 Data FSVA 2025 &amp; Bobot'!AB94="","",IFERROR((('2.1 Data FSVA 2025 &amp; Bobot'!AB94-Q$6))/(Q$7-Q$6),"-"))</f>
        <v/>
      </c>
      <c r="R98" s="4" t="str">
        <f>IF('2.1 Data FSVA 2025 &amp; Bobot'!AD94="","",IFERROR(((R$7-'2.1 Data FSVA 2025 &amp; Bobot'!AD94))/(R$7-R$6),"-"))</f>
        <v/>
      </c>
      <c r="S98" s="33" t="str">
        <f t="shared" si="4"/>
        <v>-</v>
      </c>
      <c r="T98" s="73" t="str">
        <f t="shared" si="5"/>
        <v>-</v>
      </c>
      <c r="U98" s="4" t="str">
        <f t="shared" si="6"/>
        <v>-</v>
      </c>
      <c r="V98" s="73" t="str">
        <f t="shared" si="7"/>
        <v>-</v>
      </c>
      <c r="W98" s="67"/>
    </row>
    <row r="99" spans="1:23" x14ac:dyDescent="0.3">
      <c r="A99" s="1" t="str">
        <f>IF('2.1 Data FSVA 2025 &amp; Bobot'!A95="","",'2.1 Data FSVA 2025 &amp; Bobot'!A95)</f>
        <v/>
      </c>
      <c r="B99" s="2" t="str">
        <f>IF('2.1 Data FSVA 2025 &amp; Bobot'!B95="","",'2.1 Data FSVA 2025 &amp; Bobot'!B95)</f>
        <v/>
      </c>
      <c r="C99" s="1" t="str">
        <f>IF('2.1 Data FSVA 2025 &amp; Bobot'!C95="","",'2.1 Data FSVA 2025 &amp; Bobot'!C95)</f>
        <v/>
      </c>
      <c r="D99" s="1" t="str">
        <f>IF('2.1 Data FSVA 2025 &amp; Bobot'!D95="","",'2.1 Data FSVA 2025 &amp; Bobot'!D95)</f>
        <v/>
      </c>
      <c r="E99" s="1" t="str">
        <f>IF('2.1 Data FSVA 2025 &amp; Bobot'!E95="","",'2.1 Data FSVA 2025 &amp; Bobot'!E95)</f>
        <v/>
      </c>
      <c r="F99" s="2" t="str">
        <f>IF('2.1 Data FSVA 2025 &amp; Bobot'!F95="","",'2.1 Data FSVA 2025 &amp; Bobot'!F95)</f>
        <v/>
      </c>
      <c r="G99" s="4" t="str">
        <f>IF('2.1 Data FSVA 2025 &amp; Bobot'!H95="","",IFERROR(((G$7-'2.1 Data FSVA 2025 &amp; Bobot'!H95))/(G$7-G$6),"-"))</f>
        <v/>
      </c>
      <c r="H99" s="4" t="str">
        <f>IF('2.1 Data FSVA 2025 &amp; Bobot'!J95="","",IFERROR((('2.1 Data FSVA 2025 &amp; Bobot'!J95-H$6))/(H$7-H$6),"-"))</f>
        <v/>
      </c>
      <c r="I99" s="4" t="str">
        <f>IF('2.1 Data FSVA 2025 &amp; Bobot'!L95="","",IFERROR((('2.1 Data FSVA 2025 &amp; Bobot'!L95-I$6))/(I$7-I$6),"-"))</f>
        <v/>
      </c>
      <c r="J99" s="4" t="str">
        <f>IF('2.1 Data FSVA 2025 &amp; Bobot'!N95="","",IFERROR((('2.1 Data FSVA 2025 &amp; Bobot'!N95-J$6))/(J$7-J$6),"-"))</f>
        <v/>
      </c>
      <c r="K99" s="4" t="str">
        <f>IF('2.1 Data FSVA 2025 &amp; Bobot'!P95="","",IFERROR(((K$7-'2.1 Data FSVA 2025 &amp; Bobot'!P95))/(K$7-K$6),"-"))</f>
        <v/>
      </c>
      <c r="L99" s="4" t="str">
        <f>IF('2.1 Data FSVA 2025 &amp; Bobot'!R95="","",IFERROR(((L$7-'2.1 Data FSVA 2025 &amp; Bobot'!R95))/(L$7-L$6),"-"))</f>
        <v/>
      </c>
      <c r="M99" s="4" t="str">
        <f>IF('2.1 Data FSVA 2025 &amp; Bobot'!T95="","",IFERROR(((M$7-'2.1 Data FSVA 2025 &amp; Bobot'!T95))/(M$7-M$6),"-"))</f>
        <v/>
      </c>
      <c r="N99" s="4" t="str">
        <f>IF('2.1 Data FSVA 2025 &amp; Bobot'!V95="","",IFERROR((('2.1 Data FSVA 2025 &amp; Bobot'!V95-N$6))/(N$7-N$6),"-"))</f>
        <v/>
      </c>
      <c r="O99" s="4" t="str">
        <f>IF('2.1 Data FSVA 2025 &amp; Bobot'!X95="","",IFERROR(((O$7-'2.1 Data FSVA 2025 &amp; Bobot'!X95))/(O$7-O$6),"-"))</f>
        <v/>
      </c>
      <c r="P99" s="4" t="str">
        <f>IF('2.1 Data FSVA 2025 &amp; Bobot'!Z95="","",IFERROR((('2.1 Data FSVA 2025 &amp; Bobot'!Z95-P$6))/(P$7-P$6),"-"))</f>
        <v/>
      </c>
      <c r="Q99" s="4" t="str">
        <f>IF('2.1 Data FSVA 2025 &amp; Bobot'!AB95="","",IFERROR((('2.1 Data FSVA 2025 &amp; Bobot'!AB95-Q$6))/(Q$7-Q$6),"-"))</f>
        <v/>
      </c>
      <c r="R99" s="4" t="str">
        <f>IF('2.1 Data FSVA 2025 &amp; Bobot'!AD95="","",IFERROR(((R$7-'2.1 Data FSVA 2025 &amp; Bobot'!AD95))/(R$7-R$6),"-"))</f>
        <v/>
      </c>
      <c r="S99" s="33" t="str">
        <f t="shared" si="4"/>
        <v>-</v>
      </c>
      <c r="T99" s="73" t="str">
        <f t="shared" si="5"/>
        <v>-</v>
      </c>
      <c r="U99" s="4" t="str">
        <f t="shared" si="6"/>
        <v>-</v>
      </c>
      <c r="V99" s="73" t="str">
        <f t="shared" si="7"/>
        <v>-</v>
      </c>
      <c r="W99" s="67"/>
    </row>
    <row r="100" spans="1:23" x14ac:dyDescent="0.3">
      <c r="A100" s="1" t="str">
        <f>IF('2.1 Data FSVA 2025 &amp; Bobot'!A96="","",'2.1 Data FSVA 2025 &amp; Bobot'!A96)</f>
        <v/>
      </c>
      <c r="B100" s="2" t="str">
        <f>IF('2.1 Data FSVA 2025 &amp; Bobot'!B96="","",'2.1 Data FSVA 2025 &amp; Bobot'!B96)</f>
        <v/>
      </c>
      <c r="C100" s="1" t="str">
        <f>IF('2.1 Data FSVA 2025 &amp; Bobot'!C96="","",'2.1 Data FSVA 2025 &amp; Bobot'!C96)</f>
        <v/>
      </c>
      <c r="D100" s="1" t="str">
        <f>IF('2.1 Data FSVA 2025 &amp; Bobot'!D96="","",'2.1 Data FSVA 2025 &amp; Bobot'!D96)</f>
        <v/>
      </c>
      <c r="E100" s="1" t="str">
        <f>IF('2.1 Data FSVA 2025 &amp; Bobot'!E96="","",'2.1 Data FSVA 2025 &amp; Bobot'!E96)</f>
        <v/>
      </c>
      <c r="F100" s="2" t="str">
        <f>IF('2.1 Data FSVA 2025 &amp; Bobot'!F96="","",'2.1 Data FSVA 2025 &amp; Bobot'!F96)</f>
        <v/>
      </c>
      <c r="G100" s="4" t="str">
        <f>IF('2.1 Data FSVA 2025 &amp; Bobot'!H96="","",IFERROR(((G$7-'2.1 Data FSVA 2025 &amp; Bobot'!H96))/(G$7-G$6),"-"))</f>
        <v/>
      </c>
      <c r="H100" s="4" t="str">
        <f>IF('2.1 Data FSVA 2025 &amp; Bobot'!J96="","",IFERROR((('2.1 Data FSVA 2025 &amp; Bobot'!J96-H$6))/(H$7-H$6),"-"))</f>
        <v/>
      </c>
      <c r="I100" s="4" t="str">
        <f>IF('2.1 Data FSVA 2025 &amp; Bobot'!L96="","",IFERROR((('2.1 Data FSVA 2025 &amp; Bobot'!L96-I$6))/(I$7-I$6),"-"))</f>
        <v/>
      </c>
      <c r="J100" s="4" t="str">
        <f>IF('2.1 Data FSVA 2025 &amp; Bobot'!N96="","",IFERROR((('2.1 Data FSVA 2025 &amp; Bobot'!N96-J$6))/(J$7-J$6),"-"))</f>
        <v/>
      </c>
      <c r="K100" s="4" t="str">
        <f>IF('2.1 Data FSVA 2025 &amp; Bobot'!P96="","",IFERROR(((K$7-'2.1 Data FSVA 2025 &amp; Bobot'!P96))/(K$7-K$6),"-"))</f>
        <v/>
      </c>
      <c r="L100" s="4" t="str">
        <f>IF('2.1 Data FSVA 2025 &amp; Bobot'!R96="","",IFERROR(((L$7-'2.1 Data FSVA 2025 &amp; Bobot'!R96))/(L$7-L$6),"-"))</f>
        <v/>
      </c>
      <c r="M100" s="4" t="str">
        <f>IF('2.1 Data FSVA 2025 &amp; Bobot'!T96="","",IFERROR(((M$7-'2.1 Data FSVA 2025 &amp; Bobot'!T96))/(M$7-M$6),"-"))</f>
        <v/>
      </c>
      <c r="N100" s="4" t="str">
        <f>IF('2.1 Data FSVA 2025 &amp; Bobot'!V96="","",IFERROR((('2.1 Data FSVA 2025 &amp; Bobot'!V96-N$6))/(N$7-N$6),"-"))</f>
        <v/>
      </c>
      <c r="O100" s="4" t="str">
        <f>IF('2.1 Data FSVA 2025 &amp; Bobot'!X96="","",IFERROR(((O$7-'2.1 Data FSVA 2025 &amp; Bobot'!X96))/(O$7-O$6),"-"))</f>
        <v/>
      </c>
      <c r="P100" s="4" t="str">
        <f>IF('2.1 Data FSVA 2025 &amp; Bobot'!Z96="","",IFERROR((('2.1 Data FSVA 2025 &amp; Bobot'!Z96-P$6))/(P$7-P$6),"-"))</f>
        <v/>
      </c>
      <c r="Q100" s="4" t="str">
        <f>IF('2.1 Data FSVA 2025 &amp; Bobot'!AB96="","",IFERROR((('2.1 Data FSVA 2025 &amp; Bobot'!AB96-Q$6))/(Q$7-Q$6),"-"))</f>
        <v/>
      </c>
      <c r="R100" s="4" t="str">
        <f>IF('2.1 Data FSVA 2025 &amp; Bobot'!AD96="","",IFERROR(((R$7-'2.1 Data FSVA 2025 &amp; Bobot'!AD96))/(R$7-R$6),"-"))</f>
        <v/>
      </c>
      <c r="S100" s="33" t="str">
        <f t="shared" si="4"/>
        <v>-</v>
      </c>
      <c r="T100" s="73" t="str">
        <f t="shared" si="5"/>
        <v>-</v>
      </c>
      <c r="U100" s="4" t="str">
        <f t="shared" si="6"/>
        <v>-</v>
      </c>
      <c r="V100" s="73" t="str">
        <f t="shared" si="7"/>
        <v>-</v>
      </c>
      <c r="W100" s="67"/>
    </row>
    <row r="101" spans="1:23" x14ac:dyDescent="0.3">
      <c r="A101" s="1" t="str">
        <f>IF('2.1 Data FSVA 2025 &amp; Bobot'!A97="","",'2.1 Data FSVA 2025 &amp; Bobot'!A97)</f>
        <v/>
      </c>
      <c r="B101" s="2" t="str">
        <f>IF('2.1 Data FSVA 2025 &amp; Bobot'!B97="","",'2.1 Data FSVA 2025 &amp; Bobot'!B97)</f>
        <v/>
      </c>
      <c r="C101" s="1" t="str">
        <f>IF('2.1 Data FSVA 2025 &amp; Bobot'!C97="","",'2.1 Data FSVA 2025 &amp; Bobot'!C97)</f>
        <v/>
      </c>
      <c r="D101" s="1" t="str">
        <f>IF('2.1 Data FSVA 2025 &amp; Bobot'!D97="","",'2.1 Data FSVA 2025 &amp; Bobot'!D97)</f>
        <v/>
      </c>
      <c r="E101" s="1" t="str">
        <f>IF('2.1 Data FSVA 2025 &amp; Bobot'!E97="","",'2.1 Data FSVA 2025 &amp; Bobot'!E97)</f>
        <v/>
      </c>
      <c r="F101" s="2" t="str">
        <f>IF('2.1 Data FSVA 2025 &amp; Bobot'!F97="","",'2.1 Data FSVA 2025 &amp; Bobot'!F97)</f>
        <v/>
      </c>
      <c r="G101" s="4" t="str">
        <f>IF('2.1 Data FSVA 2025 &amp; Bobot'!H97="","",IFERROR(((G$7-'2.1 Data FSVA 2025 &amp; Bobot'!H97))/(G$7-G$6),"-"))</f>
        <v/>
      </c>
      <c r="H101" s="4" t="str">
        <f>IF('2.1 Data FSVA 2025 &amp; Bobot'!J97="","",IFERROR((('2.1 Data FSVA 2025 &amp; Bobot'!J97-H$6))/(H$7-H$6),"-"))</f>
        <v/>
      </c>
      <c r="I101" s="4" t="str">
        <f>IF('2.1 Data FSVA 2025 &amp; Bobot'!L97="","",IFERROR((('2.1 Data FSVA 2025 &amp; Bobot'!L97-I$6))/(I$7-I$6),"-"))</f>
        <v/>
      </c>
      <c r="J101" s="4" t="str">
        <f>IF('2.1 Data FSVA 2025 &amp; Bobot'!N97="","",IFERROR((('2.1 Data FSVA 2025 &amp; Bobot'!N97-J$6))/(J$7-J$6),"-"))</f>
        <v/>
      </c>
      <c r="K101" s="4" t="str">
        <f>IF('2.1 Data FSVA 2025 &amp; Bobot'!P97="","",IFERROR(((K$7-'2.1 Data FSVA 2025 &amp; Bobot'!P97))/(K$7-K$6),"-"))</f>
        <v/>
      </c>
      <c r="L101" s="4" t="str">
        <f>IF('2.1 Data FSVA 2025 &amp; Bobot'!R97="","",IFERROR(((L$7-'2.1 Data FSVA 2025 &amp; Bobot'!R97))/(L$7-L$6),"-"))</f>
        <v/>
      </c>
      <c r="M101" s="4" t="str">
        <f>IF('2.1 Data FSVA 2025 &amp; Bobot'!T97="","",IFERROR(((M$7-'2.1 Data FSVA 2025 &amp; Bobot'!T97))/(M$7-M$6),"-"))</f>
        <v/>
      </c>
      <c r="N101" s="4" t="str">
        <f>IF('2.1 Data FSVA 2025 &amp; Bobot'!V97="","",IFERROR((('2.1 Data FSVA 2025 &amp; Bobot'!V97-N$6))/(N$7-N$6),"-"))</f>
        <v/>
      </c>
      <c r="O101" s="4" t="str">
        <f>IF('2.1 Data FSVA 2025 &amp; Bobot'!X97="","",IFERROR(((O$7-'2.1 Data FSVA 2025 &amp; Bobot'!X97))/(O$7-O$6),"-"))</f>
        <v/>
      </c>
      <c r="P101" s="4" t="str">
        <f>IF('2.1 Data FSVA 2025 &amp; Bobot'!Z97="","",IFERROR((('2.1 Data FSVA 2025 &amp; Bobot'!Z97-P$6))/(P$7-P$6),"-"))</f>
        <v/>
      </c>
      <c r="Q101" s="4" t="str">
        <f>IF('2.1 Data FSVA 2025 &amp; Bobot'!AB97="","",IFERROR((('2.1 Data FSVA 2025 &amp; Bobot'!AB97-Q$6))/(Q$7-Q$6),"-"))</f>
        <v/>
      </c>
      <c r="R101" s="4" t="str">
        <f>IF('2.1 Data FSVA 2025 &amp; Bobot'!AD97="","",IFERROR(((R$7-'2.1 Data FSVA 2025 &amp; Bobot'!AD97))/(R$7-R$6),"-"))</f>
        <v/>
      </c>
      <c r="S101" s="33" t="str">
        <f t="shared" si="4"/>
        <v>-</v>
      </c>
      <c r="T101" s="73" t="str">
        <f t="shared" si="5"/>
        <v>-</v>
      </c>
      <c r="U101" s="4" t="str">
        <f t="shared" si="6"/>
        <v>-</v>
      </c>
      <c r="V101" s="73" t="str">
        <f t="shared" si="7"/>
        <v>-</v>
      </c>
      <c r="W101" s="67"/>
    </row>
    <row r="102" spans="1:23" x14ac:dyDescent="0.3">
      <c r="A102" s="1" t="str">
        <f>IF('2.1 Data FSVA 2025 &amp; Bobot'!A98="","",'2.1 Data FSVA 2025 &amp; Bobot'!A98)</f>
        <v/>
      </c>
      <c r="B102" s="2" t="str">
        <f>IF('2.1 Data FSVA 2025 &amp; Bobot'!B98="","",'2.1 Data FSVA 2025 &amp; Bobot'!B98)</f>
        <v/>
      </c>
      <c r="C102" s="1" t="str">
        <f>IF('2.1 Data FSVA 2025 &amp; Bobot'!C98="","",'2.1 Data FSVA 2025 &amp; Bobot'!C98)</f>
        <v/>
      </c>
      <c r="D102" s="1" t="str">
        <f>IF('2.1 Data FSVA 2025 &amp; Bobot'!D98="","",'2.1 Data FSVA 2025 &amp; Bobot'!D98)</f>
        <v/>
      </c>
      <c r="E102" s="1" t="str">
        <f>IF('2.1 Data FSVA 2025 &amp; Bobot'!E98="","",'2.1 Data FSVA 2025 &amp; Bobot'!E98)</f>
        <v/>
      </c>
      <c r="F102" s="2" t="str">
        <f>IF('2.1 Data FSVA 2025 &amp; Bobot'!F98="","",'2.1 Data FSVA 2025 &amp; Bobot'!F98)</f>
        <v/>
      </c>
      <c r="G102" s="4" t="str">
        <f>IF('2.1 Data FSVA 2025 &amp; Bobot'!H98="","",IFERROR(((G$7-'2.1 Data FSVA 2025 &amp; Bobot'!H98))/(G$7-G$6),"-"))</f>
        <v/>
      </c>
      <c r="H102" s="4" t="str">
        <f>IF('2.1 Data FSVA 2025 &amp; Bobot'!J98="","",IFERROR((('2.1 Data FSVA 2025 &amp; Bobot'!J98-H$6))/(H$7-H$6),"-"))</f>
        <v/>
      </c>
      <c r="I102" s="4" t="str">
        <f>IF('2.1 Data FSVA 2025 &amp; Bobot'!L98="","",IFERROR((('2.1 Data FSVA 2025 &amp; Bobot'!L98-I$6))/(I$7-I$6),"-"))</f>
        <v/>
      </c>
      <c r="J102" s="4" t="str">
        <f>IF('2.1 Data FSVA 2025 &amp; Bobot'!N98="","",IFERROR((('2.1 Data FSVA 2025 &amp; Bobot'!N98-J$6))/(J$7-J$6),"-"))</f>
        <v/>
      </c>
      <c r="K102" s="4" t="str">
        <f>IF('2.1 Data FSVA 2025 &amp; Bobot'!P98="","",IFERROR(((K$7-'2.1 Data FSVA 2025 &amp; Bobot'!P98))/(K$7-K$6),"-"))</f>
        <v/>
      </c>
      <c r="L102" s="4" t="str">
        <f>IF('2.1 Data FSVA 2025 &amp; Bobot'!R98="","",IFERROR(((L$7-'2.1 Data FSVA 2025 &amp; Bobot'!R98))/(L$7-L$6),"-"))</f>
        <v/>
      </c>
      <c r="M102" s="4" t="str">
        <f>IF('2.1 Data FSVA 2025 &amp; Bobot'!T98="","",IFERROR(((M$7-'2.1 Data FSVA 2025 &amp; Bobot'!T98))/(M$7-M$6),"-"))</f>
        <v/>
      </c>
      <c r="N102" s="4" t="str">
        <f>IF('2.1 Data FSVA 2025 &amp; Bobot'!V98="","",IFERROR((('2.1 Data FSVA 2025 &amp; Bobot'!V98-N$6))/(N$7-N$6),"-"))</f>
        <v/>
      </c>
      <c r="O102" s="4" t="str">
        <f>IF('2.1 Data FSVA 2025 &amp; Bobot'!X98="","",IFERROR(((O$7-'2.1 Data FSVA 2025 &amp; Bobot'!X98))/(O$7-O$6),"-"))</f>
        <v/>
      </c>
      <c r="P102" s="4" t="str">
        <f>IF('2.1 Data FSVA 2025 &amp; Bobot'!Z98="","",IFERROR((('2.1 Data FSVA 2025 &amp; Bobot'!Z98-P$6))/(P$7-P$6),"-"))</f>
        <v/>
      </c>
      <c r="Q102" s="4" t="str">
        <f>IF('2.1 Data FSVA 2025 &amp; Bobot'!AB98="","",IFERROR((('2.1 Data FSVA 2025 &amp; Bobot'!AB98-Q$6))/(Q$7-Q$6),"-"))</f>
        <v/>
      </c>
      <c r="R102" s="4" t="str">
        <f>IF('2.1 Data FSVA 2025 &amp; Bobot'!AD98="","",IFERROR(((R$7-'2.1 Data FSVA 2025 &amp; Bobot'!AD98))/(R$7-R$6),"-"))</f>
        <v/>
      </c>
      <c r="S102" s="33" t="str">
        <f t="shared" si="4"/>
        <v>-</v>
      </c>
      <c r="T102" s="73" t="str">
        <f t="shared" si="5"/>
        <v>-</v>
      </c>
      <c r="U102" s="4" t="str">
        <f t="shared" si="6"/>
        <v>-</v>
      </c>
      <c r="V102" s="73" t="str">
        <f t="shared" si="7"/>
        <v>-</v>
      </c>
      <c r="W102" s="67"/>
    </row>
    <row r="103" spans="1:23" x14ac:dyDescent="0.3">
      <c r="A103" s="1" t="str">
        <f>IF('2.1 Data FSVA 2025 &amp; Bobot'!A99="","",'2.1 Data FSVA 2025 &amp; Bobot'!A99)</f>
        <v/>
      </c>
      <c r="B103" s="2" t="str">
        <f>IF('2.1 Data FSVA 2025 &amp; Bobot'!B99="","",'2.1 Data FSVA 2025 &amp; Bobot'!B99)</f>
        <v/>
      </c>
      <c r="C103" s="1" t="str">
        <f>IF('2.1 Data FSVA 2025 &amp; Bobot'!C99="","",'2.1 Data FSVA 2025 &amp; Bobot'!C99)</f>
        <v/>
      </c>
      <c r="D103" s="1" t="str">
        <f>IF('2.1 Data FSVA 2025 &amp; Bobot'!D99="","",'2.1 Data FSVA 2025 &amp; Bobot'!D99)</f>
        <v/>
      </c>
      <c r="E103" s="1" t="str">
        <f>IF('2.1 Data FSVA 2025 &amp; Bobot'!E99="","",'2.1 Data FSVA 2025 &amp; Bobot'!E99)</f>
        <v/>
      </c>
      <c r="F103" s="2" t="str">
        <f>IF('2.1 Data FSVA 2025 &amp; Bobot'!F99="","",'2.1 Data FSVA 2025 &amp; Bobot'!F99)</f>
        <v/>
      </c>
      <c r="G103" s="4" t="str">
        <f>IF('2.1 Data FSVA 2025 &amp; Bobot'!H99="","",IFERROR(((G$7-'2.1 Data FSVA 2025 &amp; Bobot'!H99))/(G$7-G$6),"-"))</f>
        <v/>
      </c>
      <c r="H103" s="4" t="str">
        <f>IF('2.1 Data FSVA 2025 &amp; Bobot'!J99="","",IFERROR((('2.1 Data FSVA 2025 &amp; Bobot'!J99-H$6))/(H$7-H$6),"-"))</f>
        <v/>
      </c>
      <c r="I103" s="4" t="str">
        <f>IF('2.1 Data FSVA 2025 &amp; Bobot'!L99="","",IFERROR((('2.1 Data FSVA 2025 &amp; Bobot'!L99-I$6))/(I$7-I$6),"-"))</f>
        <v/>
      </c>
      <c r="J103" s="4" t="str">
        <f>IF('2.1 Data FSVA 2025 &amp; Bobot'!N99="","",IFERROR((('2.1 Data FSVA 2025 &amp; Bobot'!N99-J$6))/(J$7-J$6),"-"))</f>
        <v/>
      </c>
      <c r="K103" s="4" t="str">
        <f>IF('2.1 Data FSVA 2025 &amp; Bobot'!P99="","",IFERROR(((K$7-'2.1 Data FSVA 2025 &amp; Bobot'!P99))/(K$7-K$6),"-"))</f>
        <v/>
      </c>
      <c r="L103" s="4" t="str">
        <f>IF('2.1 Data FSVA 2025 &amp; Bobot'!R99="","",IFERROR(((L$7-'2.1 Data FSVA 2025 &amp; Bobot'!R99))/(L$7-L$6),"-"))</f>
        <v/>
      </c>
      <c r="M103" s="4" t="str">
        <f>IF('2.1 Data FSVA 2025 &amp; Bobot'!T99="","",IFERROR(((M$7-'2.1 Data FSVA 2025 &amp; Bobot'!T99))/(M$7-M$6),"-"))</f>
        <v/>
      </c>
      <c r="N103" s="4" t="str">
        <f>IF('2.1 Data FSVA 2025 &amp; Bobot'!V99="","",IFERROR((('2.1 Data FSVA 2025 &amp; Bobot'!V99-N$6))/(N$7-N$6),"-"))</f>
        <v/>
      </c>
      <c r="O103" s="4" t="str">
        <f>IF('2.1 Data FSVA 2025 &amp; Bobot'!X99="","",IFERROR(((O$7-'2.1 Data FSVA 2025 &amp; Bobot'!X99))/(O$7-O$6),"-"))</f>
        <v/>
      </c>
      <c r="P103" s="4" t="str">
        <f>IF('2.1 Data FSVA 2025 &amp; Bobot'!Z99="","",IFERROR((('2.1 Data FSVA 2025 &amp; Bobot'!Z99-P$6))/(P$7-P$6),"-"))</f>
        <v/>
      </c>
      <c r="Q103" s="4" t="str">
        <f>IF('2.1 Data FSVA 2025 &amp; Bobot'!AB99="","",IFERROR((('2.1 Data FSVA 2025 &amp; Bobot'!AB99-Q$6))/(Q$7-Q$6),"-"))</f>
        <v/>
      </c>
      <c r="R103" s="4" t="str">
        <f>IF('2.1 Data FSVA 2025 &amp; Bobot'!AD99="","",IFERROR(((R$7-'2.1 Data FSVA 2025 &amp; Bobot'!AD99))/(R$7-R$6),"-"))</f>
        <v/>
      </c>
      <c r="S103" s="33" t="str">
        <f t="shared" si="4"/>
        <v>-</v>
      </c>
      <c r="T103" s="73" t="str">
        <f t="shared" si="5"/>
        <v>-</v>
      </c>
      <c r="U103" s="4" t="str">
        <f t="shared" si="6"/>
        <v>-</v>
      </c>
      <c r="V103" s="73" t="str">
        <f t="shared" si="7"/>
        <v>-</v>
      </c>
      <c r="W103" s="67"/>
    </row>
    <row r="104" spans="1:23" x14ac:dyDescent="0.3">
      <c r="A104" s="1" t="str">
        <f>IF('2.1 Data FSVA 2025 &amp; Bobot'!A100="","",'2.1 Data FSVA 2025 &amp; Bobot'!A100)</f>
        <v/>
      </c>
      <c r="B104" s="2" t="str">
        <f>IF('2.1 Data FSVA 2025 &amp; Bobot'!B100="","",'2.1 Data FSVA 2025 &amp; Bobot'!B100)</f>
        <v/>
      </c>
      <c r="C104" s="1" t="str">
        <f>IF('2.1 Data FSVA 2025 &amp; Bobot'!C100="","",'2.1 Data FSVA 2025 &amp; Bobot'!C100)</f>
        <v/>
      </c>
      <c r="D104" s="1" t="str">
        <f>IF('2.1 Data FSVA 2025 &amp; Bobot'!D100="","",'2.1 Data FSVA 2025 &amp; Bobot'!D100)</f>
        <v/>
      </c>
      <c r="E104" s="1" t="str">
        <f>IF('2.1 Data FSVA 2025 &amp; Bobot'!E100="","",'2.1 Data FSVA 2025 &amp; Bobot'!E100)</f>
        <v/>
      </c>
      <c r="F104" s="2" t="str">
        <f>IF('2.1 Data FSVA 2025 &amp; Bobot'!F100="","",'2.1 Data FSVA 2025 &amp; Bobot'!F100)</f>
        <v/>
      </c>
      <c r="G104" s="4" t="str">
        <f>IF('2.1 Data FSVA 2025 &amp; Bobot'!H100="","",IFERROR(((G$7-'2.1 Data FSVA 2025 &amp; Bobot'!H100))/(G$7-G$6),"-"))</f>
        <v/>
      </c>
      <c r="H104" s="4" t="str">
        <f>IF('2.1 Data FSVA 2025 &amp; Bobot'!J100="","",IFERROR((('2.1 Data FSVA 2025 &amp; Bobot'!J100-H$6))/(H$7-H$6),"-"))</f>
        <v/>
      </c>
      <c r="I104" s="4" t="str">
        <f>IF('2.1 Data FSVA 2025 &amp; Bobot'!L100="","",IFERROR((('2.1 Data FSVA 2025 &amp; Bobot'!L100-I$6))/(I$7-I$6),"-"))</f>
        <v/>
      </c>
      <c r="J104" s="4" t="str">
        <f>IF('2.1 Data FSVA 2025 &amp; Bobot'!N100="","",IFERROR((('2.1 Data FSVA 2025 &amp; Bobot'!N100-J$6))/(J$7-J$6),"-"))</f>
        <v/>
      </c>
      <c r="K104" s="4" t="str">
        <f>IF('2.1 Data FSVA 2025 &amp; Bobot'!P100="","",IFERROR(((K$7-'2.1 Data FSVA 2025 &amp; Bobot'!P100))/(K$7-K$6),"-"))</f>
        <v/>
      </c>
      <c r="L104" s="4" t="str">
        <f>IF('2.1 Data FSVA 2025 &amp; Bobot'!R100="","",IFERROR(((L$7-'2.1 Data FSVA 2025 &amp; Bobot'!R100))/(L$7-L$6),"-"))</f>
        <v/>
      </c>
      <c r="M104" s="4" t="str">
        <f>IF('2.1 Data FSVA 2025 &amp; Bobot'!T100="","",IFERROR(((M$7-'2.1 Data FSVA 2025 &amp; Bobot'!T100))/(M$7-M$6),"-"))</f>
        <v/>
      </c>
      <c r="N104" s="4" t="str">
        <f>IF('2.1 Data FSVA 2025 &amp; Bobot'!V100="","",IFERROR((('2.1 Data FSVA 2025 &amp; Bobot'!V100-N$6))/(N$7-N$6),"-"))</f>
        <v/>
      </c>
      <c r="O104" s="4" t="str">
        <f>IF('2.1 Data FSVA 2025 &amp; Bobot'!X100="","",IFERROR(((O$7-'2.1 Data FSVA 2025 &amp; Bobot'!X100))/(O$7-O$6),"-"))</f>
        <v/>
      </c>
      <c r="P104" s="4" t="str">
        <f>IF('2.1 Data FSVA 2025 &amp; Bobot'!Z100="","",IFERROR((('2.1 Data FSVA 2025 &amp; Bobot'!Z100-P$6))/(P$7-P$6),"-"))</f>
        <v/>
      </c>
      <c r="Q104" s="4" t="str">
        <f>IF('2.1 Data FSVA 2025 &amp; Bobot'!AB100="","",IFERROR((('2.1 Data FSVA 2025 &amp; Bobot'!AB100-Q$6))/(Q$7-Q$6),"-"))</f>
        <v/>
      </c>
      <c r="R104" s="4" t="str">
        <f>IF('2.1 Data FSVA 2025 &amp; Bobot'!AD100="","",IFERROR(((R$7-'2.1 Data FSVA 2025 &amp; Bobot'!AD100))/(R$7-R$6),"-"))</f>
        <v/>
      </c>
      <c r="S104" s="33" t="str">
        <f t="shared" si="4"/>
        <v>-</v>
      </c>
      <c r="T104" s="73" t="str">
        <f t="shared" si="5"/>
        <v>-</v>
      </c>
      <c r="U104" s="4" t="str">
        <f t="shared" si="6"/>
        <v>-</v>
      </c>
      <c r="V104" s="73" t="str">
        <f t="shared" si="7"/>
        <v>-</v>
      </c>
      <c r="W104" s="67"/>
    </row>
    <row r="105" spans="1:23" x14ac:dyDescent="0.3">
      <c r="A105" s="1" t="str">
        <f>IF('2.1 Data FSVA 2025 &amp; Bobot'!A101="","",'2.1 Data FSVA 2025 &amp; Bobot'!A101)</f>
        <v/>
      </c>
      <c r="B105" s="2" t="str">
        <f>IF('2.1 Data FSVA 2025 &amp; Bobot'!B101="","",'2.1 Data FSVA 2025 &amp; Bobot'!B101)</f>
        <v/>
      </c>
      <c r="C105" s="1" t="str">
        <f>IF('2.1 Data FSVA 2025 &amp; Bobot'!C101="","",'2.1 Data FSVA 2025 &amp; Bobot'!C101)</f>
        <v/>
      </c>
      <c r="D105" s="1" t="str">
        <f>IF('2.1 Data FSVA 2025 &amp; Bobot'!D101="","",'2.1 Data FSVA 2025 &amp; Bobot'!D101)</f>
        <v/>
      </c>
      <c r="E105" s="1" t="str">
        <f>IF('2.1 Data FSVA 2025 &amp; Bobot'!E101="","",'2.1 Data FSVA 2025 &amp; Bobot'!E101)</f>
        <v/>
      </c>
      <c r="F105" s="2" t="str">
        <f>IF('2.1 Data FSVA 2025 &amp; Bobot'!F101="","",'2.1 Data FSVA 2025 &amp; Bobot'!F101)</f>
        <v/>
      </c>
      <c r="G105" s="4" t="str">
        <f>IF('2.1 Data FSVA 2025 &amp; Bobot'!H101="","",IFERROR(((G$7-'2.1 Data FSVA 2025 &amp; Bobot'!H101))/(G$7-G$6),"-"))</f>
        <v/>
      </c>
      <c r="H105" s="4" t="str">
        <f>IF('2.1 Data FSVA 2025 &amp; Bobot'!J101="","",IFERROR((('2.1 Data FSVA 2025 &amp; Bobot'!J101-H$6))/(H$7-H$6),"-"))</f>
        <v/>
      </c>
      <c r="I105" s="4" t="str">
        <f>IF('2.1 Data FSVA 2025 &amp; Bobot'!L101="","",IFERROR((('2.1 Data FSVA 2025 &amp; Bobot'!L101-I$6))/(I$7-I$6),"-"))</f>
        <v/>
      </c>
      <c r="J105" s="4" t="str">
        <f>IF('2.1 Data FSVA 2025 &amp; Bobot'!N101="","",IFERROR((('2.1 Data FSVA 2025 &amp; Bobot'!N101-J$6))/(J$7-J$6),"-"))</f>
        <v/>
      </c>
      <c r="K105" s="4" t="str">
        <f>IF('2.1 Data FSVA 2025 &amp; Bobot'!P101="","",IFERROR(((K$7-'2.1 Data FSVA 2025 &amp; Bobot'!P101))/(K$7-K$6),"-"))</f>
        <v/>
      </c>
      <c r="L105" s="4" t="str">
        <f>IF('2.1 Data FSVA 2025 &amp; Bobot'!R101="","",IFERROR(((L$7-'2.1 Data FSVA 2025 &amp; Bobot'!R101))/(L$7-L$6),"-"))</f>
        <v/>
      </c>
      <c r="M105" s="4" t="str">
        <f>IF('2.1 Data FSVA 2025 &amp; Bobot'!T101="","",IFERROR(((M$7-'2.1 Data FSVA 2025 &amp; Bobot'!T101))/(M$7-M$6),"-"))</f>
        <v/>
      </c>
      <c r="N105" s="4" t="str">
        <f>IF('2.1 Data FSVA 2025 &amp; Bobot'!V101="","",IFERROR((('2.1 Data FSVA 2025 &amp; Bobot'!V101-N$6))/(N$7-N$6),"-"))</f>
        <v/>
      </c>
      <c r="O105" s="4" t="str">
        <f>IF('2.1 Data FSVA 2025 &amp; Bobot'!X101="","",IFERROR(((O$7-'2.1 Data FSVA 2025 &amp; Bobot'!X101))/(O$7-O$6),"-"))</f>
        <v/>
      </c>
      <c r="P105" s="4" t="str">
        <f>IF('2.1 Data FSVA 2025 &amp; Bobot'!Z101="","",IFERROR((('2.1 Data FSVA 2025 &amp; Bobot'!Z101-P$6))/(P$7-P$6),"-"))</f>
        <v/>
      </c>
      <c r="Q105" s="4" t="str">
        <f>IF('2.1 Data FSVA 2025 &amp; Bobot'!AB101="","",IFERROR((('2.1 Data FSVA 2025 &amp; Bobot'!AB101-Q$6))/(Q$7-Q$6),"-"))</f>
        <v/>
      </c>
      <c r="R105" s="4" t="str">
        <f>IF('2.1 Data FSVA 2025 &amp; Bobot'!AD101="","",IFERROR(((R$7-'2.1 Data FSVA 2025 &amp; Bobot'!AD101))/(R$7-R$6),"-"))</f>
        <v/>
      </c>
      <c r="S105" s="33" t="str">
        <f t="shared" si="4"/>
        <v>-</v>
      </c>
      <c r="T105" s="73" t="str">
        <f t="shared" si="5"/>
        <v>-</v>
      </c>
      <c r="U105" s="4" t="str">
        <f t="shared" si="6"/>
        <v>-</v>
      </c>
      <c r="V105" s="73" t="str">
        <f t="shared" si="7"/>
        <v>-</v>
      </c>
      <c r="W105" s="67"/>
    </row>
    <row r="106" spans="1:23" x14ac:dyDescent="0.3">
      <c r="A106" s="1" t="str">
        <f>IF('2.1 Data FSVA 2025 &amp; Bobot'!A102="","",'2.1 Data FSVA 2025 &amp; Bobot'!A102)</f>
        <v/>
      </c>
      <c r="B106" s="2" t="str">
        <f>IF('2.1 Data FSVA 2025 &amp; Bobot'!B102="","",'2.1 Data FSVA 2025 &amp; Bobot'!B102)</f>
        <v/>
      </c>
      <c r="C106" s="1" t="str">
        <f>IF('2.1 Data FSVA 2025 &amp; Bobot'!C102="","",'2.1 Data FSVA 2025 &amp; Bobot'!C102)</f>
        <v/>
      </c>
      <c r="D106" s="1" t="str">
        <f>IF('2.1 Data FSVA 2025 &amp; Bobot'!D102="","",'2.1 Data FSVA 2025 &amp; Bobot'!D102)</f>
        <v/>
      </c>
      <c r="E106" s="1" t="str">
        <f>IF('2.1 Data FSVA 2025 &amp; Bobot'!E102="","",'2.1 Data FSVA 2025 &amp; Bobot'!E102)</f>
        <v/>
      </c>
      <c r="F106" s="2" t="str">
        <f>IF('2.1 Data FSVA 2025 &amp; Bobot'!F102="","",'2.1 Data FSVA 2025 &amp; Bobot'!F102)</f>
        <v/>
      </c>
      <c r="G106" s="4" t="str">
        <f>IF('2.1 Data FSVA 2025 &amp; Bobot'!H102="","",IFERROR(((G$7-'2.1 Data FSVA 2025 &amp; Bobot'!H102))/(G$7-G$6),"-"))</f>
        <v/>
      </c>
      <c r="H106" s="4" t="str">
        <f>IF('2.1 Data FSVA 2025 &amp; Bobot'!J102="","",IFERROR((('2.1 Data FSVA 2025 &amp; Bobot'!J102-H$6))/(H$7-H$6),"-"))</f>
        <v/>
      </c>
      <c r="I106" s="4" t="str">
        <f>IF('2.1 Data FSVA 2025 &amp; Bobot'!L102="","",IFERROR((('2.1 Data FSVA 2025 &amp; Bobot'!L102-I$6))/(I$7-I$6),"-"))</f>
        <v/>
      </c>
      <c r="J106" s="4" t="str">
        <f>IF('2.1 Data FSVA 2025 &amp; Bobot'!N102="","",IFERROR((('2.1 Data FSVA 2025 &amp; Bobot'!N102-J$6))/(J$7-J$6),"-"))</f>
        <v/>
      </c>
      <c r="K106" s="4" t="str">
        <f>IF('2.1 Data FSVA 2025 &amp; Bobot'!P102="","",IFERROR(((K$7-'2.1 Data FSVA 2025 &amp; Bobot'!P102))/(K$7-K$6),"-"))</f>
        <v/>
      </c>
      <c r="L106" s="4" t="str">
        <f>IF('2.1 Data FSVA 2025 &amp; Bobot'!R102="","",IFERROR(((L$7-'2.1 Data FSVA 2025 &amp; Bobot'!R102))/(L$7-L$6),"-"))</f>
        <v/>
      </c>
      <c r="M106" s="4" t="str">
        <f>IF('2.1 Data FSVA 2025 &amp; Bobot'!T102="","",IFERROR(((M$7-'2.1 Data FSVA 2025 &amp; Bobot'!T102))/(M$7-M$6),"-"))</f>
        <v/>
      </c>
      <c r="N106" s="4" t="str">
        <f>IF('2.1 Data FSVA 2025 &amp; Bobot'!V102="","",IFERROR((('2.1 Data FSVA 2025 &amp; Bobot'!V102-N$6))/(N$7-N$6),"-"))</f>
        <v/>
      </c>
      <c r="O106" s="4" t="str">
        <f>IF('2.1 Data FSVA 2025 &amp; Bobot'!X102="","",IFERROR(((O$7-'2.1 Data FSVA 2025 &amp; Bobot'!X102))/(O$7-O$6),"-"))</f>
        <v/>
      </c>
      <c r="P106" s="4" t="str">
        <f>IF('2.1 Data FSVA 2025 &amp; Bobot'!Z102="","",IFERROR((('2.1 Data FSVA 2025 &amp; Bobot'!Z102-P$6))/(P$7-P$6),"-"))</f>
        <v/>
      </c>
      <c r="Q106" s="4" t="str">
        <f>IF('2.1 Data FSVA 2025 &amp; Bobot'!AB102="","",IFERROR((('2.1 Data FSVA 2025 &amp; Bobot'!AB102-Q$6))/(Q$7-Q$6),"-"))</f>
        <v/>
      </c>
      <c r="R106" s="4" t="str">
        <f>IF('2.1 Data FSVA 2025 &amp; Bobot'!AD102="","",IFERROR(((R$7-'2.1 Data FSVA 2025 &amp; Bobot'!AD102))/(R$7-R$6),"-"))</f>
        <v/>
      </c>
      <c r="S106" s="33" t="str">
        <f t="shared" si="4"/>
        <v>-</v>
      </c>
      <c r="T106" s="73" t="str">
        <f t="shared" si="5"/>
        <v>-</v>
      </c>
      <c r="U106" s="4" t="str">
        <f t="shared" si="6"/>
        <v>-</v>
      </c>
      <c r="V106" s="73" t="str">
        <f t="shared" si="7"/>
        <v>-</v>
      </c>
      <c r="W106" s="67"/>
    </row>
    <row r="107" spans="1:23" x14ac:dyDescent="0.3">
      <c r="A107" s="1" t="str">
        <f>IF('2.1 Data FSVA 2025 &amp; Bobot'!A103="","",'2.1 Data FSVA 2025 &amp; Bobot'!A103)</f>
        <v/>
      </c>
      <c r="B107" s="2" t="str">
        <f>IF('2.1 Data FSVA 2025 &amp; Bobot'!B103="","",'2.1 Data FSVA 2025 &amp; Bobot'!B103)</f>
        <v/>
      </c>
      <c r="C107" s="1" t="str">
        <f>IF('2.1 Data FSVA 2025 &amp; Bobot'!C103="","",'2.1 Data FSVA 2025 &amp; Bobot'!C103)</f>
        <v/>
      </c>
      <c r="D107" s="1" t="str">
        <f>IF('2.1 Data FSVA 2025 &amp; Bobot'!D103="","",'2.1 Data FSVA 2025 &amp; Bobot'!D103)</f>
        <v/>
      </c>
      <c r="E107" s="1" t="str">
        <f>IF('2.1 Data FSVA 2025 &amp; Bobot'!E103="","",'2.1 Data FSVA 2025 &amp; Bobot'!E103)</f>
        <v/>
      </c>
      <c r="F107" s="2" t="str">
        <f>IF('2.1 Data FSVA 2025 &amp; Bobot'!F103="","",'2.1 Data FSVA 2025 &amp; Bobot'!F103)</f>
        <v/>
      </c>
      <c r="G107" s="4" t="str">
        <f>IF('2.1 Data FSVA 2025 &amp; Bobot'!H103="","",IFERROR(((G$7-'2.1 Data FSVA 2025 &amp; Bobot'!H103))/(G$7-G$6),"-"))</f>
        <v/>
      </c>
      <c r="H107" s="4" t="str">
        <f>IF('2.1 Data FSVA 2025 &amp; Bobot'!J103="","",IFERROR((('2.1 Data FSVA 2025 &amp; Bobot'!J103-H$6))/(H$7-H$6),"-"))</f>
        <v/>
      </c>
      <c r="I107" s="4" t="str">
        <f>IF('2.1 Data FSVA 2025 &amp; Bobot'!L103="","",IFERROR((('2.1 Data FSVA 2025 &amp; Bobot'!L103-I$6))/(I$7-I$6),"-"))</f>
        <v/>
      </c>
      <c r="J107" s="4" t="str">
        <f>IF('2.1 Data FSVA 2025 &amp; Bobot'!N103="","",IFERROR((('2.1 Data FSVA 2025 &amp; Bobot'!N103-J$6))/(J$7-J$6),"-"))</f>
        <v/>
      </c>
      <c r="K107" s="4" t="str">
        <f>IF('2.1 Data FSVA 2025 &amp; Bobot'!P103="","",IFERROR(((K$7-'2.1 Data FSVA 2025 &amp; Bobot'!P103))/(K$7-K$6),"-"))</f>
        <v/>
      </c>
      <c r="L107" s="4" t="str">
        <f>IF('2.1 Data FSVA 2025 &amp; Bobot'!R103="","",IFERROR(((L$7-'2.1 Data FSVA 2025 &amp; Bobot'!R103))/(L$7-L$6),"-"))</f>
        <v/>
      </c>
      <c r="M107" s="4" t="str">
        <f>IF('2.1 Data FSVA 2025 &amp; Bobot'!T103="","",IFERROR(((M$7-'2.1 Data FSVA 2025 &amp; Bobot'!T103))/(M$7-M$6),"-"))</f>
        <v/>
      </c>
      <c r="N107" s="4" t="str">
        <f>IF('2.1 Data FSVA 2025 &amp; Bobot'!V103="","",IFERROR((('2.1 Data FSVA 2025 &amp; Bobot'!V103-N$6))/(N$7-N$6),"-"))</f>
        <v/>
      </c>
      <c r="O107" s="4" t="str">
        <f>IF('2.1 Data FSVA 2025 &amp; Bobot'!X103="","",IFERROR(((O$7-'2.1 Data FSVA 2025 &amp; Bobot'!X103))/(O$7-O$6),"-"))</f>
        <v/>
      </c>
      <c r="P107" s="4" t="str">
        <f>IF('2.1 Data FSVA 2025 &amp; Bobot'!Z103="","",IFERROR((('2.1 Data FSVA 2025 &amp; Bobot'!Z103-P$6))/(P$7-P$6),"-"))</f>
        <v/>
      </c>
      <c r="Q107" s="4" t="str">
        <f>IF('2.1 Data FSVA 2025 &amp; Bobot'!AB103="","",IFERROR((('2.1 Data FSVA 2025 &amp; Bobot'!AB103-Q$6))/(Q$7-Q$6),"-"))</f>
        <v/>
      </c>
      <c r="R107" s="4" t="str">
        <f>IF('2.1 Data FSVA 2025 &amp; Bobot'!AD103="","",IFERROR(((R$7-'2.1 Data FSVA 2025 &amp; Bobot'!AD103))/(R$7-R$6),"-"))</f>
        <v/>
      </c>
      <c r="S107" s="33" t="str">
        <f t="shared" si="4"/>
        <v>-</v>
      </c>
      <c r="T107" s="73" t="str">
        <f t="shared" si="5"/>
        <v>-</v>
      </c>
      <c r="U107" s="4" t="str">
        <f t="shared" si="6"/>
        <v>-</v>
      </c>
      <c r="V107" s="73" t="str">
        <f t="shared" si="7"/>
        <v>-</v>
      </c>
      <c r="W107" s="67"/>
    </row>
    <row r="108" spans="1:23" x14ac:dyDescent="0.3">
      <c r="A108" s="1" t="str">
        <f>IF('2.1 Data FSVA 2025 &amp; Bobot'!A104="","",'2.1 Data FSVA 2025 &amp; Bobot'!A104)</f>
        <v/>
      </c>
      <c r="B108" s="2" t="str">
        <f>IF('2.1 Data FSVA 2025 &amp; Bobot'!B104="","",'2.1 Data FSVA 2025 &amp; Bobot'!B104)</f>
        <v/>
      </c>
      <c r="C108" s="1" t="str">
        <f>IF('2.1 Data FSVA 2025 &amp; Bobot'!C104="","",'2.1 Data FSVA 2025 &amp; Bobot'!C104)</f>
        <v/>
      </c>
      <c r="D108" s="1" t="str">
        <f>IF('2.1 Data FSVA 2025 &amp; Bobot'!D104="","",'2.1 Data FSVA 2025 &amp; Bobot'!D104)</f>
        <v/>
      </c>
      <c r="E108" s="1" t="str">
        <f>IF('2.1 Data FSVA 2025 &amp; Bobot'!E104="","",'2.1 Data FSVA 2025 &amp; Bobot'!E104)</f>
        <v/>
      </c>
      <c r="F108" s="2" t="str">
        <f>IF('2.1 Data FSVA 2025 &amp; Bobot'!F104="","",'2.1 Data FSVA 2025 &amp; Bobot'!F104)</f>
        <v/>
      </c>
      <c r="G108" s="4" t="str">
        <f>IF('2.1 Data FSVA 2025 &amp; Bobot'!H104="","",IFERROR(((G$7-'2.1 Data FSVA 2025 &amp; Bobot'!H104))/(G$7-G$6),"-"))</f>
        <v/>
      </c>
      <c r="H108" s="4" t="str">
        <f>IF('2.1 Data FSVA 2025 &amp; Bobot'!J104="","",IFERROR((('2.1 Data FSVA 2025 &amp; Bobot'!J104-H$6))/(H$7-H$6),"-"))</f>
        <v/>
      </c>
      <c r="I108" s="4" t="str">
        <f>IF('2.1 Data FSVA 2025 &amp; Bobot'!L104="","",IFERROR((('2.1 Data FSVA 2025 &amp; Bobot'!L104-I$6))/(I$7-I$6),"-"))</f>
        <v/>
      </c>
      <c r="J108" s="4" t="str">
        <f>IF('2.1 Data FSVA 2025 &amp; Bobot'!N104="","",IFERROR((('2.1 Data FSVA 2025 &amp; Bobot'!N104-J$6))/(J$7-J$6),"-"))</f>
        <v/>
      </c>
      <c r="K108" s="4" t="str">
        <f>IF('2.1 Data FSVA 2025 &amp; Bobot'!P104="","",IFERROR(((K$7-'2.1 Data FSVA 2025 &amp; Bobot'!P104))/(K$7-K$6),"-"))</f>
        <v/>
      </c>
      <c r="L108" s="4" t="str">
        <f>IF('2.1 Data FSVA 2025 &amp; Bobot'!R104="","",IFERROR(((L$7-'2.1 Data FSVA 2025 &amp; Bobot'!R104))/(L$7-L$6),"-"))</f>
        <v/>
      </c>
      <c r="M108" s="4" t="str">
        <f>IF('2.1 Data FSVA 2025 &amp; Bobot'!T104="","",IFERROR(((M$7-'2.1 Data FSVA 2025 &amp; Bobot'!T104))/(M$7-M$6),"-"))</f>
        <v/>
      </c>
      <c r="N108" s="4" t="str">
        <f>IF('2.1 Data FSVA 2025 &amp; Bobot'!V104="","",IFERROR((('2.1 Data FSVA 2025 &amp; Bobot'!V104-N$6))/(N$7-N$6),"-"))</f>
        <v/>
      </c>
      <c r="O108" s="4" t="str">
        <f>IF('2.1 Data FSVA 2025 &amp; Bobot'!X104="","",IFERROR(((O$7-'2.1 Data FSVA 2025 &amp; Bobot'!X104))/(O$7-O$6),"-"))</f>
        <v/>
      </c>
      <c r="P108" s="4" t="str">
        <f>IF('2.1 Data FSVA 2025 &amp; Bobot'!Z104="","",IFERROR((('2.1 Data FSVA 2025 &amp; Bobot'!Z104-P$6))/(P$7-P$6),"-"))</f>
        <v/>
      </c>
      <c r="Q108" s="4" t="str">
        <f>IF('2.1 Data FSVA 2025 &amp; Bobot'!AB104="","",IFERROR((('2.1 Data FSVA 2025 &amp; Bobot'!AB104-Q$6))/(Q$7-Q$6),"-"))</f>
        <v/>
      </c>
      <c r="R108" s="4" t="str">
        <f>IF('2.1 Data FSVA 2025 &amp; Bobot'!AD104="","",IFERROR(((R$7-'2.1 Data FSVA 2025 &amp; Bobot'!AD104))/(R$7-R$6),"-"))</f>
        <v/>
      </c>
      <c r="S108" s="33" t="str">
        <f t="shared" si="4"/>
        <v>-</v>
      </c>
      <c r="T108" s="73" t="str">
        <f t="shared" si="5"/>
        <v>-</v>
      </c>
      <c r="U108" s="4" t="str">
        <f t="shared" si="6"/>
        <v>-</v>
      </c>
      <c r="V108" s="73" t="str">
        <f t="shared" si="7"/>
        <v>-</v>
      </c>
      <c r="W108" s="67"/>
    </row>
    <row r="109" spans="1:23" x14ac:dyDescent="0.3">
      <c r="A109" s="1" t="str">
        <f>IF('2.1 Data FSVA 2025 &amp; Bobot'!A105="","",'2.1 Data FSVA 2025 &amp; Bobot'!A105)</f>
        <v/>
      </c>
      <c r="B109" s="2" t="str">
        <f>IF('2.1 Data FSVA 2025 &amp; Bobot'!B105="","",'2.1 Data FSVA 2025 &amp; Bobot'!B105)</f>
        <v/>
      </c>
      <c r="C109" s="1" t="str">
        <f>IF('2.1 Data FSVA 2025 &amp; Bobot'!C105="","",'2.1 Data FSVA 2025 &amp; Bobot'!C105)</f>
        <v/>
      </c>
      <c r="D109" s="1" t="str">
        <f>IF('2.1 Data FSVA 2025 &amp; Bobot'!D105="","",'2.1 Data FSVA 2025 &amp; Bobot'!D105)</f>
        <v/>
      </c>
      <c r="E109" s="1" t="str">
        <f>IF('2.1 Data FSVA 2025 &amp; Bobot'!E105="","",'2.1 Data FSVA 2025 &amp; Bobot'!E105)</f>
        <v/>
      </c>
      <c r="F109" s="2" t="str">
        <f>IF('2.1 Data FSVA 2025 &amp; Bobot'!F105="","",'2.1 Data FSVA 2025 &amp; Bobot'!F105)</f>
        <v/>
      </c>
      <c r="G109" s="4" t="str">
        <f>IF('2.1 Data FSVA 2025 &amp; Bobot'!H105="","",IFERROR(((G$7-'2.1 Data FSVA 2025 &amp; Bobot'!H105))/(G$7-G$6),"-"))</f>
        <v/>
      </c>
      <c r="H109" s="4" t="str">
        <f>IF('2.1 Data FSVA 2025 &amp; Bobot'!J105="","",IFERROR((('2.1 Data FSVA 2025 &amp; Bobot'!J105-H$6))/(H$7-H$6),"-"))</f>
        <v/>
      </c>
      <c r="I109" s="4" t="str">
        <f>IF('2.1 Data FSVA 2025 &amp; Bobot'!L105="","",IFERROR((('2.1 Data FSVA 2025 &amp; Bobot'!L105-I$6))/(I$7-I$6),"-"))</f>
        <v/>
      </c>
      <c r="J109" s="4" t="str">
        <f>IF('2.1 Data FSVA 2025 &amp; Bobot'!N105="","",IFERROR((('2.1 Data FSVA 2025 &amp; Bobot'!N105-J$6))/(J$7-J$6),"-"))</f>
        <v/>
      </c>
      <c r="K109" s="4" t="str">
        <f>IF('2.1 Data FSVA 2025 &amp; Bobot'!P105="","",IFERROR(((K$7-'2.1 Data FSVA 2025 &amp; Bobot'!P105))/(K$7-K$6),"-"))</f>
        <v/>
      </c>
      <c r="L109" s="4" t="str">
        <f>IF('2.1 Data FSVA 2025 &amp; Bobot'!R105="","",IFERROR(((L$7-'2.1 Data FSVA 2025 &amp; Bobot'!R105))/(L$7-L$6),"-"))</f>
        <v/>
      </c>
      <c r="M109" s="4" t="str">
        <f>IF('2.1 Data FSVA 2025 &amp; Bobot'!T105="","",IFERROR(((M$7-'2.1 Data FSVA 2025 &amp; Bobot'!T105))/(M$7-M$6),"-"))</f>
        <v/>
      </c>
      <c r="N109" s="4" t="str">
        <f>IF('2.1 Data FSVA 2025 &amp; Bobot'!V105="","",IFERROR((('2.1 Data FSVA 2025 &amp; Bobot'!V105-N$6))/(N$7-N$6),"-"))</f>
        <v/>
      </c>
      <c r="O109" s="4" t="str">
        <f>IF('2.1 Data FSVA 2025 &amp; Bobot'!X105="","",IFERROR(((O$7-'2.1 Data FSVA 2025 &amp; Bobot'!X105))/(O$7-O$6),"-"))</f>
        <v/>
      </c>
      <c r="P109" s="4" t="str">
        <f>IF('2.1 Data FSVA 2025 &amp; Bobot'!Z105="","",IFERROR((('2.1 Data FSVA 2025 &amp; Bobot'!Z105-P$6))/(P$7-P$6),"-"))</f>
        <v/>
      </c>
      <c r="Q109" s="4" t="str">
        <f>IF('2.1 Data FSVA 2025 &amp; Bobot'!AB105="","",IFERROR((('2.1 Data FSVA 2025 &amp; Bobot'!AB105-Q$6))/(Q$7-Q$6),"-"))</f>
        <v/>
      </c>
      <c r="R109" s="4" t="str">
        <f>IF('2.1 Data FSVA 2025 &amp; Bobot'!AD105="","",IFERROR(((R$7-'2.1 Data FSVA 2025 &amp; Bobot'!AD105))/(R$7-R$6),"-"))</f>
        <v/>
      </c>
      <c r="S109" s="33" t="str">
        <f t="shared" si="4"/>
        <v>-</v>
      </c>
      <c r="T109" s="73" t="str">
        <f t="shared" si="5"/>
        <v>-</v>
      </c>
      <c r="U109" s="4" t="str">
        <f t="shared" si="6"/>
        <v>-</v>
      </c>
      <c r="V109" s="73" t="str">
        <f t="shared" si="7"/>
        <v>-</v>
      </c>
      <c r="W109" s="67"/>
    </row>
    <row r="110" spans="1:23" x14ac:dyDescent="0.3">
      <c r="A110" s="1" t="str">
        <f>IF('2.1 Data FSVA 2025 &amp; Bobot'!A106="","",'2.1 Data FSVA 2025 &amp; Bobot'!A106)</f>
        <v/>
      </c>
      <c r="B110" s="2" t="str">
        <f>IF('2.1 Data FSVA 2025 &amp; Bobot'!B106="","",'2.1 Data FSVA 2025 &amp; Bobot'!B106)</f>
        <v/>
      </c>
      <c r="C110" s="1" t="str">
        <f>IF('2.1 Data FSVA 2025 &amp; Bobot'!C106="","",'2.1 Data FSVA 2025 &amp; Bobot'!C106)</f>
        <v/>
      </c>
      <c r="D110" s="1" t="str">
        <f>IF('2.1 Data FSVA 2025 &amp; Bobot'!D106="","",'2.1 Data FSVA 2025 &amp; Bobot'!D106)</f>
        <v/>
      </c>
      <c r="E110" s="1" t="str">
        <f>IF('2.1 Data FSVA 2025 &amp; Bobot'!E106="","",'2.1 Data FSVA 2025 &amp; Bobot'!E106)</f>
        <v/>
      </c>
      <c r="F110" s="2" t="str">
        <f>IF('2.1 Data FSVA 2025 &amp; Bobot'!F106="","",'2.1 Data FSVA 2025 &amp; Bobot'!F106)</f>
        <v/>
      </c>
      <c r="G110" s="4" t="str">
        <f>IF('2.1 Data FSVA 2025 &amp; Bobot'!H106="","",IFERROR(((G$7-'2.1 Data FSVA 2025 &amp; Bobot'!H106))/(G$7-G$6),"-"))</f>
        <v/>
      </c>
      <c r="H110" s="4" t="str">
        <f>IF('2.1 Data FSVA 2025 &amp; Bobot'!J106="","",IFERROR((('2.1 Data FSVA 2025 &amp; Bobot'!J106-H$6))/(H$7-H$6),"-"))</f>
        <v/>
      </c>
      <c r="I110" s="4" t="str">
        <f>IF('2.1 Data FSVA 2025 &amp; Bobot'!L106="","",IFERROR((('2.1 Data FSVA 2025 &amp; Bobot'!L106-I$6))/(I$7-I$6),"-"))</f>
        <v/>
      </c>
      <c r="J110" s="4" t="str">
        <f>IF('2.1 Data FSVA 2025 &amp; Bobot'!N106="","",IFERROR((('2.1 Data FSVA 2025 &amp; Bobot'!N106-J$6))/(J$7-J$6),"-"))</f>
        <v/>
      </c>
      <c r="K110" s="4" t="str">
        <f>IF('2.1 Data FSVA 2025 &amp; Bobot'!P106="","",IFERROR(((K$7-'2.1 Data FSVA 2025 &amp; Bobot'!P106))/(K$7-K$6),"-"))</f>
        <v/>
      </c>
      <c r="L110" s="4" t="str">
        <f>IF('2.1 Data FSVA 2025 &amp; Bobot'!R106="","",IFERROR(((L$7-'2.1 Data FSVA 2025 &amp; Bobot'!R106))/(L$7-L$6),"-"))</f>
        <v/>
      </c>
      <c r="M110" s="4" t="str">
        <f>IF('2.1 Data FSVA 2025 &amp; Bobot'!T106="","",IFERROR(((M$7-'2.1 Data FSVA 2025 &amp; Bobot'!T106))/(M$7-M$6),"-"))</f>
        <v/>
      </c>
      <c r="N110" s="4" t="str">
        <f>IF('2.1 Data FSVA 2025 &amp; Bobot'!V106="","",IFERROR((('2.1 Data FSVA 2025 &amp; Bobot'!V106-N$6))/(N$7-N$6),"-"))</f>
        <v/>
      </c>
      <c r="O110" s="4" t="str">
        <f>IF('2.1 Data FSVA 2025 &amp; Bobot'!X106="","",IFERROR(((O$7-'2.1 Data FSVA 2025 &amp; Bobot'!X106))/(O$7-O$6),"-"))</f>
        <v/>
      </c>
      <c r="P110" s="4" t="str">
        <f>IF('2.1 Data FSVA 2025 &amp; Bobot'!Z106="","",IFERROR((('2.1 Data FSVA 2025 &amp; Bobot'!Z106-P$6))/(P$7-P$6),"-"))</f>
        <v/>
      </c>
      <c r="Q110" s="4" t="str">
        <f>IF('2.1 Data FSVA 2025 &amp; Bobot'!AB106="","",IFERROR((('2.1 Data FSVA 2025 &amp; Bobot'!AB106-Q$6))/(Q$7-Q$6),"-"))</f>
        <v/>
      </c>
      <c r="R110" s="4" t="str">
        <f>IF('2.1 Data FSVA 2025 &amp; Bobot'!AD106="","",IFERROR(((R$7-'2.1 Data FSVA 2025 &amp; Bobot'!AD106))/(R$7-R$6),"-"))</f>
        <v/>
      </c>
      <c r="S110" s="33" t="str">
        <f t="shared" si="4"/>
        <v>-</v>
      </c>
      <c r="T110" s="73" t="str">
        <f t="shared" si="5"/>
        <v>-</v>
      </c>
      <c r="U110" s="4" t="str">
        <f t="shared" si="6"/>
        <v>-</v>
      </c>
      <c r="V110" s="73" t="str">
        <f t="shared" si="7"/>
        <v>-</v>
      </c>
      <c r="W110" s="67"/>
    </row>
    <row r="111" spans="1:23" x14ac:dyDescent="0.3">
      <c r="A111" s="1" t="str">
        <f>IF('2.1 Data FSVA 2025 &amp; Bobot'!A107="","",'2.1 Data FSVA 2025 &amp; Bobot'!A107)</f>
        <v/>
      </c>
      <c r="B111" s="2" t="str">
        <f>IF('2.1 Data FSVA 2025 &amp; Bobot'!B107="","",'2.1 Data FSVA 2025 &amp; Bobot'!B107)</f>
        <v/>
      </c>
      <c r="C111" s="1" t="str">
        <f>IF('2.1 Data FSVA 2025 &amp; Bobot'!C107="","",'2.1 Data FSVA 2025 &amp; Bobot'!C107)</f>
        <v/>
      </c>
      <c r="D111" s="1" t="str">
        <f>IF('2.1 Data FSVA 2025 &amp; Bobot'!D107="","",'2.1 Data FSVA 2025 &amp; Bobot'!D107)</f>
        <v/>
      </c>
      <c r="E111" s="1" t="str">
        <f>IF('2.1 Data FSVA 2025 &amp; Bobot'!E107="","",'2.1 Data FSVA 2025 &amp; Bobot'!E107)</f>
        <v/>
      </c>
      <c r="F111" s="2" t="str">
        <f>IF('2.1 Data FSVA 2025 &amp; Bobot'!F107="","",'2.1 Data FSVA 2025 &amp; Bobot'!F107)</f>
        <v/>
      </c>
      <c r="G111" s="4" t="str">
        <f>IF('2.1 Data FSVA 2025 &amp; Bobot'!H107="","",IFERROR(((G$7-'2.1 Data FSVA 2025 &amp; Bobot'!H107))/(G$7-G$6),"-"))</f>
        <v/>
      </c>
      <c r="H111" s="4" t="str">
        <f>IF('2.1 Data FSVA 2025 &amp; Bobot'!J107="","",IFERROR((('2.1 Data FSVA 2025 &amp; Bobot'!J107-H$6))/(H$7-H$6),"-"))</f>
        <v/>
      </c>
      <c r="I111" s="4" t="str">
        <f>IF('2.1 Data FSVA 2025 &amp; Bobot'!L107="","",IFERROR((('2.1 Data FSVA 2025 &amp; Bobot'!L107-I$6))/(I$7-I$6),"-"))</f>
        <v/>
      </c>
      <c r="J111" s="4" t="str">
        <f>IF('2.1 Data FSVA 2025 &amp; Bobot'!N107="","",IFERROR((('2.1 Data FSVA 2025 &amp; Bobot'!N107-J$6))/(J$7-J$6),"-"))</f>
        <v/>
      </c>
      <c r="K111" s="4" t="str">
        <f>IF('2.1 Data FSVA 2025 &amp; Bobot'!P107="","",IFERROR(((K$7-'2.1 Data FSVA 2025 &amp; Bobot'!P107))/(K$7-K$6),"-"))</f>
        <v/>
      </c>
      <c r="L111" s="4" t="str">
        <f>IF('2.1 Data FSVA 2025 &amp; Bobot'!R107="","",IFERROR(((L$7-'2.1 Data FSVA 2025 &amp; Bobot'!R107))/(L$7-L$6),"-"))</f>
        <v/>
      </c>
      <c r="M111" s="4" t="str">
        <f>IF('2.1 Data FSVA 2025 &amp; Bobot'!T107="","",IFERROR(((M$7-'2.1 Data FSVA 2025 &amp; Bobot'!T107))/(M$7-M$6),"-"))</f>
        <v/>
      </c>
      <c r="N111" s="4" t="str">
        <f>IF('2.1 Data FSVA 2025 &amp; Bobot'!V107="","",IFERROR((('2.1 Data FSVA 2025 &amp; Bobot'!V107-N$6))/(N$7-N$6),"-"))</f>
        <v/>
      </c>
      <c r="O111" s="4" t="str">
        <f>IF('2.1 Data FSVA 2025 &amp; Bobot'!X107="","",IFERROR(((O$7-'2.1 Data FSVA 2025 &amp; Bobot'!X107))/(O$7-O$6),"-"))</f>
        <v/>
      </c>
      <c r="P111" s="4" t="str">
        <f>IF('2.1 Data FSVA 2025 &amp; Bobot'!Z107="","",IFERROR((('2.1 Data FSVA 2025 &amp; Bobot'!Z107-P$6))/(P$7-P$6),"-"))</f>
        <v/>
      </c>
      <c r="Q111" s="4" t="str">
        <f>IF('2.1 Data FSVA 2025 &amp; Bobot'!AB107="","",IFERROR((('2.1 Data FSVA 2025 &amp; Bobot'!AB107-Q$6))/(Q$7-Q$6),"-"))</f>
        <v/>
      </c>
      <c r="R111" s="4" t="str">
        <f>IF('2.1 Data FSVA 2025 &amp; Bobot'!AD107="","",IFERROR(((R$7-'2.1 Data FSVA 2025 &amp; Bobot'!AD107))/(R$7-R$6),"-"))</f>
        <v/>
      </c>
      <c r="S111" s="33" t="str">
        <f t="shared" si="4"/>
        <v>-</v>
      </c>
      <c r="T111" s="73" t="str">
        <f t="shared" si="5"/>
        <v>-</v>
      </c>
      <c r="U111" s="4" t="str">
        <f t="shared" si="6"/>
        <v>-</v>
      </c>
      <c r="V111" s="73" t="str">
        <f t="shared" si="7"/>
        <v>-</v>
      </c>
      <c r="W111" s="67"/>
    </row>
    <row r="112" spans="1:23" x14ac:dyDescent="0.3">
      <c r="A112" s="1" t="str">
        <f>IF('2.1 Data FSVA 2025 &amp; Bobot'!A108="","",'2.1 Data FSVA 2025 &amp; Bobot'!A108)</f>
        <v/>
      </c>
      <c r="B112" s="2" t="str">
        <f>IF('2.1 Data FSVA 2025 &amp; Bobot'!B108="","",'2.1 Data FSVA 2025 &amp; Bobot'!B108)</f>
        <v/>
      </c>
      <c r="C112" s="1" t="str">
        <f>IF('2.1 Data FSVA 2025 &amp; Bobot'!C108="","",'2.1 Data FSVA 2025 &amp; Bobot'!C108)</f>
        <v/>
      </c>
      <c r="D112" s="1" t="str">
        <f>IF('2.1 Data FSVA 2025 &amp; Bobot'!D108="","",'2.1 Data FSVA 2025 &amp; Bobot'!D108)</f>
        <v/>
      </c>
      <c r="E112" s="1" t="str">
        <f>IF('2.1 Data FSVA 2025 &amp; Bobot'!E108="","",'2.1 Data FSVA 2025 &amp; Bobot'!E108)</f>
        <v/>
      </c>
      <c r="F112" s="2" t="str">
        <f>IF('2.1 Data FSVA 2025 &amp; Bobot'!F108="","",'2.1 Data FSVA 2025 &amp; Bobot'!F108)</f>
        <v/>
      </c>
      <c r="G112" s="4" t="str">
        <f>IF('2.1 Data FSVA 2025 &amp; Bobot'!H108="","",IFERROR(((G$7-'2.1 Data FSVA 2025 &amp; Bobot'!H108))/(G$7-G$6),"-"))</f>
        <v/>
      </c>
      <c r="H112" s="4" t="str">
        <f>IF('2.1 Data FSVA 2025 &amp; Bobot'!J108="","",IFERROR((('2.1 Data FSVA 2025 &amp; Bobot'!J108-H$6))/(H$7-H$6),"-"))</f>
        <v/>
      </c>
      <c r="I112" s="4" t="str">
        <f>IF('2.1 Data FSVA 2025 &amp; Bobot'!L108="","",IFERROR((('2.1 Data FSVA 2025 &amp; Bobot'!L108-I$6))/(I$7-I$6),"-"))</f>
        <v/>
      </c>
      <c r="J112" s="4" t="str">
        <f>IF('2.1 Data FSVA 2025 &amp; Bobot'!N108="","",IFERROR((('2.1 Data FSVA 2025 &amp; Bobot'!N108-J$6))/(J$7-J$6),"-"))</f>
        <v/>
      </c>
      <c r="K112" s="4" t="str">
        <f>IF('2.1 Data FSVA 2025 &amp; Bobot'!P108="","",IFERROR(((K$7-'2.1 Data FSVA 2025 &amp; Bobot'!P108))/(K$7-K$6),"-"))</f>
        <v/>
      </c>
      <c r="L112" s="4" t="str">
        <f>IF('2.1 Data FSVA 2025 &amp; Bobot'!R108="","",IFERROR(((L$7-'2.1 Data FSVA 2025 &amp; Bobot'!R108))/(L$7-L$6),"-"))</f>
        <v/>
      </c>
      <c r="M112" s="4" t="str">
        <f>IF('2.1 Data FSVA 2025 &amp; Bobot'!T108="","",IFERROR(((M$7-'2.1 Data FSVA 2025 &amp; Bobot'!T108))/(M$7-M$6),"-"))</f>
        <v/>
      </c>
      <c r="N112" s="4" t="str">
        <f>IF('2.1 Data FSVA 2025 &amp; Bobot'!V108="","",IFERROR((('2.1 Data FSVA 2025 &amp; Bobot'!V108-N$6))/(N$7-N$6),"-"))</f>
        <v/>
      </c>
      <c r="O112" s="4" t="str">
        <f>IF('2.1 Data FSVA 2025 &amp; Bobot'!X108="","",IFERROR(((O$7-'2.1 Data FSVA 2025 &amp; Bobot'!X108))/(O$7-O$6),"-"))</f>
        <v/>
      </c>
      <c r="P112" s="4" t="str">
        <f>IF('2.1 Data FSVA 2025 &amp; Bobot'!Z108="","",IFERROR((('2.1 Data FSVA 2025 &amp; Bobot'!Z108-P$6))/(P$7-P$6),"-"))</f>
        <v/>
      </c>
      <c r="Q112" s="4" t="str">
        <f>IF('2.1 Data FSVA 2025 &amp; Bobot'!AB108="","",IFERROR((('2.1 Data FSVA 2025 &amp; Bobot'!AB108-Q$6))/(Q$7-Q$6),"-"))</f>
        <v/>
      </c>
      <c r="R112" s="4" t="str">
        <f>IF('2.1 Data FSVA 2025 &amp; Bobot'!AD108="","",IFERROR(((R$7-'2.1 Data FSVA 2025 &amp; Bobot'!AD108))/(R$7-R$6),"-"))</f>
        <v/>
      </c>
      <c r="S112" s="33" t="str">
        <f t="shared" si="4"/>
        <v>-</v>
      </c>
      <c r="T112" s="73" t="str">
        <f t="shared" si="5"/>
        <v>-</v>
      </c>
      <c r="U112" s="4" t="str">
        <f t="shared" si="6"/>
        <v>-</v>
      </c>
      <c r="V112" s="73" t="str">
        <f t="shared" si="7"/>
        <v>-</v>
      </c>
      <c r="W112" s="67"/>
    </row>
    <row r="113" spans="1:23" x14ac:dyDescent="0.3">
      <c r="A113" s="1" t="str">
        <f>IF('2.1 Data FSVA 2025 &amp; Bobot'!A109="","",'2.1 Data FSVA 2025 &amp; Bobot'!A109)</f>
        <v/>
      </c>
      <c r="B113" s="2" t="str">
        <f>IF('2.1 Data FSVA 2025 &amp; Bobot'!B109="","",'2.1 Data FSVA 2025 &amp; Bobot'!B109)</f>
        <v/>
      </c>
      <c r="C113" s="1" t="str">
        <f>IF('2.1 Data FSVA 2025 &amp; Bobot'!C109="","",'2.1 Data FSVA 2025 &amp; Bobot'!C109)</f>
        <v/>
      </c>
      <c r="D113" s="1" t="str">
        <f>IF('2.1 Data FSVA 2025 &amp; Bobot'!D109="","",'2.1 Data FSVA 2025 &amp; Bobot'!D109)</f>
        <v/>
      </c>
      <c r="E113" s="1" t="str">
        <f>IF('2.1 Data FSVA 2025 &amp; Bobot'!E109="","",'2.1 Data FSVA 2025 &amp; Bobot'!E109)</f>
        <v/>
      </c>
      <c r="F113" s="2" t="str">
        <f>IF('2.1 Data FSVA 2025 &amp; Bobot'!F109="","",'2.1 Data FSVA 2025 &amp; Bobot'!F109)</f>
        <v/>
      </c>
      <c r="G113" s="4" t="str">
        <f>IF('2.1 Data FSVA 2025 &amp; Bobot'!H109="","",IFERROR(((G$7-'2.1 Data FSVA 2025 &amp; Bobot'!H109))/(G$7-G$6),"-"))</f>
        <v/>
      </c>
      <c r="H113" s="4" t="str">
        <f>IF('2.1 Data FSVA 2025 &amp; Bobot'!J109="","",IFERROR((('2.1 Data FSVA 2025 &amp; Bobot'!J109-H$6))/(H$7-H$6),"-"))</f>
        <v/>
      </c>
      <c r="I113" s="4" t="str">
        <f>IF('2.1 Data FSVA 2025 &amp; Bobot'!L109="","",IFERROR((('2.1 Data FSVA 2025 &amp; Bobot'!L109-I$6))/(I$7-I$6),"-"))</f>
        <v/>
      </c>
      <c r="J113" s="4" t="str">
        <f>IF('2.1 Data FSVA 2025 &amp; Bobot'!N109="","",IFERROR((('2.1 Data FSVA 2025 &amp; Bobot'!N109-J$6))/(J$7-J$6),"-"))</f>
        <v/>
      </c>
      <c r="K113" s="4" t="str">
        <f>IF('2.1 Data FSVA 2025 &amp; Bobot'!P109="","",IFERROR(((K$7-'2.1 Data FSVA 2025 &amp; Bobot'!P109))/(K$7-K$6),"-"))</f>
        <v/>
      </c>
      <c r="L113" s="4" t="str">
        <f>IF('2.1 Data FSVA 2025 &amp; Bobot'!R109="","",IFERROR(((L$7-'2.1 Data FSVA 2025 &amp; Bobot'!R109))/(L$7-L$6),"-"))</f>
        <v/>
      </c>
      <c r="M113" s="4" t="str">
        <f>IF('2.1 Data FSVA 2025 &amp; Bobot'!T109="","",IFERROR(((M$7-'2.1 Data FSVA 2025 &amp; Bobot'!T109))/(M$7-M$6),"-"))</f>
        <v/>
      </c>
      <c r="N113" s="4" t="str">
        <f>IF('2.1 Data FSVA 2025 &amp; Bobot'!V109="","",IFERROR((('2.1 Data FSVA 2025 &amp; Bobot'!V109-N$6))/(N$7-N$6),"-"))</f>
        <v/>
      </c>
      <c r="O113" s="4" t="str">
        <f>IF('2.1 Data FSVA 2025 &amp; Bobot'!X109="","",IFERROR(((O$7-'2.1 Data FSVA 2025 &amp; Bobot'!X109))/(O$7-O$6),"-"))</f>
        <v/>
      </c>
      <c r="P113" s="4" t="str">
        <f>IF('2.1 Data FSVA 2025 &amp; Bobot'!Z109="","",IFERROR((('2.1 Data FSVA 2025 &amp; Bobot'!Z109-P$6))/(P$7-P$6),"-"))</f>
        <v/>
      </c>
      <c r="Q113" s="4" t="str">
        <f>IF('2.1 Data FSVA 2025 &amp; Bobot'!AB109="","",IFERROR((('2.1 Data FSVA 2025 &amp; Bobot'!AB109-Q$6))/(Q$7-Q$6),"-"))</f>
        <v/>
      </c>
      <c r="R113" s="4" t="str">
        <f>IF('2.1 Data FSVA 2025 &amp; Bobot'!AD109="","",IFERROR(((R$7-'2.1 Data FSVA 2025 &amp; Bobot'!AD109))/(R$7-R$6),"-"))</f>
        <v/>
      </c>
      <c r="S113" s="33" t="str">
        <f t="shared" si="4"/>
        <v>-</v>
      </c>
      <c r="T113" s="73" t="str">
        <f t="shared" si="5"/>
        <v>-</v>
      </c>
      <c r="U113" s="4" t="str">
        <f t="shared" si="6"/>
        <v>-</v>
      </c>
      <c r="V113" s="73" t="str">
        <f t="shared" si="7"/>
        <v>-</v>
      </c>
      <c r="W113" s="67"/>
    </row>
    <row r="114" spans="1:23" x14ac:dyDescent="0.3">
      <c r="A114" s="1" t="str">
        <f>IF('2.1 Data FSVA 2025 &amp; Bobot'!A110="","",'2.1 Data FSVA 2025 &amp; Bobot'!A110)</f>
        <v/>
      </c>
      <c r="B114" s="2" t="str">
        <f>IF('2.1 Data FSVA 2025 &amp; Bobot'!B110="","",'2.1 Data FSVA 2025 &amp; Bobot'!B110)</f>
        <v/>
      </c>
      <c r="C114" s="1" t="str">
        <f>IF('2.1 Data FSVA 2025 &amp; Bobot'!C110="","",'2.1 Data FSVA 2025 &amp; Bobot'!C110)</f>
        <v/>
      </c>
      <c r="D114" s="1" t="str">
        <f>IF('2.1 Data FSVA 2025 &amp; Bobot'!D110="","",'2.1 Data FSVA 2025 &amp; Bobot'!D110)</f>
        <v/>
      </c>
      <c r="E114" s="1" t="str">
        <f>IF('2.1 Data FSVA 2025 &amp; Bobot'!E110="","",'2.1 Data FSVA 2025 &amp; Bobot'!E110)</f>
        <v/>
      </c>
      <c r="F114" s="2" t="str">
        <f>IF('2.1 Data FSVA 2025 &amp; Bobot'!F110="","",'2.1 Data FSVA 2025 &amp; Bobot'!F110)</f>
        <v/>
      </c>
      <c r="G114" s="4" t="str">
        <f>IF('2.1 Data FSVA 2025 &amp; Bobot'!H110="","",IFERROR(((G$7-'2.1 Data FSVA 2025 &amp; Bobot'!H110))/(G$7-G$6),"-"))</f>
        <v/>
      </c>
      <c r="H114" s="4" t="str">
        <f>IF('2.1 Data FSVA 2025 &amp; Bobot'!J110="","",IFERROR((('2.1 Data FSVA 2025 &amp; Bobot'!J110-H$6))/(H$7-H$6),"-"))</f>
        <v/>
      </c>
      <c r="I114" s="4" t="str">
        <f>IF('2.1 Data FSVA 2025 &amp; Bobot'!L110="","",IFERROR((('2.1 Data FSVA 2025 &amp; Bobot'!L110-I$6))/(I$7-I$6),"-"))</f>
        <v/>
      </c>
      <c r="J114" s="4" t="str">
        <f>IF('2.1 Data FSVA 2025 &amp; Bobot'!N110="","",IFERROR((('2.1 Data FSVA 2025 &amp; Bobot'!N110-J$6))/(J$7-J$6),"-"))</f>
        <v/>
      </c>
      <c r="K114" s="4" t="str">
        <f>IF('2.1 Data FSVA 2025 &amp; Bobot'!P110="","",IFERROR(((K$7-'2.1 Data FSVA 2025 &amp; Bobot'!P110))/(K$7-K$6),"-"))</f>
        <v/>
      </c>
      <c r="L114" s="4" t="str">
        <f>IF('2.1 Data FSVA 2025 &amp; Bobot'!R110="","",IFERROR(((L$7-'2.1 Data FSVA 2025 &amp; Bobot'!R110))/(L$7-L$6),"-"))</f>
        <v/>
      </c>
      <c r="M114" s="4" t="str">
        <f>IF('2.1 Data FSVA 2025 &amp; Bobot'!T110="","",IFERROR(((M$7-'2.1 Data FSVA 2025 &amp; Bobot'!T110))/(M$7-M$6),"-"))</f>
        <v/>
      </c>
      <c r="N114" s="4" t="str">
        <f>IF('2.1 Data FSVA 2025 &amp; Bobot'!V110="","",IFERROR((('2.1 Data FSVA 2025 &amp; Bobot'!V110-N$6))/(N$7-N$6),"-"))</f>
        <v/>
      </c>
      <c r="O114" s="4" t="str">
        <f>IF('2.1 Data FSVA 2025 &amp; Bobot'!X110="","",IFERROR(((O$7-'2.1 Data FSVA 2025 &amp; Bobot'!X110))/(O$7-O$6),"-"))</f>
        <v/>
      </c>
      <c r="P114" s="4" t="str">
        <f>IF('2.1 Data FSVA 2025 &amp; Bobot'!Z110="","",IFERROR((('2.1 Data FSVA 2025 &amp; Bobot'!Z110-P$6))/(P$7-P$6),"-"))</f>
        <v/>
      </c>
      <c r="Q114" s="4" t="str">
        <f>IF('2.1 Data FSVA 2025 &amp; Bobot'!AB110="","",IFERROR((('2.1 Data FSVA 2025 &amp; Bobot'!AB110-Q$6))/(Q$7-Q$6),"-"))</f>
        <v/>
      </c>
      <c r="R114" s="4" t="str">
        <f>IF('2.1 Data FSVA 2025 &amp; Bobot'!AD110="","",IFERROR(((R$7-'2.1 Data FSVA 2025 &amp; Bobot'!AD110))/(R$7-R$6),"-"))</f>
        <v/>
      </c>
      <c r="S114" s="33" t="str">
        <f t="shared" si="4"/>
        <v>-</v>
      </c>
      <c r="T114" s="73" t="str">
        <f t="shared" si="5"/>
        <v>-</v>
      </c>
      <c r="U114" s="4" t="str">
        <f t="shared" si="6"/>
        <v>-</v>
      </c>
      <c r="V114" s="73" t="str">
        <f t="shared" si="7"/>
        <v>-</v>
      </c>
      <c r="W114" s="67"/>
    </row>
    <row r="115" spans="1:23" x14ac:dyDescent="0.3">
      <c r="A115" s="1" t="str">
        <f>IF('2.1 Data FSVA 2025 &amp; Bobot'!A111="","",'2.1 Data FSVA 2025 &amp; Bobot'!A111)</f>
        <v/>
      </c>
      <c r="B115" s="2" t="str">
        <f>IF('2.1 Data FSVA 2025 &amp; Bobot'!B111="","",'2.1 Data FSVA 2025 &amp; Bobot'!B111)</f>
        <v/>
      </c>
      <c r="C115" s="1" t="str">
        <f>IF('2.1 Data FSVA 2025 &amp; Bobot'!C111="","",'2.1 Data FSVA 2025 &amp; Bobot'!C111)</f>
        <v/>
      </c>
      <c r="D115" s="1" t="str">
        <f>IF('2.1 Data FSVA 2025 &amp; Bobot'!D111="","",'2.1 Data FSVA 2025 &amp; Bobot'!D111)</f>
        <v/>
      </c>
      <c r="E115" s="1" t="str">
        <f>IF('2.1 Data FSVA 2025 &amp; Bobot'!E111="","",'2.1 Data FSVA 2025 &amp; Bobot'!E111)</f>
        <v/>
      </c>
      <c r="F115" s="2" t="str">
        <f>IF('2.1 Data FSVA 2025 &amp; Bobot'!F111="","",'2.1 Data FSVA 2025 &amp; Bobot'!F111)</f>
        <v/>
      </c>
      <c r="G115" s="4" t="str">
        <f>IF('2.1 Data FSVA 2025 &amp; Bobot'!H111="","",IFERROR(((G$7-'2.1 Data FSVA 2025 &amp; Bobot'!H111))/(G$7-G$6),"-"))</f>
        <v/>
      </c>
      <c r="H115" s="4" t="str">
        <f>IF('2.1 Data FSVA 2025 &amp; Bobot'!J111="","",IFERROR((('2.1 Data FSVA 2025 &amp; Bobot'!J111-H$6))/(H$7-H$6),"-"))</f>
        <v/>
      </c>
      <c r="I115" s="4" t="str">
        <f>IF('2.1 Data FSVA 2025 &amp; Bobot'!L111="","",IFERROR((('2.1 Data FSVA 2025 &amp; Bobot'!L111-I$6))/(I$7-I$6),"-"))</f>
        <v/>
      </c>
      <c r="J115" s="4" t="str">
        <f>IF('2.1 Data FSVA 2025 &amp; Bobot'!N111="","",IFERROR((('2.1 Data FSVA 2025 &amp; Bobot'!N111-J$6))/(J$7-J$6),"-"))</f>
        <v/>
      </c>
      <c r="K115" s="4" t="str">
        <f>IF('2.1 Data FSVA 2025 &amp; Bobot'!P111="","",IFERROR(((K$7-'2.1 Data FSVA 2025 &amp; Bobot'!P111))/(K$7-K$6),"-"))</f>
        <v/>
      </c>
      <c r="L115" s="4" t="str">
        <f>IF('2.1 Data FSVA 2025 &amp; Bobot'!R111="","",IFERROR(((L$7-'2.1 Data FSVA 2025 &amp; Bobot'!R111))/(L$7-L$6),"-"))</f>
        <v/>
      </c>
      <c r="M115" s="4" t="str">
        <f>IF('2.1 Data FSVA 2025 &amp; Bobot'!T111="","",IFERROR(((M$7-'2.1 Data FSVA 2025 &amp; Bobot'!T111))/(M$7-M$6),"-"))</f>
        <v/>
      </c>
      <c r="N115" s="4" t="str">
        <f>IF('2.1 Data FSVA 2025 &amp; Bobot'!V111="","",IFERROR((('2.1 Data FSVA 2025 &amp; Bobot'!V111-N$6))/(N$7-N$6),"-"))</f>
        <v/>
      </c>
      <c r="O115" s="4" t="str">
        <f>IF('2.1 Data FSVA 2025 &amp; Bobot'!X111="","",IFERROR(((O$7-'2.1 Data FSVA 2025 &amp; Bobot'!X111))/(O$7-O$6),"-"))</f>
        <v/>
      </c>
      <c r="P115" s="4" t="str">
        <f>IF('2.1 Data FSVA 2025 &amp; Bobot'!Z111="","",IFERROR((('2.1 Data FSVA 2025 &amp; Bobot'!Z111-P$6))/(P$7-P$6),"-"))</f>
        <v/>
      </c>
      <c r="Q115" s="4" t="str">
        <f>IF('2.1 Data FSVA 2025 &amp; Bobot'!AB111="","",IFERROR((('2.1 Data FSVA 2025 &amp; Bobot'!AB111-Q$6))/(Q$7-Q$6),"-"))</f>
        <v/>
      </c>
      <c r="R115" s="4" t="str">
        <f>IF('2.1 Data FSVA 2025 &amp; Bobot'!AD111="","",IFERROR(((R$7-'2.1 Data FSVA 2025 &amp; Bobot'!AD111))/(R$7-R$6),"-"))</f>
        <v/>
      </c>
      <c r="S115" s="33" t="str">
        <f t="shared" si="4"/>
        <v>-</v>
      </c>
      <c r="T115" s="73" t="str">
        <f t="shared" si="5"/>
        <v>-</v>
      </c>
      <c r="U115" s="4" t="str">
        <f t="shared" si="6"/>
        <v>-</v>
      </c>
      <c r="V115" s="73" t="str">
        <f t="shared" si="7"/>
        <v>-</v>
      </c>
      <c r="W115" s="67"/>
    </row>
    <row r="116" spans="1:23" x14ac:dyDescent="0.3">
      <c r="A116" s="1" t="str">
        <f>IF('2.1 Data FSVA 2025 &amp; Bobot'!A112="","",'2.1 Data FSVA 2025 &amp; Bobot'!A112)</f>
        <v/>
      </c>
      <c r="B116" s="2" t="str">
        <f>IF('2.1 Data FSVA 2025 &amp; Bobot'!B112="","",'2.1 Data FSVA 2025 &amp; Bobot'!B112)</f>
        <v/>
      </c>
      <c r="C116" s="1" t="str">
        <f>IF('2.1 Data FSVA 2025 &amp; Bobot'!C112="","",'2.1 Data FSVA 2025 &amp; Bobot'!C112)</f>
        <v/>
      </c>
      <c r="D116" s="1" t="str">
        <f>IF('2.1 Data FSVA 2025 &amp; Bobot'!D112="","",'2.1 Data FSVA 2025 &amp; Bobot'!D112)</f>
        <v/>
      </c>
      <c r="E116" s="1" t="str">
        <f>IF('2.1 Data FSVA 2025 &amp; Bobot'!E112="","",'2.1 Data FSVA 2025 &amp; Bobot'!E112)</f>
        <v/>
      </c>
      <c r="F116" s="2" t="str">
        <f>IF('2.1 Data FSVA 2025 &amp; Bobot'!F112="","",'2.1 Data FSVA 2025 &amp; Bobot'!F112)</f>
        <v/>
      </c>
      <c r="G116" s="4" t="str">
        <f>IF('2.1 Data FSVA 2025 &amp; Bobot'!H112="","",IFERROR(((G$7-'2.1 Data FSVA 2025 &amp; Bobot'!H112))/(G$7-G$6),"-"))</f>
        <v/>
      </c>
      <c r="H116" s="4" t="str">
        <f>IF('2.1 Data FSVA 2025 &amp; Bobot'!J112="","",IFERROR((('2.1 Data FSVA 2025 &amp; Bobot'!J112-H$6))/(H$7-H$6),"-"))</f>
        <v/>
      </c>
      <c r="I116" s="4" t="str">
        <f>IF('2.1 Data FSVA 2025 &amp; Bobot'!L112="","",IFERROR((('2.1 Data FSVA 2025 &amp; Bobot'!L112-I$6))/(I$7-I$6),"-"))</f>
        <v/>
      </c>
      <c r="J116" s="4" t="str">
        <f>IF('2.1 Data FSVA 2025 &amp; Bobot'!N112="","",IFERROR((('2.1 Data FSVA 2025 &amp; Bobot'!N112-J$6))/(J$7-J$6),"-"))</f>
        <v/>
      </c>
      <c r="K116" s="4" t="str">
        <f>IF('2.1 Data FSVA 2025 &amp; Bobot'!P112="","",IFERROR(((K$7-'2.1 Data FSVA 2025 &amp; Bobot'!P112))/(K$7-K$6),"-"))</f>
        <v/>
      </c>
      <c r="L116" s="4" t="str">
        <f>IF('2.1 Data FSVA 2025 &amp; Bobot'!R112="","",IFERROR(((L$7-'2.1 Data FSVA 2025 &amp; Bobot'!R112))/(L$7-L$6),"-"))</f>
        <v/>
      </c>
      <c r="M116" s="4" t="str">
        <f>IF('2.1 Data FSVA 2025 &amp; Bobot'!T112="","",IFERROR(((M$7-'2.1 Data FSVA 2025 &amp; Bobot'!T112))/(M$7-M$6),"-"))</f>
        <v/>
      </c>
      <c r="N116" s="4" t="str">
        <f>IF('2.1 Data FSVA 2025 &amp; Bobot'!V112="","",IFERROR((('2.1 Data FSVA 2025 &amp; Bobot'!V112-N$6))/(N$7-N$6),"-"))</f>
        <v/>
      </c>
      <c r="O116" s="4" t="str">
        <f>IF('2.1 Data FSVA 2025 &amp; Bobot'!X112="","",IFERROR(((O$7-'2.1 Data FSVA 2025 &amp; Bobot'!X112))/(O$7-O$6),"-"))</f>
        <v/>
      </c>
      <c r="P116" s="4" t="str">
        <f>IF('2.1 Data FSVA 2025 &amp; Bobot'!Z112="","",IFERROR((('2.1 Data FSVA 2025 &amp; Bobot'!Z112-P$6))/(P$7-P$6),"-"))</f>
        <v/>
      </c>
      <c r="Q116" s="4" t="str">
        <f>IF('2.1 Data FSVA 2025 &amp; Bobot'!AB112="","",IFERROR((('2.1 Data FSVA 2025 &amp; Bobot'!AB112-Q$6))/(Q$7-Q$6),"-"))</f>
        <v/>
      </c>
      <c r="R116" s="4" t="str">
        <f>IF('2.1 Data FSVA 2025 &amp; Bobot'!AD112="","",IFERROR(((R$7-'2.1 Data FSVA 2025 &amp; Bobot'!AD112))/(R$7-R$6),"-"))</f>
        <v/>
      </c>
      <c r="S116" s="33" t="str">
        <f t="shared" si="4"/>
        <v>-</v>
      </c>
      <c r="T116" s="73" t="str">
        <f t="shared" si="5"/>
        <v>-</v>
      </c>
      <c r="U116" s="4" t="str">
        <f t="shared" si="6"/>
        <v>-</v>
      </c>
      <c r="V116" s="73" t="str">
        <f t="shared" si="7"/>
        <v>-</v>
      </c>
      <c r="W116" s="67"/>
    </row>
    <row r="117" spans="1:23" x14ac:dyDescent="0.3">
      <c r="A117" s="1" t="str">
        <f>IF('2.1 Data FSVA 2025 &amp; Bobot'!A113="","",'2.1 Data FSVA 2025 &amp; Bobot'!A113)</f>
        <v/>
      </c>
      <c r="B117" s="2" t="str">
        <f>IF('2.1 Data FSVA 2025 &amp; Bobot'!B113="","",'2.1 Data FSVA 2025 &amp; Bobot'!B113)</f>
        <v/>
      </c>
      <c r="C117" s="1" t="str">
        <f>IF('2.1 Data FSVA 2025 &amp; Bobot'!C113="","",'2.1 Data FSVA 2025 &amp; Bobot'!C113)</f>
        <v/>
      </c>
      <c r="D117" s="1" t="str">
        <f>IF('2.1 Data FSVA 2025 &amp; Bobot'!D113="","",'2.1 Data FSVA 2025 &amp; Bobot'!D113)</f>
        <v/>
      </c>
      <c r="E117" s="1" t="str">
        <f>IF('2.1 Data FSVA 2025 &amp; Bobot'!E113="","",'2.1 Data FSVA 2025 &amp; Bobot'!E113)</f>
        <v/>
      </c>
      <c r="F117" s="2" t="str">
        <f>IF('2.1 Data FSVA 2025 &amp; Bobot'!F113="","",'2.1 Data FSVA 2025 &amp; Bobot'!F113)</f>
        <v/>
      </c>
      <c r="G117" s="4" t="str">
        <f>IF('2.1 Data FSVA 2025 &amp; Bobot'!H113="","",IFERROR(((G$7-'2.1 Data FSVA 2025 &amp; Bobot'!H113))/(G$7-G$6),"-"))</f>
        <v/>
      </c>
      <c r="H117" s="4" t="str">
        <f>IF('2.1 Data FSVA 2025 &amp; Bobot'!J113="","",IFERROR((('2.1 Data FSVA 2025 &amp; Bobot'!J113-H$6))/(H$7-H$6),"-"))</f>
        <v/>
      </c>
      <c r="I117" s="4" t="str">
        <f>IF('2.1 Data FSVA 2025 &amp; Bobot'!L113="","",IFERROR((('2.1 Data FSVA 2025 &amp; Bobot'!L113-I$6))/(I$7-I$6),"-"))</f>
        <v/>
      </c>
      <c r="J117" s="4" t="str">
        <f>IF('2.1 Data FSVA 2025 &amp; Bobot'!N113="","",IFERROR((('2.1 Data FSVA 2025 &amp; Bobot'!N113-J$6))/(J$7-J$6),"-"))</f>
        <v/>
      </c>
      <c r="K117" s="4" t="str">
        <f>IF('2.1 Data FSVA 2025 &amp; Bobot'!P113="","",IFERROR(((K$7-'2.1 Data FSVA 2025 &amp; Bobot'!P113))/(K$7-K$6),"-"))</f>
        <v/>
      </c>
      <c r="L117" s="4" t="str">
        <f>IF('2.1 Data FSVA 2025 &amp; Bobot'!R113="","",IFERROR(((L$7-'2.1 Data FSVA 2025 &amp; Bobot'!R113))/(L$7-L$6),"-"))</f>
        <v/>
      </c>
      <c r="M117" s="4" t="str">
        <f>IF('2.1 Data FSVA 2025 &amp; Bobot'!T113="","",IFERROR(((M$7-'2.1 Data FSVA 2025 &amp; Bobot'!T113))/(M$7-M$6),"-"))</f>
        <v/>
      </c>
      <c r="N117" s="4" t="str">
        <f>IF('2.1 Data FSVA 2025 &amp; Bobot'!V113="","",IFERROR((('2.1 Data FSVA 2025 &amp; Bobot'!V113-N$6))/(N$7-N$6),"-"))</f>
        <v/>
      </c>
      <c r="O117" s="4" t="str">
        <f>IF('2.1 Data FSVA 2025 &amp; Bobot'!X113="","",IFERROR(((O$7-'2.1 Data FSVA 2025 &amp; Bobot'!X113))/(O$7-O$6),"-"))</f>
        <v/>
      </c>
      <c r="P117" s="4" t="str">
        <f>IF('2.1 Data FSVA 2025 &amp; Bobot'!Z113="","",IFERROR((('2.1 Data FSVA 2025 &amp; Bobot'!Z113-P$6))/(P$7-P$6),"-"))</f>
        <v/>
      </c>
      <c r="Q117" s="4" t="str">
        <f>IF('2.1 Data FSVA 2025 &amp; Bobot'!AB113="","",IFERROR((('2.1 Data FSVA 2025 &amp; Bobot'!AB113-Q$6))/(Q$7-Q$6),"-"))</f>
        <v/>
      </c>
      <c r="R117" s="4" t="str">
        <f>IF('2.1 Data FSVA 2025 &amp; Bobot'!AD113="","",IFERROR(((R$7-'2.1 Data FSVA 2025 &amp; Bobot'!AD113))/(R$7-R$6),"-"))</f>
        <v/>
      </c>
      <c r="S117" s="33" t="str">
        <f t="shared" si="4"/>
        <v>-</v>
      </c>
      <c r="T117" s="73" t="str">
        <f t="shared" si="5"/>
        <v>-</v>
      </c>
      <c r="U117" s="4" t="str">
        <f t="shared" si="6"/>
        <v>-</v>
      </c>
      <c r="V117" s="73" t="str">
        <f t="shared" si="7"/>
        <v>-</v>
      </c>
      <c r="W117" s="67"/>
    </row>
    <row r="118" spans="1:23" x14ac:dyDescent="0.3">
      <c r="A118" s="1" t="str">
        <f>IF('2.1 Data FSVA 2025 &amp; Bobot'!A114="","",'2.1 Data FSVA 2025 &amp; Bobot'!A114)</f>
        <v/>
      </c>
      <c r="B118" s="2" t="str">
        <f>IF('2.1 Data FSVA 2025 &amp; Bobot'!B114="","",'2.1 Data FSVA 2025 &amp; Bobot'!B114)</f>
        <v/>
      </c>
      <c r="C118" s="1" t="str">
        <f>IF('2.1 Data FSVA 2025 &amp; Bobot'!C114="","",'2.1 Data FSVA 2025 &amp; Bobot'!C114)</f>
        <v/>
      </c>
      <c r="D118" s="1" t="str">
        <f>IF('2.1 Data FSVA 2025 &amp; Bobot'!D114="","",'2.1 Data FSVA 2025 &amp; Bobot'!D114)</f>
        <v/>
      </c>
      <c r="E118" s="1" t="str">
        <f>IF('2.1 Data FSVA 2025 &amp; Bobot'!E114="","",'2.1 Data FSVA 2025 &amp; Bobot'!E114)</f>
        <v/>
      </c>
      <c r="F118" s="2" t="str">
        <f>IF('2.1 Data FSVA 2025 &amp; Bobot'!F114="","",'2.1 Data FSVA 2025 &amp; Bobot'!F114)</f>
        <v/>
      </c>
      <c r="G118" s="4" t="str">
        <f>IF('2.1 Data FSVA 2025 &amp; Bobot'!H114="","",IFERROR(((G$7-'2.1 Data FSVA 2025 &amp; Bobot'!H114))/(G$7-G$6),"-"))</f>
        <v/>
      </c>
      <c r="H118" s="4" t="str">
        <f>IF('2.1 Data FSVA 2025 &amp; Bobot'!J114="","",IFERROR((('2.1 Data FSVA 2025 &amp; Bobot'!J114-H$6))/(H$7-H$6),"-"))</f>
        <v/>
      </c>
      <c r="I118" s="4" t="str">
        <f>IF('2.1 Data FSVA 2025 &amp; Bobot'!L114="","",IFERROR((('2.1 Data FSVA 2025 &amp; Bobot'!L114-I$6))/(I$7-I$6),"-"))</f>
        <v/>
      </c>
      <c r="J118" s="4" t="str">
        <f>IF('2.1 Data FSVA 2025 &amp; Bobot'!N114="","",IFERROR((('2.1 Data FSVA 2025 &amp; Bobot'!N114-J$6))/(J$7-J$6),"-"))</f>
        <v/>
      </c>
      <c r="K118" s="4" t="str">
        <f>IF('2.1 Data FSVA 2025 &amp; Bobot'!P114="","",IFERROR(((K$7-'2.1 Data FSVA 2025 &amp; Bobot'!P114))/(K$7-K$6),"-"))</f>
        <v/>
      </c>
      <c r="L118" s="4" t="str">
        <f>IF('2.1 Data FSVA 2025 &amp; Bobot'!R114="","",IFERROR(((L$7-'2.1 Data FSVA 2025 &amp; Bobot'!R114))/(L$7-L$6),"-"))</f>
        <v/>
      </c>
      <c r="M118" s="4" t="str">
        <f>IF('2.1 Data FSVA 2025 &amp; Bobot'!T114="","",IFERROR(((M$7-'2.1 Data FSVA 2025 &amp; Bobot'!T114))/(M$7-M$6),"-"))</f>
        <v/>
      </c>
      <c r="N118" s="4" t="str">
        <f>IF('2.1 Data FSVA 2025 &amp; Bobot'!V114="","",IFERROR((('2.1 Data FSVA 2025 &amp; Bobot'!V114-N$6))/(N$7-N$6),"-"))</f>
        <v/>
      </c>
      <c r="O118" s="4" t="str">
        <f>IF('2.1 Data FSVA 2025 &amp; Bobot'!X114="","",IFERROR(((O$7-'2.1 Data FSVA 2025 &amp; Bobot'!X114))/(O$7-O$6),"-"))</f>
        <v/>
      </c>
      <c r="P118" s="4" t="str">
        <f>IF('2.1 Data FSVA 2025 &amp; Bobot'!Z114="","",IFERROR((('2.1 Data FSVA 2025 &amp; Bobot'!Z114-P$6))/(P$7-P$6),"-"))</f>
        <v/>
      </c>
      <c r="Q118" s="4" t="str">
        <f>IF('2.1 Data FSVA 2025 &amp; Bobot'!AB114="","",IFERROR((('2.1 Data FSVA 2025 &amp; Bobot'!AB114-Q$6))/(Q$7-Q$6),"-"))</f>
        <v/>
      </c>
      <c r="R118" s="4" t="str">
        <f>IF('2.1 Data FSVA 2025 &amp; Bobot'!AD114="","",IFERROR(((R$7-'2.1 Data FSVA 2025 &amp; Bobot'!AD114))/(R$7-R$6),"-"))</f>
        <v/>
      </c>
      <c r="S118" s="33" t="str">
        <f t="shared" si="4"/>
        <v>-</v>
      </c>
      <c r="T118" s="73" t="str">
        <f t="shared" si="5"/>
        <v>-</v>
      </c>
      <c r="U118" s="4" t="str">
        <f t="shared" si="6"/>
        <v>-</v>
      </c>
      <c r="V118" s="73" t="str">
        <f t="shared" si="7"/>
        <v>-</v>
      </c>
      <c r="W118" s="67"/>
    </row>
    <row r="119" spans="1:23" x14ac:dyDescent="0.3">
      <c r="A119" s="1" t="str">
        <f>IF('2.1 Data FSVA 2025 &amp; Bobot'!A115="","",'2.1 Data FSVA 2025 &amp; Bobot'!A115)</f>
        <v/>
      </c>
      <c r="B119" s="2" t="str">
        <f>IF('2.1 Data FSVA 2025 &amp; Bobot'!B115="","",'2.1 Data FSVA 2025 &amp; Bobot'!B115)</f>
        <v/>
      </c>
      <c r="C119" s="1" t="str">
        <f>IF('2.1 Data FSVA 2025 &amp; Bobot'!C115="","",'2.1 Data FSVA 2025 &amp; Bobot'!C115)</f>
        <v/>
      </c>
      <c r="D119" s="1" t="str">
        <f>IF('2.1 Data FSVA 2025 &amp; Bobot'!D115="","",'2.1 Data FSVA 2025 &amp; Bobot'!D115)</f>
        <v/>
      </c>
      <c r="E119" s="1" t="str">
        <f>IF('2.1 Data FSVA 2025 &amp; Bobot'!E115="","",'2.1 Data FSVA 2025 &amp; Bobot'!E115)</f>
        <v/>
      </c>
      <c r="F119" s="2" t="str">
        <f>IF('2.1 Data FSVA 2025 &amp; Bobot'!F115="","",'2.1 Data FSVA 2025 &amp; Bobot'!F115)</f>
        <v/>
      </c>
      <c r="G119" s="4" t="str">
        <f>IF('2.1 Data FSVA 2025 &amp; Bobot'!H115="","",IFERROR(((G$7-'2.1 Data FSVA 2025 &amp; Bobot'!H115))/(G$7-G$6),"-"))</f>
        <v/>
      </c>
      <c r="H119" s="4" t="str">
        <f>IF('2.1 Data FSVA 2025 &amp; Bobot'!J115="","",IFERROR((('2.1 Data FSVA 2025 &amp; Bobot'!J115-H$6))/(H$7-H$6),"-"))</f>
        <v/>
      </c>
      <c r="I119" s="4" t="str">
        <f>IF('2.1 Data FSVA 2025 &amp; Bobot'!L115="","",IFERROR((('2.1 Data FSVA 2025 &amp; Bobot'!L115-I$6))/(I$7-I$6),"-"))</f>
        <v/>
      </c>
      <c r="J119" s="4" t="str">
        <f>IF('2.1 Data FSVA 2025 &amp; Bobot'!N115="","",IFERROR((('2.1 Data FSVA 2025 &amp; Bobot'!N115-J$6))/(J$7-J$6),"-"))</f>
        <v/>
      </c>
      <c r="K119" s="4" t="str">
        <f>IF('2.1 Data FSVA 2025 &amp; Bobot'!P115="","",IFERROR(((K$7-'2.1 Data FSVA 2025 &amp; Bobot'!P115))/(K$7-K$6),"-"))</f>
        <v/>
      </c>
      <c r="L119" s="4" t="str">
        <f>IF('2.1 Data FSVA 2025 &amp; Bobot'!R115="","",IFERROR(((L$7-'2.1 Data FSVA 2025 &amp; Bobot'!R115))/(L$7-L$6),"-"))</f>
        <v/>
      </c>
      <c r="M119" s="4" t="str">
        <f>IF('2.1 Data FSVA 2025 &amp; Bobot'!T115="","",IFERROR(((M$7-'2.1 Data FSVA 2025 &amp; Bobot'!T115))/(M$7-M$6),"-"))</f>
        <v/>
      </c>
      <c r="N119" s="4" t="str">
        <f>IF('2.1 Data FSVA 2025 &amp; Bobot'!V115="","",IFERROR((('2.1 Data FSVA 2025 &amp; Bobot'!V115-N$6))/(N$7-N$6),"-"))</f>
        <v/>
      </c>
      <c r="O119" s="4" t="str">
        <f>IF('2.1 Data FSVA 2025 &amp; Bobot'!X115="","",IFERROR(((O$7-'2.1 Data FSVA 2025 &amp; Bobot'!X115))/(O$7-O$6),"-"))</f>
        <v/>
      </c>
      <c r="P119" s="4" t="str">
        <f>IF('2.1 Data FSVA 2025 &amp; Bobot'!Z115="","",IFERROR((('2.1 Data FSVA 2025 &amp; Bobot'!Z115-P$6))/(P$7-P$6),"-"))</f>
        <v/>
      </c>
      <c r="Q119" s="4" t="str">
        <f>IF('2.1 Data FSVA 2025 &amp; Bobot'!AB115="","",IFERROR((('2.1 Data FSVA 2025 &amp; Bobot'!AB115-Q$6))/(Q$7-Q$6),"-"))</f>
        <v/>
      </c>
      <c r="R119" s="4" t="str">
        <f>IF('2.1 Data FSVA 2025 &amp; Bobot'!AD115="","",IFERROR(((R$7-'2.1 Data FSVA 2025 &amp; Bobot'!AD115))/(R$7-R$6),"-"))</f>
        <v/>
      </c>
      <c r="S119" s="33" t="str">
        <f t="shared" si="4"/>
        <v>-</v>
      </c>
      <c r="T119" s="73" t="str">
        <f t="shared" si="5"/>
        <v>-</v>
      </c>
      <c r="U119" s="4" t="str">
        <f t="shared" si="6"/>
        <v>-</v>
      </c>
      <c r="V119" s="73" t="str">
        <f t="shared" si="7"/>
        <v>-</v>
      </c>
      <c r="W119" s="67"/>
    </row>
    <row r="120" spans="1:23" x14ac:dyDescent="0.3">
      <c r="A120" s="1" t="str">
        <f>IF('2.1 Data FSVA 2025 &amp; Bobot'!A116="","",'2.1 Data FSVA 2025 &amp; Bobot'!A116)</f>
        <v/>
      </c>
      <c r="B120" s="2" t="str">
        <f>IF('2.1 Data FSVA 2025 &amp; Bobot'!B116="","",'2.1 Data FSVA 2025 &amp; Bobot'!B116)</f>
        <v/>
      </c>
      <c r="C120" s="1" t="str">
        <f>IF('2.1 Data FSVA 2025 &amp; Bobot'!C116="","",'2.1 Data FSVA 2025 &amp; Bobot'!C116)</f>
        <v/>
      </c>
      <c r="D120" s="1" t="str">
        <f>IF('2.1 Data FSVA 2025 &amp; Bobot'!D116="","",'2.1 Data FSVA 2025 &amp; Bobot'!D116)</f>
        <v/>
      </c>
      <c r="E120" s="1" t="str">
        <f>IF('2.1 Data FSVA 2025 &amp; Bobot'!E116="","",'2.1 Data FSVA 2025 &amp; Bobot'!E116)</f>
        <v/>
      </c>
      <c r="F120" s="2" t="str">
        <f>IF('2.1 Data FSVA 2025 &amp; Bobot'!F116="","",'2.1 Data FSVA 2025 &amp; Bobot'!F116)</f>
        <v/>
      </c>
      <c r="G120" s="4" t="str">
        <f>IF('2.1 Data FSVA 2025 &amp; Bobot'!H116="","",IFERROR(((G$7-'2.1 Data FSVA 2025 &amp; Bobot'!H116))/(G$7-G$6),"-"))</f>
        <v/>
      </c>
      <c r="H120" s="4" t="str">
        <f>IF('2.1 Data FSVA 2025 &amp; Bobot'!J116="","",IFERROR((('2.1 Data FSVA 2025 &amp; Bobot'!J116-H$6))/(H$7-H$6),"-"))</f>
        <v/>
      </c>
      <c r="I120" s="4" t="str">
        <f>IF('2.1 Data FSVA 2025 &amp; Bobot'!L116="","",IFERROR((('2.1 Data FSVA 2025 &amp; Bobot'!L116-I$6))/(I$7-I$6),"-"))</f>
        <v/>
      </c>
      <c r="J120" s="4" t="str">
        <f>IF('2.1 Data FSVA 2025 &amp; Bobot'!N116="","",IFERROR((('2.1 Data FSVA 2025 &amp; Bobot'!N116-J$6))/(J$7-J$6),"-"))</f>
        <v/>
      </c>
      <c r="K120" s="4" t="str">
        <f>IF('2.1 Data FSVA 2025 &amp; Bobot'!P116="","",IFERROR(((K$7-'2.1 Data FSVA 2025 &amp; Bobot'!P116))/(K$7-K$6),"-"))</f>
        <v/>
      </c>
      <c r="L120" s="4" t="str">
        <f>IF('2.1 Data FSVA 2025 &amp; Bobot'!R116="","",IFERROR(((L$7-'2.1 Data FSVA 2025 &amp; Bobot'!R116))/(L$7-L$6),"-"))</f>
        <v/>
      </c>
      <c r="M120" s="4" t="str">
        <f>IF('2.1 Data FSVA 2025 &amp; Bobot'!T116="","",IFERROR(((M$7-'2.1 Data FSVA 2025 &amp; Bobot'!T116))/(M$7-M$6),"-"))</f>
        <v/>
      </c>
      <c r="N120" s="4" t="str">
        <f>IF('2.1 Data FSVA 2025 &amp; Bobot'!V116="","",IFERROR((('2.1 Data FSVA 2025 &amp; Bobot'!V116-N$6))/(N$7-N$6),"-"))</f>
        <v/>
      </c>
      <c r="O120" s="4" t="str">
        <f>IF('2.1 Data FSVA 2025 &amp; Bobot'!X116="","",IFERROR(((O$7-'2.1 Data FSVA 2025 &amp; Bobot'!X116))/(O$7-O$6),"-"))</f>
        <v/>
      </c>
      <c r="P120" s="4" t="str">
        <f>IF('2.1 Data FSVA 2025 &amp; Bobot'!Z116="","",IFERROR((('2.1 Data FSVA 2025 &amp; Bobot'!Z116-P$6))/(P$7-P$6),"-"))</f>
        <v/>
      </c>
      <c r="Q120" s="4" t="str">
        <f>IF('2.1 Data FSVA 2025 &amp; Bobot'!AB116="","",IFERROR((('2.1 Data FSVA 2025 &amp; Bobot'!AB116-Q$6))/(Q$7-Q$6),"-"))</f>
        <v/>
      </c>
      <c r="R120" s="4" t="str">
        <f>IF('2.1 Data FSVA 2025 &amp; Bobot'!AD116="","",IFERROR(((R$7-'2.1 Data FSVA 2025 &amp; Bobot'!AD116))/(R$7-R$6),"-"))</f>
        <v/>
      </c>
      <c r="S120" s="33" t="str">
        <f t="shared" si="4"/>
        <v>-</v>
      </c>
      <c r="T120" s="73" t="str">
        <f t="shared" si="5"/>
        <v>-</v>
      </c>
      <c r="U120" s="4" t="str">
        <f t="shared" si="6"/>
        <v>-</v>
      </c>
      <c r="V120" s="73" t="str">
        <f t="shared" si="7"/>
        <v>-</v>
      </c>
      <c r="W120" s="67"/>
    </row>
    <row r="121" spans="1:23" x14ac:dyDescent="0.3">
      <c r="A121" s="1" t="str">
        <f>IF('2.1 Data FSVA 2025 &amp; Bobot'!A117="","",'2.1 Data FSVA 2025 &amp; Bobot'!A117)</f>
        <v/>
      </c>
      <c r="B121" s="2" t="str">
        <f>IF('2.1 Data FSVA 2025 &amp; Bobot'!B117="","",'2.1 Data FSVA 2025 &amp; Bobot'!B117)</f>
        <v/>
      </c>
      <c r="C121" s="1" t="str">
        <f>IF('2.1 Data FSVA 2025 &amp; Bobot'!C117="","",'2.1 Data FSVA 2025 &amp; Bobot'!C117)</f>
        <v/>
      </c>
      <c r="D121" s="1" t="str">
        <f>IF('2.1 Data FSVA 2025 &amp; Bobot'!D117="","",'2.1 Data FSVA 2025 &amp; Bobot'!D117)</f>
        <v/>
      </c>
      <c r="E121" s="1" t="str">
        <f>IF('2.1 Data FSVA 2025 &amp; Bobot'!E117="","",'2.1 Data FSVA 2025 &amp; Bobot'!E117)</f>
        <v/>
      </c>
      <c r="F121" s="2" t="str">
        <f>IF('2.1 Data FSVA 2025 &amp; Bobot'!F117="","",'2.1 Data FSVA 2025 &amp; Bobot'!F117)</f>
        <v/>
      </c>
      <c r="G121" s="4" t="str">
        <f>IF('2.1 Data FSVA 2025 &amp; Bobot'!H117="","",IFERROR(((G$7-'2.1 Data FSVA 2025 &amp; Bobot'!H117))/(G$7-G$6),"-"))</f>
        <v/>
      </c>
      <c r="H121" s="4" t="str">
        <f>IF('2.1 Data FSVA 2025 &amp; Bobot'!J117="","",IFERROR((('2.1 Data FSVA 2025 &amp; Bobot'!J117-H$6))/(H$7-H$6),"-"))</f>
        <v/>
      </c>
      <c r="I121" s="4" t="str">
        <f>IF('2.1 Data FSVA 2025 &amp; Bobot'!L117="","",IFERROR((('2.1 Data FSVA 2025 &amp; Bobot'!L117-I$6))/(I$7-I$6),"-"))</f>
        <v/>
      </c>
      <c r="J121" s="4" t="str">
        <f>IF('2.1 Data FSVA 2025 &amp; Bobot'!N117="","",IFERROR((('2.1 Data FSVA 2025 &amp; Bobot'!N117-J$6))/(J$7-J$6),"-"))</f>
        <v/>
      </c>
      <c r="K121" s="4" t="str">
        <f>IF('2.1 Data FSVA 2025 &amp; Bobot'!P117="","",IFERROR(((K$7-'2.1 Data FSVA 2025 &amp; Bobot'!P117))/(K$7-K$6),"-"))</f>
        <v/>
      </c>
      <c r="L121" s="4" t="str">
        <f>IF('2.1 Data FSVA 2025 &amp; Bobot'!R117="","",IFERROR(((L$7-'2.1 Data FSVA 2025 &amp; Bobot'!R117))/(L$7-L$6),"-"))</f>
        <v/>
      </c>
      <c r="M121" s="4" t="str">
        <f>IF('2.1 Data FSVA 2025 &amp; Bobot'!T117="","",IFERROR(((M$7-'2.1 Data FSVA 2025 &amp; Bobot'!T117))/(M$7-M$6),"-"))</f>
        <v/>
      </c>
      <c r="N121" s="4" t="str">
        <f>IF('2.1 Data FSVA 2025 &amp; Bobot'!V117="","",IFERROR((('2.1 Data FSVA 2025 &amp; Bobot'!V117-N$6))/(N$7-N$6),"-"))</f>
        <v/>
      </c>
      <c r="O121" s="4" t="str">
        <f>IF('2.1 Data FSVA 2025 &amp; Bobot'!X117="","",IFERROR(((O$7-'2.1 Data FSVA 2025 &amp; Bobot'!X117))/(O$7-O$6),"-"))</f>
        <v/>
      </c>
      <c r="P121" s="4" t="str">
        <f>IF('2.1 Data FSVA 2025 &amp; Bobot'!Z117="","",IFERROR((('2.1 Data FSVA 2025 &amp; Bobot'!Z117-P$6))/(P$7-P$6),"-"))</f>
        <v/>
      </c>
      <c r="Q121" s="4" t="str">
        <f>IF('2.1 Data FSVA 2025 &amp; Bobot'!AB117="","",IFERROR((('2.1 Data FSVA 2025 &amp; Bobot'!AB117-Q$6))/(Q$7-Q$6),"-"))</f>
        <v/>
      </c>
      <c r="R121" s="4" t="str">
        <f>IF('2.1 Data FSVA 2025 &amp; Bobot'!AD117="","",IFERROR(((R$7-'2.1 Data FSVA 2025 &amp; Bobot'!AD117))/(R$7-R$6),"-"))</f>
        <v/>
      </c>
      <c r="S121" s="33" t="str">
        <f t="shared" si="4"/>
        <v>-</v>
      </c>
      <c r="T121" s="73" t="str">
        <f t="shared" si="5"/>
        <v>-</v>
      </c>
      <c r="U121" s="4" t="str">
        <f t="shared" si="6"/>
        <v>-</v>
      </c>
      <c r="V121" s="73" t="str">
        <f t="shared" si="7"/>
        <v>-</v>
      </c>
      <c r="W121" s="67"/>
    </row>
    <row r="122" spans="1:23" x14ac:dyDescent="0.3">
      <c r="A122" s="1" t="str">
        <f>IF('2.1 Data FSVA 2025 &amp; Bobot'!A118="","",'2.1 Data FSVA 2025 &amp; Bobot'!A118)</f>
        <v/>
      </c>
      <c r="B122" s="2" t="str">
        <f>IF('2.1 Data FSVA 2025 &amp; Bobot'!B118="","",'2.1 Data FSVA 2025 &amp; Bobot'!B118)</f>
        <v/>
      </c>
      <c r="C122" s="1" t="str">
        <f>IF('2.1 Data FSVA 2025 &amp; Bobot'!C118="","",'2.1 Data FSVA 2025 &amp; Bobot'!C118)</f>
        <v/>
      </c>
      <c r="D122" s="1" t="str">
        <f>IF('2.1 Data FSVA 2025 &amp; Bobot'!D118="","",'2.1 Data FSVA 2025 &amp; Bobot'!D118)</f>
        <v/>
      </c>
      <c r="E122" s="1" t="str">
        <f>IF('2.1 Data FSVA 2025 &amp; Bobot'!E118="","",'2.1 Data FSVA 2025 &amp; Bobot'!E118)</f>
        <v/>
      </c>
      <c r="F122" s="2" t="str">
        <f>IF('2.1 Data FSVA 2025 &amp; Bobot'!F118="","",'2.1 Data FSVA 2025 &amp; Bobot'!F118)</f>
        <v/>
      </c>
      <c r="G122" s="4" t="str">
        <f>IF('2.1 Data FSVA 2025 &amp; Bobot'!H118="","",IFERROR(((G$7-'2.1 Data FSVA 2025 &amp; Bobot'!H118))/(G$7-G$6),"-"))</f>
        <v/>
      </c>
      <c r="H122" s="4" t="str">
        <f>IF('2.1 Data FSVA 2025 &amp; Bobot'!J118="","",IFERROR((('2.1 Data FSVA 2025 &amp; Bobot'!J118-H$6))/(H$7-H$6),"-"))</f>
        <v/>
      </c>
      <c r="I122" s="4" t="str">
        <f>IF('2.1 Data FSVA 2025 &amp; Bobot'!L118="","",IFERROR((('2.1 Data FSVA 2025 &amp; Bobot'!L118-I$6))/(I$7-I$6),"-"))</f>
        <v/>
      </c>
      <c r="J122" s="4" t="str">
        <f>IF('2.1 Data FSVA 2025 &amp; Bobot'!N118="","",IFERROR((('2.1 Data FSVA 2025 &amp; Bobot'!N118-J$6))/(J$7-J$6),"-"))</f>
        <v/>
      </c>
      <c r="K122" s="4" t="str">
        <f>IF('2.1 Data FSVA 2025 &amp; Bobot'!P118="","",IFERROR(((K$7-'2.1 Data FSVA 2025 &amp; Bobot'!P118))/(K$7-K$6),"-"))</f>
        <v/>
      </c>
      <c r="L122" s="4" t="str">
        <f>IF('2.1 Data FSVA 2025 &amp; Bobot'!R118="","",IFERROR(((L$7-'2.1 Data FSVA 2025 &amp; Bobot'!R118))/(L$7-L$6),"-"))</f>
        <v/>
      </c>
      <c r="M122" s="4" t="str">
        <f>IF('2.1 Data FSVA 2025 &amp; Bobot'!T118="","",IFERROR(((M$7-'2.1 Data FSVA 2025 &amp; Bobot'!T118))/(M$7-M$6),"-"))</f>
        <v/>
      </c>
      <c r="N122" s="4" t="str">
        <f>IF('2.1 Data FSVA 2025 &amp; Bobot'!V118="","",IFERROR((('2.1 Data FSVA 2025 &amp; Bobot'!V118-N$6))/(N$7-N$6),"-"))</f>
        <v/>
      </c>
      <c r="O122" s="4" t="str">
        <f>IF('2.1 Data FSVA 2025 &amp; Bobot'!X118="","",IFERROR(((O$7-'2.1 Data FSVA 2025 &amp; Bobot'!X118))/(O$7-O$6),"-"))</f>
        <v/>
      </c>
      <c r="P122" s="4" t="str">
        <f>IF('2.1 Data FSVA 2025 &amp; Bobot'!Z118="","",IFERROR((('2.1 Data FSVA 2025 &amp; Bobot'!Z118-P$6))/(P$7-P$6),"-"))</f>
        <v/>
      </c>
      <c r="Q122" s="4" t="str">
        <f>IF('2.1 Data FSVA 2025 &amp; Bobot'!AB118="","",IFERROR((('2.1 Data FSVA 2025 &amp; Bobot'!AB118-Q$6))/(Q$7-Q$6),"-"))</f>
        <v/>
      </c>
      <c r="R122" s="4" t="str">
        <f>IF('2.1 Data FSVA 2025 &amp; Bobot'!AD118="","",IFERROR(((R$7-'2.1 Data FSVA 2025 &amp; Bobot'!AD118))/(R$7-R$6),"-"))</f>
        <v/>
      </c>
      <c r="S122" s="33" t="str">
        <f t="shared" si="4"/>
        <v>-</v>
      </c>
      <c r="T122" s="73" t="str">
        <f t="shared" si="5"/>
        <v>-</v>
      </c>
      <c r="U122" s="4" t="str">
        <f t="shared" si="6"/>
        <v>-</v>
      </c>
      <c r="V122" s="73" t="str">
        <f t="shared" si="7"/>
        <v>-</v>
      </c>
      <c r="W122" s="67"/>
    </row>
    <row r="123" spans="1:23" x14ac:dyDescent="0.3">
      <c r="A123" s="1" t="str">
        <f>IF('2.1 Data FSVA 2025 &amp; Bobot'!A119="","",'2.1 Data FSVA 2025 &amp; Bobot'!A119)</f>
        <v/>
      </c>
      <c r="B123" s="2" t="str">
        <f>IF('2.1 Data FSVA 2025 &amp; Bobot'!B119="","",'2.1 Data FSVA 2025 &amp; Bobot'!B119)</f>
        <v/>
      </c>
      <c r="C123" s="1" t="str">
        <f>IF('2.1 Data FSVA 2025 &amp; Bobot'!C119="","",'2.1 Data FSVA 2025 &amp; Bobot'!C119)</f>
        <v/>
      </c>
      <c r="D123" s="1" t="str">
        <f>IF('2.1 Data FSVA 2025 &amp; Bobot'!D119="","",'2.1 Data FSVA 2025 &amp; Bobot'!D119)</f>
        <v/>
      </c>
      <c r="E123" s="1" t="str">
        <f>IF('2.1 Data FSVA 2025 &amp; Bobot'!E119="","",'2.1 Data FSVA 2025 &amp; Bobot'!E119)</f>
        <v/>
      </c>
      <c r="F123" s="2" t="str">
        <f>IF('2.1 Data FSVA 2025 &amp; Bobot'!F119="","",'2.1 Data FSVA 2025 &amp; Bobot'!F119)</f>
        <v/>
      </c>
      <c r="G123" s="4" t="str">
        <f>IF('2.1 Data FSVA 2025 &amp; Bobot'!H119="","",IFERROR(((G$7-'2.1 Data FSVA 2025 &amp; Bobot'!H119))/(G$7-G$6),"-"))</f>
        <v/>
      </c>
      <c r="H123" s="4" t="str">
        <f>IF('2.1 Data FSVA 2025 &amp; Bobot'!J119="","",IFERROR((('2.1 Data FSVA 2025 &amp; Bobot'!J119-H$6))/(H$7-H$6),"-"))</f>
        <v/>
      </c>
      <c r="I123" s="4" t="str">
        <f>IF('2.1 Data FSVA 2025 &amp; Bobot'!L119="","",IFERROR((('2.1 Data FSVA 2025 &amp; Bobot'!L119-I$6))/(I$7-I$6),"-"))</f>
        <v/>
      </c>
      <c r="J123" s="4" t="str">
        <f>IF('2.1 Data FSVA 2025 &amp; Bobot'!N119="","",IFERROR((('2.1 Data FSVA 2025 &amp; Bobot'!N119-J$6))/(J$7-J$6),"-"))</f>
        <v/>
      </c>
      <c r="K123" s="4" t="str">
        <f>IF('2.1 Data FSVA 2025 &amp; Bobot'!P119="","",IFERROR(((K$7-'2.1 Data FSVA 2025 &amp; Bobot'!P119))/(K$7-K$6),"-"))</f>
        <v/>
      </c>
      <c r="L123" s="4" t="str">
        <f>IF('2.1 Data FSVA 2025 &amp; Bobot'!R119="","",IFERROR(((L$7-'2.1 Data FSVA 2025 &amp; Bobot'!R119))/(L$7-L$6),"-"))</f>
        <v/>
      </c>
      <c r="M123" s="4" t="str">
        <f>IF('2.1 Data FSVA 2025 &amp; Bobot'!T119="","",IFERROR(((M$7-'2.1 Data FSVA 2025 &amp; Bobot'!T119))/(M$7-M$6),"-"))</f>
        <v/>
      </c>
      <c r="N123" s="4" t="str">
        <f>IF('2.1 Data FSVA 2025 &amp; Bobot'!V119="","",IFERROR((('2.1 Data FSVA 2025 &amp; Bobot'!V119-N$6))/(N$7-N$6),"-"))</f>
        <v/>
      </c>
      <c r="O123" s="4" t="str">
        <f>IF('2.1 Data FSVA 2025 &amp; Bobot'!X119="","",IFERROR(((O$7-'2.1 Data FSVA 2025 &amp; Bobot'!X119))/(O$7-O$6),"-"))</f>
        <v/>
      </c>
      <c r="P123" s="4" t="str">
        <f>IF('2.1 Data FSVA 2025 &amp; Bobot'!Z119="","",IFERROR((('2.1 Data FSVA 2025 &amp; Bobot'!Z119-P$6))/(P$7-P$6),"-"))</f>
        <v/>
      </c>
      <c r="Q123" s="4" t="str">
        <f>IF('2.1 Data FSVA 2025 &amp; Bobot'!AB119="","",IFERROR((('2.1 Data FSVA 2025 &amp; Bobot'!AB119-Q$6))/(Q$7-Q$6),"-"))</f>
        <v/>
      </c>
      <c r="R123" s="4" t="str">
        <f>IF('2.1 Data FSVA 2025 &amp; Bobot'!AD119="","",IFERROR(((R$7-'2.1 Data FSVA 2025 &amp; Bobot'!AD119))/(R$7-R$6),"-"))</f>
        <v/>
      </c>
      <c r="S123" s="33" t="str">
        <f t="shared" si="4"/>
        <v>-</v>
      </c>
      <c r="T123" s="73" t="str">
        <f t="shared" si="5"/>
        <v>-</v>
      </c>
      <c r="U123" s="4" t="str">
        <f t="shared" si="6"/>
        <v>-</v>
      </c>
      <c r="V123" s="73" t="str">
        <f t="shared" si="7"/>
        <v>-</v>
      </c>
      <c r="W123" s="67"/>
    </row>
    <row r="124" spans="1:23" x14ac:dyDescent="0.3">
      <c r="A124" s="1" t="str">
        <f>IF('2.1 Data FSVA 2025 &amp; Bobot'!A120="","",'2.1 Data FSVA 2025 &amp; Bobot'!A120)</f>
        <v/>
      </c>
      <c r="B124" s="2" t="str">
        <f>IF('2.1 Data FSVA 2025 &amp; Bobot'!B120="","",'2.1 Data FSVA 2025 &amp; Bobot'!B120)</f>
        <v/>
      </c>
      <c r="C124" s="1" t="str">
        <f>IF('2.1 Data FSVA 2025 &amp; Bobot'!C120="","",'2.1 Data FSVA 2025 &amp; Bobot'!C120)</f>
        <v/>
      </c>
      <c r="D124" s="1" t="str">
        <f>IF('2.1 Data FSVA 2025 &amp; Bobot'!D120="","",'2.1 Data FSVA 2025 &amp; Bobot'!D120)</f>
        <v/>
      </c>
      <c r="E124" s="1" t="str">
        <f>IF('2.1 Data FSVA 2025 &amp; Bobot'!E120="","",'2.1 Data FSVA 2025 &amp; Bobot'!E120)</f>
        <v/>
      </c>
      <c r="F124" s="2" t="str">
        <f>IF('2.1 Data FSVA 2025 &amp; Bobot'!F120="","",'2.1 Data FSVA 2025 &amp; Bobot'!F120)</f>
        <v/>
      </c>
      <c r="G124" s="4" t="str">
        <f>IF('2.1 Data FSVA 2025 &amp; Bobot'!H120="","",IFERROR(((G$7-'2.1 Data FSVA 2025 &amp; Bobot'!H120))/(G$7-G$6),"-"))</f>
        <v/>
      </c>
      <c r="H124" s="4" t="str">
        <f>IF('2.1 Data FSVA 2025 &amp; Bobot'!J120="","",IFERROR((('2.1 Data FSVA 2025 &amp; Bobot'!J120-H$6))/(H$7-H$6),"-"))</f>
        <v/>
      </c>
      <c r="I124" s="4" t="str">
        <f>IF('2.1 Data FSVA 2025 &amp; Bobot'!L120="","",IFERROR((('2.1 Data FSVA 2025 &amp; Bobot'!L120-I$6))/(I$7-I$6),"-"))</f>
        <v/>
      </c>
      <c r="J124" s="4" t="str">
        <f>IF('2.1 Data FSVA 2025 &amp; Bobot'!N120="","",IFERROR((('2.1 Data FSVA 2025 &amp; Bobot'!N120-J$6))/(J$7-J$6),"-"))</f>
        <v/>
      </c>
      <c r="K124" s="4" t="str">
        <f>IF('2.1 Data FSVA 2025 &amp; Bobot'!P120="","",IFERROR(((K$7-'2.1 Data FSVA 2025 &amp; Bobot'!P120))/(K$7-K$6),"-"))</f>
        <v/>
      </c>
      <c r="L124" s="4" t="str">
        <f>IF('2.1 Data FSVA 2025 &amp; Bobot'!R120="","",IFERROR(((L$7-'2.1 Data FSVA 2025 &amp; Bobot'!R120))/(L$7-L$6),"-"))</f>
        <v/>
      </c>
      <c r="M124" s="4" t="str">
        <f>IF('2.1 Data FSVA 2025 &amp; Bobot'!T120="","",IFERROR(((M$7-'2.1 Data FSVA 2025 &amp; Bobot'!T120))/(M$7-M$6),"-"))</f>
        <v/>
      </c>
      <c r="N124" s="4" t="str">
        <f>IF('2.1 Data FSVA 2025 &amp; Bobot'!V120="","",IFERROR((('2.1 Data FSVA 2025 &amp; Bobot'!V120-N$6))/(N$7-N$6),"-"))</f>
        <v/>
      </c>
      <c r="O124" s="4" t="str">
        <f>IF('2.1 Data FSVA 2025 &amp; Bobot'!X120="","",IFERROR(((O$7-'2.1 Data FSVA 2025 &amp; Bobot'!X120))/(O$7-O$6),"-"))</f>
        <v/>
      </c>
      <c r="P124" s="4" t="str">
        <f>IF('2.1 Data FSVA 2025 &amp; Bobot'!Z120="","",IFERROR((('2.1 Data FSVA 2025 &amp; Bobot'!Z120-P$6))/(P$7-P$6),"-"))</f>
        <v/>
      </c>
      <c r="Q124" s="4" t="str">
        <f>IF('2.1 Data FSVA 2025 &amp; Bobot'!AB120="","",IFERROR((('2.1 Data FSVA 2025 &amp; Bobot'!AB120-Q$6))/(Q$7-Q$6),"-"))</f>
        <v/>
      </c>
      <c r="R124" s="4" t="str">
        <f>IF('2.1 Data FSVA 2025 &amp; Bobot'!AD120="","",IFERROR(((R$7-'2.1 Data FSVA 2025 &amp; Bobot'!AD120))/(R$7-R$6),"-"))</f>
        <v/>
      </c>
      <c r="S124" s="33" t="str">
        <f t="shared" si="4"/>
        <v>-</v>
      </c>
      <c r="T124" s="73" t="str">
        <f t="shared" si="5"/>
        <v>-</v>
      </c>
      <c r="U124" s="4" t="str">
        <f t="shared" si="6"/>
        <v>-</v>
      </c>
      <c r="V124" s="73" t="str">
        <f t="shared" si="7"/>
        <v>-</v>
      </c>
      <c r="W124" s="67"/>
    </row>
    <row r="125" spans="1:23" x14ac:dyDescent="0.3">
      <c r="A125" s="1" t="str">
        <f>IF('2.1 Data FSVA 2025 &amp; Bobot'!A121="","",'2.1 Data FSVA 2025 &amp; Bobot'!A121)</f>
        <v/>
      </c>
      <c r="B125" s="2" t="str">
        <f>IF('2.1 Data FSVA 2025 &amp; Bobot'!B121="","",'2.1 Data FSVA 2025 &amp; Bobot'!B121)</f>
        <v/>
      </c>
      <c r="C125" s="1" t="str">
        <f>IF('2.1 Data FSVA 2025 &amp; Bobot'!C121="","",'2.1 Data FSVA 2025 &amp; Bobot'!C121)</f>
        <v/>
      </c>
      <c r="D125" s="1" t="str">
        <f>IF('2.1 Data FSVA 2025 &amp; Bobot'!D121="","",'2.1 Data FSVA 2025 &amp; Bobot'!D121)</f>
        <v/>
      </c>
      <c r="E125" s="1" t="str">
        <f>IF('2.1 Data FSVA 2025 &amp; Bobot'!E121="","",'2.1 Data FSVA 2025 &amp; Bobot'!E121)</f>
        <v/>
      </c>
      <c r="F125" s="2" t="str">
        <f>IF('2.1 Data FSVA 2025 &amp; Bobot'!F121="","",'2.1 Data FSVA 2025 &amp; Bobot'!F121)</f>
        <v/>
      </c>
      <c r="G125" s="4" t="str">
        <f>IF('2.1 Data FSVA 2025 &amp; Bobot'!H121="","",IFERROR(((G$7-'2.1 Data FSVA 2025 &amp; Bobot'!H121))/(G$7-G$6),"-"))</f>
        <v/>
      </c>
      <c r="H125" s="4" t="str">
        <f>IF('2.1 Data FSVA 2025 &amp; Bobot'!J121="","",IFERROR((('2.1 Data FSVA 2025 &amp; Bobot'!J121-H$6))/(H$7-H$6),"-"))</f>
        <v/>
      </c>
      <c r="I125" s="4" t="str">
        <f>IF('2.1 Data FSVA 2025 &amp; Bobot'!L121="","",IFERROR((('2.1 Data FSVA 2025 &amp; Bobot'!L121-I$6))/(I$7-I$6),"-"))</f>
        <v/>
      </c>
      <c r="J125" s="4" t="str">
        <f>IF('2.1 Data FSVA 2025 &amp; Bobot'!N121="","",IFERROR((('2.1 Data FSVA 2025 &amp; Bobot'!N121-J$6))/(J$7-J$6),"-"))</f>
        <v/>
      </c>
      <c r="K125" s="4" t="str">
        <f>IF('2.1 Data FSVA 2025 &amp; Bobot'!P121="","",IFERROR(((K$7-'2.1 Data FSVA 2025 &amp; Bobot'!P121))/(K$7-K$6),"-"))</f>
        <v/>
      </c>
      <c r="L125" s="4" t="str">
        <f>IF('2.1 Data FSVA 2025 &amp; Bobot'!R121="","",IFERROR(((L$7-'2.1 Data FSVA 2025 &amp; Bobot'!R121))/(L$7-L$6),"-"))</f>
        <v/>
      </c>
      <c r="M125" s="4" t="str">
        <f>IF('2.1 Data FSVA 2025 &amp; Bobot'!T121="","",IFERROR(((M$7-'2.1 Data FSVA 2025 &amp; Bobot'!T121))/(M$7-M$6),"-"))</f>
        <v/>
      </c>
      <c r="N125" s="4" t="str">
        <f>IF('2.1 Data FSVA 2025 &amp; Bobot'!V121="","",IFERROR((('2.1 Data FSVA 2025 &amp; Bobot'!V121-N$6))/(N$7-N$6),"-"))</f>
        <v/>
      </c>
      <c r="O125" s="4" t="str">
        <f>IF('2.1 Data FSVA 2025 &amp; Bobot'!X121="","",IFERROR(((O$7-'2.1 Data FSVA 2025 &amp; Bobot'!X121))/(O$7-O$6),"-"))</f>
        <v/>
      </c>
      <c r="P125" s="4" t="str">
        <f>IF('2.1 Data FSVA 2025 &amp; Bobot'!Z121="","",IFERROR((('2.1 Data FSVA 2025 &amp; Bobot'!Z121-P$6))/(P$7-P$6),"-"))</f>
        <v/>
      </c>
      <c r="Q125" s="4" t="str">
        <f>IF('2.1 Data FSVA 2025 &amp; Bobot'!AB121="","",IFERROR((('2.1 Data FSVA 2025 &amp; Bobot'!AB121-Q$6))/(Q$7-Q$6),"-"))</f>
        <v/>
      </c>
      <c r="R125" s="4" t="str">
        <f>IF('2.1 Data FSVA 2025 &amp; Bobot'!AD121="","",IFERROR(((R$7-'2.1 Data FSVA 2025 &amp; Bobot'!AD121))/(R$7-R$6),"-"))</f>
        <v/>
      </c>
      <c r="S125" s="33" t="str">
        <f t="shared" si="4"/>
        <v>-</v>
      </c>
      <c r="T125" s="73" t="str">
        <f t="shared" si="5"/>
        <v>-</v>
      </c>
      <c r="U125" s="4" t="str">
        <f t="shared" si="6"/>
        <v>-</v>
      </c>
      <c r="V125" s="73" t="str">
        <f t="shared" si="7"/>
        <v>-</v>
      </c>
      <c r="W125" s="67"/>
    </row>
    <row r="126" spans="1:23" x14ac:dyDescent="0.3">
      <c r="A126" s="1" t="str">
        <f>IF('2.1 Data FSVA 2025 &amp; Bobot'!A122="","",'2.1 Data FSVA 2025 &amp; Bobot'!A122)</f>
        <v/>
      </c>
      <c r="B126" s="2" t="str">
        <f>IF('2.1 Data FSVA 2025 &amp; Bobot'!B122="","",'2.1 Data FSVA 2025 &amp; Bobot'!B122)</f>
        <v/>
      </c>
      <c r="C126" s="1" t="str">
        <f>IF('2.1 Data FSVA 2025 &amp; Bobot'!C122="","",'2.1 Data FSVA 2025 &amp; Bobot'!C122)</f>
        <v/>
      </c>
      <c r="D126" s="1" t="str">
        <f>IF('2.1 Data FSVA 2025 &amp; Bobot'!D122="","",'2.1 Data FSVA 2025 &amp; Bobot'!D122)</f>
        <v/>
      </c>
      <c r="E126" s="1" t="str">
        <f>IF('2.1 Data FSVA 2025 &amp; Bobot'!E122="","",'2.1 Data FSVA 2025 &amp; Bobot'!E122)</f>
        <v/>
      </c>
      <c r="F126" s="2" t="str">
        <f>IF('2.1 Data FSVA 2025 &amp; Bobot'!F122="","",'2.1 Data FSVA 2025 &amp; Bobot'!F122)</f>
        <v/>
      </c>
      <c r="G126" s="4" t="str">
        <f>IF('2.1 Data FSVA 2025 &amp; Bobot'!H122="","",IFERROR(((G$7-'2.1 Data FSVA 2025 &amp; Bobot'!H122))/(G$7-G$6),"-"))</f>
        <v/>
      </c>
      <c r="H126" s="4" t="str">
        <f>IF('2.1 Data FSVA 2025 &amp; Bobot'!J122="","",IFERROR((('2.1 Data FSVA 2025 &amp; Bobot'!J122-H$6))/(H$7-H$6),"-"))</f>
        <v/>
      </c>
      <c r="I126" s="4" t="str">
        <f>IF('2.1 Data FSVA 2025 &amp; Bobot'!L122="","",IFERROR((('2.1 Data FSVA 2025 &amp; Bobot'!L122-I$6))/(I$7-I$6),"-"))</f>
        <v/>
      </c>
      <c r="J126" s="4" t="str">
        <f>IF('2.1 Data FSVA 2025 &amp; Bobot'!N122="","",IFERROR((('2.1 Data FSVA 2025 &amp; Bobot'!N122-J$6))/(J$7-J$6),"-"))</f>
        <v/>
      </c>
      <c r="K126" s="4" t="str">
        <f>IF('2.1 Data FSVA 2025 &amp; Bobot'!P122="","",IFERROR(((K$7-'2.1 Data FSVA 2025 &amp; Bobot'!P122))/(K$7-K$6),"-"))</f>
        <v/>
      </c>
      <c r="L126" s="4" t="str">
        <f>IF('2.1 Data FSVA 2025 &amp; Bobot'!R122="","",IFERROR(((L$7-'2.1 Data FSVA 2025 &amp; Bobot'!R122))/(L$7-L$6),"-"))</f>
        <v/>
      </c>
      <c r="M126" s="4" t="str">
        <f>IF('2.1 Data FSVA 2025 &amp; Bobot'!T122="","",IFERROR(((M$7-'2.1 Data FSVA 2025 &amp; Bobot'!T122))/(M$7-M$6),"-"))</f>
        <v/>
      </c>
      <c r="N126" s="4" t="str">
        <f>IF('2.1 Data FSVA 2025 &amp; Bobot'!V122="","",IFERROR((('2.1 Data FSVA 2025 &amp; Bobot'!V122-N$6))/(N$7-N$6),"-"))</f>
        <v/>
      </c>
      <c r="O126" s="4" t="str">
        <f>IF('2.1 Data FSVA 2025 &amp; Bobot'!X122="","",IFERROR(((O$7-'2.1 Data FSVA 2025 &amp; Bobot'!X122))/(O$7-O$6),"-"))</f>
        <v/>
      </c>
      <c r="P126" s="4" t="str">
        <f>IF('2.1 Data FSVA 2025 &amp; Bobot'!Z122="","",IFERROR((('2.1 Data FSVA 2025 &amp; Bobot'!Z122-P$6))/(P$7-P$6),"-"))</f>
        <v/>
      </c>
      <c r="Q126" s="4" t="str">
        <f>IF('2.1 Data FSVA 2025 &amp; Bobot'!AB122="","",IFERROR((('2.1 Data FSVA 2025 &amp; Bobot'!AB122-Q$6))/(Q$7-Q$6),"-"))</f>
        <v/>
      </c>
      <c r="R126" s="4" t="str">
        <f>IF('2.1 Data FSVA 2025 &amp; Bobot'!AD122="","",IFERROR(((R$7-'2.1 Data FSVA 2025 &amp; Bobot'!AD122))/(R$7-R$6),"-"))</f>
        <v/>
      </c>
      <c r="S126" s="33" t="str">
        <f t="shared" si="4"/>
        <v>-</v>
      </c>
      <c r="T126" s="73" t="str">
        <f t="shared" si="5"/>
        <v>-</v>
      </c>
      <c r="U126" s="4" t="str">
        <f t="shared" si="6"/>
        <v>-</v>
      </c>
      <c r="V126" s="73" t="str">
        <f t="shared" si="7"/>
        <v>-</v>
      </c>
      <c r="W126" s="67"/>
    </row>
    <row r="127" spans="1:23" x14ac:dyDescent="0.3">
      <c r="A127" s="1" t="str">
        <f>IF('2.1 Data FSVA 2025 &amp; Bobot'!A123="","",'2.1 Data FSVA 2025 &amp; Bobot'!A123)</f>
        <v/>
      </c>
      <c r="B127" s="2" t="str">
        <f>IF('2.1 Data FSVA 2025 &amp; Bobot'!B123="","",'2.1 Data FSVA 2025 &amp; Bobot'!B123)</f>
        <v/>
      </c>
      <c r="C127" s="1" t="str">
        <f>IF('2.1 Data FSVA 2025 &amp; Bobot'!C123="","",'2.1 Data FSVA 2025 &amp; Bobot'!C123)</f>
        <v/>
      </c>
      <c r="D127" s="1" t="str">
        <f>IF('2.1 Data FSVA 2025 &amp; Bobot'!D123="","",'2.1 Data FSVA 2025 &amp; Bobot'!D123)</f>
        <v/>
      </c>
      <c r="E127" s="1" t="str">
        <f>IF('2.1 Data FSVA 2025 &amp; Bobot'!E123="","",'2.1 Data FSVA 2025 &amp; Bobot'!E123)</f>
        <v/>
      </c>
      <c r="F127" s="2" t="str">
        <f>IF('2.1 Data FSVA 2025 &amp; Bobot'!F123="","",'2.1 Data FSVA 2025 &amp; Bobot'!F123)</f>
        <v/>
      </c>
      <c r="G127" s="4" t="str">
        <f>IF('2.1 Data FSVA 2025 &amp; Bobot'!H123="","",IFERROR(((G$7-'2.1 Data FSVA 2025 &amp; Bobot'!H123))/(G$7-G$6),"-"))</f>
        <v/>
      </c>
      <c r="H127" s="4" t="str">
        <f>IF('2.1 Data FSVA 2025 &amp; Bobot'!J123="","",IFERROR((('2.1 Data FSVA 2025 &amp; Bobot'!J123-H$6))/(H$7-H$6),"-"))</f>
        <v/>
      </c>
      <c r="I127" s="4" t="str">
        <f>IF('2.1 Data FSVA 2025 &amp; Bobot'!L123="","",IFERROR((('2.1 Data FSVA 2025 &amp; Bobot'!L123-I$6))/(I$7-I$6),"-"))</f>
        <v/>
      </c>
      <c r="J127" s="4" t="str">
        <f>IF('2.1 Data FSVA 2025 &amp; Bobot'!N123="","",IFERROR((('2.1 Data FSVA 2025 &amp; Bobot'!N123-J$6))/(J$7-J$6),"-"))</f>
        <v/>
      </c>
      <c r="K127" s="4" t="str">
        <f>IF('2.1 Data FSVA 2025 &amp; Bobot'!P123="","",IFERROR(((K$7-'2.1 Data FSVA 2025 &amp; Bobot'!P123))/(K$7-K$6),"-"))</f>
        <v/>
      </c>
      <c r="L127" s="4" t="str">
        <f>IF('2.1 Data FSVA 2025 &amp; Bobot'!R123="","",IFERROR(((L$7-'2.1 Data FSVA 2025 &amp; Bobot'!R123))/(L$7-L$6),"-"))</f>
        <v/>
      </c>
      <c r="M127" s="4" t="str">
        <f>IF('2.1 Data FSVA 2025 &amp; Bobot'!T123="","",IFERROR(((M$7-'2.1 Data FSVA 2025 &amp; Bobot'!T123))/(M$7-M$6),"-"))</f>
        <v/>
      </c>
      <c r="N127" s="4" t="str">
        <f>IF('2.1 Data FSVA 2025 &amp; Bobot'!V123="","",IFERROR((('2.1 Data FSVA 2025 &amp; Bobot'!V123-N$6))/(N$7-N$6),"-"))</f>
        <v/>
      </c>
      <c r="O127" s="4" t="str">
        <f>IF('2.1 Data FSVA 2025 &amp; Bobot'!X123="","",IFERROR(((O$7-'2.1 Data FSVA 2025 &amp; Bobot'!X123))/(O$7-O$6),"-"))</f>
        <v/>
      </c>
      <c r="P127" s="4" t="str">
        <f>IF('2.1 Data FSVA 2025 &amp; Bobot'!Z123="","",IFERROR((('2.1 Data FSVA 2025 &amp; Bobot'!Z123-P$6))/(P$7-P$6),"-"))</f>
        <v/>
      </c>
      <c r="Q127" s="4" t="str">
        <f>IF('2.1 Data FSVA 2025 &amp; Bobot'!AB123="","",IFERROR((('2.1 Data FSVA 2025 &amp; Bobot'!AB123-Q$6))/(Q$7-Q$6),"-"))</f>
        <v/>
      </c>
      <c r="R127" s="4" t="str">
        <f>IF('2.1 Data FSVA 2025 &amp; Bobot'!AD123="","",IFERROR(((R$7-'2.1 Data FSVA 2025 &amp; Bobot'!AD123))/(R$7-R$6),"-"))</f>
        <v/>
      </c>
      <c r="S127" s="33" t="str">
        <f t="shared" si="4"/>
        <v>-</v>
      </c>
      <c r="T127" s="73" t="str">
        <f t="shared" si="5"/>
        <v>-</v>
      </c>
      <c r="U127" s="4" t="str">
        <f t="shared" si="6"/>
        <v>-</v>
      </c>
      <c r="V127" s="73" t="str">
        <f t="shared" si="7"/>
        <v>-</v>
      </c>
      <c r="W127" s="67"/>
    </row>
    <row r="128" spans="1:23" x14ac:dyDescent="0.3">
      <c r="A128" s="1" t="str">
        <f>IF('2.1 Data FSVA 2025 &amp; Bobot'!A124="","",'2.1 Data FSVA 2025 &amp; Bobot'!A124)</f>
        <v/>
      </c>
      <c r="B128" s="2" t="str">
        <f>IF('2.1 Data FSVA 2025 &amp; Bobot'!B124="","",'2.1 Data FSVA 2025 &amp; Bobot'!B124)</f>
        <v/>
      </c>
      <c r="C128" s="1" t="str">
        <f>IF('2.1 Data FSVA 2025 &amp; Bobot'!C124="","",'2.1 Data FSVA 2025 &amp; Bobot'!C124)</f>
        <v/>
      </c>
      <c r="D128" s="1" t="str">
        <f>IF('2.1 Data FSVA 2025 &amp; Bobot'!D124="","",'2.1 Data FSVA 2025 &amp; Bobot'!D124)</f>
        <v/>
      </c>
      <c r="E128" s="1" t="str">
        <f>IF('2.1 Data FSVA 2025 &amp; Bobot'!E124="","",'2.1 Data FSVA 2025 &amp; Bobot'!E124)</f>
        <v/>
      </c>
      <c r="F128" s="2" t="str">
        <f>IF('2.1 Data FSVA 2025 &amp; Bobot'!F124="","",'2.1 Data FSVA 2025 &amp; Bobot'!F124)</f>
        <v/>
      </c>
      <c r="G128" s="4" t="str">
        <f>IF('2.1 Data FSVA 2025 &amp; Bobot'!H124="","",IFERROR(((G$7-'2.1 Data FSVA 2025 &amp; Bobot'!H124))/(G$7-G$6),"-"))</f>
        <v/>
      </c>
      <c r="H128" s="4" t="str">
        <f>IF('2.1 Data FSVA 2025 &amp; Bobot'!J124="","",IFERROR((('2.1 Data FSVA 2025 &amp; Bobot'!J124-H$6))/(H$7-H$6),"-"))</f>
        <v/>
      </c>
      <c r="I128" s="4" t="str">
        <f>IF('2.1 Data FSVA 2025 &amp; Bobot'!L124="","",IFERROR((('2.1 Data FSVA 2025 &amp; Bobot'!L124-I$6))/(I$7-I$6),"-"))</f>
        <v/>
      </c>
      <c r="J128" s="4" t="str">
        <f>IF('2.1 Data FSVA 2025 &amp; Bobot'!N124="","",IFERROR((('2.1 Data FSVA 2025 &amp; Bobot'!N124-J$6))/(J$7-J$6),"-"))</f>
        <v/>
      </c>
      <c r="K128" s="4" t="str">
        <f>IF('2.1 Data FSVA 2025 &amp; Bobot'!P124="","",IFERROR(((K$7-'2.1 Data FSVA 2025 &amp; Bobot'!P124))/(K$7-K$6),"-"))</f>
        <v/>
      </c>
      <c r="L128" s="4" t="str">
        <f>IF('2.1 Data FSVA 2025 &amp; Bobot'!R124="","",IFERROR(((L$7-'2.1 Data FSVA 2025 &amp; Bobot'!R124))/(L$7-L$6),"-"))</f>
        <v/>
      </c>
      <c r="M128" s="4" t="str">
        <f>IF('2.1 Data FSVA 2025 &amp; Bobot'!T124="","",IFERROR(((M$7-'2.1 Data FSVA 2025 &amp; Bobot'!T124))/(M$7-M$6),"-"))</f>
        <v/>
      </c>
      <c r="N128" s="4" t="str">
        <f>IF('2.1 Data FSVA 2025 &amp; Bobot'!V124="","",IFERROR((('2.1 Data FSVA 2025 &amp; Bobot'!V124-N$6))/(N$7-N$6),"-"))</f>
        <v/>
      </c>
      <c r="O128" s="4" t="str">
        <f>IF('2.1 Data FSVA 2025 &amp; Bobot'!X124="","",IFERROR(((O$7-'2.1 Data FSVA 2025 &amp; Bobot'!X124))/(O$7-O$6),"-"))</f>
        <v/>
      </c>
      <c r="P128" s="4" t="str">
        <f>IF('2.1 Data FSVA 2025 &amp; Bobot'!Z124="","",IFERROR((('2.1 Data FSVA 2025 &amp; Bobot'!Z124-P$6))/(P$7-P$6),"-"))</f>
        <v/>
      </c>
      <c r="Q128" s="4" t="str">
        <f>IF('2.1 Data FSVA 2025 &amp; Bobot'!AB124="","",IFERROR((('2.1 Data FSVA 2025 &amp; Bobot'!AB124-Q$6))/(Q$7-Q$6),"-"))</f>
        <v/>
      </c>
      <c r="R128" s="4" t="str">
        <f>IF('2.1 Data FSVA 2025 &amp; Bobot'!AD124="","",IFERROR(((R$7-'2.1 Data FSVA 2025 &amp; Bobot'!AD124))/(R$7-R$6),"-"))</f>
        <v/>
      </c>
      <c r="S128" s="33" t="str">
        <f t="shared" si="4"/>
        <v>-</v>
      </c>
      <c r="T128" s="73" t="str">
        <f t="shared" si="5"/>
        <v>-</v>
      </c>
      <c r="U128" s="4" t="str">
        <f t="shared" si="6"/>
        <v>-</v>
      </c>
      <c r="V128" s="73" t="str">
        <f t="shared" si="7"/>
        <v>-</v>
      </c>
      <c r="W128" s="67"/>
    </row>
    <row r="129" spans="1:23" x14ac:dyDescent="0.3">
      <c r="A129" s="1" t="str">
        <f>IF('2.1 Data FSVA 2025 &amp; Bobot'!A125="","",'2.1 Data FSVA 2025 &amp; Bobot'!A125)</f>
        <v/>
      </c>
      <c r="B129" s="2" t="str">
        <f>IF('2.1 Data FSVA 2025 &amp; Bobot'!B125="","",'2.1 Data FSVA 2025 &amp; Bobot'!B125)</f>
        <v/>
      </c>
      <c r="C129" s="1" t="str">
        <f>IF('2.1 Data FSVA 2025 &amp; Bobot'!C125="","",'2.1 Data FSVA 2025 &amp; Bobot'!C125)</f>
        <v/>
      </c>
      <c r="D129" s="1" t="str">
        <f>IF('2.1 Data FSVA 2025 &amp; Bobot'!D125="","",'2.1 Data FSVA 2025 &amp; Bobot'!D125)</f>
        <v/>
      </c>
      <c r="E129" s="1" t="str">
        <f>IF('2.1 Data FSVA 2025 &amp; Bobot'!E125="","",'2.1 Data FSVA 2025 &amp; Bobot'!E125)</f>
        <v/>
      </c>
      <c r="F129" s="2" t="str">
        <f>IF('2.1 Data FSVA 2025 &amp; Bobot'!F125="","",'2.1 Data FSVA 2025 &amp; Bobot'!F125)</f>
        <v/>
      </c>
      <c r="G129" s="4" t="str">
        <f>IF('2.1 Data FSVA 2025 &amp; Bobot'!H125="","",IFERROR(((G$7-'2.1 Data FSVA 2025 &amp; Bobot'!H125))/(G$7-G$6),"-"))</f>
        <v/>
      </c>
      <c r="H129" s="4" t="str">
        <f>IF('2.1 Data FSVA 2025 &amp; Bobot'!J125="","",IFERROR((('2.1 Data FSVA 2025 &amp; Bobot'!J125-H$6))/(H$7-H$6),"-"))</f>
        <v/>
      </c>
      <c r="I129" s="4" t="str">
        <f>IF('2.1 Data FSVA 2025 &amp; Bobot'!L125="","",IFERROR((('2.1 Data FSVA 2025 &amp; Bobot'!L125-I$6))/(I$7-I$6),"-"))</f>
        <v/>
      </c>
      <c r="J129" s="4" t="str">
        <f>IF('2.1 Data FSVA 2025 &amp; Bobot'!N125="","",IFERROR((('2.1 Data FSVA 2025 &amp; Bobot'!N125-J$6))/(J$7-J$6),"-"))</f>
        <v/>
      </c>
      <c r="K129" s="4" t="str">
        <f>IF('2.1 Data FSVA 2025 &amp; Bobot'!P125="","",IFERROR(((K$7-'2.1 Data FSVA 2025 &amp; Bobot'!P125))/(K$7-K$6),"-"))</f>
        <v/>
      </c>
      <c r="L129" s="4" t="str">
        <f>IF('2.1 Data FSVA 2025 &amp; Bobot'!R125="","",IFERROR(((L$7-'2.1 Data FSVA 2025 &amp; Bobot'!R125))/(L$7-L$6),"-"))</f>
        <v/>
      </c>
      <c r="M129" s="4" t="str">
        <f>IF('2.1 Data FSVA 2025 &amp; Bobot'!T125="","",IFERROR(((M$7-'2.1 Data FSVA 2025 &amp; Bobot'!T125))/(M$7-M$6),"-"))</f>
        <v/>
      </c>
      <c r="N129" s="4" t="str">
        <f>IF('2.1 Data FSVA 2025 &amp; Bobot'!V125="","",IFERROR((('2.1 Data FSVA 2025 &amp; Bobot'!V125-N$6))/(N$7-N$6),"-"))</f>
        <v/>
      </c>
      <c r="O129" s="4" t="str">
        <f>IF('2.1 Data FSVA 2025 &amp; Bobot'!X125="","",IFERROR(((O$7-'2.1 Data FSVA 2025 &amp; Bobot'!X125))/(O$7-O$6),"-"))</f>
        <v/>
      </c>
      <c r="P129" s="4" t="str">
        <f>IF('2.1 Data FSVA 2025 &amp; Bobot'!Z125="","",IFERROR((('2.1 Data FSVA 2025 &amp; Bobot'!Z125-P$6))/(P$7-P$6),"-"))</f>
        <v/>
      </c>
      <c r="Q129" s="4" t="str">
        <f>IF('2.1 Data FSVA 2025 &amp; Bobot'!AB125="","",IFERROR((('2.1 Data FSVA 2025 &amp; Bobot'!AB125-Q$6))/(Q$7-Q$6),"-"))</f>
        <v/>
      </c>
      <c r="R129" s="4" t="str">
        <f>IF('2.1 Data FSVA 2025 &amp; Bobot'!AD125="","",IFERROR(((R$7-'2.1 Data FSVA 2025 &amp; Bobot'!AD125))/(R$7-R$6),"-"))</f>
        <v/>
      </c>
      <c r="S129" s="33" t="str">
        <f t="shared" si="4"/>
        <v>-</v>
      </c>
      <c r="T129" s="73" t="str">
        <f t="shared" si="5"/>
        <v>-</v>
      </c>
      <c r="U129" s="4" t="str">
        <f t="shared" si="6"/>
        <v>-</v>
      </c>
      <c r="V129" s="73" t="str">
        <f t="shared" si="7"/>
        <v>-</v>
      </c>
      <c r="W129" s="67"/>
    </row>
    <row r="130" spans="1:23" x14ac:dyDescent="0.3">
      <c r="A130" s="1" t="str">
        <f>IF('2.1 Data FSVA 2025 &amp; Bobot'!A126="","",'2.1 Data FSVA 2025 &amp; Bobot'!A126)</f>
        <v/>
      </c>
      <c r="B130" s="2" t="str">
        <f>IF('2.1 Data FSVA 2025 &amp; Bobot'!B126="","",'2.1 Data FSVA 2025 &amp; Bobot'!B126)</f>
        <v/>
      </c>
      <c r="C130" s="1" t="str">
        <f>IF('2.1 Data FSVA 2025 &amp; Bobot'!C126="","",'2.1 Data FSVA 2025 &amp; Bobot'!C126)</f>
        <v/>
      </c>
      <c r="D130" s="1" t="str">
        <f>IF('2.1 Data FSVA 2025 &amp; Bobot'!D126="","",'2.1 Data FSVA 2025 &amp; Bobot'!D126)</f>
        <v/>
      </c>
      <c r="E130" s="1" t="str">
        <f>IF('2.1 Data FSVA 2025 &amp; Bobot'!E126="","",'2.1 Data FSVA 2025 &amp; Bobot'!E126)</f>
        <v/>
      </c>
      <c r="F130" s="2" t="str">
        <f>IF('2.1 Data FSVA 2025 &amp; Bobot'!F126="","",'2.1 Data FSVA 2025 &amp; Bobot'!F126)</f>
        <v/>
      </c>
      <c r="G130" s="4" t="str">
        <f>IF('2.1 Data FSVA 2025 &amp; Bobot'!H126="","",IFERROR(((G$7-'2.1 Data FSVA 2025 &amp; Bobot'!H126))/(G$7-G$6),"-"))</f>
        <v/>
      </c>
      <c r="H130" s="4" t="str">
        <f>IF('2.1 Data FSVA 2025 &amp; Bobot'!J126="","",IFERROR((('2.1 Data FSVA 2025 &amp; Bobot'!J126-H$6))/(H$7-H$6),"-"))</f>
        <v/>
      </c>
      <c r="I130" s="4" t="str">
        <f>IF('2.1 Data FSVA 2025 &amp; Bobot'!L126="","",IFERROR((('2.1 Data FSVA 2025 &amp; Bobot'!L126-I$6))/(I$7-I$6),"-"))</f>
        <v/>
      </c>
      <c r="J130" s="4" t="str">
        <f>IF('2.1 Data FSVA 2025 &amp; Bobot'!N126="","",IFERROR((('2.1 Data FSVA 2025 &amp; Bobot'!N126-J$6))/(J$7-J$6),"-"))</f>
        <v/>
      </c>
      <c r="K130" s="4" t="str">
        <f>IF('2.1 Data FSVA 2025 &amp; Bobot'!P126="","",IFERROR(((K$7-'2.1 Data FSVA 2025 &amp; Bobot'!P126))/(K$7-K$6),"-"))</f>
        <v/>
      </c>
      <c r="L130" s="4" t="str">
        <f>IF('2.1 Data FSVA 2025 &amp; Bobot'!R126="","",IFERROR(((L$7-'2.1 Data FSVA 2025 &amp; Bobot'!R126))/(L$7-L$6),"-"))</f>
        <v/>
      </c>
      <c r="M130" s="4" t="str">
        <f>IF('2.1 Data FSVA 2025 &amp; Bobot'!T126="","",IFERROR(((M$7-'2.1 Data FSVA 2025 &amp; Bobot'!T126))/(M$7-M$6),"-"))</f>
        <v/>
      </c>
      <c r="N130" s="4" t="str">
        <f>IF('2.1 Data FSVA 2025 &amp; Bobot'!V126="","",IFERROR((('2.1 Data FSVA 2025 &amp; Bobot'!V126-N$6))/(N$7-N$6),"-"))</f>
        <v/>
      </c>
      <c r="O130" s="4" t="str">
        <f>IF('2.1 Data FSVA 2025 &amp; Bobot'!X126="","",IFERROR(((O$7-'2.1 Data FSVA 2025 &amp; Bobot'!X126))/(O$7-O$6),"-"))</f>
        <v/>
      </c>
      <c r="P130" s="4" t="str">
        <f>IF('2.1 Data FSVA 2025 &amp; Bobot'!Z126="","",IFERROR((('2.1 Data FSVA 2025 &amp; Bobot'!Z126-P$6))/(P$7-P$6),"-"))</f>
        <v/>
      </c>
      <c r="Q130" s="4" t="str">
        <f>IF('2.1 Data FSVA 2025 &amp; Bobot'!AB126="","",IFERROR((('2.1 Data FSVA 2025 &amp; Bobot'!AB126-Q$6))/(Q$7-Q$6),"-"))</f>
        <v/>
      </c>
      <c r="R130" s="4" t="str">
        <f>IF('2.1 Data FSVA 2025 &amp; Bobot'!AD126="","",IFERROR(((R$7-'2.1 Data FSVA 2025 &amp; Bobot'!AD126))/(R$7-R$6),"-"))</f>
        <v/>
      </c>
      <c r="S130" s="33" t="str">
        <f t="shared" si="4"/>
        <v>-</v>
      </c>
      <c r="T130" s="73" t="str">
        <f t="shared" si="5"/>
        <v>-</v>
      </c>
      <c r="U130" s="4" t="str">
        <f t="shared" si="6"/>
        <v>-</v>
      </c>
      <c r="V130" s="73" t="str">
        <f t="shared" si="7"/>
        <v>-</v>
      </c>
      <c r="W130" s="67"/>
    </row>
    <row r="131" spans="1:23" x14ac:dyDescent="0.3">
      <c r="A131" s="1" t="str">
        <f>IF('2.1 Data FSVA 2025 &amp; Bobot'!A127="","",'2.1 Data FSVA 2025 &amp; Bobot'!A127)</f>
        <v/>
      </c>
      <c r="B131" s="2" t="str">
        <f>IF('2.1 Data FSVA 2025 &amp; Bobot'!B127="","",'2.1 Data FSVA 2025 &amp; Bobot'!B127)</f>
        <v/>
      </c>
      <c r="C131" s="1" t="str">
        <f>IF('2.1 Data FSVA 2025 &amp; Bobot'!C127="","",'2.1 Data FSVA 2025 &amp; Bobot'!C127)</f>
        <v/>
      </c>
      <c r="D131" s="1" t="str">
        <f>IF('2.1 Data FSVA 2025 &amp; Bobot'!D127="","",'2.1 Data FSVA 2025 &amp; Bobot'!D127)</f>
        <v/>
      </c>
      <c r="E131" s="1" t="str">
        <f>IF('2.1 Data FSVA 2025 &amp; Bobot'!E127="","",'2.1 Data FSVA 2025 &amp; Bobot'!E127)</f>
        <v/>
      </c>
      <c r="F131" s="2" t="str">
        <f>IF('2.1 Data FSVA 2025 &amp; Bobot'!F127="","",'2.1 Data FSVA 2025 &amp; Bobot'!F127)</f>
        <v/>
      </c>
      <c r="G131" s="4" t="str">
        <f>IF('2.1 Data FSVA 2025 &amp; Bobot'!H127="","",IFERROR(((G$7-'2.1 Data FSVA 2025 &amp; Bobot'!H127))/(G$7-G$6),"-"))</f>
        <v/>
      </c>
      <c r="H131" s="4" t="str">
        <f>IF('2.1 Data FSVA 2025 &amp; Bobot'!J127="","",IFERROR((('2.1 Data FSVA 2025 &amp; Bobot'!J127-H$6))/(H$7-H$6),"-"))</f>
        <v/>
      </c>
      <c r="I131" s="4" t="str">
        <f>IF('2.1 Data FSVA 2025 &amp; Bobot'!L127="","",IFERROR((('2.1 Data FSVA 2025 &amp; Bobot'!L127-I$6))/(I$7-I$6),"-"))</f>
        <v/>
      </c>
      <c r="J131" s="4" t="str">
        <f>IF('2.1 Data FSVA 2025 &amp; Bobot'!N127="","",IFERROR((('2.1 Data FSVA 2025 &amp; Bobot'!N127-J$6))/(J$7-J$6),"-"))</f>
        <v/>
      </c>
      <c r="K131" s="4" t="str">
        <f>IF('2.1 Data FSVA 2025 &amp; Bobot'!P127="","",IFERROR(((K$7-'2.1 Data FSVA 2025 &amp; Bobot'!P127))/(K$7-K$6),"-"))</f>
        <v/>
      </c>
      <c r="L131" s="4" t="str">
        <f>IF('2.1 Data FSVA 2025 &amp; Bobot'!R127="","",IFERROR(((L$7-'2.1 Data FSVA 2025 &amp; Bobot'!R127))/(L$7-L$6),"-"))</f>
        <v/>
      </c>
      <c r="M131" s="4" t="str">
        <f>IF('2.1 Data FSVA 2025 &amp; Bobot'!T127="","",IFERROR(((M$7-'2.1 Data FSVA 2025 &amp; Bobot'!T127))/(M$7-M$6),"-"))</f>
        <v/>
      </c>
      <c r="N131" s="4" t="str">
        <f>IF('2.1 Data FSVA 2025 &amp; Bobot'!V127="","",IFERROR((('2.1 Data FSVA 2025 &amp; Bobot'!V127-N$6))/(N$7-N$6),"-"))</f>
        <v/>
      </c>
      <c r="O131" s="4" t="str">
        <f>IF('2.1 Data FSVA 2025 &amp; Bobot'!X127="","",IFERROR(((O$7-'2.1 Data FSVA 2025 &amp; Bobot'!X127))/(O$7-O$6),"-"))</f>
        <v/>
      </c>
      <c r="P131" s="4" t="str">
        <f>IF('2.1 Data FSVA 2025 &amp; Bobot'!Z127="","",IFERROR((('2.1 Data FSVA 2025 &amp; Bobot'!Z127-P$6))/(P$7-P$6),"-"))</f>
        <v/>
      </c>
      <c r="Q131" s="4" t="str">
        <f>IF('2.1 Data FSVA 2025 &amp; Bobot'!AB127="","",IFERROR((('2.1 Data FSVA 2025 &amp; Bobot'!AB127-Q$6))/(Q$7-Q$6),"-"))</f>
        <v/>
      </c>
      <c r="R131" s="4" t="str">
        <f>IF('2.1 Data FSVA 2025 &amp; Bobot'!AD127="","",IFERROR(((R$7-'2.1 Data FSVA 2025 &amp; Bobot'!AD127))/(R$7-R$6),"-"))</f>
        <v/>
      </c>
      <c r="S131" s="33" t="str">
        <f t="shared" si="4"/>
        <v>-</v>
      </c>
      <c r="T131" s="73" t="str">
        <f t="shared" si="5"/>
        <v>-</v>
      </c>
      <c r="U131" s="4" t="str">
        <f t="shared" si="6"/>
        <v>-</v>
      </c>
      <c r="V131" s="73" t="str">
        <f t="shared" si="7"/>
        <v>-</v>
      </c>
      <c r="W131" s="67"/>
    </row>
    <row r="132" spans="1:23" x14ac:dyDescent="0.3">
      <c r="A132" s="1" t="str">
        <f>IF('2.1 Data FSVA 2025 &amp; Bobot'!A128="","",'2.1 Data FSVA 2025 &amp; Bobot'!A128)</f>
        <v/>
      </c>
      <c r="B132" s="2" t="str">
        <f>IF('2.1 Data FSVA 2025 &amp; Bobot'!B128="","",'2.1 Data FSVA 2025 &amp; Bobot'!B128)</f>
        <v/>
      </c>
      <c r="C132" s="1" t="str">
        <f>IF('2.1 Data FSVA 2025 &amp; Bobot'!C128="","",'2.1 Data FSVA 2025 &amp; Bobot'!C128)</f>
        <v/>
      </c>
      <c r="D132" s="1" t="str">
        <f>IF('2.1 Data FSVA 2025 &amp; Bobot'!D128="","",'2.1 Data FSVA 2025 &amp; Bobot'!D128)</f>
        <v/>
      </c>
      <c r="E132" s="1" t="str">
        <f>IF('2.1 Data FSVA 2025 &amp; Bobot'!E128="","",'2.1 Data FSVA 2025 &amp; Bobot'!E128)</f>
        <v/>
      </c>
      <c r="F132" s="2" t="str">
        <f>IF('2.1 Data FSVA 2025 &amp; Bobot'!F128="","",'2.1 Data FSVA 2025 &amp; Bobot'!F128)</f>
        <v/>
      </c>
      <c r="G132" s="4" t="str">
        <f>IF('2.1 Data FSVA 2025 &amp; Bobot'!H128="","",IFERROR(((G$7-'2.1 Data FSVA 2025 &amp; Bobot'!H128))/(G$7-G$6),"-"))</f>
        <v/>
      </c>
      <c r="H132" s="4" t="str">
        <f>IF('2.1 Data FSVA 2025 &amp; Bobot'!J128="","",IFERROR((('2.1 Data FSVA 2025 &amp; Bobot'!J128-H$6))/(H$7-H$6),"-"))</f>
        <v/>
      </c>
      <c r="I132" s="4" t="str">
        <f>IF('2.1 Data FSVA 2025 &amp; Bobot'!L128="","",IFERROR((('2.1 Data FSVA 2025 &amp; Bobot'!L128-I$6))/(I$7-I$6),"-"))</f>
        <v/>
      </c>
      <c r="J132" s="4" t="str">
        <f>IF('2.1 Data FSVA 2025 &amp; Bobot'!N128="","",IFERROR((('2.1 Data FSVA 2025 &amp; Bobot'!N128-J$6))/(J$7-J$6),"-"))</f>
        <v/>
      </c>
      <c r="K132" s="4" t="str">
        <f>IF('2.1 Data FSVA 2025 &amp; Bobot'!P128="","",IFERROR(((K$7-'2.1 Data FSVA 2025 &amp; Bobot'!P128))/(K$7-K$6),"-"))</f>
        <v/>
      </c>
      <c r="L132" s="4" t="str">
        <f>IF('2.1 Data FSVA 2025 &amp; Bobot'!R128="","",IFERROR(((L$7-'2.1 Data FSVA 2025 &amp; Bobot'!R128))/(L$7-L$6),"-"))</f>
        <v/>
      </c>
      <c r="M132" s="4" t="str">
        <f>IF('2.1 Data FSVA 2025 &amp; Bobot'!T128="","",IFERROR(((M$7-'2.1 Data FSVA 2025 &amp; Bobot'!T128))/(M$7-M$6),"-"))</f>
        <v/>
      </c>
      <c r="N132" s="4" t="str">
        <f>IF('2.1 Data FSVA 2025 &amp; Bobot'!V128="","",IFERROR((('2.1 Data FSVA 2025 &amp; Bobot'!V128-N$6))/(N$7-N$6),"-"))</f>
        <v/>
      </c>
      <c r="O132" s="4" t="str">
        <f>IF('2.1 Data FSVA 2025 &amp; Bobot'!X128="","",IFERROR(((O$7-'2.1 Data FSVA 2025 &amp; Bobot'!X128))/(O$7-O$6),"-"))</f>
        <v/>
      </c>
      <c r="P132" s="4" t="str">
        <f>IF('2.1 Data FSVA 2025 &amp; Bobot'!Z128="","",IFERROR((('2.1 Data FSVA 2025 &amp; Bobot'!Z128-P$6))/(P$7-P$6),"-"))</f>
        <v/>
      </c>
      <c r="Q132" s="4" t="str">
        <f>IF('2.1 Data FSVA 2025 &amp; Bobot'!AB128="","",IFERROR((('2.1 Data FSVA 2025 &amp; Bobot'!AB128-Q$6))/(Q$7-Q$6),"-"))</f>
        <v/>
      </c>
      <c r="R132" s="4" t="str">
        <f>IF('2.1 Data FSVA 2025 &amp; Bobot'!AD128="","",IFERROR(((R$7-'2.1 Data FSVA 2025 &amp; Bobot'!AD128))/(R$7-R$6),"-"))</f>
        <v/>
      </c>
      <c r="S132" s="33" t="str">
        <f t="shared" si="4"/>
        <v>-</v>
      </c>
      <c r="T132" s="73" t="str">
        <f t="shared" si="5"/>
        <v>-</v>
      </c>
      <c r="U132" s="4" t="str">
        <f t="shared" si="6"/>
        <v>-</v>
      </c>
      <c r="V132" s="73" t="str">
        <f t="shared" si="7"/>
        <v>-</v>
      </c>
      <c r="W132" s="67"/>
    </row>
    <row r="133" spans="1:23" x14ac:dyDescent="0.3">
      <c r="A133" s="1" t="str">
        <f>IF('2.1 Data FSVA 2025 &amp; Bobot'!A129="","",'2.1 Data FSVA 2025 &amp; Bobot'!A129)</f>
        <v/>
      </c>
      <c r="B133" s="2" t="str">
        <f>IF('2.1 Data FSVA 2025 &amp; Bobot'!B129="","",'2.1 Data FSVA 2025 &amp; Bobot'!B129)</f>
        <v/>
      </c>
      <c r="C133" s="1" t="str">
        <f>IF('2.1 Data FSVA 2025 &amp; Bobot'!C129="","",'2.1 Data FSVA 2025 &amp; Bobot'!C129)</f>
        <v/>
      </c>
      <c r="D133" s="1" t="str">
        <f>IF('2.1 Data FSVA 2025 &amp; Bobot'!D129="","",'2.1 Data FSVA 2025 &amp; Bobot'!D129)</f>
        <v/>
      </c>
      <c r="E133" s="1" t="str">
        <f>IF('2.1 Data FSVA 2025 &amp; Bobot'!E129="","",'2.1 Data FSVA 2025 &amp; Bobot'!E129)</f>
        <v/>
      </c>
      <c r="F133" s="2" t="str">
        <f>IF('2.1 Data FSVA 2025 &amp; Bobot'!F129="","",'2.1 Data FSVA 2025 &amp; Bobot'!F129)</f>
        <v/>
      </c>
      <c r="G133" s="4" t="str">
        <f>IF('2.1 Data FSVA 2025 &amp; Bobot'!H129="","",IFERROR(((G$7-'2.1 Data FSVA 2025 &amp; Bobot'!H129))/(G$7-G$6),"-"))</f>
        <v/>
      </c>
      <c r="H133" s="4" t="str">
        <f>IF('2.1 Data FSVA 2025 &amp; Bobot'!J129="","",IFERROR((('2.1 Data FSVA 2025 &amp; Bobot'!J129-H$6))/(H$7-H$6),"-"))</f>
        <v/>
      </c>
      <c r="I133" s="4" t="str">
        <f>IF('2.1 Data FSVA 2025 &amp; Bobot'!L129="","",IFERROR((('2.1 Data FSVA 2025 &amp; Bobot'!L129-I$6))/(I$7-I$6),"-"))</f>
        <v/>
      </c>
      <c r="J133" s="4" t="str">
        <f>IF('2.1 Data FSVA 2025 &amp; Bobot'!N129="","",IFERROR((('2.1 Data FSVA 2025 &amp; Bobot'!N129-J$6))/(J$7-J$6),"-"))</f>
        <v/>
      </c>
      <c r="K133" s="4" t="str">
        <f>IF('2.1 Data FSVA 2025 &amp; Bobot'!P129="","",IFERROR(((K$7-'2.1 Data FSVA 2025 &amp; Bobot'!P129))/(K$7-K$6),"-"))</f>
        <v/>
      </c>
      <c r="L133" s="4" t="str">
        <f>IF('2.1 Data FSVA 2025 &amp; Bobot'!R129="","",IFERROR(((L$7-'2.1 Data FSVA 2025 &amp; Bobot'!R129))/(L$7-L$6),"-"))</f>
        <v/>
      </c>
      <c r="M133" s="4" t="str">
        <f>IF('2.1 Data FSVA 2025 &amp; Bobot'!T129="","",IFERROR(((M$7-'2.1 Data FSVA 2025 &amp; Bobot'!T129))/(M$7-M$6),"-"))</f>
        <v/>
      </c>
      <c r="N133" s="4" t="str">
        <f>IF('2.1 Data FSVA 2025 &amp; Bobot'!V129="","",IFERROR((('2.1 Data FSVA 2025 &amp; Bobot'!V129-N$6))/(N$7-N$6),"-"))</f>
        <v/>
      </c>
      <c r="O133" s="4" t="str">
        <f>IF('2.1 Data FSVA 2025 &amp; Bobot'!X129="","",IFERROR(((O$7-'2.1 Data FSVA 2025 &amp; Bobot'!X129))/(O$7-O$6),"-"))</f>
        <v/>
      </c>
      <c r="P133" s="4" t="str">
        <f>IF('2.1 Data FSVA 2025 &amp; Bobot'!Z129="","",IFERROR((('2.1 Data FSVA 2025 &amp; Bobot'!Z129-P$6))/(P$7-P$6),"-"))</f>
        <v/>
      </c>
      <c r="Q133" s="4" t="str">
        <f>IF('2.1 Data FSVA 2025 &amp; Bobot'!AB129="","",IFERROR((('2.1 Data FSVA 2025 &amp; Bobot'!AB129-Q$6))/(Q$7-Q$6),"-"))</f>
        <v/>
      </c>
      <c r="R133" s="4" t="str">
        <f>IF('2.1 Data FSVA 2025 &amp; Bobot'!AD129="","",IFERROR(((R$7-'2.1 Data FSVA 2025 &amp; Bobot'!AD129))/(R$7-R$6),"-"))</f>
        <v/>
      </c>
      <c r="S133" s="33" t="str">
        <f t="shared" si="4"/>
        <v>-</v>
      </c>
      <c r="T133" s="73" t="str">
        <f t="shared" si="5"/>
        <v>-</v>
      </c>
      <c r="U133" s="4" t="str">
        <f t="shared" si="6"/>
        <v>-</v>
      </c>
      <c r="V133" s="73" t="str">
        <f t="shared" si="7"/>
        <v>-</v>
      </c>
      <c r="W133" s="67"/>
    </row>
    <row r="134" spans="1:23" x14ac:dyDescent="0.3">
      <c r="A134" s="1" t="str">
        <f>IF('2.1 Data FSVA 2025 &amp; Bobot'!A130="","",'2.1 Data FSVA 2025 &amp; Bobot'!A130)</f>
        <v/>
      </c>
      <c r="B134" s="2" t="str">
        <f>IF('2.1 Data FSVA 2025 &amp; Bobot'!B130="","",'2.1 Data FSVA 2025 &amp; Bobot'!B130)</f>
        <v/>
      </c>
      <c r="C134" s="1" t="str">
        <f>IF('2.1 Data FSVA 2025 &amp; Bobot'!C130="","",'2.1 Data FSVA 2025 &amp; Bobot'!C130)</f>
        <v/>
      </c>
      <c r="D134" s="1" t="str">
        <f>IF('2.1 Data FSVA 2025 &amp; Bobot'!D130="","",'2.1 Data FSVA 2025 &amp; Bobot'!D130)</f>
        <v/>
      </c>
      <c r="E134" s="1" t="str">
        <f>IF('2.1 Data FSVA 2025 &amp; Bobot'!E130="","",'2.1 Data FSVA 2025 &amp; Bobot'!E130)</f>
        <v/>
      </c>
      <c r="F134" s="2" t="str">
        <f>IF('2.1 Data FSVA 2025 &amp; Bobot'!F130="","",'2.1 Data FSVA 2025 &amp; Bobot'!F130)</f>
        <v/>
      </c>
      <c r="G134" s="4" t="str">
        <f>IF('2.1 Data FSVA 2025 &amp; Bobot'!H130="","",IFERROR(((G$7-'2.1 Data FSVA 2025 &amp; Bobot'!H130))/(G$7-G$6),"-"))</f>
        <v/>
      </c>
      <c r="H134" s="4" t="str">
        <f>IF('2.1 Data FSVA 2025 &amp; Bobot'!J130="","",IFERROR((('2.1 Data FSVA 2025 &amp; Bobot'!J130-H$6))/(H$7-H$6),"-"))</f>
        <v/>
      </c>
      <c r="I134" s="4" t="str">
        <f>IF('2.1 Data FSVA 2025 &amp; Bobot'!L130="","",IFERROR((('2.1 Data FSVA 2025 &amp; Bobot'!L130-I$6))/(I$7-I$6),"-"))</f>
        <v/>
      </c>
      <c r="J134" s="4" t="str">
        <f>IF('2.1 Data FSVA 2025 &amp; Bobot'!N130="","",IFERROR((('2.1 Data FSVA 2025 &amp; Bobot'!N130-J$6))/(J$7-J$6),"-"))</f>
        <v/>
      </c>
      <c r="K134" s="4" t="str">
        <f>IF('2.1 Data FSVA 2025 &amp; Bobot'!P130="","",IFERROR(((K$7-'2.1 Data FSVA 2025 &amp; Bobot'!P130))/(K$7-K$6),"-"))</f>
        <v/>
      </c>
      <c r="L134" s="4" t="str">
        <f>IF('2.1 Data FSVA 2025 &amp; Bobot'!R130="","",IFERROR(((L$7-'2.1 Data FSVA 2025 &amp; Bobot'!R130))/(L$7-L$6),"-"))</f>
        <v/>
      </c>
      <c r="M134" s="4" t="str">
        <f>IF('2.1 Data FSVA 2025 &amp; Bobot'!T130="","",IFERROR(((M$7-'2.1 Data FSVA 2025 &amp; Bobot'!T130))/(M$7-M$6),"-"))</f>
        <v/>
      </c>
      <c r="N134" s="4" t="str">
        <f>IF('2.1 Data FSVA 2025 &amp; Bobot'!V130="","",IFERROR((('2.1 Data FSVA 2025 &amp; Bobot'!V130-N$6))/(N$7-N$6),"-"))</f>
        <v/>
      </c>
      <c r="O134" s="4" t="str">
        <f>IF('2.1 Data FSVA 2025 &amp; Bobot'!X130="","",IFERROR(((O$7-'2.1 Data FSVA 2025 &amp; Bobot'!X130))/(O$7-O$6),"-"))</f>
        <v/>
      </c>
      <c r="P134" s="4" t="str">
        <f>IF('2.1 Data FSVA 2025 &amp; Bobot'!Z130="","",IFERROR((('2.1 Data FSVA 2025 &amp; Bobot'!Z130-P$6))/(P$7-P$6),"-"))</f>
        <v/>
      </c>
      <c r="Q134" s="4" t="str">
        <f>IF('2.1 Data FSVA 2025 &amp; Bobot'!AB130="","",IFERROR((('2.1 Data FSVA 2025 &amp; Bobot'!AB130-Q$6))/(Q$7-Q$6),"-"))</f>
        <v/>
      </c>
      <c r="R134" s="4" t="str">
        <f>IF('2.1 Data FSVA 2025 &amp; Bobot'!AD130="","",IFERROR(((R$7-'2.1 Data FSVA 2025 &amp; Bobot'!AD130))/(R$7-R$6),"-"))</f>
        <v/>
      </c>
      <c r="S134" s="33" t="str">
        <f t="shared" si="4"/>
        <v>-</v>
      </c>
      <c r="T134" s="73" t="str">
        <f t="shared" si="5"/>
        <v>-</v>
      </c>
      <c r="U134" s="4" t="str">
        <f t="shared" si="6"/>
        <v>-</v>
      </c>
      <c r="V134" s="73" t="str">
        <f t="shared" si="7"/>
        <v>-</v>
      </c>
      <c r="W134" s="67"/>
    </row>
    <row r="135" spans="1:23" x14ac:dyDescent="0.3">
      <c r="A135" s="1" t="str">
        <f>IF('2.1 Data FSVA 2025 &amp; Bobot'!A131="","",'2.1 Data FSVA 2025 &amp; Bobot'!A131)</f>
        <v/>
      </c>
      <c r="B135" s="2" t="str">
        <f>IF('2.1 Data FSVA 2025 &amp; Bobot'!B131="","",'2.1 Data FSVA 2025 &amp; Bobot'!B131)</f>
        <v/>
      </c>
      <c r="C135" s="1" t="str">
        <f>IF('2.1 Data FSVA 2025 &amp; Bobot'!C131="","",'2.1 Data FSVA 2025 &amp; Bobot'!C131)</f>
        <v/>
      </c>
      <c r="D135" s="1" t="str">
        <f>IF('2.1 Data FSVA 2025 &amp; Bobot'!D131="","",'2.1 Data FSVA 2025 &amp; Bobot'!D131)</f>
        <v/>
      </c>
      <c r="E135" s="1" t="str">
        <f>IF('2.1 Data FSVA 2025 &amp; Bobot'!E131="","",'2.1 Data FSVA 2025 &amp; Bobot'!E131)</f>
        <v/>
      </c>
      <c r="F135" s="2" t="str">
        <f>IF('2.1 Data FSVA 2025 &amp; Bobot'!F131="","",'2.1 Data FSVA 2025 &amp; Bobot'!F131)</f>
        <v/>
      </c>
      <c r="G135" s="4" t="str">
        <f>IF('2.1 Data FSVA 2025 &amp; Bobot'!H131="","",IFERROR(((G$7-'2.1 Data FSVA 2025 &amp; Bobot'!H131))/(G$7-G$6),"-"))</f>
        <v/>
      </c>
      <c r="H135" s="4" t="str">
        <f>IF('2.1 Data FSVA 2025 &amp; Bobot'!J131="","",IFERROR((('2.1 Data FSVA 2025 &amp; Bobot'!J131-H$6))/(H$7-H$6),"-"))</f>
        <v/>
      </c>
      <c r="I135" s="4" t="str">
        <f>IF('2.1 Data FSVA 2025 &amp; Bobot'!L131="","",IFERROR((('2.1 Data FSVA 2025 &amp; Bobot'!L131-I$6))/(I$7-I$6),"-"))</f>
        <v/>
      </c>
      <c r="J135" s="4" t="str">
        <f>IF('2.1 Data FSVA 2025 &amp; Bobot'!N131="","",IFERROR((('2.1 Data FSVA 2025 &amp; Bobot'!N131-J$6))/(J$7-J$6),"-"))</f>
        <v/>
      </c>
      <c r="K135" s="4" t="str">
        <f>IF('2.1 Data FSVA 2025 &amp; Bobot'!P131="","",IFERROR(((K$7-'2.1 Data FSVA 2025 &amp; Bobot'!P131))/(K$7-K$6),"-"))</f>
        <v/>
      </c>
      <c r="L135" s="4" t="str">
        <f>IF('2.1 Data FSVA 2025 &amp; Bobot'!R131="","",IFERROR(((L$7-'2.1 Data FSVA 2025 &amp; Bobot'!R131))/(L$7-L$6),"-"))</f>
        <v/>
      </c>
      <c r="M135" s="4" t="str">
        <f>IF('2.1 Data FSVA 2025 &amp; Bobot'!T131="","",IFERROR(((M$7-'2.1 Data FSVA 2025 &amp; Bobot'!T131))/(M$7-M$6),"-"))</f>
        <v/>
      </c>
      <c r="N135" s="4" t="str">
        <f>IF('2.1 Data FSVA 2025 &amp; Bobot'!V131="","",IFERROR((('2.1 Data FSVA 2025 &amp; Bobot'!V131-N$6))/(N$7-N$6),"-"))</f>
        <v/>
      </c>
      <c r="O135" s="4" t="str">
        <f>IF('2.1 Data FSVA 2025 &amp; Bobot'!X131="","",IFERROR(((O$7-'2.1 Data FSVA 2025 &amp; Bobot'!X131))/(O$7-O$6),"-"))</f>
        <v/>
      </c>
      <c r="P135" s="4" t="str">
        <f>IF('2.1 Data FSVA 2025 &amp; Bobot'!Z131="","",IFERROR((('2.1 Data FSVA 2025 &amp; Bobot'!Z131-P$6))/(P$7-P$6),"-"))</f>
        <v/>
      </c>
      <c r="Q135" s="4" t="str">
        <f>IF('2.1 Data FSVA 2025 &amp; Bobot'!AB131="","",IFERROR((('2.1 Data FSVA 2025 &amp; Bobot'!AB131-Q$6))/(Q$7-Q$6),"-"))</f>
        <v/>
      </c>
      <c r="R135" s="4" t="str">
        <f>IF('2.1 Data FSVA 2025 &amp; Bobot'!AD131="","",IFERROR(((R$7-'2.1 Data FSVA 2025 &amp; Bobot'!AD131))/(R$7-R$6),"-"))</f>
        <v/>
      </c>
      <c r="S135" s="33" t="str">
        <f t="shared" si="4"/>
        <v>-</v>
      </c>
      <c r="T135" s="73" t="str">
        <f t="shared" si="5"/>
        <v>-</v>
      </c>
      <c r="U135" s="4" t="str">
        <f t="shared" si="6"/>
        <v>-</v>
      </c>
      <c r="V135" s="73" t="str">
        <f t="shared" si="7"/>
        <v>-</v>
      </c>
      <c r="W135" s="67"/>
    </row>
    <row r="136" spans="1:23" x14ac:dyDescent="0.3">
      <c r="A136" s="1" t="str">
        <f>IF('2.1 Data FSVA 2025 &amp; Bobot'!A132="","",'2.1 Data FSVA 2025 &amp; Bobot'!A132)</f>
        <v/>
      </c>
      <c r="B136" s="2" t="str">
        <f>IF('2.1 Data FSVA 2025 &amp; Bobot'!B132="","",'2.1 Data FSVA 2025 &amp; Bobot'!B132)</f>
        <v/>
      </c>
      <c r="C136" s="1" t="str">
        <f>IF('2.1 Data FSVA 2025 &amp; Bobot'!C132="","",'2.1 Data FSVA 2025 &amp; Bobot'!C132)</f>
        <v/>
      </c>
      <c r="D136" s="1" t="str">
        <f>IF('2.1 Data FSVA 2025 &amp; Bobot'!D132="","",'2.1 Data FSVA 2025 &amp; Bobot'!D132)</f>
        <v/>
      </c>
      <c r="E136" s="1" t="str">
        <f>IF('2.1 Data FSVA 2025 &amp; Bobot'!E132="","",'2.1 Data FSVA 2025 &amp; Bobot'!E132)</f>
        <v/>
      </c>
      <c r="F136" s="2" t="str">
        <f>IF('2.1 Data FSVA 2025 &amp; Bobot'!F132="","",'2.1 Data FSVA 2025 &amp; Bobot'!F132)</f>
        <v/>
      </c>
      <c r="G136" s="4" t="str">
        <f>IF('2.1 Data FSVA 2025 &amp; Bobot'!H132="","",IFERROR(((G$7-'2.1 Data FSVA 2025 &amp; Bobot'!H132))/(G$7-G$6),"-"))</f>
        <v/>
      </c>
      <c r="H136" s="4" t="str">
        <f>IF('2.1 Data FSVA 2025 &amp; Bobot'!J132="","",IFERROR((('2.1 Data FSVA 2025 &amp; Bobot'!J132-H$6))/(H$7-H$6),"-"))</f>
        <v/>
      </c>
      <c r="I136" s="4" t="str">
        <f>IF('2.1 Data FSVA 2025 &amp; Bobot'!L132="","",IFERROR((('2.1 Data FSVA 2025 &amp; Bobot'!L132-I$6))/(I$7-I$6),"-"))</f>
        <v/>
      </c>
      <c r="J136" s="4" t="str">
        <f>IF('2.1 Data FSVA 2025 &amp; Bobot'!N132="","",IFERROR((('2.1 Data FSVA 2025 &amp; Bobot'!N132-J$6))/(J$7-J$6),"-"))</f>
        <v/>
      </c>
      <c r="K136" s="4" t="str">
        <f>IF('2.1 Data FSVA 2025 &amp; Bobot'!P132="","",IFERROR(((K$7-'2.1 Data FSVA 2025 &amp; Bobot'!P132))/(K$7-K$6),"-"))</f>
        <v/>
      </c>
      <c r="L136" s="4" t="str">
        <f>IF('2.1 Data FSVA 2025 &amp; Bobot'!R132="","",IFERROR(((L$7-'2.1 Data FSVA 2025 &amp; Bobot'!R132))/(L$7-L$6),"-"))</f>
        <v/>
      </c>
      <c r="M136" s="4" t="str">
        <f>IF('2.1 Data FSVA 2025 &amp; Bobot'!T132="","",IFERROR(((M$7-'2.1 Data FSVA 2025 &amp; Bobot'!T132))/(M$7-M$6),"-"))</f>
        <v/>
      </c>
      <c r="N136" s="4" t="str">
        <f>IF('2.1 Data FSVA 2025 &amp; Bobot'!V132="","",IFERROR((('2.1 Data FSVA 2025 &amp; Bobot'!V132-N$6))/(N$7-N$6),"-"))</f>
        <v/>
      </c>
      <c r="O136" s="4" t="str">
        <f>IF('2.1 Data FSVA 2025 &amp; Bobot'!X132="","",IFERROR(((O$7-'2.1 Data FSVA 2025 &amp; Bobot'!X132))/(O$7-O$6),"-"))</f>
        <v/>
      </c>
      <c r="P136" s="4" t="str">
        <f>IF('2.1 Data FSVA 2025 &amp; Bobot'!Z132="","",IFERROR((('2.1 Data FSVA 2025 &amp; Bobot'!Z132-P$6))/(P$7-P$6),"-"))</f>
        <v/>
      </c>
      <c r="Q136" s="4" t="str">
        <f>IF('2.1 Data FSVA 2025 &amp; Bobot'!AB132="","",IFERROR((('2.1 Data FSVA 2025 &amp; Bobot'!AB132-Q$6))/(Q$7-Q$6),"-"))</f>
        <v/>
      </c>
      <c r="R136" s="4" t="str">
        <f>IF('2.1 Data FSVA 2025 &amp; Bobot'!AD132="","",IFERROR(((R$7-'2.1 Data FSVA 2025 &amp; Bobot'!AD132))/(R$7-R$6),"-"))</f>
        <v/>
      </c>
      <c r="S136" s="33" t="str">
        <f t="shared" si="4"/>
        <v>-</v>
      </c>
      <c r="T136" s="73" t="str">
        <f t="shared" si="5"/>
        <v>-</v>
      </c>
      <c r="U136" s="4" t="str">
        <f t="shared" si="6"/>
        <v>-</v>
      </c>
      <c r="V136" s="73" t="str">
        <f t="shared" si="7"/>
        <v>-</v>
      </c>
      <c r="W136" s="67"/>
    </row>
    <row r="137" spans="1:23" x14ac:dyDescent="0.3">
      <c r="A137" s="1" t="str">
        <f>IF('2.1 Data FSVA 2025 &amp; Bobot'!A133="","",'2.1 Data FSVA 2025 &amp; Bobot'!A133)</f>
        <v/>
      </c>
      <c r="B137" s="2" t="str">
        <f>IF('2.1 Data FSVA 2025 &amp; Bobot'!B133="","",'2.1 Data FSVA 2025 &amp; Bobot'!B133)</f>
        <v/>
      </c>
      <c r="C137" s="1" t="str">
        <f>IF('2.1 Data FSVA 2025 &amp; Bobot'!C133="","",'2.1 Data FSVA 2025 &amp; Bobot'!C133)</f>
        <v/>
      </c>
      <c r="D137" s="1" t="str">
        <f>IF('2.1 Data FSVA 2025 &amp; Bobot'!D133="","",'2.1 Data FSVA 2025 &amp; Bobot'!D133)</f>
        <v/>
      </c>
      <c r="E137" s="1" t="str">
        <f>IF('2.1 Data FSVA 2025 &amp; Bobot'!E133="","",'2.1 Data FSVA 2025 &amp; Bobot'!E133)</f>
        <v/>
      </c>
      <c r="F137" s="2" t="str">
        <f>IF('2.1 Data FSVA 2025 &amp; Bobot'!F133="","",'2.1 Data FSVA 2025 &amp; Bobot'!F133)</f>
        <v/>
      </c>
      <c r="G137" s="4" t="str">
        <f>IF('2.1 Data FSVA 2025 &amp; Bobot'!H133="","",IFERROR(((G$7-'2.1 Data FSVA 2025 &amp; Bobot'!H133))/(G$7-G$6),"-"))</f>
        <v/>
      </c>
      <c r="H137" s="4" t="str">
        <f>IF('2.1 Data FSVA 2025 &amp; Bobot'!J133="","",IFERROR((('2.1 Data FSVA 2025 &amp; Bobot'!J133-H$6))/(H$7-H$6),"-"))</f>
        <v/>
      </c>
      <c r="I137" s="4" t="str">
        <f>IF('2.1 Data FSVA 2025 &amp; Bobot'!L133="","",IFERROR((('2.1 Data FSVA 2025 &amp; Bobot'!L133-I$6))/(I$7-I$6),"-"))</f>
        <v/>
      </c>
      <c r="J137" s="4" t="str">
        <f>IF('2.1 Data FSVA 2025 &amp; Bobot'!N133="","",IFERROR((('2.1 Data FSVA 2025 &amp; Bobot'!N133-J$6))/(J$7-J$6),"-"))</f>
        <v/>
      </c>
      <c r="K137" s="4" t="str">
        <f>IF('2.1 Data FSVA 2025 &amp; Bobot'!P133="","",IFERROR(((K$7-'2.1 Data FSVA 2025 &amp; Bobot'!P133))/(K$7-K$6),"-"))</f>
        <v/>
      </c>
      <c r="L137" s="4" t="str">
        <f>IF('2.1 Data FSVA 2025 &amp; Bobot'!R133="","",IFERROR(((L$7-'2.1 Data FSVA 2025 &amp; Bobot'!R133))/(L$7-L$6),"-"))</f>
        <v/>
      </c>
      <c r="M137" s="4" t="str">
        <f>IF('2.1 Data FSVA 2025 &amp; Bobot'!T133="","",IFERROR(((M$7-'2.1 Data FSVA 2025 &amp; Bobot'!T133))/(M$7-M$6),"-"))</f>
        <v/>
      </c>
      <c r="N137" s="4" t="str">
        <f>IF('2.1 Data FSVA 2025 &amp; Bobot'!V133="","",IFERROR((('2.1 Data FSVA 2025 &amp; Bobot'!V133-N$6))/(N$7-N$6),"-"))</f>
        <v/>
      </c>
      <c r="O137" s="4" t="str">
        <f>IF('2.1 Data FSVA 2025 &amp; Bobot'!X133="","",IFERROR(((O$7-'2.1 Data FSVA 2025 &amp; Bobot'!X133))/(O$7-O$6),"-"))</f>
        <v/>
      </c>
      <c r="P137" s="4" t="str">
        <f>IF('2.1 Data FSVA 2025 &amp; Bobot'!Z133="","",IFERROR((('2.1 Data FSVA 2025 &amp; Bobot'!Z133-P$6))/(P$7-P$6),"-"))</f>
        <v/>
      </c>
      <c r="Q137" s="4" t="str">
        <f>IF('2.1 Data FSVA 2025 &amp; Bobot'!AB133="","",IFERROR((('2.1 Data FSVA 2025 &amp; Bobot'!AB133-Q$6))/(Q$7-Q$6),"-"))</f>
        <v/>
      </c>
      <c r="R137" s="4" t="str">
        <f>IF('2.1 Data FSVA 2025 &amp; Bobot'!AD133="","",IFERROR(((R$7-'2.1 Data FSVA 2025 &amp; Bobot'!AD133))/(R$7-R$6),"-"))</f>
        <v/>
      </c>
      <c r="S137" s="33" t="str">
        <f t="shared" si="4"/>
        <v>-</v>
      </c>
      <c r="T137" s="73" t="str">
        <f t="shared" si="5"/>
        <v>-</v>
      </c>
      <c r="U137" s="4" t="str">
        <f t="shared" si="6"/>
        <v>-</v>
      </c>
      <c r="V137" s="73" t="str">
        <f t="shared" si="7"/>
        <v>-</v>
      </c>
      <c r="W137" s="67"/>
    </row>
    <row r="138" spans="1:23" x14ac:dyDescent="0.3">
      <c r="A138" s="1" t="str">
        <f>IF('2.1 Data FSVA 2025 &amp; Bobot'!A134="","",'2.1 Data FSVA 2025 &amp; Bobot'!A134)</f>
        <v/>
      </c>
      <c r="B138" s="2" t="str">
        <f>IF('2.1 Data FSVA 2025 &amp; Bobot'!B134="","",'2.1 Data FSVA 2025 &amp; Bobot'!B134)</f>
        <v/>
      </c>
      <c r="C138" s="1" t="str">
        <f>IF('2.1 Data FSVA 2025 &amp; Bobot'!C134="","",'2.1 Data FSVA 2025 &amp; Bobot'!C134)</f>
        <v/>
      </c>
      <c r="D138" s="1" t="str">
        <f>IF('2.1 Data FSVA 2025 &amp; Bobot'!D134="","",'2.1 Data FSVA 2025 &amp; Bobot'!D134)</f>
        <v/>
      </c>
      <c r="E138" s="1" t="str">
        <f>IF('2.1 Data FSVA 2025 &amp; Bobot'!E134="","",'2.1 Data FSVA 2025 &amp; Bobot'!E134)</f>
        <v/>
      </c>
      <c r="F138" s="2" t="str">
        <f>IF('2.1 Data FSVA 2025 &amp; Bobot'!F134="","",'2.1 Data FSVA 2025 &amp; Bobot'!F134)</f>
        <v/>
      </c>
      <c r="G138" s="4" t="str">
        <f>IF('2.1 Data FSVA 2025 &amp; Bobot'!H134="","",IFERROR(((G$7-'2.1 Data FSVA 2025 &amp; Bobot'!H134))/(G$7-G$6),"-"))</f>
        <v/>
      </c>
      <c r="H138" s="4" t="str">
        <f>IF('2.1 Data FSVA 2025 &amp; Bobot'!J134="","",IFERROR((('2.1 Data FSVA 2025 &amp; Bobot'!J134-H$6))/(H$7-H$6),"-"))</f>
        <v/>
      </c>
      <c r="I138" s="4" t="str">
        <f>IF('2.1 Data FSVA 2025 &amp; Bobot'!L134="","",IFERROR((('2.1 Data FSVA 2025 &amp; Bobot'!L134-I$6))/(I$7-I$6),"-"))</f>
        <v/>
      </c>
      <c r="J138" s="4" t="str">
        <f>IF('2.1 Data FSVA 2025 &amp; Bobot'!N134="","",IFERROR((('2.1 Data FSVA 2025 &amp; Bobot'!N134-J$6))/(J$7-J$6),"-"))</f>
        <v/>
      </c>
      <c r="K138" s="4" t="str">
        <f>IF('2.1 Data FSVA 2025 &amp; Bobot'!P134="","",IFERROR(((K$7-'2.1 Data FSVA 2025 &amp; Bobot'!P134))/(K$7-K$6),"-"))</f>
        <v/>
      </c>
      <c r="L138" s="4" t="str">
        <f>IF('2.1 Data FSVA 2025 &amp; Bobot'!R134="","",IFERROR(((L$7-'2.1 Data FSVA 2025 &amp; Bobot'!R134))/(L$7-L$6),"-"))</f>
        <v/>
      </c>
      <c r="M138" s="4" t="str">
        <f>IF('2.1 Data FSVA 2025 &amp; Bobot'!T134="","",IFERROR(((M$7-'2.1 Data FSVA 2025 &amp; Bobot'!T134))/(M$7-M$6),"-"))</f>
        <v/>
      </c>
      <c r="N138" s="4" t="str">
        <f>IF('2.1 Data FSVA 2025 &amp; Bobot'!V134="","",IFERROR((('2.1 Data FSVA 2025 &amp; Bobot'!V134-N$6))/(N$7-N$6),"-"))</f>
        <v/>
      </c>
      <c r="O138" s="4" t="str">
        <f>IF('2.1 Data FSVA 2025 &amp; Bobot'!X134="","",IFERROR(((O$7-'2.1 Data FSVA 2025 &amp; Bobot'!X134))/(O$7-O$6),"-"))</f>
        <v/>
      </c>
      <c r="P138" s="4" t="str">
        <f>IF('2.1 Data FSVA 2025 &amp; Bobot'!Z134="","",IFERROR((('2.1 Data FSVA 2025 &amp; Bobot'!Z134-P$6))/(P$7-P$6),"-"))</f>
        <v/>
      </c>
      <c r="Q138" s="4" t="str">
        <f>IF('2.1 Data FSVA 2025 &amp; Bobot'!AB134="","",IFERROR((('2.1 Data FSVA 2025 &amp; Bobot'!AB134-Q$6))/(Q$7-Q$6),"-"))</f>
        <v/>
      </c>
      <c r="R138" s="4" t="str">
        <f>IF('2.1 Data FSVA 2025 &amp; Bobot'!AD134="","",IFERROR(((R$7-'2.1 Data FSVA 2025 &amp; Bobot'!AD134))/(R$7-R$6),"-"))</f>
        <v/>
      </c>
      <c r="S138" s="33" t="str">
        <f t="shared" si="4"/>
        <v>-</v>
      </c>
      <c r="T138" s="73" t="str">
        <f t="shared" si="5"/>
        <v>-</v>
      </c>
      <c r="U138" s="4" t="str">
        <f t="shared" si="6"/>
        <v>-</v>
      </c>
      <c r="V138" s="73" t="str">
        <f t="shared" si="7"/>
        <v>-</v>
      </c>
      <c r="W138" s="67"/>
    </row>
    <row r="139" spans="1:23" x14ac:dyDescent="0.3">
      <c r="A139" s="1" t="str">
        <f>IF('2.1 Data FSVA 2025 &amp; Bobot'!A135="","",'2.1 Data FSVA 2025 &amp; Bobot'!A135)</f>
        <v/>
      </c>
      <c r="B139" s="2" t="str">
        <f>IF('2.1 Data FSVA 2025 &amp; Bobot'!B135="","",'2.1 Data FSVA 2025 &amp; Bobot'!B135)</f>
        <v/>
      </c>
      <c r="C139" s="1" t="str">
        <f>IF('2.1 Data FSVA 2025 &amp; Bobot'!C135="","",'2.1 Data FSVA 2025 &amp; Bobot'!C135)</f>
        <v/>
      </c>
      <c r="D139" s="1" t="str">
        <f>IF('2.1 Data FSVA 2025 &amp; Bobot'!D135="","",'2.1 Data FSVA 2025 &amp; Bobot'!D135)</f>
        <v/>
      </c>
      <c r="E139" s="1" t="str">
        <f>IF('2.1 Data FSVA 2025 &amp; Bobot'!E135="","",'2.1 Data FSVA 2025 &amp; Bobot'!E135)</f>
        <v/>
      </c>
      <c r="F139" s="2" t="str">
        <f>IF('2.1 Data FSVA 2025 &amp; Bobot'!F135="","",'2.1 Data FSVA 2025 &amp; Bobot'!F135)</f>
        <v/>
      </c>
      <c r="G139" s="4" t="str">
        <f>IF('2.1 Data FSVA 2025 &amp; Bobot'!H135="","",IFERROR(((G$7-'2.1 Data FSVA 2025 &amp; Bobot'!H135))/(G$7-G$6),"-"))</f>
        <v/>
      </c>
      <c r="H139" s="4" t="str">
        <f>IF('2.1 Data FSVA 2025 &amp; Bobot'!J135="","",IFERROR((('2.1 Data FSVA 2025 &amp; Bobot'!J135-H$6))/(H$7-H$6),"-"))</f>
        <v/>
      </c>
      <c r="I139" s="4" t="str">
        <f>IF('2.1 Data FSVA 2025 &amp; Bobot'!L135="","",IFERROR((('2.1 Data FSVA 2025 &amp; Bobot'!L135-I$6))/(I$7-I$6),"-"))</f>
        <v/>
      </c>
      <c r="J139" s="4" t="str">
        <f>IF('2.1 Data FSVA 2025 &amp; Bobot'!N135="","",IFERROR((('2.1 Data FSVA 2025 &amp; Bobot'!N135-J$6))/(J$7-J$6),"-"))</f>
        <v/>
      </c>
      <c r="K139" s="4" t="str">
        <f>IF('2.1 Data FSVA 2025 &amp; Bobot'!P135="","",IFERROR(((K$7-'2.1 Data FSVA 2025 &amp; Bobot'!P135))/(K$7-K$6),"-"))</f>
        <v/>
      </c>
      <c r="L139" s="4" t="str">
        <f>IF('2.1 Data FSVA 2025 &amp; Bobot'!R135="","",IFERROR(((L$7-'2.1 Data FSVA 2025 &amp; Bobot'!R135))/(L$7-L$6),"-"))</f>
        <v/>
      </c>
      <c r="M139" s="4" t="str">
        <f>IF('2.1 Data FSVA 2025 &amp; Bobot'!T135="","",IFERROR(((M$7-'2.1 Data FSVA 2025 &amp; Bobot'!T135))/(M$7-M$6),"-"))</f>
        <v/>
      </c>
      <c r="N139" s="4" t="str">
        <f>IF('2.1 Data FSVA 2025 &amp; Bobot'!V135="","",IFERROR((('2.1 Data FSVA 2025 &amp; Bobot'!V135-N$6))/(N$7-N$6),"-"))</f>
        <v/>
      </c>
      <c r="O139" s="4" t="str">
        <f>IF('2.1 Data FSVA 2025 &amp; Bobot'!X135="","",IFERROR(((O$7-'2.1 Data FSVA 2025 &amp; Bobot'!X135))/(O$7-O$6),"-"))</f>
        <v/>
      </c>
      <c r="P139" s="4" t="str">
        <f>IF('2.1 Data FSVA 2025 &amp; Bobot'!Z135="","",IFERROR((('2.1 Data FSVA 2025 &amp; Bobot'!Z135-P$6))/(P$7-P$6),"-"))</f>
        <v/>
      </c>
      <c r="Q139" s="4" t="str">
        <f>IF('2.1 Data FSVA 2025 &amp; Bobot'!AB135="","",IFERROR((('2.1 Data FSVA 2025 &amp; Bobot'!AB135-Q$6))/(Q$7-Q$6),"-"))</f>
        <v/>
      </c>
      <c r="R139" s="4" t="str">
        <f>IF('2.1 Data FSVA 2025 &amp; Bobot'!AD135="","",IFERROR(((R$7-'2.1 Data FSVA 2025 &amp; Bobot'!AD135))/(R$7-R$6),"-"))</f>
        <v/>
      </c>
      <c r="S139" s="33" t="str">
        <f t="shared" si="4"/>
        <v>-</v>
      </c>
      <c r="T139" s="73" t="str">
        <f t="shared" si="5"/>
        <v>-</v>
      </c>
      <c r="U139" s="4" t="str">
        <f t="shared" si="6"/>
        <v>-</v>
      </c>
      <c r="V139" s="73" t="str">
        <f t="shared" si="7"/>
        <v>-</v>
      </c>
      <c r="W139" s="67"/>
    </row>
    <row r="140" spans="1:23" x14ac:dyDescent="0.3">
      <c r="A140" s="1" t="str">
        <f>IF('2.1 Data FSVA 2025 &amp; Bobot'!A136="","",'2.1 Data FSVA 2025 &amp; Bobot'!A136)</f>
        <v/>
      </c>
      <c r="B140" s="2" t="str">
        <f>IF('2.1 Data FSVA 2025 &amp; Bobot'!B136="","",'2.1 Data FSVA 2025 &amp; Bobot'!B136)</f>
        <v/>
      </c>
      <c r="C140" s="1" t="str">
        <f>IF('2.1 Data FSVA 2025 &amp; Bobot'!C136="","",'2.1 Data FSVA 2025 &amp; Bobot'!C136)</f>
        <v/>
      </c>
      <c r="D140" s="1" t="str">
        <f>IF('2.1 Data FSVA 2025 &amp; Bobot'!D136="","",'2.1 Data FSVA 2025 &amp; Bobot'!D136)</f>
        <v/>
      </c>
      <c r="E140" s="1" t="str">
        <f>IF('2.1 Data FSVA 2025 &amp; Bobot'!E136="","",'2.1 Data FSVA 2025 &amp; Bobot'!E136)</f>
        <v/>
      </c>
      <c r="F140" s="2" t="str">
        <f>IF('2.1 Data FSVA 2025 &amp; Bobot'!F136="","",'2.1 Data FSVA 2025 &amp; Bobot'!F136)</f>
        <v/>
      </c>
      <c r="G140" s="4" t="str">
        <f>IF('2.1 Data FSVA 2025 &amp; Bobot'!H136="","",IFERROR(((G$7-'2.1 Data FSVA 2025 &amp; Bobot'!H136))/(G$7-G$6),"-"))</f>
        <v/>
      </c>
      <c r="H140" s="4" t="str">
        <f>IF('2.1 Data FSVA 2025 &amp; Bobot'!J136="","",IFERROR((('2.1 Data FSVA 2025 &amp; Bobot'!J136-H$6))/(H$7-H$6),"-"))</f>
        <v/>
      </c>
      <c r="I140" s="4" t="str">
        <f>IF('2.1 Data FSVA 2025 &amp; Bobot'!L136="","",IFERROR((('2.1 Data FSVA 2025 &amp; Bobot'!L136-I$6))/(I$7-I$6),"-"))</f>
        <v/>
      </c>
      <c r="J140" s="4" t="str">
        <f>IF('2.1 Data FSVA 2025 &amp; Bobot'!N136="","",IFERROR((('2.1 Data FSVA 2025 &amp; Bobot'!N136-J$6))/(J$7-J$6),"-"))</f>
        <v/>
      </c>
      <c r="K140" s="4" t="str">
        <f>IF('2.1 Data FSVA 2025 &amp; Bobot'!P136="","",IFERROR(((K$7-'2.1 Data FSVA 2025 &amp; Bobot'!P136))/(K$7-K$6),"-"))</f>
        <v/>
      </c>
      <c r="L140" s="4" t="str">
        <f>IF('2.1 Data FSVA 2025 &amp; Bobot'!R136="","",IFERROR(((L$7-'2.1 Data FSVA 2025 &amp; Bobot'!R136))/(L$7-L$6),"-"))</f>
        <v/>
      </c>
      <c r="M140" s="4" t="str">
        <f>IF('2.1 Data FSVA 2025 &amp; Bobot'!T136="","",IFERROR(((M$7-'2.1 Data FSVA 2025 &amp; Bobot'!T136))/(M$7-M$6),"-"))</f>
        <v/>
      </c>
      <c r="N140" s="4" t="str">
        <f>IF('2.1 Data FSVA 2025 &amp; Bobot'!V136="","",IFERROR((('2.1 Data FSVA 2025 &amp; Bobot'!V136-N$6))/(N$7-N$6),"-"))</f>
        <v/>
      </c>
      <c r="O140" s="4" t="str">
        <f>IF('2.1 Data FSVA 2025 &amp; Bobot'!X136="","",IFERROR(((O$7-'2.1 Data FSVA 2025 &amp; Bobot'!X136))/(O$7-O$6),"-"))</f>
        <v/>
      </c>
      <c r="P140" s="4" t="str">
        <f>IF('2.1 Data FSVA 2025 &amp; Bobot'!Z136="","",IFERROR((('2.1 Data FSVA 2025 &amp; Bobot'!Z136-P$6))/(P$7-P$6),"-"))</f>
        <v/>
      </c>
      <c r="Q140" s="4" t="str">
        <f>IF('2.1 Data FSVA 2025 &amp; Bobot'!AB136="","",IFERROR((('2.1 Data FSVA 2025 &amp; Bobot'!AB136-Q$6))/(Q$7-Q$6),"-"))</f>
        <v/>
      </c>
      <c r="R140" s="4" t="str">
        <f>IF('2.1 Data FSVA 2025 &amp; Bobot'!AD136="","",IFERROR(((R$7-'2.1 Data FSVA 2025 &amp; Bobot'!AD136))/(R$7-R$6),"-"))</f>
        <v/>
      </c>
      <c r="S140" s="33" t="str">
        <f t="shared" ref="S140:S203" si="8">IFERROR(($G$2*G140)+($H$2*H140)+($I$2*I140)+($J$2*J140)+($K$2*K140)+($L$2*L140)+($M$2*M140)+($N$2*N140)+($O$2*O140)+($P$2*P140)+($Q$2*Q140)+($R$2*R140),"-")</f>
        <v>-</v>
      </c>
      <c r="T140" s="73" t="str">
        <f t="shared" ref="T140:T203" si="9">(IF(S140="-","-",IF(S140&lt;=$X$11,1,IF(S140&lt;=$X$12,2,IF(S140&lt;=$X$13,3,IF(S140&lt;=$X$14,4,IF(S140&lt;=$X$15,5,6)))))))</f>
        <v>-</v>
      </c>
      <c r="U140" s="4" t="str">
        <f t="shared" ref="U140:U203" si="10">IFERROR(100*S140,"-")</f>
        <v>-</v>
      </c>
      <c r="V140" s="73" t="str">
        <f t="shared" ref="V140:V203" si="11">IFERROR(RANK(U140,$U$11:$U$704,0),"-")</f>
        <v>-</v>
      </c>
      <c r="W140" s="67"/>
    </row>
    <row r="141" spans="1:23" x14ac:dyDescent="0.3">
      <c r="A141" s="1" t="str">
        <f>IF('2.1 Data FSVA 2025 &amp; Bobot'!A137="","",'2.1 Data FSVA 2025 &amp; Bobot'!A137)</f>
        <v/>
      </c>
      <c r="B141" s="2" t="str">
        <f>IF('2.1 Data FSVA 2025 &amp; Bobot'!B137="","",'2.1 Data FSVA 2025 &amp; Bobot'!B137)</f>
        <v/>
      </c>
      <c r="C141" s="1" t="str">
        <f>IF('2.1 Data FSVA 2025 &amp; Bobot'!C137="","",'2.1 Data FSVA 2025 &amp; Bobot'!C137)</f>
        <v/>
      </c>
      <c r="D141" s="1" t="str">
        <f>IF('2.1 Data FSVA 2025 &amp; Bobot'!D137="","",'2.1 Data FSVA 2025 &amp; Bobot'!D137)</f>
        <v/>
      </c>
      <c r="E141" s="1" t="str">
        <f>IF('2.1 Data FSVA 2025 &amp; Bobot'!E137="","",'2.1 Data FSVA 2025 &amp; Bobot'!E137)</f>
        <v/>
      </c>
      <c r="F141" s="2" t="str">
        <f>IF('2.1 Data FSVA 2025 &amp; Bobot'!F137="","",'2.1 Data FSVA 2025 &amp; Bobot'!F137)</f>
        <v/>
      </c>
      <c r="G141" s="4" t="str">
        <f>IF('2.1 Data FSVA 2025 &amp; Bobot'!H137="","",IFERROR(((G$7-'2.1 Data FSVA 2025 &amp; Bobot'!H137))/(G$7-G$6),"-"))</f>
        <v/>
      </c>
      <c r="H141" s="4" t="str">
        <f>IF('2.1 Data FSVA 2025 &amp; Bobot'!J137="","",IFERROR((('2.1 Data FSVA 2025 &amp; Bobot'!J137-H$6))/(H$7-H$6),"-"))</f>
        <v/>
      </c>
      <c r="I141" s="4" t="str">
        <f>IF('2.1 Data FSVA 2025 &amp; Bobot'!L137="","",IFERROR((('2.1 Data FSVA 2025 &amp; Bobot'!L137-I$6))/(I$7-I$6),"-"))</f>
        <v/>
      </c>
      <c r="J141" s="4" t="str">
        <f>IF('2.1 Data FSVA 2025 &amp; Bobot'!N137="","",IFERROR((('2.1 Data FSVA 2025 &amp; Bobot'!N137-J$6))/(J$7-J$6),"-"))</f>
        <v/>
      </c>
      <c r="K141" s="4" t="str">
        <f>IF('2.1 Data FSVA 2025 &amp; Bobot'!P137="","",IFERROR(((K$7-'2.1 Data FSVA 2025 &amp; Bobot'!P137))/(K$7-K$6),"-"))</f>
        <v/>
      </c>
      <c r="L141" s="4" t="str">
        <f>IF('2.1 Data FSVA 2025 &amp; Bobot'!R137="","",IFERROR(((L$7-'2.1 Data FSVA 2025 &amp; Bobot'!R137))/(L$7-L$6),"-"))</f>
        <v/>
      </c>
      <c r="M141" s="4" t="str">
        <f>IF('2.1 Data FSVA 2025 &amp; Bobot'!T137="","",IFERROR(((M$7-'2.1 Data FSVA 2025 &amp; Bobot'!T137))/(M$7-M$6),"-"))</f>
        <v/>
      </c>
      <c r="N141" s="4" t="str">
        <f>IF('2.1 Data FSVA 2025 &amp; Bobot'!V137="","",IFERROR((('2.1 Data FSVA 2025 &amp; Bobot'!V137-N$6))/(N$7-N$6),"-"))</f>
        <v/>
      </c>
      <c r="O141" s="4" t="str">
        <f>IF('2.1 Data FSVA 2025 &amp; Bobot'!X137="","",IFERROR(((O$7-'2.1 Data FSVA 2025 &amp; Bobot'!X137))/(O$7-O$6),"-"))</f>
        <v/>
      </c>
      <c r="P141" s="4" t="str">
        <f>IF('2.1 Data FSVA 2025 &amp; Bobot'!Z137="","",IFERROR((('2.1 Data FSVA 2025 &amp; Bobot'!Z137-P$6))/(P$7-P$6),"-"))</f>
        <v/>
      </c>
      <c r="Q141" s="4" t="str">
        <f>IF('2.1 Data FSVA 2025 &amp; Bobot'!AB137="","",IFERROR((('2.1 Data FSVA 2025 &amp; Bobot'!AB137-Q$6))/(Q$7-Q$6),"-"))</f>
        <v/>
      </c>
      <c r="R141" s="4" t="str">
        <f>IF('2.1 Data FSVA 2025 &amp; Bobot'!AD137="","",IFERROR(((R$7-'2.1 Data FSVA 2025 &amp; Bobot'!AD137))/(R$7-R$6),"-"))</f>
        <v/>
      </c>
      <c r="S141" s="33" t="str">
        <f t="shared" si="8"/>
        <v>-</v>
      </c>
      <c r="T141" s="73" t="str">
        <f t="shared" si="9"/>
        <v>-</v>
      </c>
      <c r="U141" s="4" t="str">
        <f t="shared" si="10"/>
        <v>-</v>
      </c>
      <c r="V141" s="73" t="str">
        <f t="shared" si="11"/>
        <v>-</v>
      </c>
      <c r="W141" s="67"/>
    </row>
    <row r="142" spans="1:23" x14ac:dyDescent="0.3">
      <c r="A142" s="1" t="str">
        <f>IF('2.1 Data FSVA 2025 &amp; Bobot'!A138="","",'2.1 Data FSVA 2025 &amp; Bobot'!A138)</f>
        <v/>
      </c>
      <c r="B142" s="2" t="str">
        <f>IF('2.1 Data FSVA 2025 &amp; Bobot'!B138="","",'2.1 Data FSVA 2025 &amp; Bobot'!B138)</f>
        <v/>
      </c>
      <c r="C142" s="1" t="str">
        <f>IF('2.1 Data FSVA 2025 &amp; Bobot'!C138="","",'2.1 Data FSVA 2025 &amp; Bobot'!C138)</f>
        <v/>
      </c>
      <c r="D142" s="1" t="str">
        <f>IF('2.1 Data FSVA 2025 &amp; Bobot'!D138="","",'2.1 Data FSVA 2025 &amp; Bobot'!D138)</f>
        <v/>
      </c>
      <c r="E142" s="1" t="str">
        <f>IF('2.1 Data FSVA 2025 &amp; Bobot'!E138="","",'2.1 Data FSVA 2025 &amp; Bobot'!E138)</f>
        <v/>
      </c>
      <c r="F142" s="2" t="str">
        <f>IF('2.1 Data FSVA 2025 &amp; Bobot'!F138="","",'2.1 Data FSVA 2025 &amp; Bobot'!F138)</f>
        <v/>
      </c>
      <c r="G142" s="4" t="str">
        <f>IF('2.1 Data FSVA 2025 &amp; Bobot'!H138="","",IFERROR(((G$7-'2.1 Data FSVA 2025 &amp; Bobot'!H138))/(G$7-G$6),"-"))</f>
        <v/>
      </c>
      <c r="H142" s="4" t="str">
        <f>IF('2.1 Data FSVA 2025 &amp; Bobot'!J138="","",IFERROR((('2.1 Data FSVA 2025 &amp; Bobot'!J138-H$6))/(H$7-H$6),"-"))</f>
        <v/>
      </c>
      <c r="I142" s="4" t="str">
        <f>IF('2.1 Data FSVA 2025 &amp; Bobot'!L138="","",IFERROR((('2.1 Data FSVA 2025 &amp; Bobot'!L138-I$6))/(I$7-I$6),"-"))</f>
        <v/>
      </c>
      <c r="J142" s="4" t="str">
        <f>IF('2.1 Data FSVA 2025 &amp; Bobot'!N138="","",IFERROR((('2.1 Data FSVA 2025 &amp; Bobot'!N138-J$6))/(J$7-J$6),"-"))</f>
        <v/>
      </c>
      <c r="K142" s="4" t="str">
        <f>IF('2.1 Data FSVA 2025 &amp; Bobot'!P138="","",IFERROR(((K$7-'2.1 Data FSVA 2025 &amp; Bobot'!P138))/(K$7-K$6),"-"))</f>
        <v/>
      </c>
      <c r="L142" s="4" t="str">
        <f>IF('2.1 Data FSVA 2025 &amp; Bobot'!R138="","",IFERROR(((L$7-'2.1 Data FSVA 2025 &amp; Bobot'!R138))/(L$7-L$6),"-"))</f>
        <v/>
      </c>
      <c r="M142" s="4" t="str">
        <f>IF('2.1 Data FSVA 2025 &amp; Bobot'!T138="","",IFERROR(((M$7-'2.1 Data FSVA 2025 &amp; Bobot'!T138))/(M$7-M$6),"-"))</f>
        <v/>
      </c>
      <c r="N142" s="4" t="str">
        <f>IF('2.1 Data FSVA 2025 &amp; Bobot'!V138="","",IFERROR((('2.1 Data FSVA 2025 &amp; Bobot'!V138-N$6))/(N$7-N$6),"-"))</f>
        <v/>
      </c>
      <c r="O142" s="4" t="str">
        <f>IF('2.1 Data FSVA 2025 &amp; Bobot'!X138="","",IFERROR(((O$7-'2.1 Data FSVA 2025 &amp; Bobot'!X138))/(O$7-O$6),"-"))</f>
        <v/>
      </c>
      <c r="P142" s="4" t="str">
        <f>IF('2.1 Data FSVA 2025 &amp; Bobot'!Z138="","",IFERROR((('2.1 Data FSVA 2025 &amp; Bobot'!Z138-P$6))/(P$7-P$6),"-"))</f>
        <v/>
      </c>
      <c r="Q142" s="4" t="str">
        <f>IF('2.1 Data FSVA 2025 &amp; Bobot'!AB138="","",IFERROR((('2.1 Data FSVA 2025 &amp; Bobot'!AB138-Q$6))/(Q$7-Q$6),"-"))</f>
        <v/>
      </c>
      <c r="R142" s="4" t="str">
        <f>IF('2.1 Data FSVA 2025 &amp; Bobot'!AD138="","",IFERROR(((R$7-'2.1 Data FSVA 2025 &amp; Bobot'!AD138))/(R$7-R$6),"-"))</f>
        <v/>
      </c>
      <c r="S142" s="33" t="str">
        <f t="shared" si="8"/>
        <v>-</v>
      </c>
      <c r="T142" s="73" t="str">
        <f t="shared" si="9"/>
        <v>-</v>
      </c>
      <c r="U142" s="4" t="str">
        <f t="shared" si="10"/>
        <v>-</v>
      </c>
      <c r="V142" s="73" t="str">
        <f t="shared" si="11"/>
        <v>-</v>
      </c>
      <c r="W142" s="67"/>
    </row>
    <row r="143" spans="1:23" x14ac:dyDescent="0.3">
      <c r="A143" s="1" t="str">
        <f>IF('2.1 Data FSVA 2025 &amp; Bobot'!A139="","",'2.1 Data FSVA 2025 &amp; Bobot'!A139)</f>
        <v/>
      </c>
      <c r="B143" s="2" t="str">
        <f>IF('2.1 Data FSVA 2025 &amp; Bobot'!B139="","",'2.1 Data FSVA 2025 &amp; Bobot'!B139)</f>
        <v/>
      </c>
      <c r="C143" s="1" t="str">
        <f>IF('2.1 Data FSVA 2025 &amp; Bobot'!C139="","",'2.1 Data FSVA 2025 &amp; Bobot'!C139)</f>
        <v/>
      </c>
      <c r="D143" s="1" t="str">
        <f>IF('2.1 Data FSVA 2025 &amp; Bobot'!D139="","",'2.1 Data FSVA 2025 &amp; Bobot'!D139)</f>
        <v/>
      </c>
      <c r="E143" s="1" t="str">
        <f>IF('2.1 Data FSVA 2025 &amp; Bobot'!E139="","",'2.1 Data FSVA 2025 &amp; Bobot'!E139)</f>
        <v/>
      </c>
      <c r="F143" s="2" t="str">
        <f>IF('2.1 Data FSVA 2025 &amp; Bobot'!F139="","",'2.1 Data FSVA 2025 &amp; Bobot'!F139)</f>
        <v/>
      </c>
      <c r="G143" s="4" t="str">
        <f>IF('2.1 Data FSVA 2025 &amp; Bobot'!H139="","",IFERROR(((G$7-'2.1 Data FSVA 2025 &amp; Bobot'!H139))/(G$7-G$6),"-"))</f>
        <v/>
      </c>
      <c r="H143" s="4" t="str">
        <f>IF('2.1 Data FSVA 2025 &amp; Bobot'!J139="","",IFERROR((('2.1 Data FSVA 2025 &amp; Bobot'!J139-H$6))/(H$7-H$6),"-"))</f>
        <v/>
      </c>
      <c r="I143" s="4" t="str">
        <f>IF('2.1 Data FSVA 2025 &amp; Bobot'!L139="","",IFERROR((('2.1 Data FSVA 2025 &amp; Bobot'!L139-I$6))/(I$7-I$6),"-"))</f>
        <v/>
      </c>
      <c r="J143" s="4" t="str">
        <f>IF('2.1 Data FSVA 2025 &amp; Bobot'!N139="","",IFERROR((('2.1 Data FSVA 2025 &amp; Bobot'!N139-J$6))/(J$7-J$6),"-"))</f>
        <v/>
      </c>
      <c r="K143" s="4" t="str">
        <f>IF('2.1 Data FSVA 2025 &amp; Bobot'!P139="","",IFERROR(((K$7-'2.1 Data FSVA 2025 &amp; Bobot'!P139))/(K$7-K$6),"-"))</f>
        <v/>
      </c>
      <c r="L143" s="4" t="str">
        <f>IF('2.1 Data FSVA 2025 &amp; Bobot'!R139="","",IFERROR(((L$7-'2.1 Data FSVA 2025 &amp; Bobot'!R139))/(L$7-L$6),"-"))</f>
        <v/>
      </c>
      <c r="M143" s="4" t="str">
        <f>IF('2.1 Data FSVA 2025 &amp; Bobot'!T139="","",IFERROR(((M$7-'2.1 Data FSVA 2025 &amp; Bobot'!T139))/(M$7-M$6),"-"))</f>
        <v/>
      </c>
      <c r="N143" s="4" t="str">
        <f>IF('2.1 Data FSVA 2025 &amp; Bobot'!V139="","",IFERROR((('2.1 Data FSVA 2025 &amp; Bobot'!V139-N$6))/(N$7-N$6),"-"))</f>
        <v/>
      </c>
      <c r="O143" s="4" t="str">
        <f>IF('2.1 Data FSVA 2025 &amp; Bobot'!X139="","",IFERROR(((O$7-'2.1 Data FSVA 2025 &amp; Bobot'!X139))/(O$7-O$6),"-"))</f>
        <v/>
      </c>
      <c r="P143" s="4" t="str">
        <f>IF('2.1 Data FSVA 2025 &amp; Bobot'!Z139="","",IFERROR((('2.1 Data FSVA 2025 &amp; Bobot'!Z139-P$6))/(P$7-P$6),"-"))</f>
        <v/>
      </c>
      <c r="Q143" s="4" t="str">
        <f>IF('2.1 Data FSVA 2025 &amp; Bobot'!AB139="","",IFERROR((('2.1 Data FSVA 2025 &amp; Bobot'!AB139-Q$6))/(Q$7-Q$6),"-"))</f>
        <v/>
      </c>
      <c r="R143" s="4" t="str">
        <f>IF('2.1 Data FSVA 2025 &amp; Bobot'!AD139="","",IFERROR(((R$7-'2.1 Data FSVA 2025 &amp; Bobot'!AD139))/(R$7-R$6),"-"))</f>
        <v/>
      </c>
      <c r="S143" s="33" t="str">
        <f t="shared" si="8"/>
        <v>-</v>
      </c>
      <c r="T143" s="73" t="str">
        <f t="shared" si="9"/>
        <v>-</v>
      </c>
      <c r="U143" s="4" t="str">
        <f t="shared" si="10"/>
        <v>-</v>
      </c>
      <c r="V143" s="73" t="str">
        <f t="shared" si="11"/>
        <v>-</v>
      </c>
      <c r="W143" s="67"/>
    </row>
    <row r="144" spans="1:23" x14ac:dyDescent="0.3">
      <c r="A144" s="1" t="str">
        <f>IF('2.1 Data FSVA 2025 &amp; Bobot'!A140="","",'2.1 Data FSVA 2025 &amp; Bobot'!A140)</f>
        <v/>
      </c>
      <c r="B144" s="2" t="str">
        <f>IF('2.1 Data FSVA 2025 &amp; Bobot'!B140="","",'2.1 Data FSVA 2025 &amp; Bobot'!B140)</f>
        <v/>
      </c>
      <c r="C144" s="1" t="str">
        <f>IF('2.1 Data FSVA 2025 &amp; Bobot'!C140="","",'2.1 Data FSVA 2025 &amp; Bobot'!C140)</f>
        <v/>
      </c>
      <c r="D144" s="1" t="str">
        <f>IF('2.1 Data FSVA 2025 &amp; Bobot'!D140="","",'2.1 Data FSVA 2025 &amp; Bobot'!D140)</f>
        <v/>
      </c>
      <c r="E144" s="1" t="str">
        <f>IF('2.1 Data FSVA 2025 &amp; Bobot'!E140="","",'2.1 Data FSVA 2025 &amp; Bobot'!E140)</f>
        <v/>
      </c>
      <c r="F144" s="2" t="str">
        <f>IF('2.1 Data FSVA 2025 &amp; Bobot'!F140="","",'2.1 Data FSVA 2025 &amp; Bobot'!F140)</f>
        <v/>
      </c>
      <c r="G144" s="4" t="str">
        <f>IF('2.1 Data FSVA 2025 &amp; Bobot'!H140="","",IFERROR(((G$7-'2.1 Data FSVA 2025 &amp; Bobot'!H140))/(G$7-G$6),"-"))</f>
        <v/>
      </c>
      <c r="H144" s="4" t="str">
        <f>IF('2.1 Data FSVA 2025 &amp; Bobot'!J140="","",IFERROR((('2.1 Data FSVA 2025 &amp; Bobot'!J140-H$6))/(H$7-H$6),"-"))</f>
        <v/>
      </c>
      <c r="I144" s="4" t="str">
        <f>IF('2.1 Data FSVA 2025 &amp; Bobot'!L140="","",IFERROR((('2.1 Data FSVA 2025 &amp; Bobot'!L140-I$6))/(I$7-I$6),"-"))</f>
        <v/>
      </c>
      <c r="J144" s="4" t="str">
        <f>IF('2.1 Data FSVA 2025 &amp; Bobot'!N140="","",IFERROR((('2.1 Data FSVA 2025 &amp; Bobot'!N140-J$6))/(J$7-J$6),"-"))</f>
        <v/>
      </c>
      <c r="K144" s="4" t="str">
        <f>IF('2.1 Data FSVA 2025 &amp; Bobot'!P140="","",IFERROR(((K$7-'2.1 Data FSVA 2025 &amp; Bobot'!P140))/(K$7-K$6),"-"))</f>
        <v/>
      </c>
      <c r="L144" s="4" t="str">
        <f>IF('2.1 Data FSVA 2025 &amp; Bobot'!R140="","",IFERROR(((L$7-'2.1 Data FSVA 2025 &amp; Bobot'!R140))/(L$7-L$6),"-"))</f>
        <v/>
      </c>
      <c r="M144" s="4" t="str">
        <f>IF('2.1 Data FSVA 2025 &amp; Bobot'!T140="","",IFERROR(((M$7-'2.1 Data FSVA 2025 &amp; Bobot'!T140))/(M$7-M$6),"-"))</f>
        <v/>
      </c>
      <c r="N144" s="4" t="str">
        <f>IF('2.1 Data FSVA 2025 &amp; Bobot'!V140="","",IFERROR((('2.1 Data FSVA 2025 &amp; Bobot'!V140-N$6))/(N$7-N$6),"-"))</f>
        <v/>
      </c>
      <c r="O144" s="4" t="str">
        <f>IF('2.1 Data FSVA 2025 &amp; Bobot'!X140="","",IFERROR(((O$7-'2.1 Data FSVA 2025 &amp; Bobot'!X140))/(O$7-O$6),"-"))</f>
        <v/>
      </c>
      <c r="P144" s="4" t="str">
        <f>IF('2.1 Data FSVA 2025 &amp; Bobot'!Z140="","",IFERROR((('2.1 Data FSVA 2025 &amp; Bobot'!Z140-P$6))/(P$7-P$6),"-"))</f>
        <v/>
      </c>
      <c r="Q144" s="4" t="str">
        <f>IF('2.1 Data FSVA 2025 &amp; Bobot'!AB140="","",IFERROR((('2.1 Data FSVA 2025 &amp; Bobot'!AB140-Q$6))/(Q$7-Q$6),"-"))</f>
        <v/>
      </c>
      <c r="R144" s="4" t="str">
        <f>IF('2.1 Data FSVA 2025 &amp; Bobot'!AD140="","",IFERROR(((R$7-'2.1 Data FSVA 2025 &amp; Bobot'!AD140))/(R$7-R$6),"-"))</f>
        <v/>
      </c>
      <c r="S144" s="33" t="str">
        <f t="shared" si="8"/>
        <v>-</v>
      </c>
      <c r="T144" s="73" t="str">
        <f t="shared" si="9"/>
        <v>-</v>
      </c>
      <c r="U144" s="4" t="str">
        <f t="shared" si="10"/>
        <v>-</v>
      </c>
      <c r="V144" s="73" t="str">
        <f t="shared" si="11"/>
        <v>-</v>
      </c>
      <c r="W144" s="67"/>
    </row>
    <row r="145" spans="1:23" x14ac:dyDescent="0.3">
      <c r="A145" s="1" t="str">
        <f>IF('2.1 Data FSVA 2025 &amp; Bobot'!A141="","",'2.1 Data FSVA 2025 &amp; Bobot'!A141)</f>
        <v/>
      </c>
      <c r="B145" s="2" t="str">
        <f>IF('2.1 Data FSVA 2025 &amp; Bobot'!B141="","",'2.1 Data FSVA 2025 &amp; Bobot'!B141)</f>
        <v/>
      </c>
      <c r="C145" s="1" t="str">
        <f>IF('2.1 Data FSVA 2025 &amp; Bobot'!C141="","",'2.1 Data FSVA 2025 &amp; Bobot'!C141)</f>
        <v/>
      </c>
      <c r="D145" s="1" t="str">
        <f>IF('2.1 Data FSVA 2025 &amp; Bobot'!D141="","",'2.1 Data FSVA 2025 &amp; Bobot'!D141)</f>
        <v/>
      </c>
      <c r="E145" s="1" t="str">
        <f>IF('2.1 Data FSVA 2025 &amp; Bobot'!E141="","",'2.1 Data FSVA 2025 &amp; Bobot'!E141)</f>
        <v/>
      </c>
      <c r="F145" s="2" t="str">
        <f>IF('2.1 Data FSVA 2025 &amp; Bobot'!F141="","",'2.1 Data FSVA 2025 &amp; Bobot'!F141)</f>
        <v/>
      </c>
      <c r="G145" s="4" t="str">
        <f>IF('2.1 Data FSVA 2025 &amp; Bobot'!H141="","",IFERROR(((G$7-'2.1 Data FSVA 2025 &amp; Bobot'!H141))/(G$7-G$6),"-"))</f>
        <v/>
      </c>
      <c r="H145" s="4" t="str">
        <f>IF('2.1 Data FSVA 2025 &amp; Bobot'!J141="","",IFERROR((('2.1 Data FSVA 2025 &amp; Bobot'!J141-H$6))/(H$7-H$6),"-"))</f>
        <v/>
      </c>
      <c r="I145" s="4" t="str">
        <f>IF('2.1 Data FSVA 2025 &amp; Bobot'!L141="","",IFERROR((('2.1 Data FSVA 2025 &amp; Bobot'!L141-I$6))/(I$7-I$6),"-"))</f>
        <v/>
      </c>
      <c r="J145" s="4" t="str">
        <f>IF('2.1 Data FSVA 2025 &amp; Bobot'!N141="","",IFERROR((('2.1 Data FSVA 2025 &amp; Bobot'!N141-J$6))/(J$7-J$6),"-"))</f>
        <v/>
      </c>
      <c r="K145" s="4" t="str">
        <f>IF('2.1 Data FSVA 2025 &amp; Bobot'!P141="","",IFERROR(((K$7-'2.1 Data FSVA 2025 &amp; Bobot'!P141))/(K$7-K$6),"-"))</f>
        <v/>
      </c>
      <c r="L145" s="4" t="str">
        <f>IF('2.1 Data FSVA 2025 &amp; Bobot'!R141="","",IFERROR(((L$7-'2.1 Data FSVA 2025 &amp; Bobot'!R141))/(L$7-L$6),"-"))</f>
        <v/>
      </c>
      <c r="M145" s="4" t="str">
        <f>IF('2.1 Data FSVA 2025 &amp; Bobot'!T141="","",IFERROR(((M$7-'2.1 Data FSVA 2025 &amp; Bobot'!T141))/(M$7-M$6),"-"))</f>
        <v/>
      </c>
      <c r="N145" s="4" t="str">
        <f>IF('2.1 Data FSVA 2025 &amp; Bobot'!V141="","",IFERROR((('2.1 Data FSVA 2025 &amp; Bobot'!V141-N$6))/(N$7-N$6),"-"))</f>
        <v/>
      </c>
      <c r="O145" s="4" t="str">
        <f>IF('2.1 Data FSVA 2025 &amp; Bobot'!X141="","",IFERROR(((O$7-'2.1 Data FSVA 2025 &amp; Bobot'!X141))/(O$7-O$6),"-"))</f>
        <v/>
      </c>
      <c r="P145" s="4" t="str">
        <f>IF('2.1 Data FSVA 2025 &amp; Bobot'!Z141="","",IFERROR((('2.1 Data FSVA 2025 &amp; Bobot'!Z141-P$6))/(P$7-P$6),"-"))</f>
        <v/>
      </c>
      <c r="Q145" s="4" t="str">
        <f>IF('2.1 Data FSVA 2025 &amp; Bobot'!AB141="","",IFERROR((('2.1 Data FSVA 2025 &amp; Bobot'!AB141-Q$6))/(Q$7-Q$6),"-"))</f>
        <v/>
      </c>
      <c r="R145" s="4" t="str">
        <f>IF('2.1 Data FSVA 2025 &amp; Bobot'!AD141="","",IFERROR(((R$7-'2.1 Data FSVA 2025 &amp; Bobot'!AD141))/(R$7-R$6),"-"))</f>
        <v/>
      </c>
      <c r="S145" s="33" t="str">
        <f t="shared" si="8"/>
        <v>-</v>
      </c>
      <c r="T145" s="73" t="str">
        <f t="shared" si="9"/>
        <v>-</v>
      </c>
      <c r="U145" s="4" t="str">
        <f t="shared" si="10"/>
        <v>-</v>
      </c>
      <c r="V145" s="73" t="str">
        <f t="shared" si="11"/>
        <v>-</v>
      </c>
      <c r="W145" s="67"/>
    </row>
    <row r="146" spans="1:23" x14ac:dyDescent="0.3">
      <c r="A146" s="1" t="str">
        <f>IF('2.1 Data FSVA 2025 &amp; Bobot'!A142="","",'2.1 Data FSVA 2025 &amp; Bobot'!A142)</f>
        <v/>
      </c>
      <c r="B146" s="2" t="str">
        <f>IF('2.1 Data FSVA 2025 &amp; Bobot'!B142="","",'2.1 Data FSVA 2025 &amp; Bobot'!B142)</f>
        <v/>
      </c>
      <c r="C146" s="1" t="str">
        <f>IF('2.1 Data FSVA 2025 &amp; Bobot'!C142="","",'2.1 Data FSVA 2025 &amp; Bobot'!C142)</f>
        <v/>
      </c>
      <c r="D146" s="1" t="str">
        <f>IF('2.1 Data FSVA 2025 &amp; Bobot'!D142="","",'2.1 Data FSVA 2025 &amp; Bobot'!D142)</f>
        <v/>
      </c>
      <c r="E146" s="1" t="str">
        <f>IF('2.1 Data FSVA 2025 &amp; Bobot'!E142="","",'2.1 Data FSVA 2025 &amp; Bobot'!E142)</f>
        <v/>
      </c>
      <c r="F146" s="2" t="str">
        <f>IF('2.1 Data FSVA 2025 &amp; Bobot'!F142="","",'2.1 Data FSVA 2025 &amp; Bobot'!F142)</f>
        <v/>
      </c>
      <c r="G146" s="4" t="str">
        <f>IF('2.1 Data FSVA 2025 &amp; Bobot'!H142="","",IFERROR(((G$7-'2.1 Data FSVA 2025 &amp; Bobot'!H142))/(G$7-G$6),"-"))</f>
        <v/>
      </c>
      <c r="H146" s="4" t="str">
        <f>IF('2.1 Data FSVA 2025 &amp; Bobot'!J142="","",IFERROR((('2.1 Data FSVA 2025 &amp; Bobot'!J142-H$6))/(H$7-H$6),"-"))</f>
        <v/>
      </c>
      <c r="I146" s="4" t="str">
        <f>IF('2.1 Data FSVA 2025 &amp; Bobot'!L142="","",IFERROR((('2.1 Data FSVA 2025 &amp; Bobot'!L142-I$6))/(I$7-I$6),"-"))</f>
        <v/>
      </c>
      <c r="J146" s="4" t="str">
        <f>IF('2.1 Data FSVA 2025 &amp; Bobot'!N142="","",IFERROR((('2.1 Data FSVA 2025 &amp; Bobot'!N142-J$6))/(J$7-J$6),"-"))</f>
        <v/>
      </c>
      <c r="K146" s="4" t="str">
        <f>IF('2.1 Data FSVA 2025 &amp; Bobot'!P142="","",IFERROR(((K$7-'2.1 Data FSVA 2025 &amp; Bobot'!P142))/(K$7-K$6),"-"))</f>
        <v/>
      </c>
      <c r="L146" s="4" t="str">
        <f>IF('2.1 Data FSVA 2025 &amp; Bobot'!R142="","",IFERROR(((L$7-'2.1 Data FSVA 2025 &amp; Bobot'!R142))/(L$7-L$6),"-"))</f>
        <v/>
      </c>
      <c r="M146" s="4" t="str">
        <f>IF('2.1 Data FSVA 2025 &amp; Bobot'!T142="","",IFERROR(((M$7-'2.1 Data FSVA 2025 &amp; Bobot'!T142))/(M$7-M$6),"-"))</f>
        <v/>
      </c>
      <c r="N146" s="4" t="str">
        <f>IF('2.1 Data FSVA 2025 &amp; Bobot'!V142="","",IFERROR((('2.1 Data FSVA 2025 &amp; Bobot'!V142-N$6))/(N$7-N$6),"-"))</f>
        <v/>
      </c>
      <c r="O146" s="4" t="str">
        <f>IF('2.1 Data FSVA 2025 &amp; Bobot'!X142="","",IFERROR(((O$7-'2.1 Data FSVA 2025 &amp; Bobot'!X142))/(O$7-O$6),"-"))</f>
        <v/>
      </c>
      <c r="P146" s="4" t="str">
        <f>IF('2.1 Data FSVA 2025 &amp; Bobot'!Z142="","",IFERROR((('2.1 Data FSVA 2025 &amp; Bobot'!Z142-P$6))/(P$7-P$6),"-"))</f>
        <v/>
      </c>
      <c r="Q146" s="4" t="str">
        <f>IF('2.1 Data FSVA 2025 &amp; Bobot'!AB142="","",IFERROR((('2.1 Data FSVA 2025 &amp; Bobot'!AB142-Q$6))/(Q$7-Q$6),"-"))</f>
        <v/>
      </c>
      <c r="R146" s="4" t="str">
        <f>IF('2.1 Data FSVA 2025 &amp; Bobot'!AD142="","",IFERROR(((R$7-'2.1 Data FSVA 2025 &amp; Bobot'!AD142))/(R$7-R$6),"-"))</f>
        <v/>
      </c>
      <c r="S146" s="33" t="str">
        <f t="shared" si="8"/>
        <v>-</v>
      </c>
      <c r="T146" s="73" t="str">
        <f t="shared" si="9"/>
        <v>-</v>
      </c>
      <c r="U146" s="4" t="str">
        <f t="shared" si="10"/>
        <v>-</v>
      </c>
      <c r="V146" s="73" t="str">
        <f t="shared" si="11"/>
        <v>-</v>
      </c>
      <c r="W146" s="67"/>
    </row>
    <row r="147" spans="1:23" x14ac:dyDescent="0.3">
      <c r="A147" s="1" t="str">
        <f>IF('2.1 Data FSVA 2025 &amp; Bobot'!A143="","",'2.1 Data FSVA 2025 &amp; Bobot'!A143)</f>
        <v/>
      </c>
      <c r="B147" s="2" t="str">
        <f>IF('2.1 Data FSVA 2025 &amp; Bobot'!B143="","",'2.1 Data FSVA 2025 &amp; Bobot'!B143)</f>
        <v/>
      </c>
      <c r="C147" s="1" t="str">
        <f>IF('2.1 Data FSVA 2025 &amp; Bobot'!C143="","",'2.1 Data FSVA 2025 &amp; Bobot'!C143)</f>
        <v/>
      </c>
      <c r="D147" s="1" t="str">
        <f>IF('2.1 Data FSVA 2025 &amp; Bobot'!D143="","",'2.1 Data FSVA 2025 &amp; Bobot'!D143)</f>
        <v/>
      </c>
      <c r="E147" s="1" t="str">
        <f>IF('2.1 Data FSVA 2025 &amp; Bobot'!E143="","",'2.1 Data FSVA 2025 &amp; Bobot'!E143)</f>
        <v/>
      </c>
      <c r="F147" s="2" t="str">
        <f>IF('2.1 Data FSVA 2025 &amp; Bobot'!F143="","",'2.1 Data FSVA 2025 &amp; Bobot'!F143)</f>
        <v/>
      </c>
      <c r="G147" s="4" t="str">
        <f>IF('2.1 Data FSVA 2025 &amp; Bobot'!H143="","",IFERROR(((G$7-'2.1 Data FSVA 2025 &amp; Bobot'!H143))/(G$7-G$6),"-"))</f>
        <v/>
      </c>
      <c r="H147" s="4" t="str">
        <f>IF('2.1 Data FSVA 2025 &amp; Bobot'!J143="","",IFERROR((('2.1 Data FSVA 2025 &amp; Bobot'!J143-H$6))/(H$7-H$6),"-"))</f>
        <v/>
      </c>
      <c r="I147" s="4" t="str">
        <f>IF('2.1 Data FSVA 2025 &amp; Bobot'!L143="","",IFERROR((('2.1 Data FSVA 2025 &amp; Bobot'!L143-I$6))/(I$7-I$6),"-"))</f>
        <v/>
      </c>
      <c r="J147" s="4" t="str">
        <f>IF('2.1 Data FSVA 2025 &amp; Bobot'!N143="","",IFERROR((('2.1 Data FSVA 2025 &amp; Bobot'!N143-J$6))/(J$7-J$6),"-"))</f>
        <v/>
      </c>
      <c r="K147" s="4" t="str">
        <f>IF('2.1 Data FSVA 2025 &amp; Bobot'!P143="","",IFERROR(((K$7-'2.1 Data FSVA 2025 &amp; Bobot'!P143))/(K$7-K$6),"-"))</f>
        <v/>
      </c>
      <c r="L147" s="4" t="str">
        <f>IF('2.1 Data FSVA 2025 &amp; Bobot'!R143="","",IFERROR(((L$7-'2.1 Data FSVA 2025 &amp; Bobot'!R143))/(L$7-L$6),"-"))</f>
        <v/>
      </c>
      <c r="M147" s="4" t="str">
        <f>IF('2.1 Data FSVA 2025 &amp; Bobot'!T143="","",IFERROR(((M$7-'2.1 Data FSVA 2025 &amp; Bobot'!T143))/(M$7-M$6),"-"))</f>
        <v/>
      </c>
      <c r="N147" s="4" t="str">
        <f>IF('2.1 Data FSVA 2025 &amp; Bobot'!V143="","",IFERROR((('2.1 Data FSVA 2025 &amp; Bobot'!V143-N$6))/(N$7-N$6),"-"))</f>
        <v/>
      </c>
      <c r="O147" s="4" t="str">
        <f>IF('2.1 Data FSVA 2025 &amp; Bobot'!X143="","",IFERROR(((O$7-'2.1 Data FSVA 2025 &amp; Bobot'!X143))/(O$7-O$6),"-"))</f>
        <v/>
      </c>
      <c r="P147" s="4" t="str">
        <f>IF('2.1 Data FSVA 2025 &amp; Bobot'!Z143="","",IFERROR((('2.1 Data FSVA 2025 &amp; Bobot'!Z143-P$6))/(P$7-P$6),"-"))</f>
        <v/>
      </c>
      <c r="Q147" s="4" t="str">
        <f>IF('2.1 Data FSVA 2025 &amp; Bobot'!AB143="","",IFERROR((('2.1 Data FSVA 2025 &amp; Bobot'!AB143-Q$6))/(Q$7-Q$6),"-"))</f>
        <v/>
      </c>
      <c r="R147" s="4" t="str">
        <f>IF('2.1 Data FSVA 2025 &amp; Bobot'!AD143="","",IFERROR(((R$7-'2.1 Data FSVA 2025 &amp; Bobot'!AD143))/(R$7-R$6),"-"))</f>
        <v/>
      </c>
      <c r="S147" s="33" t="str">
        <f t="shared" si="8"/>
        <v>-</v>
      </c>
      <c r="T147" s="73" t="str">
        <f t="shared" si="9"/>
        <v>-</v>
      </c>
      <c r="U147" s="4" t="str">
        <f t="shared" si="10"/>
        <v>-</v>
      </c>
      <c r="V147" s="73" t="str">
        <f t="shared" si="11"/>
        <v>-</v>
      </c>
      <c r="W147" s="67"/>
    </row>
    <row r="148" spans="1:23" x14ac:dyDescent="0.3">
      <c r="A148" s="1" t="str">
        <f>IF('2.1 Data FSVA 2025 &amp; Bobot'!A144="","",'2.1 Data FSVA 2025 &amp; Bobot'!A144)</f>
        <v/>
      </c>
      <c r="B148" s="2" t="str">
        <f>IF('2.1 Data FSVA 2025 &amp; Bobot'!B144="","",'2.1 Data FSVA 2025 &amp; Bobot'!B144)</f>
        <v/>
      </c>
      <c r="C148" s="1" t="str">
        <f>IF('2.1 Data FSVA 2025 &amp; Bobot'!C144="","",'2.1 Data FSVA 2025 &amp; Bobot'!C144)</f>
        <v/>
      </c>
      <c r="D148" s="1" t="str">
        <f>IF('2.1 Data FSVA 2025 &amp; Bobot'!D144="","",'2.1 Data FSVA 2025 &amp; Bobot'!D144)</f>
        <v/>
      </c>
      <c r="E148" s="1" t="str">
        <f>IF('2.1 Data FSVA 2025 &amp; Bobot'!E144="","",'2.1 Data FSVA 2025 &amp; Bobot'!E144)</f>
        <v/>
      </c>
      <c r="F148" s="2" t="str">
        <f>IF('2.1 Data FSVA 2025 &amp; Bobot'!F144="","",'2.1 Data FSVA 2025 &amp; Bobot'!F144)</f>
        <v/>
      </c>
      <c r="G148" s="4" t="str">
        <f>IF('2.1 Data FSVA 2025 &amp; Bobot'!H144="","",IFERROR(((G$7-'2.1 Data FSVA 2025 &amp; Bobot'!H144))/(G$7-G$6),"-"))</f>
        <v/>
      </c>
      <c r="H148" s="4" t="str">
        <f>IF('2.1 Data FSVA 2025 &amp; Bobot'!J144="","",IFERROR((('2.1 Data FSVA 2025 &amp; Bobot'!J144-H$6))/(H$7-H$6),"-"))</f>
        <v/>
      </c>
      <c r="I148" s="4" t="str">
        <f>IF('2.1 Data FSVA 2025 &amp; Bobot'!L144="","",IFERROR((('2.1 Data FSVA 2025 &amp; Bobot'!L144-I$6))/(I$7-I$6),"-"))</f>
        <v/>
      </c>
      <c r="J148" s="4" t="str">
        <f>IF('2.1 Data FSVA 2025 &amp; Bobot'!N144="","",IFERROR((('2.1 Data FSVA 2025 &amp; Bobot'!N144-J$6))/(J$7-J$6),"-"))</f>
        <v/>
      </c>
      <c r="K148" s="4" t="str">
        <f>IF('2.1 Data FSVA 2025 &amp; Bobot'!P144="","",IFERROR(((K$7-'2.1 Data FSVA 2025 &amp; Bobot'!P144))/(K$7-K$6),"-"))</f>
        <v/>
      </c>
      <c r="L148" s="4" t="str">
        <f>IF('2.1 Data FSVA 2025 &amp; Bobot'!R144="","",IFERROR(((L$7-'2.1 Data FSVA 2025 &amp; Bobot'!R144))/(L$7-L$6),"-"))</f>
        <v/>
      </c>
      <c r="M148" s="4" t="str">
        <f>IF('2.1 Data FSVA 2025 &amp; Bobot'!T144="","",IFERROR(((M$7-'2.1 Data FSVA 2025 &amp; Bobot'!T144))/(M$7-M$6),"-"))</f>
        <v/>
      </c>
      <c r="N148" s="4" t="str">
        <f>IF('2.1 Data FSVA 2025 &amp; Bobot'!V144="","",IFERROR((('2.1 Data FSVA 2025 &amp; Bobot'!V144-N$6))/(N$7-N$6),"-"))</f>
        <v/>
      </c>
      <c r="O148" s="4" t="str">
        <f>IF('2.1 Data FSVA 2025 &amp; Bobot'!X144="","",IFERROR(((O$7-'2.1 Data FSVA 2025 &amp; Bobot'!X144))/(O$7-O$6),"-"))</f>
        <v/>
      </c>
      <c r="P148" s="4" t="str">
        <f>IF('2.1 Data FSVA 2025 &amp; Bobot'!Z144="","",IFERROR((('2.1 Data FSVA 2025 &amp; Bobot'!Z144-P$6))/(P$7-P$6),"-"))</f>
        <v/>
      </c>
      <c r="Q148" s="4" t="str">
        <f>IF('2.1 Data FSVA 2025 &amp; Bobot'!AB144="","",IFERROR((('2.1 Data FSVA 2025 &amp; Bobot'!AB144-Q$6))/(Q$7-Q$6),"-"))</f>
        <v/>
      </c>
      <c r="R148" s="4" t="str">
        <f>IF('2.1 Data FSVA 2025 &amp; Bobot'!AD144="","",IFERROR(((R$7-'2.1 Data FSVA 2025 &amp; Bobot'!AD144))/(R$7-R$6),"-"))</f>
        <v/>
      </c>
      <c r="S148" s="33" t="str">
        <f t="shared" si="8"/>
        <v>-</v>
      </c>
      <c r="T148" s="73" t="str">
        <f t="shared" si="9"/>
        <v>-</v>
      </c>
      <c r="U148" s="4" t="str">
        <f t="shared" si="10"/>
        <v>-</v>
      </c>
      <c r="V148" s="73" t="str">
        <f t="shared" si="11"/>
        <v>-</v>
      </c>
      <c r="W148" s="67"/>
    </row>
    <row r="149" spans="1:23" x14ac:dyDescent="0.3">
      <c r="A149" s="1" t="str">
        <f>IF('2.1 Data FSVA 2025 &amp; Bobot'!A145="","",'2.1 Data FSVA 2025 &amp; Bobot'!A145)</f>
        <v/>
      </c>
      <c r="B149" s="2" t="str">
        <f>IF('2.1 Data FSVA 2025 &amp; Bobot'!B145="","",'2.1 Data FSVA 2025 &amp; Bobot'!B145)</f>
        <v/>
      </c>
      <c r="C149" s="1" t="str">
        <f>IF('2.1 Data FSVA 2025 &amp; Bobot'!C145="","",'2.1 Data FSVA 2025 &amp; Bobot'!C145)</f>
        <v/>
      </c>
      <c r="D149" s="1" t="str">
        <f>IF('2.1 Data FSVA 2025 &amp; Bobot'!D145="","",'2.1 Data FSVA 2025 &amp; Bobot'!D145)</f>
        <v/>
      </c>
      <c r="E149" s="1" t="str">
        <f>IF('2.1 Data FSVA 2025 &amp; Bobot'!E145="","",'2.1 Data FSVA 2025 &amp; Bobot'!E145)</f>
        <v/>
      </c>
      <c r="F149" s="2" t="str">
        <f>IF('2.1 Data FSVA 2025 &amp; Bobot'!F145="","",'2.1 Data FSVA 2025 &amp; Bobot'!F145)</f>
        <v/>
      </c>
      <c r="G149" s="4" t="str">
        <f>IF('2.1 Data FSVA 2025 &amp; Bobot'!H145="","",IFERROR(((G$7-'2.1 Data FSVA 2025 &amp; Bobot'!H145))/(G$7-G$6),"-"))</f>
        <v/>
      </c>
      <c r="H149" s="4" t="str">
        <f>IF('2.1 Data FSVA 2025 &amp; Bobot'!J145="","",IFERROR((('2.1 Data FSVA 2025 &amp; Bobot'!J145-H$6))/(H$7-H$6),"-"))</f>
        <v/>
      </c>
      <c r="I149" s="4" t="str">
        <f>IF('2.1 Data FSVA 2025 &amp; Bobot'!L145="","",IFERROR((('2.1 Data FSVA 2025 &amp; Bobot'!L145-I$6))/(I$7-I$6),"-"))</f>
        <v/>
      </c>
      <c r="J149" s="4" t="str">
        <f>IF('2.1 Data FSVA 2025 &amp; Bobot'!N145="","",IFERROR((('2.1 Data FSVA 2025 &amp; Bobot'!N145-J$6))/(J$7-J$6),"-"))</f>
        <v/>
      </c>
      <c r="K149" s="4" t="str">
        <f>IF('2.1 Data FSVA 2025 &amp; Bobot'!P145="","",IFERROR(((K$7-'2.1 Data FSVA 2025 &amp; Bobot'!P145))/(K$7-K$6),"-"))</f>
        <v/>
      </c>
      <c r="L149" s="4" t="str">
        <f>IF('2.1 Data FSVA 2025 &amp; Bobot'!R145="","",IFERROR(((L$7-'2.1 Data FSVA 2025 &amp; Bobot'!R145))/(L$7-L$6),"-"))</f>
        <v/>
      </c>
      <c r="M149" s="4" t="str">
        <f>IF('2.1 Data FSVA 2025 &amp; Bobot'!T145="","",IFERROR(((M$7-'2.1 Data FSVA 2025 &amp; Bobot'!T145))/(M$7-M$6),"-"))</f>
        <v/>
      </c>
      <c r="N149" s="4" t="str">
        <f>IF('2.1 Data FSVA 2025 &amp; Bobot'!V145="","",IFERROR((('2.1 Data FSVA 2025 &amp; Bobot'!V145-N$6))/(N$7-N$6),"-"))</f>
        <v/>
      </c>
      <c r="O149" s="4" t="str">
        <f>IF('2.1 Data FSVA 2025 &amp; Bobot'!X145="","",IFERROR(((O$7-'2.1 Data FSVA 2025 &amp; Bobot'!X145))/(O$7-O$6),"-"))</f>
        <v/>
      </c>
      <c r="P149" s="4" t="str">
        <f>IF('2.1 Data FSVA 2025 &amp; Bobot'!Z145="","",IFERROR((('2.1 Data FSVA 2025 &amp; Bobot'!Z145-P$6))/(P$7-P$6),"-"))</f>
        <v/>
      </c>
      <c r="Q149" s="4" t="str">
        <f>IF('2.1 Data FSVA 2025 &amp; Bobot'!AB145="","",IFERROR((('2.1 Data FSVA 2025 &amp; Bobot'!AB145-Q$6))/(Q$7-Q$6),"-"))</f>
        <v/>
      </c>
      <c r="R149" s="4" t="str">
        <f>IF('2.1 Data FSVA 2025 &amp; Bobot'!AD145="","",IFERROR(((R$7-'2.1 Data FSVA 2025 &amp; Bobot'!AD145))/(R$7-R$6),"-"))</f>
        <v/>
      </c>
      <c r="S149" s="33" t="str">
        <f t="shared" si="8"/>
        <v>-</v>
      </c>
      <c r="T149" s="73" t="str">
        <f t="shared" si="9"/>
        <v>-</v>
      </c>
      <c r="U149" s="4" t="str">
        <f t="shared" si="10"/>
        <v>-</v>
      </c>
      <c r="V149" s="73" t="str">
        <f t="shared" si="11"/>
        <v>-</v>
      </c>
      <c r="W149" s="67"/>
    </row>
    <row r="150" spans="1:23" x14ac:dyDescent="0.3">
      <c r="A150" s="1" t="str">
        <f>IF('2.1 Data FSVA 2025 &amp; Bobot'!A146="","",'2.1 Data FSVA 2025 &amp; Bobot'!A146)</f>
        <v/>
      </c>
      <c r="B150" s="2" t="str">
        <f>IF('2.1 Data FSVA 2025 &amp; Bobot'!B146="","",'2.1 Data FSVA 2025 &amp; Bobot'!B146)</f>
        <v/>
      </c>
      <c r="C150" s="1" t="str">
        <f>IF('2.1 Data FSVA 2025 &amp; Bobot'!C146="","",'2.1 Data FSVA 2025 &amp; Bobot'!C146)</f>
        <v/>
      </c>
      <c r="D150" s="1" t="str">
        <f>IF('2.1 Data FSVA 2025 &amp; Bobot'!D146="","",'2.1 Data FSVA 2025 &amp; Bobot'!D146)</f>
        <v/>
      </c>
      <c r="E150" s="1" t="str">
        <f>IF('2.1 Data FSVA 2025 &amp; Bobot'!E146="","",'2.1 Data FSVA 2025 &amp; Bobot'!E146)</f>
        <v/>
      </c>
      <c r="F150" s="2" t="str">
        <f>IF('2.1 Data FSVA 2025 &amp; Bobot'!F146="","",'2.1 Data FSVA 2025 &amp; Bobot'!F146)</f>
        <v/>
      </c>
      <c r="G150" s="4" t="str">
        <f>IF('2.1 Data FSVA 2025 &amp; Bobot'!H146="","",IFERROR(((G$7-'2.1 Data FSVA 2025 &amp; Bobot'!H146))/(G$7-G$6),"-"))</f>
        <v/>
      </c>
      <c r="H150" s="4" t="str">
        <f>IF('2.1 Data FSVA 2025 &amp; Bobot'!J146="","",IFERROR((('2.1 Data FSVA 2025 &amp; Bobot'!J146-H$6))/(H$7-H$6),"-"))</f>
        <v/>
      </c>
      <c r="I150" s="4" t="str">
        <f>IF('2.1 Data FSVA 2025 &amp; Bobot'!L146="","",IFERROR((('2.1 Data FSVA 2025 &amp; Bobot'!L146-I$6))/(I$7-I$6),"-"))</f>
        <v/>
      </c>
      <c r="J150" s="4" t="str">
        <f>IF('2.1 Data FSVA 2025 &amp; Bobot'!N146="","",IFERROR((('2.1 Data FSVA 2025 &amp; Bobot'!N146-J$6))/(J$7-J$6),"-"))</f>
        <v/>
      </c>
      <c r="K150" s="4" t="str">
        <f>IF('2.1 Data FSVA 2025 &amp; Bobot'!P146="","",IFERROR(((K$7-'2.1 Data FSVA 2025 &amp; Bobot'!P146))/(K$7-K$6),"-"))</f>
        <v/>
      </c>
      <c r="L150" s="4" t="str">
        <f>IF('2.1 Data FSVA 2025 &amp; Bobot'!R146="","",IFERROR(((L$7-'2.1 Data FSVA 2025 &amp; Bobot'!R146))/(L$7-L$6),"-"))</f>
        <v/>
      </c>
      <c r="M150" s="4" t="str">
        <f>IF('2.1 Data FSVA 2025 &amp; Bobot'!T146="","",IFERROR(((M$7-'2.1 Data FSVA 2025 &amp; Bobot'!T146))/(M$7-M$6),"-"))</f>
        <v/>
      </c>
      <c r="N150" s="4" t="str">
        <f>IF('2.1 Data FSVA 2025 &amp; Bobot'!V146="","",IFERROR((('2.1 Data FSVA 2025 &amp; Bobot'!V146-N$6))/(N$7-N$6),"-"))</f>
        <v/>
      </c>
      <c r="O150" s="4" t="str">
        <f>IF('2.1 Data FSVA 2025 &amp; Bobot'!X146="","",IFERROR(((O$7-'2.1 Data FSVA 2025 &amp; Bobot'!X146))/(O$7-O$6),"-"))</f>
        <v/>
      </c>
      <c r="P150" s="4" t="str">
        <f>IF('2.1 Data FSVA 2025 &amp; Bobot'!Z146="","",IFERROR((('2.1 Data FSVA 2025 &amp; Bobot'!Z146-P$6))/(P$7-P$6),"-"))</f>
        <v/>
      </c>
      <c r="Q150" s="4" t="str">
        <f>IF('2.1 Data FSVA 2025 &amp; Bobot'!AB146="","",IFERROR((('2.1 Data FSVA 2025 &amp; Bobot'!AB146-Q$6))/(Q$7-Q$6),"-"))</f>
        <v/>
      </c>
      <c r="R150" s="4" t="str">
        <f>IF('2.1 Data FSVA 2025 &amp; Bobot'!AD146="","",IFERROR(((R$7-'2.1 Data FSVA 2025 &amp; Bobot'!AD146))/(R$7-R$6),"-"))</f>
        <v/>
      </c>
      <c r="S150" s="33" t="str">
        <f t="shared" si="8"/>
        <v>-</v>
      </c>
      <c r="T150" s="73" t="str">
        <f t="shared" si="9"/>
        <v>-</v>
      </c>
      <c r="U150" s="4" t="str">
        <f t="shared" si="10"/>
        <v>-</v>
      </c>
      <c r="V150" s="73" t="str">
        <f t="shared" si="11"/>
        <v>-</v>
      </c>
      <c r="W150" s="67"/>
    </row>
    <row r="151" spans="1:23" x14ac:dyDescent="0.3">
      <c r="A151" s="1" t="str">
        <f>IF('2.1 Data FSVA 2025 &amp; Bobot'!A147="","",'2.1 Data FSVA 2025 &amp; Bobot'!A147)</f>
        <v/>
      </c>
      <c r="B151" s="2" t="str">
        <f>IF('2.1 Data FSVA 2025 &amp; Bobot'!B147="","",'2.1 Data FSVA 2025 &amp; Bobot'!B147)</f>
        <v/>
      </c>
      <c r="C151" s="1" t="str">
        <f>IF('2.1 Data FSVA 2025 &amp; Bobot'!C147="","",'2.1 Data FSVA 2025 &amp; Bobot'!C147)</f>
        <v/>
      </c>
      <c r="D151" s="1" t="str">
        <f>IF('2.1 Data FSVA 2025 &amp; Bobot'!D147="","",'2.1 Data FSVA 2025 &amp; Bobot'!D147)</f>
        <v/>
      </c>
      <c r="E151" s="1" t="str">
        <f>IF('2.1 Data FSVA 2025 &amp; Bobot'!E147="","",'2.1 Data FSVA 2025 &amp; Bobot'!E147)</f>
        <v/>
      </c>
      <c r="F151" s="2" t="str">
        <f>IF('2.1 Data FSVA 2025 &amp; Bobot'!F147="","",'2.1 Data FSVA 2025 &amp; Bobot'!F147)</f>
        <v/>
      </c>
      <c r="G151" s="4" t="str">
        <f>IF('2.1 Data FSVA 2025 &amp; Bobot'!H147="","",IFERROR(((G$7-'2.1 Data FSVA 2025 &amp; Bobot'!H147))/(G$7-G$6),"-"))</f>
        <v/>
      </c>
      <c r="H151" s="4" t="str">
        <f>IF('2.1 Data FSVA 2025 &amp; Bobot'!J147="","",IFERROR((('2.1 Data FSVA 2025 &amp; Bobot'!J147-H$6))/(H$7-H$6),"-"))</f>
        <v/>
      </c>
      <c r="I151" s="4" t="str">
        <f>IF('2.1 Data FSVA 2025 &amp; Bobot'!L147="","",IFERROR((('2.1 Data FSVA 2025 &amp; Bobot'!L147-I$6))/(I$7-I$6),"-"))</f>
        <v/>
      </c>
      <c r="J151" s="4" t="str">
        <f>IF('2.1 Data FSVA 2025 &amp; Bobot'!N147="","",IFERROR((('2.1 Data FSVA 2025 &amp; Bobot'!N147-J$6))/(J$7-J$6),"-"))</f>
        <v/>
      </c>
      <c r="K151" s="4" t="str">
        <f>IF('2.1 Data FSVA 2025 &amp; Bobot'!P147="","",IFERROR(((K$7-'2.1 Data FSVA 2025 &amp; Bobot'!P147))/(K$7-K$6),"-"))</f>
        <v/>
      </c>
      <c r="L151" s="4" t="str">
        <f>IF('2.1 Data FSVA 2025 &amp; Bobot'!R147="","",IFERROR(((L$7-'2.1 Data FSVA 2025 &amp; Bobot'!R147))/(L$7-L$6),"-"))</f>
        <v/>
      </c>
      <c r="M151" s="4" t="str">
        <f>IF('2.1 Data FSVA 2025 &amp; Bobot'!T147="","",IFERROR(((M$7-'2.1 Data FSVA 2025 &amp; Bobot'!T147))/(M$7-M$6),"-"))</f>
        <v/>
      </c>
      <c r="N151" s="4" t="str">
        <f>IF('2.1 Data FSVA 2025 &amp; Bobot'!V147="","",IFERROR((('2.1 Data FSVA 2025 &amp; Bobot'!V147-N$6))/(N$7-N$6),"-"))</f>
        <v/>
      </c>
      <c r="O151" s="4" t="str">
        <f>IF('2.1 Data FSVA 2025 &amp; Bobot'!X147="","",IFERROR(((O$7-'2.1 Data FSVA 2025 &amp; Bobot'!X147))/(O$7-O$6),"-"))</f>
        <v/>
      </c>
      <c r="P151" s="4" t="str">
        <f>IF('2.1 Data FSVA 2025 &amp; Bobot'!Z147="","",IFERROR((('2.1 Data FSVA 2025 &amp; Bobot'!Z147-P$6))/(P$7-P$6),"-"))</f>
        <v/>
      </c>
      <c r="Q151" s="4" t="str">
        <f>IF('2.1 Data FSVA 2025 &amp; Bobot'!AB147="","",IFERROR((('2.1 Data FSVA 2025 &amp; Bobot'!AB147-Q$6))/(Q$7-Q$6),"-"))</f>
        <v/>
      </c>
      <c r="R151" s="4" t="str">
        <f>IF('2.1 Data FSVA 2025 &amp; Bobot'!AD147="","",IFERROR(((R$7-'2.1 Data FSVA 2025 &amp; Bobot'!AD147))/(R$7-R$6),"-"))</f>
        <v/>
      </c>
      <c r="S151" s="33" t="str">
        <f t="shared" si="8"/>
        <v>-</v>
      </c>
      <c r="T151" s="73" t="str">
        <f t="shared" si="9"/>
        <v>-</v>
      </c>
      <c r="U151" s="4" t="str">
        <f t="shared" si="10"/>
        <v>-</v>
      </c>
      <c r="V151" s="73" t="str">
        <f t="shared" si="11"/>
        <v>-</v>
      </c>
      <c r="W151" s="67"/>
    </row>
    <row r="152" spans="1:23" x14ac:dyDescent="0.3">
      <c r="A152" s="1" t="str">
        <f>IF('2.1 Data FSVA 2025 &amp; Bobot'!A148="","",'2.1 Data FSVA 2025 &amp; Bobot'!A148)</f>
        <v/>
      </c>
      <c r="B152" s="2" t="str">
        <f>IF('2.1 Data FSVA 2025 &amp; Bobot'!B148="","",'2.1 Data FSVA 2025 &amp; Bobot'!B148)</f>
        <v/>
      </c>
      <c r="C152" s="1" t="str">
        <f>IF('2.1 Data FSVA 2025 &amp; Bobot'!C148="","",'2.1 Data FSVA 2025 &amp; Bobot'!C148)</f>
        <v/>
      </c>
      <c r="D152" s="1" t="str">
        <f>IF('2.1 Data FSVA 2025 &amp; Bobot'!D148="","",'2.1 Data FSVA 2025 &amp; Bobot'!D148)</f>
        <v/>
      </c>
      <c r="E152" s="1" t="str">
        <f>IF('2.1 Data FSVA 2025 &amp; Bobot'!E148="","",'2.1 Data FSVA 2025 &amp; Bobot'!E148)</f>
        <v/>
      </c>
      <c r="F152" s="2" t="str">
        <f>IF('2.1 Data FSVA 2025 &amp; Bobot'!F148="","",'2.1 Data FSVA 2025 &amp; Bobot'!F148)</f>
        <v/>
      </c>
      <c r="G152" s="4" t="str">
        <f>IF('2.1 Data FSVA 2025 &amp; Bobot'!H148="","",IFERROR(((G$7-'2.1 Data FSVA 2025 &amp; Bobot'!H148))/(G$7-G$6),"-"))</f>
        <v/>
      </c>
      <c r="H152" s="4" t="str">
        <f>IF('2.1 Data FSVA 2025 &amp; Bobot'!J148="","",IFERROR((('2.1 Data FSVA 2025 &amp; Bobot'!J148-H$6))/(H$7-H$6),"-"))</f>
        <v/>
      </c>
      <c r="I152" s="4" t="str">
        <f>IF('2.1 Data FSVA 2025 &amp; Bobot'!L148="","",IFERROR((('2.1 Data FSVA 2025 &amp; Bobot'!L148-I$6))/(I$7-I$6),"-"))</f>
        <v/>
      </c>
      <c r="J152" s="4" t="str">
        <f>IF('2.1 Data FSVA 2025 &amp; Bobot'!N148="","",IFERROR((('2.1 Data FSVA 2025 &amp; Bobot'!N148-J$6))/(J$7-J$6),"-"))</f>
        <v/>
      </c>
      <c r="K152" s="4" t="str">
        <f>IF('2.1 Data FSVA 2025 &amp; Bobot'!P148="","",IFERROR(((K$7-'2.1 Data FSVA 2025 &amp; Bobot'!P148))/(K$7-K$6),"-"))</f>
        <v/>
      </c>
      <c r="L152" s="4" t="str">
        <f>IF('2.1 Data FSVA 2025 &amp; Bobot'!R148="","",IFERROR(((L$7-'2.1 Data FSVA 2025 &amp; Bobot'!R148))/(L$7-L$6),"-"))</f>
        <v/>
      </c>
      <c r="M152" s="4" t="str">
        <f>IF('2.1 Data FSVA 2025 &amp; Bobot'!T148="","",IFERROR(((M$7-'2.1 Data FSVA 2025 &amp; Bobot'!T148))/(M$7-M$6),"-"))</f>
        <v/>
      </c>
      <c r="N152" s="4" t="str">
        <f>IF('2.1 Data FSVA 2025 &amp; Bobot'!V148="","",IFERROR((('2.1 Data FSVA 2025 &amp; Bobot'!V148-N$6))/(N$7-N$6),"-"))</f>
        <v/>
      </c>
      <c r="O152" s="4" t="str">
        <f>IF('2.1 Data FSVA 2025 &amp; Bobot'!X148="","",IFERROR(((O$7-'2.1 Data FSVA 2025 &amp; Bobot'!X148))/(O$7-O$6),"-"))</f>
        <v/>
      </c>
      <c r="P152" s="4" t="str">
        <f>IF('2.1 Data FSVA 2025 &amp; Bobot'!Z148="","",IFERROR((('2.1 Data FSVA 2025 &amp; Bobot'!Z148-P$6))/(P$7-P$6),"-"))</f>
        <v/>
      </c>
      <c r="Q152" s="4" t="str">
        <f>IF('2.1 Data FSVA 2025 &amp; Bobot'!AB148="","",IFERROR((('2.1 Data FSVA 2025 &amp; Bobot'!AB148-Q$6))/(Q$7-Q$6),"-"))</f>
        <v/>
      </c>
      <c r="R152" s="4" t="str">
        <f>IF('2.1 Data FSVA 2025 &amp; Bobot'!AD148="","",IFERROR(((R$7-'2.1 Data FSVA 2025 &amp; Bobot'!AD148))/(R$7-R$6),"-"))</f>
        <v/>
      </c>
      <c r="S152" s="33" t="str">
        <f t="shared" si="8"/>
        <v>-</v>
      </c>
      <c r="T152" s="73" t="str">
        <f t="shared" si="9"/>
        <v>-</v>
      </c>
      <c r="U152" s="4" t="str">
        <f t="shared" si="10"/>
        <v>-</v>
      </c>
      <c r="V152" s="73" t="str">
        <f t="shared" si="11"/>
        <v>-</v>
      </c>
      <c r="W152" s="67"/>
    </row>
    <row r="153" spans="1:23" x14ac:dyDescent="0.3">
      <c r="A153" s="1" t="str">
        <f>IF('2.1 Data FSVA 2025 &amp; Bobot'!A149="","",'2.1 Data FSVA 2025 &amp; Bobot'!A149)</f>
        <v/>
      </c>
      <c r="B153" s="2" t="str">
        <f>IF('2.1 Data FSVA 2025 &amp; Bobot'!B149="","",'2.1 Data FSVA 2025 &amp; Bobot'!B149)</f>
        <v/>
      </c>
      <c r="C153" s="1" t="str">
        <f>IF('2.1 Data FSVA 2025 &amp; Bobot'!C149="","",'2.1 Data FSVA 2025 &amp; Bobot'!C149)</f>
        <v/>
      </c>
      <c r="D153" s="1" t="str">
        <f>IF('2.1 Data FSVA 2025 &amp; Bobot'!D149="","",'2.1 Data FSVA 2025 &amp; Bobot'!D149)</f>
        <v/>
      </c>
      <c r="E153" s="1" t="str">
        <f>IF('2.1 Data FSVA 2025 &amp; Bobot'!E149="","",'2.1 Data FSVA 2025 &amp; Bobot'!E149)</f>
        <v/>
      </c>
      <c r="F153" s="2" t="str">
        <f>IF('2.1 Data FSVA 2025 &amp; Bobot'!F149="","",'2.1 Data FSVA 2025 &amp; Bobot'!F149)</f>
        <v/>
      </c>
      <c r="G153" s="4" t="str">
        <f>IF('2.1 Data FSVA 2025 &amp; Bobot'!H149="","",IFERROR(((G$7-'2.1 Data FSVA 2025 &amp; Bobot'!H149))/(G$7-G$6),"-"))</f>
        <v/>
      </c>
      <c r="H153" s="4" t="str">
        <f>IF('2.1 Data FSVA 2025 &amp; Bobot'!J149="","",IFERROR((('2.1 Data FSVA 2025 &amp; Bobot'!J149-H$6))/(H$7-H$6),"-"))</f>
        <v/>
      </c>
      <c r="I153" s="4" t="str">
        <f>IF('2.1 Data FSVA 2025 &amp; Bobot'!L149="","",IFERROR((('2.1 Data FSVA 2025 &amp; Bobot'!L149-I$6))/(I$7-I$6),"-"))</f>
        <v/>
      </c>
      <c r="J153" s="4" t="str">
        <f>IF('2.1 Data FSVA 2025 &amp; Bobot'!N149="","",IFERROR((('2.1 Data FSVA 2025 &amp; Bobot'!N149-J$6))/(J$7-J$6),"-"))</f>
        <v/>
      </c>
      <c r="K153" s="4" t="str">
        <f>IF('2.1 Data FSVA 2025 &amp; Bobot'!P149="","",IFERROR(((K$7-'2.1 Data FSVA 2025 &amp; Bobot'!P149))/(K$7-K$6),"-"))</f>
        <v/>
      </c>
      <c r="L153" s="4" t="str">
        <f>IF('2.1 Data FSVA 2025 &amp; Bobot'!R149="","",IFERROR(((L$7-'2.1 Data FSVA 2025 &amp; Bobot'!R149))/(L$7-L$6),"-"))</f>
        <v/>
      </c>
      <c r="M153" s="4" t="str">
        <f>IF('2.1 Data FSVA 2025 &amp; Bobot'!T149="","",IFERROR(((M$7-'2.1 Data FSVA 2025 &amp; Bobot'!T149))/(M$7-M$6),"-"))</f>
        <v/>
      </c>
      <c r="N153" s="4" t="str">
        <f>IF('2.1 Data FSVA 2025 &amp; Bobot'!V149="","",IFERROR((('2.1 Data FSVA 2025 &amp; Bobot'!V149-N$6))/(N$7-N$6),"-"))</f>
        <v/>
      </c>
      <c r="O153" s="4" t="str">
        <f>IF('2.1 Data FSVA 2025 &amp; Bobot'!X149="","",IFERROR(((O$7-'2.1 Data FSVA 2025 &amp; Bobot'!X149))/(O$7-O$6),"-"))</f>
        <v/>
      </c>
      <c r="P153" s="4" t="str">
        <f>IF('2.1 Data FSVA 2025 &amp; Bobot'!Z149="","",IFERROR((('2.1 Data FSVA 2025 &amp; Bobot'!Z149-P$6))/(P$7-P$6),"-"))</f>
        <v/>
      </c>
      <c r="Q153" s="4" t="str">
        <f>IF('2.1 Data FSVA 2025 &amp; Bobot'!AB149="","",IFERROR((('2.1 Data FSVA 2025 &amp; Bobot'!AB149-Q$6))/(Q$7-Q$6),"-"))</f>
        <v/>
      </c>
      <c r="R153" s="4" t="str">
        <f>IF('2.1 Data FSVA 2025 &amp; Bobot'!AD149="","",IFERROR(((R$7-'2.1 Data FSVA 2025 &amp; Bobot'!AD149))/(R$7-R$6),"-"))</f>
        <v/>
      </c>
      <c r="S153" s="33" t="str">
        <f t="shared" si="8"/>
        <v>-</v>
      </c>
      <c r="T153" s="73" t="str">
        <f t="shared" si="9"/>
        <v>-</v>
      </c>
      <c r="U153" s="4" t="str">
        <f t="shared" si="10"/>
        <v>-</v>
      </c>
      <c r="V153" s="73" t="str">
        <f t="shared" si="11"/>
        <v>-</v>
      </c>
      <c r="W153" s="67"/>
    </row>
    <row r="154" spans="1:23" x14ac:dyDescent="0.3">
      <c r="A154" s="1" t="str">
        <f>IF('2.1 Data FSVA 2025 &amp; Bobot'!A150="","",'2.1 Data FSVA 2025 &amp; Bobot'!A150)</f>
        <v/>
      </c>
      <c r="B154" s="2" t="str">
        <f>IF('2.1 Data FSVA 2025 &amp; Bobot'!B150="","",'2.1 Data FSVA 2025 &amp; Bobot'!B150)</f>
        <v/>
      </c>
      <c r="C154" s="1" t="str">
        <f>IF('2.1 Data FSVA 2025 &amp; Bobot'!C150="","",'2.1 Data FSVA 2025 &amp; Bobot'!C150)</f>
        <v/>
      </c>
      <c r="D154" s="1" t="str">
        <f>IF('2.1 Data FSVA 2025 &amp; Bobot'!D150="","",'2.1 Data FSVA 2025 &amp; Bobot'!D150)</f>
        <v/>
      </c>
      <c r="E154" s="1" t="str">
        <f>IF('2.1 Data FSVA 2025 &amp; Bobot'!E150="","",'2.1 Data FSVA 2025 &amp; Bobot'!E150)</f>
        <v/>
      </c>
      <c r="F154" s="2" t="str">
        <f>IF('2.1 Data FSVA 2025 &amp; Bobot'!F150="","",'2.1 Data FSVA 2025 &amp; Bobot'!F150)</f>
        <v/>
      </c>
      <c r="G154" s="4" t="str">
        <f>IF('2.1 Data FSVA 2025 &amp; Bobot'!H150="","",IFERROR(((G$7-'2.1 Data FSVA 2025 &amp; Bobot'!H150))/(G$7-G$6),"-"))</f>
        <v/>
      </c>
      <c r="H154" s="4" t="str">
        <f>IF('2.1 Data FSVA 2025 &amp; Bobot'!J150="","",IFERROR((('2.1 Data FSVA 2025 &amp; Bobot'!J150-H$6))/(H$7-H$6),"-"))</f>
        <v/>
      </c>
      <c r="I154" s="4" t="str">
        <f>IF('2.1 Data FSVA 2025 &amp; Bobot'!L150="","",IFERROR((('2.1 Data FSVA 2025 &amp; Bobot'!L150-I$6))/(I$7-I$6),"-"))</f>
        <v/>
      </c>
      <c r="J154" s="4" t="str">
        <f>IF('2.1 Data FSVA 2025 &amp; Bobot'!N150="","",IFERROR((('2.1 Data FSVA 2025 &amp; Bobot'!N150-J$6))/(J$7-J$6),"-"))</f>
        <v/>
      </c>
      <c r="K154" s="4" t="str">
        <f>IF('2.1 Data FSVA 2025 &amp; Bobot'!P150="","",IFERROR(((K$7-'2.1 Data FSVA 2025 &amp; Bobot'!P150))/(K$7-K$6),"-"))</f>
        <v/>
      </c>
      <c r="L154" s="4" t="str">
        <f>IF('2.1 Data FSVA 2025 &amp; Bobot'!R150="","",IFERROR(((L$7-'2.1 Data FSVA 2025 &amp; Bobot'!R150))/(L$7-L$6),"-"))</f>
        <v/>
      </c>
      <c r="M154" s="4" t="str">
        <f>IF('2.1 Data FSVA 2025 &amp; Bobot'!T150="","",IFERROR(((M$7-'2.1 Data FSVA 2025 &amp; Bobot'!T150))/(M$7-M$6),"-"))</f>
        <v/>
      </c>
      <c r="N154" s="4" t="str">
        <f>IF('2.1 Data FSVA 2025 &amp; Bobot'!V150="","",IFERROR((('2.1 Data FSVA 2025 &amp; Bobot'!V150-N$6))/(N$7-N$6),"-"))</f>
        <v/>
      </c>
      <c r="O154" s="4" t="str">
        <f>IF('2.1 Data FSVA 2025 &amp; Bobot'!X150="","",IFERROR(((O$7-'2.1 Data FSVA 2025 &amp; Bobot'!X150))/(O$7-O$6),"-"))</f>
        <v/>
      </c>
      <c r="P154" s="4" t="str">
        <f>IF('2.1 Data FSVA 2025 &amp; Bobot'!Z150="","",IFERROR((('2.1 Data FSVA 2025 &amp; Bobot'!Z150-P$6))/(P$7-P$6),"-"))</f>
        <v/>
      </c>
      <c r="Q154" s="4" t="str">
        <f>IF('2.1 Data FSVA 2025 &amp; Bobot'!AB150="","",IFERROR((('2.1 Data FSVA 2025 &amp; Bobot'!AB150-Q$6))/(Q$7-Q$6),"-"))</f>
        <v/>
      </c>
      <c r="R154" s="4" t="str">
        <f>IF('2.1 Data FSVA 2025 &amp; Bobot'!AD150="","",IFERROR(((R$7-'2.1 Data FSVA 2025 &amp; Bobot'!AD150))/(R$7-R$6),"-"))</f>
        <v/>
      </c>
      <c r="S154" s="33" t="str">
        <f t="shared" si="8"/>
        <v>-</v>
      </c>
      <c r="T154" s="73" t="str">
        <f t="shared" si="9"/>
        <v>-</v>
      </c>
      <c r="U154" s="4" t="str">
        <f t="shared" si="10"/>
        <v>-</v>
      </c>
      <c r="V154" s="73" t="str">
        <f t="shared" si="11"/>
        <v>-</v>
      </c>
      <c r="W154" s="67"/>
    </row>
    <row r="155" spans="1:23" x14ac:dyDescent="0.3">
      <c r="A155" s="1" t="str">
        <f>IF('2.1 Data FSVA 2025 &amp; Bobot'!A151="","",'2.1 Data FSVA 2025 &amp; Bobot'!A151)</f>
        <v/>
      </c>
      <c r="B155" s="2" t="str">
        <f>IF('2.1 Data FSVA 2025 &amp; Bobot'!B151="","",'2.1 Data FSVA 2025 &amp; Bobot'!B151)</f>
        <v/>
      </c>
      <c r="C155" s="1" t="str">
        <f>IF('2.1 Data FSVA 2025 &amp; Bobot'!C151="","",'2.1 Data FSVA 2025 &amp; Bobot'!C151)</f>
        <v/>
      </c>
      <c r="D155" s="1" t="str">
        <f>IF('2.1 Data FSVA 2025 &amp; Bobot'!D151="","",'2.1 Data FSVA 2025 &amp; Bobot'!D151)</f>
        <v/>
      </c>
      <c r="E155" s="1" t="str">
        <f>IF('2.1 Data FSVA 2025 &amp; Bobot'!E151="","",'2.1 Data FSVA 2025 &amp; Bobot'!E151)</f>
        <v/>
      </c>
      <c r="F155" s="2" t="str">
        <f>IF('2.1 Data FSVA 2025 &amp; Bobot'!F151="","",'2.1 Data FSVA 2025 &amp; Bobot'!F151)</f>
        <v/>
      </c>
      <c r="G155" s="4" t="str">
        <f>IF('2.1 Data FSVA 2025 &amp; Bobot'!H151="","",IFERROR(((G$7-'2.1 Data FSVA 2025 &amp; Bobot'!H151))/(G$7-G$6),"-"))</f>
        <v/>
      </c>
      <c r="H155" s="4" t="str">
        <f>IF('2.1 Data FSVA 2025 &amp; Bobot'!J151="","",IFERROR((('2.1 Data FSVA 2025 &amp; Bobot'!J151-H$6))/(H$7-H$6),"-"))</f>
        <v/>
      </c>
      <c r="I155" s="4" t="str">
        <f>IF('2.1 Data FSVA 2025 &amp; Bobot'!L151="","",IFERROR((('2.1 Data FSVA 2025 &amp; Bobot'!L151-I$6))/(I$7-I$6),"-"))</f>
        <v/>
      </c>
      <c r="J155" s="4" t="str">
        <f>IF('2.1 Data FSVA 2025 &amp; Bobot'!N151="","",IFERROR((('2.1 Data FSVA 2025 &amp; Bobot'!N151-J$6))/(J$7-J$6),"-"))</f>
        <v/>
      </c>
      <c r="K155" s="4" t="str">
        <f>IF('2.1 Data FSVA 2025 &amp; Bobot'!P151="","",IFERROR(((K$7-'2.1 Data FSVA 2025 &amp; Bobot'!P151))/(K$7-K$6),"-"))</f>
        <v/>
      </c>
      <c r="L155" s="4" t="str">
        <f>IF('2.1 Data FSVA 2025 &amp; Bobot'!R151="","",IFERROR(((L$7-'2.1 Data FSVA 2025 &amp; Bobot'!R151))/(L$7-L$6),"-"))</f>
        <v/>
      </c>
      <c r="M155" s="4" t="str">
        <f>IF('2.1 Data FSVA 2025 &amp; Bobot'!T151="","",IFERROR(((M$7-'2.1 Data FSVA 2025 &amp; Bobot'!T151))/(M$7-M$6),"-"))</f>
        <v/>
      </c>
      <c r="N155" s="4" t="str">
        <f>IF('2.1 Data FSVA 2025 &amp; Bobot'!V151="","",IFERROR((('2.1 Data FSVA 2025 &amp; Bobot'!V151-N$6))/(N$7-N$6),"-"))</f>
        <v/>
      </c>
      <c r="O155" s="4" t="str">
        <f>IF('2.1 Data FSVA 2025 &amp; Bobot'!X151="","",IFERROR(((O$7-'2.1 Data FSVA 2025 &amp; Bobot'!X151))/(O$7-O$6),"-"))</f>
        <v/>
      </c>
      <c r="P155" s="4" t="str">
        <f>IF('2.1 Data FSVA 2025 &amp; Bobot'!Z151="","",IFERROR((('2.1 Data FSVA 2025 &amp; Bobot'!Z151-P$6))/(P$7-P$6),"-"))</f>
        <v/>
      </c>
      <c r="Q155" s="4" t="str">
        <f>IF('2.1 Data FSVA 2025 &amp; Bobot'!AB151="","",IFERROR((('2.1 Data FSVA 2025 &amp; Bobot'!AB151-Q$6))/(Q$7-Q$6),"-"))</f>
        <v/>
      </c>
      <c r="R155" s="4" t="str">
        <f>IF('2.1 Data FSVA 2025 &amp; Bobot'!AD151="","",IFERROR(((R$7-'2.1 Data FSVA 2025 &amp; Bobot'!AD151))/(R$7-R$6),"-"))</f>
        <v/>
      </c>
      <c r="S155" s="33" t="str">
        <f t="shared" si="8"/>
        <v>-</v>
      </c>
      <c r="T155" s="73" t="str">
        <f t="shared" si="9"/>
        <v>-</v>
      </c>
      <c r="U155" s="4" t="str">
        <f t="shared" si="10"/>
        <v>-</v>
      </c>
      <c r="V155" s="73" t="str">
        <f t="shared" si="11"/>
        <v>-</v>
      </c>
      <c r="W155" s="67"/>
    </row>
    <row r="156" spans="1:23" x14ac:dyDescent="0.3">
      <c r="A156" s="1" t="str">
        <f>IF('2.1 Data FSVA 2025 &amp; Bobot'!A152="","",'2.1 Data FSVA 2025 &amp; Bobot'!A152)</f>
        <v/>
      </c>
      <c r="B156" s="2" t="str">
        <f>IF('2.1 Data FSVA 2025 &amp; Bobot'!B152="","",'2.1 Data FSVA 2025 &amp; Bobot'!B152)</f>
        <v/>
      </c>
      <c r="C156" s="1" t="str">
        <f>IF('2.1 Data FSVA 2025 &amp; Bobot'!C152="","",'2.1 Data FSVA 2025 &amp; Bobot'!C152)</f>
        <v/>
      </c>
      <c r="D156" s="1" t="str">
        <f>IF('2.1 Data FSVA 2025 &amp; Bobot'!D152="","",'2.1 Data FSVA 2025 &amp; Bobot'!D152)</f>
        <v/>
      </c>
      <c r="E156" s="1" t="str">
        <f>IF('2.1 Data FSVA 2025 &amp; Bobot'!E152="","",'2.1 Data FSVA 2025 &amp; Bobot'!E152)</f>
        <v/>
      </c>
      <c r="F156" s="2" t="str">
        <f>IF('2.1 Data FSVA 2025 &amp; Bobot'!F152="","",'2.1 Data FSVA 2025 &amp; Bobot'!F152)</f>
        <v/>
      </c>
      <c r="G156" s="4" t="str">
        <f>IF('2.1 Data FSVA 2025 &amp; Bobot'!H152="","",IFERROR(((G$7-'2.1 Data FSVA 2025 &amp; Bobot'!H152))/(G$7-G$6),"-"))</f>
        <v/>
      </c>
      <c r="H156" s="4" t="str">
        <f>IF('2.1 Data FSVA 2025 &amp; Bobot'!J152="","",IFERROR((('2.1 Data FSVA 2025 &amp; Bobot'!J152-H$6))/(H$7-H$6),"-"))</f>
        <v/>
      </c>
      <c r="I156" s="4" t="str">
        <f>IF('2.1 Data FSVA 2025 &amp; Bobot'!L152="","",IFERROR((('2.1 Data FSVA 2025 &amp; Bobot'!L152-I$6))/(I$7-I$6),"-"))</f>
        <v/>
      </c>
      <c r="J156" s="4" t="str">
        <f>IF('2.1 Data FSVA 2025 &amp; Bobot'!N152="","",IFERROR((('2.1 Data FSVA 2025 &amp; Bobot'!N152-J$6))/(J$7-J$6),"-"))</f>
        <v/>
      </c>
      <c r="K156" s="4" t="str">
        <f>IF('2.1 Data FSVA 2025 &amp; Bobot'!P152="","",IFERROR(((K$7-'2.1 Data FSVA 2025 &amp; Bobot'!P152))/(K$7-K$6),"-"))</f>
        <v/>
      </c>
      <c r="L156" s="4" t="str">
        <f>IF('2.1 Data FSVA 2025 &amp; Bobot'!R152="","",IFERROR(((L$7-'2.1 Data FSVA 2025 &amp; Bobot'!R152))/(L$7-L$6),"-"))</f>
        <v/>
      </c>
      <c r="M156" s="4" t="str">
        <f>IF('2.1 Data FSVA 2025 &amp; Bobot'!T152="","",IFERROR(((M$7-'2.1 Data FSVA 2025 &amp; Bobot'!T152))/(M$7-M$6),"-"))</f>
        <v/>
      </c>
      <c r="N156" s="4" t="str">
        <f>IF('2.1 Data FSVA 2025 &amp; Bobot'!V152="","",IFERROR((('2.1 Data FSVA 2025 &amp; Bobot'!V152-N$6))/(N$7-N$6),"-"))</f>
        <v/>
      </c>
      <c r="O156" s="4" t="str">
        <f>IF('2.1 Data FSVA 2025 &amp; Bobot'!X152="","",IFERROR(((O$7-'2.1 Data FSVA 2025 &amp; Bobot'!X152))/(O$7-O$6),"-"))</f>
        <v/>
      </c>
      <c r="P156" s="4" t="str">
        <f>IF('2.1 Data FSVA 2025 &amp; Bobot'!Z152="","",IFERROR((('2.1 Data FSVA 2025 &amp; Bobot'!Z152-P$6))/(P$7-P$6),"-"))</f>
        <v/>
      </c>
      <c r="Q156" s="4" t="str">
        <f>IF('2.1 Data FSVA 2025 &amp; Bobot'!AB152="","",IFERROR((('2.1 Data FSVA 2025 &amp; Bobot'!AB152-Q$6))/(Q$7-Q$6),"-"))</f>
        <v/>
      </c>
      <c r="R156" s="4" t="str">
        <f>IF('2.1 Data FSVA 2025 &amp; Bobot'!AD152="","",IFERROR(((R$7-'2.1 Data FSVA 2025 &amp; Bobot'!AD152))/(R$7-R$6),"-"))</f>
        <v/>
      </c>
      <c r="S156" s="33" t="str">
        <f t="shared" si="8"/>
        <v>-</v>
      </c>
      <c r="T156" s="73" t="str">
        <f t="shared" si="9"/>
        <v>-</v>
      </c>
      <c r="U156" s="4" t="str">
        <f t="shared" si="10"/>
        <v>-</v>
      </c>
      <c r="V156" s="73" t="str">
        <f t="shared" si="11"/>
        <v>-</v>
      </c>
      <c r="W156" s="67"/>
    </row>
    <row r="157" spans="1:23" x14ac:dyDescent="0.3">
      <c r="A157" s="1" t="str">
        <f>IF('2.1 Data FSVA 2025 &amp; Bobot'!A153="","",'2.1 Data FSVA 2025 &amp; Bobot'!A153)</f>
        <v/>
      </c>
      <c r="B157" s="2" t="str">
        <f>IF('2.1 Data FSVA 2025 &amp; Bobot'!B153="","",'2.1 Data FSVA 2025 &amp; Bobot'!B153)</f>
        <v/>
      </c>
      <c r="C157" s="1" t="str">
        <f>IF('2.1 Data FSVA 2025 &amp; Bobot'!C153="","",'2.1 Data FSVA 2025 &amp; Bobot'!C153)</f>
        <v/>
      </c>
      <c r="D157" s="1" t="str">
        <f>IF('2.1 Data FSVA 2025 &amp; Bobot'!D153="","",'2.1 Data FSVA 2025 &amp; Bobot'!D153)</f>
        <v/>
      </c>
      <c r="E157" s="1" t="str">
        <f>IF('2.1 Data FSVA 2025 &amp; Bobot'!E153="","",'2.1 Data FSVA 2025 &amp; Bobot'!E153)</f>
        <v/>
      </c>
      <c r="F157" s="2" t="str">
        <f>IF('2.1 Data FSVA 2025 &amp; Bobot'!F153="","",'2.1 Data FSVA 2025 &amp; Bobot'!F153)</f>
        <v/>
      </c>
      <c r="G157" s="4" t="str">
        <f>IF('2.1 Data FSVA 2025 &amp; Bobot'!H153="","",IFERROR(((G$7-'2.1 Data FSVA 2025 &amp; Bobot'!H153))/(G$7-G$6),"-"))</f>
        <v/>
      </c>
      <c r="H157" s="4" t="str">
        <f>IF('2.1 Data FSVA 2025 &amp; Bobot'!J153="","",IFERROR((('2.1 Data FSVA 2025 &amp; Bobot'!J153-H$6))/(H$7-H$6),"-"))</f>
        <v/>
      </c>
      <c r="I157" s="4" t="str">
        <f>IF('2.1 Data FSVA 2025 &amp; Bobot'!L153="","",IFERROR((('2.1 Data FSVA 2025 &amp; Bobot'!L153-I$6))/(I$7-I$6),"-"))</f>
        <v/>
      </c>
      <c r="J157" s="4" t="str">
        <f>IF('2.1 Data FSVA 2025 &amp; Bobot'!N153="","",IFERROR((('2.1 Data FSVA 2025 &amp; Bobot'!N153-J$6))/(J$7-J$6),"-"))</f>
        <v/>
      </c>
      <c r="K157" s="4" t="str">
        <f>IF('2.1 Data FSVA 2025 &amp; Bobot'!P153="","",IFERROR(((K$7-'2.1 Data FSVA 2025 &amp; Bobot'!P153))/(K$7-K$6),"-"))</f>
        <v/>
      </c>
      <c r="L157" s="4" t="str">
        <f>IF('2.1 Data FSVA 2025 &amp; Bobot'!R153="","",IFERROR(((L$7-'2.1 Data FSVA 2025 &amp; Bobot'!R153))/(L$7-L$6),"-"))</f>
        <v/>
      </c>
      <c r="M157" s="4" t="str">
        <f>IF('2.1 Data FSVA 2025 &amp; Bobot'!T153="","",IFERROR(((M$7-'2.1 Data FSVA 2025 &amp; Bobot'!T153))/(M$7-M$6),"-"))</f>
        <v/>
      </c>
      <c r="N157" s="4" t="str">
        <f>IF('2.1 Data FSVA 2025 &amp; Bobot'!V153="","",IFERROR((('2.1 Data FSVA 2025 &amp; Bobot'!V153-N$6))/(N$7-N$6),"-"))</f>
        <v/>
      </c>
      <c r="O157" s="4" t="str">
        <f>IF('2.1 Data FSVA 2025 &amp; Bobot'!X153="","",IFERROR(((O$7-'2.1 Data FSVA 2025 &amp; Bobot'!X153))/(O$7-O$6),"-"))</f>
        <v/>
      </c>
      <c r="P157" s="4" t="str">
        <f>IF('2.1 Data FSVA 2025 &amp; Bobot'!Z153="","",IFERROR((('2.1 Data FSVA 2025 &amp; Bobot'!Z153-P$6))/(P$7-P$6),"-"))</f>
        <v/>
      </c>
      <c r="Q157" s="4" t="str">
        <f>IF('2.1 Data FSVA 2025 &amp; Bobot'!AB153="","",IFERROR((('2.1 Data FSVA 2025 &amp; Bobot'!AB153-Q$6))/(Q$7-Q$6),"-"))</f>
        <v/>
      </c>
      <c r="R157" s="4" t="str">
        <f>IF('2.1 Data FSVA 2025 &amp; Bobot'!AD153="","",IFERROR(((R$7-'2.1 Data FSVA 2025 &amp; Bobot'!AD153))/(R$7-R$6),"-"))</f>
        <v/>
      </c>
      <c r="S157" s="33" t="str">
        <f t="shared" si="8"/>
        <v>-</v>
      </c>
      <c r="T157" s="73" t="str">
        <f t="shared" si="9"/>
        <v>-</v>
      </c>
      <c r="U157" s="4" t="str">
        <f t="shared" si="10"/>
        <v>-</v>
      </c>
      <c r="V157" s="73" t="str">
        <f t="shared" si="11"/>
        <v>-</v>
      </c>
      <c r="W157" s="67"/>
    </row>
    <row r="158" spans="1:23" x14ac:dyDescent="0.3">
      <c r="A158" s="1" t="str">
        <f>IF('2.1 Data FSVA 2025 &amp; Bobot'!A154="","",'2.1 Data FSVA 2025 &amp; Bobot'!A154)</f>
        <v/>
      </c>
      <c r="B158" s="2" t="str">
        <f>IF('2.1 Data FSVA 2025 &amp; Bobot'!B154="","",'2.1 Data FSVA 2025 &amp; Bobot'!B154)</f>
        <v/>
      </c>
      <c r="C158" s="1" t="str">
        <f>IF('2.1 Data FSVA 2025 &amp; Bobot'!C154="","",'2.1 Data FSVA 2025 &amp; Bobot'!C154)</f>
        <v/>
      </c>
      <c r="D158" s="1" t="str">
        <f>IF('2.1 Data FSVA 2025 &amp; Bobot'!D154="","",'2.1 Data FSVA 2025 &amp; Bobot'!D154)</f>
        <v/>
      </c>
      <c r="E158" s="1" t="str">
        <f>IF('2.1 Data FSVA 2025 &amp; Bobot'!E154="","",'2.1 Data FSVA 2025 &amp; Bobot'!E154)</f>
        <v/>
      </c>
      <c r="F158" s="2" t="str">
        <f>IF('2.1 Data FSVA 2025 &amp; Bobot'!F154="","",'2.1 Data FSVA 2025 &amp; Bobot'!F154)</f>
        <v/>
      </c>
      <c r="G158" s="4" t="str">
        <f>IF('2.1 Data FSVA 2025 &amp; Bobot'!H154="","",IFERROR(((G$7-'2.1 Data FSVA 2025 &amp; Bobot'!H154))/(G$7-G$6),"-"))</f>
        <v/>
      </c>
      <c r="H158" s="4" t="str">
        <f>IF('2.1 Data FSVA 2025 &amp; Bobot'!J154="","",IFERROR((('2.1 Data FSVA 2025 &amp; Bobot'!J154-H$6))/(H$7-H$6),"-"))</f>
        <v/>
      </c>
      <c r="I158" s="4" t="str">
        <f>IF('2.1 Data FSVA 2025 &amp; Bobot'!L154="","",IFERROR((('2.1 Data FSVA 2025 &amp; Bobot'!L154-I$6))/(I$7-I$6),"-"))</f>
        <v/>
      </c>
      <c r="J158" s="4" t="str">
        <f>IF('2.1 Data FSVA 2025 &amp; Bobot'!N154="","",IFERROR((('2.1 Data FSVA 2025 &amp; Bobot'!N154-J$6))/(J$7-J$6),"-"))</f>
        <v/>
      </c>
      <c r="K158" s="4" t="str">
        <f>IF('2.1 Data FSVA 2025 &amp; Bobot'!P154="","",IFERROR(((K$7-'2.1 Data FSVA 2025 &amp; Bobot'!P154))/(K$7-K$6),"-"))</f>
        <v/>
      </c>
      <c r="L158" s="4" t="str">
        <f>IF('2.1 Data FSVA 2025 &amp; Bobot'!R154="","",IFERROR(((L$7-'2.1 Data FSVA 2025 &amp; Bobot'!R154))/(L$7-L$6),"-"))</f>
        <v/>
      </c>
      <c r="M158" s="4" t="str">
        <f>IF('2.1 Data FSVA 2025 &amp; Bobot'!T154="","",IFERROR(((M$7-'2.1 Data FSVA 2025 &amp; Bobot'!T154))/(M$7-M$6),"-"))</f>
        <v/>
      </c>
      <c r="N158" s="4" t="str">
        <f>IF('2.1 Data FSVA 2025 &amp; Bobot'!V154="","",IFERROR((('2.1 Data FSVA 2025 &amp; Bobot'!V154-N$6))/(N$7-N$6),"-"))</f>
        <v/>
      </c>
      <c r="O158" s="4" t="str">
        <f>IF('2.1 Data FSVA 2025 &amp; Bobot'!X154="","",IFERROR(((O$7-'2.1 Data FSVA 2025 &amp; Bobot'!X154))/(O$7-O$6),"-"))</f>
        <v/>
      </c>
      <c r="P158" s="4" t="str">
        <f>IF('2.1 Data FSVA 2025 &amp; Bobot'!Z154="","",IFERROR((('2.1 Data FSVA 2025 &amp; Bobot'!Z154-P$6))/(P$7-P$6),"-"))</f>
        <v/>
      </c>
      <c r="Q158" s="4" t="str">
        <f>IF('2.1 Data FSVA 2025 &amp; Bobot'!AB154="","",IFERROR((('2.1 Data FSVA 2025 &amp; Bobot'!AB154-Q$6))/(Q$7-Q$6),"-"))</f>
        <v/>
      </c>
      <c r="R158" s="4" t="str">
        <f>IF('2.1 Data FSVA 2025 &amp; Bobot'!AD154="","",IFERROR(((R$7-'2.1 Data FSVA 2025 &amp; Bobot'!AD154))/(R$7-R$6),"-"))</f>
        <v/>
      </c>
      <c r="S158" s="33" t="str">
        <f t="shared" si="8"/>
        <v>-</v>
      </c>
      <c r="T158" s="73" t="str">
        <f t="shared" si="9"/>
        <v>-</v>
      </c>
      <c r="U158" s="4" t="str">
        <f t="shared" si="10"/>
        <v>-</v>
      </c>
      <c r="V158" s="73" t="str">
        <f t="shared" si="11"/>
        <v>-</v>
      </c>
      <c r="W158" s="67"/>
    </row>
    <row r="159" spans="1:23" x14ac:dyDescent="0.3">
      <c r="A159" s="1" t="str">
        <f>IF('2.1 Data FSVA 2025 &amp; Bobot'!A155="","",'2.1 Data FSVA 2025 &amp; Bobot'!A155)</f>
        <v/>
      </c>
      <c r="B159" s="2" t="str">
        <f>IF('2.1 Data FSVA 2025 &amp; Bobot'!B155="","",'2.1 Data FSVA 2025 &amp; Bobot'!B155)</f>
        <v/>
      </c>
      <c r="C159" s="1" t="str">
        <f>IF('2.1 Data FSVA 2025 &amp; Bobot'!C155="","",'2.1 Data FSVA 2025 &amp; Bobot'!C155)</f>
        <v/>
      </c>
      <c r="D159" s="1" t="str">
        <f>IF('2.1 Data FSVA 2025 &amp; Bobot'!D155="","",'2.1 Data FSVA 2025 &amp; Bobot'!D155)</f>
        <v/>
      </c>
      <c r="E159" s="1" t="str">
        <f>IF('2.1 Data FSVA 2025 &amp; Bobot'!E155="","",'2.1 Data FSVA 2025 &amp; Bobot'!E155)</f>
        <v/>
      </c>
      <c r="F159" s="2" t="str">
        <f>IF('2.1 Data FSVA 2025 &amp; Bobot'!F155="","",'2.1 Data FSVA 2025 &amp; Bobot'!F155)</f>
        <v/>
      </c>
      <c r="G159" s="4" t="str">
        <f>IF('2.1 Data FSVA 2025 &amp; Bobot'!H155="","",IFERROR(((G$7-'2.1 Data FSVA 2025 &amp; Bobot'!H155))/(G$7-G$6),"-"))</f>
        <v/>
      </c>
      <c r="H159" s="4" t="str">
        <f>IF('2.1 Data FSVA 2025 &amp; Bobot'!J155="","",IFERROR((('2.1 Data FSVA 2025 &amp; Bobot'!J155-H$6))/(H$7-H$6),"-"))</f>
        <v/>
      </c>
      <c r="I159" s="4" t="str">
        <f>IF('2.1 Data FSVA 2025 &amp; Bobot'!L155="","",IFERROR((('2.1 Data FSVA 2025 &amp; Bobot'!L155-I$6))/(I$7-I$6),"-"))</f>
        <v/>
      </c>
      <c r="J159" s="4" t="str">
        <f>IF('2.1 Data FSVA 2025 &amp; Bobot'!N155="","",IFERROR((('2.1 Data FSVA 2025 &amp; Bobot'!N155-J$6))/(J$7-J$6),"-"))</f>
        <v/>
      </c>
      <c r="K159" s="4" t="str">
        <f>IF('2.1 Data FSVA 2025 &amp; Bobot'!P155="","",IFERROR(((K$7-'2.1 Data FSVA 2025 &amp; Bobot'!P155))/(K$7-K$6),"-"))</f>
        <v/>
      </c>
      <c r="L159" s="4" t="str">
        <f>IF('2.1 Data FSVA 2025 &amp; Bobot'!R155="","",IFERROR(((L$7-'2.1 Data FSVA 2025 &amp; Bobot'!R155))/(L$7-L$6),"-"))</f>
        <v/>
      </c>
      <c r="M159" s="4" t="str">
        <f>IF('2.1 Data FSVA 2025 &amp; Bobot'!T155="","",IFERROR(((M$7-'2.1 Data FSVA 2025 &amp; Bobot'!T155))/(M$7-M$6),"-"))</f>
        <v/>
      </c>
      <c r="N159" s="4" t="str">
        <f>IF('2.1 Data FSVA 2025 &amp; Bobot'!V155="","",IFERROR((('2.1 Data FSVA 2025 &amp; Bobot'!V155-N$6))/(N$7-N$6),"-"))</f>
        <v/>
      </c>
      <c r="O159" s="4" t="str">
        <f>IF('2.1 Data FSVA 2025 &amp; Bobot'!X155="","",IFERROR(((O$7-'2.1 Data FSVA 2025 &amp; Bobot'!X155))/(O$7-O$6),"-"))</f>
        <v/>
      </c>
      <c r="P159" s="4" t="str">
        <f>IF('2.1 Data FSVA 2025 &amp; Bobot'!Z155="","",IFERROR((('2.1 Data FSVA 2025 &amp; Bobot'!Z155-P$6))/(P$7-P$6),"-"))</f>
        <v/>
      </c>
      <c r="Q159" s="4" t="str">
        <f>IF('2.1 Data FSVA 2025 &amp; Bobot'!AB155="","",IFERROR((('2.1 Data FSVA 2025 &amp; Bobot'!AB155-Q$6))/(Q$7-Q$6),"-"))</f>
        <v/>
      </c>
      <c r="R159" s="4" t="str">
        <f>IF('2.1 Data FSVA 2025 &amp; Bobot'!AD155="","",IFERROR(((R$7-'2.1 Data FSVA 2025 &amp; Bobot'!AD155))/(R$7-R$6),"-"))</f>
        <v/>
      </c>
      <c r="S159" s="33" t="str">
        <f t="shared" si="8"/>
        <v>-</v>
      </c>
      <c r="T159" s="73" t="str">
        <f t="shared" si="9"/>
        <v>-</v>
      </c>
      <c r="U159" s="4" t="str">
        <f t="shared" si="10"/>
        <v>-</v>
      </c>
      <c r="V159" s="73" t="str">
        <f t="shared" si="11"/>
        <v>-</v>
      </c>
      <c r="W159" s="67"/>
    </row>
    <row r="160" spans="1:23" x14ac:dyDescent="0.3">
      <c r="A160" s="1" t="str">
        <f>IF('2.1 Data FSVA 2025 &amp; Bobot'!A156="","",'2.1 Data FSVA 2025 &amp; Bobot'!A156)</f>
        <v/>
      </c>
      <c r="B160" s="2" t="str">
        <f>IF('2.1 Data FSVA 2025 &amp; Bobot'!B156="","",'2.1 Data FSVA 2025 &amp; Bobot'!B156)</f>
        <v/>
      </c>
      <c r="C160" s="1" t="str">
        <f>IF('2.1 Data FSVA 2025 &amp; Bobot'!C156="","",'2.1 Data FSVA 2025 &amp; Bobot'!C156)</f>
        <v/>
      </c>
      <c r="D160" s="1" t="str">
        <f>IF('2.1 Data FSVA 2025 &amp; Bobot'!D156="","",'2.1 Data FSVA 2025 &amp; Bobot'!D156)</f>
        <v/>
      </c>
      <c r="E160" s="1" t="str">
        <f>IF('2.1 Data FSVA 2025 &amp; Bobot'!E156="","",'2.1 Data FSVA 2025 &amp; Bobot'!E156)</f>
        <v/>
      </c>
      <c r="F160" s="2" t="str">
        <f>IF('2.1 Data FSVA 2025 &amp; Bobot'!F156="","",'2.1 Data FSVA 2025 &amp; Bobot'!F156)</f>
        <v/>
      </c>
      <c r="G160" s="4" t="str">
        <f>IF('2.1 Data FSVA 2025 &amp; Bobot'!H156="","",IFERROR(((G$7-'2.1 Data FSVA 2025 &amp; Bobot'!H156))/(G$7-G$6),"-"))</f>
        <v/>
      </c>
      <c r="H160" s="4" t="str">
        <f>IF('2.1 Data FSVA 2025 &amp; Bobot'!J156="","",IFERROR((('2.1 Data FSVA 2025 &amp; Bobot'!J156-H$6))/(H$7-H$6),"-"))</f>
        <v/>
      </c>
      <c r="I160" s="4" t="str">
        <f>IF('2.1 Data FSVA 2025 &amp; Bobot'!L156="","",IFERROR((('2.1 Data FSVA 2025 &amp; Bobot'!L156-I$6))/(I$7-I$6),"-"))</f>
        <v/>
      </c>
      <c r="J160" s="4" t="str">
        <f>IF('2.1 Data FSVA 2025 &amp; Bobot'!N156="","",IFERROR((('2.1 Data FSVA 2025 &amp; Bobot'!N156-J$6))/(J$7-J$6),"-"))</f>
        <v/>
      </c>
      <c r="K160" s="4" t="str">
        <f>IF('2.1 Data FSVA 2025 &amp; Bobot'!P156="","",IFERROR(((K$7-'2.1 Data FSVA 2025 &amp; Bobot'!P156))/(K$7-K$6),"-"))</f>
        <v/>
      </c>
      <c r="L160" s="4" t="str">
        <f>IF('2.1 Data FSVA 2025 &amp; Bobot'!R156="","",IFERROR(((L$7-'2.1 Data FSVA 2025 &amp; Bobot'!R156))/(L$7-L$6),"-"))</f>
        <v/>
      </c>
      <c r="M160" s="4" t="str">
        <f>IF('2.1 Data FSVA 2025 &amp; Bobot'!T156="","",IFERROR(((M$7-'2.1 Data FSVA 2025 &amp; Bobot'!T156))/(M$7-M$6),"-"))</f>
        <v/>
      </c>
      <c r="N160" s="4" t="str">
        <f>IF('2.1 Data FSVA 2025 &amp; Bobot'!V156="","",IFERROR((('2.1 Data FSVA 2025 &amp; Bobot'!V156-N$6))/(N$7-N$6),"-"))</f>
        <v/>
      </c>
      <c r="O160" s="4" t="str">
        <f>IF('2.1 Data FSVA 2025 &amp; Bobot'!X156="","",IFERROR(((O$7-'2.1 Data FSVA 2025 &amp; Bobot'!X156))/(O$7-O$6),"-"))</f>
        <v/>
      </c>
      <c r="P160" s="4" t="str">
        <f>IF('2.1 Data FSVA 2025 &amp; Bobot'!Z156="","",IFERROR((('2.1 Data FSVA 2025 &amp; Bobot'!Z156-P$6))/(P$7-P$6),"-"))</f>
        <v/>
      </c>
      <c r="Q160" s="4" t="str">
        <f>IF('2.1 Data FSVA 2025 &amp; Bobot'!AB156="","",IFERROR((('2.1 Data FSVA 2025 &amp; Bobot'!AB156-Q$6))/(Q$7-Q$6),"-"))</f>
        <v/>
      </c>
      <c r="R160" s="4" t="str">
        <f>IF('2.1 Data FSVA 2025 &amp; Bobot'!AD156="","",IFERROR(((R$7-'2.1 Data FSVA 2025 &amp; Bobot'!AD156))/(R$7-R$6),"-"))</f>
        <v/>
      </c>
      <c r="S160" s="33" t="str">
        <f t="shared" si="8"/>
        <v>-</v>
      </c>
      <c r="T160" s="73" t="str">
        <f t="shared" si="9"/>
        <v>-</v>
      </c>
      <c r="U160" s="4" t="str">
        <f t="shared" si="10"/>
        <v>-</v>
      </c>
      <c r="V160" s="73" t="str">
        <f t="shared" si="11"/>
        <v>-</v>
      </c>
      <c r="W160" s="67"/>
    </row>
    <row r="161" spans="1:23" x14ac:dyDescent="0.3">
      <c r="A161" s="1" t="str">
        <f>IF('2.1 Data FSVA 2025 &amp; Bobot'!A157="","",'2.1 Data FSVA 2025 &amp; Bobot'!A157)</f>
        <v/>
      </c>
      <c r="B161" s="2" t="str">
        <f>IF('2.1 Data FSVA 2025 &amp; Bobot'!B157="","",'2.1 Data FSVA 2025 &amp; Bobot'!B157)</f>
        <v/>
      </c>
      <c r="C161" s="1" t="str">
        <f>IF('2.1 Data FSVA 2025 &amp; Bobot'!C157="","",'2.1 Data FSVA 2025 &amp; Bobot'!C157)</f>
        <v/>
      </c>
      <c r="D161" s="1" t="str">
        <f>IF('2.1 Data FSVA 2025 &amp; Bobot'!D157="","",'2.1 Data FSVA 2025 &amp; Bobot'!D157)</f>
        <v/>
      </c>
      <c r="E161" s="1" t="str">
        <f>IF('2.1 Data FSVA 2025 &amp; Bobot'!E157="","",'2.1 Data FSVA 2025 &amp; Bobot'!E157)</f>
        <v/>
      </c>
      <c r="F161" s="2" t="str">
        <f>IF('2.1 Data FSVA 2025 &amp; Bobot'!F157="","",'2.1 Data FSVA 2025 &amp; Bobot'!F157)</f>
        <v/>
      </c>
      <c r="G161" s="4" t="str">
        <f>IF('2.1 Data FSVA 2025 &amp; Bobot'!H157="","",IFERROR(((G$7-'2.1 Data FSVA 2025 &amp; Bobot'!H157))/(G$7-G$6),"-"))</f>
        <v/>
      </c>
      <c r="H161" s="4" t="str">
        <f>IF('2.1 Data FSVA 2025 &amp; Bobot'!J157="","",IFERROR((('2.1 Data FSVA 2025 &amp; Bobot'!J157-H$6))/(H$7-H$6),"-"))</f>
        <v/>
      </c>
      <c r="I161" s="4" t="str">
        <f>IF('2.1 Data FSVA 2025 &amp; Bobot'!L157="","",IFERROR((('2.1 Data FSVA 2025 &amp; Bobot'!L157-I$6))/(I$7-I$6),"-"))</f>
        <v/>
      </c>
      <c r="J161" s="4" t="str">
        <f>IF('2.1 Data FSVA 2025 &amp; Bobot'!N157="","",IFERROR((('2.1 Data FSVA 2025 &amp; Bobot'!N157-J$6))/(J$7-J$6),"-"))</f>
        <v/>
      </c>
      <c r="K161" s="4" t="str">
        <f>IF('2.1 Data FSVA 2025 &amp; Bobot'!P157="","",IFERROR(((K$7-'2.1 Data FSVA 2025 &amp; Bobot'!P157))/(K$7-K$6),"-"))</f>
        <v/>
      </c>
      <c r="L161" s="4" t="str">
        <f>IF('2.1 Data FSVA 2025 &amp; Bobot'!R157="","",IFERROR(((L$7-'2.1 Data FSVA 2025 &amp; Bobot'!R157))/(L$7-L$6),"-"))</f>
        <v/>
      </c>
      <c r="M161" s="4" t="str">
        <f>IF('2.1 Data FSVA 2025 &amp; Bobot'!T157="","",IFERROR(((M$7-'2.1 Data FSVA 2025 &amp; Bobot'!T157))/(M$7-M$6),"-"))</f>
        <v/>
      </c>
      <c r="N161" s="4" t="str">
        <f>IF('2.1 Data FSVA 2025 &amp; Bobot'!V157="","",IFERROR((('2.1 Data FSVA 2025 &amp; Bobot'!V157-N$6))/(N$7-N$6),"-"))</f>
        <v/>
      </c>
      <c r="O161" s="4" t="str">
        <f>IF('2.1 Data FSVA 2025 &amp; Bobot'!X157="","",IFERROR(((O$7-'2.1 Data FSVA 2025 &amp; Bobot'!X157))/(O$7-O$6),"-"))</f>
        <v/>
      </c>
      <c r="P161" s="4" t="str">
        <f>IF('2.1 Data FSVA 2025 &amp; Bobot'!Z157="","",IFERROR((('2.1 Data FSVA 2025 &amp; Bobot'!Z157-P$6))/(P$7-P$6),"-"))</f>
        <v/>
      </c>
      <c r="Q161" s="4" t="str">
        <f>IF('2.1 Data FSVA 2025 &amp; Bobot'!AB157="","",IFERROR((('2.1 Data FSVA 2025 &amp; Bobot'!AB157-Q$6))/(Q$7-Q$6),"-"))</f>
        <v/>
      </c>
      <c r="R161" s="4" t="str">
        <f>IF('2.1 Data FSVA 2025 &amp; Bobot'!AD157="","",IFERROR(((R$7-'2.1 Data FSVA 2025 &amp; Bobot'!AD157))/(R$7-R$6),"-"))</f>
        <v/>
      </c>
      <c r="S161" s="33" t="str">
        <f t="shared" si="8"/>
        <v>-</v>
      </c>
      <c r="T161" s="73" t="str">
        <f t="shared" si="9"/>
        <v>-</v>
      </c>
      <c r="U161" s="4" t="str">
        <f t="shared" si="10"/>
        <v>-</v>
      </c>
      <c r="V161" s="73" t="str">
        <f t="shared" si="11"/>
        <v>-</v>
      </c>
      <c r="W161" s="67"/>
    </row>
    <row r="162" spans="1:23" x14ac:dyDescent="0.3">
      <c r="A162" s="1" t="str">
        <f>IF('2.1 Data FSVA 2025 &amp; Bobot'!A158="","",'2.1 Data FSVA 2025 &amp; Bobot'!A158)</f>
        <v/>
      </c>
      <c r="B162" s="2" t="str">
        <f>IF('2.1 Data FSVA 2025 &amp; Bobot'!B158="","",'2.1 Data FSVA 2025 &amp; Bobot'!B158)</f>
        <v/>
      </c>
      <c r="C162" s="1" t="str">
        <f>IF('2.1 Data FSVA 2025 &amp; Bobot'!C158="","",'2.1 Data FSVA 2025 &amp; Bobot'!C158)</f>
        <v/>
      </c>
      <c r="D162" s="1" t="str">
        <f>IF('2.1 Data FSVA 2025 &amp; Bobot'!D158="","",'2.1 Data FSVA 2025 &amp; Bobot'!D158)</f>
        <v/>
      </c>
      <c r="E162" s="1" t="str">
        <f>IF('2.1 Data FSVA 2025 &amp; Bobot'!E158="","",'2.1 Data FSVA 2025 &amp; Bobot'!E158)</f>
        <v/>
      </c>
      <c r="F162" s="2" t="str">
        <f>IF('2.1 Data FSVA 2025 &amp; Bobot'!F158="","",'2.1 Data FSVA 2025 &amp; Bobot'!F158)</f>
        <v/>
      </c>
      <c r="G162" s="4" t="str">
        <f>IF('2.1 Data FSVA 2025 &amp; Bobot'!H158="","",IFERROR(((G$7-'2.1 Data FSVA 2025 &amp; Bobot'!H158))/(G$7-G$6),"-"))</f>
        <v/>
      </c>
      <c r="H162" s="4" t="str">
        <f>IF('2.1 Data FSVA 2025 &amp; Bobot'!J158="","",IFERROR((('2.1 Data FSVA 2025 &amp; Bobot'!J158-H$6))/(H$7-H$6),"-"))</f>
        <v/>
      </c>
      <c r="I162" s="4" t="str">
        <f>IF('2.1 Data FSVA 2025 &amp; Bobot'!L158="","",IFERROR((('2.1 Data FSVA 2025 &amp; Bobot'!L158-I$6))/(I$7-I$6),"-"))</f>
        <v/>
      </c>
      <c r="J162" s="4" t="str">
        <f>IF('2.1 Data FSVA 2025 &amp; Bobot'!N158="","",IFERROR((('2.1 Data FSVA 2025 &amp; Bobot'!N158-J$6))/(J$7-J$6),"-"))</f>
        <v/>
      </c>
      <c r="K162" s="4" t="str">
        <f>IF('2.1 Data FSVA 2025 &amp; Bobot'!P158="","",IFERROR(((K$7-'2.1 Data FSVA 2025 &amp; Bobot'!P158))/(K$7-K$6),"-"))</f>
        <v/>
      </c>
      <c r="L162" s="4" t="str">
        <f>IF('2.1 Data FSVA 2025 &amp; Bobot'!R158="","",IFERROR(((L$7-'2.1 Data FSVA 2025 &amp; Bobot'!R158))/(L$7-L$6),"-"))</f>
        <v/>
      </c>
      <c r="M162" s="4" t="str">
        <f>IF('2.1 Data FSVA 2025 &amp; Bobot'!T158="","",IFERROR(((M$7-'2.1 Data FSVA 2025 &amp; Bobot'!T158))/(M$7-M$6),"-"))</f>
        <v/>
      </c>
      <c r="N162" s="4" t="str">
        <f>IF('2.1 Data FSVA 2025 &amp; Bobot'!V158="","",IFERROR((('2.1 Data FSVA 2025 &amp; Bobot'!V158-N$6))/(N$7-N$6),"-"))</f>
        <v/>
      </c>
      <c r="O162" s="4" t="str">
        <f>IF('2.1 Data FSVA 2025 &amp; Bobot'!X158="","",IFERROR(((O$7-'2.1 Data FSVA 2025 &amp; Bobot'!X158))/(O$7-O$6),"-"))</f>
        <v/>
      </c>
      <c r="P162" s="4" t="str">
        <f>IF('2.1 Data FSVA 2025 &amp; Bobot'!Z158="","",IFERROR((('2.1 Data FSVA 2025 &amp; Bobot'!Z158-P$6))/(P$7-P$6),"-"))</f>
        <v/>
      </c>
      <c r="Q162" s="4" t="str">
        <f>IF('2.1 Data FSVA 2025 &amp; Bobot'!AB158="","",IFERROR((('2.1 Data FSVA 2025 &amp; Bobot'!AB158-Q$6))/(Q$7-Q$6),"-"))</f>
        <v/>
      </c>
      <c r="R162" s="4" t="str">
        <f>IF('2.1 Data FSVA 2025 &amp; Bobot'!AD158="","",IFERROR(((R$7-'2.1 Data FSVA 2025 &amp; Bobot'!AD158))/(R$7-R$6),"-"))</f>
        <v/>
      </c>
      <c r="S162" s="33" t="str">
        <f t="shared" si="8"/>
        <v>-</v>
      </c>
      <c r="T162" s="73" t="str">
        <f t="shared" si="9"/>
        <v>-</v>
      </c>
      <c r="U162" s="4" t="str">
        <f t="shared" si="10"/>
        <v>-</v>
      </c>
      <c r="V162" s="73" t="str">
        <f t="shared" si="11"/>
        <v>-</v>
      </c>
      <c r="W162" s="67"/>
    </row>
    <row r="163" spans="1:23" x14ac:dyDescent="0.3">
      <c r="A163" s="1" t="str">
        <f>IF('2.1 Data FSVA 2025 &amp; Bobot'!A159="","",'2.1 Data FSVA 2025 &amp; Bobot'!A159)</f>
        <v/>
      </c>
      <c r="B163" s="2" t="str">
        <f>IF('2.1 Data FSVA 2025 &amp; Bobot'!B159="","",'2.1 Data FSVA 2025 &amp; Bobot'!B159)</f>
        <v/>
      </c>
      <c r="C163" s="1" t="str">
        <f>IF('2.1 Data FSVA 2025 &amp; Bobot'!C159="","",'2.1 Data FSVA 2025 &amp; Bobot'!C159)</f>
        <v/>
      </c>
      <c r="D163" s="1" t="str">
        <f>IF('2.1 Data FSVA 2025 &amp; Bobot'!D159="","",'2.1 Data FSVA 2025 &amp; Bobot'!D159)</f>
        <v/>
      </c>
      <c r="E163" s="1" t="str">
        <f>IF('2.1 Data FSVA 2025 &amp; Bobot'!E159="","",'2.1 Data FSVA 2025 &amp; Bobot'!E159)</f>
        <v/>
      </c>
      <c r="F163" s="2" t="str">
        <f>IF('2.1 Data FSVA 2025 &amp; Bobot'!F159="","",'2.1 Data FSVA 2025 &amp; Bobot'!F159)</f>
        <v/>
      </c>
      <c r="G163" s="4" t="str">
        <f>IF('2.1 Data FSVA 2025 &amp; Bobot'!H159="","",IFERROR(((G$7-'2.1 Data FSVA 2025 &amp; Bobot'!H159))/(G$7-G$6),"-"))</f>
        <v/>
      </c>
      <c r="H163" s="4" t="str">
        <f>IF('2.1 Data FSVA 2025 &amp; Bobot'!J159="","",IFERROR((('2.1 Data FSVA 2025 &amp; Bobot'!J159-H$6))/(H$7-H$6),"-"))</f>
        <v/>
      </c>
      <c r="I163" s="4" t="str">
        <f>IF('2.1 Data FSVA 2025 &amp; Bobot'!L159="","",IFERROR((('2.1 Data FSVA 2025 &amp; Bobot'!L159-I$6))/(I$7-I$6),"-"))</f>
        <v/>
      </c>
      <c r="J163" s="4" t="str">
        <f>IF('2.1 Data FSVA 2025 &amp; Bobot'!N159="","",IFERROR((('2.1 Data FSVA 2025 &amp; Bobot'!N159-J$6))/(J$7-J$6),"-"))</f>
        <v/>
      </c>
      <c r="K163" s="4" t="str">
        <f>IF('2.1 Data FSVA 2025 &amp; Bobot'!P159="","",IFERROR(((K$7-'2.1 Data FSVA 2025 &amp; Bobot'!P159))/(K$7-K$6),"-"))</f>
        <v/>
      </c>
      <c r="L163" s="4" t="str">
        <f>IF('2.1 Data FSVA 2025 &amp; Bobot'!R159="","",IFERROR(((L$7-'2.1 Data FSVA 2025 &amp; Bobot'!R159))/(L$7-L$6),"-"))</f>
        <v/>
      </c>
      <c r="M163" s="4" t="str">
        <f>IF('2.1 Data FSVA 2025 &amp; Bobot'!T159="","",IFERROR(((M$7-'2.1 Data FSVA 2025 &amp; Bobot'!T159))/(M$7-M$6),"-"))</f>
        <v/>
      </c>
      <c r="N163" s="4" t="str">
        <f>IF('2.1 Data FSVA 2025 &amp; Bobot'!V159="","",IFERROR((('2.1 Data FSVA 2025 &amp; Bobot'!V159-N$6))/(N$7-N$6),"-"))</f>
        <v/>
      </c>
      <c r="O163" s="4" t="str">
        <f>IF('2.1 Data FSVA 2025 &amp; Bobot'!X159="","",IFERROR(((O$7-'2.1 Data FSVA 2025 &amp; Bobot'!X159))/(O$7-O$6),"-"))</f>
        <v/>
      </c>
      <c r="P163" s="4" t="str">
        <f>IF('2.1 Data FSVA 2025 &amp; Bobot'!Z159="","",IFERROR((('2.1 Data FSVA 2025 &amp; Bobot'!Z159-P$6))/(P$7-P$6),"-"))</f>
        <v/>
      </c>
      <c r="Q163" s="4" t="str">
        <f>IF('2.1 Data FSVA 2025 &amp; Bobot'!AB159="","",IFERROR((('2.1 Data FSVA 2025 &amp; Bobot'!AB159-Q$6))/(Q$7-Q$6),"-"))</f>
        <v/>
      </c>
      <c r="R163" s="4" t="str">
        <f>IF('2.1 Data FSVA 2025 &amp; Bobot'!AD159="","",IFERROR(((R$7-'2.1 Data FSVA 2025 &amp; Bobot'!AD159))/(R$7-R$6),"-"))</f>
        <v/>
      </c>
      <c r="S163" s="33" t="str">
        <f t="shared" si="8"/>
        <v>-</v>
      </c>
      <c r="T163" s="73" t="str">
        <f t="shared" si="9"/>
        <v>-</v>
      </c>
      <c r="U163" s="4" t="str">
        <f t="shared" si="10"/>
        <v>-</v>
      </c>
      <c r="V163" s="73" t="str">
        <f t="shared" si="11"/>
        <v>-</v>
      </c>
      <c r="W163" s="67"/>
    </row>
    <row r="164" spans="1:23" x14ac:dyDescent="0.3">
      <c r="A164" s="1" t="str">
        <f>IF('2.1 Data FSVA 2025 &amp; Bobot'!A160="","",'2.1 Data FSVA 2025 &amp; Bobot'!A160)</f>
        <v/>
      </c>
      <c r="B164" s="2" t="str">
        <f>IF('2.1 Data FSVA 2025 &amp; Bobot'!B160="","",'2.1 Data FSVA 2025 &amp; Bobot'!B160)</f>
        <v/>
      </c>
      <c r="C164" s="1" t="str">
        <f>IF('2.1 Data FSVA 2025 &amp; Bobot'!C160="","",'2.1 Data FSVA 2025 &amp; Bobot'!C160)</f>
        <v/>
      </c>
      <c r="D164" s="1" t="str">
        <f>IF('2.1 Data FSVA 2025 &amp; Bobot'!D160="","",'2.1 Data FSVA 2025 &amp; Bobot'!D160)</f>
        <v/>
      </c>
      <c r="E164" s="1" t="str">
        <f>IF('2.1 Data FSVA 2025 &amp; Bobot'!E160="","",'2.1 Data FSVA 2025 &amp; Bobot'!E160)</f>
        <v/>
      </c>
      <c r="F164" s="2" t="str">
        <f>IF('2.1 Data FSVA 2025 &amp; Bobot'!F160="","",'2.1 Data FSVA 2025 &amp; Bobot'!F160)</f>
        <v/>
      </c>
      <c r="G164" s="4" t="str">
        <f>IF('2.1 Data FSVA 2025 &amp; Bobot'!H160="","",IFERROR(((G$7-'2.1 Data FSVA 2025 &amp; Bobot'!H160))/(G$7-G$6),"-"))</f>
        <v/>
      </c>
      <c r="H164" s="4" t="str">
        <f>IF('2.1 Data FSVA 2025 &amp; Bobot'!J160="","",IFERROR((('2.1 Data FSVA 2025 &amp; Bobot'!J160-H$6))/(H$7-H$6),"-"))</f>
        <v/>
      </c>
      <c r="I164" s="4" t="str">
        <f>IF('2.1 Data FSVA 2025 &amp; Bobot'!L160="","",IFERROR((('2.1 Data FSVA 2025 &amp; Bobot'!L160-I$6))/(I$7-I$6),"-"))</f>
        <v/>
      </c>
      <c r="J164" s="4" t="str">
        <f>IF('2.1 Data FSVA 2025 &amp; Bobot'!N160="","",IFERROR((('2.1 Data FSVA 2025 &amp; Bobot'!N160-J$6))/(J$7-J$6),"-"))</f>
        <v/>
      </c>
      <c r="K164" s="4" t="str">
        <f>IF('2.1 Data FSVA 2025 &amp; Bobot'!P160="","",IFERROR(((K$7-'2.1 Data FSVA 2025 &amp; Bobot'!P160))/(K$7-K$6),"-"))</f>
        <v/>
      </c>
      <c r="L164" s="4" t="str">
        <f>IF('2.1 Data FSVA 2025 &amp; Bobot'!R160="","",IFERROR(((L$7-'2.1 Data FSVA 2025 &amp; Bobot'!R160))/(L$7-L$6),"-"))</f>
        <v/>
      </c>
      <c r="M164" s="4" t="str">
        <f>IF('2.1 Data FSVA 2025 &amp; Bobot'!T160="","",IFERROR(((M$7-'2.1 Data FSVA 2025 &amp; Bobot'!T160))/(M$7-M$6),"-"))</f>
        <v/>
      </c>
      <c r="N164" s="4" t="str">
        <f>IF('2.1 Data FSVA 2025 &amp; Bobot'!V160="","",IFERROR((('2.1 Data FSVA 2025 &amp; Bobot'!V160-N$6))/(N$7-N$6),"-"))</f>
        <v/>
      </c>
      <c r="O164" s="4" t="str">
        <f>IF('2.1 Data FSVA 2025 &amp; Bobot'!X160="","",IFERROR(((O$7-'2.1 Data FSVA 2025 &amp; Bobot'!X160))/(O$7-O$6),"-"))</f>
        <v/>
      </c>
      <c r="P164" s="4" t="str">
        <f>IF('2.1 Data FSVA 2025 &amp; Bobot'!Z160="","",IFERROR((('2.1 Data FSVA 2025 &amp; Bobot'!Z160-P$6))/(P$7-P$6),"-"))</f>
        <v/>
      </c>
      <c r="Q164" s="4" t="str">
        <f>IF('2.1 Data FSVA 2025 &amp; Bobot'!AB160="","",IFERROR((('2.1 Data FSVA 2025 &amp; Bobot'!AB160-Q$6))/(Q$7-Q$6),"-"))</f>
        <v/>
      </c>
      <c r="R164" s="4" t="str">
        <f>IF('2.1 Data FSVA 2025 &amp; Bobot'!AD160="","",IFERROR(((R$7-'2.1 Data FSVA 2025 &amp; Bobot'!AD160))/(R$7-R$6),"-"))</f>
        <v/>
      </c>
      <c r="S164" s="33" t="str">
        <f t="shared" si="8"/>
        <v>-</v>
      </c>
      <c r="T164" s="73" t="str">
        <f t="shared" si="9"/>
        <v>-</v>
      </c>
      <c r="U164" s="4" t="str">
        <f t="shared" si="10"/>
        <v>-</v>
      </c>
      <c r="V164" s="73" t="str">
        <f t="shared" si="11"/>
        <v>-</v>
      </c>
      <c r="W164" s="67"/>
    </row>
    <row r="165" spans="1:23" x14ac:dyDescent="0.3">
      <c r="A165" s="1" t="str">
        <f>IF('2.1 Data FSVA 2025 &amp; Bobot'!A161="","",'2.1 Data FSVA 2025 &amp; Bobot'!A161)</f>
        <v/>
      </c>
      <c r="B165" s="2" t="str">
        <f>IF('2.1 Data FSVA 2025 &amp; Bobot'!B161="","",'2.1 Data FSVA 2025 &amp; Bobot'!B161)</f>
        <v/>
      </c>
      <c r="C165" s="1" t="str">
        <f>IF('2.1 Data FSVA 2025 &amp; Bobot'!C161="","",'2.1 Data FSVA 2025 &amp; Bobot'!C161)</f>
        <v/>
      </c>
      <c r="D165" s="1" t="str">
        <f>IF('2.1 Data FSVA 2025 &amp; Bobot'!D161="","",'2.1 Data FSVA 2025 &amp; Bobot'!D161)</f>
        <v/>
      </c>
      <c r="E165" s="1" t="str">
        <f>IF('2.1 Data FSVA 2025 &amp; Bobot'!E161="","",'2.1 Data FSVA 2025 &amp; Bobot'!E161)</f>
        <v/>
      </c>
      <c r="F165" s="2" t="str">
        <f>IF('2.1 Data FSVA 2025 &amp; Bobot'!F161="","",'2.1 Data FSVA 2025 &amp; Bobot'!F161)</f>
        <v/>
      </c>
      <c r="G165" s="4" t="str">
        <f>IF('2.1 Data FSVA 2025 &amp; Bobot'!H161="","",IFERROR(((G$7-'2.1 Data FSVA 2025 &amp; Bobot'!H161))/(G$7-G$6),"-"))</f>
        <v/>
      </c>
      <c r="H165" s="4" t="str">
        <f>IF('2.1 Data FSVA 2025 &amp; Bobot'!J161="","",IFERROR((('2.1 Data FSVA 2025 &amp; Bobot'!J161-H$6))/(H$7-H$6),"-"))</f>
        <v/>
      </c>
      <c r="I165" s="4" t="str">
        <f>IF('2.1 Data FSVA 2025 &amp; Bobot'!L161="","",IFERROR((('2.1 Data FSVA 2025 &amp; Bobot'!L161-I$6))/(I$7-I$6),"-"))</f>
        <v/>
      </c>
      <c r="J165" s="4" t="str">
        <f>IF('2.1 Data FSVA 2025 &amp; Bobot'!N161="","",IFERROR((('2.1 Data FSVA 2025 &amp; Bobot'!N161-J$6))/(J$7-J$6),"-"))</f>
        <v/>
      </c>
      <c r="K165" s="4" t="str">
        <f>IF('2.1 Data FSVA 2025 &amp; Bobot'!P161="","",IFERROR(((K$7-'2.1 Data FSVA 2025 &amp; Bobot'!P161))/(K$7-K$6),"-"))</f>
        <v/>
      </c>
      <c r="L165" s="4" t="str">
        <f>IF('2.1 Data FSVA 2025 &amp; Bobot'!R161="","",IFERROR(((L$7-'2.1 Data FSVA 2025 &amp; Bobot'!R161))/(L$7-L$6),"-"))</f>
        <v/>
      </c>
      <c r="M165" s="4" t="str">
        <f>IF('2.1 Data FSVA 2025 &amp; Bobot'!T161="","",IFERROR(((M$7-'2.1 Data FSVA 2025 &amp; Bobot'!T161))/(M$7-M$6),"-"))</f>
        <v/>
      </c>
      <c r="N165" s="4" t="str">
        <f>IF('2.1 Data FSVA 2025 &amp; Bobot'!V161="","",IFERROR((('2.1 Data FSVA 2025 &amp; Bobot'!V161-N$6))/(N$7-N$6),"-"))</f>
        <v/>
      </c>
      <c r="O165" s="4" t="str">
        <f>IF('2.1 Data FSVA 2025 &amp; Bobot'!X161="","",IFERROR(((O$7-'2.1 Data FSVA 2025 &amp; Bobot'!X161))/(O$7-O$6),"-"))</f>
        <v/>
      </c>
      <c r="P165" s="4" t="str">
        <f>IF('2.1 Data FSVA 2025 &amp; Bobot'!Z161="","",IFERROR((('2.1 Data FSVA 2025 &amp; Bobot'!Z161-P$6))/(P$7-P$6),"-"))</f>
        <v/>
      </c>
      <c r="Q165" s="4" t="str">
        <f>IF('2.1 Data FSVA 2025 &amp; Bobot'!AB161="","",IFERROR((('2.1 Data FSVA 2025 &amp; Bobot'!AB161-Q$6))/(Q$7-Q$6),"-"))</f>
        <v/>
      </c>
      <c r="R165" s="4" t="str">
        <f>IF('2.1 Data FSVA 2025 &amp; Bobot'!AD161="","",IFERROR(((R$7-'2.1 Data FSVA 2025 &amp; Bobot'!AD161))/(R$7-R$6),"-"))</f>
        <v/>
      </c>
      <c r="S165" s="33" t="str">
        <f t="shared" si="8"/>
        <v>-</v>
      </c>
      <c r="T165" s="73" t="str">
        <f t="shared" si="9"/>
        <v>-</v>
      </c>
      <c r="U165" s="4" t="str">
        <f t="shared" si="10"/>
        <v>-</v>
      </c>
      <c r="V165" s="73" t="str">
        <f t="shared" si="11"/>
        <v>-</v>
      </c>
      <c r="W165" s="67"/>
    </row>
    <row r="166" spans="1:23" x14ac:dyDescent="0.3">
      <c r="A166" s="1" t="str">
        <f>IF('2.1 Data FSVA 2025 &amp; Bobot'!A162="","",'2.1 Data FSVA 2025 &amp; Bobot'!A162)</f>
        <v/>
      </c>
      <c r="B166" s="2" t="str">
        <f>IF('2.1 Data FSVA 2025 &amp; Bobot'!B162="","",'2.1 Data FSVA 2025 &amp; Bobot'!B162)</f>
        <v/>
      </c>
      <c r="C166" s="1" t="str">
        <f>IF('2.1 Data FSVA 2025 &amp; Bobot'!C162="","",'2.1 Data FSVA 2025 &amp; Bobot'!C162)</f>
        <v/>
      </c>
      <c r="D166" s="1" t="str">
        <f>IF('2.1 Data FSVA 2025 &amp; Bobot'!D162="","",'2.1 Data FSVA 2025 &amp; Bobot'!D162)</f>
        <v/>
      </c>
      <c r="E166" s="1" t="str">
        <f>IF('2.1 Data FSVA 2025 &amp; Bobot'!E162="","",'2.1 Data FSVA 2025 &amp; Bobot'!E162)</f>
        <v/>
      </c>
      <c r="F166" s="2" t="str">
        <f>IF('2.1 Data FSVA 2025 &amp; Bobot'!F162="","",'2.1 Data FSVA 2025 &amp; Bobot'!F162)</f>
        <v/>
      </c>
      <c r="G166" s="4" t="str">
        <f>IF('2.1 Data FSVA 2025 &amp; Bobot'!H162="","",IFERROR(((G$7-'2.1 Data FSVA 2025 &amp; Bobot'!H162))/(G$7-G$6),"-"))</f>
        <v/>
      </c>
      <c r="H166" s="4" t="str">
        <f>IF('2.1 Data FSVA 2025 &amp; Bobot'!J162="","",IFERROR((('2.1 Data FSVA 2025 &amp; Bobot'!J162-H$6))/(H$7-H$6),"-"))</f>
        <v/>
      </c>
      <c r="I166" s="4" t="str">
        <f>IF('2.1 Data FSVA 2025 &amp; Bobot'!L162="","",IFERROR((('2.1 Data FSVA 2025 &amp; Bobot'!L162-I$6))/(I$7-I$6),"-"))</f>
        <v/>
      </c>
      <c r="J166" s="4" t="str">
        <f>IF('2.1 Data FSVA 2025 &amp; Bobot'!N162="","",IFERROR((('2.1 Data FSVA 2025 &amp; Bobot'!N162-J$6))/(J$7-J$6),"-"))</f>
        <v/>
      </c>
      <c r="K166" s="4" t="str">
        <f>IF('2.1 Data FSVA 2025 &amp; Bobot'!P162="","",IFERROR(((K$7-'2.1 Data FSVA 2025 &amp; Bobot'!P162))/(K$7-K$6),"-"))</f>
        <v/>
      </c>
      <c r="L166" s="4" t="str">
        <f>IF('2.1 Data FSVA 2025 &amp; Bobot'!R162="","",IFERROR(((L$7-'2.1 Data FSVA 2025 &amp; Bobot'!R162))/(L$7-L$6),"-"))</f>
        <v/>
      </c>
      <c r="M166" s="4" t="str">
        <f>IF('2.1 Data FSVA 2025 &amp; Bobot'!T162="","",IFERROR(((M$7-'2.1 Data FSVA 2025 &amp; Bobot'!T162))/(M$7-M$6),"-"))</f>
        <v/>
      </c>
      <c r="N166" s="4" t="str">
        <f>IF('2.1 Data FSVA 2025 &amp; Bobot'!V162="","",IFERROR((('2.1 Data FSVA 2025 &amp; Bobot'!V162-N$6))/(N$7-N$6),"-"))</f>
        <v/>
      </c>
      <c r="O166" s="4" t="str">
        <f>IF('2.1 Data FSVA 2025 &amp; Bobot'!X162="","",IFERROR(((O$7-'2.1 Data FSVA 2025 &amp; Bobot'!X162))/(O$7-O$6),"-"))</f>
        <v/>
      </c>
      <c r="P166" s="4" t="str">
        <f>IF('2.1 Data FSVA 2025 &amp; Bobot'!Z162="","",IFERROR((('2.1 Data FSVA 2025 &amp; Bobot'!Z162-P$6))/(P$7-P$6),"-"))</f>
        <v/>
      </c>
      <c r="Q166" s="4" t="str">
        <f>IF('2.1 Data FSVA 2025 &amp; Bobot'!AB162="","",IFERROR((('2.1 Data FSVA 2025 &amp; Bobot'!AB162-Q$6))/(Q$7-Q$6),"-"))</f>
        <v/>
      </c>
      <c r="R166" s="4" t="str">
        <f>IF('2.1 Data FSVA 2025 &amp; Bobot'!AD162="","",IFERROR(((R$7-'2.1 Data FSVA 2025 &amp; Bobot'!AD162))/(R$7-R$6),"-"))</f>
        <v/>
      </c>
      <c r="S166" s="33" t="str">
        <f t="shared" si="8"/>
        <v>-</v>
      </c>
      <c r="T166" s="73" t="str">
        <f t="shared" si="9"/>
        <v>-</v>
      </c>
      <c r="U166" s="4" t="str">
        <f t="shared" si="10"/>
        <v>-</v>
      </c>
      <c r="V166" s="73" t="str">
        <f t="shared" si="11"/>
        <v>-</v>
      </c>
      <c r="W166" s="67"/>
    </row>
    <row r="167" spans="1:23" x14ac:dyDescent="0.3">
      <c r="A167" s="1" t="str">
        <f>IF('2.1 Data FSVA 2025 &amp; Bobot'!A163="","",'2.1 Data FSVA 2025 &amp; Bobot'!A163)</f>
        <v/>
      </c>
      <c r="B167" s="2" t="str">
        <f>IF('2.1 Data FSVA 2025 &amp; Bobot'!B163="","",'2.1 Data FSVA 2025 &amp; Bobot'!B163)</f>
        <v/>
      </c>
      <c r="C167" s="1" t="str">
        <f>IF('2.1 Data FSVA 2025 &amp; Bobot'!C163="","",'2.1 Data FSVA 2025 &amp; Bobot'!C163)</f>
        <v/>
      </c>
      <c r="D167" s="1" t="str">
        <f>IF('2.1 Data FSVA 2025 &amp; Bobot'!D163="","",'2.1 Data FSVA 2025 &amp; Bobot'!D163)</f>
        <v/>
      </c>
      <c r="E167" s="1" t="str">
        <f>IF('2.1 Data FSVA 2025 &amp; Bobot'!E163="","",'2.1 Data FSVA 2025 &amp; Bobot'!E163)</f>
        <v/>
      </c>
      <c r="F167" s="2" t="str">
        <f>IF('2.1 Data FSVA 2025 &amp; Bobot'!F163="","",'2.1 Data FSVA 2025 &amp; Bobot'!F163)</f>
        <v/>
      </c>
      <c r="G167" s="4" t="str">
        <f>IF('2.1 Data FSVA 2025 &amp; Bobot'!H163="","",IFERROR(((G$7-'2.1 Data FSVA 2025 &amp; Bobot'!H163))/(G$7-G$6),"-"))</f>
        <v/>
      </c>
      <c r="H167" s="4" t="str">
        <f>IF('2.1 Data FSVA 2025 &amp; Bobot'!J163="","",IFERROR((('2.1 Data FSVA 2025 &amp; Bobot'!J163-H$6))/(H$7-H$6),"-"))</f>
        <v/>
      </c>
      <c r="I167" s="4" t="str">
        <f>IF('2.1 Data FSVA 2025 &amp; Bobot'!L163="","",IFERROR((('2.1 Data FSVA 2025 &amp; Bobot'!L163-I$6))/(I$7-I$6),"-"))</f>
        <v/>
      </c>
      <c r="J167" s="4" t="str">
        <f>IF('2.1 Data FSVA 2025 &amp; Bobot'!N163="","",IFERROR((('2.1 Data FSVA 2025 &amp; Bobot'!N163-J$6))/(J$7-J$6),"-"))</f>
        <v/>
      </c>
      <c r="K167" s="4" t="str">
        <f>IF('2.1 Data FSVA 2025 &amp; Bobot'!P163="","",IFERROR(((K$7-'2.1 Data FSVA 2025 &amp; Bobot'!P163))/(K$7-K$6),"-"))</f>
        <v/>
      </c>
      <c r="L167" s="4" t="str">
        <f>IF('2.1 Data FSVA 2025 &amp; Bobot'!R163="","",IFERROR(((L$7-'2.1 Data FSVA 2025 &amp; Bobot'!R163))/(L$7-L$6),"-"))</f>
        <v/>
      </c>
      <c r="M167" s="4" t="str">
        <f>IF('2.1 Data FSVA 2025 &amp; Bobot'!T163="","",IFERROR(((M$7-'2.1 Data FSVA 2025 &amp; Bobot'!T163))/(M$7-M$6),"-"))</f>
        <v/>
      </c>
      <c r="N167" s="4" t="str">
        <f>IF('2.1 Data FSVA 2025 &amp; Bobot'!V163="","",IFERROR((('2.1 Data FSVA 2025 &amp; Bobot'!V163-N$6))/(N$7-N$6),"-"))</f>
        <v/>
      </c>
      <c r="O167" s="4" t="str">
        <f>IF('2.1 Data FSVA 2025 &amp; Bobot'!X163="","",IFERROR(((O$7-'2.1 Data FSVA 2025 &amp; Bobot'!X163))/(O$7-O$6),"-"))</f>
        <v/>
      </c>
      <c r="P167" s="4" t="str">
        <f>IF('2.1 Data FSVA 2025 &amp; Bobot'!Z163="","",IFERROR((('2.1 Data FSVA 2025 &amp; Bobot'!Z163-P$6))/(P$7-P$6),"-"))</f>
        <v/>
      </c>
      <c r="Q167" s="4" t="str">
        <f>IF('2.1 Data FSVA 2025 &amp; Bobot'!AB163="","",IFERROR((('2.1 Data FSVA 2025 &amp; Bobot'!AB163-Q$6))/(Q$7-Q$6),"-"))</f>
        <v/>
      </c>
      <c r="R167" s="4" t="str">
        <f>IF('2.1 Data FSVA 2025 &amp; Bobot'!AD163="","",IFERROR(((R$7-'2.1 Data FSVA 2025 &amp; Bobot'!AD163))/(R$7-R$6),"-"))</f>
        <v/>
      </c>
      <c r="S167" s="33" t="str">
        <f t="shared" si="8"/>
        <v>-</v>
      </c>
      <c r="T167" s="73" t="str">
        <f t="shared" si="9"/>
        <v>-</v>
      </c>
      <c r="U167" s="4" t="str">
        <f t="shared" si="10"/>
        <v>-</v>
      </c>
      <c r="V167" s="73" t="str">
        <f t="shared" si="11"/>
        <v>-</v>
      </c>
      <c r="W167" s="67"/>
    </row>
    <row r="168" spans="1:23" x14ac:dyDescent="0.3">
      <c r="A168" s="1" t="str">
        <f>IF('2.1 Data FSVA 2025 &amp; Bobot'!A164="","",'2.1 Data FSVA 2025 &amp; Bobot'!A164)</f>
        <v/>
      </c>
      <c r="B168" s="2" t="str">
        <f>IF('2.1 Data FSVA 2025 &amp; Bobot'!B164="","",'2.1 Data FSVA 2025 &amp; Bobot'!B164)</f>
        <v/>
      </c>
      <c r="C168" s="1" t="str">
        <f>IF('2.1 Data FSVA 2025 &amp; Bobot'!C164="","",'2.1 Data FSVA 2025 &amp; Bobot'!C164)</f>
        <v/>
      </c>
      <c r="D168" s="1" t="str">
        <f>IF('2.1 Data FSVA 2025 &amp; Bobot'!D164="","",'2.1 Data FSVA 2025 &amp; Bobot'!D164)</f>
        <v/>
      </c>
      <c r="E168" s="1" t="str">
        <f>IF('2.1 Data FSVA 2025 &amp; Bobot'!E164="","",'2.1 Data FSVA 2025 &amp; Bobot'!E164)</f>
        <v/>
      </c>
      <c r="F168" s="2" t="str">
        <f>IF('2.1 Data FSVA 2025 &amp; Bobot'!F164="","",'2.1 Data FSVA 2025 &amp; Bobot'!F164)</f>
        <v/>
      </c>
      <c r="G168" s="4" t="str">
        <f>IF('2.1 Data FSVA 2025 &amp; Bobot'!H164="","",IFERROR(((G$7-'2.1 Data FSVA 2025 &amp; Bobot'!H164))/(G$7-G$6),"-"))</f>
        <v/>
      </c>
      <c r="H168" s="4" t="str">
        <f>IF('2.1 Data FSVA 2025 &amp; Bobot'!J164="","",IFERROR((('2.1 Data FSVA 2025 &amp; Bobot'!J164-H$6))/(H$7-H$6),"-"))</f>
        <v/>
      </c>
      <c r="I168" s="4" t="str">
        <f>IF('2.1 Data FSVA 2025 &amp; Bobot'!L164="","",IFERROR((('2.1 Data FSVA 2025 &amp; Bobot'!L164-I$6))/(I$7-I$6),"-"))</f>
        <v/>
      </c>
      <c r="J168" s="4" t="str">
        <f>IF('2.1 Data FSVA 2025 &amp; Bobot'!N164="","",IFERROR((('2.1 Data FSVA 2025 &amp; Bobot'!N164-J$6))/(J$7-J$6),"-"))</f>
        <v/>
      </c>
      <c r="K168" s="4" t="str">
        <f>IF('2.1 Data FSVA 2025 &amp; Bobot'!P164="","",IFERROR(((K$7-'2.1 Data FSVA 2025 &amp; Bobot'!P164))/(K$7-K$6),"-"))</f>
        <v/>
      </c>
      <c r="L168" s="4" t="str">
        <f>IF('2.1 Data FSVA 2025 &amp; Bobot'!R164="","",IFERROR(((L$7-'2.1 Data FSVA 2025 &amp; Bobot'!R164))/(L$7-L$6),"-"))</f>
        <v/>
      </c>
      <c r="M168" s="4" t="str">
        <f>IF('2.1 Data FSVA 2025 &amp; Bobot'!T164="","",IFERROR(((M$7-'2.1 Data FSVA 2025 &amp; Bobot'!T164))/(M$7-M$6),"-"))</f>
        <v/>
      </c>
      <c r="N168" s="4" t="str">
        <f>IF('2.1 Data FSVA 2025 &amp; Bobot'!V164="","",IFERROR((('2.1 Data FSVA 2025 &amp; Bobot'!V164-N$6))/(N$7-N$6),"-"))</f>
        <v/>
      </c>
      <c r="O168" s="4" t="str">
        <f>IF('2.1 Data FSVA 2025 &amp; Bobot'!X164="","",IFERROR(((O$7-'2.1 Data FSVA 2025 &amp; Bobot'!X164))/(O$7-O$6),"-"))</f>
        <v/>
      </c>
      <c r="P168" s="4" t="str">
        <f>IF('2.1 Data FSVA 2025 &amp; Bobot'!Z164="","",IFERROR((('2.1 Data FSVA 2025 &amp; Bobot'!Z164-P$6))/(P$7-P$6),"-"))</f>
        <v/>
      </c>
      <c r="Q168" s="4" t="str">
        <f>IF('2.1 Data FSVA 2025 &amp; Bobot'!AB164="","",IFERROR((('2.1 Data FSVA 2025 &amp; Bobot'!AB164-Q$6))/(Q$7-Q$6),"-"))</f>
        <v/>
      </c>
      <c r="R168" s="4" t="str">
        <f>IF('2.1 Data FSVA 2025 &amp; Bobot'!AD164="","",IFERROR(((R$7-'2.1 Data FSVA 2025 &amp; Bobot'!AD164))/(R$7-R$6),"-"))</f>
        <v/>
      </c>
      <c r="S168" s="33" t="str">
        <f t="shared" si="8"/>
        <v>-</v>
      </c>
      <c r="T168" s="73" t="str">
        <f t="shared" si="9"/>
        <v>-</v>
      </c>
      <c r="U168" s="4" t="str">
        <f t="shared" si="10"/>
        <v>-</v>
      </c>
      <c r="V168" s="73" t="str">
        <f t="shared" si="11"/>
        <v>-</v>
      </c>
      <c r="W168" s="67"/>
    </row>
    <row r="169" spans="1:23" x14ac:dyDescent="0.3">
      <c r="A169" s="1" t="str">
        <f>IF('2.1 Data FSVA 2025 &amp; Bobot'!A165="","",'2.1 Data FSVA 2025 &amp; Bobot'!A165)</f>
        <v/>
      </c>
      <c r="B169" s="2" t="str">
        <f>IF('2.1 Data FSVA 2025 &amp; Bobot'!B165="","",'2.1 Data FSVA 2025 &amp; Bobot'!B165)</f>
        <v/>
      </c>
      <c r="C169" s="1" t="str">
        <f>IF('2.1 Data FSVA 2025 &amp; Bobot'!C165="","",'2.1 Data FSVA 2025 &amp; Bobot'!C165)</f>
        <v/>
      </c>
      <c r="D169" s="1" t="str">
        <f>IF('2.1 Data FSVA 2025 &amp; Bobot'!D165="","",'2.1 Data FSVA 2025 &amp; Bobot'!D165)</f>
        <v/>
      </c>
      <c r="E169" s="1" t="str">
        <f>IF('2.1 Data FSVA 2025 &amp; Bobot'!E165="","",'2.1 Data FSVA 2025 &amp; Bobot'!E165)</f>
        <v/>
      </c>
      <c r="F169" s="2" t="str">
        <f>IF('2.1 Data FSVA 2025 &amp; Bobot'!F165="","",'2.1 Data FSVA 2025 &amp; Bobot'!F165)</f>
        <v/>
      </c>
      <c r="G169" s="4" t="str">
        <f>IF('2.1 Data FSVA 2025 &amp; Bobot'!H165="","",IFERROR(((G$7-'2.1 Data FSVA 2025 &amp; Bobot'!H165))/(G$7-G$6),"-"))</f>
        <v/>
      </c>
      <c r="H169" s="4" t="str">
        <f>IF('2.1 Data FSVA 2025 &amp; Bobot'!J165="","",IFERROR((('2.1 Data FSVA 2025 &amp; Bobot'!J165-H$6))/(H$7-H$6),"-"))</f>
        <v/>
      </c>
      <c r="I169" s="4" t="str">
        <f>IF('2.1 Data FSVA 2025 &amp; Bobot'!L165="","",IFERROR((('2.1 Data FSVA 2025 &amp; Bobot'!L165-I$6))/(I$7-I$6),"-"))</f>
        <v/>
      </c>
      <c r="J169" s="4" t="str">
        <f>IF('2.1 Data FSVA 2025 &amp; Bobot'!N165="","",IFERROR((('2.1 Data FSVA 2025 &amp; Bobot'!N165-J$6))/(J$7-J$6),"-"))</f>
        <v/>
      </c>
      <c r="K169" s="4" t="str">
        <f>IF('2.1 Data FSVA 2025 &amp; Bobot'!P165="","",IFERROR(((K$7-'2.1 Data FSVA 2025 &amp; Bobot'!P165))/(K$7-K$6),"-"))</f>
        <v/>
      </c>
      <c r="L169" s="4" t="str">
        <f>IF('2.1 Data FSVA 2025 &amp; Bobot'!R165="","",IFERROR(((L$7-'2.1 Data FSVA 2025 &amp; Bobot'!R165))/(L$7-L$6),"-"))</f>
        <v/>
      </c>
      <c r="M169" s="4" t="str">
        <f>IF('2.1 Data FSVA 2025 &amp; Bobot'!T165="","",IFERROR(((M$7-'2.1 Data FSVA 2025 &amp; Bobot'!T165))/(M$7-M$6),"-"))</f>
        <v/>
      </c>
      <c r="N169" s="4" t="str">
        <f>IF('2.1 Data FSVA 2025 &amp; Bobot'!V165="","",IFERROR((('2.1 Data FSVA 2025 &amp; Bobot'!V165-N$6))/(N$7-N$6),"-"))</f>
        <v/>
      </c>
      <c r="O169" s="4" t="str">
        <f>IF('2.1 Data FSVA 2025 &amp; Bobot'!X165="","",IFERROR(((O$7-'2.1 Data FSVA 2025 &amp; Bobot'!X165))/(O$7-O$6),"-"))</f>
        <v/>
      </c>
      <c r="P169" s="4" t="str">
        <f>IF('2.1 Data FSVA 2025 &amp; Bobot'!Z165="","",IFERROR((('2.1 Data FSVA 2025 &amp; Bobot'!Z165-P$6))/(P$7-P$6),"-"))</f>
        <v/>
      </c>
      <c r="Q169" s="4" t="str">
        <f>IF('2.1 Data FSVA 2025 &amp; Bobot'!AB165="","",IFERROR((('2.1 Data FSVA 2025 &amp; Bobot'!AB165-Q$6))/(Q$7-Q$6),"-"))</f>
        <v/>
      </c>
      <c r="R169" s="4" t="str">
        <f>IF('2.1 Data FSVA 2025 &amp; Bobot'!AD165="","",IFERROR(((R$7-'2.1 Data FSVA 2025 &amp; Bobot'!AD165))/(R$7-R$6),"-"))</f>
        <v/>
      </c>
      <c r="S169" s="33" t="str">
        <f t="shared" si="8"/>
        <v>-</v>
      </c>
      <c r="T169" s="73" t="str">
        <f t="shared" si="9"/>
        <v>-</v>
      </c>
      <c r="U169" s="4" t="str">
        <f t="shared" si="10"/>
        <v>-</v>
      </c>
      <c r="V169" s="73" t="str">
        <f t="shared" si="11"/>
        <v>-</v>
      </c>
      <c r="W169" s="67"/>
    </row>
    <row r="170" spans="1:23" x14ac:dyDescent="0.3">
      <c r="A170" s="1" t="str">
        <f>IF('2.1 Data FSVA 2025 &amp; Bobot'!A166="","",'2.1 Data FSVA 2025 &amp; Bobot'!A166)</f>
        <v/>
      </c>
      <c r="B170" s="2" t="str">
        <f>IF('2.1 Data FSVA 2025 &amp; Bobot'!B166="","",'2.1 Data FSVA 2025 &amp; Bobot'!B166)</f>
        <v/>
      </c>
      <c r="C170" s="1" t="str">
        <f>IF('2.1 Data FSVA 2025 &amp; Bobot'!C166="","",'2.1 Data FSVA 2025 &amp; Bobot'!C166)</f>
        <v/>
      </c>
      <c r="D170" s="1" t="str">
        <f>IF('2.1 Data FSVA 2025 &amp; Bobot'!D166="","",'2.1 Data FSVA 2025 &amp; Bobot'!D166)</f>
        <v/>
      </c>
      <c r="E170" s="1" t="str">
        <f>IF('2.1 Data FSVA 2025 &amp; Bobot'!E166="","",'2.1 Data FSVA 2025 &amp; Bobot'!E166)</f>
        <v/>
      </c>
      <c r="F170" s="2" t="str">
        <f>IF('2.1 Data FSVA 2025 &amp; Bobot'!F166="","",'2.1 Data FSVA 2025 &amp; Bobot'!F166)</f>
        <v/>
      </c>
      <c r="G170" s="4" t="str">
        <f>IF('2.1 Data FSVA 2025 &amp; Bobot'!H166="","",IFERROR(((G$7-'2.1 Data FSVA 2025 &amp; Bobot'!H166))/(G$7-G$6),"-"))</f>
        <v/>
      </c>
      <c r="H170" s="4" t="str">
        <f>IF('2.1 Data FSVA 2025 &amp; Bobot'!J166="","",IFERROR((('2.1 Data FSVA 2025 &amp; Bobot'!J166-H$6))/(H$7-H$6),"-"))</f>
        <v/>
      </c>
      <c r="I170" s="4" t="str">
        <f>IF('2.1 Data FSVA 2025 &amp; Bobot'!L166="","",IFERROR((('2.1 Data FSVA 2025 &amp; Bobot'!L166-I$6))/(I$7-I$6),"-"))</f>
        <v/>
      </c>
      <c r="J170" s="4" t="str">
        <f>IF('2.1 Data FSVA 2025 &amp; Bobot'!N166="","",IFERROR((('2.1 Data FSVA 2025 &amp; Bobot'!N166-J$6))/(J$7-J$6),"-"))</f>
        <v/>
      </c>
      <c r="K170" s="4" t="str">
        <f>IF('2.1 Data FSVA 2025 &amp; Bobot'!P166="","",IFERROR(((K$7-'2.1 Data FSVA 2025 &amp; Bobot'!P166))/(K$7-K$6),"-"))</f>
        <v/>
      </c>
      <c r="L170" s="4" t="str">
        <f>IF('2.1 Data FSVA 2025 &amp; Bobot'!R166="","",IFERROR(((L$7-'2.1 Data FSVA 2025 &amp; Bobot'!R166))/(L$7-L$6),"-"))</f>
        <v/>
      </c>
      <c r="M170" s="4" t="str">
        <f>IF('2.1 Data FSVA 2025 &amp; Bobot'!T166="","",IFERROR(((M$7-'2.1 Data FSVA 2025 &amp; Bobot'!T166))/(M$7-M$6),"-"))</f>
        <v/>
      </c>
      <c r="N170" s="4" t="str">
        <f>IF('2.1 Data FSVA 2025 &amp; Bobot'!V166="","",IFERROR((('2.1 Data FSVA 2025 &amp; Bobot'!V166-N$6))/(N$7-N$6),"-"))</f>
        <v/>
      </c>
      <c r="O170" s="4" t="str">
        <f>IF('2.1 Data FSVA 2025 &amp; Bobot'!X166="","",IFERROR(((O$7-'2.1 Data FSVA 2025 &amp; Bobot'!X166))/(O$7-O$6),"-"))</f>
        <v/>
      </c>
      <c r="P170" s="4" t="str">
        <f>IF('2.1 Data FSVA 2025 &amp; Bobot'!Z166="","",IFERROR((('2.1 Data FSVA 2025 &amp; Bobot'!Z166-P$6))/(P$7-P$6),"-"))</f>
        <v/>
      </c>
      <c r="Q170" s="4" t="str">
        <f>IF('2.1 Data FSVA 2025 &amp; Bobot'!AB166="","",IFERROR((('2.1 Data FSVA 2025 &amp; Bobot'!AB166-Q$6))/(Q$7-Q$6),"-"))</f>
        <v/>
      </c>
      <c r="R170" s="4" t="str">
        <f>IF('2.1 Data FSVA 2025 &amp; Bobot'!AD166="","",IFERROR(((R$7-'2.1 Data FSVA 2025 &amp; Bobot'!AD166))/(R$7-R$6),"-"))</f>
        <v/>
      </c>
      <c r="S170" s="33" t="str">
        <f t="shared" si="8"/>
        <v>-</v>
      </c>
      <c r="T170" s="73" t="str">
        <f t="shared" si="9"/>
        <v>-</v>
      </c>
      <c r="U170" s="4" t="str">
        <f t="shared" si="10"/>
        <v>-</v>
      </c>
      <c r="V170" s="73" t="str">
        <f t="shared" si="11"/>
        <v>-</v>
      </c>
      <c r="W170" s="67"/>
    </row>
    <row r="171" spans="1:23" x14ac:dyDescent="0.3">
      <c r="A171" s="1" t="str">
        <f>IF('2.1 Data FSVA 2025 &amp; Bobot'!A167="","",'2.1 Data FSVA 2025 &amp; Bobot'!A167)</f>
        <v/>
      </c>
      <c r="B171" s="2" t="str">
        <f>IF('2.1 Data FSVA 2025 &amp; Bobot'!B167="","",'2.1 Data FSVA 2025 &amp; Bobot'!B167)</f>
        <v/>
      </c>
      <c r="C171" s="1" t="str">
        <f>IF('2.1 Data FSVA 2025 &amp; Bobot'!C167="","",'2.1 Data FSVA 2025 &amp; Bobot'!C167)</f>
        <v/>
      </c>
      <c r="D171" s="1" t="str">
        <f>IF('2.1 Data FSVA 2025 &amp; Bobot'!D167="","",'2.1 Data FSVA 2025 &amp; Bobot'!D167)</f>
        <v/>
      </c>
      <c r="E171" s="1" t="str">
        <f>IF('2.1 Data FSVA 2025 &amp; Bobot'!E167="","",'2.1 Data FSVA 2025 &amp; Bobot'!E167)</f>
        <v/>
      </c>
      <c r="F171" s="2" t="str">
        <f>IF('2.1 Data FSVA 2025 &amp; Bobot'!F167="","",'2.1 Data FSVA 2025 &amp; Bobot'!F167)</f>
        <v/>
      </c>
      <c r="G171" s="4" t="str">
        <f>IF('2.1 Data FSVA 2025 &amp; Bobot'!H167="","",IFERROR(((G$7-'2.1 Data FSVA 2025 &amp; Bobot'!H167))/(G$7-G$6),"-"))</f>
        <v/>
      </c>
      <c r="H171" s="4" t="str">
        <f>IF('2.1 Data FSVA 2025 &amp; Bobot'!J167="","",IFERROR((('2.1 Data FSVA 2025 &amp; Bobot'!J167-H$6))/(H$7-H$6),"-"))</f>
        <v/>
      </c>
      <c r="I171" s="4" t="str">
        <f>IF('2.1 Data FSVA 2025 &amp; Bobot'!L167="","",IFERROR((('2.1 Data FSVA 2025 &amp; Bobot'!L167-I$6))/(I$7-I$6),"-"))</f>
        <v/>
      </c>
      <c r="J171" s="4" t="str">
        <f>IF('2.1 Data FSVA 2025 &amp; Bobot'!N167="","",IFERROR((('2.1 Data FSVA 2025 &amp; Bobot'!N167-J$6))/(J$7-J$6),"-"))</f>
        <v/>
      </c>
      <c r="K171" s="4" t="str">
        <f>IF('2.1 Data FSVA 2025 &amp; Bobot'!P167="","",IFERROR(((K$7-'2.1 Data FSVA 2025 &amp; Bobot'!P167))/(K$7-K$6),"-"))</f>
        <v/>
      </c>
      <c r="L171" s="4" t="str">
        <f>IF('2.1 Data FSVA 2025 &amp; Bobot'!R167="","",IFERROR(((L$7-'2.1 Data FSVA 2025 &amp; Bobot'!R167))/(L$7-L$6),"-"))</f>
        <v/>
      </c>
      <c r="M171" s="4" t="str">
        <f>IF('2.1 Data FSVA 2025 &amp; Bobot'!T167="","",IFERROR(((M$7-'2.1 Data FSVA 2025 &amp; Bobot'!T167))/(M$7-M$6),"-"))</f>
        <v/>
      </c>
      <c r="N171" s="4" t="str">
        <f>IF('2.1 Data FSVA 2025 &amp; Bobot'!V167="","",IFERROR((('2.1 Data FSVA 2025 &amp; Bobot'!V167-N$6))/(N$7-N$6),"-"))</f>
        <v/>
      </c>
      <c r="O171" s="4" t="str">
        <f>IF('2.1 Data FSVA 2025 &amp; Bobot'!X167="","",IFERROR(((O$7-'2.1 Data FSVA 2025 &amp; Bobot'!X167))/(O$7-O$6),"-"))</f>
        <v/>
      </c>
      <c r="P171" s="4" t="str">
        <f>IF('2.1 Data FSVA 2025 &amp; Bobot'!Z167="","",IFERROR((('2.1 Data FSVA 2025 &amp; Bobot'!Z167-P$6))/(P$7-P$6),"-"))</f>
        <v/>
      </c>
      <c r="Q171" s="4" t="str">
        <f>IF('2.1 Data FSVA 2025 &amp; Bobot'!AB167="","",IFERROR((('2.1 Data FSVA 2025 &amp; Bobot'!AB167-Q$6))/(Q$7-Q$6),"-"))</f>
        <v/>
      </c>
      <c r="R171" s="4" t="str">
        <f>IF('2.1 Data FSVA 2025 &amp; Bobot'!AD167="","",IFERROR(((R$7-'2.1 Data FSVA 2025 &amp; Bobot'!AD167))/(R$7-R$6),"-"))</f>
        <v/>
      </c>
      <c r="S171" s="33" t="str">
        <f t="shared" si="8"/>
        <v>-</v>
      </c>
      <c r="T171" s="73" t="str">
        <f t="shared" si="9"/>
        <v>-</v>
      </c>
      <c r="U171" s="4" t="str">
        <f t="shared" si="10"/>
        <v>-</v>
      </c>
      <c r="V171" s="73" t="str">
        <f t="shared" si="11"/>
        <v>-</v>
      </c>
      <c r="W171" s="67"/>
    </row>
    <row r="172" spans="1:23" x14ac:dyDescent="0.3">
      <c r="A172" s="1" t="str">
        <f>IF('2.1 Data FSVA 2025 &amp; Bobot'!A168="","",'2.1 Data FSVA 2025 &amp; Bobot'!A168)</f>
        <v/>
      </c>
      <c r="B172" s="2" t="str">
        <f>IF('2.1 Data FSVA 2025 &amp; Bobot'!B168="","",'2.1 Data FSVA 2025 &amp; Bobot'!B168)</f>
        <v/>
      </c>
      <c r="C172" s="1" t="str">
        <f>IF('2.1 Data FSVA 2025 &amp; Bobot'!C168="","",'2.1 Data FSVA 2025 &amp; Bobot'!C168)</f>
        <v/>
      </c>
      <c r="D172" s="1" t="str">
        <f>IF('2.1 Data FSVA 2025 &amp; Bobot'!D168="","",'2.1 Data FSVA 2025 &amp; Bobot'!D168)</f>
        <v/>
      </c>
      <c r="E172" s="1" t="str">
        <f>IF('2.1 Data FSVA 2025 &amp; Bobot'!E168="","",'2.1 Data FSVA 2025 &amp; Bobot'!E168)</f>
        <v/>
      </c>
      <c r="F172" s="2" t="str">
        <f>IF('2.1 Data FSVA 2025 &amp; Bobot'!F168="","",'2.1 Data FSVA 2025 &amp; Bobot'!F168)</f>
        <v/>
      </c>
      <c r="G172" s="4" t="str">
        <f>IF('2.1 Data FSVA 2025 &amp; Bobot'!H168="","",IFERROR(((G$7-'2.1 Data FSVA 2025 &amp; Bobot'!H168))/(G$7-G$6),"-"))</f>
        <v/>
      </c>
      <c r="H172" s="4" t="str">
        <f>IF('2.1 Data FSVA 2025 &amp; Bobot'!J168="","",IFERROR((('2.1 Data FSVA 2025 &amp; Bobot'!J168-H$6))/(H$7-H$6),"-"))</f>
        <v/>
      </c>
      <c r="I172" s="4" t="str">
        <f>IF('2.1 Data FSVA 2025 &amp; Bobot'!L168="","",IFERROR((('2.1 Data FSVA 2025 &amp; Bobot'!L168-I$6))/(I$7-I$6),"-"))</f>
        <v/>
      </c>
      <c r="J172" s="4" t="str">
        <f>IF('2.1 Data FSVA 2025 &amp; Bobot'!N168="","",IFERROR((('2.1 Data FSVA 2025 &amp; Bobot'!N168-J$6))/(J$7-J$6),"-"))</f>
        <v/>
      </c>
      <c r="K172" s="4" t="str">
        <f>IF('2.1 Data FSVA 2025 &amp; Bobot'!P168="","",IFERROR(((K$7-'2.1 Data FSVA 2025 &amp; Bobot'!P168))/(K$7-K$6),"-"))</f>
        <v/>
      </c>
      <c r="L172" s="4" t="str">
        <f>IF('2.1 Data FSVA 2025 &amp; Bobot'!R168="","",IFERROR(((L$7-'2.1 Data FSVA 2025 &amp; Bobot'!R168))/(L$7-L$6),"-"))</f>
        <v/>
      </c>
      <c r="M172" s="4" t="str">
        <f>IF('2.1 Data FSVA 2025 &amp; Bobot'!T168="","",IFERROR(((M$7-'2.1 Data FSVA 2025 &amp; Bobot'!T168))/(M$7-M$6),"-"))</f>
        <v/>
      </c>
      <c r="N172" s="4" t="str">
        <f>IF('2.1 Data FSVA 2025 &amp; Bobot'!V168="","",IFERROR((('2.1 Data FSVA 2025 &amp; Bobot'!V168-N$6))/(N$7-N$6),"-"))</f>
        <v/>
      </c>
      <c r="O172" s="4" t="str">
        <f>IF('2.1 Data FSVA 2025 &amp; Bobot'!X168="","",IFERROR(((O$7-'2.1 Data FSVA 2025 &amp; Bobot'!X168))/(O$7-O$6),"-"))</f>
        <v/>
      </c>
      <c r="P172" s="4" t="str">
        <f>IF('2.1 Data FSVA 2025 &amp; Bobot'!Z168="","",IFERROR((('2.1 Data FSVA 2025 &amp; Bobot'!Z168-P$6))/(P$7-P$6),"-"))</f>
        <v/>
      </c>
      <c r="Q172" s="4" t="str">
        <f>IF('2.1 Data FSVA 2025 &amp; Bobot'!AB168="","",IFERROR((('2.1 Data FSVA 2025 &amp; Bobot'!AB168-Q$6))/(Q$7-Q$6),"-"))</f>
        <v/>
      </c>
      <c r="R172" s="4" t="str">
        <f>IF('2.1 Data FSVA 2025 &amp; Bobot'!AD168="","",IFERROR(((R$7-'2.1 Data FSVA 2025 &amp; Bobot'!AD168))/(R$7-R$6),"-"))</f>
        <v/>
      </c>
      <c r="S172" s="33" t="str">
        <f t="shared" si="8"/>
        <v>-</v>
      </c>
      <c r="T172" s="73" t="str">
        <f t="shared" si="9"/>
        <v>-</v>
      </c>
      <c r="U172" s="4" t="str">
        <f t="shared" si="10"/>
        <v>-</v>
      </c>
      <c r="V172" s="73" t="str">
        <f t="shared" si="11"/>
        <v>-</v>
      </c>
      <c r="W172" s="67"/>
    </row>
    <row r="173" spans="1:23" x14ac:dyDescent="0.3">
      <c r="A173" s="1" t="str">
        <f>IF('2.1 Data FSVA 2025 &amp; Bobot'!A169="","",'2.1 Data FSVA 2025 &amp; Bobot'!A169)</f>
        <v/>
      </c>
      <c r="B173" s="2" t="str">
        <f>IF('2.1 Data FSVA 2025 &amp; Bobot'!B169="","",'2.1 Data FSVA 2025 &amp; Bobot'!B169)</f>
        <v/>
      </c>
      <c r="C173" s="1" t="str">
        <f>IF('2.1 Data FSVA 2025 &amp; Bobot'!C169="","",'2.1 Data FSVA 2025 &amp; Bobot'!C169)</f>
        <v/>
      </c>
      <c r="D173" s="1" t="str">
        <f>IF('2.1 Data FSVA 2025 &amp; Bobot'!D169="","",'2.1 Data FSVA 2025 &amp; Bobot'!D169)</f>
        <v/>
      </c>
      <c r="E173" s="1" t="str">
        <f>IF('2.1 Data FSVA 2025 &amp; Bobot'!E169="","",'2.1 Data FSVA 2025 &amp; Bobot'!E169)</f>
        <v/>
      </c>
      <c r="F173" s="2" t="str">
        <f>IF('2.1 Data FSVA 2025 &amp; Bobot'!F169="","",'2.1 Data FSVA 2025 &amp; Bobot'!F169)</f>
        <v/>
      </c>
      <c r="G173" s="4" t="str">
        <f>IF('2.1 Data FSVA 2025 &amp; Bobot'!H169="","",IFERROR(((G$7-'2.1 Data FSVA 2025 &amp; Bobot'!H169))/(G$7-G$6),"-"))</f>
        <v/>
      </c>
      <c r="H173" s="4" t="str">
        <f>IF('2.1 Data FSVA 2025 &amp; Bobot'!J169="","",IFERROR((('2.1 Data FSVA 2025 &amp; Bobot'!J169-H$6))/(H$7-H$6),"-"))</f>
        <v/>
      </c>
      <c r="I173" s="4" t="str">
        <f>IF('2.1 Data FSVA 2025 &amp; Bobot'!L169="","",IFERROR((('2.1 Data FSVA 2025 &amp; Bobot'!L169-I$6))/(I$7-I$6),"-"))</f>
        <v/>
      </c>
      <c r="J173" s="4" t="str">
        <f>IF('2.1 Data FSVA 2025 &amp; Bobot'!N169="","",IFERROR((('2.1 Data FSVA 2025 &amp; Bobot'!N169-J$6))/(J$7-J$6),"-"))</f>
        <v/>
      </c>
      <c r="K173" s="4" t="str">
        <f>IF('2.1 Data FSVA 2025 &amp; Bobot'!P169="","",IFERROR(((K$7-'2.1 Data FSVA 2025 &amp; Bobot'!P169))/(K$7-K$6),"-"))</f>
        <v/>
      </c>
      <c r="L173" s="4" t="str">
        <f>IF('2.1 Data FSVA 2025 &amp; Bobot'!R169="","",IFERROR(((L$7-'2.1 Data FSVA 2025 &amp; Bobot'!R169))/(L$7-L$6),"-"))</f>
        <v/>
      </c>
      <c r="M173" s="4" t="str">
        <f>IF('2.1 Data FSVA 2025 &amp; Bobot'!T169="","",IFERROR(((M$7-'2.1 Data FSVA 2025 &amp; Bobot'!T169))/(M$7-M$6),"-"))</f>
        <v/>
      </c>
      <c r="N173" s="4" t="str">
        <f>IF('2.1 Data FSVA 2025 &amp; Bobot'!V169="","",IFERROR((('2.1 Data FSVA 2025 &amp; Bobot'!V169-N$6))/(N$7-N$6),"-"))</f>
        <v/>
      </c>
      <c r="O173" s="4" t="str">
        <f>IF('2.1 Data FSVA 2025 &amp; Bobot'!X169="","",IFERROR(((O$7-'2.1 Data FSVA 2025 &amp; Bobot'!X169))/(O$7-O$6),"-"))</f>
        <v/>
      </c>
      <c r="P173" s="4" t="str">
        <f>IF('2.1 Data FSVA 2025 &amp; Bobot'!Z169="","",IFERROR((('2.1 Data FSVA 2025 &amp; Bobot'!Z169-P$6))/(P$7-P$6),"-"))</f>
        <v/>
      </c>
      <c r="Q173" s="4" t="str">
        <f>IF('2.1 Data FSVA 2025 &amp; Bobot'!AB169="","",IFERROR((('2.1 Data FSVA 2025 &amp; Bobot'!AB169-Q$6))/(Q$7-Q$6),"-"))</f>
        <v/>
      </c>
      <c r="R173" s="4" t="str">
        <f>IF('2.1 Data FSVA 2025 &amp; Bobot'!AD169="","",IFERROR(((R$7-'2.1 Data FSVA 2025 &amp; Bobot'!AD169))/(R$7-R$6),"-"))</f>
        <v/>
      </c>
      <c r="S173" s="33" t="str">
        <f t="shared" si="8"/>
        <v>-</v>
      </c>
      <c r="T173" s="73" t="str">
        <f t="shared" si="9"/>
        <v>-</v>
      </c>
      <c r="U173" s="4" t="str">
        <f t="shared" si="10"/>
        <v>-</v>
      </c>
      <c r="V173" s="73" t="str">
        <f t="shared" si="11"/>
        <v>-</v>
      </c>
      <c r="W173" s="67"/>
    </row>
    <row r="174" spans="1:23" x14ac:dyDescent="0.3">
      <c r="A174" s="1" t="str">
        <f>IF('2.1 Data FSVA 2025 &amp; Bobot'!A170="","",'2.1 Data FSVA 2025 &amp; Bobot'!A170)</f>
        <v/>
      </c>
      <c r="B174" s="2" t="str">
        <f>IF('2.1 Data FSVA 2025 &amp; Bobot'!B170="","",'2.1 Data FSVA 2025 &amp; Bobot'!B170)</f>
        <v/>
      </c>
      <c r="C174" s="1" t="str">
        <f>IF('2.1 Data FSVA 2025 &amp; Bobot'!C170="","",'2.1 Data FSVA 2025 &amp; Bobot'!C170)</f>
        <v/>
      </c>
      <c r="D174" s="1" t="str">
        <f>IF('2.1 Data FSVA 2025 &amp; Bobot'!D170="","",'2.1 Data FSVA 2025 &amp; Bobot'!D170)</f>
        <v/>
      </c>
      <c r="E174" s="1" t="str">
        <f>IF('2.1 Data FSVA 2025 &amp; Bobot'!E170="","",'2.1 Data FSVA 2025 &amp; Bobot'!E170)</f>
        <v/>
      </c>
      <c r="F174" s="2" t="str">
        <f>IF('2.1 Data FSVA 2025 &amp; Bobot'!F170="","",'2.1 Data FSVA 2025 &amp; Bobot'!F170)</f>
        <v/>
      </c>
      <c r="G174" s="4" t="str">
        <f>IF('2.1 Data FSVA 2025 &amp; Bobot'!H170="","",IFERROR(((G$7-'2.1 Data FSVA 2025 &amp; Bobot'!H170))/(G$7-G$6),"-"))</f>
        <v/>
      </c>
      <c r="H174" s="4" t="str">
        <f>IF('2.1 Data FSVA 2025 &amp; Bobot'!J170="","",IFERROR((('2.1 Data FSVA 2025 &amp; Bobot'!J170-H$6))/(H$7-H$6),"-"))</f>
        <v/>
      </c>
      <c r="I174" s="4" t="str">
        <f>IF('2.1 Data FSVA 2025 &amp; Bobot'!L170="","",IFERROR((('2.1 Data FSVA 2025 &amp; Bobot'!L170-I$6))/(I$7-I$6),"-"))</f>
        <v/>
      </c>
      <c r="J174" s="4" t="str">
        <f>IF('2.1 Data FSVA 2025 &amp; Bobot'!N170="","",IFERROR((('2.1 Data FSVA 2025 &amp; Bobot'!N170-J$6))/(J$7-J$6),"-"))</f>
        <v/>
      </c>
      <c r="K174" s="4" t="str">
        <f>IF('2.1 Data FSVA 2025 &amp; Bobot'!P170="","",IFERROR(((K$7-'2.1 Data FSVA 2025 &amp; Bobot'!P170))/(K$7-K$6),"-"))</f>
        <v/>
      </c>
      <c r="L174" s="4" t="str">
        <f>IF('2.1 Data FSVA 2025 &amp; Bobot'!R170="","",IFERROR(((L$7-'2.1 Data FSVA 2025 &amp; Bobot'!R170))/(L$7-L$6),"-"))</f>
        <v/>
      </c>
      <c r="M174" s="4" t="str">
        <f>IF('2.1 Data FSVA 2025 &amp; Bobot'!T170="","",IFERROR(((M$7-'2.1 Data FSVA 2025 &amp; Bobot'!T170))/(M$7-M$6),"-"))</f>
        <v/>
      </c>
      <c r="N174" s="4" t="str">
        <f>IF('2.1 Data FSVA 2025 &amp; Bobot'!V170="","",IFERROR((('2.1 Data FSVA 2025 &amp; Bobot'!V170-N$6))/(N$7-N$6),"-"))</f>
        <v/>
      </c>
      <c r="O174" s="4" t="str">
        <f>IF('2.1 Data FSVA 2025 &amp; Bobot'!X170="","",IFERROR(((O$7-'2.1 Data FSVA 2025 &amp; Bobot'!X170))/(O$7-O$6),"-"))</f>
        <v/>
      </c>
      <c r="P174" s="4" t="str">
        <f>IF('2.1 Data FSVA 2025 &amp; Bobot'!Z170="","",IFERROR((('2.1 Data FSVA 2025 &amp; Bobot'!Z170-P$6))/(P$7-P$6),"-"))</f>
        <v/>
      </c>
      <c r="Q174" s="4" t="str">
        <f>IF('2.1 Data FSVA 2025 &amp; Bobot'!AB170="","",IFERROR((('2.1 Data FSVA 2025 &amp; Bobot'!AB170-Q$6))/(Q$7-Q$6),"-"))</f>
        <v/>
      </c>
      <c r="R174" s="4" t="str">
        <f>IF('2.1 Data FSVA 2025 &amp; Bobot'!AD170="","",IFERROR(((R$7-'2.1 Data FSVA 2025 &amp; Bobot'!AD170))/(R$7-R$6),"-"))</f>
        <v/>
      </c>
      <c r="S174" s="33" t="str">
        <f t="shared" si="8"/>
        <v>-</v>
      </c>
      <c r="T174" s="73" t="str">
        <f t="shared" si="9"/>
        <v>-</v>
      </c>
      <c r="U174" s="4" t="str">
        <f t="shared" si="10"/>
        <v>-</v>
      </c>
      <c r="V174" s="73" t="str">
        <f t="shared" si="11"/>
        <v>-</v>
      </c>
      <c r="W174" s="67"/>
    </row>
    <row r="175" spans="1:23" x14ac:dyDescent="0.3">
      <c r="A175" s="1" t="str">
        <f>IF('2.1 Data FSVA 2025 &amp; Bobot'!A171="","",'2.1 Data FSVA 2025 &amp; Bobot'!A171)</f>
        <v/>
      </c>
      <c r="B175" s="2" t="str">
        <f>IF('2.1 Data FSVA 2025 &amp; Bobot'!B171="","",'2.1 Data FSVA 2025 &amp; Bobot'!B171)</f>
        <v/>
      </c>
      <c r="C175" s="1" t="str">
        <f>IF('2.1 Data FSVA 2025 &amp; Bobot'!C171="","",'2.1 Data FSVA 2025 &amp; Bobot'!C171)</f>
        <v/>
      </c>
      <c r="D175" s="1" t="str">
        <f>IF('2.1 Data FSVA 2025 &amp; Bobot'!D171="","",'2.1 Data FSVA 2025 &amp; Bobot'!D171)</f>
        <v/>
      </c>
      <c r="E175" s="1" t="str">
        <f>IF('2.1 Data FSVA 2025 &amp; Bobot'!E171="","",'2.1 Data FSVA 2025 &amp; Bobot'!E171)</f>
        <v/>
      </c>
      <c r="F175" s="2" t="str">
        <f>IF('2.1 Data FSVA 2025 &amp; Bobot'!F171="","",'2.1 Data FSVA 2025 &amp; Bobot'!F171)</f>
        <v/>
      </c>
      <c r="G175" s="4" t="str">
        <f>IF('2.1 Data FSVA 2025 &amp; Bobot'!H171="","",IFERROR(((G$7-'2.1 Data FSVA 2025 &amp; Bobot'!H171))/(G$7-G$6),"-"))</f>
        <v/>
      </c>
      <c r="H175" s="4" t="str">
        <f>IF('2.1 Data FSVA 2025 &amp; Bobot'!J171="","",IFERROR((('2.1 Data FSVA 2025 &amp; Bobot'!J171-H$6))/(H$7-H$6),"-"))</f>
        <v/>
      </c>
      <c r="I175" s="4" t="str">
        <f>IF('2.1 Data FSVA 2025 &amp; Bobot'!L171="","",IFERROR((('2.1 Data FSVA 2025 &amp; Bobot'!L171-I$6))/(I$7-I$6),"-"))</f>
        <v/>
      </c>
      <c r="J175" s="4" t="str">
        <f>IF('2.1 Data FSVA 2025 &amp; Bobot'!N171="","",IFERROR((('2.1 Data FSVA 2025 &amp; Bobot'!N171-J$6))/(J$7-J$6),"-"))</f>
        <v/>
      </c>
      <c r="K175" s="4" t="str">
        <f>IF('2.1 Data FSVA 2025 &amp; Bobot'!P171="","",IFERROR(((K$7-'2.1 Data FSVA 2025 &amp; Bobot'!P171))/(K$7-K$6),"-"))</f>
        <v/>
      </c>
      <c r="L175" s="4" t="str">
        <f>IF('2.1 Data FSVA 2025 &amp; Bobot'!R171="","",IFERROR(((L$7-'2.1 Data FSVA 2025 &amp; Bobot'!R171))/(L$7-L$6),"-"))</f>
        <v/>
      </c>
      <c r="M175" s="4" t="str">
        <f>IF('2.1 Data FSVA 2025 &amp; Bobot'!T171="","",IFERROR(((M$7-'2.1 Data FSVA 2025 &amp; Bobot'!T171))/(M$7-M$6),"-"))</f>
        <v/>
      </c>
      <c r="N175" s="4" t="str">
        <f>IF('2.1 Data FSVA 2025 &amp; Bobot'!V171="","",IFERROR((('2.1 Data FSVA 2025 &amp; Bobot'!V171-N$6))/(N$7-N$6),"-"))</f>
        <v/>
      </c>
      <c r="O175" s="4" t="str">
        <f>IF('2.1 Data FSVA 2025 &amp; Bobot'!X171="","",IFERROR(((O$7-'2.1 Data FSVA 2025 &amp; Bobot'!X171))/(O$7-O$6),"-"))</f>
        <v/>
      </c>
      <c r="P175" s="4" t="str">
        <f>IF('2.1 Data FSVA 2025 &amp; Bobot'!Z171="","",IFERROR((('2.1 Data FSVA 2025 &amp; Bobot'!Z171-P$6))/(P$7-P$6),"-"))</f>
        <v/>
      </c>
      <c r="Q175" s="4" t="str">
        <f>IF('2.1 Data FSVA 2025 &amp; Bobot'!AB171="","",IFERROR((('2.1 Data FSVA 2025 &amp; Bobot'!AB171-Q$6))/(Q$7-Q$6),"-"))</f>
        <v/>
      </c>
      <c r="R175" s="4" t="str">
        <f>IF('2.1 Data FSVA 2025 &amp; Bobot'!AD171="","",IFERROR(((R$7-'2.1 Data FSVA 2025 &amp; Bobot'!AD171))/(R$7-R$6),"-"))</f>
        <v/>
      </c>
      <c r="S175" s="33" t="str">
        <f t="shared" si="8"/>
        <v>-</v>
      </c>
      <c r="T175" s="73" t="str">
        <f t="shared" si="9"/>
        <v>-</v>
      </c>
      <c r="U175" s="4" t="str">
        <f t="shared" si="10"/>
        <v>-</v>
      </c>
      <c r="V175" s="73" t="str">
        <f t="shared" si="11"/>
        <v>-</v>
      </c>
      <c r="W175" s="67"/>
    </row>
    <row r="176" spans="1:23" x14ac:dyDescent="0.3">
      <c r="A176" s="1" t="str">
        <f>IF('2.1 Data FSVA 2025 &amp; Bobot'!A172="","",'2.1 Data FSVA 2025 &amp; Bobot'!A172)</f>
        <v/>
      </c>
      <c r="B176" s="2" t="str">
        <f>IF('2.1 Data FSVA 2025 &amp; Bobot'!B172="","",'2.1 Data FSVA 2025 &amp; Bobot'!B172)</f>
        <v/>
      </c>
      <c r="C176" s="1" t="str">
        <f>IF('2.1 Data FSVA 2025 &amp; Bobot'!C172="","",'2.1 Data FSVA 2025 &amp; Bobot'!C172)</f>
        <v/>
      </c>
      <c r="D176" s="1" t="str">
        <f>IF('2.1 Data FSVA 2025 &amp; Bobot'!D172="","",'2.1 Data FSVA 2025 &amp; Bobot'!D172)</f>
        <v/>
      </c>
      <c r="E176" s="1" t="str">
        <f>IF('2.1 Data FSVA 2025 &amp; Bobot'!E172="","",'2.1 Data FSVA 2025 &amp; Bobot'!E172)</f>
        <v/>
      </c>
      <c r="F176" s="2" t="str">
        <f>IF('2.1 Data FSVA 2025 &amp; Bobot'!F172="","",'2.1 Data FSVA 2025 &amp; Bobot'!F172)</f>
        <v/>
      </c>
      <c r="G176" s="4" t="str">
        <f>IF('2.1 Data FSVA 2025 &amp; Bobot'!H172="","",IFERROR(((G$7-'2.1 Data FSVA 2025 &amp; Bobot'!H172))/(G$7-G$6),"-"))</f>
        <v/>
      </c>
      <c r="H176" s="4" t="str">
        <f>IF('2.1 Data FSVA 2025 &amp; Bobot'!J172="","",IFERROR((('2.1 Data FSVA 2025 &amp; Bobot'!J172-H$6))/(H$7-H$6),"-"))</f>
        <v/>
      </c>
      <c r="I176" s="4" t="str">
        <f>IF('2.1 Data FSVA 2025 &amp; Bobot'!L172="","",IFERROR((('2.1 Data FSVA 2025 &amp; Bobot'!L172-I$6))/(I$7-I$6),"-"))</f>
        <v/>
      </c>
      <c r="J176" s="4" t="str">
        <f>IF('2.1 Data FSVA 2025 &amp; Bobot'!N172="","",IFERROR((('2.1 Data FSVA 2025 &amp; Bobot'!N172-J$6))/(J$7-J$6),"-"))</f>
        <v/>
      </c>
      <c r="K176" s="4" t="str">
        <f>IF('2.1 Data FSVA 2025 &amp; Bobot'!P172="","",IFERROR(((K$7-'2.1 Data FSVA 2025 &amp; Bobot'!P172))/(K$7-K$6),"-"))</f>
        <v/>
      </c>
      <c r="L176" s="4" t="str">
        <f>IF('2.1 Data FSVA 2025 &amp; Bobot'!R172="","",IFERROR(((L$7-'2.1 Data FSVA 2025 &amp; Bobot'!R172))/(L$7-L$6),"-"))</f>
        <v/>
      </c>
      <c r="M176" s="4" t="str">
        <f>IF('2.1 Data FSVA 2025 &amp; Bobot'!T172="","",IFERROR(((M$7-'2.1 Data FSVA 2025 &amp; Bobot'!T172))/(M$7-M$6),"-"))</f>
        <v/>
      </c>
      <c r="N176" s="4" t="str">
        <f>IF('2.1 Data FSVA 2025 &amp; Bobot'!V172="","",IFERROR((('2.1 Data FSVA 2025 &amp; Bobot'!V172-N$6))/(N$7-N$6),"-"))</f>
        <v/>
      </c>
      <c r="O176" s="4" t="str">
        <f>IF('2.1 Data FSVA 2025 &amp; Bobot'!X172="","",IFERROR(((O$7-'2.1 Data FSVA 2025 &amp; Bobot'!X172))/(O$7-O$6),"-"))</f>
        <v/>
      </c>
      <c r="P176" s="4" t="str">
        <f>IF('2.1 Data FSVA 2025 &amp; Bobot'!Z172="","",IFERROR((('2.1 Data FSVA 2025 &amp; Bobot'!Z172-P$6))/(P$7-P$6),"-"))</f>
        <v/>
      </c>
      <c r="Q176" s="4" t="str">
        <f>IF('2.1 Data FSVA 2025 &amp; Bobot'!AB172="","",IFERROR((('2.1 Data FSVA 2025 &amp; Bobot'!AB172-Q$6))/(Q$7-Q$6),"-"))</f>
        <v/>
      </c>
      <c r="R176" s="4" t="str">
        <f>IF('2.1 Data FSVA 2025 &amp; Bobot'!AD172="","",IFERROR(((R$7-'2.1 Data FSVA 2025 &amp; Bobot'!AD172))/(R$7-R$6),"-"))</f>
        <v/>
      </c>
      <c r="S176" s="33" t="str">
        <f t="shared" si="8"/>
        <v>-</v>
      </c>
      <c r="T176" s="73" t="str">
        <f t="shared" si="9"/>
        <v>-</v>
      </c>
      <c r="U176" s="4" t="str">
        <f t="shared" si="10"/>
        <v>-</v>
      </c>
      <c r="V176" s="73" t="str">
        <f t="shared" si="11"/>
        <v>-</v>
      </c>
      <c r="W176" s="67"/>
    </row>
    <row r="177" spans="1:23" x14ac:dyDescent="0.3">
      <c r="A177" s="1" t="str">
        <f>IF('2.1 Data FSVA 2025 &amp; Bobot'!A173="","",'2.1 Data FSVA 2025 &amp; Bobot'!A173)</f>
        <v/>
      </c>
      <c r="B177" s="2" t="str">
        <f>IF('2.1 Data FSVA 2025 &amp; Bobot'!B173="","",'2.1 Data FSVA 2025 &amp; Bobot'!B173)</f>
        <v/>
      </c>
      <c r="C177" s="1" t="str">
        <f>IF('2.1 Data FSVA 2025 &amp; Bobot'!C173="","",'2.1 Data FSVA 2025 &amp; Bobot'!C173)</f>
        <v/>
      </c>
      <c r="D177" s="1" t="str">
        <f>IF('2.1 Data FSVA 2025 &amp; Bobot'!D173="","",'2.1 Data FSVA 2025 &amp; Bobot'!D173)</f>
        <v/>
      </c>
      <c r="E177" s="1" t="str">
        <f>IF('2.1 Data FSVA 2025 &amp; Bobot'!E173="","",'2.1 Data FSVA 2025 &amp; Bobot'!E173)</f>
        <v/>
      </c>
      <c r="F177" s="2" t="str">
        <f>IF('2.1 Data FSVA 2025 &amp; Bobot'!F173="","",'2.1 Data FSVA 2025 &amp; Bobot'!F173)</f>
        <v/>
      </c>
      <c r="G177" s="4" t="str">
        <f>IF('2.1 Data FSVA 2025 &amp; Bobot'!H173="","",IFERROR(((G$7-'2.1 Data FSVA 2025 &amp; Bobot'!H173))/(G$7-G$6),"-"))</f>
        <v/>
      </c>
      <c r="H177" s="4" t="str">
        <f>IF('2.1 Data FSVA 2025 &amp; Bobot'!J173="","",IFERROR((('2.1 Data FSVA 2025 &amp; Bobot'!J173-H$6))/(H$7-H$6),"-"))</f>
        <v/>
      </c>
      <c r="I177" s="4" t="str">
        <f>IF('2.1 Data FSVA 2025 &amp; Bobot'!L173="","",IFERROR((('2.1 Data FSVA 2025 &amp; Bobot'!L173-I$6))/(I$7-I$6),"-"))</f>
        <v/>
      </c>
      <c r="J177" s="4" t="str">
        <f>IF('2.1 Data FSVA 2025 &amp; Bobot'!N173="","",IFERROR((('2.1 Data FSVA 2025 &amp; Bobot'!N173-J$6))/(J$7-J$6),"-"))</f>
        <v/>
      </c>
      <c r="K177" s="4" t="str">
        <f>IF('2.1 Data FSVA 2025 &amp; Bobot'!P173="","",IFERROR(((K$7-'2.1 Data FSVA 2025 &amp; Bobot'!P173))/(K$7-K$6),"-"))</f>
        <v/>
      </c>
      <c r="L177" s="4" t="str">
        <f>IF('2.1 Data FSVA 2025 &amp; Bobot'!R173="","",IFERROR(((L$7-'2.1 Data FSVA 2025 &amp; Bobot'!R173))/(L$7-L$6),"-"))</f>
        <v/>
      </c>
      <c r="M177" s="4" t="str">
        <f>IF('2.1 Data FSVA 2025 &amp; Bobot'!T173="","",IFERROR(((M$7-'2.1 Data FSVA 2025 &amp; Bobot'!T173))/(M$7-M$6),"-"))</f>
        <v/>
      </c>
      <c r="N177" s="4" t="str">
        <f>IF('2.1 Data FSVA 2025 &amp; Bobot'!V173="","",IFERROR((('2.1 Data FSVA 2025 &amp; Bobot'!V173-N$6))/(N$7-N$6),"-"))</f>
        <v/>
      </c>
      <c r="O177" s="4" t="str">
        <f>IF('2.1 Data FSVA 2025 &amp; Bobot'!X173="","",IFERROR(((O$7-'2.1 Data FSVA 2025 &amp; Bobot'!X173))/(O$7-O$6),"-"))</f>
        <v/>
      </c>
      <c r="P177" s="4" t="str">
        <f>IF('2.1 Data FSVA 2025 &amp; Bobot'!Z173="","",IFERROR((('2.1 Data FSVA 2025 &amp; Bobot'!Z173-P$6))/(P$7-P$6),"-"))</f>
        <v/>
      </c>
      <c r="Q177" s="4" t="str">
        <f>IF('2.1 Data FSVA 2025 &amp; Bobot'!AB173="","",IFERROR((('2.1 Data FSVA 2025 &amp; Bobot'!AB173-Q$6))/(Q$7-Q$6),"-"))</f>
        <v/>
      </c>
      <c r="R177" s="4" t="str">
        <f>IF('2.1 Data FSVA 2025 &amp; Bobot'!AD173="","",IFERROR(((R$7-'2.1 Data FSVA 2025 &amp; Bobot'!AD173))/(R$7-R$6),"-"))</f>
        <v/>
      </c>
      <c r="S177" s="33" t="str">
        <f t="shared" si="8"/>
        <v>-</v>
      </c>
      <c r="T177" s="73" t="str">
        <f t="shared" si="9"/>
        <v>-</v>
      </c>
      <c r="U177" s="4" t="str">
        <f t="shared" si="10"/>
        <v>-</v>
      </c>
      <c r="V177" s="73" t="str">
        <f t="shared" si="11"/>
        <v>-</v>
      </c>
      <c r="W177" s="67"/>
    </row>
    <row r="178" spans="1:23" x14ac:dyDescent="0.3">
      <c r="A178" s="1" t="str">
        <f>IF('2.1 Data FSVA 2025 &amp; Bobot'!A174="","",'2.1 Data FSVA 2025 &amp; Bobot'!A174)</f>
        <v/>
      </c>
      <c r="B178" s="2" t="str">
        <f>IF('2.1 Data FSVA 2025 &amp; Bobot'!B174="","",'2.1 Data FSVA 2025 &amp; Bobot'!B174)</f>
        <v/>
      </c>
      <c r="C178" s="1" t="str">
        <f>IF('2.1 Data FSVA 2025 &amp; Bobot'!C174="","",'2.1 Data FSVA 2025 &amp; Bobot'!C174)</f>
        <v/>
      </c>
      <c r="D178" s="1" t="str">
        <f>IF('2.1 Data FSVA 2025 &amp; Bobot'!D174="","",'2.1 Data FSVA 2025 &amp; Bobot'!D174)</f>
        <v/>
      </c>
      <c r="E178" s="1" t="str">
        <f>IF('2.1 Data FSVA 2025 &amp; Bobot'!E174="","",'2.1 Data FSVA 2025 &amp; Bobot'!E174)</f>
        <v/>
      </c>
      <c r="F178" s="2" t="str">
        <f>IF('2.1 Data FSVA 2025 &amp; Bobot'!F174="","",'2.1 Data FSVA 2025 &amp; Bobot'!F174)</f>
        <v/>
      </c>
      <c r="G178" s="4" t="str">
        <f>IF('2.1 Data FSVA 2025 &amp; Bobot'!H174="","",IFERROR(((G$7-'2.1 Data FSVA 2025 &amp; Bobot'!H174))/(G$7-G$6),"-"))</f>
        <v/>
      </c>
      <c r="H178" s="4" t="str">
        <f>IF('2.1 Data FSVA 2025 &amp; Bobot'!J174="","",IFERROR((('2.1 Data FSVA 2025 &amp; Bobot'!J174-H$6))/(H$7-H$6),"-"))</f>
        <v/>
      </c>
      <c r="I178" s="4" t="str">
        <f>IF('2.1 Data FSVA 2025 &amp; Bobot'!L174="","",IFERROR((('2.1 Data FSVA 2025 &amp; Bobot'!L174-I$6))/(I$7-I$6),"-"))</f>
        <v/>
      </c>
      <c r="J178" s="4" t="str">
        <f>IF('2.1 Data FSVA 2025 &amp; Bobot'!N174="","",IFERROR((('2.1 Data FSVA 2025 &amp; Bobot'!N174-J$6))/(J$7-J$6),"-"))</f>
        <v/>
      </c>
      <c r="K178" s="4" t="str">
        <f>IF('2.1 Data FSVA 2025 &amp; Bobot'!P174="","",IFERROR(((K$7-'2.1 Data FSVA 2025 &amp; Bobot'!P174))/(K$7-K$6),"-"))</f>
        <v/>
      </c>
      <c r="L178" s="4" t="str">
        <f>IF('2.1 Data FSVA 2025 &amp; Bobot'!R174="","",IFERROR(((L$7-'2.1 Data FSVA 2025 &amp; Bobot'!R174))/(L$7-L$6),"-"))</f>
        <v/>
      </c>
      <c r="M178" s="4" t="str">
        <f>IF('2.1 Data FSVA 2025 &amp; Bobot'!T174="","",IFERROR(((M$7-'2.1 Data FSVA 2025 &amp; Bobot'!T174))/(M$7-M$6),"-"))</f>
        <v/>
      </c>
      <c r="N178" s="4" t="str">
        <f>IF('2.1 Data FSVA 2025 &amp; Bobot'!V174="","",IFERROR((('2.1 Data FSVA 2025 &amp; Bobot'!V174-N$6))/(N$7-N$6),"-"))</f>
        <v/>
      </c>
      <c r="O178" s="4" t="str">
        <f>IF('2.1 Data FSVA 2025 &amp; Bobot'!X174="","",IFERROR(((O$7-'2.1 Data FSVA 2025 &amp; Bobot'!X174))/(O$7-O$6),"-"))</f>
        <v/>
      </c>
      <c r="P178" s="4" t="str">
        <f>IF('2.1 Data FSVA 2025 &amp; Bobot'!Z174="","",IFERROR((('2.1 Data FSVA 2025 &amp; Bobot'!Z174-P$6))/(P$7-P$6),"-"))</f>
        <v/>
      </c>
      <c r="Q178" s="4" t="str">
        <f>IF('2.1 Data FSVA 2025 &amp; Bobot'!AB174="","",IFERROR((('2.1 Data FSVA 2025 &amp; Bobot'!AB174-Q$6))/(Q$7-Q$6),"-"))</f>
        <v/>
      </c>
      <c r="R178" s="4" t="str">
        <f>IF('2.1 Data FSVA 2025 &amp; Bobot'!AD174="","",IFERROR(((R$7-'2.1 Data FSVA 2025 &amp; Bobot'!AD174))/(R$7-R$6),"-"))</f>
        <v/>
      </c>
      <c r="S178" s="33" t="str">
        <f t="shared" si="8"/>
        <v>-</v>
      </c>
      <c r="T178" s="73" t="str">
        <f t="shared" si="9"/>
        <v>-</v>
      </c>
      <c r="U178" s="4" t="str">
        <f t="shared" si="10"/>
        <v>-</v>
      </c>
      <c r="V178" s="73" t="str">
        <f t="shared" si="11"/>
        <v>-</v>
      </c>
      <c r="W178" s="67"/>
    </row>
    <row r="179" spans="1:23" x14ac:dyDescent="0.3">
      <c r="A179" s="1" t="str">
        <f>IF('2.1 Data FSVA 2025 &amp; Bobot'!A175="","",'2.1 Data FSVA 2025 &amp; Bobot'!A175)</f>
        <v/>
      </c>
      <c r="B179" s="2" t="str">
        <f>IF('2.1 Data FSVA 2025 &amp; Bobot'!B175="","",'2.1 Data FSVA 2025 &amp; Bobot'!B175)</f>
        <v/>
      </c>
      <c r="C179" s="1" t="str">
        <f>IF('2.1 Data FSVA 2025 &amp; Bobot'!C175="","",'2.1 Data FSVA 2025 &amp; Bobot'!C175)</f>
        <v/>
      </c>
      <c r="D179" s="1" t="str">
        <f>IF('2.1 Data FSVA 2025 &amp; Bobot'!D175="","",'2.1 Data FSVA 2025 &amp; Bobot'!D175)</f>
        <v/>
      </c>
      <c r="E179" s="1" t="str">
        <f>IF('2.1 Data FSVA 2025 &amp; Bobot'!E175="","",'2.1 Data FSVA 2025 &amp; Bobot'!E175)</f>
        <v/>
      </c>
      <c r="F179" s="2" t="str">
        <f>IF('2.1 Data FSVA 2025 &amp; Bobot'!F175="","",'2.1 Data FSVA 2025 &amp; Bobot'!F175)</f>
        <v/>
      </c>
      <c r="G179" s="4" t="str">
        <f>IF('2.1 Data FSVA 2025 &amp; Bobot'!H175="","",IFERROR(((G$7-'2.1 Data FSVA 2025 &amp; Bobot'!H175))/(G$7-G$6),"-"))</f>
        <v/>
      </c>
      <c r="H179" s="4" t="str">
        <f>IF('2.1 Data FSVA 2025 &amp; Bobot'!J175="","",IFERROR((('2.1 Data FSVA 2025 &amp; Bobot'!J175-H$6))/(H$7-H$6),"-"))</f>
        <v/>
      </c>
      <c r="I179" s="4" t="str">
        <f>IF('2.1 Data FSVA 2025 &amp; Bobot'!L175="","",IFERROR((('2.1 Data FSVA 2025 &amp; Bobot'!L175-I$6))/(I$7-I$6),"-"))</f>
        <v/>
      </c>
      <c r="J179" s="4" t="str">
        <f>IF('2.1 Data FSVA 2025 &amp; Bobot'!N175="","",IFERROR((('2.1 Data FSVA 2025 &amp; Bobot'!N175-J$6))/(J$7-J$6),"-"))</f>
        <v/>
      </c>
      <c r="K179" s="4" t="str">
        <f>IF('2.1 Data FSVA 2025 &amp; Bobot'!P175="","",IFERROR(((K$7-'2.1 Data FSVA 2025 &amp; Bobot'!P175))/(K$7-K$6),"-"))</f>
        <v/>
      </c>
      <c r="L179" s="4" t="str">
        <f>IF('2.1 Data FSVA 2025 &amp; Bobot'!R175="","",IFERROR(((L$7-'2.1 Data FSVA 2025 &amp; Bobot'!R175))/(L$7-L$6),"-"))</f>
        <v/>
      </c>
      <c r="M179" s="4" t="str">
        <f>IF('2.1 Data FSVA 2025 &amp; Bobot'!T175="","",IFERROR(((M$7-'2.1 Data FSVA 2025 &amp; Bobot'!T175))/(M$7-M$6),"-"))</f>
        <v/>
      </c>
      <c r="N179" s="4" t="str">
        <f>IF('2.1 Data FSVA 2025 &amp; Bobot'!V175="","",IFERROR((('2.1 Data FSVA 2025 &amp; Bobot'!V175-N$6))/(N$7-N$6),"-"))</f>
        <v/>
      </c>
      <c r="O179" s="4" t="str">
        <f>IF('2.1 Data FSVA 2025 &amp; Bobot'!X175="","",IFERROR(((O$7-'2.1 Data FSVA 2025 &amp; Bobot'!X175))/(O$7-O$6),"-"))</f>
        <v/>
      </c>
      <c r="P179" s="4" t="str">
        <f>IF('2.1 Data FSVA 2025 &amp; Bobot'!Z175="","",IFERROR((('2.1 Data FSVA 2025 &amp; Bobot'!Z175-P$6))/(P$7-P$6),"-"))</f>
        <v/>
      </c>
      <c r="Q179" s="4" t="str">
        <f>IF('2.1 Data FSVA 2025 &amp; Bobot'!AB175="","",IFERROR((('2.1 Data FSVA 2025 &amp; Bobot'!AB175-Q$6))/(Q$7-Q$6),"-"))</f>
        <v/>
      </c>
      <c r="R179" s="4" t="str">
        <f>IF('2.1 Data FSVA 2025 &amp; Bobot'!AD175="","",IFERROR(((R$7-'2.1 Data FSVA 2025 &amp; Bobot'!AD175))/(R$7-R$6),"-"))</f>
        <v/>
      </c>
      <c r="S179" s="33" t="str">
        <f t="shared" si="8"/>
        <v>-</v>
      </c>
      <c r="T179" s="73" t="str">
        <f t="shared" si="9"/>
        <v>-</v>
      </c>
      <c r="U179" s="4" t="str">
        <f t="shared" si="10"/>
        <v>-</v>
      </c>
      <c r="V179" s="73" t="str">
        <f t="shared" si="11"/>
        <v>-</v>
      </c>
      <c r="W179" s="67"/>
    </row>
    <row r="180" spans="1:23" x14ac:dyDescent="0.3">
      <c r="A180" s="1" t="str">
        <f>IF('2.1 Data FSVA 2025 &amp; Bobot'!A176="","",'2.1 Data FSVA 2025 &amp; Bobot'!A176)</f>
        <v/>
      </c>
      <c r="B180" s="2" t="str">
        <f>IF('2.1 Data FSVA 2025 &amp; Bobot'!B176="","",'2.1 Data FSVA 2025 &amp; Bobot'!B176)</f>
        <v/>
      </c>
      <c r="C180" s="1" t="str">
        <f>IF('2.1 Data FSVA 2025 &amp; Bobot'!C176="","",'2.1 Data FSVA 2025 &amp; Bobot'!C176)</f>
        <v/>
      </c>
      <c r="D180" s="1" t="str">
        <f>IF('2.1 Data FSVA 2025 &amp; Bobot'!D176="","",'2.1 Data FSVA 2025 &amp; Bobot'!D176)</f>
        <v/>
      </c>
      <c r="E180" s="1" t="str">
        <f>IF('2.1 Data FSVA 2025 &amp; Bobot'!E176="","",'2.1 Data FSVA 2025 &amp; Bobot'!E176)</f>
        <v/>
      </c>
      <c r="F180" s="2" t="str">
        <f>IF('2.1 Data FSVA 2025 &amp; Bobot'!F176="","",'2.1 Data FSVA 2025 &amp; Bobot'!F176)</f>
        <v/>
      </c>
      <c r="G180" s="4" t="str">
        <f>IF('2.1 Data FSVA 2025 &amp; Bobot'!H176="","",IFERROR(((G$7-'2.1 Data FSVA 2025 &amp; Bobot'!H176))/(G$7-G$6),"-"))</f>
        <v/>
      </c>
      <c r="H180" s="4" t="str">
        <f>IF('2.1 Data FSVA 2025 &amp; Bobot'!J176="","",IFERROR((('2.1 Data FSVA 2025 &amp; Bobot'!J176-H$6))/(H$7-H$6),"-"))</f>
        <v/>
      </c>
      <c r="I180" s="4" t="str">
        <f>IF('2.1 Data FSVA 2025 &amp; Bobot'!L176="","",IFERROR((('2.1 Data FSVA 2025 &amp; Bobot'!L176-I$6))/(I$7-I$6),"-"))</f>
        <v/>
      </c>
      <c r="J180" s="4" t="str">
        <f>IF('2.1 Data FSVA 2025 &amp; Bobot'!N176="","",IFERROR((('2.1 Data FSVA 2025 &amp; Bobot'!N176-J$6))/(J$7-J$6),"-"))</f>
        <v/>
      </c>
      <c r="K180" s="4" t="str">
        <f>IF('2.1 Data FSVA 2025 &amp; Bobot'!P176="","",IFERROR(((K$7-'2.1 Data FSVA 2025 &amp; Bobot'!P176))/(K$7-K$6),"-"))</f>
        <v/>
      </c>
      <c r="L180" s="4" t="str">
        <f>IF('2.1 Data FSVA 2025 &amp; Bobot'!R176="","",IFERROR(((L$7-'2.1 Data FSVA 2025 &amp; Bobot'!R176))/(L$7-L$6),"-"))</f>
        <v/>
      </c>
      <c r="M180" s="4" t="str">
        <f>IF('2.1 Data FSVA 2025 &amp; Bobot'!T176="","",IFERROR(((M$7-'2.1 Data FSVA 2025 &amp; Bobot'!T176))/(M$7-M$6),"-"))</f>
        <v/>
      </c>
      <c r="N180" s="4" t="str">
        <f>IF('2.1 Data FSVA 2025 &amp; Bobot'!V176="","",IFERROR((('2.1 Data FSVA 2025 &amp; Bobot'!V176-N$6))/(N$7-N$6),"-"))</f>
        <v/>
      </c>
      <c r="O180" s="4" t="str">
        <f>IF('2.1 Data FSVA 2025 &amp; Bobot'!X176="","",IFERROR(((O$7-'2.1 Data FSVA 2025 &amp; Bobot'!X176))/(O$7-O$6),"-"))</f>
        <v/>
      </c>
      <c r="P180" s="4" t="str">
        <f>IF('2.1 Data FSVA 2025 &amp; Bobot'!Z176="","",IFERROR((('2.1 Data FSVA 2025 &amp; Bobot'!Z176-P$6))/(P$7-P$6),"-"))</f>
        <v/>
      </c>
      <c r="Q180" s="4" t="str">
        <f>IF('2.1 Data FSVA 2025 &amp; Bobot'!AB176="","",IFERROR((('2.1 Data FSVA 2025 &amp; Bobot'!AB176-Q$6))/(Q$7-Q$6),"-"))</f>
        <v/>
      </c>
      <c r="R180" s="4" t="str">
        <f>IF('2.1 Data FSVA 2025 &amp; Bobot'!AD176="","",IFERROR(((R$7-'2.1 Data FSVA 2025 &amp; Bobot'!AD176))/(R$7-R$6),"-"))</f>
        <v/>
      </c>
      <c r="S180" s="33" t="str">
        <f t="shared" si="8"/>
        <v>-</v>
      </c>
      <c r="T180" s="73" t="str">
        <f t="shared" si="9"/>
        <v>-</v>
      </c>
      <c r="U180" s="4" t="str">
        <f t="shared" si="10"/>
        <v>-</v>
      </c>
      <c r="V180" s="73" t="str">
        <f t="shared" si="11"/>
        <v>-</v>
      </c>
      <c r="W180" s="67"/>
    </row>
    <row r="181" spans="1:23" x14ac:dyDescent="0.3">
      <c r="A181" s="1" t="str">
        <f>IF('2.1 Data FSVA 2025 &amp; Bobot'!A177="","",'2.1 Data FSVA 2025 &amp; Bobot'!A177)</f>
        <v/>
      </c>
      <c r="B181" s="2" t="str">
        <f>IF('2.1 Data FSVA 2025 &amp; Bobot'!B177="","",'2.1 Data FSVA 2025 &amp; Bobot'!B177)</f>
        <v/>
      </c>
      <c r="C181" s="1" t="str">
        <f>IF('2.1 Data FSVA 2025 &amp; Bobot'!C177="","",'2.1 Data FSVA 2025 &amp; Bobot'!C177)</f>
        <v/>
      </c>
      <c r="D181" s="1" t="str">
        <f>IF('2.1 Data FSVA 2025 &amp; Bobot'!D177="","",'2.1 Data FSVA 2025 &amp; Bobot'!D177)</f>
        <v/>
      </c>
      <c r="E181" s="1" t="str">
        <f>IF('2.1 Data FSVA 2025 &amp; Bobot'!E177="","",'2.1 Data FSVA 2025 &amp; Bobot'!E177)</f>
        <v/>
      </c>
      <c r="F181" s="2" t="str">
        <f>IF('2.1 Data FSVA 2025 &amp; Bobot'!F177="","",'2.1 Data FSVA 2025 &amp; Bobot'!F177)</f>
        <v/>
      </c>
      <c r="G181" s="4" t="str">
        <f>IF('2.1 Data FSVA 2025 &amp; Bobot'!H177="","",IFERROR(((G$7-'2.1 Data FSVA 2025 &amp; Bobot'!H177))/(G$7-G$6),"-"))</f>
        <v/>
      </c>
      <c r="H181" s="4" t="str">
        <f>IF('2.1 Data FSVA 2025 &amp; Bobot'!J177="","",IFERROR((('2.1 Data FSVA 2025 &amp; Bobot'!J177-H$6))/(H$7-H$6),"-"))</f>
        <v/>
      </c>
      <c r="I181" s="4" t="str">
        <f>IF('2.1 Data FSVA 2025 &amp; Bobot'!L177="","",IFERROR((('2.1 Data FSVA 2025 &amp; Bobot'!L177-I$6))/(I$7-I$6),"-"))</f>
        <v/>
      </c>
      <c r="J181" s="4" t="str">
        <f>IF('2.1 Data FSVA 2025 &amp; Bobot'!N177="","",IFERROR((('2.1 Data FSVA 2025 &amp; Bobot'!N177-J$6))/(J$7-J$6),"-"))</f>
        <v/>
      </c>
      <c r="K181" s="4" t="str">
        <f>IF('2.1 Data FSVA 2025 &amp; Bobot'!P177="","",IFERROR(((K$7-'2.1 Data FSVA 2025 &amp; Bobot'!P177))/(K$7-K$6),"-"))</f>
        <v/>
      </c>
      <c r="L181" s="4" t="str">
        <f>IF('2.1 Data FSVA 2025 &amp; Bobot'!R177="","",IFERROR(((L$7-'2.1 Data FSVA 2025 &amp; Bobot'!R177))/(L$7-L$6),"-"))</f>
        <v/>
      </c>
      <c r="M181" s="4" t="str">
        <f>IF('2.1 Data FSVA 2025 &amp; Bobot'!T177="","",IFERROR(((M$7-'2.1 Data FSVA 2025 &amp; Bobot'!T177))/(M$7-M$6),"-"))</f>
        <v/>
      </c>
      <c r="N181" s="4" t="str">
        <f>IF('2.1 Data FSVA 2025 &amp; Bobot'!V177="","",IFERROR((('2.1 Data FSVA 2025 &amp; Bobot'!V177-N$6))/(N$7-N$6),"-"))</f>
        <v/>
      </c>
      <c r="O181" s="4" t="str">
        <f>IF('2.1 Data FSVA 2025 &amp; Bobot'!X177="","",IFERROR(((O$7-'2.1 Data FSVA 2025 &amp; Bobot'!X177))/(O$7-O$6),"-"))</f>
        <v/>
      </c>
      <c r="P181" s="4" t="str">
        <f>IF('2.1 Data FSVA 2025 &amp; Bobot'!Z177="","",IFERROR((('2.1 Data FSVA 2025 &amp; Bobot'!Z177-P$6))/(P$7-P$6),"-"))</f>
        <v/>
      </c>
      <c r="Q181" s="4" t="str">
        <f>IF('2.1 Data FSVA 2025 &amp; Bobot'!AB177="","",IFERROR((('2.1 Data FSVA 2025 &amp; Bobot'!AB177-Q$6))/(Q$7-Q$6),"-"))</f>
        <v/>
      </c>
      <c r="R181" s="4" t="str">
        <f>IF('2.1 Data FSVA 2025 &amp; Bobot'!AD177="","",IFERROR(((R$7-'2.1 Data FSVA 2025 &amp; Bobot'!AD177))/(R$7-R$6),"-"))</f>
        <v/>
      </c>
      <c r="S181" s="33" t="str">
        <f t="shared" si="8"/>
        <v>-</v>
      </c>
      <c r="T181" s="73" t="str">
        <f t="shared" si="9"/>
        <v>-</v>
      </c>
      <c r="U181" s="4" t="str">
        <f t="shared" si="10"/>
        <v>-</v>
      </c>
      <c r="V181" s="73" t="str">
        <f t="shared" si="11"/>
        <v>-</v>
      </c>
      <c r="W181" s="67"/>
    </row>
    <row r="182" spans="1:23" x14ac:dyDescent="0.3">
      <c r="A182" s="1" t="str">
        <f>IF('2.1 Data FSVA 2025 &amp; Bobot'!A178="","",'2.1 Data FSVA 2025 &amp; Bobot'!A178)</f>
        <v/>
      </c>
      <c r="B182" s="2" t="str">
        <f>IF('2.1 Data FSVA 2025 &amp; Bobot'!B178="","",'2.1 Data FSVA 2025 &amp; Bobot'!B178)</f>
        <v/>
      </c>
      <c r="C182" s="1" t="str">
        <f>IF('2.1 Data FSVA 2025 &amp; Bobot'!C178="","",'2.1 Data FSVA 2025 &amp; Bobot'!C178)</f>
        <v/>
      </c>
      <c r="D182" s="1" t="str">
        <f>IF('2.1 Data FSVA 2025 &amp; Bobot'!D178="","",'2.1 Data FSVA 2025 &amp; Bobot'!D178)</f>
        <v/>
      </c>
      <c r="E182" s="1" t="str">
        <f>IF('2.1 Data FSVA 2025 &amp; Bobot'!E178="","",'2.1 Data FSVA 2025 &amp; Bobot'!E178)</f>
        <v/>
      </c>
      <c r="F182" s="2" t="str">
        <f>IF('2.1 Data FSVA 2025 &amp; Bobot'!F178="","",'2.1 Data FSVA 2025 &amp; Bobot'!F178)</f>
        <v/>
      </c>
      <c r="G182" s="4" t="str">
        <f>IF('2.1 Data FSVA 2025 &amp; Bobot'!H178="","",IFERROR(((G$7-'2.1 Data FSVA 2025 &amp; Bobot'!H178))/(G$7-G$6),"-"))</f>
        <v/>
      </c>
      <c r="H182" s="4" t="str">
        <f>IF('2.1 Data FSVA 2025 &amp; Bobot'!J178="","",IFERROR((('2.1 Data FSVA 2025 &amp; Bobot'!J178-H$6))/(H$7-H$6),"-"))</f>
        <v/>
      </c>
      <c r="I182" s="4" t="str">
        <f>IF('2.1 Data FSVA 2025 &amp; Bobot'!L178="","",IFERROR((('2.1 Data FSVA 2025 &amp; Bobot'!L178-I$6))/(I$7-I$6),"-"))</f>
        <v/>
      </c>
      <c r="J182" s="4" t="str">
        <f>IF('2.1 Data FSVA 2025 &amp; Bobot'!N178="","",IFERROR((('2.1 Data FSVA 2025 &amp; Bobot'!N178-J$6))/(J$7-J$6),"-"))</f>
        <v/>
      </c>
      <c r="K182" s="4" t="str">
        <f>IF('2.1 Data FSVA 2025 &amp; Bobot'!P178="","",IFERROR(((K$7-'2.1 Data FSVA 2025 &amp; Bobot'!P178))/(K$7-K$6),"-"))</f>
        <v/>
      </c>
      <c r="L182" s="4" t="str">
        <f>IF('2.1 Data FSVA 2025 &amp; Bobot'!R178="","",IFERROR(((L$7-'2.1 Data FSVA 2025 &amp; Bobot'!R178))/(L$7-L$6),"-"))</f>
        <v/>
      </c>
      <c r="M182" s="4" t="str">
        <f>IF('2.1 Data FSVA 2025 &amp; Bobot'!T178="","",IFERROR(((M$7-'2.1 Data FSVA 2025 &amp; Bobot'!T178))/(M$7-M$6),"-"))</f>
        <v/>
      </c>
      <c r="N182" s="4" t="str">
        <f>IF('2.1 Data FSVA 2025 &amp; Bobot'!V178="","",IFERROR((('2.1 Data FSVA 2025 &amp; Bobot'!V178-N$6))/(N$7-N$6),"-"))</f>
        <v/>
      </c>
      <c r="O182" s="4" t="str">
        <f>IF('2.1 Data FSVA 2025 &amp; Bobot'!X178="","",IFERROR(((O$7-'2.1 Data FSVA 2025 &amp; Bobot'!X178))/(O$7-O$6),"-"))</f>
        <v/>
      </c>
      <c r="P182" s="4" t="str">
        <f>IF('2.1 Data FSVA 2025 &amp; Bobot'!Z178="","",IFERROR((('2.1 Data FSVA 2025 &amp; Bobot'!Z178-P$6))/(P$7-P$6),"-"))</f>
        <v/>
      </c>
      <c r="Q182" s="4" t="str">
        <f>IF('2.1 Data FSVA 2025 &amp; Bobot'!AB178="","",IFERROR((('2.1 Data FSVA 2025 &amp; Bobot'!AB178-Q$6))/(Q$7-Q$6),"-"))</f>
        <v/>
      </c>
      <c r="R182" s="4" t="str">
        <f>IF('2.1 Data FSVA 2025 &amp; Bobot'!AD178="","",IFERROR(((R$7-'2.1 Data FSVA 2025 &amp; Bobot'!AD178))/(R$7-R$6),"-"))</f>
        <v/>
      </c>
      <c r="S182" s="33" t="str">
        <f t="shared" si="8"/>
        <v>-</v>
      </c>
      <c r="T182" s="73" t="str">
        <f t="shared" si="9"/>
        <v>-</v>
      </c>
      <c r="U182" s="4" t="str">
        <f t="shared" si="10"/>
        <v>-</v>
      </c>
      <c r="V182" s="73" t="str">
        <f t="shared" si="11"/>
        <v>-</v>
      </c>
      <c r="W182" s="67"/>
    </row>
    <row r="183" spans="1:23" x14ac:dyDescent="0.3">
      <c r="A183" s="1" t="str">
        <f>IF('2.1 Data FSVA 2025 &amp; Bobot'!A179="","",'2.1 Data FSVA 2025 &amp; Bobot'!A179)</f>
        <v/>
      </c>
      <c r="B183" s="2" t="str">
        <f>IF('2.1 Data FSVA 2025 &amp; Bobot'!B179="","",'2.1 Data FSVA 2025 &amp; Bobot'!B179)</f>
        <v/>
      </c>
      <c r="C183" s="1" t="str">
        <f>IF('2.1 Data FSVA 2025 &amp; Bobot'!C179="","",'2.1 Data FSVA 2025 &amp; Bobot'!C179)</f>
        <v/>
      </c>
      <c r="D183" s="1" t="str">
        <f>IF('2.1 Data FSVA 2025 &amp; Bobot'!D179="","",'2.1 Data FSVA 2025 &amp; Bobot'!D179)</f>
        <v/>
      </c>
      <c r="E183" s="1" t="str">
        <f>IF('2.1 Data FSVA 2025 &amp; Bobot'!E179="","",'2.1 Data FSVA 2025 &amp; Bobot'!E179)</f>
        <v/>
      </c>
      <c r="F183" s="2" t="str">
        <f>IF('2.1 Data FSVA 2025 &amp; Bobot'!F179="","",'2.1 Data FSVA 2025 &amp; Bobot'!F179)</f>
        <v/>
      </c>
      <c r="G183" s="4" t="str">
        <f>IF('2.1 Data FSVA 2025 &amp; Bobot'!H179="","",IFERROR(((G$7-'2.1 Data FSVA 2025 &amp; Bobot'!H179))/(G$7-G$6),"-"))</f>
        <v/>
      </c>
      <c r="H183" s="4" t="str">
        <f>IF('2.1 Data FSVA 2025 &amp; Bobot'!J179="","",IFERROR((('2.1 Data FSVA 2025 &amp; Bobot'!J179-H$6))/(H$7-H$6),"-"))</f>
        <v/>
      </c>
      <c r="I183" s="4" t="str">
        <f>IF('2.1 Data FSVA 2025 &amp; Bobot'!L179="","",IFERROR((('2.1 Data FSVA 2025 &amp; Bobot'!L179-I$6))/(I$7-I$6),"-"))</f>
        <v/>
      </c>
      <c r="J183" s="4" t="str">
        <f>IF('2.1 Data FSVA 2025 &amp; Bobot'!N179="","",IFERROR((('2.1 Data FSVA 2025 &amp; Bobot'!N179-J$6))/(J$7-J$6),"-"))</f>
        <v/>
      </c>
      <c r="K183" s="4" t="str">
        <f>IF('2.1 Data FSVA 2025 &amp; Bobot'!P179="","",IFERROR(((K$7-'2.1 Data FSVA 2025 &amp; Bobot'!P179))/(K$7-K$6),"-"))</f>
        <v/>
      </c>
      <c r="L183" s="4" t="str">
        <f>IF('2.1 Data FSVA 2025 &amp; Bobot'!R179="","",IFERROR(((L$7-'2.1 Data FSVA 2025 &amp; Bobot'!R179))/(L$7-L$6),"-"))</f>
        <v/>
      </c>
      <c r="M183" s="4" t="str">
        <f>IF('2.1 Data FSVA 2025 &amp; Bobot'!T179="","",IFERROR(((M$7-'2.1 Data FSVA 2025 &amp; Bobot'!T179))/(M$7-M$6),"-"))</f>
        <v/>
      </c>
      <c r="N183" s="4" t="str">
        <f>IF('2.1 Data FSVA 2025 &amp; Bobot'!V179="","",IFERROR((('2.1 Data FSVA 2025 &amp; Bobot'!V179-N$6))/(N$7-N$6),"-"))</f>
        <v/>
      </c>
      <c r="O183" s="4" t="str">
        <f>IF('2.1 Data FSVA 2025 &amp; Bobot'!X179="","",IFERROR(((O$7-'2.1 Data FSVA 2025 &amp; Bobot'!X179))/(O$7-O$6),"-"))</f>
        <v/>
      </c>
      <c r="P183" s="4" t="str">
        <f>IF('2.1 Data FSVA 2025 &amp; Bobot'!Z179="","",IFERROR((('2.1 Data FSVA 2025 &amp; Bobot'!Z179-P$6))/(P$7-P$6),"-"))</f>
        <v/>
      </c>
      <c r="Q183" s="4" t="str">
        <f>IF('2.1 Data FSVA 2025 &amp; Bobot'!AB179="","",IFERROR((('2.1 Data FSVA 2025 &amp; Bobot'!AB179-Q$6))/(Q$7-Q$6),"-"))</f>
        <v/>
      </c>
      <c r="R183" s="4" t="str">
        <f>IF('2.1 Data FSVA 2025 &amp; Bobot'!AD179="","",IFERROR(((R$7-'2.1 Data FSVA 2025 &amp; Bobot'!AD179))/(R$7-R$6),"-"))</f>
        <v/>
      </c>
      <c r="S183" s="33" t="str">
        <f t="shared" si="8"/>
        <v>-</v>
      </c>
      <c r="T183" s="73" t="str">
        <f t="shared" si="9"/>
        <v>-</v>
      </c>
      <c r="U183" s="4" t="str">
        <f t="shared" si="10"/>
        <v>-</v>
      </c>
      <c r="V183" s="73" t="str">
        <f t="shared" si="11"/>
        <v>-</v>
      </c>
      <c r="W183" s="67"/>
    </row>
    <row r="184" spans="1:23" x14ac:dyDescent="0.3">
      <c r="A184" s="1" t="str">
        <f>IF('2.1 Data FSVA 2025 &amp; Bobot'!A180="","",'2.1 Data FSVA 2025 &amp; Bobot'!A180)</f>
        <v/>
      </c>
      <c r="B184" s="2" t="str">
        <f>IF('2.1 Data FSVA 2025 &amp; Bobot'!B180="","",'2.1 Data FSVA 2025 &amp; Bobot'!B180)</f>
        <v/>
      </c>
      <c r="C184" s="1" t="str">
        <f>IF('2.1 Data FSVA 2025 &amp; Bobot'!C180="","",'2.1 Data FSVA 2025 &amp; Bobot'!C180)</f>
        <v/>
      </c>
      <c r="D184" s="1" t="str">
        <f>IF('2.1 Data FSVA 2025 &amp; Bobot'!D180="","",'2.1 Data FSVA 2025 &amp; Bobot'!D180)</f>
        <v/>
      </c>
      <c r="E184" s="1" t="str">
        <f>IF('2.1 Data FSVA 2025 &amp; Bobot'!E180="","",'2.1 Data FSVA 2025 &amp; Bobot'!E180)</f>
        <v/>
      </c>
      <c r="F184" s="2" t="str">
        <f>IF('2.1 Data FSVA 2025 &amp; Bobot'!F180="","",'2.1 Data FSVA 2025 &amp; Bobot'!F180)</f>
        <v/>
      </c>
      <c r="G184" s="4" t="str">
        <f>IF('2.1 Data FSVA 2025 &amp; Bobot'!H180="","",IFERROR(((G$7-'2.1 Data FSVA 2025 &amp; Bobot'!H180))/(G$7-G$6),"-"))</f>
        <v/>
      </c>
      <c r="H184" s="4" t="str">
        <f>IF('2.1 Data FSVA 2025 &amp; Bobot'!J180="","",IFERROR((('2.1 Data FSVA 2025 &amp; Bobot'!J180-H$6))/(H$7-H$6),"-"))</f>
        <v/>
      </c>
      <c r="I184" s="4" t="str">
        <f>IF('2.1 Data FSVA 2025 &amp; Bobot'!L180="","",IFERROR((('2.1 Data FSVA 2025 &amp; Bobot'!L180-I$6))/(I$7-I$6),"-"))</f>
        <v/>
      </c>
      <c r="J184" s="4" t="str">
        <f>IF('2.1 Data FSVA 2025 &amp; Bobot'!N180="","",IFERROR((('2.1 Data FSVA 2025 &amp; Bobot'!N180-J$6))/(J$7-J$6),"-"))</f>
        <v/>
      </c>
      <c r="K184" s="4" t="str">
        <f>IF('2.1 Data FSVA 2025 &amp; Bobot'!P180="","",IFERROR(((K$7-'2.1 Data FSVA 2025 &amp; Bobot'!P180))/(K$7-K$6),"-"))</f>
        <v/>
      </c>
      <c r="L184" s="4" t="str">
        <f>IF('2.1 Data FSVA 2025 &amp; Bobot'!R180="","",IFERROR(((L$7-'2.1 Data FSVA 2025 &amp; Bobot'!R180))/(L$7-L$6),"-"))</f>
        <v/>
      </c>
      <c r="M184" s="4" t="str">
        <f>IF('2.1 Data FSVA 2025 &amp; Bobot'!T180="","",IFERROR(((M$7-'2.1 Data FSVA 2025 &amp; Bobot'!T180))/(M$7-M$6),"-"))</f>
        <v/>
      </c>
      <c r="N184" s="4" t="str">
        <f>IF('2.1 Data FSVA 2025 &amp; Bobot'!V180="","",IFERROR((('2.1 Data FSVA 2025 &amp; Bobot'!V180-N$6))/(N$7-N$6),"-"))</f>
        <v/>
      </c>
      <c r="O184" s="4" t="str">
        <f>IF('2.1 Data FSVA 2025 &amp; Bobot'!X180="","",IFERROR(((O$7-'2.1 Data FSVA 2025 &amp; Bobot'!X180))/(O$7-O$6),"-"))</f>
        <v/>
      </c>
      <c r="P184" s="4" t="str">
        <f>IF('2.1 Data FSVA 2025 &amp; Bobot'!Z180="","",IFERROR((('2.1 Data FSVA 2025 &amp; Bobot'!Z180-P$6))/(P$7-P$6),"-"))</f>
        <v/>
      </c>
      <c r="Q184" s="4" t="str">
        <f>IF('2.1 Data FSVA 2025 &amp; Bobot'!AB180="","",IFERROR((('2.1 Data FSVA 2025 &amp; Bobot'!AB180-Q$6))/(Q$7-Q$6),"-"))</f>
        <v/>
      </c>
      <c r="R184" s="4" t="str">
        <f>IF('2.1 Data FSVA 2025 &amp; Bobot'!AD180="","",IFERROR(((R$7-'2.1 Data FSVA 2025 &amp; Bobot'!AD180))/(R$7-R$6),"-"))</f>
        <v/>
      </c>
      <c r="S184" s="33" t="str">
        <f t="shared" si="8"/>
        <v>-</v>
      </c>
      <c r="T184" s="73" t="str">
        <f t="shared" si="9"/>
        <v>-</v>
      </c>
      <c r="U184" s="4" t="str">
        <f t="shared" si="10"/>
        <v>-</v>
      </c>
      <c r="V184" s="73" t="str">
        <f t="shared" si="11"/>
        <v>-</v>
      </c>
      <c r="W184" s="67"/>
    </row>
    <row r="185" spans="1:23" x14ac:dyDescent="0.3">
      <c r="A185" s="1" t="str">
        <f>IF('2.1 Data FSVA 2025 &amp; Bobot'!A181="","",'2.1 Data FSVA 2025 &amp; Bobot'!A181)</f>
        <v/>
      </c>
      <c r="B185" s="2" t="str">
        <f>IF('2.1 Data FSVA 2025 &amp; Bobot'!B181="","",'2.1 Data FSVA 2025 &amp; Bobot'!B181)</f>
        <v/>
      </c>
      <c r="C185" s="1" t="str">
        <f>IF('2.1 Data FSVA 2025 &amp; Bobot'!C181="","",'2.1 Data FSVA 2025 &amp; Bobot'!C181)</f>
        <v/>
      </c>
      <c r="D185" s="1" t="str">
        <f>IF('2.1 Data FSVA 2025 &amp; Bobot'!D181="","",'2.1 Data FSVA 2025 &amp; Bobot'!D181)</f>
        <v/>
      </c>
      <c r="E185" s="1" t="str">
        <f>IF('2.1 Data FSVA 2025 &amp; Bobot'!E181="","",'2.1 Data FSVA 2025 &amp; Bobot'!E181)</f>
        <v/>
      </c>
      <c r="F185" s="2" t="str">
        <f>IF('2.1 Data FSVA 2025 &amp; Bobot'!F181="","",'2.1 Data FSVA 2025 &amp; Bobot'!F181)</f>
        <v/>
      </c>
      <c r="G185" s="4" t="str">
        <f>IF('2.1 Data FSVA 2025 &amp; Bobot'!H181="","",IFERROR(((G$7-'2.1 Data FSVA 2025 &amp; Bobot'!H181))/(G$7-G$6),"-"))</f>
        <v/>
      </c>
      <c r="H185" s="4" t="str">
        <f>IF('2.1 Data FSVA 2025 &amp; Bobot'!J181="","",IFERROR((('2.1 Data FSVA 2025 &amp; Bobot'!J181-H$6))/(H$7-H$6),"-"))</f>
        <v/>
      </c>
      <c r="I185" s="4" t="str">
        <f>IF('2.1 Data FSVA 2025 &amp; Bobot'!L181="","",IFERROR((('2.1 Data FSVA 2025 &amp; Bobot'!L181-I$6))/(I$7-I$6),"-"))</f>
        <v/>
      </c>
      <c r="J185" s="4" t="str">
        <f>IF('2.1 Data FSVA 2025 &amp; Bobot'!N181="","",IFERROR((('2.1 Data FSVA 2025 &amp; Bobot'!N181-J$6))/(J$7-J$6),"-"))</f>
        <v/>
      </c>
      <c r="K185" s="4" t="str">
        <f>IF('2.1 Data FSVA 2025 &amp; Bobot'!P181="","",IFERROR(((K$7-'2.1 Data FSVA 2025 &amp; Bobot'!P181))/(K$7-K$6),"-"))</f>
        <v/>
      </c>
      <c r="L185" s="4" t="str">
        <f>IF('2.1 Data FSVA 2025 &amp; Bobot'!R181="","",IFERROR(((L$7-'2.1 Data FSVA 2025 &amp; Bobot'!R181))/(L$7-L$6),"-"))</f>
        <v/>
      </c>
      <c r="M185" s="4" t="str">
        <f>IF('2.1 Data FSVA 2025 &amp; Bobot'!T181="","",IFERROR(((M$7-'2.1 Data FSVA 2025 &amp; Bobot'!T181))/(M$7-M$6),"-"))</f>
        <v/>
      </c>
      <c r="N185" s="4" t="str">
        <f>IF('2.1 Data FSVA 2025 &amp; Bobot'!V181="","",IFERROR((('2.1 Data FSVA 2025 &amp; Bobot'!V181-N$6))/(N$7-N$6),"-"))</f>
        <v/>
      </c>
      <c r="O185" s="4" t="str">
        <f>IF('2.1 Data FSVA 2025 &amp; Bobot'!X181="","",IFERROR(((O$7-'2.1 Data FSVA 2025 &amp; Bobot'!X181))/(O$7-O$6),"-"))</f>
        <v/>
      </c>
      <c r="P185" s="4" t="str">
        <f>IF('2.1 Data FSVA 2025 &amp; Bobot'!Z181="","",IFERROR((('2.1 Data FSVA 2025 &amp; Bobot'!Z181-P$6))/(P$7-P$6),"-"))</f>
        <v/>
      </c>
      <c r="Q185" s="4" t="str">
        <f>IF('2.1 Data FSVA 2025 &amp; Bobot'!AB181="","",IFERROR((('2.1 Data FSVA 2025 &amp; Bobot'!AB181-Q$6))/(Q$7-Q$6),"-"))</f>
        <v/>
      </c>
      <c r="R185" s="4" t="str">
        <f>IF('2.1 Data FSVA 2025 &amp; Bobot'!AD181="","",IFERROR(((R$7-'2.1 Data FSVA 2025 &amp; Bobot'!AD181))/(R$7-R$6),"-"))</f>
        <v/>
      </c>
      <c r="S185" s="33" t="str">
        <f t="shared" si="8"/>
        <v>-</v>
      </c>
      <c r="T185" s="73" t="str">
        <f t="shared" si="9"/>
        <v>-</v>
      </c>
      <c r="U185" s="4" t="str">
        <f t="shared" si="10"/>
        <v>-</v>
      </c>
      <c r="V185" s="73" t="str">
        <f t="shared" si="11"/>
        <v>-</v>
      </c>
      <c r="W185" s="67"/>
    </row>
    <row r="186" spans="1:23" x14ac:dyDescent="0.3">
      <c r="A186" s="1" t="str">
        <f>IF('2.1 Data FSVA 2025 &amp; Bobot'!A182="","",'2.1 Data FSVA 2025 &amp; Bobot'!A182)</f>
        <v/>
      </c>
      <c r="B186" s="2" t="str">
        <f>IF('2.1 Data FSVA 2025 &amp; Bobot'!B182="","",'2.1 Data FSVA 2025 &amp; Bobot'!B182)</f>
        <v/>
      </c>
      <c r="C186" s="1" t="str">
        <f>IF('2.1 Data FSVA 2025 &amp; Bobot'!C182="","",'2.1 Data FSVA 2025 &amp; Bobot'!C182)</f>
        <v/>
      </c>
      <c r="D186" s="1" t="str">
        <f>IF('2.1 Data FSVA 2025 &amp; Bobot'!D182="","",'2.1 Data FSVA 2025 &amp; Bobot'!D182)</f>
        <v/>
      </c>
      <c r="E186" s="1" t="str">
        <f>IF('2.1 Data FSVA 2025 &amp; Bobot'!E182="","",'2.1 Data FSVA 2025 &amp; Bobot'!E182)</f>
        <v/>
      </c>
      <c r="F186" s="2" t="str">
        <f>IF('2.1 Data FSVA 2025 &amp; Bobot'!F182="","",'2.1 Data FSVA 2025 &amp; Bobot'!F182)</f>
        <v/>
      </c>
      <c r="G186" s="4" t="str">
        <f>IF('2.1 Data FSVA 2025 &amp; Bobot'!H182="","",IFERROR(((G$7-'2.1 Data FSVA 2025 &amp; Bobot'!H182))/(G$7-G$6),"-"))</f>
        <v/>
      </c>
      <c r="H186" s="4" t="str">
        <f>IF('2.1 Data FSVA 2025 &amp; Bobot'!J182="","",IFERROR((('2.1 Data FSVA 2025 &amp; Bobot'!J182-H$6))/(H$7-H$6),"-"))</f>
        <v/>
      </c>
      <c r="I186" s="4" t="str">
        <f>IF('2.1 Data FSVA 2025 &amp; Bobot'!L182="","",IFERROR((('2.1 Data FSVA 2025 &amp; Bobot'!L182-I$6))/(I$7-I$6),"-"))</f>
        <v/>
      </c>
      <c r="J186" s="4" t="str">
        <f>IF('2.1 Data FSVA 2025 &amp; Bobot'!N182="","",IFERROR((('2.1 Data FSVA 2025 &amp; Bobot'!N182-J$6))/(J$7-J$6),"-"))</f>
        <v/>
      </c>
      <c r="K186" s="4" t="str">
        <f>IF('2.1 Data FSVA 2025 &amp; Bobot'!P182="","",IFERROR(((K$7-'2.1 Data FSVA 2025 &amp; Bobot'!P182))/(K$7-K$6),"-"))</f>
        <v/>
      </c>
      <c r="L186" s="4" t="str">
        <f>IF('2.1 Data FSVA 2025 &amp; Bobot'!R182="","",IFERROR(((L$7-'2.1 Data FSVA 2025 &amp; Bobot'!R182))/(L$7-L$6),"-"))</f>
        <v/>
      </c>
      <c r="M186" s="4" t="str">
        <f>IF('2.1 Data FSVA 2025 &amp; Bobot'!T182="","",IFERROR(((M$7-'2.1 Data FSVA 2025 &amp; Bobot'!T182))/(M$7-M$6),"-"))</f>
        <v/>
      </c>
      <c r="N186" s="4" t="str">
        <f>IF('2.1 Data FSVA 2025 &amp; Bobot'!V182="","",IFERROR((('2.1 Data FSVA 2025 &amp; Bobot'!V182-N$6))/(N$7-N$6),"-"))</f>
        <v/>
      </c>
      <c r="O186" s="4" t="str">
        <f>IF('2.1 Data FSVA 2025 &amp; Bobot'!X182="","",IFERROR(((O$7-'2.1 Data FSVA 2025 &amp; Bobot'!X182))/(O$7-O$6),"-"))</f>
        <v/>
      </c>
      <c r="P186" s="4" t="str">
        <f>IF('2.1 Data FSVA 2025 &amp; Bobot'!Z182="","",IFERROR((('2.1 Data FSVA 2025 &amp; Bobot'!Z182-P$6))/(P$7-P$6),"-"))</f>
        <v/>
      </c>
      <c r="Q186" s="4" t="str">
        <f>IF('2.1 Data FSVA 2025 &amp; Bobot'!AB182="","",IFERROR((('2.1 Data FSVA 2025 &amp; Bobot'!AB182-Q$6))/(Q$7-Q$6),"-"))</f>
        <v/>
      </c>
      <c r="R186" s="4" t="str">
        <f>IF('2.1 Data FSVA 2025 &amp; Bobot'!AD182="","",IFERROR(((R$7-'2.1 Data FSVA 2025 &amp; Bobot'!AD182))/(R$7-R$6),"-"))</f>
        <v/>
      </c>
      <c r="S186" s="33" t="str">
        <f t="shared" si="8"/>
        <v>-</v>
      </c>
      <c r="T186" s="73" t="str">
        <f t="shared" si="9"/>
        <v>-</v>
      </c>
      <c r="U186" s="4" t="str">
        <f t="shared" si="10"/>
        <v>-</v>
      </c>
      <c r="V186" s="73" t="str">
        <f t="shared" si="11"/>
        <v>-</v>
      </c>
      <c r="W186" s="67"/>
    </row>
    <row r="187" spans="1:23" x14ac:dyDescent="0.3">
      <c r="A187" s="1" t="str">
        <f>IF('2.1 Data FSVA 2025 &amp; Bobot'!A183="","",'2.1 Data FSVA 2025 &amp; Bobot'!A183)</f>
        <v/>
      </c>
      <c r="B187" s="2" t="str">
        <f>IF('2.1 Data FSVA 2025 &amp; Bobot'!B183="","",'2.1 Data FSVA 2025 &amp; Bobot'!B183)</f>
        <v/>
      </c>
      <c r="C187" s="1" t="str">
        <f>IF('2.1 Data FSVA 2025 &amp; Bobot'!C183="","",'2.1 Data FSVA 2025 &amp; Bobot'!C183)</f>
        <v/>
      </c>
      <c r="D187" s="1" t="str">
        <f>IF('2.1 Data FSVA 2025 &amp; Bobot'!D183="","",'2.1 Data FSVA 2025 &amp; Bobot'!D183)</f>
        <v/>
      </c>
      <c r="E187" s="1" t="str">
        <f>IF('2.1 Data FSVA 2025 &amp; Bobot'!E183="","",'2.1 Data FSVA 2025 &amp; Bobot'!E183)</f>
        <v/>
      </c>
      <c r="F187" s="2" t="str">
        <f>IF('2.1 Data FSVA 2025 &amp; Bobot'!F183="","",'2.1 Data FSVA 2025 &amp; Bobot'!F183)</f>
        <v/>
      </c>
      <c r="G187" s="4" t="str">
        <f>IF('2.1 Data FSVA 2025 &amp; Bobot'!H183="","",IFERROR(((G$7-'2.1 Data FSVA 2025 &amp; Bobot'!H183))/(G$7-G$6),"-"))</f>
        <v/>
      </c>
      <c r="H187" s="4" t="str">
        <f>IF('2.1 Data FSVA 2025 &amp; Bobot'!J183="","",IFERROR((('2.1 Data FSVA 2025 &amp; Bobot'!J183-H$6))/(H$7-H$6),"-"))</f>
        <v/>
      </c>
      <c r="I187" s="4" t="str">
        <f>IF('2.1 Data FSVA 2025 &amp; Bobot'!L183="","",IFERROR((('2.1 Data FSVA 2025 &amp; Bobot'!L183-I$6))/(I$7-I$6),"-"))</f>
        <v/>
      </c>
      <c r="J187" s="4" t="str">
        <f>IF('2.1 Data FSVA 2025 &amp; Bobot'!N183="","",IFERROR((('2.1 Data FSVA 2025 &amp; Bobot'!N183-J$6))/(J$7-J$6),"-"))</f>
        <v/>
      </c>
      <c r="K187" s="4" t="str">
        <f>IF('2.1 Data FSVA 2025 &amp; Bobot'!P183="","",IFERROR(((K$7-'2.1 Data FSVA 2025 &amp; Bobot'!P183))/(K$7-K$6),"-"))</f>
        <v/>
      </c>
      <c r="L187" s="4" t="str">
        <f>IF('2.1 Data FSVA 2025 &amp; Bobot'!R183="","",IFERROR(((L$7-'2.1 Data FSVA 2025 &amp; Bobot'!R183))/(L$7-L$6),"-"))</f>
        <v/>
      </c>
      <c r="M187" s="4" t="str">
        <f>IF('2.1 Data FSVA 2025 &amp; Bobot'!T183="","",IFERROR(((M$7-'2.1 Data FSVA 2025 &amp; Bobot'!T183))/(M$7-M$6),"-"))</f>
        <v/>
      </c>
      <c r="N187" s="4" t="str">
        <f>IF('2.1 Data FSVA 2025 &amp; Bobot'!V183="","",IFERROR((('2.1 Data FSVA 2025 &amp; Bobot'!V183-N$6))/(N$7-N$6),"-"))</f>
        <v/>
      </c>
      <c r="O187" s="4" t="str">
        <f>IF('2.1 Data FSVA 2025 &amp; Bobot'!X183="","",IFERROR(((O$7-'2.1 Data FSVA 2025 &amp; Bobot'!X183))/(O$7-O$6),"-"))</f>
        <v/>
      </c>
      <c r="P187" s="4" t="str">
        <f>IF('2.1 Data FSVA 2025 &amp; Bobot'!Z183="","",IFERROR((('2.1 Data FSVA 2025 &amp; Bobot'!Z183-P$6))/(P$7-P$6),"-"))</f>
        <v/>
      </c>
      <c r="Q187" s="4" t="str">
        <f>IF('2.1 Data FSVA 2025 &amp; Bobot'!AB183="","",IFERROR((('2.1 Data FSVA 2025 &amp; Bobot'!AB183-Q$6))/(Q$7-Q$6),"-"))</f>
        <v/>
      </c>
      <c r="R187" s="4" t="str">
        <f>IF('2.1 Data FSVA 2025 &amp; Bobot'!AD183="","",IFERROR(((R$7-'2.1 Data FSVA 2025 &amp; Bobot'!AD183))/(R$7-R$6),"-"))</f>
        <v/>
      </c>
      <c r="S187" s="33" t="str">
        <f t="shared" si="8"/>
        <v>-</v>
      </c>
      <c r="T187" s="73" t="str">
        <f t="shared" si="9"/>
        <v>-</v>
      </c>
      <c r="U187" s="4" t="str">
        <f t="shared" si="10"/>
        <v>-</v>
      </c>
      <c r="V187" s="73" t="str">
        <f t="shared" si="11"/>
        <v>-</v>
      </c>
      <c r="W187" s="67"/>
    </row>
    <row r="188" spans="1:23" x14ac:dyDescent="0.3">
      <c r="A188" s="1" t="str">
        <f>IF('2.1 Data FSVA 2025 &amp; Bobot'!A184="","",'2.1 Data FSVA 2025 &amp; Bobot'!A184)</f>
        <v/>
      </c>
      <c r="B188" s="2" t="str">
        <f>IF('2.1 Data FSVA 2025 &amp; Bobot'!B184="","",'2.1 Data FSVA 2025 &amp; Bobot'!B184)</f>
        <v/>
      </c>
      <c r="C188" s="1" t="str">
        <f>IF('2.1 Data FSVA 2025 &amp; Bobot'!C184="","",'2.1 Data FSVA 2025 &amp; Bobot'!C184)</f>
        <v/>
      </c>
      <c r="D188" s="1" t="str">
        <f>IF('2.1 Data FSVA 2025 &amp; Bobot'!D184="","",'2.1 Data FSVA 2025 &amp; Bobot'!D184)</f>
        <v/>
      </c>
      <c r="E188" s="1" t="str">
        <f>IF('2.1 Data FSVA 2025 &amp; Bobot'!E184="","",'2.1 Data FSVA 2025 &amp; Bobot'!E184)</f>
        <v/>
      </c>
      <c r="F188" s="2" t="str">
        <f>IF('2.1 Data FSVA 2025 &amp; Bobot'!F184="","",'2.1 Data FSVA 2025 &amp; Bobot'!F184)</f>
        <v/>
      </c>
      <c r="G188" s="4" t="str">
        <f>IF('2.1 Data FSVA 2025 &amp; Bobot'!H184="","",IFERROR(((G$7-'2.1 Data FSVA 2025 &amp; Bobot'!H184))/(G$7-G$6),"-"))</f>
        <v/>
      </c>
      <c r="H188" s="4" t="str">
        <f>IF('2.1 Data FSVA 2025 &amp; Bobot'!J184="","",IFERROR((('2.1 Data FSVA 2025 &amp; Bobot'!J184-H$6))/(H$7-H$6),"-"))</f>
        <v/>
      </c>
      <c r="I188" s="4" t="str">
        <f>IF('2.1 Data FSVA 2025 &amp; Bobot'!L184="","",IFERROR((('2.1 Data FSVA 2025 &amp; Bobot'!L184-I$6))/(I$7-I$6),"-"))</f>
        <v/>
      </c>
      <c r="J188" s="4" t="str">
        <f>IF('2.1 Data FSVA 2025 &amp; Bobot'!N184="","",IFERROR((('2.1 Data FSVA 2025 &amp; Bobot'!N184-J$6))/(J$7-J$6),"-"))</f>
        <v/>
      </c>
      <c r="K188" s="4" t="str">
        <f>IF('2.1 Data FSVA 2025 &amp; Bobot'!P184="","",IFERROR(((K$7-'2.1 Data FSVA 2025 &amp; Bobot'!P184))/(K$7-K$6),"-"))</f>
        <v/>
      </c>
      <c r="L188" s="4" t="str">
        <f>IF('2.1 Data FSVA 2025 &amp; Bobot'!R184="","",IFERROR(((L$7-'2.1 Data FSVA 2025 &amp; Bobot'!R184))/(L$7-L$6),"-"))</f>
        <v/>
      </c>
      <c r="M188" s="4" t="str">
        <f>IF('2.1 Data FSVA 2025 &amp; Bobot'!T184="","",IFERROR(((M$7-'2.1 Data FSVA 2025 &amp; Bobot'!T184))/(M$7-M$6),"-"))</f>
        <v/>
      </c>
      <c r="N188" s="4" t="str">
        <f>IF('2.1 Data FSVA 2025 &amp; Bobot'!V184="","",IFERROR((('2.1 Data FSVA 2025 &amp; Bobot'!V184-N$6))/(N$7-N$6),"-"))</f>
        <v/>
      </c>
      <c r="O188" s="4" t="str">
        <f>IF('2.1 Data FSVA 2025 &amp; Bobot'!X184="","",IFERROR(((O$7-'2.1 Data FSVA 2025 &amp; Bobot'!X184))/(O$7-O$6),"-"))</f>
        <v/>
      </c>
      <c r="P188" s="4" t="str">
        <f>IF('2.1 Data FSVA 2025 &amp; Bobot'!Z184="","",IFERROR((('2.1 Data FSVA 2025 &amp; Bobot'!Z184-P$6))/(P$7-P$6),"-"))</f>
        <v/>
      </c>
      <c r="Q188" s="4" t="str">
        <f>IF('2.1 Data FSVA 2025 &amp; Bobot'!AB184="","",IFERROR((('2.1 Data FSVA 2025 &amp; Bobot'!AB184-Q$6))/(Q$7-Q$6),"-"))</f>
        <v/>
      </c>
      <c r="R188" s="4" t="str">
        <f>IF('2.1 Data FSVA 2025 &amp; Bobot'!AD184="","",IFERROR(((R$7-'2.1 Data FSVA 2025 &amp; Bobot'!AD184))/(R$7-R$6),"-"))</f>
        <v/>
      </c>
      <c r="S188" s="33" t="str">
        <f t="shared" si="8"/>
        <v>-</v>
      </c>
      <c r="T188" s="73" t="str">
        <f t="shared" si="9"/>
        <v>-</v>
      </c>
      <c r="U188" s="4" t="str">
        <f t="shared" si="10"/>
        <v>-</v>
      </c>
      <c r="V188" s="73" t="str">
        <f t="shared" si="11"/>
        <v>-</v>
      </c>
      <c r="W188" s="67"/>
    </row>
    <row r="189" spans="1:23" x14ac:dyDescent="0.3">
      <c r="A189" s="1" t="str">
        <f>IF('2.1 Data FSVA 2025 &amp; Bobot'!A185="","",'2.1 Data FSVA 2025 &amp; Bobot'!A185)</f>
        <v/>
      </c>
      <c r="B189" s="2" t="str">
        <f>IF('2.1 Data FSVA 2025 &amp; Bobot'!B185="","",'2.1 Data FSVA 2025 &amp; Bobot'!B185)</f>
        <v/>
      </c>
      <c r="C189" s="1" t="str">
        <f>IF('2.1 Data FSVA 2025 &amp; Bobot'!C185="","",'2.1 Data FSVA 2025 &amp; Bobot'!C185)</f>
        <v/>
      </c>
      <c r="D189" s="1" t="str">
        <f>IF('2.1 Data FSVA 2025 &amp; Bobot'!D185="","",'2.1 Data FSVA 2025 &amp; Bobot'!D185)</f>
        <v/>
      </c>
      <c r="E189" s="1" t="str">
        <f>IF('2.1 Data FSVA 2025 &amp; Bobot'!E185="","",'2.1 Data FSVA 2025 &amp; Bobot'!E185)</f>
        <v/>
      </c>
      <c r="F189" s="2" t="str">
        <f>IF('2.1 Data FSVA 2025 &amp; Bobot'!F185="","",'2.1 Data FSVA 2025 &amp; Bobot'!F185)</f>
        <v/>
      </c>
      <c r="G189" s="4" t="str">
        <f>IF('2.1 Data FSVA 2025 &amp; Bobot'!H185="","",IFERROR(((G$7-'2.1 Data FSVA 2025 &amp; Bobot'!H185))/(G$7-G$6),"-"))</f>
        <v/>
      </c>
      <c r="H189" s="4" t="str">
        <f>IF('2.1 Data FSVA 2025 &amp; Bobot'!J185="","",IFERROR((('2.1 Data FSVA 2025 &amp; Bobot'!J185-H$6))/(H$7-H$6),"-"))</f>
        <v/>
      </c>
      <c r="I189" s="4" t="str">
        <f>IF('2.1 Data FSVA 2025 &amp; Bobot'!L185="","",IFERROR((('2.1 Data FSVA 2025 &amp; Bobot'!L185-I$6))/(I$7-I$6),"-"))</f>
        <v/>
      </c>
      <c r="J189" s="4" t="str">
        <f>IF('2.1 Data FSVA 2025 &amp; Bobot'!N185="","",IFERROR((('2.1 Data FSVA 2025 &amp; Bobot'!N185-J$6))/(J$7-J$6),"-"))</f>
        <v/>
      </c>
      <c r="K189" s="4" t="str">
        <f>IF('2.1 Data FSVA 2025 &amp; Bobot'!P185="","",IFERROR(((K$7-'2.1 Data FSVA 2025 &amp; Bobot'!P185))/(K$7-K$6),"-"))</f>
        <v/>
      </c>
      <c r="L189" s="4" t="str">
        <f>IF('2.1 Data FSVA 2025 &amp; Bobot'!R185="","",IFERROR(((L$7-'2.1 Data FSVA 2025 &amp; Bobot'!R185))/(L$7-L$6),"-"))</f>
        <v/>
      </c>
      <c r="M189" s="4" t="str">
        <f>IF('2.1 Data FSVA 2025 &amp; Bobot'!T185="","",IFERROR(((M$7-'2.1 Data FSVA 2025 &amp; Bobot'!T185))/(M$7-M$6),"-"))</f>
        <v/>
      </c>
      <c r="N189" s="4" t="str">
        <f>IF('2.1 Data FSVA 2025 &amp; Bobot'!V185="","",IFERROR((('2.1 Data FSVA 2025 &amp; Bobot'!V185-N$6))/(N$7-N$6),"-"))</f>
        <v/>
      </c>
      <c r="O189" s="4" t="str">
        <f>IF('2.1 Data FSVA 2025 &amp; Bobot'!X185="","",IFERROR(((O$7-'2.1 Data FSVA 2025 &amp; Bobot'!X185))/(O$7-O$6),"-"))</f>
        <v/>
      </c>
      <c r="P189" s="4" t="str">
        <f>IF('2.1 Data FSVA 2025 &amp; Bobot'!Z185="","",IFERROR((('2.1 Data FSVA 2025 &amp; Bobot'!Z185-P$6))/(P$7-P$6),"-"))</f>
        <v/>
      </c>
      <c r="Q189" s="4" t="str">
        <f>IF('2.1 Data FSVA 2025 &amp; Bobot'!AB185="","",IFERROR((('2.1 Data FSVA 2025 &amp; Bobot'!AB185-Q$6))/(Q$7-Q$6),"-"))</f>
        <v/>
      </c>
      <c r="R189" s="4" t="str">
        <f>IF('2.1 Data FSVA 2025 &amp; Bobot'!AD185="","",IFERROR(((R$7-'2.1 Data FSVA 2025 &amp; Bobot'!AD185))/(R$7-R$6),"-"))</f>
        <v/>
      </c>
      <c r="S189" s="33" t="str">
        <f t="shared" si="8"/>
        <v>-</v>
      </c>
      <c r="T189" s="73" t="str">
        <f t="shared" si="9"/>
        <v>-</v>
      </c>
      <c r="U189" s="4" t="str">
        <f t="shared" si="10"/>
        <v>-</v>
      </c>
      <c r="V189" s="73" t="str">
        <f t="shared" si="11"/>
        <v>-</v>
      </c>
      <c r="W189" s="67"/>
    </row>
    <row r="190" spans="1:23" x14ac:dyDescent="0.3">
      <c r="A190" s="1" t="str">
        <f>IF('2.1 Data FSVA 2025 &amp; Bobot'!A186="","",'2.1 Data FSVA 2025 &amp; Bobot'!A186)</f>
        <v/>
      </c>
      <c r="B190" s="2" t="str">
        <f>IF('2.1 Data FSVA 2025 &amp; Bobot'!B186="","",'2.1 Data FSVA 2025 &amp; Bobot'!B186)</f>
        <v/>
      </c>
      <c r="C190" s="1" t="str">
        <f>IF('2.1 Data FSVA 2025 &amp; Bobot'!C186="","",'2.1 Data FSVA 2025 &amp; Bobot'!C186)</f>
        <v/>
      </c>
      <c r="D190" s="1" t="str">
        <f>IF('2.1 Data FSVA 2025 &amp; Bobot'!D186="","",'2.1 Data FSVA 2025 &amp; Bobot'!D186)</f>
        <v/>
      </c>
      <c r="E190" s="1" t="str">
        <f>IF('2.1 Data FSVA 2025 &amp; Bobot'!E186="","",'2.1 Data FSVA 2025 &amp; Bobot'!E186)</f>
        <v/>
      </c>
      <c r="F190" s="2" t="str">
        <f>IF('2.1 Data FSVA 2025 &amp; Bobot'!F186="","",'2.1 Data FSVA 2025 &amp; Bobot'!F186)</f>
        <v/>
      </c>
      <c r="G190" s="4" t="str">
        <f>IF('2.1 Data FSVA 2025 &amp; Bobot'!H186="","",IFERROR(((G$7-'2.1 Data FSVA 2025 &amp; Bobot'!H186))/(G$7-G$6),"-"))</f>
        <v/>
      </c>
      <c r="H190" s="4" t="str">
        <f>IF('2.1 Data FSVA 2025 &amp; Bobot'!J186="","",IFERROR((('2.1 Data FSVA 2025 &amp; Bobot'!J186-H$6))/(H$7-H$6),"-"))</f>
        <v/>
      </c>
      <c r="I190" s="4" t="str">
        <f>IF('2.1 Data FSVA 2025 &amp; Bobot'!L186="","",IFERROR((('2.1 Data FSVA 2025 &amp; Bobot'!L186-I$6))/(I$7-I$6),"-"))</f>
        <v/>
      </c>
      <c r="J190" s="4" t="str">
        <f>IF('2.1 Data FSVA 2025 &amp; Bobot'!N186="","",IFERROR((('2.1 Data FSVA 2025 &amp; Bobot'!N186-J$6))/(J$7-J$6),"-"))</f>
        <v/>
      </c>
      <c r="K190" s="4" t="str">
        <f>IF('2.1 Data FSVA 2025 &amp; Bobot'!P186="","",IFERROR(((K$7-'2.1 Data FSVA 2025 &amp; Bobot'!P186))/(K$7-K$6),"-"))</f>
        <v/>
      </c>
      <c r="L190" s="4" t="str">
        <f>IF('2.1 Data FSVA 2025 &amp; Bobot'!R186="","",IFERROR(((L$7-'2.1 Data FSVA 2025 &amp; Bobot'!R186))/(L$7-L$6),"-"))</f>
        <v/>
      </c>
      <c r="M190" s="4" t="str">
        <f>IF('2.1 Data FSVA 2025 &amp; Bobot'!T186="","",IFERROR(((M$7-'2.1 Data FSVA 2025 &amp; Bobot'!T186))/(M$7-M$6),"-"))</f>
        <v/>
      </c>
      <c r="N190" s="4" t="str">
        <f>IF('2.1 Data FSVA 2025 &amp; Bobot'!V186="","",IFERROR((('2.1 Data FSVA 2025 &amp; Bobot'!V186-N$6))/(N$7-N$6),"-"))</f>
        <v/>
      </c>
      <c r="O190" s="4" t="str">
        <f>IF('2.1 Data FSVA 2025 &amp; Bobot'!X186="","",IFERROR(((O$7-'2.1 Data FSVA 2025 &amp; Bobot'!X186))/(O$7-O$6),"-"))</f>
        <v/>
      </c>
      <c r="P190" s="4" t="str">
        <f>IF('2.1 Data FSVA 2025 &amp; Bobot'!Z186="","",IFERROR((('2.1 Data FSVA 2025 &amp; Bobot'!Z186-P$6))/(P$7-P$6),"-"))</f>
        <v/>
      </c>
      <c r="Q190" s="4" t="str">
        <f>IF('2.1 Data FSVA 2025 &amp; Bobot'!AB186="","",IFERROR((('2.1 Data FSVA 2025 &amp; Bobot'!AB186-Q$6))/(Q$7-Q$6),"-"))</f>
        <v/>
      </c>
      <c r="R190" s="4" t="str">
        <f>IF('2.1 Data FSVA 2025 &amp; Bobot'!AD186="","",IFERROR(((R$7-'2.1 Data FSVA 2025 &amp; Bobot'!AD186))/(R$7-R$6),"-"))</f>
        <v/>
      </c>
      <c r="S190" s="33" t="str">
        <f t="shared" si="8"/>
        <v>-</v>
      </c>
      <c r="T190" s="73" t="str">
        <f t="shared" si="9"/>
        <v>-</v>
      </c>
      <c r="U190" s="4" t="str">
        <f t="shared" si="10"/>
        <v>-</v>
      </c>
      <c r="V190" s="73" t="str">
        <f t="shared" si="11"/>
        <v>-</v>
      </c>
      <c r="W190" s="67"/>
    </row>
    <row r="191" spans="1:23" x14ac:dyDescent="0.3">
      <c r="A191" s="1" t="str">
        <f>IF('2.1 Data FSVA 2025 &amp; Bobot'!A187="","",'2.1 Data FSVA 2025 &amp; Bobot'!A187)</f>
        <v/>
      </c>
      <c r="B191" s="2" t="str">
        <f>IF('2.1 Data FSVA 2025 &amp; Bobot'!B187="","",'2.1 Data FSVA 2025 &amp; Bobot'!B187)</f>
        <v/>
      </c>
      <c r="C191" s="1" t="str">
        <f>IF('2.1 Data FSVA 2025 &amp; Bobot'!C187="","",'2.1 Data FSVA 2025 &amp; Bobot'!C187)</f>
        <v/>
      </c>
      <c r="D191" s="1" t="str">
        <f>IF('2.1 Data FSVA 2025 &amp; Bobot'!D187="","",'2.1 Data FSVA 2025 &amp; Bobot'!D187)</f>
        <v/>
      </c>
      <c r="E191" s="1" t="str">
        <f>IF('2.1 Data FSVA 2025 &amp; Bobot'!E187="","",'2.1 Data FSVA 2025 &amp; Bobot'!E187)</f>
        <v/>
      </c>
      <c r="F191" s="2" t="str">
        <f>IF('2.1 Data FSVA 2025 &amp; Bobot'!F187="","",'2.1 Data FSVA 2025 &amp; Bobot'!F187)</f>
        <v/>
      </c>
      <c r="G191" s="4" t="str">
        <f>IF('2.1 Data FSVA 2025 &amp; Bobot'!H187="","",IFERROR(((G$7-'2.1 Data FSVA 2025 &amp; Bobot'!H187))/(G$7-G$6),"-"))</f>
        <v/>
      </c>
      <c r="H191" s="4" t="str">
        <f>IF('2.1 Data FSVA 2025 &amp; Bobot'!J187="","",IFERROR((('2.1 Data FSVA 2025 &amp; Bobot'!J187-H$6))/(H$7-H$6),"-"))</f>
        <v/>
      </c>
      <c r="I191" s="4" t="str">
        <f>IF('2.1 Data FSVA 2025 &amp; Bobot'!L187="","",IFERROR((('2.1 Data FSVA 2025 &amp; Bobot'!L187-I$6))/(I$7-I$6),"-"))</f>
        <v/>
      </c>
      <c r="J191" s="4" t="str">
        <f>IF('2.1 Data FSVA 2025 &amp; Bobot'!N187="","",IFERROR((('2.1 Data FSVA 2025 &amp; Bobot'!N187-J$6))/(J$7-J$6),"-"))</f>
        <v/>
      </c>
      <c r="K191" s="4" t="str">
        <f>IF('2.1 Data FSVA 2025 &amp; Bobot'!P187="","",IFERROR(((K$7-'2.1 Data FSVA 2025 &amp; Bobot'!P187))/(K$7-K$6),"-"))</f>
        <v/>
      </c>
      <c r="L191" s="4" t="str">
        <f>IF('2.1 Data FSVA 2025 &amp; Bobot'!R187="","",IFERROR(((L$7-'2.1 Data FSVA 2025 &amp; Bobot'!R187))/(L$7-L$6),"-"))</f>
        <v/>
      </c>
      <c r="M191" s="4" t="str">
        <f>IF('2.1 Data FSVA 2025 &amp; Bobot'!T187="","",IFERROR(((M$7-'2.1 Data FSVA 2025 &amp; Bobot'!T187))/(M$7-M$6),"-"))</f>
        <v/>
      </c>
      <c r="N191" s="4" t="str">
        <f>IF('2.1 Data FSVA 2025 &amp; Bobot'!V187="","",IFERROR((('2.1 Data FSVA 2025 &amp; Bobot'!V187-N$6))/(N$7-N$6),"-"))</f>
        <v/>
      </c>
      <c r="O191" s="4" t="str">
        <f>IF('2.1 Data FSVA 2025 &amp; Bobot'!X187="","",IFERROR(((O$7-'2.1 Data FSVA 2025 &amp; Bobot'!X187))/(O$7-O$6),"-"))</f>
        <v/>
      </c>
      <c r="P191" s="4" t="str">
        <f>IF('2.1 Data FSVA 2025 &amp; Bobot'!Z187="","",IFERROR((('2.1 Data FSVA 2025 &amp; Bobot'!Z187-P$6))/(P$7-P$6),"-"))</f>
        <v/>
      </c>
      <c r="Q191" s="4" t="str">
        <f>IF('2.1 Data FSVA 2025 &amp; Bobot'!AB187="","",IFERROR((('2.1 Data FSVA 2025 &amp; Bobot'!AB187-Q$6))/(Q$7-Q$6),"-"))</f>
        <v/>
      </c>
      <c r="R191" s="4" t="str">
        <f>IF('2.1 Data FSVA 2025 &amp; Bobot'!AD187="","",IFERROR(((R$7-'2.1 Data FSVA 2025 &amp; Bobot'!AD187))/(R$7-R$6),"-"))</f>
        <v/>
      </c>
      <c r="S191" s="33" t="str">
        <f t="shared" si="8"/>
        <v>-</v>
      </c>
      <c r="T191" s="73" t="str">
        <f t="shared" si="9"/>
        <v>-</v>
      </c>
      <c r="U191" s="4" t="str">
        <f t="shared" si="10"/>
        <v>-</v>
      </c>
      <c r="V191" s="73" t="str">
        <f t="shared" si="11"/>
        <v>-</v>
      </c>
      <c r="W191" s="67"/>
    </row>
    <row r="192" spans="1:23" x14ac:dyDescent="0.3">
      <c r="A192" s="1" t="str">
        <f>IF('2.1 Data FSVA 2025 &amp; Bobot'!A188="","",'2.1 Data FSVA 2025 &amp; Bobot'!A188)</f>
        <v/>
      </c>
      <c r="B192" s="2" t="str">
        <f>IF('2.1 Data FSVA 2025 &amp; Bobot'!B188="","",'2.1 Data FSVA 2025 &amp; Bobot'!B188)</f>
        <v/>
      </c>
      <c r="C192" s="1" t="str">
        <f>IF('2.1 Data FSVA 2025 &amp; Bobot'!C188="","",'2.1 Data FSVA 2025 &amp; Bobot'!C188)</f>
        <v/>
      </c>
      <c r="D192" s="1" t="str">
        <f>IF('2.1 Data FSVA 2025 &amp; Bobot'!D188="","",'2.1 Data FSVA 2025 &amp; Bobot'!D188)</f>
        <v/>
      </c>
      <c r="E192" s="1" t="str">
        <f>IF('2.1 Data FSVA 2025 &amp; Bobot'!E188="","",'2.1 Data FSVA 2025 &amp; Bobot'!E188)</f>
        <v/>
      </c>
      <c r="F192" s="2" t="str">
        <f>IF('2.1 Data FSVA 2025 &amp; Bobot'!F188="","",'2.1 Data FSVA 2025 &amp; Bobot'!F188)</f>
        <v/>
      </c>
      <c r="G192" s="4" t="str">
        <f>IF('2.1 Data FSVA 2025 &amp; Bobot'!H188="","",IFERROR(((G$7-'2.1 Data FSVA 2025 &amp; Bobot'!H188))/(G$7-G$6),"-"))</f>
        <v/>
      </c>
      <c r="H192" s="4" t="str">
        <f>IF('2.1 Data FSVA 2025 &amp; Bobot'!J188="","",IFERROR((('2.1 Data FSVA 2025 &amp; Bobot'!J188-H$6))/(H$7-H$6),"-"))</f>
        <v/>
      </c>
      <c r="I192" s="4" t="str">
        <f>IF('2.1 Data FSVA 2025 &amp; Bobot'!L188="","",IFERROR((('2.1 Data FSVA 2025 &amp; Bobot'!L188-I$6))/(I$7-I$6),"-"))</f>
        <v/>
      </c>
      <c r="J192" s="4" t="str">
        <f>IF('2.1 Data FSVA 2025 &amp; Bobot'!N188="","",IFERROR((('2.1 Data FSVA 2025 &amp; Bobot'!N188-J$6))/(J$7-J$6),"-"))</f>
        <v/>
      </c>
      <c r="K192" s="4" t="str">
        <f>IF('2.1 Data FSVA 2025 &amp; Bobot'!P188="","",IFERROR(((K$7-'2.1 Data FSVA 2025 &amp; Bobot'!P188))/(K$7-K$6),"-"))</f>
        <v/>
      </c>
      <c r="L192" s="4" t="str">
        <f>IF('2.1 Data FSVA 2025 &amp; Bobot'!R188="","",IFERROR(((L$7-'2.1 Data FSVA 2025 &amp; Bobot'!R188))/(L$7-L$6),"-"))</f>
        <v/>
      </c>
      <c r="M192" s="4" t="str">
        <f>IF('2.1 Data FSVA 2025 &amp; Bobot'!T188="","",IFERROR(((M$7-'2.1 Data FSVA 2025 &amp; Bobot'!T188))/(M$7-M$6),"-"))</f>
        <v/>
      </c>
      <c r="N192" s="4" t="str">
        <f>IF('2.1 Data FSVA 2025 &amp; Bobot'!V188="","",IFERROR((('2.1 Data FSVA 2025 &amp; Bobot'!V188-N$6))/(N$7-N$6),"-"))</f>
        <v/>
      </c>
      <c r="O192" s="4" t="str">
        <f>IF('2.1 Data FSVA 2025 &amp; Bobot'!X188="","",IFERROR(((O$7-'2.1 Data FSVA 2025 &amp; Bobot'!X188))/(O$7-O$6),"-"))</f>
        <v/>
      </c>
      <c r="P192" s="4" t="str">
        <f>IF('2.1 Data FSVA 2025 &amp; Bobot'!Z188="","",IFERROR((('2.1 Data FSVA 2025 &amp; Bobot'!Z188-P$6))/(P$7-P$6),"-"))</f>
        <v/>
      </c>
      <c r="Q192" s="4" t="str">
        <f>IF('2.1 Data FSVA 2025 &amp; Bobot'!AB188="","",IFERROR((('2.1 Data FSVA 2025 &amp; Bobot'!AB188-Q$6))/(Q$7-Q$6),"-"))</f>
        <v/>
      </c>
      <c r="R192" s="4" t="str">
        <f>IF('2.1 Data FSVA 2025 &amp; Bobot'!AD188="","",IFERROR(((R$7-'2.1 Data FSVA 2025 &amp; Bobot'!AD188))/(R$7-R$6),"-"))</f>
        <v/>
      </c>
      <c r="S192" s="33" t="str">
        <f t="shared" si="8"/>
        <v>-</v>
      </c>
      <c r="T192" s="73" t="str">
        <f t="shared" si="9"/>
        <v>-</v>
      </c>
      <c r="U192" s="4" t="str">
        <f t="shared" si="10"/>
        <v>-</v>
      </c>
      <c r="V192" s="73" t="str">
        <f t="shared" si="11"/>
        <v>-</v>
      </c>
      <c r="W192" s="67"/>
    </row>
    <row r="193" spans="1:23" x14ac:dyDescent="0.3">
      <c r="A193" s="1" t="str">
        <f>IF('2.1 Data FSVA 2025 &amp; Bobot'!A189="","",'2.1 Data FSVA 2025 &amp; Bobot'!A189)</f>
        <v/>
      </c>
      <c r="B193" s="2" t="str">
        <f>IF('2.1 Data FSVA 2025 &amp; Bobot'!B189="","",'2.1 Data FSVA 2025 &amp; Bobot'!B189)</f>
        <v/>
      </c>
      <c r="C193" s="1" t="str">
        <f>IF('2.1 Data FSVA 2025 &amp; Bobot'!C189="","",'2.1 Data FSVA 2025 &amp; Bobot'!C189)</f>
        <v/>
      </c>
      <c r="D193" s="1" t="str">
        <f>IF('2.1 Data FSVA 2025 &amp; Bobot'!D189="","",'2.1 Data FSVA 2025 &amp; Bobot'!D189)</f>
        <v/>
      </c>
      <c r="E193" s="1" t="str">
        <f>IF('2.1 Data FSVA 2025 &amp; Bobot'!E189="","",'2.1 Data FSVA 2025 &amp; Bobot'!E189)</f>
        <v/>
      </c>
      <c r="F193" s="2" t="str">
        <f>IF('2.1 Data FSVA 2025 &amp; Bobot'!F189="","",'2.1 Data FSVA 2025 &amp; Bobot'!F189)</f>
        <v/>
      </c>
      <c r="G193" s="4" t="str">
        <f>IF('2.1 Data FSVA 2025 &amp; Bobot'!H189="","",IFERROR(((G$7-'2.1 Data FSVA 2025 &amp; Bobot'!H189))/(G$7-G$6),"-"))</f>
        <v/>
      </c>
      <c r="H193" s="4" t="str">
        <f>IF('2.1 Data FSVA 2025 &amp; Bobot'!J189="","",IFERROR((('2.1 Data FSVA 2025 &amp; Bobot'!J189-H$6))/(H$7-H$6),"-"))</f>
        <v/>
      </c>
      <c r="I193" s="4" t="str">
        <f>IF('2.1 Data FSVA 2025 &amp; Bobot'!L189="","",IFERROR((('2.1 Data FSVA 2025 &amp; Bobot'!L189-I$6))/(I$7-I$6),"-"))</f>
        <v/>
      </c>
      <c r="J193" s="4" t="str">
        <f>IF('2.1 Data FSVA 2025 &amp; Bobot'!N189="","",IFERROR((('2.1 Data FSVA 2025 &amp; Bobot'!N189-J$6))/(J$7-J$6),"-"))</f>
        <v/>
      </c>
      <c r="K193" s="4" t="str">
        <f>IF('2.1 Data FSVA 2025 &amp; Bobot'!P189="","",IFERROR(((K$7-'2.1 Data FSVA 2025 &amp; Bobot'!P189))/(K$7-K$6),"-"))</f>
        <v/>
      </c>
      <c r="L193" s="4" t="str">
        <f>IF('2.1 Data FSVA 2025 &amp; Bobot'!R189="","",IFERROR(((L$7-'2.1 Data FSVA 2025 &amp; Bobot'!R189))/(L$7-L$6),"-"))</f>
        <v/>
      </c>
      <c r="M193" s="4" t="str">
        <f>IF('2.1 Data FSVA 2025 &amp; Bobot'!T189="","",IFERROR(((M$7-'2.1 Data FSVA 2025 &amp; Bobot'!T189))/(M$7-M$6),"-"))</f>
        <v/>
      </c>
      <c r="N193" s="4" t="str">
        <f>IF('2.1 Data FSVA 2025 &amp; Bobot'!V189="","",IFERROR((('2.1 Data FSVA 2025 &amp; Bobot'!V189-N$6))/(N$7-N$6),"-"))</f>
        <v/>
      </c>
      <c r="O193" s="4" t="str">
        <f>IF('2.1 Data FSVA 2025 &amp; Bobot'!X189="","",IFERROR(((O$7-'2.1 Data FSVA 2025 &amp; Bobot'!X189))/(O$7-O$6),"-"))</f>
        <v/>
      </c>
      <c r="P193" s="4" t="str">
        <f>IF('2.1 Data FSVA 2025 &amp; Bobot'!Z189="","",IFERROR((('2.1 Data FSVA 2025 &amp; Bobot'!Z189-P$6))/(P$7-P$6),"-"))</f>
        <v/>
      </c>
      <c r="Q193" s="4" t="str">
        <f>IF('2.1 Data FSVA 2025 &amp; Bobot'!AB189="","",IFERROR((('2.1 Data FSVA 2025 &amp; Bobot'!AB189-Q$6))/(Q$7-Q$6),"-"))</f>
        <v/>
      </c>
      <c r="R193" s="4" t="str">
        <f>IF('2.1 Data FSVA 2025 &amp; Bobot'!AD189="","",IFERROR(((R$7-'2.1 Data FSVA 2025 &amp; Bobot'!AD189))/(R$7-R$6),"-"))</f>
        <v/>
      </c>
      <c r="S193" s="33" t="str">
        <f t="shared" si="8"/>
        <v>-</v>
      </c>
      <c r="T193" s="73" t="str">
        <f t="shared" si="9"/>
        <v>-</v>
      </c>
      <c r="U193" s="4" t="str">
        <f t="shared" si="10"/>
        <v>-</v>
      </c>
      <c r="V193" s="73" t="str">
        <f t="shared" si="11"/>
        <v>-</v>
      </c>
      <c r="W193" s="67"/>
    </row>
    <row r="194" spans="1:23" x14ac:dyDescent="0.3">
      <c r="A194" s="1" t="str">
        <f>IF('2.1 Data FSVA 2025 &amp; Bobot'!A190="","",'2.1 Data FSVA 2025 &amp; Bobot'!A190)</f>
        <v/>
      </c>
      <c r="B194" s="2" t="str">
        <f>IF('2.1 Data FSVA 2025 &amp; Bobot'!B190="","",'2.1 Data FSVA 2025 &amp; Bobot'!B190)</f>
        <v/>
      </c>
      <c r="C194" s="1" t="str">
        <f>IF('2.1 Data FSVA 2025 &amp; Bobot'!C190="","",'2.1 Data FSVA 2025 &amp; Bobot'!C190)</f>
        <v/>
      </c>
      <c r="D194" s="1" t="str">
        <f>IF('2.1 Data FSVA 2025 &amp; Bobot'!D190="","",'2.1 Data FSVA 2025 &amp; Bobot'!D190)</f>
        <v/>
      </c>
      <c r="E194" s="1" t="str">
        <f>IF('2.1 Data FSVA 2025 &amp; Bobot'!E190="","",'2.1 Data FSVA 2025 &amp; Bobot'!E190)</f>
        <v/>
      </c>
      <c r="F194" s="2" t="str">
        <f>IF('2.1 Data FSVA 2025 &amp; Bobot'!F190="","",'2.1 Data FSVA 2025 &amp; Bobot'!F190)</f>
        <v/>
      </c>
      <c r="G194" s="4" t="str">
        <f>IF('2.1 Data FSVA 2025 &amp; Bobot'!H190="","",IFERROR(((G$7-'2.1 Data FSVA 2025 &amp; Bobot'!H190))/(G$7-G$6),"-"))</f>
        <v/>
      </c>
      <c r="H194" s="4" t="str">
        <f>IF('2.1 Data FSVA 2025 &amp; Bobot'!J190="","",IFERROR((('2.1 Data FSVA 2025 &amp; Bobot'!J190-H$6))/(H$7-H$6),"-"))</f>
        <v/>
      </c>
      <c r="I194" s="4" t="str">
        <f>IF('2.1 Data FSVA 2025 &amp; Bobot'!L190="","",IFERROR((('2.1 Data FSVA 2025 &amp; Bobot'!L190-I$6))/(I$7-I$6),"-"))</f>
        <v/>
      </c>
      <c r="J194" s="4" t="str">
        <f>IF('2.1 Data FSVA 2025 &amp; Bobot'!N190="","",IFERROR((('2.1 Data FSVA 2025 &amp; Bobot'!N190-J$6))/(J$7-J$6),"-"))</f>
        <v/>
      </c>
      <c r="K194" s="4" t="str">
        <f>IF('2.1 Data FSVA 2025 &amp; Bobot'!P190="","",IFERROR(((K$7-'2.1 Data FSVA 2025 &amp; Bobot'!P190))/(K$7-K$6),"-"))</f>
        <v/>
      </c>
      <c r="L194" s="4" t="str">
        <f>IF('2.1 Data FSVA 2025 &amp; Bobot'!R190="","",IFERROR(((L$7-'2.1 Data FSVA 2025 &amp; Bobot'!R190))/(L$7-L$6),"-"))</f>
        <v/>
      </c>
      <c r="M194" s="4" t="str">
        <f>IF('2.1 Data FSVA 2025 &amp; Bobot'!T190="","",IFERROR(((M$7-'2.1 Data FSVA 2025 &amp; Bobot'!T190))/(M$7-M$6),"-"))</f>
        <v/>
      </c>
      <c r="N194" s="4" t="str">
        <f>IF('2.1 Data FSVA 2025 &amp; Bobot'!V190="","",IFERROR((('2.1 Data FSVA 2025 &amp; Bobot'!V190-N$6))/(N$7-N$6),"-"))</f>
        <v/>
      </c>
      <c r="O194" s="4" t="str">
        <f>IF('2.1 Data FSVA 2025 &amp; Bobot'!X190="","",IFERROR(((O$7-'2.1 Data FSVA 2025 &amp; Bobot'!X190))/(O$7-O$6),"-"))</f>
        <v/>
      </c>
      <c r="P194" s="4" t="str">
        <f>IF('2.1 Data FSVA 2025 &amp; Bobot'!Z190="","",IFERROR((('2.1 Data FSVA 2025 &amp; Bobot'!Z190-P$6))/(P$7-P$6),"-"))</f>
        <v/>
      </c>
      <c r="Q194" s="4" t="str">
        <f>IF('2.1 Data FSVA 2025 &amp; Bobot'!AB190="","",IFERROR((('2.1 Data FSVA 2025 &amp; Bobot'!AB190-Q$6))/(Q$7-Q$6),"-"))</f>
        <v/>
      </c>
      <c r="R194" s="4" t="str">
        <f>IF('2.1 Data FSVA 2025 &amp; Bobot'!AD190="","",IFERROR(((R$7-'2.1 Data FSVA 2025 &amp; Bobot'!AD190))/(R$7-R$6),"-"))</f>
        <v/>
      </c>
      <c r="S194" s="33" t="str">
        <f t="shared" si="8"/>
        <v>-</v>
      </c>
      <c r="T194" s="73" t="str">
        <f t="shared" si="9"/>
        <v>-</v>
      </c>
      <c r="U194" s="4" t="str">
        <f t="shared" si="10"/>
        <v>-</v>
      </c>
      <c r="V194" s="73" t="str">
        <f t="shared" si="11"/>
        <v>-</v>
      </c>
      <c r="W194" s="67"/>
    </row>
    <row r="195" spans="1:23" x14ac:dyDescent="0.3">
      <c r="A195" s="1" t="str">
        <f>IF('2.1 Data FSVA 2025 &amp; Bobot'!A191="","",'2.1 Data FSVA 2025 &amp; Bobot'!A191)</f>
        <v/>
      </c>
      <c r="B195" s="2" t="str">
        <f>IF('2.1 Data FSVA 2025 &amp; Bobot'!B191="","",'2.1 Data FSVA 2025 &amp; Bobot'!B191)</f>
        <v/>
      </c>
      <c r="C195" s="1" t="str">
        <f>IF('2.1 Data FSVA 2025 &amp; Bobot'!C191="","",'2.1 Data FSVA 2025 &amp; Bobot'!C191)</f>
        <v/>
      </c>
      <c r="D195" s="1" t="str">
        <f>IF('2.1 Data FSVA 2025 &amp; Bobot'!D191="","",'2.1 Data FSVA 2025 &amp; Bobot'!D191)</f>
        <v/>
      </c>
      <c r="E195" s="1" t="str">
        <f>IF('2.1 Data FSVA 2025 &amp; Bobot'!E191="","",'2.1 Data FSVA 2025 &amp; Bobot'!E191)</f>
        <v/>
      </c>
      <c r="F195" s="2" t="str">
        <f>IF('2.1 Data FSVA 2025 &amp; Bobot'!F191="","",'2.1 Data FSVA 2025 &amp; Bobot'!F191)</f>
        <v/>
      </c>
      <c r="G195" s="4" t="str">
        <f>IF('2.1 Data FSVA 2025 &amp; Bobot'!H191="","",IFERROR(((G$7-'2.1 Data FSVA 2025 &amp; Bobot'!H191))/(G$7-G$6),"-"))</f>
        <v/>
      </c>
      <c r="H195" s="4" t="str">
        <f>IF('2.1 Data FSVA 2025 &amp; Bobot'!J191="","",IFERROR((('2.1 Data FSVA 2025 &amp; Bobot'!J191-H$6))/(H$7-H$6),"-"))</f>
        <v/>
      </c>
      <c r="I195" s="4" t="str">
        <f>IF('2.1 Data FSVA 2025 &amp; Bobot'!L191="","",IFERROR((('2.1 Data FSVA 2025 &amp; Bobot'!L191-I$6))/(I$7-I$6),"-"))</f>
        <v/>
      </c>
      <c r="J195" s="4" t="str">
        <f>IF('2.1 Data FSVA 2025 &amp; Bobot'!N191="","",IFERROR((('2.1 Data FSVA 2025 &amp; Bobot'!N191-J$6))/(J$7-J$6),"-"))</f>
        <v/>
      </c>
      <c r="K195" s="4" t="str">
        <f>IF('2.1 Data FSVA 2025 &amp; Bobot'!P191="","",IFERROR(((K$7-'2.1 Data FSVA 2025 &amp; Bobot'!P191))/(K$7-K$6),"-"))</f>
        <v/>
      </c>
      <c r="L195" s="4" t="str">
        <f>IF('2.1 Data FSVA 2025 &amp; Bobot'!R191="","",IFERROR(((L$7-'2.1 Data FSVA 2025 &amp; Bobot'!R191))/(L$7-L$6),"-"))</f>
        <v/>
      </c>
      <c r="M195" s="4" t="str">
        <f>IF('2.1 Data FSVA 2025 &amp; Bobot'!T191="","",IFERROR(((M$7-'2.1 Data FSVA 2025 &amp; Bobot'!T191))/(M$7-M$6),"-"))</f>
        <v/>
      </c>
      <c r="N195" s="4" t="str">
        <f>IF('2.1 Data FSVA 2025 &amp; Bobot'!V191="","",IFERROR((('2.1 Data FSVA 2025 &amp; Bobot'!V191-N$6))/(N$7-N$6),"-"))</f>
        <v/>
      </c>
      <c r="O195" s="4" t="str">
        <f>IF('2.1 Data FSVA 2025 &amp; Bobot'!X191="","",IFERROR(((O$7-'2.1 Data FSVA 2025 &amp; Bobot'!X191))/(O$7-O$6),"-"))</f>
        <v/>
      </c>
      <c r="P195" s="4" t="str">
        <f>IF('2.1 Data FSVA 2025 &amp; Bobot'!Z191="","",IFERROR((('2.1 Data FSVA 2025 &amp; Bobot'!Z191-P$6))/(P$7-P$6),"-"))</f>
        <v/>
      </c>
      <c r="Q195" s="4" t="str">
        <f>IF('2.1 Data FSVA 2025 &amp; Bobot'!AB191="","",IFERROR((('2.1 Data FSVA 2025 &amp; Bobot'!AB191-Q$6))/(Q$7-Q$6),"-"))</f>
        <v/>
      </c>
      <c r="R195" s="4" t="str">
        <f>IF('2.1 Data FSVA 2025 &amp; Bobot'!AD191="","",IFERROR(((R$7-'2.1 Data FSVA 2025 &amp; Bobot'!AD191))/(R$7-R$6),"-"))</f>
        <v/>
      </c>
      <c r="S195" s="33" t="str">
        <f t="shared" si="8"/>
        <v>-</v>
      </c>
      <c r="T195" s="73" t="str">
        <f t="shared" si="9"/>
        <v>-</v>
      </c>
      <c r="U195" s="4" t="str">
        <f t="shared" si="10"/>
        <v>-</v>
      </c>
      <c r="V195" s="73" t="str">
        <f t="shared" si="11"/>
        <v>-</v>
      </c>
      <c r="W195" s="67"/>
    </row>
    <row r="196" spans="1:23" x14ac:dyDescent="0.3">
      <c r="A196" s="1" t="str">
        <f>IF('2.1 Data FSVA 2025 &amp; Bobot'!A192="","",'2.1 Data FSVA 2025 &amp; Bobot'!A192)</f>
        <v/>
      </c>
      <c r="B196" s="2" t="str">
        <f>IF('2.1 Data FSVA 2025 &amp; Bobot'!B192="","",'2.1 Data FSVA 2025 &amp; Bobot'!B192)</f>
        <v/>
      </c>
      <c r="C196" s="1" t="str">
        <f>IF('2.1 Data FSVA 2025 &amp; Bobot'!C192="","",'2.1 Data FSVA 2025 &amp; Bobot'!C192)</f>
        <v/>
      </c>
      <c r="D196" s="1" t="str">
        <f>IF('2.1 Data FSVA 2025 &amp; Bobot'!D192="","",'2.1 Data FSVA 2025 &amp; Bobot'!D192)</f>
        <v/>
      </c>
      <c r="E196" s="1" t="str">
        <f>IF('2.1 Data FSVA 2025 &amp; Bobot'!E192="","",'2.1 Data FSVA 2025 &amp; Bobot'!E192)</f>
        <v/>
      </c>
      <c r="F196" s="2" t="str">
        <f>IF('2.1 Data FSVA 2025 &amp; Bobot'!F192="","",'2.1 Data FSVA 2025 &amp; Bobot'!F192)</f>
        <v/>
      </c>
      <c r="G196" s="4" t="str">
        <f>IF('2.1 Data FSVA 2025 &amp; Bobot'!H192="","",IFERROR(((G$7-'2.1 Data FSVA 2025 &amp; Bobot'!H192))/(G$7-G$6),"-"))</f>
        <v/>
      </c>
      <c r="H196" s="4" t="str">
        <f>IF('2.1 Data FSVA 2025 &amp; Bobot'!J192="","",IFERROR((('2.1 Data FSVA 2025 &amp; Bobot'!J192-H$6))/(H$7-H$6),"-"))</f>
        <v/>
      </c>
      <c r="I196" s="4" t="str">
        <f>IF('2.1 Data FSVA 2025 &amp; Bobot'!L192="","",IFERROR((('2.1 Data FSVA 2025 &amp; Bobot'!L192-I$6))/(I$7-I$6),"-"))</f>
        <v/>
      </c>
      <c r="J196" s="4" t="str">
        <f>IF('2.1 Data FSVA 2025 &amp; Bobot'!N192="","",IFERROR((('2.1 Data FSVA 2025 &amp; Bobot'!N192-J$6))/(J$7-J$6),"-"))</f>
        <v/>
      </c>
      <c r="K196" s="4" t="str">
        <f>IF('2.1 Data FSVA 2025 &amp; Bobot'!P192="","",IFERROR(((K$7-'2.1 Data FSVA 2025 &amp; Bobot'!P192))/(K$7-K$6),"-"))</f>
        <v/>
      </c>
      <c r="L196" s="4" t="str">
        <f>IF('2.1 Data FSVA 2025 &amp; Bobot'!R192="","",IFERROR(((L$7-'2.1 Data FSVA 2025 &amp; Bobot'!R192))/(L$7-L$6),"-"))</f>
        <v/>
      </c>
      <c r="M196" s="4" t="str">
        <f>IF('2.1 Data FSVA 2025 &amp; Bobot'!T192="","",IFERROR(((M$7-'2.1 Data FSVA 2025 &amp; Bobot'!T192))/(M$7-M$6),"-"))</f>
        <v/>
      </c>
      <c r="N196" s="4" t="str">
        <f>IF('2.1 Data FSVA 2025 &amp; Bobot'!V192="","",IFERROR((('2.1 Data FSVA 2025 &amp; Bobot'!V192-N$6))/(N$7-N$6),"-"))</f>
        <v/>
      </c>
      <c r="O196" s="4" t="str">
        <f>IF('2.1 Data FSVA 2025 &amp; Bobot'!X192="","",IFERROR(((O$7-'2.1 Data FSVA 2025 &amp; Bobot'!X192))/(O$7-O$6),"-"))</f>
        <v/>
      </c>
      <c r="P196" s="4" t="str">
        <f>IF('2.1 Data FSVA 2025 &amp; Bobot'!Z192="","",IFERROR((('2.1 Data FSVA 2025 &amp; Bobot'!Z192-P$6))/(P$7-P$6),"-"))</f>
        <v/>
      </c>
      <c r="Q196" s="4" t="str">
        <f>IF('2.1 Data FSVA 2025 &amp; Bobot'!AB192="","",IFERROR((('2.1 Data FSVA 2025 &amp; Bobot'!AB192-Q$6))/(Q$7-Q$6),"-"))</f>
        <v/>
      </c>
      <c r="R196" s="4" t="str">
        <f>IF('2.1 Data FSVA 2025 &amp; Bobot'!AD192="","",IFERROR(((R$7-'2.1 Data FSVA 2025 &amp; Bobot'!AD192))/(R$7-R$6),"-"))</f>
        <v/>
      </c>
      <c r="S196" s="33" t="str">
        <f t="shared" si="8"/>
        <v>-</v>
      </c>
      <c r="T196" s="73" t="str">
        <f t="shared" si="9"/>
        <v>-</v>
      </c>
      <c r="U196" s="4" t="str">
        <f t="shared" si="10"/>
        <v>-</v>
      </c>
      <c r="V196" s="73" t="str">
        <f t="shared" si="11"/>
        <v>-</v>
      </c>
      <c r="W196" s="67"/>
    </row>
    <row r="197" spans="1:23" x14ac:dyDescent="0.3">
      <c r="A197" s="1" t="str">
        <f>IF('2.1 Data FSVA 2025 &amp; Bobot'!A193="","",'2.1 Data FSVA 2025 &amp; Bobot'!A193)</f>
        <v/>
      </c>
      <c r="B197" s="2" t="str">
        <f>IF('2.1 Data FSVA 2025 &amp; Bobot'!B193="","",'2.1 Data FSVA 2025 &amp; Bobot'!B193)</f>
        <v/>
      </c>
      <c r="C197" s="1" t="str">
        <f>IF('2.1 Data FSVA 2025 &amp; Bobot'!C193="","",'2.1 Data FSVA 2025 &amp; Bobot'!C193)</f>
        <v/>
      </c>
      <c r="D197" s="1" t="str">
        <f>IF('2.1 Data FSVA 2025 &amp; Bobot'!D193="","",'2.1 Data FSVA 2025 &amp; Bobot'!D193)</f>
        <v/>
      </c>
      <c r="E197" s="1" t="str">
        <f>IF('2.1 Data FSVA 2025 &amp; Bobot'!E193="","",'2.1 Data FSVA 2025 &amp; Bobot'!E193)</f>
        <v/>
      </c>
      <c r="F197" s="2" t="str">
        <f>IF('2.1 Data FSVA 2025 &amp; Bobot'!F193="","",'2.1 Data FSVA 2025 &amp; Bobot'!F193)</f>
        <v/>
      </c>
      <c r="G197" s="4" t="str">
        <f>IF('2.1 Data FSVA 2025 &amp; Bobot'!H193="","",IFERROR(((G$7-'2.1 Data FSVA 2025 &amp; Bobot'!H193))/(G$7-G$6),"-"))</f>
        <v/>
      </c>
      <c r="H197" s="4" t="str">
        <f>IF('2.1 Data FSVA 2025 &amp; Bobot'!J193="","",IFERROR((('2.1 Data FSVA 2025 &amp; Bobot'!J193-H$6))/(H$7-H$6),"-"))</f>
        <v/>
      </c>
      <c r="I197" s="4" t="str">
        <f>IF('2.1 Data FSVA 2025 &amp; Bobot'!L193="","",IFERROR((('2.1 Data FSVA 2025 &amp; Bobot'!L193-I$6))/(I$7-I$6),"-"))</f>
        <v/>
      </c>
      <c r="J197" s="4" t="str">
        <f>IF('2.1 Data FSVA 2025 &amp; Bobot'!N193="","",IFERROR((('2.1 Data FSVA 2025 &amp; Bobot'!N193-J$6))/(J$7-J$6),"-"))</f>
        <v/>
      </c>
      <c r="K197" s="4" t="str">
        <f>IF('2.1 Data FSVA 2025 &amp; Bobot'!P193="","",IFERROR(((K$7-'2.1 Data FSVA 2025 &amp; Bobot'!P193))/(K$7-K$6),"-"))</f>
        <v/>
      </c>
      <c r="L197" s="4" t="str">
        <f>IF('2.1 Data FSVA 2025 &amp; Bobot'!R193="","",IFERROR(((L$7-'2.1 Data FSVA 2025 &amp; Bobot'!R193))/(L$7-L$6),"-"))</f>
        <v/>
      </c>
      <c r="M197" s="4" t="str">
        <f>IF('2.1 Data FSVA 2025 &amp; Bobot'!T193="","",IFERROR(((M$7-'2.1 Data FSVA 2025 &amp; Bobot'!T193))/(M$7-M$6),"-"))</f>
        <v/>
      </c>
      <c r="N197" s="4" t="str">
        <f>IF('2.1 Data FSVA 2025 &amp; Bobot'!V193="","",IFERROR((('2.1 Data FSVA 2025 &amp; Bobot'!V193-N$6))/(N$7-N$6),"-"))</f>
        <v/>
      </c>
      <c r="O197" s="4" t="str">
        <f>IF('2.1 Data FSVA 2025 &amp; Bobot'!X193="","",IFERROR(((O$7-'2.1 Data FSVA 2025 &amp; Bobot'!X193))/(O$7-O$6),"-"))</f>
        <v/>
      </c>
      <c r="P197" s="4" t="str">
        <f>IF('2.1 Data FSVA 2025 &amp; Bobot'!Z193="","",IFERROR((('2.1 Data FSVA 2025 &amp; Bobot'!Z193-P$6))/(P$7-P$6),"-"))</f>
        <v/>
      </c>
      <c r="Q197" s="4" t="str">
        <f>IF('2.1 Data FSVA 2025 &amp; Bobot'!AB193="","",IFERROR((('2.1 Data FSVA 2025 &amp; Bobot'!AB193-Q$6))/(Q$7-Q$6),"-"))</f>
        <v/>
      </c>
      <c r="R197" s="4" t="str">
        <f>IF('2.1 Data FSVA 2025 &amp; Bobot'!AD193="","",IFERROR(((R$7-'2.1 Data FSVA 2025 &amp; Bobot'!AD193))/(R$7-R$6),"-"))</f>
        <v/>
      </c>
      <c r="S197" s="33" t="str">
        <f t="shared" si="8"/>
        <v>-</v>
      </c>
      <c r="T197" s="73" t="str">
        <f t="shared" si="9"/>
        <v>-</v>
      </c>
      <c r="U197" s="4" t="str">
        <f t="shared" si="10"/>
        <v>-</v>
      </c>
      <c r="V197" s="73" t="str">
        <f t="shared" si="11"/>
        <v>-</v>
      </c>
      <c r="W197" s="67"/>
    </row>
    <row r="198" spans="1:23" x14ac:dyDescent="0.3">
      <c r="A198" s="1" t="str">
        <f>IF('2.1 Data FSVA 2025 &amp; Bobot'!A194="","",'2.1 Data FSVA 2025 &amp; Bobot'!A194)</f>
        <v/>
      </c>
      <c r="B198" s="2" t="str">
        <f>IF('2.1 Data FSVA 2025 &amp; Bobot'!B194="","",'2.1 Data FSVA 2025 &amp; Bobot'!B194)</f>
        <v/>
      </c>
      <c r="C198" s="1" t="str">
        <f>IF('2.1 Data FSVA 2025 &amp; Bobot'!C194="","",'2.1 Data FSVA 2025 &amp; Bobot'!C194)</f>
        <v/>
      </c>
      <c r="D198" s="1" t="str">
        <f>IF('2.1 Data FSVA 2025 &amp; Bobot'!D194="","",'2.1 Data FSVA 2025 &amp; Bobot'!D194)</f>
        <v/>
      </c>
      <c r="E198" s="1" t="str">
        <f>IF('2.1 Data FSVA 2025 &amp; Bobot'!E194="","",'2.1 Data FSVA 2025 &amp; Bobot'!E194)</f>
        <v/>
      </c>
      <c r="F198" s="2" t="str">
        <f>IF('2.1 Data FSVA 2025 &amp; Bobot'!F194="","",'2.1 Data FSVA 2025 &amp; Bobot'!F194)</f>
        <v/>
      </c>
      <c r="G198" s="4" t="str">
        <f>IF('2.1 Data FSVA 2025 &amp; Bobot'!H194="","",IFERROR(((G$7-'2.1 Data FSVA 2025 &amp; Bobot'!H194))/(G$7-G$6),"-"))</f>
        <v/>
      </c>
      <c r="H198" s="4" t="str">
        <f>IF('2.1 Data FSVA 2025 &amp; Bobot'!J194="","",IFERROR((('2.1 Data FSVA 2025 &amp; Bobot'!J194-H$6))/(H$7-H$6),"-"))</f>
        <v/>
      </c>
      <c r="I198" s="4" t="str">
        <f>IF('2.1 Data FSVA 2025 &amp; Bobot'!L194="","",IFERROR((('2.1 Data FSVA 2025 &amp; Bobot'!L194-I$6))/(I$7-I$6),"-"))</f>
        <v/>
      </c>
      <c r="J198" s="4" t="str">
        <f>IF('2.1 Data FSVA 2025 &amp; Bobot'!N194="","",IFERROR((('2.1 Data FSVA 2025 &amp; Bobot'!N194-J$6))/(J$7-J$6),"-"))</f>
        <v/>
      </c>
      <c r="K198" s="4" t="str">
        <f>IF('2.1 Data FSVA 2025 &amp; Bobot'!P194="","",IFERROR(((K$7-'2.1 Data FSVA 2025 &amp; Bobot'!P194))/(K$7-K$6),"-"))</f>
        <v/>
      </c>
      <c r="L198" s="4" t="str">
        <f>IF('2.1 Data FSVA 2025 &amp; Bobot'!R194="","",IFERROR(((L$7-'2.1 Data FSVA 2025 &amp; Bobot'!R194))/(L$7-L$6),"-"))</f>
        <v/>
      </c>
      <c r="M198" s="4" t="str">
        <f>IF('2.1 Data FSVA 2025 &amp; Bobot'!T194="","",IFERROR(((M$7-'2.1 Data FSVA 2025 &amp; Bobot'!T194))/(M$7-M$6),"-"))</f>
        <v/>
      </c>
      <c r="N198" s="4" t="str">
        <f>IF('2.1 Data FSVA 2025 &amp; Bobot'!V194="","",IFERROR((('2.1 Data FSVA 2025 &amp; Bobot'!V194-N$6))/(N$7-N$6),"-"))</f>
        <v/>
      </c>
      <c r="O198" s="4" t="str">
        <f>IF('2.1 Data FSVA 2025 &amp; Bobot'!X194="","",IFERROR(((O$7-'2.1 Data FSVA 2025 &amp; Bobot'!X194))/(O$7-O$6),"-"))</f>
        <v/>
      </c>
      <c r="P198" s="4" t="str">
        <f>IF('2.1 Data FSVA 2025 &amp; Bobot'!Z194="","",IFERROR((('2.1 Data FSVA 2025 &amp; Bobot'!Z194-P$6))/(P$7-P$6),"-"))</f>
        <v/>
      </c>
      <c r="Q198" s="4" t="str">
        <f>IF('2.1 Data FSVA 2025 &amp; Bobot'!AB194="","",IFERROR((('2.1 Data FSVA 2025 &amp; Bobot'!AB194-Q$6))/(Q$7-Q$6),"-"))</f>
        <v/>
      </c>
      <c r="R198" s="4" t="str">
        <f>IF('2.1 Data FSVA 2025 &amp; Bobot'!AD194="","",IFERROR(((R$7-'2.1 Data FSVA 2025 &amp; Bobot'!AD194))/(R$7-R$6),"-"))</f>
        <v/>
      </c>
      <c r="S198" s="33" t="str">
        <f t="shared" si="8"/>
        <v>-</v>
      </c>
      <c r="T198" s="73" t="str">
        <f t="shared" si="9"/>
        <v>-</v>
      </c>
      <c r="U198" s="4" t="str">
        <f t="shared" si="10"/>
        <v>-</v>
      </c>
      <c r="V198" s="73" t="str">
        <f t="shared" si="11"/>
        <v>-</v>
      </c>
      <c r="W198" s="67"/>
    </row>
    <row r="199" spans="1:23" x14ac:dyDescent="0.3">
      <c r="A199" s="1" t="str">
        <f>IF('2.1 Data FSVA 2025 &amp; Bobot'!A195="","",'2.1 Data FSVA 2025 &amp; Bobot'!A195)</f>
        <v/>
      </c>
      <c r="B199" s="2" t="str">
        <f>IF('2.1 Data FSVA 2025 &amp; Bobot'!B195="","",'2.1 Data FSVA 2025 &amp; Bobot'!B195)</f>
        <v/>
      </c>
      <c r="C199" s="1" t="str">
        <f>IF('2.1 Data FSVA 2025 &amp; Bobot'!C195="","",'2.1 Data FSVA 2025 &amp; Bobot'!C195)</f>
        <v/>
      </c>
      <c r="D199" s="1" t="str">
        <f>IF('2.1 Data FSVA 2025 &amp; Bobot'!D195="","",'2.1 Data FSVA 2025 &amp; Bobot'!D195)</f>
        <v/>
      </c>
      <c r="E199" s="1" t="str">
        <f>IF('2.1 Data FSVA 2025 &amp; Bobot'!E195="","",'2.1 Data FSVA 2025 &amp; Bobot'!E195)</f>
        <v/>
      </c>
      <c r="F199" s="2" t="str">
        <f>IF('2.1 Data FSVA 2025 &amp; Bobot'!F195="","",'2.1 Data FSVA 2025 &amp; Bobot'!F195)</f>
        <v/>
      </c>
      <c r="G199" s="4" t="str">
        <f>IF('2.1 Data FSVA 2025 &amp; Bobot'!H195="","",IFERROR(((G$7-'2.1 Data FSVA 2025 &amp; Bobot'!H195))/(G$7-G$6),"-"))</f>
        <v/>
      </c>
      <c r="H199" s="4" t="str">
        <f>IF('2.1 Data FSVA 2025 &amp; Bobot'!J195="","",IFERROR((('2.1 Data FSVA 2025 &amp; Bobot'!J195-H$6))/(H$7-H$6),"-"))</f>
        <v/>
      </c>
      <c r="I199" s="4" t="str">
        <f>IF('2.1 Data FSVA 2025 &amp; Bobot'!L195="","",IFERROR((('2.1 Data FSVA 2025 &amp; Bobot'!L195-I$6))/(I$7-I$6),"-"))</f>
        <v/>
      </c>
      <c r="J199" s="4" t="str">
        <f>IF('2.1 Data FSVA 2025 &amp; Bobot'!N195="","",IFERROR((('2.1 Data FSVA 2025 &amp; Bobot'!N195-J$6))/(J$7-J$6),"-"))</f>
        <v/>
      </c>
      <c r="K199" s="4" t="str">
        <f>IF('2.1 Data FSVA 2025 &amp; Bobot'!P195="","",IFERROR(((K$7-'2.1 Data FSVA 2025 &amp; Bobot'!P195))/(K$7-K$6),"-"))</f>
        <v/>
      </c>
      <c r="L199" s="4" t="str">
        <f>IF('2.1 Data FSVA 2025 &amp; Bobot'!R195="","",IFERROR(((L$7-'2.1 Data FSVA 2025 &amp; Bobot'!R195))/(L$7-L$6),"-"))</f>
        <v/>
      </c>
      <c r="M199" s="4" t="str">
        <f>IF('2.1 Data FSVA 2025 &amp; Bobot'!T195="","",IFERROR(((M$7-'2.1 Data FSVA 2025 &amp; Bobot'!T195))/(M$7-M$6),"-"))</f>
        <v/>
      </c>
      <c r="N199" s="4" t="str">
        <f>IF('2.1 Data FSVA 2025 &amp; Bobot'!V195="","",IFERROR((('2.1 Data FSVA 2025 &amp; Bobot'!V195-N$6))/(N$7-N$6),"-"))</f>
        <v/>
      </c>
      <c r="O199" s="4" t="str">
        <f>IF('2.1 Data FSVA 2025 &amp; Bobot'!X195="","",IFERROR(((O$7-'2.1 Data FSVA 2025 &amp; Bobot'!X195))/(O$7-O$6),"-"))</f>
        <v/>
      </c>
      <c r="P199" s="4" t="str">
        <f>IF('2.1 Data FSVA 2025 &amp; Bobot'!Z195="","",IFERROR((('2.1 Data FSVA 2025 &amp; Bobot'!Z195-P$6))/(P$7-P$6),"-"))</f>
        <v/>
      </c>
      <c r="Q199" s="4" t="str">
        <f>IF('2.1 Data FSVA 2025 &amp; Bobot'!AB195="","",IFERROR((('2.1 Data FSVA 2025 &amp; Bobot'!AB195-Q$6))/(Q$7-Q$6),"-"))</f>
        <v/>
      </c>
      <c r="R199" s="4" t="str">
        <f>IF('2.1 Data FSVA 2025 &amp; Bobot'!AD195="","",IFERROR(((R$7-'2.1 Data FSVA 2025 &amp; Bobot'!AD195))/(R$7-R$6),"-"))</f>
        <v/>
      </c>
      <c r="S199" s="33" t="str">
        <f t="shared" si="8"/>
        <v>-</v>
      </c>
      <c r="T199" s="73" t="str">
        <f t="shared" si="9"/>
        <v>-</v>
      </c>
      <c r="U199" s="4" t="str">
        <f t="shared" si="10"/>
        <v>-</v>
      </c>
      <c r="V199" s="73" t="str">
        <f t="shared" si="11"/>
        <v>-</v>
      </c>
      <c r="W199" s="67"/>
    </row>
    <row r="200" spans="1:23" x14ac:dyDescent="0.3">
      <c r="A200" s="1" t="str">
        <f>IF('2.1 Data FSVA 2025 &amp; Bobot'!A196="","",'2.1 Data FSVA 2025 &amp; Bobot'!A196)</f>
        <v/>
      </c>
      <c r="B200" s="2" t="str">
        <f>IF('2.1 Data FSVA 2025 &amp; Bobot'!B196="","",'2.1 Data FSVA 2025 &amp; Bobot'!B196)</f>
        <v/>
      </c>
      <c r="C200" s="1" t="str">
        <f>IF('2.1 Data FSVA 2025 &amp; Bobot'!C196="","",'2.1 Data FSVA 2025 &amp; Bobot'!C196)</f>
        <v/>
      </c>
      <c r="D200" s="1" t="str">
        <f>IF('2.1 Data FSVA 2025 &amp; Bobot'!D196="","",'2.1 Data FSVA 2025 &amp; Bobot'!D196)</f>
        <v/>
      </c>
      <c r="E200" s="1" t="str">
        <f>IF('2.1 Data FSVA 2025 &amp; Bobot'!E196="","",'2.1 Data FSVA 2025 &amp; Bobot'!E196)</f>
        <v/>
      </c>
      <c r="F200" s="2" t="str">
        <f>IF('2.1 Data FSVA 2025 &amp; Bobot'!F196="","",'2.1 Data FSVA 2025 &amp; Bobot'!F196)</f>
        <v/>
      </c>
      <c r="G200" s="4" t="str">
        <f>IF('2.1 Data FSVA 2025 &amp; Bobot'!H196="","",IFERROR(((G$7-'2.1 Data FSVA 2025 &amp; Bobot'!H196))/(G$7-G$6),"-"))</f>
        <v/>
      </c>
      <c r="H200" s="4" t="str">
        <f>IF('2.1 Data FSVA 2025 &amp; Bobot'!J196="","",IFERROR((('2.1 Data FSVA 2025 &amp; Bobot'!J196-H$6))/(H$7-H$6),"-"))</f>
        <v/>
      </c>
      <c r="I200" s="4" t="str">
        <f>IF('2.1 Data FSVA 2025 &amp; Bobot'!L196="","",IFERROR((('2.1 Data FSVA 2025 &amp; Bobot'!L196-I$6))/(I$7-I$6),"-"))</f>
        <v/>
      </c>
      <c r="J200" s="4" t="str">
        <f>IF('2.1 Data FSVA 2025 &amp; Bobot'!N196="","",IFERROR((('2.1 Data FSVA 2025 &amp; Bobot'!N196-J$6))/(J$7-J$6),"-"))</f>
        <v/>
      </c>
      <c r="K200" s="4" t="str">
        <f>IF('2.1 Data FSVA 2025 &amp; Bobot'!P196="","",IFERROR(((K$7-'2.1 Data FSVA 2025 &amp; Bobot'!P196))/(K$7-K$6),"-"))</f>
        <v/>
      </c>
      <c r="L200" s="4" t="str">
        <f>IF('2.1 Data FSVA 2025 &amp; Bobot'!R196="","",IFERROR(((L$7-'2.1 Data FSVA 2025 &amp; Bobot'!R196))/(L$7-L$6),"-"))</f>
        <v/>
      </c>
      <c r="M200" s="4" t="str">
        <f>IF('2.1 Data FSVA 2025 &amp; Bobot'!T196="","",IFERROR(((M$7-'2.1 Data FSVA 2025 &amp; Bobot'!T196))/(M$7-M$6),"-"))</f>
        <v/>
      </c>
      <c r="N200" s="4" t="str">
        <f>IF('2.1 Data FSVA 2025 &amp; Bobot'!V196="","",IFERROR((('2.1 Data FSVA 2025 &amp; Bobot'!V196-N$6))/(N$7-N$6),"-"))</f>
        <v/>
      </c>
      <c r="O200" s="4" t="str">
        <f>IF('2.1 Data FSVA 2025 &amp; Bobot'!X196="","",IFERROR(((O$7-'2.1 Data FSVA 2025 &amp; Bobot'!X196))/(O$7-O$6),"-"))</f>
        <v/>
      </c>
      <c r="P200" s="4" t="str">
        <f>IF('2.1 Data FSVA 2025 &amp; Bobot'!Z196="","",IFERROR((('2.1 Data FSVA 2025 &amp; Bobot'!Z196-P$6))/(P$7-P$6),"-"))</f>
        <v/>
      </c>
      <c r="Q200" s="4" t="str">
        <f>IF('2.1 Data FSVA 2025 &amp; Bobot'!AB196="","",IFERROR((('2.1 Data FSVA 2025 &amp; Bobot'!AB196-Q$6))/(Q$7-Q$6),"-"))</f>
        <v/>
      </c>
      <c r="R200" s="4" t="str">
        <f>IF('2.1 Data FSVA 2025 &amp; Bobot'!AD196="","",IFERROR(((R$7-'2.1 Data FSVA 2025 &amp; Bobot'!AD196))/(R$7-R$6),"-"))</f>
        <v/>
      </c>
      <c r="S200" s="33" t="str">
        <f t="shared" si="8"/>
        <v>-</v>
      </c>
      <c r="T200" s="73" t="str">
        <f t="shared" si="9"/>
        <v>-</v>
      </c>
      <c r="U200" s="4" t="str">
        <f t="shared" si="10"/>
        <v>-</v>
      </c>
      <c r="V200" s="73" t="str">
        <f t="shared" si="11"/>
        <v>-</v>
      </c>
      <c r="W200" s="67"/>
    </row>
    <row r="201" spans="1:23" x14ac:dyDescent="0.3">
      <c r="A201" s="1" t="str">
        <f>IF('2.1 Data FSVA 2025 &amp; Bobot'!A197="","",'2.1 Data FSVA 2025 &amp; Bobot'!A197)</f>
        <v/>
      </c>
      <c r="B201" s="2" t="str">
        <f>IF('2.1 Data FSVA 2025 &amp; Bobot'!B197="","",'2.1 Data FSVA 2025 &amp; Bobot'!B197)</f>
        <v/>
      </c>
      <c r="C201" s="1" t="str">
        <f>IF('2.1 Data FSVA 2025 &amp; Bobot'!C197="","",'2.1 Data FSVA 2025 &amp; Bobot'!C197)</f>
        <v/>
      </c>
      <c r="D201" s="1" t="str">
        <f>IF('2.1 Data FSVA 2025 &amp; Bobot'!D197="","",'2.1 Data FSVA 2025 &amp; Bobot'!D197)</f>
        <v/>
      </c>
      <c r="E201" s="1" t="str">
        <f>IF('2.1 Data FSVA 2025 &amp; Bobot'!E197="","",'2.1 Data FSVA 2025 &amp; Bobot'!E197)</f>
        <v/>
      </c>
      <c r="F201" s="2" t="str">
        <f>IF('2.1 Data FSVA 2025 &amp; Bobot'!F197="","",'2.1 Data FSVA 2025 &amp; Bobot'!F197)</f>
        <v/>
      </c>
      <c r="G201" s="4" t="str">
        <f>IF('2.1 Data FSVA 2025 &amp; Bobot'!H197="","",IFERROR(((G$7-'2.1 Data FSVA 2025 &amp; Bobot'!H197))/(G$7-G$6),"-"))</f>
        <v/>
      </c>
      <c r="H201" s="4" t="str">
        <f>IF('2.1 Data FSVA 2025 &amp; Bobot'!J197="","",IFERROR((('2.1 Data FSVA 2025 &amp; Bobot'!J197-H$6))/(H$7-H$6),"-"))</f>
        <v/>
      </c>
      <c r="I201" s="4" t="str">
        <f>IF('2.1 Data FSVA 2025 &amp; Bobot'!L197="","",IFERROR((('2.1 Data FSVA 2025 &amp; Bobot'!L197-I$6))/(I$7-I$6),"-"))</f>
        <v/>
      </c>
      <c r="J201" s="4" t="str">
        <f>IF('2.1 Data FSVA 2025 &amp; Bobot'!N197="","",IFERROR((('2.1 Data FSVA 2025 &amp; Bobot'!N197-J$6))/(J$7-J$6),"-"))</f>
        <v/>
      </c>
      <c r="K201" s="4" t="str">
        <f>IF('2.1 Data FSVA 2025 &amp; Bobot'!P197="","",IFERROR(((K$7-'2.1 Data FSVA 2025 &amp; Bobot'!P197))/(K$7-K$6),"-"))</f>
        <v/>
      </c>
      <c r="L201" s="4" t="str">
        <f>IF('2.1 Data FSVA 2025 &amp; Bobot'!R197="","",IFERROR(((L$7-'2.1 Data FSVA 2025 &amp; Bobot'!R197))/(L$7-L$6),"-"))</f>
        <v/>
      </c>
      <c r="M201" s="4" t="str">
        <f>IF('2.1 Data FSVA 2025 &amp; Bobot'!T197="","",IFERROR(((M$7-'2.1 Data FSVA 2025 &amp; Bobot'!T197))/(M$7-M$6),"-"))</f>
        <v/>
      </c>
      <c r="N201" s="4" t="str">
        <f>IF('2.1 Data FSVA 2025 &amp; Bobot'!V197="","",IFERROR((('2.1 Data FSVA 2025 &amp; Bobot'!V197-N$6))/(N$7-N$6),"-"))</f>
        <v/>
      </c>
      <c r="O201" s="4" t="str">
        <f>IF('2.1 Data FSVA 2025 &amp; Bobot'!X197="","",IFERROR(((O$7-'2.1 Data FSVA 2025 &amp; Bobot'!X197))/(O$7-O$6),"-"))</f>
        <v/>
      </c>
      <c r="P201" s="4" t="str">
        <f>IF('2.1 Data FSVA 2025 &amp; Bobot'!Z197="","",IFERROR((('2.1 Data FSVA 2025 &amp; Bobot'!Z197-P$6))/(P$7-P$6),"-"))</f>
        <v/>
      </c>
      <c r="Q201" s="4" t="str">
        <f>IF('2.1 Data FSVA 2025 &amp; Bobot'!AB197="","",IFERROR((('2.1 Data FSVA 2025 &amp; Bobot'!AB197-Q$6))/(Q$7-Q$6),"-"))</f>
        <v/>
      </c>
      <c r="R201" s="4" t="str">
        <f>IF('2.1 Data FSVA 2025 &amp; Bobot'!AD197="","",IFERROR(((R$7-'2.1 Data FSVA 2025 &amp; Bobot'!AD197))/(R$7-R$6),"-"))</f>
        <v/>
      </c>
      <c r="S201" s="33" t="str">
        <f t="shared" si="8"/>
        <v>-</v>
      </c>
      <c r="T201" s="73" t="str">
        <f t="shared" si="9"/>
        <v>-</v>
      </c>
      <c r="U201" s="4" t="str">
        <f t="shared" si="10"/>
        <v>-</v>
      </c>
      <c r="V201" s="73" t="str">
        <f t="shared" si="11"/>
        <v>-</v>
      </c>
      <c r="W201" s="67"/>
    </row>
    <row r="202" spans="1:23" x14ac:dyDescent="0.3">
      <c r="A202" s="1" t="str">
        <f>IF('2.1 Data FSVA 2025 &amp; Bobot'!A198="","",'2.1 Data FSVA 2025 &amp; Bobot'!A198)</f>
        <v/>
      </c>
      <c r="B202" s="2" t="str">
        <f>IF('2.1 Data FSVA 2025 &amp; Bobot'!B198="","",'2.1 Data FSVA 2025 &amp; Bobot'!B198)</f>
        <v/>
      </c>
      <c r="C202" s="1" t="str">
        <f>IF('2.1 Data FSVA 2025 &amp; Bobot'!C198="","",'2.1 Data FSVA 2025 &amp; Bobot'!C198)</f>
        <v/>
      </c>
      <c r="D202" s="1" t="str">
        <f>IF('2.1 Data FSVA 2025 &amp; Bobot'!D198="","",'2.1 Data FSVA 2025 &amp; Bobot'!D198)</f>
        <v/>
      </c>
      <c r="E202" s="1" t="str">
        <f>IF('2.1 Data FSVA 2025 &amp; Bobot'!E198="","",'2.1 Data FSVA 2025 &amp; Bobot'!E198)</f>
        <v/>
      </c>
      <c r="F202" s="2" t="str">
        <f>IF('2.1 Data FSVA 2025 &amp; Bobot'!F198="","",'2.1 Data FSVA 2025 &amp; Bobot'!F198)</f>
        <v/>
      </c>
      <c r="G202" s="4" t="str">
        <f>IF('2.1 Data FSVA 2025 &amp; Bobot'!H198="","",IFERROR(((G$7-'2.1 Data FSVA 2025 &amp; Bobot'!H198))/(G$7-G$6),"-"))</f>
        <v/>
      </c>
      <c r="H202" s="4" t="str">
        <f>IF('2.1 Data FSVA 2025 &amp; Bobot'!J198="","",IFERROR((('2.1 Data FSVA 2025 &amp; Bobot'!J198-H$6))/(H$7-H$6),"-"))</f>
        <v/>
      </c>
      <c r="I202" s="4" t="str">
        <f>IF('2.1 Data FSVA 2025 &amp; Bobot'!L198="","",IFERROR((('2.1 Data FSVA 2025 &amp; Bobot'!L198-I$6))/(I$7-I$6),"-"))</f>
        <v/>
      </c>
      <c r="J202" s="4" t="str">
        <f>IF('2.1 Data FSVA 2025 &amp; Bobot'!N198="","",IFERROR((('2.1 Data FSVA 2025 &amp; Bobot'!N198-J$6))/(J$7-J$6),"-"))</f>
        <v/>
      </c>
      <c r="K202" s="4" t="str">
        <f>IF('2.1 Data FSVA 2025 &amp; Bobot'!P198="","",IFERROR(((K$7-'2.1 Data FSVA 2025 &amp; Bobot'!P198))/(K$7-K$6),"-"))</f>
        <v/>
      </c>
      <c r="L202" s="4" t="str">
        <f>IF('2.1 Data FSVA 2025 &amp; Bobot'!R198="","",IFERROR(((L$7-'2.1 Data FSVA 2025 &amp; Bobot'!R198))/(L$7-L$6),"-"))</f>
        <v/>
      </c>
      <c r="M202" s="4" t="str">
        <f>IF('2.1 Data FSVA 2025 &amp; Bobot'!T198="","",IFERROR(((M$7-'2.1 Data FSVA 2025 &amp; Bobot'!T198))/(M$7-M$6),"-"))</f>
        <v/>
      </c>
      <c r="N202" s="4" t="str">
        <f>IF('2.1 Data FSVA 2025 &amp; Bobot'!V198="","",IFERROR((('2.1 Data FSVA 2025 &amp; Bobot'!V198-N$6))/(N$7-N$6),"-"))</f>
        <v/>
      </c>
      <c r="O202" s="4" t="str">
        <f>IF('2.1 Data FSVA 2025 &amp; Bobot'!X198="","",IFERROR(((O$7-'2.1 Data FSVA 2025 &amp; Bobot'!X198))/(O$7-O$6),"-"))</f>
        <v/>
      </c>
      <c r="P202" s="4" t="str">
        <f>IF('2.1 Data FSVA 2025 &amp; Bobot'!Z198="","",IFERROR((('2.1 Data FSVA 2025 &amp; Bobot'!Z198-P$6))/(P$7-P$6),"-"))</f>
        <v/>
      </c>
      <c r="Q202" s="4" t="str">
        <f>IF('2.1 Data FSVA 2025 &amp; Bobot'!AB198="","",IFERROR((('2.1 Data FSVA 2025 &amp; Bobot'!AB198-Q$6))/(Q$7-Q$6),"-"))</f>
        <v/>
      </c>
      <c r="R202" s="4" t="str">
        <f>IF('2.1 Data FSVA 2025 &amp; Bobot'!AD198="","",IFERROR(((R$7-'2.1 Data FSVA 2025 &amp; Bobot'!AD198))/(R$7-R$6),"-"))</f>
        <v/>
      </c>
      <c r="S202" s="33" t="str">
        <f t="shared" si="8"/>
        <v>-</v>
      </c>
      <c r="T202" s="73" t="str">
        <f t="shared" si="9"/>
        <v>-</v>
      </c>
      <c r="U202" s="4" t="str">
        <f t="shared" si="10"/>
        <v>-</v>
      </c>
      <c r="V202" s="73" t="str">
        <f t="shared" si="11"/>
        <v>-</v>
      </c>
      <c r="W202" s="67"/>
    </row>
    <row r="203" spans="1:23" x14ac:dyDescent="0.3">
      <c r="A203" s="1" t="str">
        <f>IF('2.1 Data FSVA 2025 &amp; Bobot'!A199="","",'2.1 Data FSVA 2025 &amp; Bobot'!A199)</f>
        <v/>
      </c>
      <c r="B203" s="2" t="str">
        <f>IF('2.1 Data FSVA 2025 &amp; Bobot'!B199="","",'2.1 Data FSVA 2025 &amp; Bobot'!B199)</f>
        <v/>
      </c>
      <c r="C203" s="1" t="str">
        <f>IF('2.1 Data FSVA 2025 &amp; Bobot'!C199="","",'2.1 Data FSVA 2025 &amp; Bobot'!C199)</f>
        <v/>
      </c>
      <c r="D203" s="1" t="str">
        <f>IF('2.1 Data FSVA 2025 &amp; Bobot'!D199="","",'2.1 Data FSVA 2025 &amp; Bobot'!D199)</f>
        <v/>
      </c>
      <c r="E203" s="1" t="str">
        <f>IF('2.1 Data FSVA 2025 &amp; Bobot'!E199="","",'2.1 Data FSVA 2025 &amp; Bobot'!E199)</f>
        <v/>
      </c>
      <c r="F203" s="2" t="str">
        <f>IF('2.1 Data FSVA 2025 &amp; Bobot'!F199="","",'2.1 Data FSVA 2025 &amp; Bobot'!F199)</f>
        <v/>
      </c>
      <c r="G203" s="4" t="str">
        <f>IF('2.1 Data FSVA 2025 &amp; Bobot'!H199="","",IFERROR(((G$7-'2.1 Data FSVA 2025 &amp; Bobot'!H199))/(G$7-G$6),"-"))</f>
        <v/>
      </c>
      <c r="H203" s="4" t="str">
        <f>IF('2.1 Data FSVA 2025 &amp; Bobot'!J199="","",IFERROR((('2.1 Data FSVA 2025 &amp; Bobot'!J199-H$6))/(H$7-H$6),"-"))</f>
        <v/>
      </c>
      <c r="I203" s="4" t="str">
        <f>IF('2.1 Data FSVA 2025 &amp; Bobot'!L199="","",IFERROR((('2.1 Data FSVA 2025 &amp; Bobot'!L199-I$6))/(I$7-I$6),"-"))</f>
        <v/>
      </c>
      <c r="J203" s="4" t="str">
        <f>IF('2.1 Data FSVA 2025 &amp; Bobot'!N199="","",IFERROR((('2.1 Data FSVA 2025 &amp; Bobot'!N199-J$6))/(J$7-J$6),"-"))</f>
        <v/>
      </c>
      <c r="K203" s="4" t="str">
        <f>IF('2.1 Data FSVA 2025 &amp; Bobot'!P199="","",IFERROR(((K$7-'2.1 Data FSVA 2025 &amp; Bobot'!P199))/(K$7-K$6),"-"))</f>
        <v/>
      </c>
      <c r="L203" s="4" t="str">
        <f>IF('2.1 Data FSVA 2025 &amp; Bobot'!R199="","",IFERROR(((L$7-'2.1 Data FSVA 2025 &amp; Bobot'!R199))/(L$7-L$6),"-"))</f>
        <v/>
      </c>
      <c r="M203" s="4" t="str">
        <f>IF('2.1 Data FSVA 2025 &amp; Bobot'!T199="","",IFERROR(((M$7-'2.1 Data FSVA 2025 &amp; Bobot'!T199))/(M$7-M$6),"-"))</f>
        <v/>
      </c>
      <c r="N203" s="4" t="str">
        <f>IF('2.1 Data FSVA 2025 &amp; Bobot'!V199="","",IFERROR((('2.1 Data FSVA 2025 &amp; Bobot'!V199-N$6))/(N$7-N$6),"-"))</f>
        <v/>
      </c>
      <c r="O203" s="4" t="str">
        <f>IF('2.1 Data FSVA 2025 &amp; Bobot'!X199="","",IFERROR(((O$7-'2.1 Data FSVA 2025 &amp; Bobot'!X199))/(O$7-O$6),"-"))</f>
        <v/>
      </c>
      <c r="P203" s="4" t="str">
        <f>IF('2.1 Data FSVA 2025 &amp; Bobot'!Z199="","",IFERROR((('2.1 Data FSVA 2025 &amp; Bobot'!Z199-P$6))/(P$7-P$6),"-"))</f>
        <v/>
      </c>
      <c r="Q203" s="4" t="str">
        <f>IF('2.1 Data FSVA 2025 &amp; Bobot'!AB199="","",IFERROR((('2.1 Data FSVA 2025 &amp; Bobot'!AB199-Q$6))/(Q$7-Q$6),"-"))</f>
        <v/>
      </c>
      <c r="R203" s="4" t="str">
        <f>IF('2.1 Data FSVA 2025 &amp; Bobot'!AD199="","",IFERROR(((R$7-'2.1 Data FSVA 2025 &amp; Bobot'!AD199))/(R$7-R$6),"-"))</f>
        <v/>
      </c>
      <c r="S203" s="33" t="str">
        <f t="shared" si="8"/>
        <v>-</v>
      </c>
      <c r="T203" s="73" t="str">
        <f t="shared" si="9"/>
        <v>-</v>
      </c>
      <c r="U203" s="4" t="str">
        <f t="shared" si="10"/>
        <v>-</v>
      </c>
      <c r="V203" s="73" t="str">
        <f t="shared" si="11"/>
        <v>-</v>
      </c>
      <c r="W203" s="67"/>
    </row>
    <row r="204" spans="1:23" x14ac:dyDescent="0.3">
      <c r="A204" s="1" t="str">
        <f>IF('2.1 Data FSVA 2025 &amp; Bobot'!A200="","",'2.1 Data FSVA 2025 &amp; Bobot'!A200)</f>
        <v/>
      </c>
      <c r="B204" s="2" t="str">
        <f>IF('2.1 Data FSVA 2025 &amp; Bobot'!B200="","",'2.1 Data FSVA 2025 &amp; Bobot'!B200)</f>
        <v/>
      </c>
      <c r="C204" s="1" t="str">
        <f>IF('2.1 Data FSVA 2025 &amp; Bobot'!C200="","",'2.1 Data FSVA 2025 &amp; Bobot'!C200)</f>
        <v/>
      </c>
      <c r="D204" s="1" t="str">
        <f>IF('2.1 Data FSVA 2025 &amp; Bobot'!D200="","",'2.1 Data FSVA 2025 &amp; Bobot'!D200)</f>
        <v/>
      </c>
      <c r="E204" s="1" t="str">
        <f>IF('2.1 Data FSVA 2025 &amp; Bobot'!E200="","",'2.1 Data FSVA 2025 &amp; Bobot'!E200)</f>
        <v/>
      </c>
      <c r="F204" s="2" t="str">
        <f>IF('2.1 Data FSVA 2025 &amp; Bobot'!F200="","",'2.1 Data FSVA 2025 &amp; Bobot'!F200)</f>
        <v/>
      </c>
      <c r="G204" s="4" t="str">
        <f>IF('2.1 Data FSVA 2025 &amp; Bobot'!H200="","",IFERROR(((G$7-'2.1 Data FSVA 2025 &amp; Bobot'!H200))/(G$7-G$6),"-"))</f>
        <v/>
      </c>
      <c r="H204" s="4" t="str">
        <f>IF('2.1 Data FSVA 2025 &amp; Bobot'!J200="","",IFERROR((('2.1 Data FSVA 2025 &amp; Bobot'!J200-H$6))/(H$7-H$6),"-"))</f>
        <v/>
      </c>
      <c r="I204" s="4" t="str">
        <f>IF('2.1 Data FSVA 2025 &amp; Bobot'!L200="","",IFERROR((('2.1 Data FSVA 2025 &amp; Bobot'!L200-I$6))/(I$7-I$6),"-"))</f>
        <v/>
      </c>
      <c r="J204" s="4" t="str">
        <f>IF('2.1 Data FSVA 2025 &amp; Bobot'!N200="","",IFERROR((('2.1 Data FSVA 2025 &amp; Bobot'!N200-J$6))/(J$7-J$6),"-"))</f>
        <v/>
      </c>
      <c r="K204" s="4" t="str">
        <f>IF('2.1 Data FSVA 2025 &amp; Bobot'!P200="","",IFERROR(((K$7-'2.1 Data FSVA 2025 &amp; Bobot'!P200))/(K$7-K$6),"-"))</f>
        <v/>
      </c>
      <c r="L204" s="4" t="str">
        <f>IF('2.1 Data FSVA 2025 &amp; Bobot'!R200="","",IFERROR(((L$7-'2.1 Data FSVA 2025 &amp; Bobot'!R200))/(L$7-L$6),"-"))</f>
        <v/>
      </c>
      <c r="M204" s="4" t="str">
        <f>IF('2.1 Data FSVA 2025 &amp; Bobot'!T200="","",IFERROR(((M$7-'2.1 Data FSVA 2025 &amp; Bobot'!T200))/(M$7-M$6),"-"))</f>
        <v/>
      </c>
      <c r="N204" s="4" t="str">
        <f>IF('2.1 Data FSVA 2025 &amp; Bobot'!V200="","",IFERROR((('2.1 Data FSVA 2025 &amp; Bobot'!V200-N$6))/(N$7-N$6),"-"))</f>
        <v/>
      </c>
      <c r="O204" s="4" t="str">
        <f>IF('2.1 Data FSVA 2025 &amp; Bobot'!X200="","",IFERROR(((O$7-'2.1 Data FSVA 2025 &amp; Bobot'!X200))/(O$7-O$6),"-"))</f>
        <v/>
      </c>
      <c r="P204" s="4" t="str">
        <f>IF('2.1 Data FSVA 2025 &amp; Bobot'!Z200="","",IFERROR((('2.1 Data FSVA 2025 &amp; Bobot'!Z200-P$6))/(P$7-P$6),"-"))</f>
        <v/>
      </c>
      <c r="Q204" s="4" t="str">
        <f>IF('2.1 Data FSVA 2025 &amp; Bobot'!AB200="","",IFERROR((('2.1 Data FSVA 2025 &amp; Bobot'!AB200-Q$6))/(Q$7-Q$6),"-"))</f>
        <v/>
      </c>
      <c r="R204" s="4" t="str">
        <f>IF('2.1 Data FSVA 2025 &amp; Bobot'!AD200="","",IFERROR(((R$7-'2.1 Data FSVA 2025 &amp; Bobot'!AD200))/(R$7-R$6),"-"))</f>
        <v/>
      </c>
      <c r="S204" s="33" t="str">
        <f t="shared" ref="S204:S267" si="12">IFERROR(($G$2*G204)+($H$2*H204)+($I$2*I204)+($J$2*J204)+($K$2*K204)+($L$2*L204)+($M$2*M204)+($N$2*N204)+($O$2*O204)+($P$2*P204)+($Q$2*Q204)+($R$2*R204),"-")</f>
        <v>-</v>
      </c>
      <c r="T204" s="73" t="str">
        <f t="shared" ref="T204:T267" si="13">(IF(S204="-","-",IF(S204&lt;=$X$11,1,IF(S204&lt;=$X$12,2,IF(S204&lt;=$X$13,3,IF(S204&lt;=$X$14,4,IF(S204&lt;=$X$15,5,6)))))))</f>
        <v>-</v>
      </c>
      <c r="U204" s="4" t="str">
        <f t="shared" ref="U204:U267" si="14">IFERROR(100*S204,"-")</f>
        <v>-</v>
      </c>
      <c r="V204" s="73" t="str">
        <f t="shared" ref="V204:V267" si="15">IFERROR(RANK(U204,$U$11:$U$704,0),"-")</f>
        <v>-</v>
      </c>
      <c r="W204" s="67"/>
    </row>
    <row r="205" spans="1:23" x14ac:dyDescent="0.3">
      <c r="A205" s="1" t="str">
        <f>IF('2.1 Data FSVA 2025 &amp; Bobot'!A201="","",'2.1 Data FSVA 2025 &amp; Bobot'!A201)</f>
        <v/>
      </c>
      <c r="B205" s="2" t="str">
        <f>IF('2.1 Data FSVA 2025 &amp; Bobot'!B201="","",'2.1 Data FSVA 2025 &amp; Bobot'!B201)</f>
        <v/>
      </c>
      <c r="C205" s="1" t="str">
        <f>IF('2.1 Data FSVA 2025 &amp; Bobot'!C201="","",'2.1 Data FSVA 2025 &amp; Bobot'!C201)</f>
        <v/>
      </c>
      <c r="D205" s="1" t="str">
        <f>IF('2.1 Data FSVA 2025 &amp; Bobot'!D201="","",'2.1 Data FSVA 2025 &amp; Bobot'!D201)</f>
        <v/>
      </c>
      <c r="E205" s="1" t="str">
        <f>IF('2.1 Data FSVA 2025 &amp; Bobot'!E201="","",'2.1 Data FSVA 2025 &amp; Bobot'!E201)</f>
        <v/>
      </c>
      <c r="F205" s="2" t="str">
        <f>IF('2.1 Data FSVA 2025 &amp; Bobot'!F201="","",'2.1 Data FSVA 2025 &amp; Bobot'!F201)</f>
        <v/>
      </c>
      <c r="G205" s="4" t="str">
        <f>IF('2.1 Data FSVA 2025 &amp; Bobot'!H201="","",IFERROR(((G$7-'2.1 Data FSVA 2025 &amp; Bobot'!H201))/(G$7-G$6),"-"))</f>
        <v/>
      </c>
      <c r="H205" s="4" t="str">
        <f>IF('2.1 Data FSVA 2025 &amp; Bobot'!J201="","",IFERROR((('2.1 Data FSVA 2025 &amp; Bobot'!J201-H$6))/(H$7-H$6),"-"))</f>
        <v/>
      </c>
      <c r="I205" s="4" t="str">
        <f>IF('2.1 Data FSVA 2025 &amp; Bobot'!L201="","",IFERROR((('2.1 Data FSVA 2025 &amp; Bobot'!L201-I$6))/(I$7-I$6),"-"))</f>
        <v/>
      </c>
      <c r="J205" s="4" t="str">
        <f>IF('2.1 Data FSVA 2025 &amp; Bobot'!N201="","",IFERROR((('2.1 Data FSVA 2025 &amp; Bobot'!N201-J$6))/(J$7-J$6),"-"))</f>
        <v/>
      </c>
      <c r="K205" s="4" t="str">
        <f>IF('2.1 Data FSVA 2025 &amp; Bobot'!P201="","",IFERROR(((K$7-'2.1 Data FSVA 2025 &amp; Bobot'!P201))/(K$7-K$6),"-"))</f>
        <v/>
      </c>
      <c r="L205" s="4" t="str">
        <f>IF('2.1 Data FSVA 2025 &amp; Bobot'!R201="","",IFERROR(((L$7-'2.1 Data FSVA 2025 &amp; Bobot'!R201))/(L$7-L$6),"-"))</f>
        <v/>
      </c>
      <c r="M205" s="4" t="str">
        <f>IF('2.1 Data FSVA 2025 &amp; Bobot'!T201="","",IFERROR(((M$7-'2.1 Data FSVA 2025 &amp; Bobot'!T201))/(M$7-M$6),"-"))</f>
        <v/>
      </c>
      <c r="N205" s="4" t="str">
        <f>IF('2.1 Data FSVA 2025 &amp; Bobot'!V201="","",IFERROR((('2.1 Data FSVA 2025 &amp; Bobot'!V201-N$6))/(N$7-N$6),"-"))</f>
        <v/>
      </c>
      <c r="O205" s="4" t="str">
        <f>IF('2.1 Data FSVA 2025 &amp; Bobot'!X201="","",IFERROR(((O$7-'2.1 Data FSVA 2025 &amp; Bobot'!X201))/(O$7-O$6),"-"))</f>
        <v/>
      </c>
      <c r="P205" s="4" t="str">
        <f>IF('2.1 Data FSVA 2025 &amp; Bobot'!Z201="","",IFERROR((('2.1 Data FSVA 2025 &amp; Bobot'!Z201-P$6))/(P$7-P$6),"-"))</f>
        <v/>
      </c>
      <c r="Q205" s="4" t="str">
        <f>IF('2.1 Data FSVA 2025 &amp; Bobot'!AB201="","",IFERROR((('2.1 Data FSVA 2025 &amp; Bobot'!AB201-Q$6))/(Q$7-Q$6),"-"))</f>
        <v/>
      </c>
      <c r="R205" s="4" t="str">
        <f>IF('2.1 Data FSVA 2025 &amp; Bobot'!AD201="","",IFERROR(((R$7-'2.1 Data FSVA 2025 &amp; Bobot'!AD201))/(R$7-R$6),"-"))</f>
        <v/>
      </c>
      <c r="S205" s="33" t="str">
        <f t="shared" si="12"/>
        <v>-</v>
      </c>
      <c r="T205" s="73" t="str">
        <f t="shared" si="13"/>
        <v>-</v>
      </c>
      <c r="U205" s="4" t="str">
        <f t="shared" si="14"/>
        <v>-</v>
      </c>
      <c r="V205" s="73" t="str">
        <f t="shared" si="15"/>
        <v>-</v>
      </c>
      <c r="W205" s="67"/>
    </row>
    <row r="206" spans="1:23" x14ac:dyDescent="0.3">
      <c r="A206" s="1" t="str">
        <f>IF('2.1 Data FSVA 2025 &amp; Bobot'!A202="","",'2.1 Data FSVA 2025 &amp; Bobot'!A202)</f>
        <v/>
      </c>
      <c r="B206" s="2" t="str">
        <f>IF('2.1 Data FSVA 2025 &amp; Bobot'!B202="","",'2.1 Data FSVA 2025 &amp; Bobot'!B202)</f>
        <v/>
      </c>
      <c r="C206" s="1" t="str">
        <f>IF('2.1 Data FSVA 2025 &amp; Bobot'!C202="","",'2.1 Data FSVA 2025 &amp; Bobot'!C202)</f>
        <v/>
      </c>
      <c r="D206" s="1" t="str">
        <f>IF('2.1 Data FSVA 2025 &amp; Bobot'!D202="","",'2.1 Data FSVA 2025 &amp; Bobot'!D202)</f>
        <v/>
      </c>
      <c r="E206" s="1" t="str">
        <f>IF('2.1 Data FSVA 2025 &amp; Bobot'!E202="","",'2.1 Data FSVA 2025 &amp; Bobot'!E202)</f>
        <v/>
      </c>
      <c r="F206" s="2" t="str">
        <f>IF('2.1 Data FSVA 2025 &amp; Bobot'!F202="","",'2.1 Data FSVA 2025 &amp; Bobot'!F202)</f>
        <v/>
      </c>
      <c r="G206" s="4" t="str">
        <f>IF('2.1 Data FSVA 2025 &amp; Bobot'!H202="","",IFERROR(((G$7-'2.1 Data FSVA 2025 &amp; Bobot'!H202))/(G$7-G$6),"-"))</f>
        <v/>
      </c>
      <c r="H206" s="4" t="str">
        <f>IF('2.1 Data FSVA 2025 &amp; Bobot'!J202="","",IFERROR((('2.1 Data FSVA 2025 &amp; Bobot'!J202-H$6))/(H$7-H$6),"-"))</f>
        <v/>
      </c>
      <c r="I206" s="4" t="str">
        <f>IF('2.1 Data FSVA 2025 &amp; Bobot'!L202="","",IFERROR((('2.1 Data FSVA 2025 &amp; Bobot'!L202-I$6))/(I$7-I$6),"-"))</f>
        <v/>
      </c>
      <c r="J206" s="4" t="str">
        <f>IF('2.1 Data FSVA 2025 &amp; Bobot'!N202="","",IFERROR((('2.1 Data FSVA 2025 &amp; Bobot'!N202-J$6))/(J$7-J$6),"-"))</f>
        <v/>
      </c>
      <c r="K206" s="4" t="str">
        <f>IF('2.1 Data FSVA 2025 &amp; Bobot'!P202="","",IFERROR(((K$7-'2.1 Data FSVA 2025 &amp; Bobot'!P202))/(K$7-K$6),"-"))</f>
        <v/>
      </c>
      <c r="L206" s="4" t="str">
        <f>IF('2.1 Data FSVA 2025 &amp; Bobot'!R202="","",IFERROR(((L$7-'2.1 Data FSVA 2025 &amp; Bobot'!R202))/(L$7-L$6),"-"))</f>
        <v/>
      </c>
      <c r="M206" s="4" t="str">
        <f>IF('2.1 Data FSVA 2025 &amp; Bobot'!T202="","",IFERROR(((M$7-'2.1 Data FSVA 2025 &amp; Bobot'!T202))/(M$7-M$6),"-"))</f>
        <v/>
      </c>
      <c r="N206" s="4" t="str">
        <f>IF('2.1 Data FSVA 2025 &amp; Bobot'!V202="","",IFERROR((('2.1 Data FSVA 2025 &amp; Bobot'!V202-N$6))/(N$7-N$6),"-"))</f>
        <v/>
      </c>
      <c r="O206" s="4" t="str">
        <f>IF('2.1 Data FSVA 2025 &amp; Bobot'!X202="","",IFERROR(((O$7-'2.1 Data FSVA 2025 &amp; Bobot'!X202))/(O$7-O$6),"-"))</f>
        <v/>
      </c>
      <c r="P206" s="4" t="str">
        <f>IF('2.1 Data FSVA 2025 &amp; Bobot'!Z202="","",IFERROR((('2.1 Data FSVA 2025 &amp; Bobot'!Z202-P$6))/(P$7-P$6),"-"))</f>
        <v/>
      </c>
      <c r="Q206" s="4" t="str">
        <f>IF('2.1 Data FSVA 2025 &amp; Bobot'!AB202="","",IFERROR((('2.1 Data FSVA 2025 &amp; Bobot'!AB202-Q$6))/(Q$7-Q$6),"-"))</f>
        <v/>
      </c>
      <c r="R206" s="4" t="str">
        <f>IF('2.1 Data FSVA 2025 &amp; Bobot'!AD202="","",IFERROR(((R$7-'2.1 Data FSVA 2025 &amp; Bobot'!AD202))/(R$7-R$6),"-"))</f>
        <v/>
      </c>
      <c r="S206" s="33" t="str">
        <f t="shared" si="12"/>
        <v>-</v>
      </c>
      <c r="T206" s="73" t="str">
        <f t="shared" si="13"/>
        <v>-</v>
      </c>
      <c r="U206" s="4" t="str">
        <f t="shared" si="14"/>
        <v>-</v>
      </c>
      <c r="V206" s="73" t="str">
        <f t="shared" si="15"/>
        <v>-</v>
      </c>
      <c r="W206" s="67"/>
    </row>
    <row r="207" spans="1:23" x14ac:dyDescent="0.3">
      <c r="A207" s="1" t="str">
        <f>IF('2.1 Data FSVA 2025 &amp; Bobot'!A203="","",'2.1 Data FSVA 2025 &amp; Bobot'!A203)</f>
        <v/>
      </c>
      <c r="B207" s="2" t="str">
        <f>IF('2.1 Data FSVA 2025 &amp; Bobot'!B203="","",'2.1 Data FSVA 2025 &amp; Bobot'!B203)</f>
        <v/>
      </c>
      <c r="C207" s="1" t="str">
        <f>IF('2.1 Data FSVA 2025 &amp; Bobot'!C203="","",'2.1 Data FSVA 2025 &amp; Bobot'!C203)</f>
        <v/>
      </c>
      <c r="D207" s="1" t="str">
        <f>IF('2.1 Data FSVA 2025 &amp; Bobot'!D203="","",'2.1 Data FSVA 2025 &amp; Bobot'!D203)</f>
        <v/>
      </c>
      <c r="E207" s="1" t="str">
        <f>IF('2.1 Data FSVA 2025 &amp; Bobot'!E203="","",'2.1 Data FSVA 2025 &amp; Bobot'!E203)</f>
        <v/>
      </c>
      <c r="F207" s="2" t="str">
        <f>IF('2.1 Data FSVA 2025 &amp; Bobot'!F203="","",'2.1 Data FSVA 2025 &amp; Bobot'!F203)</f>
        <v/>
      </c>
      <c r="G207" s="4" t="str">
        <f>IF('2.1 Data FSVA 2025 &amp; Bobot'!H203="","",IFERROR(((G$7-'2.1 Data FSVA 2025 &amp; Bobot'!H203))/(G$7-G$6),"-"))</f>
        <v/>
      </c>
      <c r="H207" s="4" t="str">
        <f>IF('2.1 Data FSVA 2025 &amp; Bobot'!J203="","",IFERROR((('2.1 Data FSVA 2025 &amp; Bobot'!J203-H$6))/(H$7-H$6),"-"))</f>
        <v/>
      </c>
      <c r="I207" s="4" t="str">
        <f>IF('2.1 Data FSVA 2025 &amp; Bobot'!L203="","",IFERROR((('2.1 Data FSVA 2025 &amp; Bobot'!L203-I$6))/(I$7-I$6),"-"))</f>
        <v/>
      </c>
      <c r="J207" s="4" t="str">
        <f>IF('2.1 Data FSVA 2025 &amp; Bobot'!N203="","",IFERROR((('2.1 Data FSVA 2025 &amp; Bobot'!N203-J$6))/(J$7-J$6),"-"))</f>
        <v/>
      </c>
      <c r="K207" s="4" t="str">
        <f>IF('2.1 Data FSVA 2025 &amp; Bobot'!P203="","",IFERROR(((K$7-'2.1 Data FSVA 2025 &amp; Bobot'!P203))/(K$7-K$6),"-"))</f>
        <v/>
      </c>
      <c r="L207" s="4" t="str">
        <f>IF('2.1 Data FSVA 2025 &amp; Bobot'!R203="","",IFERROR(((L$7-'2.1 Data FSVA 2025 &amp; Bobot'!R203))/(L$7-L$6),"-"))</f>
        <v/>
      </c>
      <c r="M207" s="4" t="str">
        <f>IF('2.1 Data FSVA 2025 &amp; Bobot'!T203="","",IFERROR(((M$7-'2.1 Data FSVA 2025 &amp; Bobot'!T203))/(M$7-M$6),"-"))</f>
        <v/>
      </c>
      <c r="N207" s="4" t="str">
        <f>IF('2.1 Data FSVA 2025 &amp; Bobot'!V203="","",IFERROR((('2.1 Data FSVA 2025 &amp; Bobot'!V203-N$6))/(N$7-N$6),"-"))</f>
        <v/>
      </c>
      <c r="O207" s="4" t="str">
        <f>IF('2.1 Data FSVA 2025 &amp; Bobot'!X203="","",IFERROR(((O$7-'2.1 Data FSVA 2025 &amp; Bobot'!X203))/(O$7-O$6),"-"))</f>
        <v/>
      </c>
      <c r="P207" s="4" t="str">
        <f>IF('2.1 Data FSVA 2025 &amp; Bobot'!Z203="","",IFERROR((('2.1 Data FSVA 2025 &amp; Bobot'!Z203-P$6))/(P$7-P$6),"-"))</f>
        <v/>
      </c>
      <c r="Q207" s="4" t="str">
        <f>IF('2.1 Data FSVA 2025 &amp; Bobot'!AB203="","",IFERROR((('2.1 Data FSVA 2025 &amp; Bobot'!AB203-Q$6))/(Q$7-Q$6),"-"))</f>
        <v/>
      </c>
      <c r="R207" s="4" t="str">
        <f>IF('2.1 Data FSVA 2025 &amp; Bobot'!AD203="","",IFERROR(((R$7-'2.1 Data FSVA 2025 &amp; Bobot'!AD203))/(R$7-R$6),"-"))</f>
        <v/>
      </c>
      <c r="S207" s="33" t="str">
        <f t="shared" si="12"/>
        <v>-</v>
      </c>
      <c r="T207" s="73" t="str">
        <f t="shared" si="13"/>
        <v>-</v>
      </c>
      <c r="U207" s="4" t="str">
        <f t="shared" si="14"/>
        <v>-</v>
      </c>
      <c r="V207" s="73" t="str">
        <f t="shared" si="15"/>
        <v>-</v>
      </c>
      <c r="W207" s="67"/>
    </row>
    <row r="208" spans="1:23" x14ac:dyDescent="0.3">
      <c r="A208" s="1" t="str">
        <f>IF('2.1 Data FSVA 2025 &amp; Bobot'!A204="","",'2.1 Data FSVA 2025 &amp; Bobot'!A204)</f>
        <v/>
      </c>
      <c r="B208" s="2" t="str">
        <f>IF('2.1 Data FSVA 2025 &amp; Bobot'!B204="","",'2.1 Data FSVA 2025 &amp; Bobot'!B204)</f>
        <v/>
      </c>
      <c r="C208" s="1" t="str">
        <f>IF('2.1 Data FSVA 2025 &amp; Bobot'!C204="","",'2.1 Data FSVA 2025 &amp; Bobot'!C204)</f>
        <v/>
      </c>
      <c r="D208" s="1" t="str">
        <f>IF('2.1 Data FSVA 2025 &amp; Bobot'!D204="","",'2.1 Data FSVA 2025 &amp; Bobot'!D204)</f>
        <v/>
      </c>
      <c r="E208" s="1" t="str">
        <f>IF('2.1 Data FSVA 2025 &amp; Bobot'!E204="","",'2.1 Data FSVA 2025 &amp; Bobot'!E204)</f>
        <v/>
      </c>
      <c r="F208" s="2" t="str">
        <f>IF('2.1 Data FSVA 2025 &amp; Bobot'!F204="","",'2.1 Data FSVA 2025 &amp; Bobot'!F204)</f>
        <v/>
      </c>
      <c r="G208" s="4" t="str">
        <f>IF('2.1 Data FSVA 2025 &amp; Bobot'!H204="","",IFERROR(((G$7-'2.1 Data FSVA 2025 &amp; Bobot'!H204))/(G$7-G$6),"-"))</f>
        <v/>
      </c>
      <c r="H208" s="4" t="str">
        <f>IF('2.1 Data FSVA 2025 &amp; Bobot'!J204="","",IFERROR((('2.1 Data FSVA 2025 &amp; Bobot'!J204-H$6))/(H$7-H$6),"-"))</f>
        <v/>
      </c>
      <c r="I208" s="4" t="str">
        <f>IF('2.1 Data FSVA 2025 &amp; Bobot'!L204="","",IFERROR((('2.1 Data FSVA 2025 &amp; Bobot'!L204-I$6))/(I$7-I$6),"-"))</f>
        <v/>
      </c>
      <c r="J208" s="4" t="str">
        <f>IF('2.1 Data FSVA 2025 &amp; Bobot'!N204="","",IFERROR((('2.1 Data FSVA 2025 &amp; Bobot'!N204-J$6))/(J$7-J$6),"-"))</f>
        <v/>
      </c>
      <c r="K208" s="4" t="str">
        <f>IF('2.1 Data FSVA 2025 &amp; Bobot'!P204="","",IFERROR(((K$7-'2.1 Data FSVA 2025 &amp; Bobot'!P204))/(K$7-K$6),"-"))</f>
        <v/>
      </c>
      <c r="L208" s="4" t="str">
        <f>IF('2.1 Data FSVA 2025 &amp; Bobot'!R204="","",IFERROR(((L$7-'2.1 Data FSVA 2025 &amp; Bobot'!R204))/(L$7-L$6),"-"))</f>
        <v/>
      </c>
      <c r="M208" s="4" t="str">
        <f>IF('2.1 Data FSVA 2025 &amp; Bobot'!T204="","",IFERROR(((M$7-'2.1 Data FSVA 2025 &amp; Bobot'!T204))/(M$7-M$6),"-"))</f>
        <v/>
      </c>
      <c r="N208" s="4" t="str">
        <f>IF('2.1 Data FSVA 2025 &amp; Bobot'!V204="","",IFERROR((('2.1 Data FSVA 2025 &amp; Bobot'!V204-N$6))/(N$7-N$6),"-"))</f>
        <v/>
      </c>
      <c r="O208" s="4" t="str">
        <f>IF('2.1 Data FSVA 2025 &amp; Bobot'!X204="","",IFERROR(((O$7-'2.1 Data FSVA 2025 &amp; Bobot'!X204))/(O$7-O$6),"-"))</f>
        <v/>
      </c>
      <c r="P208" s="4" t="str">
        <f>IF('2.1 Data FSVA 2025 &amp; Bobot'!Z204="","",IFERROR((('2.1 Data FSVA 2025 &amp; Bobot'!Z204-P$6))/(P$7-P$6),"-"))</f>
        <v/>
      </c>
      <c r="Q208" s="4" t="str">
        <f>IF('2.1 Data FSVA 2025 &amp; Bobot'!AB204="","",IFERROR((('2.1 Data FSVA 2025 &amp; Bobot'!AB204-Q$6))/(Q$7-Q$6),"-"))</f>
        <v/>
      </c>
      <c r="R208" s="4" t="str">
        <f>IF('2.1 Data FSVA 2025 &amp; Bobot'!AD204="","",IFERROR(((R$7-'2.1 Data FSVA 2025 &amp; Bobot'!AD204))/(R$7-R$6),"-"))</f>
        <v/>
      </c>
      <c r="S208" s="33" t="str">
        <f t="shared" si="12"/>
        <v>-</v>
      </c>
      <c r="T208" s="73" t="str">
        <f t="shared" si="13"/>
        <v>-</v>
      </c>
      <c r="U208" s="4" t="str">
        <f t="shared" si="14"/>
        <v>-</v>
      </c>
      <c r="V208" s="73" t="str">
        <f t="shared" si="15"/>
        <v>-</v>
      </c>
      <c r="W208" s="67"/>
    </row>
    <row r="209" spans="1:23" x14ac:dyDescent="0.3">
      <c r="A209" s="1" t="str">
        <f>IF('2.1 Data FSVA 2025 &amp; Bobot'!A205="","",'2.1 Data FSVA 2025 &amp; Bobot'!A205)</f>
        <v/>
      </c>
      <c r="B209" s="2" t="str">
        <f>IF('2.1 Data FSVA 2025 &amp; Bobot'!B205="","",'2.1 Data FSVA 2025 &amp; Bobot'!B205)</f>
        <v/>
      </c>
      <c r="C209" s="1" t="str">
        <f>IF('2.1 Data FSVA 2025 &amp; Bobot'!C205="","",'2.1 Data FSVA 2025 &amp; Bobot'!C205)</f>
        <v/>
      </c>
      <c r="D209" s="1" t="str">
        <f>IF('2.1 Data FSVA 2025 &amp; Bobot'!D205="","",'2.1 Data FSVA 2025 &amp; Bobot'!D205)</f>
        <v/>
      </c>
      <c r="E209" s="1" t="str">
        <f>IF('2.1 Data FSVA 2025 &amp; Bobot'!E205="","",'2.1 Data FSVA 2025 &amp; Bobot'!E205)</f>
        <v/>
      </c>
      <c r="F209" s="2" t="str">
        <f>IF('2.1 Data FSVA 2025 &amp; Bobot'!F205="","",'2.1 Data FSVA 2025 &amp; Bobot'!F205)</f>
        <v/>
      </c>
      <c r="G209" s="4" t="str">
        <f>IF('2.1 Data FSVA 2025 &amp; Bobot'!H205="","",IFERROR(((G$7-'2.1 Data FSVA 2025 &amp; Bobot'!H205))/(G$7-G$6),"-"))</f>
        <v/>
      </c>
      <c r="H209" s="4" t="str">
        <f>IF('2.1 Data FSVA 2025 &amp; Bobot'!J205="","",IFERROR((('2.1 Data FSVA 2025 &amp; Bobot'!J205-H$6))/(H$7-H$6),"-"))</f>
        <v/>
      </c>
      <c r="I209" s="4" t="str">
        <f>IF('2.1 Data FSVA 2025 &amp; Bobot'!L205="","",IFERROR((('2.1 Data FSVA 2025 &amp; Bobot'!L205-I$6))/(I$7-I$6),"-"))</f>
        <v/>
      </c>
      <c r="J209" s="4" t="str">
        <f>IF('2.1 Data FSVA 2025 &amp; Bobot'!N205="","",IFERROR((('2.1 Data FSVA 2025 &amp; Bobot'!N205-J$6))/(J$7-J$6),"-"))</f>
        <v/>
      </c>
      <c r="K209" s="4" t="str">
        <f>IF('2.1 Data FSVA 2025 &amp; Bobot'!P205="","",IFERROR(((K$7-'2.1 Data FSVA 2025 &amp; Bobot'!P205))/(K$7-K$6),"-"))</f>
        <v/>
      </c>
      <c r="L209" s="4" t="str">
        <f>IF('2.1 Data FSVA 2025 &amp; Bobot'!R205="","",IFERROR(((L$7-'2.1 Data FSVA 2025 &amp; Bobot'!R205))/(L$7-L$6),"-"))</f>
        <v/>
      </c>
      <c r="M209" s="4" t="str">
        <f>IF('2.1 Data FSVA 2025 &amp; Bobot'!T205="","",IFERROR(((M$7-'2.1 Data FSVA 2025 &amp; Bobot'!T205))/(M$7-M$6),"-"))</f>
        <v/>
      </c>
      <c r="N209" s="4" t="str">
        <f>IF('2.1 Data FSVA 2025 &amp; Bobot'!V205="","",IFERROR((('2.1 Data FSVA 2025 &amp; Bobot'!V205-N$6))/(N$7-N$6),"-"))</f>
        <v/>
      </c>
      <c r="O209" s="4" t="str">
        <f>IF('2.1 Data FSVA 2025 &amp; Bobot'!X205="","",IFERROR(((O$7-'2.1 Data FSVA 2025 &amp; Bobot'!X205))/(O$7-O$6),"-"))</f>
        <v/>
      </c>
      <c r="P209" s="4" t="str">
        <f>IF('2.1 Data FSVA 2025 &amp; Bobot'!Z205="","",IFERROR((('2.1 Data FSVA 2025 &amp; Bobot'!Z205-P$6))/(P$7-P$6),"-"))</f>
        <v/>
      </c>
      <c r="Q209" s="4" t="str">
        <f>IF('2.1 Data FSVA 2025 &amp; Bobot'!AB205="","",IFERROR((('2.1 Data FSVA 2025 &amp; Bobot'!AB205-Q$6))/(Q$7-Q$6),"-"))</f>
        <v/>
      </c>
      <c r="R209" s="4" t="str">
        <f>IF('2.1 Data FSVA 2025 &amp; Bobot'!AD205="","",IFERROR(((R$7-'2.1 Data FSVA 2025 &amp; Bobot'!AD205))/(R$7-R$6),"-"))</f>
        <v/>
      </c>
      <c r="S209" s="33" t="str">
        <f t="shared" si="12"/>
        <v>-</v>
      </c>
      <c r="T209" s="73" t="str">
        <f t="shared" si="13"/>
        <v>-</v>
      </c>
      <c r="U209" s="4" t="str">
        <f t="shared" si="14"/>
        <v>-</v>
      </c>
      <c r="V209" s="73" t="str">
        <f t="shared" si="15"/>
        <v>-</v>
      </c>
      <c r="W209" s="67"/>
    </row>
    <row r="210" spans="1:23" x14ac:dyDescent="0.3">
      <c r="A210" s="1" t="str">
        <f>IF('2.1 Data FSVA 2025 &amp; Bobot'!A206="","",'2.1 Data FSVA 2025 &amp; Bobot'!A206)</f>
        <v/>
      </c>
      <c r="B210" s="2" t="str">
        <f>IF('2.1 Data FSVA 2025 &amp; Bobot'!B206="","",'2.1 Data FSVA 2025 &amp; Bobot'!B206)</f>
        <v/>
      </c>
      <c r="C210" s="1" t="str">
        <f>IF('2.1 Data FSVA 2025 &amp; Bobot'!C206="","",'2.1 Data FSVA 2025 &amp; Bobot'!C206)</f>
        <v/>
      </c>
      <c r="D210" s="1" t="str">
        <f>IF('2.1 Data FSVA 2025 &amp; Bobot'!D206="","",'2.1 Data FSVA 2025 &amp; Bobot'!D206)</f>
        <v/>
      </c>
      <c r="E210" s="1" t="str">
        <f>IF('2.1 Data FSVA 2025 &amp; Bobot'!E206="","",'2.1 Data FSVA 2025 &amp; Bobot'!E206)</f>
        <v/>
      </c>
      <c r="F210" s="2" t="str">
        <f>IF('2.1 Data FSVA 2025 &amp; Bobot'!F206="","",'2.1 Data FSVA 2025 &amp; Bobot'!F206)</f>
        <v/>
      </c>
      <c r="G210" s="4" t="str">
        <f>IF('2.1 Data FSVA 2025 &amp; Bobot'!H206="","",IFERROR(((G$7-'2.1 Data FSVA 2025 &amp; Bobot'!H206))/(G$7-G$6),"-"))</f>
        <v/>
      </c>
      <c r="H210" s="4" t="str">
        <f>IF('2.1 Data FSVA 2025 &amp; Bobot'!J206="","",IFERROR((('2.1 Data FSVA 2025 &amp; Bobot'!J206-H$6))/(H$7-H$6),"-"))</f>
        <v/>
      </c>
      <c r="I210" s="4" t="str">
        <f>IF('2.1 Data FSVA 2025 &amp; Bobot'!L206="","",IFERROR((('2.1 Data FSVA 2025 &amp; Bobot'!L206-I$6))/(I$7-I$6),"-"))</f>
        <v/>
      </c>
      <c r="J210" s="4" t="str">
        <f>IF('2.1 Data FSVA 2025 &amp; Bobot'!N206="","",IFERROR((('2.1 Data FSVA 2025 &amp; Bobot'!N206-J$6))/(J$7-J$6),"-"))</f>
        <v/>
      </c>
      <c r="K210" s="4" t="str">
        <f>IF('2.1 Data FSVA 2025 &amp; Bobot'!P206="","",IFERROR(((K$7-'2.1 Data FSVA 2025 &amp; Bobot'!P206))/(K$7-K$6),"-"))</f>
        <v/>
      </c>
      <c r="L210" s="4" t="str">
        <f>IF('2.1 Data FSVA 2025 &amp; Bobot'!R206="","",IFERROR(((L$7-'2.1 Data FSVA 2025 &amp; Bobot'!R206))/(L$7-L$6),"-"))</f>
        <v/>
      </c>
      <c r="M210" s="4" t="str">
        <f>IF('2.1 Data FSVA 2025 &amp; Bobot'!T206="","",IFERROR(((M$7-'2.1 Data FSVA 2025 &amp; Bobot'!T206))/(M$7-M$6),"-"))</f>
        <v/>
      </c>
      <c r="N210" s="4" t="str">
        <f>IF('2.1 Data FSVA 2025 &amp; Bobot'!V206="","",IFERROR((('2.1 Data FSVA 2025 &amp; Bobot'!V206-N$6))/(N$7-N$6),"-"))</f>
        <v/>
      </c>
      <c r="O210" s="4" t="str">
        <f>IF('2.1 Data FSVA 2025 &amp; Bobot'!X206="","",IFERROR(((O$7-'2.1 Data FSVA 2025 &amp; Bobot'!X206))/(O$7-O$6),"-"))</f>
        <v/>
      </c>
      <c r="P210" s="4" t="str">
        <f>IF('2.1 Data FSVA 2025 &amp; Bobot'!Z206="","",IFERROR((('2.1 Data FSVA 2025 &amp; Bobot'!Z206-P$6))/(P$7-P$6),"-"))</f>
        <v/>
      </c>
      <c r="Q210" s="4" t="str">
        <f>IF('2.1 Data FSVA 2025 &amp; Bobot'!AB206="","",IFERROR((('2.1 Data FSVA 2025 &amp; Bobot'!AB206-Q$6))/(Q$7-Q$6),"-"))</f>
        <v/>
      </c>
      <c r="R210" s="4" t="str">
        <f>IF('2.1 Data FSVA 2025 &amp; Bobot'!AD206="","",IFERROR(((R$7-'2.1 Data FSVA 2025 &amp; Bobot'!AD206))/(R$7-R$6),"-"))</f>
        <v/>
      </c>
      <c r="S210" s="33" t="str">
        <f t="shared" si="12"/>
        <v>-</v>
      </c>
      <c r="T210" s="73" t="str">
        <f t="shared" si="13"/>
        <v>-</v>
      </c>
      <c r="U210" s="4" t="str">
        <f t="shared" si="14"/>
        <v>-</v>
      </c>
      <c r="V210" s="73" t="str">
        <f t="shared" si="15"/>
        <v>-</v>
      </c>
      <c r="W210" s="67"/>
    </row>
    <row r="211" spans="1:23" x14ac:dyDescent="0.3">
      <c r="A211" s="1" t="str">
        <f>IF('2.1 Data FSVA 2025 &amp; Bobot'!A207="","",'2.1 Data FSVA 2025 &amp; Bobot'!A207)</f>
        <v/>
      </c>
      <c r="B211" s="2" t="str">
        <f>IF('2.1 Data FSVA 2025 &amp; Bobot'!B207="","",'2.1 Data FSVA 2025 &amp; Bobot'!B207)</f>
        <v/>
      </c>
      <c r="C211" s="1" t="str">
        <f>IF('2.1 Data FSVA 2025 &amp; Bobot'!C207="","",'2.1 Data FSVA 2025 &amp; Bobot'!C207)</f>
        <v/>
      </c>
      <c r="D211" s="1" t="str">
        <f>IF('2.1 Data FSVA 2025 &amp; Bobot'!D207="","",'2.1 Data FSVA 2025 &amp; Bobot'!D207)</f>
        <v/>
      </c>
      <c r="E211" s="1" t="str">
        <f>IF('2.1 Data FSVA 2025 &amp; Bobot'!E207="","",'2.1 Data FSVA 2025 &amp; Bobot'!E207)</f>
        <v/>
      </c>
      <c r="F211" s="2" t="str">
        <f>IF('2.1 Data FSVA 2025 &amp; Bobot'!F207="","",'2.1 Data FSVA 2025 &amp; Bobot'!F207)</f>
        <v/>
      </c>
      <c r="G211" s="4" t="str">
        <f>IF('2.1 Data FSVA 2025 &amp; Bobot'!H207="","",IFERROR(((G$7-'2.1 Data FSVA 2025 &amp; Bobot'!H207))/(G$7-G$6),"-"))</f>
        <v/>
      </c>
      <c r="H211" s="4" t="str">
        <f>IF('2.1 Data FSVA 2025 &amp; Bobot'!J207="","",IFERROR((('2.1 Data FSVA 2025 &amp; Bobot'!J207-H$6))/(H$7-H$6),"-"))</f>
        <v/>
      </c>
      <c r="I211" s="4" t="str">
        <f>IF('2.1 Data FSVA 2025 &amp; Bobot'!L207="","",IFERROR((('2.1 Data FSVA 2025 &amp; Bobot'!L207-I$6))/(I$7-I$6),"-"))</f>
        <v/>
      </c>
      <c r="J211" s="4" t="str">
        <f>IF('2.1 Data FSVA 2025 &amp; Bobot'!N207="","",IFERROR((('2.1 Data FSVA 2025 &amp; Bobot'!N207-J$6))/(J$7-J$6),"-"))</f>
        <v/>
      </c>
      <c r="K211" s="4" t="str">
        <f>IF('2.1 Data FSVA 2025 &amp; Bobot'!P207="","",IFERROR(((K$7-'2.1 Data FSVA 2025 &amp; Bobot'!P207))/(K$7-K$6),"-"))</f>
        <v/>
      </c>
      <c r="L211" s="4" t="str">
        <f>IF('2.1 Data FSVA 2025 &amp; Bobot'!R207="","",IFERROR(((L$7-'2.1 Data FSVA 2025 &amp; Bobot'!R207))/(L$7-L$6),"-"))</f>
        <v/>
      </c>
      <c r="M211" s="4" t="str">
        <f>IF('2.1 Data FSVA 2025 &amp; Bobot'!T207="","",IFERROR(((M$7-'2.1 Data FSVA 2025 &amp; Bobot'!T207))/(M$7-M$6),"-"))</f>
        <v/>
      </c>
      <c r="N211" s="4" t="str">
        <f>IF('2.1 Data FSVA 2025 &amp; Bobot'!V207="","",IFERROR((('2.1 Data FSVA 2025 &amp; Bobot'!V207-N$6))/(N$7-N$6),"-"))</f>
        <v/>
      </c>
      <c r="O211" s="4" t="str">
        <f>IF('2.1 Data FSVA 2025 &amp; Bobot'!X207="","",IFERROR(((O$7-'2.1 Data FSVA 2025 &amp; Bobot'!X207))/(O$7-O$6),"-"))</f>
        <v/>
      </c>
      <c r="P211" s="4" t="str">
        <f>IF('2.1 Data FSVA 2025 &amp; Bobot'!Z207="","",IFERROR((('2.1 Data FSVA 2025 &amp; Bobot'!Z207-P$6))/(P$7-P$6),"-"))</f>
        <v/>
      </c>
      <c r="Q211" s="4" t="str">
        <f>IF('2.1 Data FSVA 2025 &amp; Bobot'!AB207="","",IFERROR((('2.1 Data FSVA 2025 &amp; Bobot'!AB207-Q$6))/(Q$7-Q$6),"-"))</f>
        <v/>
      </c>
      <c r="R211" s="4" t="str">
        <f>IF('2.1 Data FSVA 2025 &amp; Bobot'!AD207="","",IFERROR(((R$7-'2.1 Data FSVA 2025 &amp; Bobot'!AD207))/(R$7-R$6),"-"))</f>
        <v/>
      </c>
      <c r="S211" s="33" t="str">
        <f t="shared" si="12"/>
        <v>-</v>
      </c>
      <c r="T211" s="73" t="str">
        <f t="shared" si="13"/>
        <v>-</v>
      </c>
      <c r="U211" s="4" t="str">
        <f t="shared" si="14"/>
        <v>-</v>
      </c>
      <c r="V211" s="73" t="str">
        <f t="shared" si="15"/>
        <v>-</v>
      </c>
      <c r="W211" s="67"/>
    </row>
    <row r="212" spans="1:23" x14ac:dyDescent="0.3">
      <c r="A212" s="1" t="str">
        <f>IF('2.1 Data FSVA 2025 &amp; Bobot'!A208="","",'2.1 Data FSVA 2025 &amp; Bobot'!A208)</f>
        <v/>
      </c>
      <c r="B212" s="2" t="str">
        <f>IF('2.1 Data FSVA 2025 &amp; Bobot'!B208="","",'2.1 Data FSVA 2025 &amp; Bobot'!B208)</f>
        <v/>
      </c>
      <c r="C212" s="1" t="str">
        <f>IF('2.1 Data FSVA 2025 &amp; Bobot'!C208="","",'2.1 Data FSVA 2025 &amp; Bobot'!C208)</f>
        <v/>
      </c>
      <c r="D212" s="1" t="str">
        <f>IF('2.1 Data FSVA 2025 &amp; Bobot'!D208="","",'2.1 Data FSVA 2025 &amp; Bobot'!D208)</f>
        <v/>
      </c>
      <c r="E212" s="1" t="str">
        <f>IF('2.1 Data FSVA 2025 &amp; Bobot'!E208="","",'2.1 Data FSVA 2025 &amp; Bobot'!E208)</f>
        <v/>
      </c>
      <c r="F212" s="2" t="str">
        <f>IF('2.1 Data FSVA 2025 &amp; Bobot'!F208="","",'2.1 Data FSVA 2025 &amp; Bobot'!F208)</f>
        <v/>
      </c>
      <c r="G212" s="4" t="str">
        <f>IF('2.1 Data FSVA 2025 &amp; Bobot'!H208="","",IFERROR(((G$7-'2.1 Data FSVA 2025 &amp; Bobot'!H208))/(G$7-G$6),"-"))</f>
        <v/>
      </c>
      <c r="H212" s="4" t="str">
        <f>IF('2.1 Data FSVA 2025 &amp; Bobot'!J208="","",IFERROR((('2.1 Data FSVA 2025 &amp; Bobot'!J208-H$6))/(H$7-H$6),"-"))</f>
        <v/>
      </c>
      <c r="I212" s="4" t="str">
        <f>IF('2.1 Data FSVA 2025 &amp; Bobot'!L208="","",IFERROR((('2.1 Data FSVA 2025 &amp; Bobot'!L208-I$6))/(I$7-I$6),"-"))</f>
        <v/>
      </c>
      <c r="J212" s="4" t="str">
        <f>IF('2.1 Data FSVA 2025 &amp; Bobot'!N208="","",IFERROR((('2.1 Data FSVA 2025 &amp; Bobot'!N208-J$6))/(J$7-J$6),"-"))</f>
        <v/>
      </c>
      <c r="K212" s="4" t="str">
        <f>IF('2.1 Data FSVA 2025 &amp; Bobot'!P208="","",IFERROR(((K$7-'2.1 Data FSVA 2025 &amp; Bobot'!P208))/(K$7-K$6),"-"))</f>
        <v/>
      </c>
      <c r="L212" s="4" t="str">
        <f>IF('2.1 Data FSVA 2025 &amp; Bobot'!R208="","",IFERROR(((L$7-'2.1 Data FSVA 2025 &amp; Bobot'!R208))/(L$7-L$6),"-"))</f>
        <v/>
      </c>
      <c r="M212" s="4" t="str">
        <f>IF('2.1 Data FSVA 2025 &amp; Bobot'!T208="","",IFERROR(((M$7-'2.1 Data FSVA 2025 &amp; Bobot'!T208))/(M$7-M$6),"-"))</f>
        <v/>
      </c>
      <c r="N212" s="4" t="str">
        <f>IF('2.1 Data FSVA 2025 &amp; Bobot'!V208="","",IFERROR((('2.1 Data FSVA 2025 &amp; Bobot'!V208-N$6))/(N$7-N$6),"-"))</f>
        <v/>
      </c>
      <c r="O212" s="4" t="str">
        <f>IF('2.1 Data FSVA 2025 &amp; Bobot'!X208="","",IFERROR(((O$7-'2.1 Data FSVA 2025 &amp; Bobot'!X208))/(O$7-O$6),"-"))</f>
        <v/>
      </c>
      <c r="P212" s="4" t="str">
        <f>IF('2.1 Data FSVA 2025 &amp; Bobot'!Z208="","",IFERROR((('2.1 Data FSVA 2025 &amp; Bobot'!Z208-P$6))/(P$7-P$6),"-"))</f>
        <v/>
      </c>
      <c r="Q212" s="4" t="str">
        <f>IF('2.1 Data FSVA 2025 &amp; Bobot'!AB208="","",IFERROR((('2.1 Data FSVA 2025 &amp; Bobot'!AB208-Q$6))/(Q$7-Q$6),"-"))</f>
        <v/>
      </c>
      <c r="R212" s="4" t="str">
        <f>IF('2.1 Data FSVA 2025 &amp; Bobot'!AD208="","",IFERROR(((R$7-'2.1 Data FSVA 2025 &amp; Bobot'!AD208))/(R$7-R$6),"-"))</f>
        <v/>
      </c>
      <c r="S212" s="33" t="str">
        <f t="shared" si="12"/>
        <v>-</v>
      </c>
      <c r="T212" s="73" t="str">
        <f t="shared" si="13"/>
        <v>-</v>
      </c>
      <c r="U212" s="4" t="str">
        <f t="shared" si="14"/>
        <v>-</v>
      </c>
      <c r="V212" s="73" t="str">
        <f t="shared" si="15"/>
        <v>-</v>
      </c>
      <c r="W212" s="67"/>
    </row>
    <row r="213" spans="1:23" x14ac:dyDescent="0.3">
      <c r="A213" s="1" t="str">
        <f>IF('2.1 Data FSVA 2025 &amp; Bobot'!A209="","",'2.1 Data FSVA 2025 &amp; Bobot'!A209)</f>
        <v/>
      </c>
      <c r="B213" s="2" t="str">
        <f>IF('2.1 Data FSVA 2025 &amp; Bobot'!B209="","",'2.1 Data FSVA 2025 &amp; Bobot'!B209)</f>
        <v/>
      </c>
      <c r="C213" s="1" t="str">
        <f>IF('2.1 Data FSVA 2025 &amp; Bobot'!C209="","",'2.1 Data FSVA 2025 &amp; Bobot'!C209)</f>
        <v/>
      </c>
      <c r="D213" s="1" t="str">
        <f>IF('2.1 Data FSVA 2025 &amp; Bobot'!D209="","",'2.1 Data FSVA 2025 &amp; Bobot'!D209)</f>
        <v/>
      </c>
      <c r="E213" s="1" t="str">
        <f>IF('2.1 Data FSVA 2025 &amp; Bobot'!E209="","",'2.1 Data FSVA 2025 &amp; Bobot'!E209)</f>
        <v/>
      </c>
      <c r="F213" s="2" t="str">
        <f>IF('2.1 Data FSVA 2025 &amp; Bobot'!F209="","",'2.1 Data FSVA 2025 &amp; Bobot'!F209)</f>
        <v/>
      </c>
      <c r="G213" s="4" t="str">
        <f>IF('2.1 Data FSVA 2025 &amp; Bobot'!H209="","",IFERROR(((G$7-'2.1 Data FSVA 2025 &amp; Bobot'!H209))/(G$7-G$6),"-"))</f>
        <v/>
      </c>
      <c r="H213" s="4" t="str">
        <f>IF('2.1 Data FSVA 2025 &amp; Bobot'!J209="","",IFERROR((('2.1 Data FSVA 2025 &amp; Bobot'!J209-H$6))/(H$7-H$6),"-"))</f>
        <v/>
      </c>
      <c r="I213" s="4" t="str">
        <f>IF('2.1 Data FSVA 2025 &amp; Bobot'!L209="","",IFERROR((('2.1 Data FSVA 2025 &amp; Bobot'!L209-I$6))/(I$7-I$6),"-"))</f>
        <v/>
      </c>
      <c r="J213" s="4" t="str">
        <f>IF('2.1 Data FSVA 2025 &amp; Bobot'!N209="","",IFERROR((('2.1 Data FSVA 2025 &amp; Bobot'!N209-J$6))/(J$7-J$6),"-"))</f>
        <v/>
      </c>
      <c r="K213" s="4" t="str">
        <f>IF('2.1 Data FSVA 2025 &amp; Bobot'!P209="","",IFERROR(((K$7-'2.1 Data FSVA 2025 &amp; Bobot'!P209))/(K$7-K$6),"-"))</f>
        <v/>
      </c>
      <c r="L213" s="4" t="str">
        <f>IF('2.1 Data FSVA 2025 &amp; Bobot'!R209="","",IFERROR(((L$7-'2.1 Data FSVA 2025 &amp; Bobot'!R209))/(L$7-L$6),"-"))</f>
        <v/>
      </c>
      <c r="M213" s="4" t="str">
        <f>IF('2.1 Data FSVA 2025 &amp; Bobot'!T209="","",IFERROR(((M$7-'2.1 Data FSVA 2025 &amp; Bobot'!T209))/(M$7-M$6),"-"))</f>
        <v/>
      </c>
      <c r="N213" s="4" t="str">
        <f>IF('2.1 Data FSVA 2025 &amp; Bobot'!V209="","",IFERROR((('2.1 Data FSVA 2025 &amp; Bobot'!V209-N$6))/(N$7-N$6),"-"))</f>
        <v/>
      </c>
      <c r="O213" s="4" t="str">
        <f>IF('2.1 Data FSVA 2025 &amp; Bobot'!X209="","",IFERROR(((O$7-'2.1 Data FSVA 2025 &amp; Bobot'!X209))/(O$7-O$6),"-"))</f>
        <v/>
      </c>
      <c r="P213" s="4" t="str">
        <f>IF('2.1 Data FSVA 2025 &amp; Bobot'!Z209="","",IFERROR((('2.1 Data FSVA 2025 &amp; Bobot'!Z209-P$6))/(P$7-P$6),"-"))</f>
        <v/>
      </c>
      <c r="Q213" s="4" t="str">
        <f>IF('2.1 Data FSVA 2025 &amp; Bobot'!AB209="","",IFERROR((('2.1 Data FSVA 2025 &amp; Bobot'!AB209-Q$6))/(Q$7-Q$6),"-"))</f>
        <v/>
      </c>
      <c r="R213" s="4" t="str">
        <f>IF('2.1 Data FSVA 2025 &amp; Bobot'!AD209="","",IFERROR(((R$7-'2.1 Data FSVA 2025 &amp; Bobot'!AD209))/(R$7-R$6),"-"))</f>
        <v/>
      </c>
      <c r="S213" s="33" t="str">
        <f t="shared" si="12"/>
        <v>-</v>
      </c>
      <c r="T213" s="73" t="str">
        <f t="shared" si="13"/>
        <v>-</v>
      </c>
      <c r="U213" s="4" t="str">
        <f t="shared" si="14"/>
        <v>-</v>
      </c>
      <c r="V213" s="73" t="str">
        <f t="shared" si="15"/>
        <v>-</v>
      </c>
      <c r="W213" s="67"/>
    </row>
    <row r="214" spans="1:23" x14ac:dyDescent="0.3">
      <c r="A214" s="1" t="str">
        <f>IF('2.1 Data FSVA 2025 &amp; Bobot'!A210="","",'2.1 Data FSVA 2025 &amp; Bobot'!A210)</f>
        <v/>
      </c>
      <c r="B214" s="2" t="str">
        <f>IF('2.1 Data FSVA 2025 &amp; Bobot'!B210="","",'2.1 Data FSVA 2025 &amp; Bobot'!B210)</f>
        <v/>
      </c>
      <c r="C214" s="1" t="str">
        <f>IF('2.1 Data FSVA 2025 &amp; Bobot'!C210="","",'2.1 Data FSVA 2025 &amp; Bobot'!C210)</f>
        <v/>
      </c>
      <c r="D214" s="1" t="str">
        <f>IF('2.1 Data FSVA 2025 &amp; Bobot'!D210="","",'2.1 Data FSVA 2025 &amp; Bobot'!D210)</f>
        <v/>
      </c>
      <c r="E214" s="1" t="str">
        <f>IF('2.1 Data FSVA 2025 &amp; Bobot'!E210="","",'2.1 Data FSVA 2025 &amp; Bobot'!E210)</f>
        <v/>
      </c>
      <c r="F214" s="2" t="str">
        <f>IF('2.1 Data FSVA 2025 &amp; Bobot'!F210="","",'2.1 Data FSVA 2025 &amp; Bobot'!F210)</f>
        <v/>
      </c>
      <c r="G214" s="4" t="str">
        <f>IF('2.1 Data FSVA 2025 &amp; Bobot'!H210="","",IFERROR(((G$7-'2.1 Data FSVA 2025 &amp; Bobot'!H210))/(G$7-G$6),"-"))</f>
        <v/>
      </c>
      <c r="H214" s="4" t="str">
        <f>IF('2.1 Data FSVA 2025 &amp; Bobot'!J210="","",IFERROR((('2.1 Data FSVA 2025 &amp; Bobot'!J210-H$6))/(H$7-H$6),"-"))</f>
        <v/>
      </c>
      <c r="I214" s="4" t="str">
        <f>IF('2.1 Data FSVA 2025 &amp; Bobot'!L210="","",IFERROR((('2.1 Data FSVA 2025 &amp; Bobot'!L210-I$6))/(I$7-I$6),"-"))</f>
        <v/>
      </c>
      <c r="J214" s="4" t="str">
        <f>IF('2.1 Data FSVA 2025 &amp; Bobot'!N210="","",IFERROR((('2.1 Data FSVA 2025 &amp; Bobot'!N210-J$6))/(J$7-J$6),"-"))</f>
        <v/>
      </c>
      <c r="K214" s="4" t="str">
        <f>IF('2.1 Data FSVA 2025 &amp; Bobot'!P210="","",IFERROR(((K$7-'2.1 Data FSVA 2025 &amp; Bobot'!P210))/(K$7-K$6),"-"))</f>
        <v/>
      </c>
      <c r="L214" s="4" t="str">
        <f>IF('2.1 Data FSVA 2025 &amp; Bobot'!R210="","",IFERROR(((L$7-'2.1 Data FSVA 2025 &amp; Bobot'!R210))/(L$7-L$6),"-"))</f>
        <v/>
      </c>
      <c r="M214" s="4" t="str">
        <f>IF('2.1 Data FSVA 2025 &amp; Bobot'!T210="","",IFERROR(((M$7-'2.1 Data FSVA 2025 &amp; Bobot'!T210))/(M$7-M$6),"-"))</f>
        <v/>
      </c>
      <c r="N214" s="4" t="str">
        <f>IF('2.1 Data FSVA 2025 &amp; Bobot'!V210="","",IFERROR((('2.1 Data FSVA 2025 &amp; Bobot'!V210-N$6))/(N$7-N$6),"-"))</f>
        <v/>
      </c>
      <c r="O214" s="4" t="str">
        <f>IF('2.1 Data FSVA 2025 &amp; Bobot'!X210="","",IFERROR(((O$7-'2.1 Data FSVA 2025 &amp; Bobot'!X210))/(O$7-O$6),"-"))</f>
        <v/>
      </c>
      <c r="P214" s="4" t="str">
        <f>IF('2.1 Data FSVA 2025 &amp; Bobot'!Z210="","",IFERROR((('2.1 Data FSVA 2025 &amp; Bobot'!Z210-P$6))/(P$7-P$6),"-"))</f>
        <v/>
      </c>
      <c r="Q214" s="4" t="str">
        <f>IF('2.1 Data FSVA 2025 &amp; Bobot'!AB210="","",IFERROR((('2.1 Data FSVA 2025 &amp; Bobot'!AB210-Q$6))/(Q$7-Q$6),"-"))</f>
        <v/>
      </c>
      <c r="R214" s="4" t="str">
        <f>IF('2.1 Data FSVA 2025 &amp; Bobot'!AD210="","",IFERROR(((R$7-'2.1 Data FSVA 2025 &amp; Bobot'!AD210))/(R$7-R$6),"-"))</f>
        <v/>
      </c>
      <c r="S214" s="33" t="str">
        <f t="shared" si="12"/>
        <v>-</v>
      </c>
      <c r="T214" s="73" t="str">
        <f t="shared" si="13"/>
        <v>-</v>
      </c>
      <c r="U214" s="4" t="str">
        <f t="shared" si="14"/>
        <v>-</v>
      </c>
      <c r="V214" s="73" t="str">
        <f t="shared" si="15"/>
        <v>-</v>
      </c>
      <c r="W214" s="67"/>
    </row>
    <row r="215" spans="1:23" x14ac:dyDescent="0.3">
      <c r="A215" s="1" t="str">
        <f>IF('2.1 Data FSVA 2025 &amp; Bobot'!A211="","",'2.1 Data FSVA 2025 &amp; Bobot'!A211)</f>
        <v/>
      </c>
      <c r="B215" s="2" t="str">
        <f>IF('2.1 Data FSVA 2025 &amp; Bobot'!B211="","",'2.1 Data FSVA 2025 &amp; Bobot'!B211)</f>
        <v/>
      </c>
      <c r="C215" s="1" t="str">
        <f>IF('2.1 Data FSVA 2025 &amp; Bobot'!C211="","",'2.1 Data FSVA 2025 &amp; Bobot'!C211)</f>
        <v/>
      </c>
      <c r="D215" s="1" t="str">
        <f>IF('2.1 Data FSVA 2025 &amp; Bobot'!D211="","",'2.1 Data FSVA 2025 &amp; Bobot'!D211)</f>
        <v/>
      </c>
      <c r="E215" s="1" t="str">
        <f>IF('2.1 Data FSVA 2025 &amp; Bobot'!E211="","",'2.1 Data FSVA 2025 &amp; Bobot'!E211)</f>
        <v/>
      </c>
      <c r="F215" s="2" t="str">
        <f>IF('2.1 Data FSVA 2025 &amp; Bobot'!F211="","",'2.1 Data FSVA 2025 &amp; Bobot'!F211)</f>
        <v/>
      </c>
      <c r="G215" s="4" t="str">
        <f>IF('2.1 Data FSVA 2025 &amp; Bobot'!H211="","",IFERROR(((G$7-'2.1 Data FSVA 2025 &amp; Bobot'!H211))/(G$7-G$6),"-"))</f>
        <v/>
      </c>
      <c r="H215" s="4" t="str">
        <f>IF('2.1 Data FSVA 2025 &amp; Bobot'!J211="","",IFERROR((('2.1 Data FSVA 2025 &amp; Bobot'!J211-H$6))/(H$7-H$6),"-"))</f>
        <v/>
      </c>
      <c r="I215" s="4" t="str">
        <f>IF('2.1 Data FSVA 2025 &amp; Bobot'!L211="","",IFERROR((('2.1 Data FSVA 2025 &amp; Bobot'!L211-I$6))/(I$7-I$6),"-"))</f>
        <v/>
      </c>
      <c r="J215" s="4" t="str">
        <f>IF('2.1 Data FSVA 2025 &amp; Bobot'!N211="","",IFERROR((('2.1 Data FSVA 2025 &amp; Bobot'!N211-J$6))/(J$7-J$6),"-"))</f>
        <v/>
      </c>
      <c r="K215" s="4" t="str">
        <f>IF('2.1 Data FSVA 2025 &amp; Bobot'!P211="","",IFERROR(((K$7-'2.1 Data FSVA 2025 &amp; Bobot'!P211))/(K$7-K$6),"-"))</f>
        <v/>
      </c>
      <c r="L215" s="4" t="str">
        <f>IF('2.1 Data FSVA 2025 &amp; Bobot'!R211="","",IFERROR(((L$7-'2.1 Data FSVA 2025 &amp; Bobot'!R211))/(L$7-L$6),"-"))</f>
        <v/>
      </c>
      <c r="M215" s="4" t="str">
        <f>IF('2.1 Data FSVA 2025 &amp; Bobot'!T211="","",IFERROR(((M$7-'2.1 Data FSVA 2025 &amp; Bobot'!T211))/(M$7-M$6),"-"))</f>
        <v/>
      </c>
      <c r="N215" s="4" t="str">
        <f>IF('2.1 Data FSVA 2025 &amp; Bobot'!V211="","",IFERROR((('2.1 Data FSVA 2025 &amp; Bobot'!V211-N$6))/(N$7-N$6),"-"))</f>
        <v/>
      </c>
      <c r="O215" s="4" t="str">
        <f>IF('2.1 Data FSVA 2025 &amp; Bobot'!X211="","",IFERROR(((O$7-'2.1 Data FSVA 2025 &amp; Bobot'!X211))/(O$7-O$6),"-"))</f>
        <v/>
      </c>
      <c r="P215" s="4" t="str">
        <f>IF('2.1 Data FSVA 2025 &amp; Bobot'!Z211="","",IFERROR((('2.1 Data FSVA 2025 &amp; Bobot'!Z211-P$6))/(P$7-P$6),"-"))</f>
        <v/>
      </c>
      <c r="Q215" s="4" t="str">
        <f>IF('2.1 Data FSVA 2025 &amp; Bobot'!AB211="","",IFERROR((('2.1 Data FSVA 2025 &amp; Bobot'!AB211-Q$6))/(Q$7-Q$6),"-"))</f>
        <v/>
      </c>
      <c r="R215" s="4" t="str">
        <f>IF('2.1 Data FSVA 2025 &amp; Bobot'!AD211="","",IFERROR(((R$7-'2.1 Data FSVA 2025 &amp; Bobot'!AD211))/(R$7-R$6),"-"))</f>
        <v/>
      </c>
      <c r="S215" s="33" t="str">
        <f t="shared" si="12"/>
        <v>-</v>
      </c>
      <c r="T215" s="73" t="str">
        <f t="shared" si="13"/>
        <v>-</v>
      </c>
      <c r="U215" s="4" t="str">
        <f t="shared" si="14"/>
        <v>-</v>
      </c>
      <c r="V215" s="73" t="str">
        <f t="shared" si="15"/>
        <v>-</v>
      </c>
      <c r="W215" s="67"/>
    </row>
    <row r="216" spans="1:23" x14ac:dyDescent="0.3">
      <c r="A216" s="1" t="str">
        <f>IF('2.1 Data FSVA 2025 &amp; Bobot'!A212="","",'2.1 Data FSVA 2025 &amp; Bobot'!A212)</f>
        <v/>
      </c>
      <c r="B216" s="2" t="str">
        <f>IF('2.1 Data FSVA 2025 &amp; Bobot'!B212="","",'2.1 Data FSVA 2025 &amp; Bobot'!B212)</f>
        <v/>
      </c>
      <c r="C216" s="1" t="str">
        <f>IF('2.1 Data FSVA 2025 &amp; Bobot'!C212="","",'2.1 Data FSVA 2025 &amp; Bobot'!C212)</f>
        <v/>
      </c>
      <c r="D216" s="1" t="str">
        <f>IF('2.1 Data FSVA 2025 &amp; Bobot'!D212="","",'2.1 Data FSVA 2025 &amp; Bobot'!D212)</f>
        <v/>
      </c>
      <c r="E216" s="1" t="str">
        <f>IF('2.1 Data FSVA 2025 &amp; Bobot'!E212="","",'2.1 Data FSVA 2025 &amp; Bobot'!E212)</f>
        <v/>
      </c>
      <c r="F216" s="2" t="str">
        <f>IF('2.1 Data FSVA 2025 &amp; Bobot'!F212="","",'2.1 Data FSVA 2025 &amp; Bobot'!F212)</f>
        <v/>
      </c>
      <c r="G216" s="4" t="str">
        <f>IF('2.1 Data FSVA 2025 &amp; Bobot'!H212="","",IFERROR(((G$7-'2.1 Data FSVA 2025 &amp; Bobot'!H212))/(G$7-G$6),"-"))</f>
        <v/>
      </c>
      <c r="H216" s="4" t="str">
        <f>IF('2.1 Data FSVA 2025 &amp; Bobot'!J212="","",IFERROR((('2.1 Data FSVA 2025 &amp; Bobot'!J212-H$6))/(H$7-H$6),"-"))</f>
        <v/>
      </c>
      <c r="I216" s="4" t="str">
        <f>IF('2.1 Data FSVA 2025 &amp; Bobot'!L212="","",IFERROR((('2.1 Data FSVA 2025 &amp; Bobot'!L212-I$6))/(I$7-I$6),"-"))</f>
        <v/>
      </c>
      <c r="J216" s="4" t="str">
        <f>IF('2.1 Data FSVA 2025 &amp; Bobot'!N212="","",IFERROR((('2.1 Data FSVA 2025 &amp; Bobot'!N212-J$6))/(J$7-J$6),"-"))</f>
        <v/>
      </c>
      <c r="K216" s="4" t="str">
        <f>IF('2.1 Data FSVA 2025 &amp; Bobot'!P212="","",IFERROR(((K$7-'2.1 Data FSVA 2025 &amp; Bobot'!P212))/(K$7-K$6),"-"))</f>
        <v/>
      </c>
      <c r="L216" s="4" t="str">
        <f>IF('2.1 Data FSVA 2025 &amp; Bobot'!R212="","",IFERROR(((L$7-'2.1 Data FSVA 2025 &amp; Bobot'!R212))/(L$7-L$6),"-"))</f>
        <v/>
      </c>
      <c r="M216" s="4" t="str">
        <f>IF('2.1 Data FSVA 2025 &amp; Bobot'!T212="","",IFERROR(((M$7-'2.1 Data FSVA 2025 &amp; Bobot'!T212))/(M$7-M$6),"-"))</f>
        <v/>
      </c>
      <c r="N216" s="4" t="str">
        <f>IF('2.1 Data FSVA 2025 &amp; Bobot'!V212="","",IFERROR((('2.1 Data FSVA 2025 &amp; Bobot'!V212-N$6))/(N$7-N$6),"-"))</f>
        <v/>
      </c>
      <c r="O216" s="4" t="str">
        <f>IF('2.1 Data FSVA 2025 &amp; Bobot'!X212="","",IFERROR(((O$7-'2.1 Data FSVA 2025 &amp; Bobot'!X212))/(O$7-O$6),"-"))</f>
        <v/>
      </c>
      <c r="P216" s="4" t="str">
        <f>IF('2.1 Data FSVA 2025 &amp; Bobot'!Z212="","",IFERROR((('2.1 Data FSVA 2025 &amp; Bobot'!Z212-P$6))/(P$7-P$6),"-"))</f>
        <v/>
      </c>
      <c r="Q216" s="4" t="str">
        <f>IF('2.1 Data FSVA 2025 &amp; Bobot'!AB212="","",IFERROR((('2.1 Data FSVA 2025 &amp; Bobot'!AB212-Q$6))/(Q$7-Q$6),"-"))</f>
        <v/>
      </c>
      <c r="R216" s="4" t="str">
        <f>IF('2.1 Data FSVA 2025 &amp; Bobot'!AD212="","",IFERROR(((R$7-'2.1 Data FSVA 2025 &amp; Bobot'!AD212))/(R$7-R$6),"-"))</f>
        <v/>
      </c>
      <c r="S216" s="33" t="str">
        <f t="shared" si="12"/>
        <v>-</v>
      </c>
      <c r="T216" s="73" t="str">
        <f t="shared" si="13"/>
        <v>-</v>
      </c>
      <c r="U216" s="4" t="str">
        <f t="shared" si="14"/>
        <v>-</v>
      </c>
      <c r="V216" s="73" t="str">
        <f t="shared" si="15"/>
        <v>-</v>
      </c>
      <c r="W216" s="67"/>
    </row>
    <row r="217" spans="1:23" x14ac:dyDescent="0.3">
      <c r="A217" s="1" t="str">
        <f>IF('2.1 Data FSVA 2025 &amp; Bobot'!A213="","",'2.1 Data FSVA 2025 &amp; Bobot'!A213)</f>
        <v/>
      </c>
      <c r="B217" s="2" t="str">
        <f>IF('2.1 Data FSVA 2025 &amp; Bobot'!B213="","",'2.1 Data FSVA 2025 &amp; Bobot'!B213)</f>
        <v/>
      </c>
      <c r="C217" s="1" t="str">
        <f>IF('2.1 Data FSVA 2025 &amp; Bobot'!C213="","",'2.1 Data FSVA 2025 &amp; Bobot'!C213)</f>
        <v/>
      </c>
      <c r="D217" s="1" t="str">
        <f>IF('2.1 Data FSVA 2025 &amp; Bobot'!D213="","",'2.1 Data FSVA 2025 &amp; Bobot'!D213)</f>
        <v/>
      </c>
      <c r="E217" s="1" t="str">
        <f>IF('2.1 Data FSVA 2025 &amp; Bobot'!E213="","",'2.1 Data FSVA 2025 &amp; Bobot'!E213)</f>
        <v/>
      </c>
      <c r="F217" s="2" t="str">
        <f>IF('2.1 Data FSVA 2025 &amp; Bobot'!F213="","",'2.1 Data FSVA 2025 &amp; Bobot'!F213)</f>
        <v/>
      </c>
      <c r="G217" s="4" t="str">
        <f>IF('2.1 Data FSVA 2025 &amp; Bobot'!H213="","",IFERROR(((G$7-'2.1 Data FSVA 2025 &amp; Bobot'!H213))/(G$7-G$6),"-"))</f>
        <v/>
      </c>
      <c r="H217" s="4" t="str">
        <f>IF('2.1 Data FSVA 2025 &amp; Bobot'!J213="","",IFERROR((('2.1 Data FSVA 2025 &amp; Bobot'!J213-H$6))/(H$7-H$6),"-"))</f>
        <v/>
      </c>
      <c r="I217" s="4" t="str">
        <f>IF('2.1 Data FSVA 2025 &amp; Bobot'!L213="","",IFERROR((('2.1 Data FSVA 2025 &amp; Bobot'!L213-I$6))/(I$7-I$6),"-"))</f>
        <v/>
      </c>
      <c r="J217" s="4" t="str">
        <f>IF('2.1 Data FSVA 2025 &amp; Bobot'!N213="","",IFERROR((('2.1 Data FSVA 2025 &amp; Bobot'!N213-J$6))/(J$7-J$6),"-"))</f>
        <v/>
      </c>
      <c r="K217" s="4" t="str">
        <f>IF('2.1 Data FSVA 2025 &amp; Bobot'!P213="","",IFERROR(((K$7-'2.1 Data FSVA 2025 &amp; Bobot'!P213))/(K$7-K$6),"-"))</f>
        <v/>
      </c>
      <c r="L217" s="4" t="str">
        <f>IF('2.1 Data FSVA 2025 &amp; Bobot'!R213="","",IFERROR(((L$7-'2.1 Data FSVA 2025 &amp; Bobot'!R213))/(L$7-L$6),"-"))</f>
        <v/>
      </c>
      <c r="M217" s="4" t="str">
        <f>IF('2.1 Data FSVA 2025 &amp; Bobot'!T213="","",IFERROR(((M$7-'2.1 Data FSVA 2025 &amp; Bobot'!T213))/(M$7-M$6),"-"))</f>
        <v/>
      </c>
      <c r="N217" s="4" t="str">
        <f>IF('2.1 Data FSVA 2025 &amp; Bobot'!V213="","",IFERROR((('2.1 Data FSVA 2025 &amp; Bobot'!V213-N$6))/(N$7-N$6),"-"))</f>
        <v/>
      </c>
      <c r="O217" s="4" t="str">
        <f>IF('2.1 Data FSVA 2025 &amp; Bobot'!X213="","",IFERROR(((O$7-'2.1 Data FSVA 2025 &amp; Bobot'!X213))/(O$7-O$6),"-"))</f>
        <v/>
      </c>
      <c r="P217" s="4" t="str">
        <f>IF('2.1 Data FSVA 2025 &amp; Bobot'!Z213="","",IFERROR((('2.1 Data FSVA 2025 &amp; Bobot'!Z213-P$6))/(P$7-P$6),"-"))</f>
        <v/>
      </c>
      <c r="Q217" s="4" t="str">
        <f>IF('2.1 Data FSVA 2025 &amp; Bobot'!AB213="","",IFERROR((('2.1 Data FSVA 2025 &amp; Bobot'!AB213-Q$6))/(Q$7-Q$6),"-"))</f>
        <v/>
      </c>
      <c r="R217" s="4" t="str">
        <f>IF('2.1 Data FSVA 2025 &amp; Bobot'!AD213="","",IFERROR(((R$7-'2.1 Data FSVA 2025 &amp; Bobot'!AD213))/(R$7-R$6),"-"))</f>
        <v/>
      </c>
      <c r="S217" s="33" t="str">
        <f t="shared" si="12"/>
        <v>-</v>
      </c>
      <c r="T217" s="73" t="str">
        <f t="shared" si="13"/>
        <v>-</v>
      </c>
      <c r="U217" s="4" t="str">
        <f t="shared" si="14"/>
        <v>-</v>
      </c>
      <c r="V217" s="73" t="str">
        <f t="shared" si="15"/>
        <v>-</v>
      </c>
      <c r="W217" s="67"/>
    </row>
    <row r="218" spans="1:23" x14ac:dyDescent="0.3">
      <c r="A218" s="1" t="str">
        <f>IF('2.1 Data FSVA 2025 &amp; Bobot'!A214="","",'2.1 Data FSVA 2025 &amp; Bobot'!A214)</f>
        <v/>
      </c>
      <c r="B218" s="2" t="str">
        <f>IF('2.1 Data FSVA 2025 &amp; Bobot'!B214="","",'2.1 Data FSVA 2025 &amp; Bobot'!B214)</f>
        <v/>
      </c>
      <c r="C218" s="1" t="str">
        <f>IF('2.1 Data FSVA 2025 &amp; Bobot'!C214="","",'2.1 Data FSVA 2025 &amp; Bobot'!C214)</f>
        <v/>
      </c>
      <c r="D218" s="1" t="str">
        <f>IF('2.1 Data FSVA 2025 &amp; Bobot'!D214="","",'2.1 Data FSVA 2025 &amp; Bobot'!D214)</f>
        <v/>
      </c>
      <c r="E218" s="1" t="str">
        <f>IF('2.1 Data FSVA 2025 &amp; Bobot'!E214="","",'2.1 Data FSVA 2025 &amp; Bobot'!E214)</f>
        <v/>
      </c>
      <c r="F218" s="2" t="str">
        <f>IF('2.1 Data FSVA 2025 &amp; Bobot'!F214="","",'2.1 Data FSVA 2025 &amp; Bobot'!F214)</f>
        <v/>
      </c>
      <c r="G218" s="4" t="str">
        <f>IF('2.1 Data FSVA 2025 &amp; Bobot'!H214="","",IFERROR(((G$7-'2.1 Data FSVA 2025 &amp; Bobot'!H214))/(G$7-G$6),"-"))</f>
        <v/>
      </c>
      <c r="H218" s="4" t="str">
        <f>IF('2.1 Data FSVA 2025 &amp; Bobot'!J214="","",IFERROR((('2.1 Data FSVA 2025 &amp; Bobot'!J214-H$6))/(H$7-H$6),"-"))</f>
        <v/>
      </c>
      <c r="I218" s="4" t="str">
        <f>IF('2.1 Data FSVA 2025 &amp; Bobot'!L214="","",IFERROR((('2.1 Data FSVA 2025 &amp; Bobot'!L214-I$6))/(I$7-I$6),"-"))</f>
        <v/>
      </c>
      <c r="J218" s="4" t="str">
        <f>IF('2.1 Data FSVA 2025 &amp; Bobot'!N214="","",IFERROR((('2.1 Data FSVA 2025 &amp; Bobot'!N214-J$6))/(J$7-J$6),"-"))</f>
        <v/>
      </c>
      <c r="K218" s="4" t="str">
        <f>IF('2.1 Data FSVA 2025 &amp; Bobot'!P214="","",IFERROR(((K$7-'2.1 Data FSVA 2025 &amp; Bobot'!P214))/(K$7-K$6),"-"))</f>
        <v/>
      </c>
      <c r="L218" s="4" t="str">
        <f>IF('2.1 Data FSVA 2025 &amp; Bobot'!R214="","",IFERROR(((L$7-'2.1 Data FSVA 2025 &amp; Bobot'!R214))/(L$7-L$6),"-"))</f>
        <v/>
      </c>
      <c r="M218" s="4" t="str">
        <f>IF('2.1 Data FSVA 2025 &amp; Bobot'!T214="","",IFERROR(((M$7-'2.1 Data FSVA 2025 &amp; Bobot'!T214))/(M$7-M$6),"-"))</f>
        <v/>
      </c>
      <c r="N218" s="4" t="str">
        <f>IF('2.1 Data FSVA 2025 &amp; Bobot'!V214="","",IFERROR((('2.1 Data FSVA 2025 &amp; Bobot'!V214-N$6))/(N$7-N$6),"-"))</f>
        <v/>
      </c>
      <c r="O218" s="4" t="str">
        <f>IF('2.1 Data FSVA 2025 &amp; Bobot'!X214="","",IFERROR(((O$7-'2.1 Data FSVA 2025 &amp; Bobot'!X214))/(O$7-O$6),"-"))</f>
        <v/>
      </c>
      <c r="P218" s="4" t="str">
        <f>IF('2.1 Data FSVA 2025 &amp; Bobot'!Z214="","",IFERROR((('2.1 Data FSVA 2025 &amp; Bobot'!Z214-P$6))/(P$7-P$6),"-"))</f>
        <v/>
      </c>
      <c r="Q218" s="4" t="str">
        <f>IF('2.1 Data FSVA 2025 &amp; Bobot'!AB214="","",IFERROR((('2.1 Data FSVA 2025 &amp; Bobot'!AB214-Q$6))/(Q$7-Q$6),"-"))</f>
        <v/>
      </c>
      <c r="R218" s="4" t="str">
        <f>IF('2.1 Data FSVA 2025 &amp; Bobot'!AD214="","",IFERROR(((R$7-'2.1 Data FSVA 2025 &amp; Bobot'!AD214))/(R$7-R$6),"-"))</f>
        <v/>
      </c>
      <c r="S218" s="33" t="str">
        <f t="shared" si="12"/>
        <v>-</v>
      </c>
      <c r="T218" s="73" t="str">
        <f t="shared" si="13"/>
        <v>-</v>
      </c>
      <c r="U218" s="4" t="str">
        <f t="shared" si="14"/>
        <v>-</v>
      </c>
      <c r="V218" s="73" t="str">
        <f t="shared" si="15"/>
        <v>-</v>
      </c>
      <c r="W218" s="67"/>
    </row>
    <row r="219" spans="1:23" x14ac:dyDescent="0.3">
      <c r="A219" s="1" t="str">
        <f>IF('2.1 Data FSVA 2025 &amp; Bobot'!A215="","",'2.1 Data FSVA 2025 &amp; Bobot'!A215)</f>
        <v/>
      </c>
      <c r="B219" s="2" t="str">
        <f>IF('2.1 Data FSVA 2025 &amp; Bobot'!B215="","",'2.1 Data FSVA 2025 &amp; Bobot'!B215)</f>
        <v/>
      </c>
      <c r="C219" s="1" t="str">
        <f>IF('2.1 Data FSVA 2025 &amp; Bobot'!C215="","",'2.1 Data FSVA 2025 &amp; Bobot'!C215)</f>
        <v/>
      </c>
      <c r="D219" s="1" t="str">
        <f>IF('2.1 Data FSVA 2025 &amp; Bobot'!D215="","",'2.1 Data FSVA 2025 &amp; Bobot'!D215)</f>
        <v/>
      </c>
      <c r="E219" s="1" t="str">
        <f>IF('2.1 Data FSVA 2025 &amp; Bobot'!E215="","",'2.1 Data FSVA 2025 &amp; Bobot'!E215)</f>
        <v/>
      </c>
      <c r="F219" s="2" t="str">
        <f>IF('2.1 Data FSVA 2025 &amp; Bobot'!F215="","",'2.1 Data FSVA 2025 &amp; Bobot'!F215)</f>
        <v/>
      </c>
      <c r="G219" s="4" t="str">
        <f>IF('2.1 Data FSVA 2025 &amp; Bobot'!H215="","",IFERROR(((G$7-'2.1 Data FSVA 2025 &amp; Bobot'!H215))/(G$7-G$6),"-"))</f>
        <v/>
      </c>
      <c r="H219" s="4" t="str">
        <f>IF('2.1 Data FSVA 2025 &amp; Bobot'!J215="","",IFERROR((('2.1 Data FSVA 2025 &amp; Bobot'!J215-H$6))/(H$7-H$6),"-"))</f>
        <v/>
      </c>
      <c r="I219" s="4" t="str">
        <f>IF('2.1 Data FSVA 2025 &amp; Bobot'!L215="","",IFERROR((('2.1 Data FSVA 2025 &amp; Bobot'!L215-I$6))/(I$7-I$6),"-"))</f>
        <v/>
      </c>
      <c r="J219" s="4" t="str">
        <f>IF('2.1 Data FSVA 2025 &amp; Bobot'!N215="","",IFERROR((('2.1 Data FSVA 2025 &amp; Bobot'!N215-J$6))/(J$7-J$6),"-"))</f>
        <v/>
      </c>
      <c r="K219" s="4" t="str">
        <f>IF('2.1 Data FSVA 2025 &amp; Bobot'!P215="","",IFERROR(((K$7-'2.1 Data FSVA 2025 &amp; Bobot'!P215))/(K$7-K$6),"-"))</f>
        <v/>
      </c>
      <c r="L219" s="4" t="str">
        <f>IF('2.1 Data FSVA 2025 &amp; Bobot'!R215="","",IFERROR(((L$7-'2.1 Data FSVA 2025 &amp; Bobot'!R215))/(L$7-L$6),"-"))</f>
        <v/>
      </c>
      <c r="M219" s="4" t="str">
        <f>IF('2.1 Data FSVA 2025 &amp; Bobot'!T215="","",IFERROR(((M$7-'2.1 Data FSVA 2025 &amp; Bobot'!T215))/(M$7-M$6),"-"))</f>
        <v/>
      </c>
      <c r="N219" s="4" t="str">
        <f>IF('2.1 Data FSVA 2025 &amp; Bobot'!V215="","",IFERROR((('2.1 Data FSVA 2025 &amp; Bobot'!V215-N$6))/(N$7-N$6),"-"))</f>
        <v/>
      </c>
      <c r="O219" s="4" t="str">
        <f>IF('2.1 Data FSVA 2025 &amp; Bobot'!X215="","",IFERROR(((O$7-'2.1 Data FSVA 2025 &amp; Bobot'!X215))/(O$7-O$6),"-"))</f>
        <v/>
      </c>
      <c r="P219" s="4" t="str">
        <f>IF('2.1 Data FSVA 2025 &amp; Bobot'!Z215="","",IFERROR((('2.1 Data FSVA 2025 &amp; Bobot'!Z215-P$6))/(P$7-P$6),"-"))</f>
        <v/>
      </c>
      <c r="Q219" s="4" t="str">
        <f>IF('2.1 Data FSVA 2025 &amp; Bobot'!AB215="","",IFERROR((('2.1 Data FSVA 2025 &amp; Bobot'!AB215-Q$6))/(Q$7-Q$6),"-"))</f>
        <v/>
      </c>
      <c r="R219" s="4" t="str">
        <f>IF('2.1 Data FSVA 2025 &amp; Bobot'!AD215="","",IFERROR(((R$7-'2.1 Data FSVA 2025 &amp; Bobot'!AD215))/(R$7-R$6),"-"))</f>
        <v/>
      </c>
      <c r="S219" s="33" t="str">
        <f t="shared" si="12"/>
        <v>-</v>
      </c>
      <c r="T219" s="73" t="str">
        <f t="shared" si="13"/>
        <v>-</v>
      </c>
      <c r="U219" s="4" t="str">
        <f t="shared" si="14"/>
        <v>-</v>
      </c>
      <c r="V219" s="73" t="str">
        <f t="shared" si="15"/>
        <v>-</v>
      </c>
      <c r="W219" s="67"/>
    </row>
    <row r="220" spans="1:23" x14ac:dyDescent="0.3">
      <c r="A220" s="1" t="str">
        <f>IF('2.1 Data FSVA 2025 &amp; Bobot'!A216="","",'2.1 Data FSVA 2025 &amp; Bobot'!A216)</f>
        <v/>
      </c>
      <c r="B220" s="2" t="str">
        <f>IF('2.1 Data FSVA 2025 &amp; Bobot'!B216="","",'2.1 Data FSVA 2025 &amp; Bobot'!B216)</f>
        <v/>
      </c>
      <c r="C220" s="1" t="str">
        <f>IF('2.1 Data FSVA 2025 &amp; Bobot'!C216="","",'2.1 Data FSVA 2025 &amp; Bobot'!C216)</f>
        <v/>
      </c>
      <c r="D220" s="1" t="str">
        <f>IF('2.1 Data FSVA 2025 &amp; Bobot'!D216="","",'2.1 Data FSVA 2025 &amp; Bobot'!D216)</f>
        <v/>
      </c>
      <c r="E220" s="1" t="str">
        <f>IF('2.1 Data FSVA 2025 &amp; Bobot'!E216="","",'2.1 Data FSVA 2025 &amp; Bobot'!E216)</f>
        <v/>
      </c>
      <c r="F220" s="2" t="str">
        <f>IF('2.1 Data FSVA 2025 &amp; Bobot'!F216="","",'2.1 Data FSVA 2025 &amp; Bobot'!F216)</f>
        <v/>
      </c>
      <c r="G220" s="4" t="str">
        <f>IF('2.1 Data FSVA 2025 &amp; Bobot'!H216="","",IFERROR(((G$7-'2.1 Data FSVA 2025 &amp; Bobot'!H216))/(G$7-G$6),"-"))</f>
        <v/>
      </c>
      <c r="H220" s="4" t="str">
        <f>IF('2.1 Data FSVA 2025 &amp; Bobot'!J216="","",IFERROR((('2.1 Data FSVA 2025 &amp; Bobot'!J216-H$6))/(H$7-H$6),"-"))</f>
        <v/>
      </c>
      <c r="I220" s="4" t="str">
        <f>IF('2.1 Data FSVA 2025 &amp; Bobot'!L216="","",IFERROR((('2.1 Data FSVA 2025 &amp; Bobot'!L216-I$6))/(I$7-I$6),"-"))</f>
        <v/>
      </c>
      <c r="J220" s="4" t="str">
        <f>IF('2.1 Data FSVA 2025 &amp; Bobot'!N216="","",IFERROR((('2.1 Data FSVA 2025 &amp; Bobot'!N216-J$6))/(J$7-J$6),"-"))</f>
        <v/>
      </c>
      <c r="K220" s="4" t="str">
        <f>IF('2.1 Data FSVA 2025 &amp; Bobot'!P216="","",IFERROR(((K$7-'2.1 Data FSVA 2025 &amp; Bobot'!P216))/(K$7-K$6),"-"))</f>
        <v/>
      </c>
      <c r="L220" s="4" t="str">
        <f>IF('2.1 Data FSVA 2025 &amp; Bobot'!R216="","",IFERROR(((L$7-'2.1 Data FSVA 2025 &amp; Bobot'!R216))/(L$7-L$6),"-"))</f>
        <v/>
      </c>
      <c r="M220" s="4" t="str">
        <f>IF('2.1 Data FSVA 2025 &amp; Bobot'!T216="","",IFERROR(((M$7-'2.1 Data FSVA 2025 &amp; Bobot'!T216))/(M$7-M$6),"-"))</f>
        <v/>
      </c>
      <c r="N220" s="4" t="str">
        <f>IF('2.1 Data FSVA 2025 &amp; Bobot'!V216="","",IFERROR((('2.1 Data FSVA 2025 &amp; Bobot'!V216-N$6))/(N$7-N$6),"-"))</f>
        <v/>
      </c>
      <c r="O220" s="4" t="str">
        <f>IF('2.1 Data FSVA 2025 &amp; Bobot'!X216="","",IFERROR(((O$7-'2.1 Data FSVA 2025 &amp; Bobot'!X216))/(O$7-O$6),"-"))</f>
        <v/>
      </c>
      <c r="P220" s="4" t="str">
        <f>IF('2.1 Data FSVA 2025 &amp; Bobot'!Z216="","",IFERROR((('2.1 Data FSVA 2025 &amp; Bobot'!Z216-P$6))/(P$7-P$6),"-"))</f>
        <v/>
      </c>
      <c r="Q220" s="4" t="str">
        <f>IF('2.1 Data FSVA 2025 &amp; Bobot'!AB216="","",IFERROR((('2.1 Data FSVA 2025 &amp; Bobot'!AB216-Q$6))/(Q$7-Q$6),"-"))</f>
        <v/>
      </c>
      <c r="R220" s="4" t="str">
        <f>IF('2.1 Data FSVA 2025 &amp; Bobot'!AD216="","",IFERROR(((R$7-'2.1 Data FSVA 2025 &amp; Bobot'!AD216))/(R$7-R$6),"-"))</f>
        <v/>
      </c>
      <c r="S220" s="33" t="str">
        <f t="shared" si="12"/>
        <v>-</v>
      </c>
      <c r="T220" s="73" t="str">
        <f t="shared" si="13"/>
        <v>-</v>
      </c>
      <c r="U220" s="4" t="str">
        <f t="shared" si="14"/>
        <v>-</v>
      </c>
      <c r="V220" s="73" t="str">
        <f t="shared" si="15"/>
        <v>-</v>
      </c>
      <c r="W220" s="67"/>
    </row>
    <row r="221" spans="1:23" x14ac:dyDescent="0.3">
      <c r="A221" s="1" t="str">
        <f>IF('2.1 Data FSVA 2025 &amp; Bobot'!A217="","",'2.1 Data FSVA 2025 &amp; Bobot'!A217)</f>
        <v/>
      </c>
      <c r="B221" s="2" t="str">
        <f>IF('2.1 Data FSVA 2025 &amp; Bobot'!B217="","",'2.1 Data FSVA 2025 &amp; Bobot'!B217)</f>
        <v/>
      </c>
      <c r="C221" s="1" t="str">
        <f>IF('2.1 Data FSVA 2025 &amp; Bobot'!C217="","",'2.1 Data FSVA 2025 &amp; Bobot'!C217)</f>
        <v/>
      </c>
      <c r="D221" s="1" t="str">
        <f>IF('2.1 Data FSVA 2025 &amp; Bobot'!D217="","",'2.1 Data FSVA 2025 &amp; Bobot'!D217)</f>
        <v/>
      </c>
      <c r="E221" s="1" t="str">
        <f>IF('2.1 Data FSVA 2025 &amp; Bobot'!E217="","",'2.1 Data FSVA 2025 &amp; Bobot'!E217)</f>
        <v/>
      </c>
      <c r="F221" s="2" t="str">
        <f>IF('2.1 Data FSVA 2025 &amp; Bobot'!F217="","",'2.1 Data FSVA 2025 &amp; Bobot'!F217)</f>
        <v/>
      </c>
      <c r="G221" s="4" t="str">
        <f>IF('2.1 Data FSVA 2025 &amp; Bobot'!H217="","",IFERROR(((G$7-'2.1 Data FSVA 2025 &amp; Bobot'!H217))/(G$7-G$6),"-"))</f>
        <v/>
      </c>
      <c r="H221" s="4" t="str">
        <f>IF('2.1 Data FSVA 2025 &amp; Bobot'!J217="","",IFERROR((('2.1 Data FSVA 2025 &amp; Bobot'!J217-H$6))/(H$7-H$6),"-"))</f>
        <v/>
      </c>
      <c r="I221" s="4" t="str">
        <f>IF('2.1 Data FSVA 2025 &amp; Bobot'!L217="","",IFERROR((('2.1 Data FSVA 2025 &amp; Bobot'!L217-I$6))/(I$7-I$6),"-"))</f>
        <v/>
      </c>
      <c r="J221" s="4" t="str">
        <f>IF('2.1 Data FSVA 2025 &amp; Bobot'!N217="","",IFERROR((('2.1 Data FSVA 2025 &amp; Bobot'!N217-J$6))/(J$7-J$6),"-"))</f>
        <v/>
      </c>
      <c r="K221" s="4" t="str">
        <f>IF('2.1 Data FSVA 2025 &amp; Bobot'!P217="","",IFERROR(((K$7-'2.1 Data FSVA 2025 &amp; Bobot'!P217))/(K$7-K$6),"-"))</f>
        <v/>
      </c>
      <c r="L221" s="4" t="str">
        <f>IF('2.1 Data FSVA 2025 &amp; Bobot'!R217="","",IFERROR(((L$7-'2.1 Data FSVA 2025 &amp; Bobot'!R217))/(L$7-L$6),"-"))</f>
        <v/>
      </c>
      <c r="M221" s="4" t="str">
        <f>IF('2.1 Data FSVA 2025 &amp; Bobot'!T217="","",IFERROR(((M$7-'2.1 Data FSVA 2025 &amp; Bobot'!T217))/(M$7-M$6),"-"))</f>
        <v/>
      </c>
      <c r="N221" s="4" t="str">
        <f>IF('2.1 Data FSVA 2025 &amp; Bobot'!V217="","",IFERROR((('2.1 Data FSVA 2025 &amp; Bobot'!V217-N$6))/(N$7-N$6),"-"))</f>
        <v/>
      </c>
      <c r="O221" s="4" t="str">
        <f>IF('2.1 Data FSVA 2025 &amp; Bobot'!X217="","",IFERROR(((O$7-'2.1 Data FSVA 2025 &amp; Bobot'!X217))/(O$7-O$6),"-"))</f>
        <v/>
      </c>
      <c r="P221" s="4" t="str">
        <f>IF('2.1 Data FSVA 2025 &amp; Bobot'!Z217="","",IFERROR((('2.1 Data FSVA 2025 &amp; Bobot'!Z217-P$6))/(P$7-P$6),"-"))</f>
        <v/>
      </c>
      <c r="Q221" s="4" t="str">
        <f>IF('2.1 Data FSVA 2025 &amp; Bobot'!AB217="","",IFERROR((('2.1 Data FSVA 2025 &amp; Bobot'!AB217-Q$6))/(Q$7-Q$6),"-"))</f>
        <v/>
      </c>
      <c r="R221" s="4" t="str">
        <f>IF('2.1 Data FSVA 2025 &amp; Bobot'!AD217="","",IFERROR(((R$7-'2.1 Data FSVA 2025 &amp; Bobot'!AD217))/(R$7-R$6),"-"))</f>
        <v/>
      </c>
      <c r="S221" s="33" t="str">
        <f t="shared" si="12"/>
        <v>-</v>
      </c>
      <c r="T221" s="73" t="str">
        <f t="shared" si="13"/>
        <v>-</v>
      </c>
      <c r="U221" s="4" t="str">
        <f t="shared" si="14"/>
        <v>-</v>
      </c>
      <c r="V221" s="73" t="str">
        <f t="shared" si="15"/>
        <v>-</v>
      </c>
      <c r="W221" s="67"/>
    </row>
    <row r="222" spans="1:23" x14ac:dyDescent="0.3">
      <c r="A222" s="1" t="str">
        <f>IF('2.1 Data FSVA 2025 &amp; Bobot'!A218="","",'2.1 Data FSVA 2025 &amp; Bobot'!A218)</f>
        <v/>
      </c>
      <c r="B222" s="2" t="str">
        <f>IF('2.1 Data FSVA 2025 &amp; Bobot'!B218="","",'2.1 Data FSVA 2025 &amp; Bobot'!B218)</f>
        <v/>
      </c>
      <c r="C222" s="1" t="str">
        <f>IF('2.1 Data FSVA 2025 &amp; Bobot'!C218="","",'2.1 Data FSVA 2025 &amp; Bobot'!C218)</f>
        <v/>
      </c>
      <c r="D222" s="1" t="str">
        <f>IF('2.1 Data FSVA 2025 &amp; Bobot'!D218="","",'2.1 Data FSVA 2025 &amp; Bobot'!D218)</f>
        <v/>
      </c>
      <c r="E222" s="1" t="str">
        <f>IF('2.1 Data FSVA 2025 &amp; Bobot'!E218="","",'2.1 Data FSVA 2025 &amp; Bobot'!E218)</f>
        <v/>
      </c>
      <c r="F222" s="2" t="str">
        <f>IF('2.1 Data FSVA 2025 &amp; Bobot'!F218="","",'2.1 Data FSVA 2025 &amp; Bobot'!F218)</f>
        <v/>
      </c>
      <c r="G222" s="4" t="str">
        <f>IF('2.1 Data FSVA 2025 &amp; Bobot'!H218="","",IFERROR(((G$7-'2.1 Data FSVA 2025 &amp; Bobot'!H218))/(G$7-G$6),"-"))</f>
        <v/>
      </c>
      <c r="H222" s="4" t="str">
        <f>IF('2.1 Data FSVA 2025 &amp; Bobot'!J218="","",IFERROR((('2.1 Data FSVA 2025 &amp; Bobot'!J218-H$6))/(H$7-H$6),"-"))</f>
        <v/>
      </c>
      <c r="I222" s="4" t="str">
        <f>IF('2.1 Data FSVA 2025 &amp; Bobot'!L218="","",IFERROR((('2.1 Data FSVA 2025 &amp; Bobot'!L218-I$6))/(I$7-I$6),"-"))</f>
        <v/>
      </c>
      <c r="J222" s="4" t="str">
        <f>IF('2.1 Data FSVA 2025 &amp; Bobot'!N218="","",IFERROR((('2.1 Data FSVA 2025 &amp; Bobot'!N218-J$6))/(J$7-J$6),"-"))</f>
        <v/>
      </c>
      <c r="K222" s="4" t="str">
        <f>IF('2.1 Data FSVA 2025 &amp; Bobot'!P218="","",IFERROR(((K$7-'2.1 Data FSVA 2025 &amp; Bobot'!P218))/(K$7-K$6),"-"))</f>
        <v/>
      </c>
      <c r="L222" s="4" t="str">
        <f>IF('2.1 Data FSVA 2025 &amp; Bobot'!R218="","",IFERROR(((L$7-'2.1 Data FSVA 2025 &amp; Bobot'!R218))/(L$7-L$6),"-"))</f>
        <v/>
      </c>
      <c r="M222" s="4" t="str">
        <f>IF('2.1 Data FSVA 2025 &amp; Bobot'!T218="","",IFERROR(((M$7-'2.1 Data FSVA 2025 &amp; Bobot'!T218))/(M$7-M$6),"-"))</f>
        <v/>
      </c>
      <c r="N222" s="4" t="str">
        <f>IF('2.1 Data FSVA 2025 &amp; Bobot'!V218="","",IFERROR((('2.1 Data FSVA 2025 &amp; Bobot'!V218-N$6))/(N$7-N$6),"-"))</f>
        <v/>
      </c>
      <c r="O222" s="4" t="str">
        <f>IF('2.1 Data FSVA 2025 &amp; Bobot'!X218="","",IFERROR(((O$7-'2.1 Data FSVA 2025 &amp; Bobot'!X218))/(O$7-O$6),"-"))</f>
        <v/>
      </c>
      <c r="P222" s="4" t="str">
        <f>IF('2.1 Data FSVA 2025 &amp; Bobot'!Z218="","",IFERROR((('2.1 Data FSVA 2025 &amp; Bobot'!Z218-P$6))/(P$7-P$6),"-"))</f>
        <v/>
      </c>
      <c r="Q222" s="4" t="str">
        <f>IF('2.1 Data FSVA 2025 &amp; Bobot'!AB218="","",IFERROR((('2.1 Data FSVA 2025 &amp; Bobot'!AB218-Q$6))/(Q$7-Q$6),"-"))</f>
        <v/>
      </c>
      <c r="R222" s="4" t="str">
        <f>IF('2.1 Data FSVA 2025 &amp; Bobot'!AD218="","",IFERROR(((R$7-'2.1 Data FSVA 2025 &amp; Bobot'!AD218))/(R$7-R$6),"-"))</f>
        <v/>
      </c>
      <c r="S222" s="33" t="str">
        <f t="shared" si="12"/>
        <v>-</v>
      </c>
      <c r="T222" s="73" t="str">
        <f t="shared" si="13"/>
        <v>-</v>
      </c>
      <c r="U222" s="4" t="str">
        <f t="shared" si="14"/>
        <v>-</v>
      </c>
      <c r="V222" s="73" t="str">
        <f t="shared" si="15"/>
        <v>-</v>
      </c>
      <c r="W222" s="67"/>
    </row>
    <row r="223" spans="1:23" x14ac:dyDescent="0.3">
      <c r="A223" s="1" t="str">
        <f>IF('2.1 Data FSVA 2025 &amp; Bobot'!A219="","",'2.1 Data FSVA 2025 &amp; Bobot'!A219)</f>
        <v/>
      </c>
      <c r="B223" s="2" t="str">
        <f>IF('2.1 Data FSVA 2025 &amp; Bobot'!B219="","",'2.1 Data FSVA 2025 &amp; Bobot'!B219)</f>
        <v/>
      </c>
      <c r="C223" s="1" t="str">
        <f>IF('2.1 Data FSVA 2025 &amp; Bobot'!C219="","",'2.1 Data FSVA 2025 &amp; Bobot'!C219)</f>
        <v/>
      </c>
      <c r="D223" s="1" t="str">
        <f>IF('2.1 Data FSVA 2025 &amp; Bobot'!D219="","",'2.1 Data FSVA 2025 &amp; Bobot'!D219)</f>
        <v/>
      </c>
      <c r="E223" s="1" t="str">
        <f>IF('2.1 Data FSVA 2025 &amp; Bobot'!E219="","",'2.1 Data FSVA 2025 &amp; Bobot'!E219)</f>
        <v/>
      </c>
      <c r="F223" s="2" t="str">
        <f>IF('2.1 Data FSVA 2025 &amp; Bobot'!F219="","",'2.1 Data FSVA 2025 &amp; Bobot'!F219)</f>
        <v/>
      </c>
      <c r="G223" s="4" t="str">
        <f>IF('2.1 Data FSVA 2025 &amp; Bobot'!H219="","",IFERROR(((G$7-'2.1 Data FSVA 2025 &amp; Bobot'!H219))/(G$7-G$6),"-"))</f>
        <v/>
      </c>
      <c r="H223" s="4" t="str">
        <f>IF('2.1 Data FSVA 2025 &amp; Bobot'!J219="","",IFERROR((('2.1 Data FSVA 2025 &amp; Bobot'!J219-H$6))/(H$7-H$6),"-"))</f>
        <v/>
      </c>
      <c r="I223" s="4" t="str">
        <f>IF('2.1 Data FSVA 2025 &amp; Bobot'!L219="","",IFERROR((('2.1 Data FSVA 2025 &amp; Bobot'!L219-I$6))/(I$7-I$6),"-"))</f>
        <v/>
      </c>
      <c r="J223" s="4" t="str">
        <f>IF('2.1 Data FSVA 2025 &amp; Bobot'!N219="","",IFERROR((('2.1 Data FSVA 2025 &amp; Bobot'!N219-J$6))/(J$7-J$6),"-"))</f>
        <v/>
      </c>
      <c r="K223" s="4" t="str">
        <f>IF('2.1 Data FSVA 2025 &amp; Bobot'!P219="","",IFERROR(((K$7-'2.1 Data FSVA 2025 &amp; Bobot'!P219))/(K$7-K$6),"-"))</f>
        <v/>
      </c>
      <c r="L223" s="4" t="str">
        <f>IF('2.1 Data FSVA 2025 &amp; Bobot'!R219="","",IFERROR(((L$7-'2.1 Data FSVA 2025 &amp; Bobot'!R219))/(L$7-L$6),"-"))</f>
        <v/>
      </c>
      <c r="M223" s="4" t="str">
        <f>IF('2.1 Data FSVA 2025 &amp; Bobot'!T219="","",IFERROR(((M$7-'2.1 Data FSVA 2025 &amp; Bobot'!T219))/(M$7-M$6),"-"))</f>
        <v/>
      </c>
      <c r="N223" s="4" t="str">
        <f>IF('2.1 Data FSVA 2025 &amp; Bobot'!V219="","",IFERROR((('2.1 Data FSVA 2025 &amp; Bobot'!V219-N$6))/(N$7-N$6),"-"))</f>
        <v/>
      </c>
      <c r="O223" s="4" t="str">
        <f>IF('2.1 Data FSVA 2025 &amp; Bobot'!X219="","",IFERROR(((O$7-'2.1 Data FSVA 2025 &amp; Bobot'!X219))/(O$7-O$6),"-"))</f>
        <v/>
      </c>
      <c r="P223" s="4" t="str">
        <f>IF('2.1 Data FSVA 2025 &amp; Bobot'!Z219="","",IFERROR((('2.1 Data FSVA 2025 &amp; Bobot'!Z219-P$6))/(P$7-P$6),"-"))</f>
        <v/>
      </c>
      <c r="Q223" s="4" t="str">
        <f>IF('2.1 Data FSVA 2025 &amp; Bobot'!AB219="","",IFERROR((('2.1 Data FSVA 2025 &amp; Bobot'!AB219-Q$6))/(Q$7-Q$6),"-"))</f>
        <v/>
      </c>
      <c r="R223" s="4" t="str">
        <f>IF('2.1 Data FSVA 2025 &amp; Bobot'!AD219="","",IFERROR(((R$7-'2.1 Data FSVA 2025 &amp; Bobot'!AD219))/(R$7-R$6),"-"))</f>
        <v/>
      </c>
      <c r="S223" s="33" t="str">
        <f t="shared" si="12"/>
        <v>-</v>
      </c>
      <c r="T223" s="73" t="str">
        <f t="shared" si="13"/>
        <v>-</v>
      </c>
      <c r="U223" s="4" t="str">
        <f t="shared" si="14"/>
        <v>-</v>
      </c>
      <c r="V223" s="73" t="str">
        <f t="shared" si="15"/>
        <v>-</v>
      </c>
      <c r="W223" s="67"/>
    </row>
    <row r="224" spans="1:23" x14ac:dyDescent="0.3">
      <c r="A224" s="1" t="str">
        <f>IF('2.1 Data FSVA 2025 &amp; Bobot'!A220="","",'2.1 Data FSVA 2025 &amp; Bobot'!A220)</f>
        <v/>
      </c>
      <c r="B224" s="2" t="str">
        <f>IF('2.1 Data FSVA 2025 &amp; Bobot'!B220="","",'2.1 Data FSVA 2025 &amp; Bobot'!B220)</f>
        <v/>
      </c>
      <c r="C224" s="1" t="str">
        <f>IF('2.1 Data FSVA 2025 &amp; Bobot'!C220="","",'2.1 Data FSVA 2025 &amp; Bobot'!C220)</f>
        <v/>
      </c>
      <c r="D224" s="1" t="str">
        <f>IF('2.1 Data FSVA 2025 &amp; Bobot'!D220="","",'2.1 Data FSVA 2025 &amp; Bobot'!D220)</f>
        <v/>
      </c>
      <c r="E224" s="1" t="str">
        <f>IF('2.1 Data FSVA 2025 &amp; Bobot'!E220="","",'2.1 Data FSVA 2025 &amp; Bobot'!E220)</f>
        <v/>
      </c>
      <c r="F224" s="2" t="str">
        <f>IF('2.1 Data FSVA 2025 &amp; Bobot'!F220="","",'2.1 Data FSVA 2025 &amp; Bobot'!F220)</f>
        <v/>
      </c>
      <c r="G224" s="4" t="str">
        <f>IF('2.1 Data FSVA 2025 &amp; Bobot'!H220="","",IFERROR(((G$7-'2.1 Data FSVA 2025 &amp; Bobot'!H220))/(G$7-G$6),"-"))</f>
        <v/>
      </c>
      <c r="H224" s="4" t="str">
        <f>IF('2.1 Data FSVA 2025 &amp; Bobot'!J220="","",IFERROR((('2.1 Data FSVA 2025 &amp; Bobot'!J220-H$6))/(H$7-H$6),"-"))</f>
        <v/>
      </c>
      <c r="I224" s="4" t="str">
        <f>IF('2.1 Data FSVA 2025 &amp; Bobot'!L220="","",IFERROR((('2.1 Data FSVA 2025 &amp; Bobot'!L220-I$6))/(I$7-I$6),"-"))</f>
        <v/>
      </c>
      <c r="J224" s="4" t="str">
        <f>IF('2.1 Data FSVA 2025 &amp; Bobot'!N220="","",IFERROR((('2.1 Data FSVA 2025 &amp; Bobot'!N220-J$6))/(J$7-J$6),"-"))</f>
        <v/>
      </c>
      <c r="K224" s="4" t="str">
        <f>IF('2.1 Data FSVA 2025 &amp; Bobot'!P220="","",IFERROR(((K$7-'2.1 Data FSVA 2025 &amp; Bobot'!P220))/(K$7-K$6),"-"))</f>
        <v/>
      </c>
      <c r="L224" s="4" t="str">
        <f>IF('2.1 Data FSVA 2025 &amp; Bobot'!R220="","",IFERROR(((L$7-'2.1 Data FSVA 2025 &amp; Bobot'!R220))/(L$7-L$6),"-"))</f>
        <v/>
      </c>
      <c r="M224" s="4" t="str">
        <f>IF('2.1 Data FSVA 2025 &amp; Bobot'!T220="","",IFERROR(((M$7-'2.1 Data FSVA 2025 &amp; Bobot'!T220))/(M$7-M$6),"-"))</f>
        <v/>
      </c>
      <c r="N224" s="4" t="str">
        <f>IF('2.1 Data FSVA 2025 &amp; Bobot'!V220="","",IFERROR((('2.1 Data FSVA 2025 &amp; Bobot'!V220-N$6))/(N$7-N$6),"-"))</f>
        <v/>
      </c>
      <c r="O224" s="4" t="str">
        <f>IF('2.1 Data FSVA 2025 &amp; Bobot'!X220="","",IFERROR(((O$7-'2.1 Data FSVA 2025 &amp; Bobot'!X220))/(O$7-O$6),"-"))</f>
        <v/>
      </c>
      <c r="P224" s="4" t="str">
        <f>IF('2.1 Data FSVA 2025 &amp; Bobot'!Z220="","",IFERROR((('2.1 Data FSVA 2025 &amp; Bobot'!Z220-P$6))/(P$7-P$6),"-"))</f>
        <v/>
      </c>
      <c r="Q224" s="4" t="str">
        <f>IF('2.1 Data FSVA 2025 &amp; Bobot'!AB220="","",IFERROR((('2.1 Data FSVA 2025 &amp; Bobot'!AB220-Q$6))/(Q$7-Q$6),"-"))</f>
        <v/>
      </c>
      <c r="R224" s="4" t="str">
        <f>IF('2.1 Data FSVA 2025 &amp; Bobot'!AD220="","",IFERROR(((R$7-'2.1 Data FSVA 2025 &amp; Bobot'!AD220))/(R$7-R$6),"-"))</f>
        <v/>
      </c>
      <c r="S224" s="33" t="str">
        <f t="shared" si="12"/>
        <v>-</v>
      </c>
      <c r="T224" s="73" t="str">
        <f t="shared" si="13"/>
        <v>-</v>
      </c>
      <c r="U224" s="4" t="str">
        <f t="shared" si="14"/>
        <v>-</v>
      </c>
      <c r="V224" s="73" t="str">
        <f t="shared" si="15"/>
        <v>-</v>
      </c>
      <c r="W224" s="67"/>
    </row>
    <row r="225" spans="1:23" x14ac:dyDescent="0.3">
      <c r="A225" s="1" t="str">
        <f>IF('2.1 Data FSVA 2025 &amp; Bobot'!A221="","",'2.1 Data FSVA 2025 &amp; Bobot'!A221)</f>
        <v/>
      </c>
      <c r="B225" s="2" t="str">
        <f>IF('2.1 Data FSVA 2025 &amp; Bobot'!B221="","",'2.1 Data FSVA 2025 &amp; Bobot'!B221)</f>
        <v/>
      </c>
      <c r="C225" s="1" t="str">
        <f>IF('2.1 Data FSVA 2025 &amp; Bobot'!C221="","",'2.1 Data FSVA 2025 &amp; Bobot'!C221)</f>
        <v/>
      </c>
      <c r="D225" s="1" t="str">
        <f>IF('2.1 Data FSVA 2025 &amp; Bobot'!D221="","",'2.1 Data FSVA 2025 &amp; Bobot'!D221)</f>
        <v/>
      </c>
      <c r="E225" s="1" t="str">
        <f>IF('2.1 Data FSVA 2025 &amp; Bobot'!E221="","",'2.1 Data FSVA 2025 &amp; Bobot'!E221)</f>
        <v/>
      </c>
      <c r="F225" s="2" t="str">
        <f>IF('2.1 Data FSVA 2025 &amp; Bobot'!F221="","",'2.1 Data FSVA 2025 &amp; Bobot'!F221)</f>
        <v/>
      </c>
      <c r="G225" s="4" t="str">
        <f>IF('2.1 Data FSVA 2025 &amp; Bobot'!H221="","",IFERROR(((G$7-'2.1 Data FSVA 2025 &amp; Bobot'!H221))/(G$7-G$6),"-"))</f>
        <v/>
      </c>
      <c r="H225" s="4" t="str">
        <f>IF('2.1 Data FSVA 2025 &amp; Bobot'!J221="","",IFERROR((('2.1 Data FSVA 2025 &amp; Bobot'!J221-H$6))/(H$7-H$6),"-"))</f>
        <v/>
      </c>
      <c r="I225" s="4" t="str">
        <f>IF('2.1 Data FSVA 2025 &amp; Bobot'!L221="","",IFERROR((('2.1 Data FSVA 2025 &amp; Bobot'!L221-I$6))/(I$7-I$6),"-"))</f>
        <v/>
      </c>
      <c r="J225" s="4" t="str">
        <f>IF('2.1 Data FSVA 2025 &amp; Bobot'!N221="","",IFERROR((('2.1 Data FSVA 2025 &amp; Bobot'!N221-J$6))/(J$7-J$6),"-"))</f>
        <v/>
      </c>
      <c r="K225" s="4" t="str">
        <f>IF('2.1 Data FSVA 2025 &amp; Bobot'!P221="","",IFERROR(((K$7-'2.1 Data FSVA 2025 &amp; Bobot'!P221))/(K$7-K$6),"-"))</f>
        <v/>
      </c>
      <c r="L225" s="4" t="str">
        <f>IF('2.1 Data FSVA 2025 &amp; Bobot'!R221="","",IFERROR(((L$7-'2.1 Data FSVA 2025 &amp; Bobot'!R221))/(L$7-L$6),"-"))</f>
        <v/>
      </c>
      <c r="M225" s="4" t="str">
        <f>IF('2.1 Data FSVA 2025 &amp; Bobot'!T221="","",IFERROR(((M$7-'2.1 Data FSVA 2025 &amp; Bobot'!T221))/(M$7-M$6),"-"))</f>
        <v/>
      </c>
      <c r="N225" s="4" t="str">
        <f>IF('2.1 Data FSVA 2025 &amp; Bobot'!V221="","",IFERROR((('2.1 Data FSVA 2025 &amp; Bobot'!V221-N$6))/(N$7-N$6),"-"))</f>
        <v/>
      </c>
      <c r="O225" s="4" t="str">
        <f>IF('2.1 Data FSVA 2025 &amp; Bobot'!X221="","",IFERROR(((O$7-'2.1 Data FSVA 2025 &amp; Bobot'!X221))/(O$7-O$6),"-"))</f>
        <v/>
      </c>
      <c r="P225" s="4" t="str">
        <f>IF('2.1 Data FSVA 2025 &amp; Bobot'!Z221="","",IFERROR((('2.1 Data FSVA 2025 &amp; Bobot'!Z221-P$6))/(P$7-P$6),"-"))</f>
        <v/>
      </c>
      <c r="Q225" s="4" t="str">
        <f>IF('2.1 Data FSVA 2025 &amp; Bobot'!AB221="","",IFERROR((('2.1 Data FSVA 2025 &amp; Bobot'!AB221-Q$6))/(Q$7-Q$6),"-"))</f>
        <v/>
      </c>
      <c r="R225" s="4" t="str">
        <f>IF('2.1 Data FSVA 2025 &amp; Bobot'!AD221="","",IFERROR(((R$7-'2.1 Data FSVA 2025 &amp; Bobot'!AD221))/(R$7-R$6),"-"))</f>
        <v/>
      </c>
      <c r="S225" s="33" t="str">
        <f t="shared" si="12"/>
        <v>-</v>
      </c>
      <c r="T225" s="73" t="str">
        <f t="shared" si="13"/>
        <v>-</v>
      </c>
      <c r="U225" s="4" t="str">
        <f t="shared" si="14"/>
        <v>-</v>
      </c>
      <c r="V225" s="73" t="str">
        <f t="shared" si="15"/>
        <v>-</v>
      </c>
      <c r="W225" s="67"/>
    </row>
    <row r="226" spans="1:23" x14ac:dyDescent="0.3">
      <c r="A226" s="1" t="str">
        <f>IF('2.1 Data FSVA 2025 &amp; Bobot'!A222="","",'2.1 Data FSVA 2025 &amp; Bobot'!A222)</f>
        <v/>
      </c>
      <c r="B226" s="2" t="str">
        <f>IF('2.1 Data FSVA 2025 &amp; Bobot'!B222="","",'2.1 Data FSVA 2025 &amp; Bobot'!B222)</f>
        <v/>
      </c>
      <c r="C226" s="1" t="str">
        <f>IF('2.1 Data FSVA 2025 &amp; Bobot'!C222="","",'2.1 Data FSVA 2025 &amp; Bobot'!C222)</f>
        <v/>
      </c>
      <c r="D226" s="1" t="str">
        <f>IF('2.1 Data FSVA 2025 &amp; Bobot'!D222="","",'2.1 Data FSVA 2025 &amp; Bobot'!D222)</f>
        <v/>
      </c>
      <c r="E226" s="1" t="str">
        <f>IF('2.1 Data FSVA 2025 &amp; Bobot'!E222="","",'2.1 Data FSVA 2025 &amp; Bobot'!E222)</f>
        <v/>
      </c>
      <c r="F226" s="2" t="str">
        <f>IF('2.1 Data FSVA 2025 &amp; Bobot'!F222="","",'2.1 Data FSVA 2025 &amp; Bobot'!F222)</f>
        <v/>
      </c>
      <c r="G226" s="4" t="str">
        <f>IF('2.1 Data FSVA 2025 &amp; Bobot'!H222="","",IFERROR(((G$7-'2.1 Data FSVA 2025 &amp; Bobot'!H222))/(G$7-G$6),"-"))</f>
        <v/>
      </c>
      <c r="H226" s="4" t="str">
        <f>IF('2.1 Data FSVA 2025 &amp; Bobot'!J222="","",IFERROR((('2.1 Data FSVA 2025 &amp; Bobot'!J222-H$6))/(H$7-H$6),"-"))</f>
        <v/>
      </c>
      <c r="I226" s="4" t="str">
        <f>IF('2.1 Data FSVA 2025 &amp; Bobot'!L222="","",IFERROR((('2.1 Data FSVA 2025 &amp; Bobot'!L222-I$6))/(I$7-I$6),"-"))</f>
        <v/>
      </c>
      <c r="J226" s="4" t="str">
        <f>IF('2.1 Data FSVA 2025 &amp; Bobot'!N222="","",IFERROR((('2.1 Data FSVA 2025 &amp; Bobot'!N222-J$6))/(J$7-J$6),"-"))</f>
        <v/>
      </c>
      <c r="K226" s="4" t="str">
        <f>IF('2.1 Data FSVA 2025 &amp; Bobot'!P222="","",IFERROR(((K$7-'2.1 Data FSVA 2025 &amp; Bobot'!P222))/(K$7-K$6),"-"))</f>
        <v/>
      </c>
      <c r="L226" s="4" t="str">
        <f>IF('2.1 Data FSVA 2025 &amp; Bobot'!R222="","",IFERROR(((L$7-'2.1 Data FSVA 2025 &amp; Bobot'!R222))/(L$7-L$6),"-"))</f>
        <v/>
      </c>
      <c r="M226" s="4" t="str">
        <f>IF('2.1 Data FSVA 2025 &amp; Bobot'!T222="","",IFERROR(((M$7-'2.1 Data FSVA 2025 &amp; Bobot'!T222))/(M$7-M$6),"-"))</f>
        <v/>
      </c>
      <c r="N226" s="4" t="str">
        <f>IF('2.1 Data FSVA 2025 &amp; Bobot'!V222="","",IFERROR((('2.1 Data FSVA 2025 &amp; Bobot'!V222-N$6))/(N$7-N$6),"-"))</f>
        <v/>
      </c>
      <c r="O226" s="4" t="str">
        <f>IF('2.1 Data FSVA 2025 &amp; Bobot'!X222="","",IFERROR(((O$7-'2.1 Data FSVA 2025 &amp; Bobot'!X222))/(O$7-O$6),"-"))</f>
        <v/>
      </c>
      <c r="P226" s="4" t="str">
        <f>IF('2.1 Data FSVA 2025 &amp; Bobot'!Z222="","",IFERROR((('2.1 Data FSVA 2025 &amp; Bobot'!Z222-P$6))/(P$7-P$6),"-"))</f>
        <v/>
      </c>
      <c r="Q226" s="4" t="str">
        <f>IF('2.1 Data FSVA 2025 &amp; Bobot'!AB222="","",IFERROR((('2.1 Data FSVA 2025 &amp; Bobot'!AB222-Q$6))/(Q$7-Q$6),"-"))</f>
        <v/>
      </c>
      <c r="R226" s="4" t="str">
        <f>IF('2.1 Data FSVA 2025 &amp; Bobot'!AD222="","",IFERROR(((R$7-'2.1 Data FSVA 2025 &amp; Bobot'!AD222))/(R$7-R$6),"-"))</f>
        <v/>
      </c>
      <c r="S226" s="33" t="str">
        <f t="shared" si="12"/>
        <v>-</v>
      </c>
      <c r="T226" s="73" t="str">
        <f t="shared" si="13"/>
        <v>-</v>
      </c>
      <c r="U226" s="4" t="str">
        <f t="shared" si="14"/>
        <v>-</v>
      </c>
      <c r="V226" s="73" t="str">
        <f t="shared" si="15"/>
        <v>-</v>
      </c>
      <c r="W226" s="67"/>
    </row>
    <row r="227" spans="1:23" x14ac:dyDescent="0.3">
      <c r="A227" s="1" t="str">
        <f>IF('2.1 Data FSVA 2025 &amp; Bobot'!A223="","",'2.1 Data FSVA 2025 &amp; Bobot'!A223)</f>
        <v/>
      </c>
      <c r="B227" s="2" t="str">
        <f>IF('2.1 Data FSVA 2025 &amp; Bobot'!B223="","",'2.1 Data FSVA 2025 &amp; Bobot'!B223)</f>
        <v/>
      </c>
      <c r="C227" s="1" t="str">
        <f>IF('2.1 Data FSVA 2025 &amp; Bobot'!C223="","",'2.1 Data FSVA 2025 &amp; Bobot'!C223)</f>
        <v/>
      </c>
      <c r="D227" s="1" t="str">
        <f>IF('2.1 Data FSVA 2025 &amp; Bobot'!D223="","",'2.1 Data FSVA 2025 &amp; Bobot'!D223)</f>
        <v/>
      </c>
      <c r="E227" s="1" t="str">
        <f>IF('2.1 Data FSVA 2025 &amp; Bobot'!E223="","",'2.1 Data FSVA 2025 &amp; Bobot'!E223)</f>
        <v/>
      </c>
      <c r="F227" s="2" t="str">
        <f>IF('2.1 Data FSVA 2025 &amp; Bobot'!F223="","",'2.1 Data FSVA 2025 &amp; Bobot'!F223)</f>
        <v/>
      </c>
      <c r="G227" s="4" t="str">
        <f>IF('2.1 Data FSVA 2025 &amp; Bobot'!H223="","",IFERROR(((G$7-'2.1 Data FSVA 2025 &amp; Bobot'!H223))/(G$7-G$6),"-"))</f>
        <v/>
      </c>
      <c r="H227" s="4" t="str">
        <f>IF('2.1 Data FSVA 2025 &amp; Bobot'!J223="","",IFERROR((('2.1 Data FSVA 2025 &amp; Bobot'!J223-H$6))/(H$7-H$6),"-"))</f>
        <v/>
      </c>
      <c r="I227" s="4" t="str">
        <f>IF('2.1 Data FSVA 2025 &amp; Bobot'!L223="","",IFERROR((('2.1 Data FSVA 2025 &amp; Bobot'!L223-I$6))/(I$7-I$6),"-"))</f>
        <v/>
      </c>
      <c r="J227" s="4" t="str">
        <f>IF('2.1 Data FSVA 2025 &amp; Bobot'!N223="","",IFERROR((('2.1 Data FSVA 2025 &amp; Bobot'!N223-J$6))/(J$7-J$6),"-"))</f>
        <v/>
      </c>
      <c r="K227" s="4" t="str">
        <f>IF('2.1 Data FSVA 2025 &amp; Bobot'!P223="","",IFERROR(((K$7-'2.1 Data FSVA 2025 &amp; Bobot'!P223))/(K$7-K$6),"-"))</f>
        <v/>
      </c>
      <c r="L227" s="4" t="str">
        <f>IF('2.1 Data FSVA 2025 &amp; Bobot'!R223="","",IFERROR(((L$7-'2.1 Data FSVA 2025 &amp; Bobot'!R223))/(L$7-L$6),"-"))</f>
        <v/>
      </c>
      <c r="M227" s="4" t="str">
        <f>IF('2.1 Data FSVA 2025 &amp; Bobot'!T223="","",IFERROR(((M$7-'2.1 Data FSVA 2025 &amp; Bobot'!T223))/(M$7-M$6),"-"))</f>
        <v/>
      </c>
      <c r="N227" s="4" t="str">
        <f>IF('2.1 Data FSVA 2025 &amp; Bobot'!V223="","",IFERROR((('2.1 Data FSVA 2025 &amp; Bobot'!V223-N$6))/(N$7-N$6),"-"))</f>
        <v/>
      </c>
      <c r="O227" s="4" t="str">
        <f>IF('2.1 Data FSVA 2025 &amp; Bobot'!X223="","",IFERROR(((O$7-'2.1 Data FSVA 2025 &amp; Bobot'!X223))/(O$7-O$6),"-"))</f>
        <v/>
      </c>
      <c r="P227" s="4" t="str">
        <f>IF('2.1 Data FSVA 2025 &amp; Bobot'!Z223="","",IFERROR((('2.1 Data FSVA 2025 &amp; Bobot'!Z223-P$6))/(P$7-P$6),"-"))</f>
        <v/>
      </c>
      <c r="Q227" s="4" t="str">
        <f>IF('2.1 Data FSVA 2025 &amp; Bobot'!AB223="","",IFERROR((('2.1 Data FSVA 2025 &amp; Bobot'!AB223-Q$6))/(Q$7-Q$6),"-"))</f>
        <v/>
      </c>
      <c r="R227" s="4" t="str">
        <f>IF('2.1 Data FSVA 2025 &amp; Bobot'!AD223="","",IFERROR(((R$7-'2.1 Data FSVA 2025 &amp; Bobot'!AD223))/(R$7-R$6),"-"))</f>
        <v/>
      </c>
      <c r="S227" s="33" t="str">
        <f t="shared" si="12"/>
        <v>-</v>
      </c>
      <c r="T227" s="73" t="str">
        <f t="shared" si="13"/>
        <v>-</v>
      </c>
      <c r="U227" s="4" t="str">
        <f t="shared" si="14"/>
        <v>-</v>
      </c>
      <c r="V227" s="73" t="str">
        <f t="shared" si="15"/>
        <v>-</v>
      </c>
      <c r="W227" s="67"/>
    </row>
    <row r="228" spans="1:23" x14ac:dyDescent="0.3">
      <c r="A228" s="1" t="str">
        <f>IF('2.1 Data FSVA 2025 &amp; Bobot'!A224="","",'2.1 Data FSVA 2025 &amp; Bobot'!A224)</f>
        <v/>
      </c>
      <c r="B228" s="2" t="str">
        <f>IF('2.1 Data FSVA 2025 &amp; Bobot'!B224="","",'2.1 Data FSVA 2025 &amp; Bobot'!B224)</f>
        <v/>
      </c>
      <c r="C228" s="1" t="str">
        <f>IF('2.1 Data FSVA 2025 &amp; Bobot'!C224="","",'2.1 Data FSVA 2025 &amp; Bobot'!C224)</f>
        <v/>
      </c>
      <c r="D228" s="1" t="str">
        <f>IF('2.1 Data FSVA 2025 &amp; Bobot'!D224="","",'2.1 Data FSVA 2025 &amp; Bobot'!D224)</f>
        <v/>
      </c>
      <c r="E228" s="1" t="str">
        <f>IF('2.1 Data FSVA 2025 &amp; Bobot'!E224="","",'2.1 Data FSVA 2025 &amp; Bobot'!E224)</f>
        <v/>
      </c>
      <c r="F228" s="2" t="str">
        <f>IF('2.1 Data FSVA 2025 &amp; Bobot'!F224="","",'2.1 Data FSVA 2025 &amp; Bobot'!F224)</f>
        <v/>
      </c>
      <c r="G228" s="4" t="str">
        <f>IF('2.1 Data FSVA 2025 &amp; Bobot'!H224="","",IFERROR(((G$7-'2.1 Data FSVA 2025 &amp; Bobot'!H224))/(G$7-G$6),"-"))</f>
        <v/>
      </c>
      <c r="H228" s="4" t="str">
        <f>IF('2.1 Data FSVA 2025 &amp; Bobot'!J224="","",IFERROR((('2.1 Data FSVA 2025 &amp; Bobot'!J224-H$6))/(H$7-H$6),"-"))</f>
        <v/>
      </c>
      <c r="I228" s="4" t="str">
        <f>IF('2.1 Data FSVA 2025 &amp; Bobot'!L224="","",IFERROR((('2.1 Data FSVA 2025 &amp; Bobot'!L224-I$6))/(I$7-I$6),"-"))</f>
        <v/>
      </c>
      <c r="J228" s="4" t="str">
        <f>IF('2.1 Data FSVA 2025 &amp; Bobot'!N224="","",IFERROR((('2.1 Data FSVA 2025 &amp; Bobot'!N224-J$6))/(J$7-J$6),"-"))</f>
        <v/>
      </c>
      <c r="K228" s="4" t="str">
        <f>IF('2.1 Data FSVA 2025 &amp; Bobot'!P224="","",IFERROR(((K$7-'2.1 Data FSVA 2025 &amp; Bobot'!P224))/(K$7-K$6),"-"))</f>
        <v/>
      </c>
      <c r="L228" s="4" t="str">
        <f>IF('2.1 Data FSVA 2025 &amp; Bobot'!R224="","",IFERROR(((L$7-'2.1 Data FSVA 2025 &amp; Bobot'!R224))/(L$7-L$6),"-"))</f>
        <v/>
      </c>
      <c r="M228" s="4" t="str">
        <f>IF('2.1 Data FSVA 2025 &amp; Bobot'!T224="","",IFERROR(((M$7-'2.1 Data FSVA 2025 &amp; Bobot'!T224))/(M$7-M$6),"-"))</f>
        <v/>
      </c>
      <c r="N228" s="4" t="str">
        <f>IF('2.1 Data FSVA 2025 &amp; Bobot'!V224="","",IFERROR((('2.1 Data FSVA 2025 &amp; Bobot'!V224-N$6))/(N$7-N$6),"-"))</f>
        <v/>
      </c>
      <c r="O228" s="4" t="str">
        <f>IF('2.1 Data FSVA 2025 &amp; Bobot'!X224="","",IFERROR(((O$7-'2.1 Data FSVA 2025 &amp; Bobot'!X224))/(O$7-O$6),"-"))</f>
        <v/>
      </c>
      <c r="P228" s="4" t="str">
        <f>IF('2.1 Data FSVA 2025 &amp; Bobot'!Z224="","",IFERROR((('2.1 Data FSVA 2025 &amp; Bobot'!Z224-P$6))/(P$7-P$6),"-"))</f>
        <v/>
      </c>
      <c r="Q228" s="4" t="str">
        <f>IF('2.1 Data FSVA 2025 &amp; Bobot'!AB224="","",IFERROR((('2.1 Data FSVA 2025 &amp; Bobot'!AB224-Q$6))/(Q$7-Q$6),"-"))</f>
        <v/>
      </c>
      <c r="R228" s="4" t="str">
        <f>IF('2.1 Data FSVA 2025 &amp; Bobot'!AD224="","",IFERROR(((R$7-'2.1 Data FSVA 2025 &amp; Bobot'!AD224))/(R$7-R$6),"-"))</f>
        <v/>
      </c>
      <c r="S228" s="33" t="str">
        <f t="shared" si="12"/>
        <v>-</v>
      </c>
      <c r="T228" s="73" t="str">
        <f t="shared" si="13"/>
        <v>-</v>
      </c>
      <c r="U228" s="4" t="str">
        <f t="shared" si="14"/>
        <v>-</v>
      </c>
      <c r="V228" s="73" t="str">
        <f t="shared" si="15"/>
        <v>-</v>
      </c>
      <c r="W228" s="67"/>
    </row>
    <row r="229" spans="1:23" x14ac:dyDescent="0.3">
      <c r="A229" s="1" t="str">
        <f>IF('2.1 Data FSVA 2025 &amp; Bobot'!A225="","",'2.1 Data FSVA 2025 &amp; Bobot'!A225)</f>
        <v/>
      </c>
      <c r="B229" s="2" t="str">
        <f>IF('2.1 Data FSVA 2025 &amp; Bobot'!B225="","",'2.1 Data FSVA 2025 &amp; Bobot'!B225)</f>
        <v/>
      </c>
      <c r="C229" s="1" t="str">
        <f>IF('2.1 Data FSVA 2025 &amp; Bobot'!C225="","",'2.1 Data FSVA 2025 &amp; Bobot'!C225)</f>
        <v/>
      </c>
      <c r="D229" s="1" t="str">
        <f>IF('2.1 Data FSVA 2025 &amp; Bobot'!D225="","",'2.1 Data FSVA 2025 &amp; Bobot'!D225)</f>
        <v/>
      </c>
      <c r="E229" s="1" t="str">
        <f>IF('2.1 Data FSVA 2025 &amp; Bobot'!E225="","",'2.1 Data FSVA 2025 &amp; Bobot'!E225)</f>
        <v/>
      </c>
      <c r="F229" s="2" t="str">
        <f>IF('2.1 Data FSVA 2025 &amp; Bobot'!F225="","",'2.1 Data FSVA 2025 &amp; Bobot'!F225)</f>
        <v/>
      </c>
      <c r="G229" s="4" t="str">
        <f>IF('2.1 Data FSVA 2025 &amp; Bobot'!H225="","",IFERROR(((G$7-'2.1 Data FSVA 2025 &amp; Bobot'!H225))/(G$7-G$6),"-"))</f>
        <v/>
      </c>
      <c r="H229" s="4" t="str">
        <f>IF('2.1 Data FSVA 2025 &amp; Bobot'!J225="","",IFERROR((('2.1 Data FSVA 2025 &amp; Bobot'!J225-H$6))/(H$7-H$6),"-"))</f>
        <v/>
      </c>
      <c r="I229" s="4" t="str">
        <f>IF('2.1 Data FSVA 2025 &amp; Bobot'!L225="","",IFERROR((('2.1 Data FSVA 2025 &amp; Bobot'!L225-I$6))/(I$7-I$6),"-"))</f>
        <v/>
      </c>
      <c r="J229" s="4" t="str">
        <f>IF('2.1 Data FSVA 2025 &amp; Bobot'!N225="","",IFERROR((('2.1 Data FSVA 2025 &amp; Bobot'!N225-J$6))/(J$7-J$6),"-"))</f>
        <v/>
      </c>
      <c r="K229" s="4" t="str">
        <f>IF('2.1 Data FSVA 2025 &amp; Bobot'!P225="","",IFERROR(((K$7-'2.1 Data FSVA 2025 &amp; Bobot'!P225))/(K$7-K$6),"-"))</f>
        <v/>
      </c>
      <c r="L229" s="4" t="str">
        <f>IF('2.1 Data FSVA 2025 &amp; Bobot'!R225="","",IFERROR(((L$7-'2.1 Data FSVA 2025 &amp; Bobot'!R225))/(L$7-L$6),"-"))</f>
        <v/>
      </c>
      <c r="M229" s="4" t="str">
        <f>IF('2.1 Data FSVA 2025 &amp; Bobot'!T225="","",IFERROR(((M$7-'2.1 Data FSVA 2025 &amp; Bobot'!T225))/(M$7-M$6),"-"))</f>
        <v/>
      </c>
      <c r="N229" s="4" t="str">
        <f>IF('2.1 Data FSVA 2025 &amp; Bobot'!V225="","",IFERROR((('2.1 Data FSVA 2025 &amp; Bobot'!V225-N$6))/(N$7-N$6),"-"))</f>
        <v/>
      </c>
      <c r="O229" s="4" t="str">
        <f>IF('2.1 Data FSVA 2025 &amp; Bobot'!X225="","",IFERROR(((O$7-'2.1 Data FSVA 2025 &amp; Bobot'!X225))/(O$7-O$6),"-"))</f>
        <v/>
      </c>
      <c r="P229" s="4" t="str">
        <f>IF('2.1 Data FSVA 2025 &amp; Bobot'!Z225="","",IFERROR((('2.1 Data FSVA 2025 &amp; Bobot'!Z225-P$6))/(P$7-P$6),"-"))</f>
        <v/>
      </c>
      <c r="Q229" s="4" t="str">
        <f>IF('2.1 Data FSVA 2025 &amp; Bobot'!AB225="","",IFERROR((('2.1 Data FSVA 2025 &amp; Bobot'!AB225-Q$6))/(Q$7-Q$6),"-"))</f>
        <v/>
      </c>
      <c r="R229" s="4" t="str">
        <f>IF('2.1 Data FSVA 2025 &amp; Bobot'!AD225="","",IFERROR(((R$7-'2.1 Data FSVA 2025 &amp; Bobot'!AD225))/(R$7-R$6),"-"))</f>
        <v/>
      </c>
      <c r="S229" s="33" t="str">
        <f t="shared" si="12"/>
        <v>-</v>
      </c>
      <c r="T229" s="73" t="str">
        <f t="shared" si="13"/>
        <v>-</v>
      </c>
      <c r="U229" s="4" t="str">
        <f t="shared" si="14"/>
        <v>-</v>
      </c>
      <c r="V229" s="73" t="str">
        <f t="shared" si="15"/>
        <v>-</v>
      </c>
      <c r="W229" s="67"/>
    </row>
    <row r="230" spans="1:23" x14ac:dyDescent="0.3">
      <c r="A230" s="1" t="str">
        <f>IF('2.1 Data FSVA 2025 &amp; Bobot'!A226="","",'2.1 Data FSVA 2025 &amp; Bobot'!A226)</f>
        <v/>
      </c>
      <c r="B230" s="2" t="str">
        <f>IF('2.1 Data FSVA 2025 &amp; Bobot'!B226="","",'2.1 Data FSVA 2025 &amp; Bobot'!B226)</f>
        <v/>
      </c>
      <c r="C230" s="1" t="str">
        <f>IF('2.1 Data FSVA 2025 &amp; Bobot'!C226="","",'2.1 Data FSVA 2025 &amp; Bobot'!C226)</f>
        <v/>
      </c>
      <c r="D230" s="1" t="str">
        <f>IF('2.1 Data FSVA 2025 &amp; Bobot'!D226="","",'2.1 Data FSVA 2025 &amp; Bobot'!D226)</f>
        <v/>
      </c>
      <c r="E230" s="1" t="str">
        <f>IF('2.1 Data FSVA 2025 &amp; Bobot'!E226="","",'2.1 Data FSVA 2025 &amp; Bobot'!E226)</f>
        <v/>
      </c>
      <c r="F230" s="2" t="str">
        <f>IF('2.1 Data FSVA 2025 &amp; Bobot'!F226="","",'2.1 Data FSVA 2025 &amp; Bobot'!F226)</f>
        <v/>
      </c>
      <c r="G230" s="4" t="str">
        <f>IF('2.1 Data FSVA 2025 &amp; Bobot'!H226="","",IFERROR(((G$7-'2.1 Data FSVA 2025 &amp; Bobot'!H226))/(G$7-G$6),"-"))</f>
        <v/>
      </c>
      <c r="H230" s="4" t="str">
        <f>IF('2.1 Data FSVA 2025 &amp; Bobot'!J226="","",IFERROR((('2.1 Data FSVA 2025 &amp; Bobot'!J226-H$6))/(H$7-H$6),"-"))</f>
        <v/>
      </c>
      <c r="I230" s="4" t="str">
        <f>IF('2.1 Data FSVA 2025 &amp; Bobot'!L226="","",IFERROR((('2.1 Data FSVA 2025 &amp; Bobot'!L226-I$6))/(I$7-I$6),"-"))</f>
        <v/>
      </c>
      <c r="J230" s="4" t="str">
        <f>IF('2.1 Data FSVA 2025 &amp; Bobot'!N226="","",IFERROR((('2.1 Data FSVA 2025 &amp; Bobot'!N226-J$6))/(J$7-J$6),"-"))</f>
        <v/>
      </c>
      <c r="K230" s="4" t="str">
        <f>IF('2.1 Data FSVA 2025 &amp; Bobot'!P226="","",IFERROR(((K$7-'2.1 Data FSVA 2025 &amp; Bobot'!P226))/(K$7-K$6),"-"))</f>
        <v/>
      </c>
      <c r="L230" s="4" t="str">
        <f>IF('2.1 Data FSVA 2025 &amp; Bobot'!R226="","",IFERROR(((L$7-'2.1 Data FSVA 2025 &amp; Bobot'!R226))/(L$7-L$6),"-"))</f>
        <v/>
      </c>
      <c r="M230" s="4" t="str">
        <f>IF('2.1 Data FSVA 2025 &amp; Bobot'!T226="","",IFERROR(((M$7-'2.1 Data FSVA 2025 &amp; Bobot'!T226))/(M$7-M$6),"-"))</f>
        <v/>
      </c>
      <c r="N230" s="4" t="str">
        <f>IF('2.1 Data FSVA 2025 &amp; Bobot'!V226="","",IFERROR((('2.1 Data FSVA 2025 &amp; Bobot'!V226-N$6))/(N$7-N$6),"-"))</f>
        <v/>
      </c>
      <c r="O230" s="4" t="str">
        <f>IF('2.1 Data FSVA 2025 &amp; Bobot'!X226="","",IFERROR(((O$7-'2.1 Data FSVA 2025 &amp; Bobot'!X226))/(O$7-O$6),"-"))</f>
        <v/>
      </c>
      <c r="P230" s="4" t="str">
        <f>IF('2.1 Data FSVA 2025 &amp; Bobot'!Z226="","",IFERROR((('2.1 Data FSVA 2025 &amp; Bobot'!Z226-P$6))/(P$7-P$6),"-"))</f>
        <v/>
      </c>
      <c r="Q230" s="4" t="str">
        <f>IF('2.1 Data FSVA 2025 &amp; Bobot'!AB226="","",IFERROR((('2.1 Data FSVA 2025 &amp; Bobot'!AB226-Q$6))/(Q$7-Q$6),"-"))</f>
        <v/>
      </c>
      <c r="R230" s="4" t="str">
        <f>IF('2.1 Data FSVA 2025 &amp; Bobot'!AD226="","",IFERROR(((R$7-'2.1 Data FSVA 2025 &amp; Bobot'!AD226))/(R$7-R$6),"-"))</f>
        <v/>
      </c>
      <c r="S230" s="33" t="str">
        <f t="shared" si="12"/>
        <v>-</v>
      </c>
      <c r="T230" s="73" t="str">
        <f t="shared" si="13"/>
        <v>-</v>
      </c>
      <c r="U230" s="4" t="str">
        <f t="shared" si="14"/>
        <v>-</v>
      </c>
      <c r="V230" s="73" t="str">
        <f t="shared" si="15"/>
        <v>-</v>
      </c>
      <c r="W230" s="67"/>
    </row>
    <row r="231" spans="1:23" x14ac:dyDescent="0.3">
      <c r="A231" s="1" t="str">
        <f>IF('2.1 Data FSVA 2025 &amp; Bobot'!A227="","",'2.1 Data FSVA 2025 &amp; Bobot'!A227)</f>
        <v/>
      </c>
      <c r="B231" s="2" t="str">
        <f>IF('2.1 Data FSVA 2025 &amp; Bobot'!B227="","",'2.1 Data FSVA 2025 &amp; Bobot'!B227)</f>
        <v/>
      </c>
      <c r="C231" s="1" t="str">
        <f>IF('2.1 Data FSVA 2025 &amp; Bobot'!C227="","",'2.1 Data FSVA 2025 &amp; Bobot'!C227)</f>
        <v/>
      </c>
      <c r="D231" s="1" t="str">
        <f>IF('2.1 Data FSVA 2025 &amp; Bobot'!D227="","",'2.1 Data FSVA 2025 &amp; Bobot'!D227)</f>
        <v/>
      </c>
      <c r="E231" s="1" t="str">
        <f>IF('2.1 Data FSVA 2025 &amp; Bobot'!E227="","",'2.1 Data FSVA 2025 &amp; Bobot'!E227)</f>
        <v/>
      </c>
      <c r="F231" s="2" t="str">
        <f>IF('2.1 Data FSVA 2025 &amp; Bobot'!F227="","",'2.1 Data FSVA 2025 &amp; Bobot'!F227)</f>
        <v/>
      </c>
      <c r="G231" s="4" t="str">
        <f>IF('2.1 Data FSVA 2025 &amp; Bobot'!H227="","",IFERROR(((G$7-'2.1 Data FSVA 2025 &amp; Bobot'!H227))/(G$7-G$6),"-"))</f>
        <v/>
      </c>
      <c r="H231" s="4" t="str">
        <f>IF('2.1 Data FSVA 2025 &amp; Bobot'!J227="","",IFERROR((('2.1 Data FSVA 2025 &amp; Bobot'!J227-H$6))/(H$7-H$6),"-"))</f>
        <v/>
      </c>
      <c r="I231" s="4" t="str">
        <f>IF('2.1 Data FSVA 2025 &amp; Bobot'!L227="","",IFERROR((('2.1 Data FSVA 2025 &amp; Bobot'!L227-I$6))/(I$7-I$6),"-"))</f>
        <v/>
      </c>
      <c r="J231" s="4" t="str">
        <f>IF('2.1 Data FSVA 2025 &amp; Bobot'!N227="","",IFERROR((('2.1 Data FSVA 2025 &amp; Bobot'!N227-J$6))/(J$7-J$6),"-"))</f>
        <v/>
      </c>
      <c r="K231" s="4" t="str">
        <f>IF('2.1 Data FSVA 2025 &amp; Bobot'!P227="","",IFERROR(((K$7-'2.1 Data FSVA 2025 &amp; Bobot'!P227))/(K$7-K$6),"-"))</f>
        <v/>
      </c>
      <c r="L231" s="4" t="str">
        <f>IF('2.1 Data FSVA 2025 &amp; Bobot'!R227="","",IFERROR(((L$7-'2.1 Data FSVA 2025 &amp; Bobot'!R227))/(L$7-L$6),"-"))</f>
        <v/>
      </c>
      <c r="M231" s="4" t="str">
        <f>IF('2.1 Data FSVA 2025 &amp; Bobot'!T227="","",IFERROR(((M$7-'2.1 Data FSVA 2025 &amp; Bobot'!T227))/(M$7-M$6),"-"))</f>
        <v/>
      </c>
      <c r="N231" s="4" t="str">
        <f>IF('2.1 Data FSVA 2025 &amp; Bobot'!V227="","",IFERROR((('2.1 Data FSVA 2025 &amp; Bobot'!V227-N$6))/(N$7-N$6),"-"))</f>
        <v/>
      </c>
      <c r="O231" s="4" t="str">
        <f>IF('2.1 Data FSVA 2025 &amp; Bobot'!X227="","",IFERROR(((O$7-'2.1 Data FSVA 2025 &amp; Bobot'!X227))/(O$7-O$6),"-"))</f>
        <v/>
      </c>
      <c r="P231" s="4" t="str">
        <f>IF('2.1 Data FSVA 2025 &amp; Bobot'!Z227="","",IFERROR((('2.1 Data FSVA 2025 &amp; Bobot'!Z227-P$6))/(P$7-P$6),"-"))</f>
        <v/>
      </c>
      <c r="Q231" s="4" t="str">
        <f>IF('2.1 Data FSVA 2025 &amp; Bobot'!AB227="","",IFERROR((('2.1 Data FSVA 2025 &amp; Bobot'!AB227-Q$6))/(Q$7-Q$6),"-"))</f>
        <v/>
      </c>
      <c r="R231" s="4" t="str">
        <f>IF('2.1 Data FSVA 2025 &amp; Bobot'!AD227="","",IFERROR(((R$7-'2.1 Data FSVA 2025 &amp; Bobot'!AD227))/(R$7-R$6),"-"))</f>
        <v/>
      </c>
      <c r="S231" s="33" t="str">
        <f t="shared" si="12"/>
        <v>-</v>
      </c>
      <c r="T231" s="73" t="str">
        <f t="shared" si="13"/>
        <v>-</v>
      </c>
      <c r="U231" s="4" t="str">
        <f t="shared" si="14"/>
        <v>-</v>
      </c>
      <c r="V231" s="73" t="str">
        <f t="shared" si="15"/>
        <v>-</v>
      </c>
      <c r="W231" s="67"/>
    </row>
    <row r="232" spans="1:23" x14ac:dyDescent="0.3">
      <c r="A232" s="1" t="str">
        <f>IF('2.1 Data FSVA 2025 &amp; Bobot'!A228="","",'2.1 Data FSVA 2025 &amp; Bobot'!A228)</f>
        <v/>
      </c>
      <c r="B232" s="2" t="str">
        <f>IF('2.1 Data FSVA 2025 &amp; Bobot'!B228="","",'2.1 Data FSVA 2025 &amp; Bobot'!B228)</f>
        <v/>
      </c>
      <c r="C232" s="1" t="str">
        <f>IF('2.1 Data FSVA 2025 &amp; Bobot'!C228="","",'2.1 Data FSVA 2025 &amp; Bobot'!C228)</f>
        <v/>
      </c>
      <c r="D232" s="1" t="str">
        <f>IF('2.1 Data FSVA 2025 &amp; Bobot'!D228="","",'2.1 Data FSVA 2025 &amp; Bobot'!D228)</f>
        <v/>
      </c>
      <c r="E232" s="1" t="str">
        <f>IF('2.1 Data FSVA 2025 &amp; Bobot'!E228="","",'2.1 Data FSVA 2025 &amp; Bobot'!E228)</f>
        <v/>
      </c>
      <c r="F232" s="2" t="str">
        <f>IF('2.1 Data FSVA 2025 &amp; Bobot'!F228="","",'2.1 Data FSVA 2025 &amp; Bobot'!F228)</f>
        <v/>
      </c>
      <c r="G232" s="4" t="str">
        <f>IF('2.1 Data FSVA 2025 &amp; Bobot'!H228="","",IFERROR(((G$7-'2.1 Data FSVA 2025 &amp; Bobot'!H228))/(G$7-G$6),"-"))</f>
        <v/>
      </c>
      <c r="H232" s="4" t="str">
        <f>IF('2.1 Data FSVA 2025 &amp; Bobot'!J228="","",IFERROR((('2.1 Data FSVA 2025 &amp; Bobot'!J228-H$6))/(H$7-H$6),"-"))</f>
        <v/>
      </c>
      <c r="I232" s="4" t="str">
        <f>IF('2.1 Data FSVA 2025 &amp; Bobot'!L228="","",IFERROR((('2.1 Data FSVA 2025 &amp; Bobot'!L228-I$6))/(I$7-I$6),"-"))</f>
        <v/>
      </c>
      <c r="J232" s="4" t="str">
        <f>IF('2.1 Data FSVA 2025 &amp; Bobot'!N228="","",IFERROR((('2.1 Data FSVA 2025 &amp; Bobot'!N228-J$6))/(J$7-J$6),"-"))</f>
        <v/>
      </c>
      <c r="K232" s="4" t="str">
        <f>IF('2.1 Data FSVA 2025 &amp; Bobot'!P228="","",IFERROR(((K$7-'2.1 Data FSVA 2025 &amp; Bobot'!P228))/(K$7-K$6),"-"))</f>
        <v/>
      </c>
      <c r="L232" s="4" t="str">
        <f>IF('2.1 Data FSVA 2025 &amp; Bobot'!R228="","",IFERROR(((L$7-'2.1 Data FSVA 2025 &amp; Bobot'!R228))/(L$7-L$6),"-"))</f>
        <v/>
      </c>
      <c r="M232" s="4" t="str">
        <f>IF('2.1 Data FSVA 2025 &amp; Bobot'!T228="","",IFERROR(((M$7-'2.1 Data FSVA 2025 &amp; Bobot'!T228))/(M$7-M$6),"-"))</f>
        <v/>
      </c>
      <c r="N232" s="4" t="str">
        <f>IF('2.1 Data FSVA 2025 &amp; Bobot'!V228="","",IFERROR((('2.1 Data FSVA 2025 &amp; Bobot'!V228-N$6))/(N$7-N$6),"-"))</f>
        <v/>
      </c>
      <c r="O232" s="4" t="str">
        <f>IF('2.1 Data FSVA 2025 &amp; Bobot'!X228="","",IFERROR(((O$7-'2.1 Data FSVA 2025 &amp; Bobot'!X228))/(O$7-O$6),"-"))</f>
        <v/>
      </c>
      <c r="P232" s="4" t="str">
        <f>IF('2.1 Data FSVA 2025 &amp; Bobot'!Z228="","",IFERROR((('2.1 Data FSVA 2025 &amp; Bobot'!Z228-P$6))/(P$7-P$6),"-"))</f>
        <v/>
      </c>
      <c r="Q232" s="4" t="str">
        <f>IF('2.1 Data FSVA 2025 &amp; Bobot'!AB228="","",IFERROR((('2.1 Data FSVA 2025 &amp; Bobot'!AB228-Q$6))/(Q$7-Q$6),"-"))</f>
        <v/>
      </c>
      <c r="R232" s="4" t="str">
        <f>IF('2.1 Data FSVA 2025 &amp; Bobot'!AD228="","",IFERROR(((R$7-'2.1 Data FSVA 2025 &amp; Bobot'!AD228))/(R$7-R$6),"-"))</f>
        <v/>
      </c>
      <c r="S232" s="33" t="str">
        <f t="shared" si="12"/>
        <v>-</v>
      </c>
      <c r="T232" s="73" t="str">
        <f t="shared" si="13"/>
        <v>-</v>
      </c>
      <c r="U232" s="4" t="str">
        <f t="shared" si="14"/>
        <v>-</v>
      </c>
      <c r="V232" s="73" t="str">
        <f t="shared" si="15"/>
        <v>-</v>
      </c>
      <c r="W232" s="67"/>
    </row>
    <row r="233" spans="1:23" x14ac:dyDescent="0.3">
      <c r="A233" s="1" t="str">
        <f>IF('2.1 Data FSVA 2025 &amp; Bobot'!A229="","",'2.1 Data FSVA 2025 &amp; Bobot'!A229)</f>
        <v/>
      </c>
      <c r="B233" s="2" t="str">
        <f>IF('2.1 Data FSVA 2025 &amp; Bobot'!B229="","",'2.1 Data FSVA 2025 &amp; Bobot'!B229)</f>
        <v/>
      </c>
      <c r="C233" s="1" t="str">
        <f>IF('2.1 Data FSVA 2025 &amp; Bobot'!C229="","",'2.1 Data FSVA 2025 &amp; Bobot'!C229)</f>
        <v/>
      </c>
      <c r="D233" s="1" t="str">
        <f>IF('2.1 Data FSVA 2025 &amp; Bobot'!D229="","",'2.1 Data FSVA 2025 &amp; Bobot'!D229)</f>
        <v/>
      </c>
      <c r="E233" s="1" t="str">
        <f>IF('2.1 Data FSVA 2025 &amp; Bobot'!E229="","",'2.1 Data FSVA 2025 &amp; Bobot'!E229)</f>
        <v/>
      </c>
      <c r="F233" s="2" t="str">
        <f>IF('2.1 Data FSVA 2025 &amp; Bobot'!F229="","",'2.1 Data FSVA 2025 &amp; Bobot'!F229)</f>
        <v/>
      </c>
      <c r="G233" s="4" t="str">
        <f>IF('2.1 Data FSVA 2025 &amp; Bobot'!H229="","",IFERROR(((G$7-'2.1 Data FSVA 2025 &amp; Bobot'!H229))/(G$7-G$6),"-"))</f>
        <v/>
      </c>
      <c r="H233" s="4" t="str">
        <f>IF('2.1 Data FSVA 2025 &amp; Bobot'!J229="","",IFERROR((('2.1 Data FSVA 2025 &amp; Bobot'!J229-H$6))/(H$7-H$6),"-"))</f>
        <v/>
      </c>
      <c r="I233" s="4" t="str">
        <f>IF('2.1 Data FSVA 2025 &amp; Bobot'!L229="","",IFERROR((('2.1 Data FSVA 2025 &amp; Bobot'!L229-I$6))/(I$7-I$6),"-"))</f>
        <v/>
      </c>
      <c r="J233" s="4" t="str">
        <f>IF('2.1 Data FSVA 2025 &amp; Bobot'!N229="","",IFERROR((('2.1 Data FSVA 2025 &amp; Bobot'!N229-J$6))/(J$7-J$6),"-"))</f>
        <v/>
      </c>
      <c r="K233" s="4" t="str">
        <f>IF('2.1 Data FSVA 2025 &amp; Bobot'!P229="","",IFERROR(((K$7-'2.1 Data FSVA 2025 &amp; Bobot'!P229))/(K$7-K$6),"-"))</f>
        <v/>
      </c>
      <c r="L233" s="4" t="str">
        <f>IF('2.1 Data FSVA 2025 &amp; Bobot'!R229="","",IFERROR(((L$7-'2.1 Data FSVA 2025 &amp; Bobot'!R229))/(L$7-L$6),"-"))</f>
        <v/>
      </c>
      <c r="M233" s="4" t="str">
        <f>IF('2.1 Data FSVA 2025 &amp; Bobot'!T229="","",IFERROR(((M$7-'2.1 Data FSVA 2025 &amp; Bobot'!T229))/(M$7-M$6),"-"))</f>
        <v/>
      </c>
      <c r="N233" s="4" t="str">
        <f>IF('2.1 Data FSVA 2025 &amp; Bobot'!V229="","",IFERROR((('2.1 Data FSVA 2025 &amp; Bobot'!V229-N$6))/(N$7-N$6),"-"))</f>
        <v/>
      </c>
      <c r="O233" s="4" t="str">
        <f>IF('2.1 Data FSVA 2025 &amp; Bobot'!X229="","",IFERROR(((O$7-'2.1 Data FSVA 2025 &amp; Bobot'!X229))/(O$7-O$6),"-"))</f>
        <v/>
      </c>
      <c r="P233" s="4" t="str">
        <f>IF('2.1 Data FSVA 2025 &amp; Bobot'!Z229="","",IFERROR((('2.1 Data FSVA 2025 &amp; Bobot'!Z229-P$6))/(P$7-P$6),"-"))</f>
        <v/>
      </c>
      <c r="Q233" s="4" t="str">
        <f>IF('2.1 Data FSVA 2025 &amp; Bobot'!AB229="","",IFERROR((('2.1 Data FSVA 2025 &amp; Bobot'!AB229-Q$6))/(Q$7-Q$6),"-"))</f>
        <v/>
      </c>
      <c r="R233" s="4" t="str">
        <f>IF('2.1 Data FSVA 2025 &amp; Bobot'!AD229="","",IFERROR(((R$7-'2.1 Data FSVA 2025 &amp; Bobot'!AD229))/(R$7-R$6),"-"))</f>
        <v/>
      </c>
      <c r="S233" s="33" t="str">
        <f t="shared" si="12"/>
        <v>-</v>
      </c>
      <c r="T233" s="73" t="str">
        <f t="shared" si="13"/>
        <v>-</v>
      </c>
      <c r="U233" s="4" t="str">
        <f t="shared" si="14"/>
        <v>-</v>
      </c>
      <c r="V233" s="73" t="str">
        <f t="shared" si="15"/>
        <v>-</v>
      </c>
      <c r="W233" s="67"/>
    </row>
    <row r="234" spans="1:23" x14ac:dyDescent="0.3">
      <c r="A234" s="1" t="str">
        <f>IF('2.1 Data FSVA 2025 &amp; Bobot'!A230="","",'2.1 Data FSVA 2025 &amp; Bobot'!A230)</f>
        <v/>
      </c>
      <c r="B234" s="2" t="str">
        <f>IF('2.1 Data FSVA 2025 &amp; Bobot'!B230="","",'2.1 Data FSVA 2025 &amp; Bobot'!B230)</f>
        <v/>
      </c>
      <c r="C234" s="1" t="str">
        <f>IF('2.1 Data FSVA 2025 &amp; Bobot'!C230="","",'2.1 Data FSVA 2025 &amp; Bobot'!C230)</f>
        <v/>
      </c>
      <c r="D234" s="1" t="str">
        <f>IF('2.1 Data FSVA 2025 &amp; Bobot'!D230="","",'2.1 Data FSVA 2025 &amp; Bobot'!D230)</f>
        <v/>
      </c>
      <c r="E234" s="1" t="str">
        <f>IF('2.1 Data FSVA 2025 &amp; Bobot'!E230="","",'2.1 Data FSVA 2025 &amp; Bobot'!E230)</f>
        <v/>
      </c>
      <c r="F234" s="2" t="str">
        <f>IF('2.1 Data FSVA 2025 &amp; Bobot'!F230="","",'2.1 Data FSVA 2025 &amp; Bobot'!F230)</f>
        <v/>
      </c>
      <c r="G234" s="4" t="str">
        <f>IF('2.1 Data FSVA 2025 &amp; Bobot'!H230="","",IFERROR(((G$7-'2.1 Data FSVA 2025 &amp; Bobot'!H230))/(G$7-G$6),"-"))</f>
        <v/>
      </c>
      <c r="H234" s="4" t="str">
        <f>IF('2.1 Data FSVA 2025 &amp; Bobot'!J230="","",IFERROR((('2.1 Data FSVA 2025 &amp; Bobot'!J230-H$6))/(H$7-H$6),"-"))</f>
        <v/>
      </c>
      <c r="I234" s="4" t="str">
        <f>IF('2.1 Data FSVA 2025 &amp; Bobot'!L230="","",IFERROR((('2.1 Data FSVA 2025 &amp; Bobot'!L230-I$6))/(I$7-I$6),"-"))</f>
        <v/>
      </c>
      <c r="J234" s="4" t="str">
        <f>IF('2.1 Data FSVA 2025 &amp; Bobot'!N230="","",IFERROR((('2.1 Data FSVA 2025 &amp; Bobot'!N230-J$6))/(J$7-J$6),"-"))</f>
        <v/>
      </c>
      <c r="K234" s="4" t="str">
        <f>IF('2.1 Data FSVA 2025 &amp; Bobot'!P230="","",IFERROR(((K$7-'2.1 Data FSVA 2025 &amp; Bobot'!P230))/(K$7-K$6),"-"))</f>
        <v/>
      </c>
      <c r="L234" s="4" t="str">
        <f>IF('2.1 Data FSVA 2025 &amp; Bobot'!R230="","",IFERROR(((L$7-'2.1 Data FSVA 2025 &amp; Bobot'!R230))/(L$7-L$6),"-"))</f>
        <v/>
      </c>
      <c r="M234" s="4" t="str">
        <f>IF('2.1 Data FSVA 2025 &amp; Bobot'!T230="","",IFERROR(((M$7-'2.1 Data FSVA 2025 &amp; Bobot'!T230))/(M$7-M$6),"-"))</f>
        <v/>
      </c>
      <c r="N234" s="4" t="str">
        <f>IF('2.1 Data FSVA 2025 &amp; Bobot'!V230="","",IFERROR((('2.1 Data FSVA 2025 &amp; Bobot'!V230-N$6))/(N$7-N$6),"-"))</f>
        <v/>
      </c>
      <c r="O234" s="4" t="str">
        <f>IF('2.1 Data FSVA 2025 &amp; Bobot'!X230="","",IFERROR(((O$7-'2.1 Data FSVA 2025 &amp; Bobot'!X230))/(O$7-O$6),"-"))</f>
        <v/>
      </c>
      <c r="P234" s="4" t="str">
        <f>IF('2.1 Data FSVA 2025 &amp; Bobot'!Z230="","",IFERROR((('2.1 Data FSVA 2025 &amp; Bobot'!Z230-P$6))/(P$7-P$6),"-"))</f>
        <v/>
      </c>
      <c r="Q234" s="4" t="str">
        <f>IF('2.1 Data FSVA 2025 &amp; Bobot'!AB230="","",IFERROR((('2.1 Data FSVA 2025 &amp; Bobot'!AB230-Q$6))/(Q$7-Q$6),"-"))</f>
        <v/>
      </c>
      <c r="R234" s="4" t="str">
        <f>IF('2.1 Data FSVA 2025 &amp; Bobot'!AD230="","",IFERROR(((R$7-'2.1 Data FSVA 2025 &amp; Bobot'!AD230))/(R$7-R$6),"-"))</f>
        <v/>
      </c>
      <c r="S234" s="33" t="str">
        <f t="shared" si="12"/>
        <v>-</v>
      </c>
      <c r="T234" s="73" t="str">
        <f t="shared" si="13"/>
        <v>-</v>
      </c>
      <c r="U234" s="4" t="str">
        <f t="shared" si="14"/>
        <v>-</v>
      </c>
      <c r="V234" s="73" t="str">
        <f t="shared" si="15"/>
        <v>-</v>
      </c>
      <c r="W234" s="67"/>
    </row>
    <row r="235" spans="1:23" x14ac:dyDescent="0.3">
      <c r="A235" s="1" t="str">
        <f>IF('2.1 Data FSVA 2025 &amp; Bobot'!A231="","",'2.1 Data FSVA 2025 &amp; Bobot'!A231)</f>
        <v/>
      </c>
      <c r="B235" s="2" t="str">
        <f>IF('2.1 Data FSVA 2025 &amp; Bobot'!B231="","",'2.1 Data FSVA 2025 &amp; Bobot'!B231)</f>
        <v/>
      </c>
      <c r="C235" s="1" t="str">
        <f>IF('2.1 Data FSVA 2025 &amp; Bobot'!C231="","",'2.1 Data FSVA 2025 &amp; Bobot'!C231)</f>
        <v/>
      </c>
      <c r="D235" s="1" t="str">
        <f>IF('2.1 Data FSVA 2025 &amp; Bobot'!D231="","",'2.1 Data FSVA 2025 &amp; Bobot'!D231)</f>
        <v/>
      </c>
      <c r="E235" s="1" t="str">
        <f>IF('2.1 Data FSVA 2025 &amp; Bobot'!E231="","",'2.1 Data FSVA 2025 &amp; Bobot'!E231)</f>
        <v/>
      </c>
      <c r="F235" s="2" t="str">
        <f>IF('2.1 Data FSVA 2025 &amp; Bobot'!F231="","",'2.1 Data FSVA 2025 &amp; Bobot'!F231)</f>
        <v/>
      </c>
      <c r="G235" s="4" t="str">
        <f>IF('2.1 Data FSVA 2025 &amp; Bobot'!H231="","",IFERROR(((G$7-'2.1 Data FSVA 2025 &amp; Bobot'!H231))/(G$7-G$6),"-"))</f>
        <v/>
      </c>
      <c r="H235" s="4" t="str">
        <f>IF('2.1 Data FSVA 2025 &amp; Bobot'!J231="","",IFERROR((('2.1 Data FSVA 2025 &amp; Bobot'!J231-H$6))/(H$7-H$6),"-"))</f>
        <v/>
      </c>
      <c r="I235" s="4" t="str">
        <f>IF('2.1 Data FSVA 2025 &amp; Bobot'!L231="","",IFERROR((('2.1 Data FSVA 2025 &amp; Bobot'!L231-I$6))/(I$7-I$6),"-"))</f>
        <v/>
      </c>
      <c r="J235" s="4" t="str">
        <f>IF('2.1 Data FSVA 2025 &amp; Bobot'!N231="","",IFERROR((('2.1 Data FSVA 2025 &amp; Bobot'!N231-J$6))/(J$7-J$6),"-"))</f>
        <v/>
      </c>
      <c r="K235" s="4" t="str">
        <f>IF('2.1 Data FSVA 2025 &amp; Bobot'!P231="","",IFERROR(((K$7-'2.1 Data FSVA 2025 &amp; Bobot'!P231))/(K$7-K$6),"-"))</f>
        <v/>
      </c>
      <c r="L235" s="4" t="str">
        <f>IF('2.1 Data FSVA 2025 &amp; Bobot'!R231="","",IFERROR(((L$7-'2.1 Data FSVA 2025 &amp; Bobot'!R231))/(L$7-L$6),"-"))</f>
        <v/>
      </c>
      <c r="M235" s="4" t="str">
        <f>IF('2.1 Data FSVA 2025 &amp; Bobot'!T231="","",IFERROR(((M$7-'2.1 Data FSVA 2025 &amp; Bobot'!T231))/(M$7-M$6),"-"))</f>
        <v/>
      </c>
      <c r="N235" s="4" t="str">
        <f>IF('2.1 Data FSVA 2025 &amp; Bobot'!V231="","",IFERROR((('2.1 Data FSVA 2025 &amp; Bobot'!V231-N$6))/(N$7-N$6),"-"))</f>
        <v/>
      </c>
      <c r="O235" s="4" t="str">
        <f>IF('2.1 Data FSVA 2025 &amp; Bobot'!X231="","",IFERROR(((O$7-'2.1 Data FSVA 2025 &amp; Bobot'!X231))/(O$7-O$6),"-"))</f>
        <v/>
      </c>
      <c r="P235" s="4" t="str">
        <f>IF('2.1 Data FSVA 2025 &amp; Bobot'!Z231="","",IFERROR((('2.1 Data FSVA 2025 &amp; Bobot'!Z231-P$6))/(P$7-P$6),"-"))</f>
        <v/>
      </c>
      <c r="Q235" s="4" t="str">
        <f>IF('2.1 Data FSVA 2025 &amp; Bobot'!AB231="","",IFERROR((('2.1 Data FSVA 2025 &amp; Bobot'!AB231-Q$6))/(Q$7-Q$6),"-"))</f>
        <v/>
      </c>
      <c r="R235" s="4" t="str">
        <f>IF('2.1 Data FSVA 2025 &amp; Bobot'!AD231="","",IFERROR(((R$7-'2.1 Data FSVA 2025 &amp; Bobot'!AD231))/(R$7-R$6),"-"))</f>
        <v/>
      </c>
      <c r="S235" s="33" t="str">
        <f t="shared" si="12"/>
        <v>-</v>
      </c>
      <c r="T235" s="73" t="str">
        <f t="shared" si="13"/>
        <v>-</v>
      </c>
      <c r="U235" s="4" t="str">
        <f t="shared" si="14"/>
        <v>-</v>
      </c>
      <c r="V235" s="73" t="str">
        <f t="shared" si="15"/>
        <v>-</v>
      </c>
      <c r="W235" s="67"/>
    </row>
    <row r="236" spans="1:23" x14ac:dyDescent="0.3">
      <c r="A236" s="1" t="str">
        <f>IF('2.1 Data FSVA 2025 &amp; Bobot'!A232="","",'2.1 Data FSVA 2025 &amp; Bobot'!A232)</f>
        <v/>
      </c>
      <c r="B236" s="2" t="str">
        <f>IF('2.1 Data FSVA 2025 &amp; Bobot'!B232="","",'2.1 Data FSVA 2025 &amp; Bobot'!B232)</f>
        <v/>
      </c>
      <c r="C236" s="1" t="str">
        <f>IF('2.1 Data FSVA 2025 &amp; Bobot'!C232="","",'2.1 Data FSVA 2025 &amp; Bobot'!C232)</f>
        <v/>
      </c>
      <c r="D236" s="1" t="str">
        <f>IF('2.1 Data FSVA 2025 &amp; Bobot'!D232="","",'2.1 Data FSVA 2025 &amp; Bobot'!D232)</f>
        <v/>
      </c>
      <c r="E236" s="1" t="str">
        <f>IF('2.1 Data FSVA 2025 &amp; Bobot'!E232="","",'2.1 Data FSVA 2025 &amp; Bobot'!E232)</f>
        <v/>
      </c>
      <c r="F236" s="2" t="str">
        <f>IF('2.1 Data FSVA 2025 &amp; Bobot'!F232="","",'2.1 Data FSVA 2025 &amp; Bobot'!F232)</f>
        <v/>
      </c>
      <c r="G236" s="4" t="str">
        <f>IF('2.1 Data FSVA 2025 &amp; Bobot'!H232="","",IFERROR(((G$7-'2.1 Data FSVA 2025 &amp; Bobot'!H232))/(G$7-G$6),"-"))</f>
        <v/>
      </c>
      <c r="H236" s="4" t="str">
        <f>IF('2.1 Data FSVA 2025 &amp; Bobot'!J232="","",IFERROR((('2.1 Data FSVA 2025 &amp; Bobot'!J232-H$6))/(H$7-H$6),"-"))</f>
        <v/>
      </c>
      <c r="I236" s="4" t="str">
        <f>IF('2.1 Data FSVA 2025 &amp; Bobot'!L232="","",IFERROR((('2.1 Data FSVA 2025 &amp; Bobot'!L232-I$6))/(I$7-I$6),"-"))</f>
        <v/>
      </c>
      <c r="J236" s="4" t="str">
        <f>IF('2.1 Data FSVA 2025 &amp; Bobot'!N232="","",IFERROR((('2.1 Data FSVA 2025 &amp; Bobot'!N232-J$6))/(J$7-J$6),"-"))</f>
        <v/>
      </c>
      <c r="K236" s="4" t="str">
        <f>IF('2.1 Data FSVA 2025 &amp; Bobot'!P232="","",IFERROR(((K$7-'2.1 Data FSVA 2025 &amp; Bobot'!P232))/(K$7-K$6),"-"))</f>
        <v/>
      </c>
      <c r="L236" s="4" t="str">
        <f>IF('2.1 Data FSVA 2025 &amp; Bobot'!R232="","",IFERROR(((L$7-'2.1 Data FSVA 2025 &amp; Bobot'!R232))/(L$7-L$6),"-"))</f>
        <v/>
      </c>
      <c r="M236" s="4" t="str">
        <f>IF('2.1 Data FSVA 2025 &amp; Bobot'!T232="","",IFERROR(((M$7-'2.1 Data FSVA 2025 &amp; Bobot'!T232))/(M$7-M$6),"-"))</f>
        <v/>
      </c>
      <c r="N236" s="4" t="str">
        <f>IF('2.1 Data FSVA 2025 &amp; Bobot'!V232="","",IFERROR((('2.1 Data FSVA 2025 &amp; Bobot'!V232-N$6))/(N$7-N$6),"-"))</f>
        <v/>
      </c>
      <c r="O236" s="4" t="str">
        <f>IF('2.1 Data FSVA 2025 &amp; Bobot'!X232="","",IFERROR(((O$7-'2.1 Data FSVA 2025 &amp; Bobot'!X232))/(O$7-O$6),"-"))</f>
        <v/>
      </c>
      <c r="P236" s="4" t="str">
        <f>IF('2.1 Data FSVA 2025 &amp; Bobot'!Z232="","",IFERROR((('2.1 Data FSVA 2025 &amp; Bobot'!Z232-P$6))/(P$7-P$6),"-"))</f>
        <v/>
      </c>
      <c r="Q236" s="4" t="str">
        <f>IF('2.1 Data FSVA 2025 &amp; Bobot'!AB232="","",IFERROR((('2.1 Data FSVA 2025 &amp; Bobot'!AB232-Q$6))/(Q$7-Q$6),"-"))</f>
        <v/>
      </c>
      <c r="R236" s="4" t="str">
        <f>IF('2.1 Data FSVA 2025 &amp; Bobot'!AD232="","",IFERROR(((R$7-'2.1 Data FSVA 2025 &amp; Bobot'!AD232))/(R$7-R$6),"-"))</f>
        <v/>
      </c>
      <c r="S236" s="33" t="str">
        <f t="shared" si="12"/>
        <v>-</v>
      </c>
      <c r="T236" s="73" t="str">
        <f t="shared" si="13"/>
        <v>-</v>
      </c>
      <c r="U236" s="4" t="str">
        <f t="shared" si="14"/>
        <v>-</v>
      </c>
      <c r="V236" s="73" t="str">
        <f t="shared" si="15"/>
        <v>-</v>
      </c>
      <c r="W236" s="67"/>
    </row>
    <row r="237" spans="1:23" x14ac:dyDescent="0.3">
      <c r="A237" s="1" t="str">
        <f>IF('2.1 Data FSVA 2025 &amp; Bobot'!A233="","",'2.1 Data FSVA 2025 &amp; Bobot'!A233)</f>
        <v/>
      </c>
      <c r="B237" s="2" t="str">
        <f>IF('2.1 Data FSVA 2025 &amp; Bobot'!B233="","",'2.1 Data FSVA 2025 &amp; Bobot'!B233)</f>
        <v/>
      </c>
      <c r="C237" s="1" t="str">
        <f>IF('2.1 Data FSVA 2025 &amp; Bobot'!C233="","",'2.1 Data FSVA 2025 &amp; Bobot'!C233)</f>
        <v/>
      </c>
      <c r="D237" s="1" t="str">
        <f>IF('2.1 Data FSVA 2025 &amp; Bobot'!D233="","",'2.1 Data FSVA 2025 &amp; Bobot'!D233)</f>
        <v/>
      </c>
      <c r="E237" s="1" t="str">
        <f>IF('2.1 Data FSVA 2025 &amp; Bobot'!E233="","",'2.1 Data FSVA 2025 &amp; Bobot'!E233)</f>
        <v/>
      </c>
      <c r="F237" s="2" t="str">
        <f>IF('2.1 Data FSVA 2025 &amp; Bobot'!F233="","",'2.1 Data FSVA 2025 &amp; Bobot'!F233)</f>
        <v/>
      </c>
      <c r="G237" s="4" t="str">
        <f>IF('2.1 Data FSVA 2025 &amp; Bobot'!H233="","",IFERROR(((G$7-'2.1 Data FSVA 2025 &amp; Bobot'!H233))/(G$7-G$6),"-"))</f>
        <v/>
      </c>
      <c r="H237" s="4" t="str">
        <f>IF('2.1 Data FSVA 2025 &amp; Bobot'!J233="","",IFERROR((('2.1 Data FSVA 2025 &amp; Bobot'!J233-H$6))/(H$7-H$6),"-"))</f>
        <v/>
      </c>
      <c r="I237" s="4" t="str">
        <f>IF('2.1 Data FSVA 2025 &amp; Bobot'!L233="","",IFERROR((('2.1 Data FSVA 2025 &amp; Bobot'!L233-I$6))/(I$7-I$6),"-"))</f>
        <v/>
      </c>
      <c r="J237" s="4" t="str">
        <f>IF('2.1 Data FSVA 2025 &amp; Bobot'!N233="","",IFERROR((('2.1 Data FSVA 2025 &amp; Bobot'!N233-J$6))/(J$7-J$6),"-"))</f>
        <v/>
      </c>
      <c r="K237" s="4" t="str">
        <f>IF('2.1 Data FSVA 2025 &amp; Bobot'!P233="","",IFERROR(((K$7-'2.1 Data FSVA 2025 &amp; Bobot'!P233))/(K$7-K$6),"-"))</f>
        <v/>
      </c>
      <c r="L237" s="4" t="str">
        <f>IF('2.1 Data FSVA 2025 &amp; Bobot'!R233="","",IFERROR(((L$7-'2.1 Data FSVA 2025 &amp; Bobot'!R233))/(L$7-L$6),"-"))</f>
        <v/>
      </c>
      <c r="M237" s="4" t="str">
        <f>IF('2.1 Data FSVA 2025 &amp; Bobot'!T233="","",IFERROR(((M$7-'2.1 Data FSVA 2025 &amp; Bobot'!T233))/(M$7-M$6),"-"))</f>
        <v/>
      </c>
      <c r="N237" s="4" t="str">
        <f>IF('2.1 Data FSVA 2025 &amp; Bobot'!V233="","",IFERROR((('2.1 Data FSVA 2025 &amp; Bobot'!V233-N$6))/(N$7-N$6),"-"))</f>
        <v/>
      </c>
      <c r="O237" s="4" t="str">
        <f>IF('2.1 Data FSVA 2025 &amp; Bobot'!X233="","",IFERROR(((O$7-'2.1 Data FSVA 2025 &amp; Bobot'!X233))/(O$7-O$6),"-"))</f>
        <v/>
      </c>
      <c r="P237" s="4" t="str">
        <f>IF('2.1 Data FSVA 2025 &amp; Bobot'!Z233="","",IFERROR((('2.1 Data FSVA 2025 &amp; Bobot'!Z233-P$6))/(P$7-P$6),"-"))</f>
        <v/>
      </c>
      <c r="Q237" s="4" t="str">
        <f>IF('2.1 Data FSVA 2025 &amp; Bobot'!AB233="","",IFERROR((('2.1 Data FSVA 2025 &amp; Bobot'!AB233-Q$6))/(Q$7-Q$6),"-"))</f>
        <v/>
      </c>
      <c r="R237" s="4" t="str">
        <f>IF('2.1 Data FSVA 2025 &amp; Bobot'!AD233="","",IFERROR(((R$7-'2.1 Data FSVA 2025 &amp; Bobot'!AD233))/(R$7-R$6),"-"))</f>
        <v/>
      </c>
      <c r="S237" s="33" t="str">
        <f t="shared" si="12"/>
        <v>-</v>
      </c>
      <c r="T237" s="73" t="str">
        <f t="shared" si="13"/>
        <v>-</v>
      </c>
      <c r="U237" s="4" t="str">
        <f t="shared" si="14"/>
        <v>-</v>
      </c>
      <c r="V237" s="73" t="str">
        <f t="shared" si="15"/>
        <v>-</v>
      </c>
      <c r="W237" s="67"/>
    </row>
    <row r="238" spans="1:23" x14ac:dyDescent="0.3">
      <c r="A238" s="1" t="str">
        <f>IF('2.1 Data FSVA 2025 &amp; Bobot'!A234="","",'2.1 Data FSVA 2025 &amp; Bobot'!A234)</f>
        <v/>
      </c>
      <c r="B238" s="2" t="str">
        <f>IF('2.1 Data FSVA 2025 &amp; Bobot'!B234="","",'2.1 Data FSVA 2025 &amp; Bobot'!B234)</f>
        <v/>
      </c>
      <c r="C238" s="1" t="str">
        <f>IF('2.1 Data FSVA 2025 &amp; Bobot'!C234="","",'2.1 Data FSVA 2025 &amp; Bobot'!C234)</f>
        <v/>
      </c>
      <c r="D238" s="1" t="str">
        <f>IF('2.1 Data FSVA 2025 &amp; Bobot'!D234="","",'2.1 Data FSVA 2025 &amp; Bobot'!D234)</f>
        <v/>
      </c>
      <c r="E238" s="1" t="str">
        <f>IF('2.1 Data FSVA 2025 &amp; Bobot'!E234="","",'2.1 Data FSVA 2025 &amp; Bobot'!E234)</f>
        <v/>
      </c>
      <c r="F238" s="2" t="str">
        <f>IF('2.1 Data FSVA 2025 &amp; Bobot'!F234="","",'2.1 Data FSVA 2025 &amp; Bobot'!F234)</f>
        <v/>
      </c>
      <c r="G238" s="4" t="str">
        <f>IF('2.1 Data FSVA 2025 &amp; Bobot'!H234="","",IFERROR(((G$7-'2.1 Data FSVA 2025 &amp; Bobot'!H234))/(G$7-G$6),"-"))</f>
        <v/>
      </c>
      <c r="H238" s="4" t="str">
        <f>IF('2.1 Data FSVA 2025 &amp; Bobot'!J234="","",IFERROR((('2.1 Data FSVA 2025 &amp; Bobot'!J234-H$6))/(H$7-H$6),"-"))</f>
        <v/>
      </c>
      <c r="I238" s="4" t="str">
        <f>IF('2.1 Data FSVA 2025 &amp; Bobot'!L234="","",IFERROR((('2.1 Data FSVA 2025 &amp; Bobot'!L234-I$6))/(I$7-I$6),"-"))</f>
        <v/>
      </c>
      <c r="J238" s="4" t="str">
        <f>IF('2.1 Data FSVA 2025 &amp; Bobot'!N234="","",IFERROR((('2.1 Data FSVA 2025 &amp; Bobot'!N234-J$6))/(J$7-J$6),"-"))</f>
        <v/>
      </c>
      <c r="K238" s="4" t="str">
        <f>IF('2.1 Data FSVA 2025 &amp; Bobot'!P234="","",IFERROR(((K$7-'2.1 Data FSVA 2025 &amp; Bobot'!P234))/(K$7-K$6),"-"))</f>
        <v/>
      </c>
      <c r="L238" s="4" t="str">
        <f>IF('2.1 Data FSVA 2025 &amp; Bobot'!R234="","",IFERROR(((L$7-'2.1 Data FSVA 2025 &amp; Bobot'!R234))/(L$7-L$6),"-"))</f>
        <v/>
      </c>
      <c r="M238" s="4" t="str">
        <f>IF('2.1 Data FSVA 2025 &amp; Bobot'!T234="","",IFERROR(((M$7-'2.1 Data FSVA 2025 &amp; Bobot'!T234))/(M$7-M$6),"-"))</f>
        <v/>
      </c>
      <c r="N238" s="4" t="str">
        <f>IF('2.1 Data FSVA 2025 &amp; Bobot'!V234="","",IFERROR((('2.1 Data FSVA 2025 &amp; Bobot'!V234-N$6))/(N$7-N$6),"-"))</f>
        <v/>
      </c>
      <c r="O238" s="4" t="str">
        <f>IF('2.1 Data FSVA 2025 &amp; Bobot'!X234="","",IFERROR(((O$7-'2.1 Data FSVA 2025 &amp; Bobot'!X234))/(O$7-O$6),"-"))</f>
        <v/>
      </c>
      <c r="P238" s="4" t="str">
        <f>IF('2.1 Data FSVA 2025 &amp; Bobot'!Z234="","",IFERROR((('2.1 Data FSVA 2025 &amp; Bobot'!Z234-P$6))/(P$7-P$6),"-"))</f>
        <v/>
      </c>
      <c r="Q238" s="4" t="str">
        <f>IF('2.1 Data FSVA 2025 &amp; Bobot'!AB234="","",IFERROR((('2.1 Data FSVA 2025 &amp; Bobot'!AB234-Q$6))/(Q$7-Q$6),"-"))</f>
        <v/>
      </c>
      <c r="R238" s="4" t="str">
        <f>IF('2.1 Data FSVA 2025 &amp; Bobot'!AD234="","",IFERROR(((R$7-'2.1 Data FSVA 2025 &amp; Bobot'!AD234))/(R$7-R$6),"-"))</f>
        <v/>
      </c>
      <c r="S238" s="33" t="str">
        <f t="shared" si="12"/>
        <v>-</v>
      </c>
      <c r="T238" s="73" t="str">
        <f t="shared" si="13"/>
        <v>-</v>
      </c>
      <c r="U238" s="4" t="str">
        <f t="shared" si="14"/>
        <v>-</v>
      </c>
      <c r="V238" s="73" t="str">
        <f t="shared" si="15"/>
        <v>-</v>
      </c>
      <c r="W238" s="67"/>
    </row>
    <row r="239" spans="1:23" x14ac:dyDescent="0.3">
      <c r="A239" s="1" t="str">
        <f>IF('2.1 Data FSVA 2025 &amp; Bobot'!A235="","",'2.1 Data FSVA 2025 &amp; Bobot'!A235)</f>
        <v/>
      </c>
      <c r="B239" s="2" t="str">
        <f>IF('2.1 Data FSVA 2025 &amp; Bobot'!B235="","",'2.1 Data FSVA 2025 &amp; Bobot'!B235)</f>
        <v/>
      </c>
      <c r="C239" s="1" t="str">
        <f>IF('2.1 Data FSVA 2025 &amp; Bobot'!C235="","",'2.1 Data FSVA 2025 &amp; Bobot'!C235)</f>
        <v/>
      </c>
      <c r="D239" s="1" t="str">
        <f>IF('2.1 Data FSVA 2025 &amp; Bobot'!D235="","",'2.1 Data FSVA 2025 &amp; Bobot'!D235)</f>
        <v/>
      </c>
      <c r="E239" s="1" t="str">
        <f>IF('2.1 Data FSVA 2025 &amp; Bobot'!E235="","",'2.1 Data FSVA 2025 &amp; Bobot'!E235)</f>
        <v/>
      </c>
      <c r="F239" s="2" t="str">
        <f>IF('2.1 Data FSVA 2025 &amp; Bobot'!F235="","",'2.1 Data FSVA 2025 &amp; Bobot'!F235)</f>
        <v/>
      </c>
      <c r="G239" s="4" t="str">
        <f>IF('2.1 Data FSVA 2025 &amp; Bobot'!H235="","",IFERROR(((G$7-'2.1 Data FSVA 2025 &amp; Bobot'!H235))/(G$7-G$6),"-"))</f>
        <v/>
      </c>
      <c r="H239" s="4" t="str">
        <f>IF('2.1 Data FSVA 2025 &amp; Bobot'!J235="","",IFERROR((('2.1 Data FSVA 2025 &amp; Bobot'!J235-H$6))/(H$7-H$6),"-"))</f>
        <v/>
      </c>
      <c r="I239" s="4" t="str">
        <f>IF('2.1 Data FSVA 2025 &amp; Bobot'!L235="","",IFERROR((('2.1 Data FSVA 2025 &amp; Bobot'!L235-I$6))/(I$7-I$6),"-"))</f>
        <v/>
      </c>
      <c r="J239" s="4" t="str">
        <f>IF('2.1 Data FSVA 2025 &amp; Bobot'!N235="","",IFERROR((('2.1 Data FSVA 2025 &amp; Bobot'!N235-J$6))/(J$7-J$6),"-"))</f>
        <v/>
      </c>
      <c r="K239" s="4" t="str">
        <f>IF('2.1 Data FSVA 2025 &amp; Bobot'!P235="","",IFERROR(((K$7-'2.1 Data FSVA 2025 &amp; Bobot'!P235))/(K$7-K$6),"-"))</f>
        <v/>
      </c>
      <c r="L239" s="4" t="str">
        <f>IF('2.1 Data FSVA 2025 &amp; Bobot'!R235="","",IFERROR(((L$7-'2.1 Data FSVA 2025 &amp; Bobot'!R235))/(L$7-L$6),"-"))</f>
        <v/>
      </c>
      <c r="M239" s="4" t="str">
        <f>IF('2.1 Data FSVA 2025 &amp; Bobot'!T235="","",IFERROR(((M$7-'2.1 Data FSVA 2025 &amp; Bobot'!T235))/(M$7-M$6),"-"))</f>
        <v/>
      </c>
      <c r="N239" s="4" t="str">
        <f>IF('2.1 Data FSVA 2025 &amp; Bobot'!V235="","",IFERROR((('2.1 Data FSVA 2025 &amp; Bobot'!V235-N$6))/(N$7-N$6),"-"))</f>
        <v/>
      </c>
      <c r="O239" s="4" t="str">
        <f>IF('2.1 Data FSVA 2025 &amp; Bobot'!X235="","",IFERROR(((O$7-'2.1 Data FSVA 2025 &amp; Bobot'!X235))/(O$7-O$6),"-"))</f>
        <v/>
      </c>
      <c r="P239" s="4" t="str">
        <f>IF('2.1 Data FSVA 2025 &amp; Bobot'!Z235="","",IFERROR((('2.1 Data FSVA 2025 &amp; Bobot'!Z235-P$6))/(P$7-P$6),"-"))</f>
        <v/>
      </c>
      <c r="Q239" s="4" t="str">
        <f>IF('2.1 Data FSVA 2025 &amp; Bobot'!AB235="","",IFERROR((('2.1 Data FSVA 2025 &amp; Bobot'!AB235-Q$6))/(Q$7-Q$6),"-"))</f>
        <v/>
      </c>
      <c r="R239" s="4" t="str">
        <f>IF('2.1 Data FSVA 2025 &amp; Bobot'!AD235="","",IFERROR(((R$7-'2.1 Data FSVA 2025 &amp; Bobot'!AD235))/(R$7-R$6),"-"))</f>
        <v/>
      </c>
      <c r="S239" s="33" t="str">
        <f t="shared" si="12"/>
        <v>-</v>
      </c>
      <c r="T239" s="73" t="str">
        <f t="shared" si="13"/>
        <v>-</v>
      </c>
      <c r="U239" s="4" t="str">
        <f t="shared" si="14"/>
        <v>-</v>
      </c>
      <c r="V239" s="73" t="str">
        <f t="shared" si="15"/>
        <v>-</v>
      </c>
      <c r="W239" s="67"/>
    </row>
    <row r="240" spans="1:23" x14ac:dyDescent="0.3">
      <c r="A240" s="1" t="str">
        <f>IF('2.1 Data FSVA 2025 &amp; Bobot'!A236="","",'2.1 Data FSVA 2025 &amp; Bobot'!A236)</f>
        <v/>
      </c>
      <c r="B240" s="2" t="str">
        <f>IF('2.1 Data FSVA 2025 &amp; Bobot'!B236="","",'2.1 Data FSVA 2025 &amp; Bobot'!B236)</f>
        <v/>
      </c>
      <c r="C240" s="1" t="str">
        <f>IF('2.1 Data FSVA 2025 &amp; Bobot'!C236="","",'2.1 Data FSVA 2025 &amp; Bobot'!C236)</f>
        <v/>
      </c>
      <c r="D240" s="1" t="str">
        <f>IF('2.1 Data FSVA 2025 &amp; Bobot'!D236="","",'2.1 Data FSVA 2025 &amp; Bobot'!D236)</f>
        <v/>
      </c>
      <c r="E240" s="1" t="str">
        <f>IF('2.1 Data FSVA 2025 &amp; Bobot'!E236="","",'2.1 Data FSVA 2025 &amp; Bobot'!E236)</f>
        <v/>
      </c>
      <c r="F240" s="2" t="str">
        <f>IF('2.1 Data FSVA 2025 &amp; Bobot'!F236="","",'2.1 Data FSVA 2025 &amp; Bobot'!F236)</f>
        <v/>
      </c>
      <c r="G240" s="4" t="str">
        <f>IF('2.1 Data FSVA 2025 &amp; Bobot'!H236="","",IFERROR(((G$7-'2.1 Data FSVA 2025 &amp; Bobot'!H236))/(G$7-G$6),"-"))</f>
        <v/>
      </c>
      <c r="H240" s="4" t="str">
        <f>IF('2.1 Data FSVA 2025 &amp; Bobot'!J236="","",IFERROR((('2.1 Data FSVA 2025 &amp; Bobot'!J236-H$6))/(H$7-H$6),"-"))</f>
        <v/>
      </c>
      <c r="I240" s="4" t="str">
        <f>IF('2.1 Data FSVA 2025 &amp; Bobot'!L236="","",IFERROR((('2.1 Data FSVA 2025 &amp; Bobot'!L236-I$6))/(I$7-I$6),"-"))</f>
        <v/>
      </c>
      <c r="J240" s="4" t="str">
        <f>IF('2.1 Data FSVA 2025 &amp; Bobot'!N236="","",IFERROR((('2.1 Data FSVA 2025 &amp; Bobot'!N236-J$6))/(J$7-J$6),"-"))</f>
        <v/>
      </c>
      <c r="K240" s="4" t="str">
        <f>IF('2.1 Data FSVA 2025 &amp; Bobot'!P236="","",IFERROR(((K$7-'2.1 Data FSVA 2025 &amp; Bobot'!P236))/(K$7-K$6),"-"))</f>
        <v/>
      </c>
      <c r="L240" s="4" t="str">
        <f>IF('2.1 Data FSVA 2025 &amp; Bobot'!R236="","",IFERROR(((L$7-'2.1 Data FSVA 2025 &amp; Bobot'!R236))/(L$7-L$6),"-"))</f>
        <v/>
      </c>
      <c r="M240" s="4" t="str">
        <f>IF('2.1 Data FSVA 2025 &amp; Bobot'!T236="","",IFERROR(((M$7-'2.1 Data FSVA 2025 &amp; Bobot'!T236))/(M$7-M$6),"-"))</f>
        <v/>
      </c>
      <c r="N240" s="4" t="str">
        <f>IF('2.1 Data FSVA 2025 &amp; Bobot'!V236="","",IFERROR((('2.1 Data FSVA 2025 &amp; Bobot'!V236-N$6))/(N$7-N$6),"-"))</f>
        <v/>
      </c>
      <c r="O240" s="4" t="str">
        <f>IF('2.1 Data FSVA 2025 &amp; Bobot'!X236="","",IFERROR(((O$7-'2.1 Data FSVA 2025 &amp; Bobot'!X236))/(O$7-O$6),"-"))</f>
        <v/>
      </c>
      <c r="P240" s="4" t="str">
        <f>IF('2.1 Data FSVA 2025 &amp; Bobot'!Z236="","",IFERROR((('2.1 Data FSVA 2025 &amp; Bobot'!Z236-P$6))/(P$7-P$6),"-"))</f>
        <v/>
      </c>
      <c r="Q240" s="4" t="str">
        <f>IF('2.1 Data FSVA 2025 &amp; Bobot'!AB236="","",IFERROR((('2.1 Data FSVA 2025 &amp; Bobot'!AB236-Q$6))/(Q$7-Q$6),"-"))</f>
        <v/>
      </c>
      <c r="R240" s="4" t="str">
        <f>IF('2.1 Data FSVA 2025 &amp; Bobot'!AD236="","",IFERROR(((R$7-'2.1 Data FSVA 2025 &amp; Bobot'!AD236))/(R$7-R$6),"-"))</f>
        <v/>
      </c>
      <c r="S240" s="33" t="str">
        <f t="shared" si="12"/>
        <v>-</v>
      </c>
      <c r="T240" s="73" t="str">
        <f t="shared" si="13"/>
        <v>-</v>
      </c>
      <c r="U240" s="4" t="str">
        <f t="shared" si="14"/>
        <v>-</v>
      </c>
      <c r="V240" s="73" t="str">
        <f t="shared" si="15"/>
        <v>-</v>
      </c>
      <c r="W240" s="67"/>
    </row>
    <row r="241" spans="1:23" x14ac:dyDescent="0.3">
      <c r="A241" s="1" t="str">
        <f>IF('2.1 Data FSVA 2025 &amp; Bobot'!A237="","",'2.1 Data FSVA 2025 &amp; Bobot'!A237)</f>
        <v/>
      </c>
      <c r="B241" s="2" t="str">
        <f>IF('2.1 Data FSVA 2025 &amp; Bobot'!B237="","",'2.1 Data FSVA 2025 &amp; Bobot'!B237)</f>
        <v/>
      </c>
      <c r="C241" s="1" t="str">
        <f>IF('2.1 Data FSVA 2025 &amp; Bobot'!C237="","",'2.1 Data FSVA 2025 &amp; Bobot'!C237)</f>
        <v/>
      </c>
      <c r="D241" s="1" t="str">
        <f>IF('2.1 Data FSVA 2025 &amp; Bobot'!D237="","",'2.1 Data FSVA 2025 &amp; Bobot'!D237)</f>
        <v/>
      </c>
      <c r="E241" s="1" t="str">
        <f>IF('2.1 Data FSVA 2025 &amp; Bobot'!E237="","",'2.1 Data FSVA 2025 &amp; Bobot'!E237)</f>
        <v/>
      </c>
      <c r="F241" s="2" t="str">
        <f>IF('2.1 Data FSVA 2025 &amp; Bobot'!F237="","",'2.1 Data FSVA 2025 &amp; Bobot'!F237)</f>
        <v/>
      </c>
      <c r="G241" s="4" t="str">
        <f>IF('2.1 Data FSVA 2025 &amp; Bobot'!H237="","",IFERROR(((G$7-'2.1 Data FSVA 2025 &amp; Bobot'!H237))/(G$7-G$6),"-"))</f>
        <v/>
      </c>
      <c r="H241" s="4" t="str">
        <f>IF('2.1 Data FSVA 2025 &amp; Bobot'!J237="","",IFERROR((('2.1 Data FSVA 2025 &amp; Bobot'!J237-H$6))/(H$7-H$6),"-"))</f>
        <v/>
      </c>
      <c r="I241" s="4" t="str">
        <f>IF('2.1 Data FSVA 2025 &amp; Bobot'!L237="","",IFERROR((('2.1 Data FSVA 2025 &amp; Bobot'!L237-I$6))/(I$7-I$6),"-"))</f>
        <v/>
      </c>
      <c r="J241" s="4" t="str">
        <f>IF('2.1 Data FSVA 2025 &amp; Bobot'!N237="","",IFERROR((('2.1 Data FSVA 2025 &amp; Bobot'!N237-J$6))/(J$7-J$6),"-"))</f>
        <v/>
      </c>
      <c r="K241" s="4" t="str">
        <f>IF('2.1 Data FSVA 2025 &amp; Bobot'!P237="","",IFERROR(((K$7-'2.1 Data FSVA 2025 &amp; Bobot'!P237))/(K$7-K$6),"-"))</f>
        <v/>
      </c>
      <c r="L241" s="4" t="str">
        <f>IF('2.1 Data FSVA 2025 &amp; Bobot'!R237="","",IFERROR(((L$7-'2.1 Data FSVA 2025 &amp; Bobot'!R237))/(L$7-L$6),"-"))</f>
        <v/>
      </c>
      <c r="M241" s="4" t="str">
        <f>IF('2.1 Data FSVA 2025 &amp; Bobot'!T237="","",IFERROR(((M$7-'2.1 Data FSVA 2025 &amp; Bobot'!T237))/(M$7-M$6),"-"))</f>
        <v/>
      </c>
      <c r="N241" s="4" t="str">
        <f>IF('2.1 Data FSVA 2025 &amp; Bobot'!V237="","",IFERROR((('2.1 Data FSVA 2025 &amp; Bobot'!V237-N$6))/(N$7-N$6),"-"))</f>
        <v/>
      </c>
      <c r="O241" s="4" t="str">
        <f>IF('2.1 Data FSVA 2025 &amp; Bobot'!X237="","",IFERROR(((O$7-'2.1 Data FSVA 2025 &amp; Bobot'!X237))/(O$7-O$6),"-"))</f>
        <v/>
      </c>
      <c r="P241" s="4" t="str">
        <f>IF('2.1 Data FSVA 2025 &amp; Bobot'!Z237="","",IFERROR((('2.1 Data FSVA 2025 &amp; Bobot'!Z237-P$6))/(P$7-P$6),"-"))</f>
        <v/>
      </c>
      <c r="Q241" s="4" t="str">
        <f>IF('2.1 Data FSVA 2025 &amp; Bobot'!AB237="","",IFERROR((('2.1 Data FSVA 2025 &amp; Bobot'!AB237-Q$6))/(Q$7-Q$6),"-"))</f>
        <v/>
      </c>
      <c r="R241" s="4" t="str">
        <f>IF('2.1 Data FSVA 2025 &amp; Bobot'!AD237="","",IFERROR(((R$7-'2.1 Data FSVA 2025 &amp; Bobot'!AD237))/(R$7-R$6),"-"))</f>
        <v/>
      </c>
      <c r="S241" s="33" t="str">
        <f t="shared" si="12"/>
        <v>-</v>
      </c>
      <c r="T241" s="73" t="str">
        <f t="shared" si="13"/>
        <v>-</v>
      </c>
      <c r="U241" s="4" t="str">
        <f t="shared" si="14"/>
        <v>-</v>
      </c>
      <c r="V241" s="73" t="str">
        <f t="shared" si="15"/>
        <v>-</v>
      </c>
      <c r="W241" s="67"/>
    </row>
    <row r="242" spans="1:23" x14ac:dyDescent="0.3">
      <c r="A242" s="1" t="str">
        <f>IF('2.1 Data FSVA 2025 &amp; Bobot'!A238="","",'2.1 Data FSVA 2025 &amp; Bobot'!A238)</f>
        <v/>
      </c>
      <c r="B242" s="2" t="str">
        <f>IF('2.1 Data FSVA 2025 &amp; Bobot'!B238="","",'2.1 Data FSVA 2025 &amp; Bobot'!B238)</f>
        <v/>
      </c>
      <c r="C242" s="1" t="str">
        <f>IF('2.1 Data FSVA 2025 &amp; Bobot'!C238="","",'2.1 Data FSVA 2025 &amp; Bobot'!C238)</f>
        <v/>
      </c>
      <c r="D242" s="1" t="str">
        <f>IF('2.1 Data FSVA 2025 &amp; Bobot'!D238="","",'2.1 Data FSVA 2025 &amp; Bobot'!D238)</f>
        <v/>
      </c>
      <c r="E242" s="1" t="str">
        <f>IF('2.1 Data FSVA 2025 &amp; Bobot'!E238="","",'2.1 Data FSVA 2025 &amp; Bobot'!E238)</f>
        <v/>
      </c>
      <c r="F242" s="2" t="str">
        <f>IF('2.1 Data FSVA 2025 &amp; Bobot'!F238="","",'2.1 Data FSVA 2025 &amp; Bobot'!F238)</f>
        <v/>
      </c>
      <c r="G242" s="4" t="str">
        <f>IF('2.1 Data FSVA 2025 &amp; Bobot'!H238="","",IFERROR(((G$7-'2.1 Data FSVA 2025 &amp; Bobot'!H238))/(G$7-G$6),"-"))</f>
        <v/>
      </c>
      <c r="H242" s="4" t="str">
        <f>IF('2.1 Data FSVA 2025 &amp; Bobot'!J238="","",IFERROR((('2.1 Data FSVA 2025 &amp; Bobot'!J238-H$6))/(H$7-H$6),"-"))</f>
        <v/>
      </c>
      <c r="I242" s="4" t="str">
        <f>IF('2.1 Data FSVA 2025 &amp; Bobot'!L238="","",IFERROR((('2.1 Data FSVA 2025 &amp; Bobot'!L238-I$6))/(I$7-I$6),"-"))</f>
        <v/>
      </c>
      <c r="J242" s="4" t="str">
        <f>IF('2.1 Data FSVA 2025 &amp; Bobot'!N238="","",IFERROR((('2.1 Data FSVA 2025 &amp; Bobot'!N238-J$6))/(J$7-J$6),"-"))</f>
        <v/>
      </c>
      <c r="K242" s="4" t="str">
        <f>IF('2.1 Data FSVA 2025 &amp; Bobot'!P238="","",IFERROR(((K$7-'2.1 Data FSVA 2025 &amp; Bobot'!P238))/(K$7-K$6),"-"))</f>
        <v/>
      </c>
      <c r="L242" s="4" t="str">
        <f>IF('2.1 Data FSVA 2025 &amp; Bobot'!R238="","",IFERROR(((L$7-'2.1 Data FSVA 2025 &amp; Bobot'!R238))/(L$7-L$6),"-"))</f>
        <v/>
      </c>
      <c r="M242" s="4" t="str">
        <f>IF('2.1 Data FSVA 2025 &amp; Bobot'!T238="","",IFERROR(((M$7-'2.1 Data FSVA 2025 &amp; Bobot'!T238))/(M$7-M$6),"-"))</f>
        <v/>
      </c>
      <c r="N242" s="4" t="str">
        <f>IF('2.1 Data FSVA 2025 &amp; Bobot'!V238="","",IFERROR((('2.1 Data FSVA 2025 &amp; Bobot'!V238-N$6))/(N$7-N$6),"-"))</f>
        <v/>
      </c>
      <c r="O242" s="4" t="str">
        <f>IF('2.1 Data FSVA 2025 &amp; Bobot'!X238="","",IFERROR(((O$7-'2.1 Data FSVA 2025 &amp; Bobot'!X238))/(O$7-O$6),"-"))</f>
        <v/>
      </c>
      <c r="P242" s="4" t="str">
        <f>IF('2.1 Data FSVA 2025 &amp; Bobot'!Z238="","",IFERROR((('2.1 Data FSVA 2025 &amp; Bobot'!Z238-P$6))/(P$7-P$6),"-"))</f>
        <v/>
      </c>
      <c r="Q242" s="4" t="str">
        <f>IF('2.1 Data FSVA 2025 &amp; Bobot'!AB238="","",IFERROR((('2.1 Data FSVA 2025 &amp; Bobot'!AB238-Q$6))/(Q$7-Q$6),"-"))</f>
        <v/>
      </c>
      <c r="R242" s="4" t="str">
        <f>IF('2.1 Data FSVA 2025 &amp; Bobot'!AD238="","",IFERROR(((R$7-'2.1 Data FSVA 2025 &amp; Bobot'!AD238))/(R$7-R$6),"-"))</f>
        <v/>
      </c>
      <c r="S242" s="33" t="str">
        <f t="shared" si="12"/>
        <v>-</v>
      </c>
      <c r="T242" s="73" t="str">
        <f t="shared" si="13"/>
        <v>-</v>
      </c>
      <c r="U242" s="4" t="str">
        <f t="shared" si="14"/>
        <v>-</v>
      </c>
      <c r="V242" s="73" t="str">
        <f t="shared" si="15"/>
        <v>-</v>
      </c>
      <c r="W242" s="67"/>
    </row>
    <row r="243" spans="1:23" x14ac:dyDescent="0.3">
      <c r="A243" s="1" t="str">
        <f>IF('2.1 Data FSVA 2025 &amp; Bobot'!A239="","",'2.1 Data FSVA 2025 &amp; Bobot'!A239)</f>
        <v/>
      </c>
      <c r="B243" s="2" t="str">
        <f>IF('2.1 Data FSVA 2025 &amp; Bobot'!B239="","",'2.1 Data FSVA 2025 &amp; Bobot'!B239)</f>
        <v/>
      </c>
      <c r="C243" s="1" t="str">
        <f>IF('2.1 Data FSVA 2025 &amp; Bobot'!C239="","",'2.1 Data FSVA 2025 &amp; Bobot'!C239)</f>
        <v/>
      </c>
      <c r="D243" s="1" t="str">
        <f>IF('2.1 Data FSVA 2025 &amp; Bobot'!D239="","",'2.1 Data FSVA 2025 &amp; Bobot'!D239)</f>
        <v/>
      </c>
      <c r="E243" s="1" t="str">
        <f>IF('2.1 Data FSVA 2025 &amp; Bobot'!E239="","",'2.1 Data FSVA 2025 &amp; Bobot'!E239)</f>
        <v/>
      </c>
      <c r="F243" s="2" t="str">
        <f>IF('2.1 Data FSVA 2025 &amp; Bobot'!F239="","",'2.1 Data FSVA 2025 &amp; Bobot'!F239)</f>
        <v/>
      </c>
      <c r="G243" s="4" t="str">
        <f>IF('2.1 Data FSVA 2025 &amp; Bobot'!H239="","",IFERROR(((G$7-'2.1 Data FSVA 2025 &amp; Bobot'!H239))/(G$7-G$6),"-"))</f>
        <v/>
      </c>
      <c r="H243" s="4" t="str">
        <f>IF('2.1 Data FSVA 2025 &amp; Bobot'!J239="","",IFERROR((('2.1 Data FSVA 2025 &amp; Bobot'!J239-H$6))/(H$7-H$6),"-"))</f>
        <v/>
      </c>
      <c r="I243" s="4" t="str">
        <f>IF('2.1 Data FSVA 2025 &amp; Bobot'!L239="","",IFERROR((('2.1 Data FSVA 2025 &amp; Bobot'!L239-I$6))/(I$7-I$6),"-"))</f>
        <v/>
      </c>
      <c r="J243" s="4" t="str">
        <f>IF('2.1 Data FSVA 2025 &amp; Bobot'!N239="","",IFERROR((('2.1 Data FSVA 2025 &amp; Bobot'!N239-J$6))/(J$7-J$6),"-"))</f>
        <v/>
      </c>
      <c r="K243" s="4" t="str">
        <f>IF('2.1 Data FSVA 2025 &amp; Bobot'!P239="","",IFERROR(((K$7-'2.1 Data FSVA 2025 &amp; Bobot'!P239))/(K$7-K$6),"-"))</f>
        <v/>
      </c>
      <c r="L243" s="4" t="str">
        <f>IF('2.1 Data FSVA 2025 &amp; Bobot'!R239="","",IFERROR(((L$7-'2.1 Data FSVA 2025 &amp; Bobot'!R239))/(L$7-L$6),"-"))</f>
        <v/>
      </c>
      <c r="M243" s="4" t="str">
        <f>IF('2.1 Data FSVA 2025 &amp; Bobot'!T239="","",IFERROR(((M$7-'2.1 Data FSVA 2025 &amp; Bobot'!T239))/(M$7-M$6),"-"))</f>
        <v/>
      </c>
      <c r="N243" s="4" t="str">
        <f>IF('2.1 Data FSVA 2025 &amp; Bobot'!V239="","",IFERROR((('2.1 Data FSVA 2025 &amp; Bobot'!V239-N$6))/(N$7-N$6),"-"))</f>
        <v/>
      </c>
      <c r="O243" s="4" t="str">
        <f>IF('2.1 Data FSVA 2025 &amp; Bobot'!X239="","",IFERROR(((O$7-'2.1 Data FSVA 2025 &amp; Bobot'!X239))/(O$7-O$6),"-"))</f>
        <v/>
      </c>
      <c r="P243" s="4" t="str">
        <f>IF('2.1 Data FSVA 2025 &amp; Bobot'!Z239="","",IFERROR((('2.1 Data FSVA 2025 &amp; Bobot'!Z239-P$6))/(P$7-P$6),"-"))</f>
        <v/>
      </c>
      <c r="Q243" s="4" t="str">
        <f>IF('2.1 Data FSVA 2025 &amp; Bobot'!AB239="","",IFERROR((('2.1 Data FSVA 2025 &amp; Bobot'!AB239-Q$6))/(Q$7-Q$6),"-"))</f>
        <v/>
      </c>
      <c r="R243" s="4" t="str">
        <f>IF('2.1 Data FSVA 2025 &amp; Bobot'!AD239="","",IFERROR(((R$7-'2.1 Data FSVA 2025 &amp; Bobot'!AD239))/(R$7-R$6),"-"))</f>
        <v/>
      </c>
      <c r="S243" s="33" t="str">
        <f t="shared" si="12"/>
        <v>-</v>
      </c>
      <c r="T243" s="73" t="str">
        <f t="shared" si="13"/>
        <v>-</v>
      </c>
      <c r="U243" s="4" t="str">
        <f t="shared" si="14"/>
        <v>-</v>
      </c>
      <c r="V243" s="73" t="str">
        <f t="shared" si="15"/>
        <v>-</v>
      </c>
      <c r="W243" s="67"/>
    </row>
    <row r="244" spans="1:23" x14ac:dyDescent="0.3">
      <c r="A244" s="1" t="str">
        <f>IF('2.1 Data FSVA 2025 &amp; Bobot'!A240="","",'2.1 Data FSVA 2025 &amp; Bobot'!A240)</f>
        <v/>
      </c>
      <c r="B244" s="2" t="str">
        <f>IF('2.1 Data FSVA 2025 &amp; Bobot'!B240="","",'2.1 Data FSVA 2025 &amp; Bobot'!B240)</f>
        <v/>
      </c>
      <c r="C244" s="1" t="str">
        <f>IF('2.1 Data FSVA 2025 &amp; Bobot'!C240="","",'2.1 Data FSVA 2025 &amp; Bobot'!C240)</f>
        <v/>
      </c>
      <c r="D244" s="1" t="str">
        <f>IF('2.1 Data FSVA 2025 &amp; Bobot'!D240="","",'2.1 Data FSVA 2025 &amp; Bobot'!D240)</f>
        <v/>
      </c>
      <c r="E244" s="1" t="str">
        <f>IF('2.1 Data FSVA 2025 &amp; Bobot'!E240="","",'2.1 Data FSVA 2025 &amp; Bobot'!E240)</f>
        <v/>
      </c>
      <c r="F244" s="2" t="str">
        <f>IF('2.1 Data FSVA 2025 &amp; Bobot'!F240="","",'2.1 Data FSVA 2025 &amp; Bobot'!F240)</f>
        <v/>
      </c>
      <c r="G244" s="4" t="str">
        <f>IF('2.1 Data FSVA 2025 &amp; Bobot'!H240="","",IFERROR(((G$7-'2.1 Data FSVA 2025 &amp; Bobot'!H240))/(G$7-G$6),"-"))</f>
        <v/>
      </c>
      <c r="H244" s="4" t="str">
        <f>IF('2.1 Data FSVA 2025 &amp; Bobot'!J240="","",IFERROR((('2.1 Data FSVA 2025 &amp; Bobot'!J240-H$6))/(H$7-H$6),"-"))</f>
        <v/>
      </c>
      <c r="I244" s="4" t="str">
        <f>IF('2.1 Data FSVA 2025 &amp; Bobot'!L240="","",IFERROR((('2.1 Data FSVA 2025 &amp; Bobot'!L240-I$6))/(I$7-I$6),"-"))</f>
        <v/>
      </c>
      <c r="J244" s="4" t="str">
        <f>IF('2.1 Data FSVA 2025 &amp; Bobot'!N240="","",IFERROR((('2.1 Data FSVA 2025 &amp; Bobot'!N240-J$6))/(J$7-J$6),"-"))</f>
        <v/>
      </c>
      <c r="K244" s="4" t="str">
        <f>IF('2.1 Data FSVA 2025 &amp; Bobot'!P240="","",IFERROR(((K$7-'2.1 Data FSVA 2025 &amp; Bobot'!P240))/(K$7-K$6),"-"))</f>
        <v/>
      </c>
      <c r="L244" s="4" t="str">
        <f>IF('2.1 Data FSVA 2025 &amp; Bobot'!R240="","",IFERROR(((L$7-'2.1 Data FSVA 2025 &amp; Bobot'!R240))/(L$7-L$6),"-"))</f>
        <v/>
      </c>
      <c r="M244" s="4" t="str">
        <f>IF('2.1 Data FSVA 2025 &amp; Bobot'!T240="","",IFERROR(((M$7-'2.1 Data FSVA 2025 &amp; Bobot'!T240))/(M$7-M$6),"-"))</f>
        <v/>
      </c>
      <c r="N244" s="4" t="str">
        <f>IF('2.1 Data FSVA 2025 &amp; Bobot'!V240="","",IFERROR((('2.1 Data FSVA 2025 &amp; Bobot'!V240-N$6))/(N$7-N$6),"-"))</f>
        <v/>
      </c>
      <c r="O244" s="4" t="str">
        <f>IF('2.1 Data FSVA 2025 &amp; Bobot'!X240="","",IFERROR(((O$7-'2.1 Data FSVA 2025 &amp; Bobot'!X240))/(O$7-O$6),"-"))</f>
        <v/>
      </c>
      <c r="P244" s="4" t="str">
        <f>IF('2.1 Data FSVA 2025 &amp; Bobot'!Z240="","",IFERROR((('2.1 Data FSVA 2025 &amp; Bobot'!Z240-P$6))/(P$7-P$6),"-"))</f>
        <v/>
      </c>
      <c r="Q244" s="4" t="str">
        <f>IF('2.1 Data FSVA 2025 &amp; Bobot'!AB240="","",IFERROR((('2.1 Data FSVA 2025 &amp; Bobot'!AB240-Q$6))/(Q$7-Q$6),"-"))</f>
        <v/>
      </c>
      <c r="R244" s="4" t="str">
        <f>IF('2.1 Data FSVA 2025 &amp; Bobot'!AD240="","",IFERROR(((R$7-'2.1 Data FSVA 2025 &amp; Bobot'!AD240))/(R$7-R$6),"-"))</f>
        <v/>
      </c>
      <c r="S244" s="33" t="str">
        <f t="shared" si="12"/>
        <v>-</v>
      </c>
      <c r="T244" s="73" t="str">
        <f t="shared" si="13"/>
        <v>-</v>
      </c>
      <c r="U244" s="4" t="str">
        <f t="shared" si="14"/>
        <v>-</v>
      </c>
      <c r="V244" s="73" t="str">
        <f t="shared" si="15"/>
        <v>-</v>
      </c>
      <c r="W244" s="67"/>
    </row>
    <row r="245" spans="1:23" x14ac:dyDescent="0.3">
      <c r="A245" s="1" t="str">
        <f>IF('2.1 Data FSVA 2025 &amp; Bobot'!A241="","",'2.1 Data FSVA 2025 &amp; Bobot'!A241)</f>
        <v/>
      </c>
      <c r="B245" s="2" t="str">
        <f>IF('2.1 Data FSVA 2025 &amp; Bobot'!B241="","",'2.1 Data FSVA 2025 &amp; Bobot'!B241)</f>
        <v/>
      </c>
      <c r="C245" s="1" t="str">
        <f>IF('2.1 Data FSVA 2025 &amp; Bobot'!C241="","",'2.1 Data FSVA 2025 &amp; Bobot'!C241)</f>
        <v/>
      </c>
      <c r="D245" s="1" t="str">
        <f>IF('2.1 Data FSVA 2025 &amp; Bobot'!D241="","",'2.1 Data FSVA 2025 &amp; Bobot'!D241)</f>
        <v/>
      </c>
      <c r="E245" s="1" t="str">
        <f>IF('2.1 Data FSVA 2025 &amp; Bobot'!E241="","",'2.1 Data FSVA 2025 &amp; Bobot'!E241)</f>
        <v/>
      </c>
      <c r="F245" s="2" t="str">
        <f>IF('2.1 Data FSVA 2025 &amp; Bobot'!F241="","",'2.1 Data FSVA 2025 &amp; Bobot'!F241)</f>
        <v/>
      </c>
      <c r="G245" s="4" t="str">
        <f>IF('2.1 Data FSVA 2025 &amp; Bobot'!H241="","",IFERROR(((G$7-'2.1 Data FSVA 2025 &amp; Bobot'!H241))/(G$7-G$6),"-"))</f>
        <v/>
      </c>
      <c r="H245" s="4" t="str">
        <f>IF('2.1 Data FSVA 2025 &amp; Bobot'!J241="","",IFERROR((('2.1 Data FSVA 2025 &amp; Bobot'!J241-H$6))/(H$7-H$6),"-"))</f>
        <v/>
      </c>
      <c r="I245" s="4" t="str">
        <f>IF('2.1 Data FSVA 2025 &amp; Bobot'!L241="","",IFERROR((('2.1 Data FSVA 2025 &amp; Bobot'!L241-I$6))/(I$7-I$6),"-"))</f>
        <v/>
      </c>
      <c r="J245" s="4" t="str">
        <f>IF('2.1 Data FSVA 2025 &amp; Bobot'!N241="","",IFERROR((('2.1 Data FSVA 2025 &amp; Bobot'!N241-J$6))/(J$7-J$6),"-"))</f>
        <v/>
      </c>
      <c r="K245" s="4" t="str">
        <f>IF('2.1 Data FSVA 2025 &amp; Bobot'!P241="","",IFERROR(((K$7-'2.1 Data FSVA 2025 &amp; Bobot'!P241))/(K$7-K$6),"-"))</f>
        <v/>
      </c>
      <c r="L245" s="4" t="str">
        <f>IF('2.1 Data FSVA 2025 &amp; Bobot'!R241="","",IFERROR(((L$7-'2.1 Data FSVA 2025 &amp; Bobot'!R241))/(L$7-L$6),"-"))</f>
        <v/>
      </c>
      <c r="M245" s="4" t="str">
        <f>IF('2.1 Data FSVA 2025 &amp; Bobot'!T241="","",IFERROR(((M$7-'2.1 Data FSVA 2025 &amp; Bobot'!T241))/(M$7-M$6),"-"))</f>
        <v/>
      </c>
      <c r="N245" s="4" t="str">
        <f>IF('2.1 Data FSVA 2025 &amp; Bobot'!V241="","",IFERROR((('2.1 Data FSVA 2025 &amp; Bobot'!V241-N$6))/(N$7-N$6),"-"))</f>
        <v/>
      </c>
      <c r="O245" s="4" t="str">
        <f>IF('2.1 Data FSVA 2025 &amp; Bobot'!X241="","",IFERROR(((O$7-'2.1 Data FSVA 2025 &amp; Bobot'!X241))/(O$7-O$6),"-"))</f>
        <v/>
      </c>
      <c r="P245" s="4" t="str">
        <f>IF('2.1 Data FSVA 2025 &amp; Bobot'!Z241="","",IFERROR((('2.1 Data FSVA 2025 &amp; Bobot'!Z241-P$6))/(P$7-P$6),"-"))</f>
        <v/>
      </c>
      <c r="Q245" s="4" t="str">
        <f>IF('2.1 Data FSVA 2025 &amp; Bobot'!AB241="","",IFERROR((('2.1 Data FSVA 2025 &amp; Bobot'!AB241-Q$6))/(Q$7-Q$6),"-"))</f>
        <v/>
      </c>
      <c r="R245" s="4" t="str">
        <f>IF('2.1 Data FSVA 2025 &amp; Bobot'!AD241="","",IFERROR(((R$7-'2.1 Data FSVA 2025 &amp; Bobot'!AD241))/(R$7-R$6),"-"))</f>
        <v/>
      </c>
      <c r="S245" s="33" t="str">
        <f t="shared" si="12"/>
        <v>-</v>
      </c>
      <c r="T245" s="73" t="str">
        <f t="shared" si="13"/>
        <v>-</v>
      </c>
      <c r="U245" s="4" t="str">
        <f t="shared" si="14"/>
        <v>-</v>
      </c>
      <c r="V245" s="73" t="str">
        <f t="shared" si="15"/>
        <v>-</v>
      </c>
      <c r="W245" s="67"/>
    </row>
    <row r="246" spans="1:23" x14ac:dyDescent="0.3">
      <c r="A246" s="1" t="str">
        <f>IF('2.1 Data FSVA 2025 &amp; Bobot'!A242="","",'2.1 Data FSVA 2025 &amp; Bobot'!A242)</f>
        <v/>
      </c>
      <c r="B246" s="2" t="str">
        <f>IF('2.1 Data FSVA 2025 &amp; Bobot'!B242="","",'2.1 Data FSVA 2025 &amp; Bobot'!B242)</f>
        <v/>
      </c>
      <c r="C246" s="1" t="str">
        <f>IF('2.1 Data FSVA 2025 &amp; Bobot'!C242="","",'2.1 Data FSVA 2025 &amp; Bobot'!C242)</f>
        <v/>
      </c>
      <c r="D246" s="1" t="str">
        <f>IF('2.1 Data FSVA 2025 &amp; Bobot'!D242="","",'2.1 Data FSVA 2025 &amp; Bobot'!D242)</f>
        <v/>
      </c>
      <c r="E246" s="1" t="str">
        <f>IF('2.1 Data FSVA 2025 &amp; Bobot'!E242="","",'2.1 Data FSVA 2025 &amp; Bobot'!E242)</f>
        <v/>
      </c>
      <c r="F246" s="2" t="str">
        <f>IF('2.1 Data FSVA 2025 &amp; Bobot'!F242="","",'2.1 Data FSVA 2025 &amp; Bobot'!F242)</f>
        <v/>
      </c>
      <c r="G246" s="4" t="str">
        <f>IF('2.1 Data FSVA 2025 &amp; Bobot'!H242="","",IFERROR(((G$7-'2.1 Data FSVA 2025 &amp; Bobot'!H242))/(G$7-G$6),"-"))</f>
        <v/>
      </c>
      <c r="H246" s="4" t="str">
        <f>IF('2.1 Data FSVA 2025 &amp; Bobot'!J242="","",IFERROR((('2.1 Data FSVA 2025 &amp; Bobot'!J242-H$6))/(H$7-H$6),"-"))</f>
        <v/>
      </c>
      <c r="I246" s="4" t="str">
        <f>IF('2.1 Data FSVA 2025 &amp; Bobot'!L242="","",IFERROR((('2.1 Data FSVA 2025 &amp; Bobot'!L242-I$6))/(I$7-I$6),"-"))</f>
        <v/>
      </c>
      <c r="J246" s="4" t="str">
        <f>IF('2.1 Data FSVA 2025 &amp; Bobot'!N242="","",IFERROR((('2.1 Data FSVA 2025 &amp; Bobot'!N242-J$6))/(J$7-J$6),"-"))</f>
        <v/>
      </c>
      <c r="K246" s="4" t="str">
        <f>IF('2.1 Data FSVA 2025 &amp; Bobot'!P242="","",IFERROR(((K$7-'2.1 Data FSVA 2025 &amp; Bobot'!P242))/(K$7-K$6),"-"))</f>
        <v/>
      </c>
      <c r="L246" s="4" t="str">
        <f>IF('2.1 Data FSVA 2025 &amp; Bobot'!R242="","",IFERROR(((L$7-'2.1 Data FSVA 2025 &amp; Bobot'!R242))/(L$7-L$6),"-"))</f>
        <v/>
      </c>
      <c r="M246" s="4" t="str">
        <f>IF('2.1 Data FSVA 2025 &amp; Bobot'!T242="","",IFERROR(((M$7-'2.1 Data FSVA 2025 &amp; Bobot'!T242))/(M$7-M$6),"-"))</f>
        <v/>
      </c>
      <c r="N246" s="4" t="str">
        <f>IF('2.1 Data FSVA 2025 &amp; Bobot'!V242="","",IFERROR((('2.1 Data FSVA 2025 &amp; Bobot'!V242-N$6))/(N$7-N$6),"-"))</f>
        <v/>
      </c>
      <c r="O246" s="4" t="str">
        <f>IF('2.1 Data FSVA 2025 &amp; Bobot'!X242="","",IFERROR(((O$7-'2.1 Data FSVA 2025 &amp; Bobot'!X242))/(O$7-O$6),"-"))</f>
        <v/>
      </c>
      <c r="P246" s="4" t="str">
        <f>IF('2.1 Data FSVA 2025 &amp; Bobot'!Z242="","",IFERROR((('2.1 Data FSVA 2025 &amp; Bobot'!Z242-P$6))/(P$7-P$6),"-"))</f>
        <v/>
      </c>
      <c r="Q246" s="4" t="str">
        <f>IF('2.1 Data FSVA 2025 &amp; Bobot'!AB242="","",IFERROR((('2.1 Data FSVA 2025 &amp; Bobot'!AB242-Q$6))/(Q$7-Q$6),"-"))</f>
        <v/>
      </c>
      <c r="R246" s="4" t="str">
        <f>IF('2.1 Data FSVA 2025 &amp; Bobot'!AD242="","",IFERROR(((R$7-'2.1 Data FSVA 2025 &amp; Bobot'!AD242))/(R$7-R$6),"-"))</f>
        <v/>
      </c>
      <c r="S246" s="33" t="str">
        <f t="shared" si="12"/>
        <v>-</v>
      </c>
      <c r="T246" s="73" t="str">
        <f t="shared" si="13"/>
        <v>-</v>
      </c>
      <c r="U246" s="4" t="str">
        <f t="shared" si="14"/>
        <v>-</v>
      </c>
      <c r="V246" s="73" t="str">
        <f t="shared" si="15"/>
        <v>-</v>
      </c>
      <c r="W246" s="67"/>
    </row>
    <row r="247" spans="1:23" x14ac:dyDescent="0.3">
      <c r="A247" s="1" t="str">
        <f>IF('2.1 Data FSVA 2025 &amp; Bobot'!A243="","",'2.1 Data FSVA 2025 &amp; Bobot'!A243)</f>
        <v/>
      </c>
      <c r="B247" s="2" t="str">
        <f>IF('2.1 Data FSVA 2025 &amp; Bobot'!B243="","",'2.1 Data FSVA 2025 &amp; Bobot'!B243)</f>
        <v/>
      </c>
      <c r="C247" s="1" t="str">
        <f>IF('2.1 Data FSVA 2025 &amp; Bobot'!C243="","",'2.1 Data FSVA 2025 &amp; Bobot'!C243)</f>
        <v/>
      </c>
      <c r="D247" s="1" t="str">
        <f>IF('2.1 Data FSVA 2025 &amp; Bobot'!D243="","",'2.1 Data FSVA 2025 &amp; Bobot'!D243)</f>
        <v/>
      </c>
      <c r="E247" s="1" t="str">
        <f>IF('2.1 Data FSVA 2025 &amp; Bobot'!E243="","",'2.1 Data FSVA 2025 &amp; Bobot'!E243)</f>
        <v/>
      </c>
      <c r="F247" s="2" t="str">
        <f>IF('2.1 Data FSVA 2025 &amp; Bobot'!F243="","",'2.1 Data FSVA 2025 &amp; Bobot'!F243)</f>
        <v/>
      </c>
      <c r="G247" s="4" t="str">
        <f>IF('2.1 Data FSVA 2025 &amp; Bobot'!H243="","",IFERROR(((G$7-'2.1 Data FSVA 2025 &amp; Bobot'!H243))/(G$7-G$6),"-"))</f>
        <v/>
      </c>
      <c r="H247" s="4" t="str">
        <f>IF('2.1 Data FSVA 2025 &amp; Bobot'!J243="","",IFERROR((('2.1 Data FSVA 2025 &amp; Bobot'!J243-H$6))/(H$7-H$6),"-"))</f>
        <v/>
      </c>
      <c r="I247" s="4" t="str">
        <f>IF('2.1 Data FSVA 2025 &amp; Bobot'!L243="","",IFERROR((('2.1 Data FSVA 2025 &amp; Bobot'!L243-I$6))/(I$7-I$6),"-"))</f>
        <v/>
      </c>
      <c r="J247" s="4" t="str">
        <f>IF('2.1 Data FSVA 2025 &amp; Bobot'!N243="","",IFERROR((('2.1 Data FSVA 2025 &amp; Bobot'!N243-J$6))/(J$7-J$6),"-"))</f>
        <v/>
      </c>
      <c r="K247" s="4" t="str">
        <f>IF('2.1 Data FSVA 2025 &amp; Bobot'!P243="","",IFERROR(((K$7-'2.1 Data FSVA 2025 &amp; Bobot'!P243))/(K$7-K$6),"-"))</f>
        <v/>
      </c>
      <c r="L247" s="4" t="str">
        <f>IF('2.1 Data FSVA 2025 &amp; Bobot'!R243="","",IFERROR(((L$7-'2.1 Data FSVA 2025 &amp; Bobot'!R243))/(L$7-L$6),"-"))</f>
        <v/>
      </c>
      <c r="M247" s="4" t="str">
        <f>IF('2.1 Data FSVA 2025 &amp; Bobot'!T243="","",IFERROR(((M$7-'2.1 Data FSVA 2025 &amp; Bobot'!T243))/(M$7-M$6),"-"))</f>
        <v/>
      </c>
      <c r="N247" s="4" t="str">
        <f>IF('2.1 Data FSVA 2025 &amp; Bobot'!V243="","",IFERROR((('2.1 Data FSVA 2025 &amp; Bobot'!V243-N$6))/(N$7-N$6),"-"))</f>
        <v/>
      </c>
      <c r="O247" s="4" t="str">
        <f>IF('2.1 Data FSVA 2025 &amp; Bobot'!X243="","",IFERROR(((O$7-'2.1 Data FSVA 2025 &amp; Bobot'!X243))/(O$7-O$6),"-"))</f>
        <v/>
      </c>
      <c r="P247" s="4" t="str">
        <f>IF('2.1 Data FSVA 2025 &amp; Bobot'!Z243="","",IFERROR((('2.1 Data FSVA 2025 &amp; Bobot'!Z243-P$6))/(P$7-P$6),"-"))</f>
        <v/>
      </c>
      <c r="Q247" s="4" t="str">
        <f>IF('2.1 Data FSVA 2025 &amp; Bobot'!AB243="","",IFERROR((('2.1 Data FSVA 2025 &amp; Bobot'!AB243-Q$6))/(Q$7-Q$6),"-"))</f>
        <v/>
      </c>
      <c r="R247" s="4" t="str">
        <f>IF('2.1 Data FSVA 2025 &amp; Bobot'!AD243="","",IFERROR(((R$7-'2.1 Data FSVA 2025 &amp; Bobot'!AD243))/(R$7-R$6),"-"))</f>
        <v/>
      </c>
      <c r="S247" s="33" t="str">
        <f t="shared" si="12"/>
        <v>-</v>
      </c>
      <c r="T247" s="73" t="str">
        <f t="shared" si="13"/>
        <v>-</v>
      </c>
      <c r="U247" s="4" t="str">
        <f t="shared" si="14"/>
        <v>-</v>
      </c>
      <c r="V247" s="73" t="str">
        <f t="shared" si="15"/>
        <v>-</v>
      </c>
      <c r="W247" s="67"/>
    </row>
    <row r="248" spans="1:23" x14ac:dyDescent="0.3">
      <c r="A248" s="1" t="str">
        <f>IF('2.1 Data FSVA 2025 &amp; Bobot'!A244="","",'2.1 Data FSVA 2025 &amp; Bobot'!A244)</f>
        <v/>
      </c>
      <c r="B248" s="2" t="str">
        <f>IF('2.1 Data FSVA 2025 &amp; Bobot'!B244="","",'2.1 Data FSVA 2025 &amp; Bobot'!B244)</f>
        <v/>
      </c>
      <c r="C248" s="1" t="str">
        <f>IF('2.1 Data FSVA 2025 &amp; Bobot'!C244="","",'2.1 Data FSVA 2025 &amp; Bobot'!C244)</f>
        <v/>
      </c>
      <c r="D248" s="1" t="str">
        <f>IF('2.1 Data FSVA 2025 &amp; Bobot'!D244="","",'2.1 Data FSVA 2025 &amp; Bobot'!D244)</f>
        <v/>
      </c>
      <c r="E248" s="1" t="str">
        <f>IF('2.1 Data FSVA 2025 &amp; Bobot'!E244="","",'2.1 Data FSVA 2025 &amp; Bobot'!E244)</f>
        <v/>
      </c>
      <c r="F248" s="2" t="str">
        <f>IF('2.1 Data FSVA 2025 &amp; Bobot'!F244="","",'2.1 Data FSVA 2025 &amp; Bobot'!F244)</f>
        <v/>
      </c>
      <c r="G248" s="4" t="str">
        <f>IF('2.1 Data FSVA 2025 &amp; Bobot'!H244="","",IFERROR(((G$7-'2.1 Data FSVA 2025 &amp; Bobot'!H244))/(G$7-G$6),"-"))</f>
        <v/>
      </c>
      <c r="H248" s="4" t="str">
        <f>IF('2.1 Data FSVA 2025 &amp; Bobot'!J244="","",IFERROR((('2.1 Data FSVA 2025 &amp; Bobot'!J244-H$6))/(H$7-H$6),"-"))</f>
        <v/>
      </c>
      <c r="I248" s="4" t="str">
        <f>IF('2.1 Data FSVA 2025 &amp; Bobot'!L244="","",IFERROR((('2.1 Data FSVA 2025 &amp; Bobot'!L244-I$6))/(I$7-I$6),"-"))</f>
        <v/>
      </c>
      <c r="J248" s="4" t="str">
        <f>IF('2.1 Data FSVA 2025 &amp; Bobot'!N244="","",IFERROR((('2.1 Data FSVA 2025 &amp; Bobot'!N244-J$6))/(J$7-J$6),"-"))</f>
        <v/>
      </c>
      <c r="K248" s="4" t="str">
        <f>IF('2.1 Data FSVA 2025 &amp; Bobot'!P244="","",IFERROR(((K$7-'2.1 Data FSVA 2025 &amp; Bobot'!P244))/(K$7-K$6),"-"))</f>
        <v/>
      </c>
      <c r="L248" s="4" t="str">
        <f>IF('2.1 Data FSVA 2025 &amp; Bobot'!R244="","",IFERROR(((L$7-'2.1 Data FSVA 2025 &amp; Bobot'!R244))/(L$7-L$6),"-"))</f>
        <v/>
      </c>
      <c r="M248" s="4" t="str">
        <f>IF('2.1 Data FSVA 2025 &amp; Bobot'!T244="","",IFERROR(((M$7-'2.1 Data FSVA 2025 &amp; Bobot'!T244))/(M$7-M$6),"-"))</f>
        <v/>
      </c>
      <c r="N248" s="4" t="str">
        <f>IF('2.1 Data FSVA 2025 &amp; Bobot'!V244="","",IFERROR((('2.1 Data FSVA 2025 &amp; Bobot'!V244-N$6))/(N$7-N$6),"-"))</f>
        <v/>
      </c>
      <c r="O248" s="4" t="str">
        <f>IF('2.1 Data FSVA 2025 &amp; Bobot'!X244="","",IFERROR(((O$7-'2.1 Data FSVA 2025 &amp; Bobot'!X244))/(O$7-O$6),"-"))</f>
        <v/>
      </c>
      <c r="P248" s="4" t="str">
        <f>IF('2.1 Data FSVA 2025 &amp; Bobot'!Z244="","",IFERROR((('2.1 Data FSVA 2025 &amp; Bobot'!Z244-P$6))/(P$7-P$6),"-"))</f>
        <v/>
      </c>
      <c r="Q248" s="4" t="str">
        <f>IF('2.1 Data FSVA 2025 &amp; Bobot'!AB244="","",IFERROR((('2.1 Data FSVA 2025 &amp; Bobot'!AB244-Q$6))/(Q$7-Q$6),"-"))</f>
        <v/>
      </c>
      <c r="R248" s="4" t="str">
        <f>IF('2.1 Data FSVA 2025 &amp; Bobot'!AD244="","",IFERROR(((R$7-'2.1 Data FSVA 2025 &amp; Bobot'!AD244))/(R$7-R$6),"-"))</f>
        <v/>
      </c>
      <c r="S248" s="33" t="str">
        <f t="shared" si="12"/>
        <v>-</v>
      </c>
      <c r="T248" s="73" t="str">
        <f t="shared" si="13"/>
        <v>-</v>
      </c>
      <c r="U248" s="4" t="str">
        <f t="shared" si="14"/>
        <v>-</v>
      </c>
      <c r="V248" s="73" t="str">
        <f t="shared" si="15"/>
        <v>-</v>
      </c>
      <c r="W248" s="67"/>
    </row>
    <row r="249" spans="1:23" x14ac:dyDescent="0.3">
      <c r="A249" s="1" t="str">
        <f>IF('2.1 Data FSVA 2025 &amp; Bobot'!A245="","",'2.1 Data FSVA 2025 &amp; Bobot'!A245)</f>
        <v/>
      </c>
      <c r="B249" s="2" t="str">
        <f>IF('2.1 Data FSVA 2025 &amp; Bobot'!B245="","",'2.1 Data FSVA 2025 &amp; Bobot'!B245)</f>
        <v/>
      </c>
      <c r="C249" s="1" t="str">
        <f>IF('2.1 Data FSVA 2025 &amp; Bobot'!C245="","",'2.1 Data FSVA 2025 &amp; Bobot'!C245)</f>
        <v/>
      </c>
      <c r="D249" s="1" t="str">
        <f>IF('2.1 Data FSVA 2025 &amp; Bobot'!D245="","",'2.1 Data FSVA 2025 &amp; Bobot'!D245)</f>
        <v/>
      </c>
      <c r="E249" s="1" t="str">
        <f>IF('2.1 Data FSVA 2025 &amp; Bobot'!E245="","",'2.1 Data FSVA 2025 &amp; Bobot'!E245)</f>
        <v/>
      </c>
      <c r="F249" s="2" t="str">
        <f>IF('2.1 Data FSVA 2025 &amp; Bobot'!F245="","",'2.1 Data FSVA 2025 &amp; Bobot'!F245)</f>
        <v/>
      </c>
      <c r="G249" s="4" t="str">
        <f>IF('2.1 Data FSVA 2025 &amp; Bobot'!H245="","",IFERROR(((G$7-'2.1 Data FSVA 2025 &amp; Bobot'!H245))/(G$7-G$6),"-"))</f>
        <v/>
      </c>
      <c r="H249" s="4" t="str">
        <f>IF('2.1 Data FSVA 2025 &amp; Bobot'!J245="","",IFERROR((('2.1 Data FSVA 2025 &amp; Bobot'!J245-H$6))/(H$7-H$6),"-"))</f>
        <v/>
      </c>
      <c r="I249" s="4" t="str">
        <f>IF('2.1 Data FSVA 2025 &amp; Bobot'!L245="","",IFERROR((('2.1 Data FSVA 2025 &amp; Bobot'!L245-I$6))/(I$7-I$6),"-"))</f>
        <v/>
      </c>
      <c r="J249" s="4" t="str">
        <f>IF('2.1 Data FSVA 2025 &amp; Bobot'!N245="","",IFERROR((('2.1 Data FSVA 2025 &amp; Bobot'!N245-J$6))/(J$7-J$6),"-"))</f>
        <v/>
      </c>
      <c r="K249" s="4" t="str">
        <f>IF('2.1 Data FSVA 2025 &amp; Bobot'!P245="","",IFERROR(((K$7-'2.1 Data FSVA 2025 &amp; Bobot'!P245))/(K$7-K$6),"-"))</f>
        <v/>
      </c>
      <c r="L249" s="4" t="str">
        <f>IF('2.1 Data FSVA 2025 &amp; Bobot'!R245="","",IFERROR(((L$7-'2.1 Data FSVA 2025 &amp; Bobot'!R245))/(L$7-L$6),"-"))</f>
        <v/>
      </c>
      <c r="M249" s="4" t="str">
        <f>IF('2.1 Data FSVA 2025 &amp; Bobot'!T245="","",IFERROR(((M$7-'2.1 Data FSVA 2025 &amp; Bobot'!T245))/(M$7-M$6),"-"))</f>
        <v/>
      </c>
      <c r="N249" s="4" t="str">
        <f>IF('2.1 Data FSVA 2025 &amp; Bobot'!V245="","",IFERROR((('2.1 Data FSVA 2025 &amp; Bobot'!V245-N$6))/(N$7-N$6),"-"))</f>
        <v/>
      </c>
      <c r="O249" s="4" t="str">
        <f>IF('2.1 Data FSVA 2025 &amp; Bobot'!X245="","",IFERROR(((O$7-'2.1 Data FSVA 2025 &amp; Bobot'!X245))/(O$7-O$6),"-"))</f>
        <v/>
      </c>
      <c r="P249" s="4" t="str">
        <f>IF('2.1 Data FSVA 2025 &amp; Bobot'!Z245="","",IFERROR((('2.1 Data FSVA 2025 &amp; Bobot'!Z245-P$6))/(P$7-P$6),"-"))</f>
        <v/>
      </c>
      <c r="Q249" s="4" t="str">
        <f>IF('2.1 Data FSVA 2025 &amp; Bobot'!AB245="","",IFERROR((('2.1 Data FSVA 2025 &amp; Bobot'!AB245-Q$6))/(Q$7-Q$6),"-"))</f>
        <v/>
      </c>
      <c r="R249" s="4" t="str">
        <f>IF('2.1 Data FSVA 2025 &amp; Bobot'!AD245="","",IFERROR(((R$7-'2.1 Data FSVA 2025 &amp; Bobot'!AD245))/(R$7-R$6),"-"))</f>
        <v/>
      </c>
      <c r="S249" s="33" t="str">
        <f t="shared" si="12"/>
        <v>-</v>
      </c>
      <c r="T249" s="73" t="str">
        <f t="shared" si="13"/>
        <v>-</v>
      </c>
      <c r="U249" s="4" t="str">
        <f t="shared" si="14"/>
        <v>-</v>
      </c>
      <c r="V249" s="73" t="str">
        <f t="shared" si="15"/>
        <v>-</v>
      </c>
      <c r="W249" s="67"/>
    </row>
    <row r="250" spans="1:23" x14ac:dyDescent="0.3">
      <c r="A250" s="1" t="str">
        <f>IF('2.1 Data FSVA 2025 &amp; Bobot'!A246="","",'2.1 Data FSVA 2025 &amp; Bobot'!A246)</f>
        <v/>
      </c>
      <c r="B250" s="2" t="str">
        <f>IF('2.1 Data FSVA 2025 &amp; Bobot'!B246="","",'2.1 Data FSVA 2025 &amp; Bobot'!B246)</f>
        <v/>
      </c>
      <c r="C250" s="1" t="str">
        <f>IF('2.1 Data FSVA 2025 &amp; Bobot'!C246="","",'2.1 Data FSVA 2025 &amp; Bobot'!C246)</f>
        <v/>
      </c>
      <c r="D250" s="1" t="str">
        <f>IF('2.1 Data FSVA 2025 &amp; Bobot'!D246="","",'2.1 Data FSVA 2025 &amp; Bobot'!D246)</f>
        <v/>
      </c>
      <c r="E250" s="1" t="str">
        <f>IF('2.1 Data FSVA 2025 &amp; Bobot'!E246="","",'2.1 Data FSVA 2025 &amp; Bobot'!E246)</f>
        <v/>
      </c>
      <c r="F250" s="2" t="str">
        <f>IF('2.1 Data FSVA 2025 &amp; Bobot'!F246="","",'2.1 Data FSVA 2025 &amp; Bobot'!F246)</f>
        <v/>
      </c>
      <c r="G250" s="4" t="str">
        <f>IF('2.1 Data FSVA 2025 &amp; Bobot'!H246="","",IFERROR(((G$7-'2.1 Data FSVA 2025 &amp; Bobot'!H246))/(G$7-G$6),"-"))</f>
        <v/>
      </c>
      <c r="H250" s="4" t="str">
        <f>IF('2.1 Data FSVA 2025 &amp; Bobot'!J246="","",IFERROR((('2.1 Data FSVA 2025 &amp; Bobot'!J246-H$6))/(H$7-H$6),"-"))</f>
        <v/>
      </c>
      <c r="I250" s="4" t="str">
        <f>IF('2.1 Data FSVA 2025 &amp; Bobot'!L246="","",IFERROR((('2.1 Data FSVA 2025 &amp; Bobot'!L246-I$6))/(I$7-I$6),"-"))</f>
        <v/>
      </c>
      <c r="J250" s="4" t="str">
        <f>IF('2.1 Data FSVA 2025 &amp; Bobot'!N246="","",IFERROR((('2.1 Data FSVA 2025 &amp; Bobot'!N246-J$6))/(J$7-J$6),"-"))</f>
        <v/>
      </c>
      <c r="K250" s="4" t="str">
        <f>IF('2.1 Data FSVA 2025 &amp; Bobot'!P246="","",IFERROR(((K$7-'2.1 Data FSVA 2025 &amp; Bobot'!P246))/(K$7-K$6),"-"))</f>
        <v/>
      </c>
      <c r="L250" s="4" t="str">
        <f>IF('2.1 Data FSVA 2025 &amp; Bobot'!R246="","",IFERROR(((L$7-'2.1 Data FSVA 2025 &amp; Bobot'!R246))/(L$7-L$6),"-"))</f>
        <v/>
      </c>
      <c r="M250" s="4" t="str">
        <f>IF('2.1 Data FSVA 2025 &amp; Bobot'!T246="","",IFERROR(((M$7-'2.1 Data FSVA 2025 &amp; Bobot'!T246))/(M$7-M$6),"-"))</f>
        <v/>
      </c>
      <c r="N250" s="4" t="str">
        <f>IF('2.1 Data FSVA 2025 &amp; Bobot'!V246="","",IFERROR((('2.1 Data FSVA 2025 &amp; Bobot'!V246-N$6))/(N$7-N$6),"-"))</f>
        <v/>
      </c>
      <c r="O250" s="4" t="str">
        <f>IF('2.1 Data FSVA 2025 &amp; Bobot'!X246="","",IFERROR(((O$7-'2.1 Data FSVA 2025 &amp; Bobot'!X246))/(O$7-O$6),"-"))</f>
        <v/>
      </c>
      <c r="P250" s="4" t="str">
        <f>IF('2.1 Data FSVA 2025 &amp; Bobot'!Z246="","",IFERROR((('2.1 Data FSVA 2025 &amp; Bobot'!Z246-P$6))/(P$7-P$6),"-"))</f>
        <v/>
      </c>
      <c r="Q250" s="4" t="str">
        <f>IF('2.1 Data FSVA 2025 &amp; Bobot'!AB246="","",IFERROR((('2.1 Data FSVA 2025 &amp; Bobot'!AB246-Q$6))/(Q$7-Q$6),"-"))</f>
        <v/>
      </c>
      <c r="R250" s="4" t="str">
        <f>IF('2.1 Data FSVA 2025 &amp; Bobot'!AD246="","",IFERROR(((R$7-'2.1 Data FSVA 2025 &amp; Bobot'!AD246))/(R$7-R$6),"-"))</f>
        <v/>
      </c>
      <c r="S250" s="33" t="str">
        <f t="shared" si="12"/>
        <v>-</v>
      </c>
      <c r="T250" s="73" t="str">
        <f t="shared" si="13"/>
        <v>-</v>
      </c>
      <c r="U250" s="4" t="str">
        <f t="shared" si="14"/>
        <v>-</v>
      </c>
      <c r="V250" s="73" t="str">
        <f t="shared" si="15"/>
        <v>-</v>
      </c>
      <c r="W250" s="67"/>
    </row>
    <row r="251" spans="1:23" x14ac:dyDescent="0.3">
      <c r="A251" s="1" t="str">
        <f>IF('2.1 Data FSVA 2025 &amp; Bobot'!A247="","",'2.1 Data FSVA 2025 &amp; Bobot'!A247)</f>
        <v/>
      </c>
      <c r="B251" s="2" t="str">
        <f>IF('2.1 Data FSVA 2025 &amp; Bobot'!B247="","",'2.1 Data FSVA 2025 &amp; Bobot'!B247)</f>
        <v/>
      </c>
      <c r="C251" s="1" t="str">
        <f>IF('2.1 Data FSVA 2025 &amp; Bobot'!C247="","",'2.1 Data FSVA 2025 &amp; Bobot'!C247)</f>
        <v/>
      </c>
      <c r="D251" s="1" t="str">
        <f>IF('2.1 Data FSVA 2025 &amp; Bobot'!D247="","",'2.1 Data FSVA 2025 &amp; Bobot'!D247)</f>
        <v/>
      </c>
      <c r="E251" s="1" t="str">
        <f>IF('2.1 Data FSVA 2025 &amp; Bobot'!E247="","",'2.1 Data FSVA 2025 &amp; Bobot'!E247)</f>
        <v/>
      </c>
      <c r="F251" s="2" t="str">
        <f>IF('2.1 Data FSVA 2025 &amp; Bobot'!F247="","",'2.1 Data FSVA 2025 &amp; Bobot'!F247)</f>
        <v/>
      </c>
      <c r="G251" s="4" t="str">
        <f>IF('2.1 Data FSVA 2025 &amp; Bobot'!H247="","",IFERROR(((G$7-'2.1 Data FSVA 2025 &amp; Bobot'!H247))/(G$7-G$6),"-"))</f>
        <v/>
      </c>
      <c r="H251" s="4" t="str">
        <f>IF('2.1 Data FSVA 2025 &amp; Bobot'!J247="","",IFERROR((('2.1 Data FSVA 2025 &amp; Bobot'!J247-H$6))/(H$7-H$6),"-"))</f>
        <v/>
      </c>
      <c r="I251" s="4" t="str">
        <f>IF('2.1 Data FSVA 2025 &amp; Bobot'!L247="","",IFERROR((('2.1 Data FSVA 2025 &amp; Bobot'!L247-I$6))/(I$7-I$6),"-"))</f>
        <v/>
      </c>
      <c r="J251" s="4" t="str">
        <f>IF('2.1 Data FSVA 2025 &amp; Bobot'!N247="","",IFERROR((('2.1 Data FSVA 2025 &amp; Bobot'!N247-J$6))/(J$7-J$6),"-"))</f>
        <v/>
      </c>
      <c r="K251" s="4" t="str">
        <f>IF('2.1 Data FSVA 2025 &amp; Bobot'!P247="","",IFERROR(((K$7-'2.1 Data FSVA 2025 &amp; Bobot'!P247))/(K$7-K$6),"-"))</f>
        <v/>
      </c>
      <c r="L251" s="4" t="str">
        <f>IF('2.1 Data FSVA 2025 &amp; Bobot'!R247="","",IFERROR(((L$7-'2.1 Data FSVA 2025 &amp; Bobot'!R247))/(L$7-L$6),"-"))</f>
        <v/>
      </c>
      <c r="M251" s="4" t="str">
        <f>IF('2.1 Data FSVA 2025 &amp; Bobot'!T247="","",IFERROR(((M$7-'2.1 Data FSVA 2025 &amp; Bobot'!T247))/(M$7-M$6),"-"))</f>
        <v/>
      </c>
      <c r="N251" s="4" t="str">
        <f>IF('2.1 Data FSVA 2025 &amp; Bobot'!V247="","",IFERROR((('2.1 Data FSVA 2025 &amp; Bobot'!V247-N$6))/(N$7-N$6),"-"))</f>
        <v/>
      </c>
      <c r="O251" s="4" t="str">
        <f>IF('2.1 Data FSVA 2025 &amp; Bobot'!X247="","",IFERROR(((O$7-'2.1 Data FSVA 2025 &amp; Bobot'!X247))/(O$7-O$6),"-"))</f>
        <v/>
      </c>
      <c r="P251" s="4" t="str">
        <f>IF('2.1 Data FSVA 2025 &amp; Bobot'!Z247="","",IFERROR((('2.1 Data FSVA 2025 &amp; Bobot'!Z247-P$6))/(P$7-P$6),"-"))</f>
        <v/>
      </c>
      <c r="Q251" s="4" t="str">
        <f>IF('2.1 Data FSVA 2025 &amp; Bobot'!AB247="","",IFERROR((('2.1 Data FSVA 2025 &amp; Bobot'!AB247-Q$6))/(Q$7-Q$6),"-"))</f>
        <v/>
      </c>
      <c r="R251" s="4" t="str">
        <f>IF('2.1 Data FSVA 2025 &amp; Bobot'!AD247="","",IFERROR(((R$7-'2.1 Data FSVA 2025 &amp; Bobot'!AD247))/(R$7-R$6),"-"))</f>
        <v/>
      </c>
      <c r="S251" s="33" t="str">
        <f t="shared" si="12"/>
        <v>-</v>
      </c>
      <c r="T251" s="73" t="str">
        <f t="shared" si="13"/>
        <v>-</v>
      </c>
      <c r="U251" s="4" t="str">
        <f t="shared" si="14"/>
        <v>-</v>
      </c>
      <c r="V251" s="73" t="str">
        <f t="shared" si="15"/>
        <v>-</v>
      </c>
      <c r="W251" s="67"/>
    </row>
    <row r="252" spans="1:23" x14ac:dyDescent="0.3">
      <c r="A252" s="1" t="str">
        <f>IF('2.1 Data FSVA 2025 &amp; Bobot'!A248="","",'2.1 Data FSVA 2025 &amp; Bobot'!A248)</f>
        <v/>
      </c>
      <c r="B252" s="2" t="str">
        <f>IF('2.1 Data FSVA 2025 &amp; Bobot'!B248="","",'2.1 Data FSVA 2025 &amp; Bobot'!B248)</f>
        <v/>
      </c>
      <c r="C252" s="1" t="str">
        <f>IF('2.1 Data FSVA 2025 &amp; Bobot'!C248="","",'2.1 Data FSVA 2025 &amp; Bobot'!C248)</f>
        <v/>
      </c>
      <c r="D252" s="1" t="str">
        <f>IF('2.1 Data FSVA 2025 &amp; Bobot'!D248="","",'2.1 Data FSVA 2025 &amp; Bobot'!D248)</f>
        <v/>
      </c>
      <c r="E252" s="1" t="str">
        <f>IF('2.1 Data FSVA 2025 &amp; Bobot'!E248="","",'2.1 Data FSVA 2025 &amp; Bobot'!E248)</f>
        <v/>
      </c>
      <c r="F252" s="2" t="str">
        <f>IF('2.1 Data FSVA 2025 &amp; Bobot'!F248="","",'2.1 Data FSVA 2025 &amp; Bobot'!F248)</f>
        <v/>
      </c>
      <c r="G252" s="4" t="str">
        <f>IF('2.1 Data FSVA 2025 &amp; Bobot'!H248="","",IFERROR(((G$7-'2.1 Data FSVA 2025 &amp; Bobot'!H248))/(G$7-G$6),"-"))</f>
        <v/>
      </c>
      <c r="H252" s="4" t="str">
        <f>IF('2.1 Data FSVA 2025 &amp; Bobot'!J248="","",IFERROR((('2.1 Data FSVA 2025 &amp; Bobot'!J248-H$6))/(H$7-H$6),"-"))</f>
        <v/>
      </c>
      <c r="I252" s="4" t="str">
        <f>IF('2.1 Data FSVA 2025 &amp; Bobot'!L248="","",IFERROR((('2.1 Data FSVA 2025 &amp; Bobot'!L248-I$6))/(I$7-I$6),"-"))</f>
        <v/>
      </c>
      <c r="J252" s="4" t="str">
        <f>IF('2.1 Data FSVA 2025 &amp; Bobot'!N248="","",IFERROR((('2.1 Data FSVA 2025 &amp; Bobot'!N248-J$6))/(J$7-J$6),"-"))</f>
        <v/>
      </c>
      <c r="K252" s="4" t="str">
        <f>IF('2.1 Data FSVA 2025 &amp; Bobot'!P248="","",IFERROR(((K$7-'2.1 Data FSVA 2025 &amp; Bobot'!P248))/(K$7-K$6),"-"))</f>
        <v/>
      </c>
      <c r="L252" s="4" t="str">
        <f>IF('2.1 Data FSVA 2025 &amp; Bobot'!R248="","",IFERROR(((L$7-'2.1 Data FSVA 2025 &amp; Bobot'!R248))/(L$7-L$6),"-"))</f>
        <v/>
      </c>
      <c r="M252" s="4" t="str">
        <f>IF('2.1 Data FSVA 2025 &amp; Bobot'!T248="","",IFERROR(((M$7-'2.1 Data FSVA 2025 &amp; Bobot'!T248))/(M$7-M$6),"-"))</f>
        <v/>
      </c>
      <c r="N252" s="4" t="str">
        <f>IF('2.1 Data FSVA 2025 &amp; Bobot'!V248="","",IFERROR((('2.1 Data FSVA 2025 &amp; Bobot'!V248-N$6))/(N$7-N$6),"-"))</f>
        <v/>
      </c>
      <c r="O252" s="4" t="str">
        <f>IF('2.1 Data FSVA 2025 &amp; Bobot'!X248="","",IFERROR(((O$7-'2.1 Data FSVA 2025 &amp; Bobot'!X248))/(O$7-O$6),"-"))</f>
        <v/>
      </c>
      <c r="P252" s="4" t="str">
        <f>IF('2.1 Data FSVA 2025 &amp; Bobot'!Z248="","",IFERROR((('2.1 Data FSVA 2025 &amp; Bobot'!Z248-P$6))/(P$7-P$6),"-"))</f>
        <v/>
      </c>
      <c r="Q252" s="4" t="str">
        <f>IF('2.1 Data FSVA 2025 &amp; Bobot'!AB248="","",IFERROR((('2.1 Data FSVA 2025 &amp; Bobot'!AB248-Q$6))/(Q$7-Q$6),"-"))</f>
        <v/>
      </c>
      <c r="R252" s="4" t="str">
        <f>IF('2.1 Data FSVA 2025 &amp; Bobot'!AD248="","",IFERROR(((R$7-'2.1 Data FSVA 2025 &amp; Bobot'!AD248))/(R$7-R$6),"-"))</f>
        <v/>
      </c>
      <c r="S252" s="33" t="str">
        <f t="shared" si="12"/>
        <v>-</v>
      </c>
      <c r="T252" s="73" t="str">
        <f t="shared" si="13"/>
        <v>-</v>
      </c>
      <c r="U252" s="4" t="str">
        <f t="shared" si="14"/>
        <v>-</v>
      </c>
      <c r="V252" s="73" t="str">
        <f t="shared" si="15"/>
        <v>-</v>
      </c>
      <c r="W252" s="67"/>
    </row>
    <row r="253" spans="1:23" x14ac:dyDescent="0.3">
      <c r="A253" s="1" t="str">
        <f>IF('2.1 Data FSVA 2025 &amp; Bobot'!A249="","",'2.1 Data FSVA 2025 &amp; Bobot'!A249)</f>
        <v/>
      </c>
      <c r="B253" s="2" t="str">
        <f>IF('2.1 Data FSVA 2025 &amp; Bobot'!B249="","",'2.1 Data FSVA 2025 &amp; Bobot'!B249)</f>
        <v/>
      </c>
      <c r="C253" s="1" t="str">
        <f>IF('2.1 Data FSVA 2025 &amp; Bobot'!C249="","",'2.1 Data FSVA 2025 &amp; Bobot'!C249)</f>
        <v/>
      </c>
      <c r="D253" s="1" t="str">
        <f>IF('2.1 Data FSVA 2025 &amp; Bobot'!D249="","",'2.1 Data FSVA 2025 &amp; Bobot'!D249)</f>
        <v/>
      </c>
      <c r="E253" s="1" t="str">
        <f>IF('2.1 Data FSVA 2025 &amp; Bobot'!E249="","",'2.1 Data FSVA 2025 &amp; Bobot'!E249)</f>
        <v/>
      </c>
      <c r="F253" s="2" t="str">
        <f>IF('2.1 Data FSVA 2025 &amp; Bobot'!F249="","",'2.1 Data FSVA 2025 &amp; Bobot'!F249)</f>
        <v/>
      </c>
      <c r="G253" s="4" t="str">
        <f>IF('2.1 Data FSVA 2025 &amp; Bobot'!H249="","",IFERROR(((G$7-'2.1 Data FSVA 2025 &amp; Bobot'!H249))/(G$7-G$6),"-"))</f>
        <v/>
      </c>
      <c r="H253" s="4" t="str">
        <f>IF('2.1 Data FSVA 2025 &amp; Bobot'!J249="","",IFERROR((('2.1 Data FSVA 2025 &amp; Bobot'!J249-H$6))/(H$7-H$6),"-"))</f>
        <v/>
      </c>
      <c r="I253" s="4" t="str">
        <f>IF('2.1 Data FSVA 2025 &amp; Bobot'!L249="","",IFERROR((('2.1 Data FSVA 2025 &amp; Bobot'!L249-I$6))/(I$7-I$6),"-"))</f>
        <v/>
      </c>
      <c r="J253" s="4" t="str">
        <f>IF('2.1 Data FSVA 2025 &amp; Bobot'!N249="","",IFERROR((('2.1 Data FSVA 2025 &amp; Bobot'!N249-J$6))/(J$7-J$6),"-"))</f>
        <v/>
      </c>
      <c r="K253" s="4" t="str">
        <f>IF('2.1 Data FSVA 2025 &amp; Bobot'!P249="","",IFERROR(((K$7-'2.1 Data FSVA 2025 &amp; Bobot'!P249))/(K$7-K$6),"-"))</f>
        <v/>
      </c>
      <c r="L253" s="4" t="str">
        <f>IF('2.1 Data FSVA 2025 &amp; Bobot'!R249="","",IFERROR(((L$7-'2.1 Data FSVA 2025 &amp; Bobot'!R249))/(L$7-L$6),"-"))</f>
        <v/>
      </c>
      <c r="M253" s="4" t="str">
        <f>IF('2.1 Data FSVA 2025 &amp; Bobot'!T249="","",IFERROR(((M$7-'2.1 Data FSVA 2025 &amp; Bobot'!T249))/(M$7-M$6),"-"))</f>
        <v/>
      </c>
      <c r="N253" s="4" t="str">
        <f>IF('2.1 Data FSVA 2025 &amp; Bobot'!V249="","",IFERROR((('2.1 Data FSVA 2025 &amp; Bobot'!V249-N$6))/(N$7-N$6),"-"))</f>
        <v/>
      </c>
      <c r="O253" s="4" t="str">
        <f>IF('2.1 Data FSVA 2025 &amp; Bobot'!X249="","",IFERROR(((O$7-'2.1 Data FSVA 2025 &amp; Bobot'!X249))/(O$7-O$6),"-"))</f>
        <v/>
      </c>
      <c r="P253" s="4" t="str">
        <f>IF('2.1 Data FSVA 2025 &amp; Bobot'!Z249="","",IFERROR((('2.1 Data FSVA 2025 &amp; Bobot'!Z249-P$6))/(P$7-P$6),"-"))</f>
        <v/>
      </c>
      <c r="Q253" s="4" t="str">
        <f>IF('2.1 Data FSVA 2025 &amp; Bobot'!AB249="","",IFERROR((('2.1 Data FSVA 2025 &amp; Bobot'!AB249-Q$6))/(Q$7-Q$6),"-"))</f>
        <v/>
      </c>
      <c r="R253" s="4" t="str">
        <f>IF('2.1 Data FSVA 2025 &amp; Bobot'!AD249="","",IFERROR(((R$7-'2.1 Data FSVA 2025 &amp; Bobot'!AD249))/(R$7-R$6),"-"))</f>
        <v/>
      </c>
      <c r="S253" s="33" t="str">
        <f t="shared" si="12"/>
        <v>-</v>
      </c>
      <c r="T253" s="73" t="str">
        <f t="shared" si="13"/>
        <v>-</v>
      </c>
      <c r="U253" s="4" t="str">
        <f t="shared" si="14"/>
        <v>-</v>
      </c>
      <c r="V253" s="73" t="str">
        <f t="shared" si="15"/>
        <v>-</v>
      </c>
      <c r="W253" s="67"/>
    </row>
    <row r="254" spans="1:23" x14ac:dyDescent="0.3">
      <c r="A254" s="1" t="str">
        <f>IF('2.1 Data FSVA 2025 &amp; Bobot'!A250="","",'2.1 Data FSVA 2025 &amp; Bobot'!A250)</f>
        <v/>
      </c>
      <c r="B254" s="2" t="str">
        <f>IF('2.1 Data FSVA 2025 &amp; Bobot'!B250="","",'2.1 Data FSVA 2025 &amp; Bobot'!B250)</f>
        <v/>
      </c>
      <c r="C254" s="1" t="str">
        <f>IF('2.1 Data FSVA 2025 &amp; Bobot'!C250="","",'2.1 Data FSVA 2025 &amp; Bobot'!C250)</f>
        <v/>
      </c>
      <c r="D254" s="1" t="str">
        <f>IF('2.1 Data FSVA 2025 &amp; Bobot'!D250="","",'2.1 Data FSVA 2025 &amp; Bobot'!D250)</f>
        <v/>
      </c>
      <c r="E254" s="1" t="str">
        <f>IF('2.1 Data FSVA 2025 &amp; Bobot'!E250="","",'2.1 Data FSVA 2025 &amp; Bobot'!E250)</f>
        <v/>
      </c>
      <c r="F254" s="2" t="str">
        <f>IF('2.1 Data FSVA 2025 &amp; Bobot'!F250="","",'2.1 Data FSVA 2025 &amp; Bobot'!F250)</f>
        <v/>
      </c>
      <c r="G254" s="4" t="str">
        <f>IF('2.1 Data FSVA 2025 &amp; Bobot'!H250="","",IFERROR(((G$7-'2.1 Data FSVA 2025 &amp; Bobot'!H250))/(G$7-G$6),"-"))</f>
        <v/>
      </c>
      <c r="H254" s="4" t="str">
        <f>IF('2.1 Data FSVA 2025 &amp; Bobot'!J250="","",IFERROR((('2.1 Data FSVA 2025 &amp; Bobot'!J250-H$6))/(H$7-H$6),"-"))</f>
        <v/>
      </c>
      <c r="I254" s="4" t="str">
        <f>IF('2.1 Data FSVA 2025 &amp; Bobot'!L250="","",IFERROR((('2.1 Data FSVA 2025 &amp; Bobot'!L250-I$6))/(I$7-I$6),"-"))</f>
        <v/>
      </c>
      <c r="J254" s="4" t="str">
        <f>IF('2.1 Data FSVA 2025 &amp; Bobot'!N250="","",IFERROR((('2.1 Data FSVA 2025 &amp; Bobot'!N250-J$6))/(J$7-J$6),"-"))</f>
        <v/>
      </c>
      <c r="K254" s="4" t="str">
        <f>IF('2.1 Data FSVA 2025 &amp; Bobot'!P250="","",IFERROR(((K$7-'2.1 Data FSVA 2025 &amp; Bobot'!P250))/(K$7-K$6),"-"))</f>
        <v/>
      </c>
      <c r="L254" s="4" t="str">
        <f>IF('2.1 Data FSVA 2025 &amp; Bobot'!R250="","",IFERROR(((L$7-'2.1 Data FSVA 2025 &amp; Bobot'!R250))/(L$7-L$6),"-"))</f>
        <v/>
      </c>
      <c r="M254" s="4" t="str">
        <f>IF('2.1 Data FSVA 2025 &amp; Bobot'!T250="","",IFERROR(((M$7-'2.1 Data FSVA 2025 &amp; Bobot'!T250))/(M$7-M$6),"-"))</f>
        <v/>
      </c>
      <c r="N254" s="4" t="str">
        <f>IF('2.1 Data FSVA 2025 &amp; Bobot'!V250="","",IFERROR((('2.1 Data FSVA 2025 &amp; Bobot'!V250-N$6))/(N$7-N$6),"-"))</f>
        <v/>
      </c>
      <c r="O254" s="4" t="str">
        <f>IF('2.1 Data FSVA 2025 &amp; Bobot'!X250="","",IFERROR(((O$7-'2.1 Data FSVA 2025 &amp; Bobot'!X250))/(O$7-O$6),"-"))</f>
        <v/>
      </c>
      <c r="P254" s="4" t="str">
        <f>IF('2.1 Data FSVA 2025 &amp; Bobot'!Z250="","",IFERROR((('2.1 Data FSVA 2025 &amp; Bobot'!Z250-P$6))/(P$7-P$6),"-"))</f>
        <v/>
      </c>
      <c r="Q254" s="4" t="str">
        <f>IF('2.1 Data FSVA 2025 &amp; Bobot'!AB250="","",IFERROR((('2.1 Data FSVA 2025 &amp; Bobot'!AB250-Q$6))/(Q$7-Q$6),"-"))</f>
        <v/>
      </c>
      <c r="R254" s="4" t="str">
        <f>IF('2.1 Data FSVA 2025 &amp; Bobot'!AD250="","",IFERROR(((R$7-'2.1 Data FSVA 2025 &amp; Bobot'!AD250))/(R$7-R$6),"-"))</f>
        <v/>
      </c>
      <c r="S254" s="33" t="str">
        <f t="shared" si="12"/>
        <v>-</v>
      </c>
      <c r="T254" s="73" t="str">
        <f t="shared" si="13"/>
        <v>-</v>
      </c>
      <c r="U254" s="4" t="str">
        <f t="shared" si="14"/>
        <v>-</v>
      </c>
      <c r="V254" s="73" t="str">
        <f t="shared" si="15"/>
        <v>-</v>
      </c>
      <c r="W254" s="67"/>
    </row>
    <row r="255" spans="1:23" x14ac:dyDescent="0.3">
      <c r="A255" s="1" t="str">
        <f>IF('2.1 Data FSVA 2025 &amp; Bobot'!A251="","",'2.1 Data FSVA 2025 &amp; Bobot'!A251)</f>
        <v/>
      </c>
      <c r="B255" s="2" t="str">
        <f>IF('2.1 Data FSVA 2025 &amp; Bobot'!B251="","",'2.1 Data FSVA 2025 &amp; Bobot'!B251)</f>
        <v/>
      </c>
      <c r="C255" s="1" t="str">
        <f>IF('2.1 Data FSVA 2025 &amp; Bobot'!C251="","",'2.1 Data FSVA 2025 &amp; Bobot'!C251)</f>
        <v/>
      </c>
      <c r="D255" s="1" t="str">
        <f>IF('2.1 Data FSVA 2025 &amp; Bobot'!D251="","",'2.1 Data FSVA 2025 &amp; Bobot'!D251)</f>
        <v/>
      </c>
      <c r="E255" s="1" t="str">
        <f>IF('2.1 Data FSVA 2025 &amp; Bobot'!E251="","",'2.1 Data FSVA 2025 &amp; Bobot'!E251)</f>
        <v/>
      </c>
      <c r="F255" s="2" t="str">
        <f>IF('2.1 Data FSVA 2025 &amp; Bobot'!F251="","",'2.1 Data FSVA 2025 &amp; Bobot'!F251)</f>
        <v/>
      </c>
      <c r="G255" s="4" t="str">
        <f>IF('2.1 Data FSVA 2025 &amp; Bobot'!H251="","",IFERROR(((G$7-'2.1 Data FSVA 2025 &amp; Bobot'!H251))/(G$7-G$6),"-"))</f>
        <v/>
      </c>
      <c r="H255" s="4" t="str">
        <f>IF('2.1 Data FSVA 2025 &amp; Bobot'!J251="","",IFERROR((('2.1 Data FSVA 2025 &amp; Bobot'!J251-H$6))/(H$7-H$6),"-"))</f>
        <v/>
      </c>
      <c r="I255" s="4" t="str">
        <f>IF('2.1 Data FSVA 2025 &amp; Bobot'!L251="","",IFERROR((('2.1 Data FSVA 2025 &amp; Bobot'!L251-I$6))/(I$7-I$6),"-"))</f>
        <v/>
      </c>
      <c r="J255" s="4" t="str">
        <f>IF('2.1 Data FSVA 2025 &amp; Bobot'!N251="","",IFERROR((('2.1 Data FSVA 2025 &amp; Bobot'!N251-J$6))/(J$7-J$6),"-"))</f>
        <v/>
      </c>
      <c r="K255" s="4" t="str">
        <f>IF('2.1 Data FSVA 2025 &amp; Bobot'!P251="","",IFERROR(((K$7-'2.1 Data FSVA 2025 &amp; Bobot'!P251))/(K$7-K$6),"-"))</f>
        <v/>
      </c>
      <c r="L255" s="4" t="str">
        <f>IF('2.1 Data FSVA 2025 &amp; Bobot'!R251="","",IFERROR(((L$7-'2.1 Data FSVA 2025 &amp; Bobot'!R251))/(L$7-L$6),"-"))</f>
        <v/>
      </c>
      <c r="M255" s="4" t="str">
        <f>IF('2.1 Data FSVA 2025 &amp; Bobot'!T251="","",IFERROR(((M$7-'2.1 Data FSVA 2025 &amp; Bobot'!T251))/(M$7-M$6),"-"))</f>
        <v/>
      </c>
      <c r="N255" s="4" t="str">
        <f>IF('2.1 Data FSVA 2025 &amp; Bobot'!V251="","",IFERROR((('2.1 Data FSVA 2025 &amp; Bobot'!V251-N$6))/(N$7-N$6),"-"))</f>
        <v/>
      </c>
      <c r="O255" s="4" t="str">
        <f>IF('2.1 Data FSVA 2025 &amp; Bobot'!X251="","",IFERROR(((O$7-'2.1 Data FSVA 2025 &amp; Bobot'!X251))/(O$7-O$6),"-"))</f>
        <v/>
      </c>
      <c r="P255" s="4" t="str">
        <f>IF('2.1 Data FSVA 2025 &amp; Bobot'!Z251="","",IFERROR((('2.1 Data FSVA 2025 &amp; Bobot'!Z251-P$6))/(P$7-P$6),"-"))</f>
        <v/>
      </c>
      <c r="Q255" s="4" t="str">
        <f>IF('2.1 Data FSVA 2025 &amp; Bobot'!AB251="","",IFERROR((('2.1 Data FSVA 2025 &amp; Bobot'!AB251-Q$6))/(Q$7-Q$6),"-"))</f>
        <v/>
      </c>
      <c r="R255" s="4" t="str">
        <f>IF('2.1 Data FSVA 2025 &amp; Bobot'!AD251="","",IFERROR(((R$7-'2.1 Data FSVA 2025 &amp; Bobot'!AD251))/(R$7-R$6),"-"))</f>
        <v/>
      </c>
      <c r="S255" s="33" t="str">
        <f t="shared" si="12"/>
        <v>-</v>
      </c>
      <c r="T255" s="73" t="str">
        <f t="shared" si="13"/>
        <v>-</v>
      </c>
      <c r="U255" s="4" t="str">
        <f t="shared" si="14"/>
        <v>-</v>
      </c>
      <c r="V255" s="73" t="str">
        <f t="shared" si="15"/>
        <v>-</v>
      </c>
      <c r="W255" s="67"/>
    </row>
    <row r="256" spans="1:23" x14ac:dyDescent="0.3">
      <c r="A256" s="1" t="str">
        <f>IF('2.1 Data FSVA 2025 &amp; Bobot'!A252="","",'2.1 Data FSVA 2025 &amp; Bobot'!A252)</f>
        <v/>
      </c>
      <c r="B256" s="2" t="str">
        <f>IF('2.1 Data FSVA 2025 &amp; Bobot'!B252="","",'2.1 Data FSVA 2025 &amp; Bobot'!B252)</f>
        <v/>
      </c>
      <c r="C256" s="1" t="str">
        <f>IF('2.1 Data FSVA 2025 &amp; Bobot'!C252="","",'2.1 Data FSVA 2025 &amp; Bobot'!C252)</f>
        <v/>
      </c>
      <c r="D256" s="1" t="str">
        <f>IF('2.1 Data FSVA 2025 &amp; Bobot'!D252="","",'2.1 Data FSVA 2025 &amp; Bobot'!D252)</f>
        <v/>
      </c>
      <c r="E256" s="1" t="str">
        <f>IF('2.1 Data FSVA 2025 &amp; Bobot'!E252="","",'2.1 Data FSVA 2025 &amp; Bobot'!E252)</f>
        <v/>
      </c>
      <c r="F256" s="2" t="str">
        <f>IF('2.1 Data FSVA 2025 &amp; Bobot'!F252="","",'2.1 Data FSVA 2025 &amp; Bobot'!F252)</f>
        <v/>
      </c>
      <c r="G256" s="4" t="str">
        <f>IF('2.1 Data FSVA 2025 &amp; Bobot'!H252="","",IFERROR(((G$7-'2.1 Data FSVA 2025 &amp; Bobot'!H252))/(G$7-G$6),"-"))</f>
        <v/>
      </c>
      <c r="H256" s="4" t="str">
        <f>IF('2.1 Data FSVA 2025 &amp; Bobot'!J252="","",IFERROR((('2.1 Data FSVA 2025 &amp; Bobot'!J252-H$6))/(H$7-H$6),"-"))</f>
        <v/>
      </c>
      <c r="I256" s="4" t="str">
        <f>IF('2.1 Data FSVA 2025 &amp; Bobot'!L252="","",IFERROR((('2.1 Data FSVA 2025 &amp; Bobot'!L252-I$6))/(I$7-I$6),"-"))</f>
        <v/>
      </c>
      <c r="J256" s="4" t="str">
        <f>IF('2.1 Data FSVA 2025 &amp; Bobot'!N252="","",IFERROR((('2.1 Data FSVA 2025 &amp; Bobot'!N252-J$6))/(J$7-J$6),"-"))</f>
        <v/>
      </c>
      <c r="K256" s="4" t="str">
        <f>IF('2.1 Data FSVA 2025 &amp; Bobot'!P252="","",IFERROR(((K$7-'2.1 Data FSVA 2025 &amp; Bobot'!P252))/(K$7-K$6),"-"))</f>
        <v/>
      </c>
      <c r="L256" s="4" t="str">
        <f>IF('2.1 Data FSVA 2025 &amp; Bobot'!R252="","",IFERROR(((L$7-'2.1 Data FSVA 2025 &amp; Bobot'!R252))/(L$7-L$6),"-"))</f>
        <v/>
      </c>
      <c r="M256" s="4" t="str">
        <f>IF('2.1 Data FSVA 2025 &amp; Bobot'!T252="","",IFERROR(((M$7-'2.1 Data FSVA 2025 &amp; Bobot'!T252))/(M$7-M$6),"-"))</f>
        <v/>
      </c>
      <c r="N256" s="4" t="str">
        <f>IF('2.1 Data FSVA 2025 &amp; Bobot'!V252="","",IFERROR((('2.1 Data FSVA 2025 &amp; Bobot'!V252-N$6))/(N$7-N$6),"-"))</f>
        <v/>
      </c>
      <c r="O256" s="4" t="str">
        <f>IF('2.1 Data FSVA 2025 &amp; Bobot'!X252="","",IFERROR(((O$7-'2.1 Data FSVA 2025 &amp; Bobot'!X252))/(O$7-O$6),"-"))</f>
        <v/>
      </c>
      <c r="P256" s="4" t="str">
        <f>IF('2.1 Data FSVA 2025 &amp; Bobot'!Z252="","",IFERROR((('2.1 Data FSVA 2025 &amp; Bobot'!Z252-P$6))/(P$7-P$6),"-"))</f>
        <v/>
      </c>
      <c r="Q256" s="4" t="str">
        <f>IF('2.1 Data FSVA 2025 &amp; Bobot'!AB252="","",IFERROR((('2.1 Data FSVA 2025 &amp; Bobot'!AB252-Q$6))/(Q$7-Q$6),"-"))</f>
        <v/>
      </c>
      <c r="R256" s="4" t="str">
        <f>IF('2.1 Data FSVA 2025 &amp; Bobot'!AD252="","",IFERROR(((R$7-'2.1 Data FSVA 2025 &amp; Bobot'!AD252))/(R$7-R$6),"-"))</f>
        <v/>
      </c>
      <c r="S256" s="33" t="str">
        <f t="shared" si="12"/>
        <v>-</v>
      </c>
      <c r="T256" s="73" t="str">
        <f t="shared" si="13"/>
        <v>-</v>
      </c>
      <c r="U256" s="4" t="str">
        <f t="shared" si="14"/>
        <v>-</v>
      </c>
      <c r="V256" s="73" t="str">
        <f t="shared" si="15"/>
        <v>-</v>
      </c>
      <c r="W256" s="67"/>
    </row>
    <row r="257" spans="1:23" x14ac:dyDescent="0.3">
      <c r="A257" s="1" t="str">
        <f>IF('2.1 Data FSVA 2025 &amp; Bobot'!A253="","",'2.1 Data FSVA 2025 &amp; Bobot'!A253)</f>
        <v/>
      </c>
      <c r="B257" s="2" t="str">
        <f>IF('2.1 Data FSVA 2025 &amp; Bobot'!B253="","",'2.1 Data FSVA 2025 &amp; Bobot'!B253)</f>
        <v/>
      </c>
      <c r="C257" s="1" t="str">
        <f>IF('2.1 Data FSVA 2025 &amp; Bobot'!C253="","",'2.1 Data FSVA 2025 &amp; Bobot'!C253)</f>
        <v/>
      </c>
      <c r="D257" s="1" t="str">
        <f>IF('2.1 Data FSVA 2025 &amp; Bobot'!D253="","",'2.1 Data FSVA 2025 &amp; Bobot'!D253)</f>
        <v/>
      </c>
      <c r="E257" s="1" t="str">
        <f>IF('2.1 Data FSVA 2025 &amp; Bobot'!E253="","",'2.1 Data FSVA 2025 &amp; Bobot'!E253)</f>
        <v/>
      </c>
      <c r="F257" s="2" t="str">
        <f>IF('2.1 Data FSVA 2025 &amp; Bobot'!F253="","",'2.1 Data FSVA 2025 &amp; Bobot'!F253)</f>
        <v/>
      </c>
      <c r="G257" s="4" t="str">
        <f>IF('2.1 Data FSVA 2025 &amp; Bobot'!H253="","",IFERROR(((G$7-'2.1 Data FSVA 2025 &amp; Bobot'!H253))/(G$7-G$6),"-"))</f>
        <v/>
      </c>
      <c r="H257" s="4" t="str">
        <f>IF('2.1 Data FSVA 2025 &amp; Bobot'!J253="","",IFERROR((('2.1 Data FSVA 2025 &amp; Bobot'!J253-H$6))/(H$7-H$6),"-"))</f>
        <v/>
      </c>
      <c r="I257" s="4" t="str">
        <f>IF('2.1 Data FSVA 2025 &amp; Bobot'!L253="","",IFERROR((('2.1 Data FSVA 2025 &amp; Bobot'!L253-I$6))/(I$7-I$6),"-"))</f>
        <v/>
      </c>
      <c r="J257" s="4" t="str">
        <f>IF('2.1 Data FSVA 2025 &amp; Bobot'!N253="","",IFERROR((('2.1 Data FSVA 2025 &amp; Bobot'!N253-J$6))/(J$7-J$6),"-"))</f>
        <v/>
      </c>
      <c r="K257" s="4" t="str">
        <f>IF('2.1 Data FSVA 2025 &amp; Bobot'!P253="","",IFERROR(((K$7-'2.1 Data FSVA 2025 &amp; Bobot'!P253))/(K$7-K$6),"-"))</f>
        <v/>
      </c>
      <c r="L257" s="4" t="str">
        <f>IF('2.1 Data FSVA 2025 &amp; Bobot'!R253="","",IFERROR(((L$7-'2.1 Data FSVA 2025 &amp; Bobot'!R253))/(L$7-L$6),"-"))</f>
        <v/>
      </c>
      <c r="M257" s="4" t="str">
        <f>IF('2.1 Data FSVA 2025 &amp; Bobot'!T253="","",IFERROR(((M$7-'2.1 Data FSVA 2025 &amp; Bobot'!T253))/(M$7-M$6),"-"))</f>
        <v/>
      </c>
      <c r="N257" s="4" t="str">
        <f>IF('2.1 Data FSVA 2025 &amp; Bobot'!V253="","",IFERROR((('2.1 Data FSVA 2025 &amp; Bobot'!V253-N$6))/(N$7-N$6),"-"))</f>
        <v/>
      </c>
      <c r="O257" s="4" t="str">
        <f>IF('2.1 Data FSVA 2025 &amp; Bobot'!X253="","",IFERROR(((O$7-'2.1 Data FSVA 2025 &amp; Bobot'!X253))/(O$7-O$6),"-"))</f>
        <v/>
      </c>
      <c r="P257" s="4" t="str">
        <f>IF('2.1 Data FSVA 2025 &amp; Bobot'!Z253="","",IFERROR((('2.1 Data FSVA 2025 &amp; Bobot'!Z253-P$6))/(P$7-P$6),"-"))</f>
        <v/>
      </c>
      <c r="Q257" s="4" t="str">
        <f>IF('2.1 Data FSVA 2025 &amp; Bobot'!AB253="","",IFERROR((('2.1 Data FSVA 2025 &amp; Bobot'!AB253-Q$6))/(Q$7-Q$6),"-"))</f>
        <v/>
      </c>
      <c r="R257" s="4" t="str">
        <f>IF('2.1 Data FSVA 2025 &amp; Bobot'!AD253="","",IFERROR(((R$7-'2.1 Data FSVA 2025 &amp; Bobot'!AD253))/(R$7-R$6),"-"))</f>
        <v/>
      </c>
      <c r="S257" s="33" t="str">
        <f t="shared" si="12"/>
        <v>-</v>
      </c>
      <c r="T257" s="73" t="str">
        <f t="shared" si="13"/>
        <v>-</v>
      </c>
      <c r="U257" s="4" t="str">
        <f t="shared" si="14"/>
        <v>-</v>
      </c>
      <c r="V257" s="73" t="str">
        <f t="shared" si="15"/>
        <v>-</v>
      </c>
      <c r="W257" s="67"/>
    </row>
    <row r="258" spans="1:23" x14ac:dyDescent="0.3">
      <c r="A258" s="1" t="str">
        <f>IF('2.1 Data FSVA 2025 &amp; Bobot'!A254="","",'2.1 Data FSVA 2025 &amp; Bobot'!A254)</f>
        <v/>
      </c>
      <c r="B258" s="2" t="str">
        <f>IF('2.1 Data FSVA 2025 &amp; Bobot'!B254="","",'2.1 Data FSVA 2025 &amp; Bobot'!B254)</f>
        <v/>
      </c>
      <c r="C258" s="1" t="str">
        <f>IF('2.1 Data FSVA 2025 &amp; Bobot'!C254="","",'2.1 Data FSVA 2025 &amp; Bobot'!C254)</f>
        <v/>
      </c>
      <c r="D258" s="1" t="str">
        <f>IF('2.1 Data FSVA 2025 &amp; Bobot'!D254="","",'2.1 Data FSVA 2025 &amp; Bobot'!D254)</f>
        <v/>
      </c>
      <c r="E258" s="1" t="str">
        <f>IF('2.1 Data FSVA 2025 &amp; Bobot'!E254="","",'2.1 Data FSVA 2025 &amp; Bobot'!E254)</f>
        <v/>
      </c>
      <c r="F258" s="2" t="str">
        <f>IF('2.1 Data FSVA 2025 &amp; Bobot'!F254="","",'2.1 Data FSVA 2025 &amp; Bobot'!F254)</f>
        <v/>
      </c>
      <c r="G258" s="4" t="str">
        <f>IF('2.1 Data FSVA 2025 &amp; Bobot'!H254="","",IFERROR(((G$7-'2.1 Data FSVA 2025 &amp; Bobot'!H254))/(G$7-G$6),"-"))</f>
        <v/>
      </c>
      <c r="H258" s="4" t="str">
        <f>IF('2.1 Data FSVA 2025 &amp; Bobot'!J254="","",IFERROR((('2.1 Data FSVA 2025 &amp; Bobot'!J254-H$6))/(H$7-H$6),"-"))</f>
        <v/>
      </c>
      <c r="I258" s="4" t="str">
        <f>IF('2.1 Data FSVA 2025 &amp; Bobot'!L254="","",IFERROR((('2.1 Data FSVA 2025 &amp; Bobot'!L254-I$6))/(I$7-I$6),"-"))</f>
        <v/>
      </c>
      <c r="J258" s="4" t="str">
        <f>IF('2.1 Data FSVA 2025 &amp; Bobot'!N254="","",IFERROR((('2.1 Data FSVA 2025 &amp; Bobot'!N254-J$6))/(J$7-J$6),"-"))</f>
        <v/>
      </c>
      <c r="K258" s="4" t="str">
        <f>IF('2.1 Data FSVA 2025 &amp; Bobot'!P254="","",IFERROR(((K$7-'2.1 Data FSVA 2025 &amp; Bobot'!P254))/(K$7-K$6),"-"))</f>
        <v/>
      </c>
      <c r="L258" s="4" t="str">
        <f>IF('2.1 Data FSVA 2025 &amp; Bobot'!R254="","",IFERROR(((L$7-'2.1 Data FSVA 2025 &amp; Bobot'!R254))/(L$7-L$6),"-"))</f>
        <v/>
      </c>
      <c r="M258" s="4" t="str">
        <f>IF('2.1 Data FSVA 2025 &amp; Bobot'!T254="","",IFERROR(((M$7-'2.1 Data FSVA 2025 &amp; Bobot'!T254))/(M$7-M$6),"-"))</f>
        <v/>
      </c>
      <c r="N258" s="4" t="str">
        <f>IF('2.1 Data FSVA 2025 &amp; Bobot'!V254="","",IFERROR((('2.1 Data FSVA 2025 &amp; Bobot'!V254-N$6))/(N$7-N$6),"-"))</f>
        <v/>
      </c>
      <c r="O258" s="4" t="str">
        <f>IF('2.1 Data FSVA 2025 &amp; Bobot'!X254="","",IFERROR(((O$7-'2.1 Data FSVA 2025 &amp; Bobot'!X254))/(O$7-O$6),"-"))</f>
        <v/>
      </c>
      <c r="P258" s="4" t="str">
        <f>IF('2.1 Data FSVA 2025 &amp; Bobot'!Z254="","",IFERROR((('2.1 Data FSVA 2025 &amp; Bobot'!Z254-P$6))/(P$7-P$6),"-"))</f>
        <v/>
      </c>
      <c r="Q258" s="4" t="str">
        <f>IF('2.1 Data FSVA 2025 &amp; Bobot'!AB254="","",IFERROR((('2.1 Data FSVA 2025 &amp; Bobot'!AB254-Q$6))/(Q$7-Q$6),"-"))</f>
        <v/>
      </c>
      <c r="R258" s="4" t="str">
        <f>IF('2.1 Data FSVA 2025 &amp; Bobot'!AD254="","",IFERROR(((R$7-'2.1 Data FSVA 2025 &amp; Bobot'!AD254))/(R$7-R$6),"-"))</f>
        <v/>
      </c>
      <c r="S258" s="33" t="str">
        <f t="shared" si="12"/>
        <v>-</v>
      </c>
      <c r="T258" s="73" t="str">
        <f t="shared" si="13"/>
        <v>-</v>
      </c>
      <c r="U258" s="4" t="str">
        <f t="shared" si="14"/>
        <v>-</v>
      </c>
      <c r="V258" s="73" t="str">
        <f t="shared" si="15"/>
        <v>-</v>
      </c>
      <c r="W258" s="67"/>
    </row>
    <row r="259" spans="1:23" x14ac:dyDescent="0.3">
      <c r="A259" s="1" t="str">
        <f>IF('2.1 Data FSVA 2025 &amp; Bobot'!A255="","",'2.1 Data FSVA 2025 &amp; Bobot'!A255)</f>
        <v/>
      </c>
      <c r="B259" s="2" t="str">
        <f>IF('2.1 Data FSVA 2025 &amp; Bobot'!B255="","",'2.1 Data FSVA 2025 &amp; Bobot'!B255)</f>
        <v/>
      </c>
      <c r="C259" s="1" t="str">
        <f>IF('2.1 Data FSVA 2025 &amp; Bobot'!C255="","",'2.1 Data FSVA 2025 &amp; Bobot'!C255)</f>
        <v/>
      </c>
      <c r="D259" s="1" t="str">
        <f>IF('2.1 Data FSVA 2025 &amp; Bobot'!D255="","",'2.1 Data FSVA 2025 &amp; Bobot'!D255)</f>
        <v/>
      </c>
      <c r="E259" s="1" t="str">
        <f>IF('2.1 Data FSVA 2025 &amp; Bobot'!E255="","",'2.1 Data FSVA 2025 &amp; Bobot'!E255)</f>
        <v/>
      </c>
      <c r="F259" s="2" t="str">
        <f>IF('2.1 Data FSVA 2025 &amp; Bobot'!F255="","",'2.1 Data FSVA 2025 &amp; Bobot'!F255)</f>
        <v/>
      </c>
      <c r="G259" s="4" t="str">
        <f>IF('2.1 Data FSVA 2025 &amp; Bobot'!H255="","",IFERROR(((G$7-'2.1 Data FSVA 2025 &amp; Bobot'!H255))/(G$7-G$6),"-"))</f>
        <v/>
      </c>
      <c r="H259" s="4" t="str">
        <f>IF('2.1 Data FSVA 2025 &amp; Bobot'!J255="","",IFERROR((('2.1 Data FSVA 2025 &amp; Bobot'!J255-H$6))/(H$7-H$6),"-"))</f>
        <v/>
      </c>
      <c r="I259" s="4" t="str">
        <f>IF('2.1 Data FSVA 2025 &amp; Bobot'!L255="","",IFERROR((('2.1 Data FSVA 2025 &amp; Bobot'!L255-I$6))/(I$7-I$6),"-"))</f>
        <v/>
      </c>
      <c r="J259" s="4" t="str">
        <f>IF('2.1 Data FSVA 2025 &amp; Bobot'!N255="","",IFERROR((('2.1 Data FSVA 2025 &amp; Bobot'!N255-J$6))/(J$7-J$6),"-"))</f>
        <v/>
      </c>
      <c r="K259" s="4" t="str">
        <f>IF('2.1 Data FSVA 2025 &amp; Bobot'!P255="","",IFERROR(((K$7-'2.1 Data FSVA 2025 &amp; Bobot'!P255))/(K$7-K$6),"-"))</f>
        <v/>
      </c>
      <c r="L259" s="4" t="str">
        <f>IF('2.1 Data FSVA 2025 &amp; Bobot'!R255="","",IFERROR(((L$7-'2.1 Data FSVA 2025 &amp; Bobot'!R255))/(L$7-L$6),"-"))</f>
        <v/>
      </c>
      <c r="M259" s="4" t="str">
        <f>IF('2.1 Data FSVA 2025 &amp; Bobot'!T255="","",IFERROR(((M$7-'2.1 Data FSVA 2025 &amp; Bobot'!T255))/(M$7-M$6),"-"))</f>
        <v/>
      </c>
      <c r="N259" s="4" t="str">
        <f>IF('2.1 Data FSVA 2025 &amp; Bobot'!V255="","",IFERROR((('2.1 Data FSVA 2025 &amp; Bobot'!V255-N$6))/(N$7-N$6),"-"))</f>
        <v/>
      </c>
      <c r="O259" s="4" t="str">
        <f>IF('2.1 Data FSVA 2025 &amp; Bobot'!X255="","",IFERROR(((O$7-'2.1 Data FSVA 2025 &amp; Bobot'!X255))/(O$7-O$6),"-"))</f>
        <v/>
      </c>
      <c r="P259" s="4" t="str">
        <f>IF('2.1 Data FSVA 2025 &amp; Bobot'!Z255="","",IFERROR((('2.1 Data FSVA 2025 &amp; Bobot'!Z255-P$6))/(P$7-P$6),"-"))</f>
        <v/>
      </c>
      <c r="Q259" s="4" t="str">
        <f>IF('2.1 Data FSVA 2025 &amp; Bobot'!AB255="","",IFERROR((('2.1 Data FSVA 2025 &amp; Bobot'!AB255-Q$6))/(Q$7-Q$6),"-"))</f>
        <v/>
      </c>
      <c r="R259" s="4" t="str">
        <f>IF('2.1 Data FSVA 2025 &amp; Bobot'!AD255="","",IFERROR(((R$7-'2.1 Data FSVA 2025 &amp; Bobot'!AD255))/(R$7-R$6),"-"))</f>
        <v/>
      </c>
      <c r="S259" s="33" t="str">
        <f t="shared" si="12"/>
        <v>-</v>
      </c>
      <c r="T259" s="73" t="str">
        <f t="shared" si="13"/>
        <v>-</v>
      </c>
      <c r="U259" s="4" t="str">
        <f t="shared" si="14"/>
        <v>-</v>
      </c>
      <c r="V259" s="73" t="str">
        <f t="shared" si="15"/>
        <v>-</v>
      </c>
      <c r="W259" s="67"/>
    </row>
    <row r="260" spans="1:23" x14ac:dyDescent="0.3">
      <c r="A260" s="1" t="str">
        <f>IF('2.1 Data FSVA 2025 &amp; Bobot'!A256="","",'2.1 Data FSVA 2025 &amp; Bobot'!A256)</f>
        <v/>
      </c>
      <c r="B260" s="2" t="str">
        <f>IF('2.1 Data FSVA 2025 &amp; Bobot'!B256="","",'2.1 Data FSVA 2025 &amp; Bobot'!B256)</f>
        <v/>
      </c>
      <c r="C260" s="1" t="str">
        <f>IF('2.1 Data FSVA 2025 &amp; Bobot'!C256="","",'2.1 Data FSVA 2025 &amp; Bobot'!C256)</f>
        <v/>
      </c>
      <c r="D260" s="1" t="str">
        <f>IF('2.1 Data FSVA 2025 &amp; Bobot'!D256="","",'2.1 Data FSVA 2025 &amp; Bobot'!D256)</f>
        <v/>
      </c>
      <c r="E260" s="1" t="str">
        <f>IF('2.1 Data FSVA 2025 &amp; Bobot'!E256="","",'2.1 Data FSVA 2025 &amp; Bobot'!E256)</f>
        <v/>
      </c>
      <c r="F260" s="2" t="str">
        <f>IF('2.1 Data FSVA 2025 &amp; Bobot'!F256="","",'2.1 Data FSVA 2025 &amp; Bobot'!F256)</f>
        <v/>
      </c>
      <c r="G260" s="4" t="str">
        <f>IF('2.1 Data FSVA 2025 &amp; Bobot'!H256="","",IFERROR(((G$7-'2.1 Data FSVA 2025 &amp; Bobot'!H256))/(G$7-G$6),"-"))</f>
        <v/>
      </c>
      <c r="H260" s="4" t="str">
        <f>IF('2.1 Data FSVA 2025 &amp; Bobot'!J256="","",IFERROR((('2.1 Data FSVA 2025 &amp; Bobot'!J256-H$6))/(H$7-H$6),"-"))</f>
        <v/>
      </c>
      <c r="I260" s="4" t="str">
        <f>IF('2.1 Data FSVA 2025 &amp; Bobot'!L256="","",IFERROR((('2.1 Data FSVA 2025 &amp; Bobot'!L256-I$6))/(I$7-I$6),"-"))</f>
        <v/>
      </c>
      <c r="J260" s="4" t="str">
        <f>IF('2.1 Data FSVA 2025 &amp; Bobot'!N256="","",IFERROR((('2.1 Data FSVA 2025 &amp; Bobot'!N256-J$6))/(J$7-J$6),"-"))</f>
        <v/>
      </c>
      <c r="K260" s="4" t="str">
        <f>IF('2.1 Data FSVA 2025 &amp; Bobot'!P256="","",IFERROR(((K$7-'2.1 Data FSVA 2025 &amp; Bobot'!P256))/(K$7-K$6),"-"))</f>
        <v/>
      </c>
      <c r="L260" s="4" t="str">
        <f>IF('2.1 Data FSVA 2025 &amp; Bobot'!R256="","",IFERROR(((L$7-'2.1 Data FSVA 2025 &amp; Bobot'!R256))/(L$7-L$6),"-"))</f>
        <v/>
      </c>
      <c r="M260" s="4" t="str">
        <f>IF('2.1 Data FSVA 2025 &amp; Bobot'!T256="","",IFERROR(((M$7-'2.1 Data FSVA 2025 &amp; Bobot'!T256))/(M$7-M$6),"-"))</f>
        <v/>
      </c>
      <c r="N260" s="4" t="str">
        <f>IF('2.1 Data FSVA 2025 &amp; Bobot'!V256="","",IFERROR((('2.1 Data FSVA 2025 &amp; Bobot'!V256-N$6))/(N$7-N$6),"-"))</f>
        <v/>
      </c>
      <c r="O260" s="4" t="str">
        <f>IF('2.1 Data FSVA 2025 &amp; Bobot'!X256="","",IFERROR(((O$7-'2.1 Data FSVA 2025 &amp; Bobot'!X256))/(O$7-O$6),"-"))</f>
        <v/>
      </c>
      <c r="P260" s="4" t="str">
        <f>IF('2.1 Data FSVA 2025 &amp; Bobot'!Z256="","",IFERROR((('2.1 Data FSVA 2025 &amp; Bobot'!Z256-P$6))/(P$7-P$6),"-"))</f>
        <v/>
      </c>
      <c r="Q260" s="4" t="str">
        <f>IF('2.1 Data FSVA 2025 &amp; Bobot'!AB256="","",IFERROR((('2.1 Data FSVA 2025 &amp; Bobot'!AB256-Q$6))/(Q$7-Q$6),"-"))</f>
        <v/>
      </c>
      <c r="R260" s="4" t="str">
        <f>IF('2.1 Data FSVA 2025 &amp; Bobot'!AD256="","",IFERROR(((R$7-'2.1 Data FSVA 2025 &amp; Bobot'!AD256))/(R$7-R$6),"-"))</f>
        <v/>
      </c>
      <c r="S260" s="33" t="str">
        <f t="shared" si="12"/>
        <v>-</v>
      </c>
      <c r="T260" s="73" t="str">
        <f t="shared" si="13"/>
        <v>-</v>
      </c>
      <c r="U260" s="4" t="str">
        <f t="shared" si="14"/>
        <v>-</v>
      </c>
      <c r="V260" s="73" t="str">
        <f t="shared" si="15"/>
        <v>-</v>
      </c>
      <c r="W260" s="67"/>
    </row>
    <row r="261" spans="1:23" x14ac:dyDescent="0.3">
      <c r="A261" s="1" t="str">
        <f>IF('2.1 Data FSVA 2025 &amp; Bobot'!A257="","",'2.1 Data FSVA 2025 &amp; Bobot'!A257)</f>
        <v/>
      </c>
      <c r="B261" s="2" t="str">
        <f>IF('2.1 Data FSVA 2025 &amp; Bobot'!B257="","",'2.1 Data FSVA 2025 &amp; Bobot'!B257)</f>
        <v/>
      </c>
      <c r="C261" s="1" t="str">
        <f>IF('2.1 Data FSVA 2025 &amp; Bobot'!C257="","",'2.1 Data FSVA 2025 &amp; Bobot'!C257)</f>
        <v/>
      </c>
      <c r="D261" s="1" t="str">
        <f>IF('2.1 Data FSVA 2025 &amp; Bobot'!D257="","",'2.1 Data FSVA 2025 &amp; Bobot'!D257)</f>
        <v/>
      </c>
      <c r="E261" s="1" t="str">
        <f>IF('2.1 Data FSVA 2025 &amp; Bobot'!E257="","",'2.1 Data FSVA 2025 &amp; Bobot'!E257)</f>
        <v/>
      </c>
      <c r="F261" s="2" t="str">
        <f>IF('2.1 Data FSVA 2025 &amp; Bobot'!F257="","",'2.1 Data FSVA 2025 &amp; Bobot'!F257)</f>
        <v/>
      </c>
      <c r="G261" s="4" t="str">
        <f>IF('2.1 Data FSVA 2025 &amp; Bobot'!H257="","",IFERROR(((G$7-'2.1 Data FSVA 2025 &amp; Bobot'!H257))/(G$7-G$6),"-"))</f>
        <v/>
      </c>
      <c r="H261" s="4" t="str">
        <f>IF('2.1 Data FSVA 2025 &amp; Bobot'!J257="","",IFERROR((('2.1 Data FSVA 2025 &amp; Bobot'!J257-H$6))/(H$7-H$6),"-"))</f>
        <v/>
      </c>
      <c r="I261" s="4" t="str">
        <f>IF('2.1 Data FSVA 2025 &amp; Bobot'!L257="","",IFERROR((('2.1 Data FSVA 2025 &amp; Bobot'!L257-I$6))/(I$7-I$6),"-"))</f>
        <v/>
      </c>
      <c r="J261" s="4" t="str">
        <f>IF('2.1 Data FSVA 2025 &amp; Bobot'!N257="","",IFERROR((('2.1 Data FSVA 2025 &amp; Bobot'!N257-J$6))/(J$7-J$6),"-"))</f>
        <v/>
      </c>
      <c r="K261" s="4" t="str">
        <f>IF('2.1 Data FSVA 2025 &amp; Bobot'!P257="","",IFERROR(((K$7-'2.1 Data FSVA 2025 &amp; Bobot'!P257))/(K$7-K$6),"-"))</f>
        <v/>
      </c>
      <c r="L261" s="4" t="str">
        <f>IF('2.1 Data FSVA 2025 &amp; Bobot'!R257="","",IFERROR(((L$7-'2.1 Data FSVA 2025 &amp; Bobot'!R257))/(L$7-L$6),"-"))</f>
        <v/>
      </c>
      <c r="M261" s="4" t="str">
        <f>IF('2.1 Data FSVA 2025 &amp; Bobot'!T257="","",IFERROR(((M$7-'2.1 Data FSVA 2025 &amp; Bobot'!T257))/(M$7-M$6),"-"))</f>
        <v/>
      </c>
      <c r="N261" s="4" t="str">
        <f>IF('2.1 Data FSVA 2025 &amp; Bobot'!V257="","",IFERROR((('2.1 Data FSVA 2025 &amp; Bobot'!V257-N$6))/(N$7-N$6),"-"))</f>
        <v/>
      </c>
      <c r="O261" s="4" t="str">
        <f>IF('2.1 Data FSVA 2025 &amp; Bobot'!X257="","",IFERROR(((O$7-'2.1 Data FSVA 2025 &amp; Bobot'!X257))/(O$7-O$6),"-"))</f>
        <v/>
      </c>
      <c r="P261" s="4" t="str">
        <f>IF('2.1 Data FSVA 2025 &amp; Bobot'!Z257="","",IFERROR((('2.1 Data FSVA 2025 &amp; Bobot'!Z257-P$6))/(P$7-P$6),"-"))</f>
        <v/>
      </c>
      <c r="Q261" s="4" t="str">
        <f>IF('2.1 Data FSVA 2025 &amp; Bobot'!AB257="","",IFERROR((('2.1 Data FSVA 2025 &amp; Bobot'!AB257-Q$6))/(Q$7-Q$6),"-"))</f>
        <v/>
      </c>
      <c r="R261" s="4" t="str">
        <f>IF('2.1 Data FSVA 2025 &amp; Bobot'!AD257="","",IFERROR(((R$7-'2.1 Data FSVA 2025 &amp; Bobot'!AD257))/(R$7-R$6),"-"))</f>
        <v/>
      </c>
      <c r="S261" s="33" t="str">
        <f t="shared" si="12"/>
        <v>-</v>
      </c>
      <c r="T261" s="73" t="str">
        <f t="shared" si="13"/>
        <v>-</v>
      </c>
      <c r="U261" s="4" t="str">
        <f t="shared" si="14"/>
        <v>-</v>
      </c>
      <c r="V261" s="73" t="str">
        <f t="shared" si="15"/>
        <v>-</v>
      </c>
      <c r="W261" s="67"/>
    </row>
    <row r="262" spans="1:23" x14ac:dyDescent="0.3">
      <c r="A262" s="1" t="str">
        <f>IF('2.1 Data FSVA 2025 &amp; Bobot'!A258="","",'2.1 Data FSVA 2025 &amp; Bobot'!A258)</f>
        <v/>
      </c>
      <c r="B262" s="2" t="str">
        <f>IF('2.1 Data FSVA 2025 &amp; Bobot'!B258="","",'2.1 Data FSVA 2025 &amp; Bobot'!B258)</f>
        <v/>
      </c>
      <c r="C262" s="1" t="str">
        <f>IF('2.1 Data FSVA 2025 &amp; Bobot'!C258="","",'2.1 Data FSVA 2025 &amp; Bobot'!C258)</f>
        <v/>
      </c>
      <c r="D262" s="1" t="str">
        <f>IF('2.1 Data FSVA 2025 &amp; Bobot'!D258="","",'2.1 Data FSVA 2025 &amp; Bobot'!D258)</f>
        <v/>
      </c>
      <c r="E262" s="1" t="str">
        <f>IF('2.1 Data FSVA 2025 &amp; Bobot'!E258="","",'2.1 Data FSVA 2025 &amp; Bobot'!E258)</f>
        <v/>
      </c>
      <c r="F262" s="2" t="str">
        <f>IF('2.1 Data FSVA 2025 &amp; Bobot'!F258="","",'2.1 Data FSVA 2025 &amp; Bobot'!F258)</f>
        <v/>
      </c>
      <c r="G262" s="4" t="str">
        <f>IF('2.1 Data FSVA 2025 &amp; Bobot'!H258="","",IFERROR(((G$7-'2.1 Data FSVA 2025 &amp; Bobot'!H258))/(G$7-G$6),"-"))</f>
        <v/>
      </c>
      <c r="H262" s="4" t="str">
        <f>IF('2.1 Data FSVA 2025 &amp; Bobot'!J258="","",IFERROR((('2.1 Data FSVA 2025 &amp; Bobot'!J258-H$6))/(H$7-H$6),"-"))</f>
        <v/>
      </c>
      <c r="I262" s="4" t="str">
        <f>IF('2.1 Data FSVA 2025 &amp; Bobot'!L258="","",IFERROR((('2.1 Data FSVA 2025 &amp; Bobot'!L258-I$6))/(I$7-I$6),"-"))</f>
        <v/>
      </c>
      <c r="J262" s="4" t="str">
        <f>IF('2.1 Data FSVA 2025 &amp; Bobot'!N258="","",IFERROR((('2.1 Data FSVA 2025 &amp; Bobot'!N258-J$6))/(J$7-J$6),"-"))</f>
        <v/>
      </c>
      <c r="K262" s="4" t="str">
        <f>IF('2.1 Data FSVA 2025 &amp; Bobot'!P258="","",IFERROR(((K$7-'2.1 Data FSVA 2025 &amp; Bobot'!P258))/(K$7-K$6),"-"))</f>
        <v/>
      </c>
      <c r="L262" s="4" t="str">
        <f>IF('2.1 Data FSVA 2025 &amp; Bobot'!R258="","",IFERROR(((L$7-'2.1 Data FSVA 2025 &amp; Bobot'!R258))/(L$7-L$6),"-"))</f>
        <v/>
      </c>
      <c r="M262" s="4" t="str">
        <f>IF('2.1 Data FSVA 2025 &amp; Bobot'!T258="","",IFERROR(((M$7-'2.1 Data FSVA 2025 &amp; Bobot'!T258))/(M$7-M$6),"-"))</f>
        <v/>
      </c>
      <c r="N262" s="4" t="str">
        <f>IF('2.1 Data FSVA 2025 &amp; Bobot'!V258="","",IFERROR((('2.1 Data FSVA 2025 &amp; Bobot'!V258-N$6))/(N$7-N$6),"-"))</f>
        <v/>
      </c>
      <c r="O262" s="4" t="str">
        <f>IF('2.1 Data FSVA 2025 &amp; Bobot'!X258="","",IFERROR(((O$7-'2.1 Data FSVA 2025 &amp; Bobot'!X258))/(O$7-O$6),"-"))</f>
        <v/>
      </c>
      <c r="P262" s="4" t="str">
        <f>IF('2.1 Data FSVA 2025 &amp; Bobot'!Z258="","",IFERROR((('2.1 Data FSVA 2025 &amp; Bobot'!Z258-P$6))/(P$7-P$6),"-"))</f>
        <v/>
      </c>
      <c r="Q262" s="4" t="str">
        <f>IF('2.1 Data FSVA 2025 &amp; Bobot'!AB258="","",IFERROR((('2.1 Data FSVA 2025 &amp; Bobot'!AB258-Q$6))/(Q$7-Q$6),"-"))</f>
        <v/>
      </c>
      <c r="R262" s="4" t="str">
        <f>IF('2.1 Data FSVA 2025 &amp; Bobot'!AD258="","",IFERROR(((R$7-'2.1 Data FSVA 2025 &amp; Bobot'!AD258))/(R$7-R$6),"-"))</f>
        <v/>
      </c>
      <c r="S262" s="33" t="str">
        <f t="shared" si="12"/>
        <v>-</v>
      </c>
      <c r="T262" s="73" t="str">
        <f t="shared" si="13"/>
        <v>-</v>
      </c>
      <c r="U262" s="4" t="str">
        <f t="shared" si="14"/>
        <v>-</v>
      </c>
      <c r="V262" s="73" t="str">
        <f t="shared" si="15"/>
        <v>-</v>
      </c>
      <c r="W262" s="67"/>
    </row>
    <row r="263" spans="1:23" x14ac:dyDescent="0.3">
      <c r="A263" s="1" t="str">
        <f>IF('2.1 Data FSVA 2025 &amp; Bobot'!A259="","",'2.1 Data FSVA 2025 &amp; Bobot'!A259)</f>
        <v/>
      </c>
      <c r="B263" s="2" t="str">
        <f>IF('2.1 Data FSVA 2025 &amp; Bobot'!B259="","",'2.1 Data FSVA 2025 &amp; Bobot'!B259)</f>
        <v/>
      </c>
      <c r="C263" s="1" t="str">
        <f>IF('2.1 Data FSVA 2025 &amp; Bobot'!C259="","",'2.1 Data FSVA 2025 &amp; Bobot'!C259)</f>
        <v/>
      </c>
      <c r="D263" s="1" t="str">
        <f>IF('2.1 Data FSVA 2025 &amp; Bobot'!D259="","",'2.1 Data FSVA 2025 &amp; Bobot'!D259)</f>
        <v/>
      </c>
      <c r="E263" s="1" t="str">
        <f>IF('2.1 Data FSVA 2025 &amp; Bobot'!E259="","",'2.1 Data FSVA 2025 &amp; Bobot'!E259)</f>
        <v/>
      </c>
      <c r="F263" s="2" t="str">
        <f>IF('2.1 Data FSVA 2025 &amp; Bobot'!F259="","",'2.1 Data FSVA 2025 &amp; Bobot'!F259)</f>
        <v/>
      </c>
      <c r="G263" s="4" t="str">
        <f>IF('2.1 Data FSVA 2025 &amp; Bobot'!H259="","",IFERROR(((G$7-'2.1 Data FSVA 2025 &amp; Bobot'!H259))/(G$7-G$6),"-"))</f>
        <v/>
      </c>
      <c r="H263" s="4" t="str">
        <f>IF('2.1 Data FSVA 2025 &amp; Bobot'!J259="","",IFERROR((('2.1 Data FSVA 2025 &amp; Bobot'!J259-H$6))/(H$7-H$6),"-"))</f>
        <v/>
      </c>
      <c r="I263" s="4" t="str">
        <f>IF('2.1 Data FSVA 2025 &amp; Bobot'!L259="","",IFERROR((('2.1 Data FSVA 2025 &amp; Bobot'!L259-I$6))/(I$7-I$6),"-"))</f>
        <v/>
      </c>
      <c r="J263" s="4" t="str">
        <f>IF('2.1 Data FSVA 2025 &amp; Bobot'!N259="","",IFERROR((('2.1 Data FSVA 2025 &amp; Bobot'!N259-J$6))/(J$7-J$6),"-"))</f>
        <v/>
      </c>
      <c r="K263" s="4" t="str">
        <f>IF('2.1 Data FSVA 2025 &amp; Bobot'!P259="","",IFERROR(((K$7-'2.1 Data FSVA 2025 &amp; Bobot'!P259))/(K$7-K$6),"-"))</f>
        <v/>
      </c>
      <c r="L263" s="4" t="str">
        <f>IF('2.1 Data FSVA 2025 &amp; Bobot'!R259="","",IFERROR(((L$7-'2.1 Data FSVA 2025 &amp; Bobot'!R259))/(L$7-L$6),"-"))</f>
        <v/>
      </c>
      <c r="M263" s="4" t="str">
        <f>IF('2.1 Data FSVA 2025 &amp; Bobot'!T259="","",IFERROR(((M$7-'2.1 Data FSVA 2025 &amp; Bobot'!T259))/(M$7-M$6),"-"))</f>
        <v/>
      </c>
      <c r="N263" s="4" t="str">
        <f>IF('2.1 Data FSVA 2025 &amp; Bobot'!V259="","",IFERROR((('2.1 Data FSVA 2025 &amp; Bobot'!V259-N$6))/(N$7-N$6),"-"))</f>
        <v/>
      </c>
      <c r="O263" s="4" t="str">
        <f>IF('2.1 Data FSVA 2025 &amp; Bobot'!X259="","",IFERROR(((O$7-'2.1 Data FSVA 2025 &amp; Bobot'!X259))/(O$7-O$6),"-"))</f>
        <v/>
      </c>
      <c r="P263" s="4" t="str">
        <f>IF('2.1 Data FSVA 2025 &amp; Bobot'!Z259="","",IFERROR((('2.1 Data FSVA 2025 &amp; Bobot'!Z259-P$6))/(P$7-P$6),"-"))</f>
        <v/>
      </c>
      <c r="Q263" s="4" t="str">
        <f>IF('2.1 Data FSVA 2025 &amp; Bobot'!AB259="","",IFERROR((('2.1 Data FSVA 2025 &amp; Bobot'!AB259-Q$6))/(Q$7-Q$6),"-"))</f>
        <v/>
      </c>
      <c r="R263" s="4" t="str">
        <f>IF('2.1 Data FSVA 2025 &amp; Bobot'!AD259="","",IFERROR(((R$7-'2.1 Data FSVA 2025 &amp; Bobot'!AD259))/(R$7-R$6),"-"))</f>
        <v/>
      </c>
      <c r="S263" s="33" t="str">
        <f t="shared" si="12"/>
        <v>-</v>
      </c>
      <c r="T263" s="73" t="str">
        <f t="shared" si="13"/>
        <v>-</v>
      </c>
      <c r="U263" s="4" t="str">
        <f t="shared" si="14"/>
        <v>-</v>
      </c>
      <c r="V263" s="73" t="str">
        <f t="shared" si="15"/>
        <v>-</v>
      </c>
      <c r="W263" s="67"/>
    </row>
    <row r="264" spans="1:23" x14ac:dyDescent="0.3">
      <c r="A264" s="1" t="str">
        <f>IF('2.1 Data FSVA 2025 &amp; Bobot'!A260="","",'2.1 Data FSVA 2025 &amp; Bobot'!A260)</f>
        <v/>
      </c>
      <c r="B264" s="2" t="str">
        <f>IF('2.1 Data FSVA 2025 &amp; Bobot'!B260="","",'2.1 Data FSVA 2025 &amp; Bobot'!B260)</f>
        <v/>
      </c>
      <c r="C264" s="1" t="str">
        <f>IF('2.1 Data FSVA 2025 &amp; Bobot'!C260="","",'2.1 Data FSVA 2025 &amp; Bobot'!C260)</f>
        <v/>
      </c>
      <c r="D264" s="1" t="str">
        <f>IF('2.1 Data FSVA 2025 &amp; Bobot'!D260="","",'2.1 Data FSVA 2025 &amp; Bobot'!D260)</f>
        <v/>
      </c>
      <c r="E264" s="1" t="str">
        <f>IF('2.1 Data FSVA 2025 &amp; Bobot'!E260="","",'2.1 Data FSVA 2025 &amp; Bobot'!E260)</f>
        <v/>
      </c>
      <c r="F264" s="2" t="str">
        <f>IF('2.1 Data FSVA 2025 &amp; Bobot'!F260="","",'2.1 Data FSVA 2025 &amp; Bobot'!F260)</f>
        <v/>
      </c>
      <c r="G264" s="4" t="str">
        <f>IF('2.1 Data FSVA 2025 &amp; Bobot'!H260="","",IFERROR(((G$7-'2.1 Data FSVA 2025 &amp; Bobot'!H260))/(G$7-G$6),"-"))</f>
        <v/>
      </c>
      <c r="H264" s="4" t="str">
        <f>IF('2.1 Data FSVA 2025 &amp; Bobot'!J260="","",IFERROR((('2.1 Data FSVA 2025 &amp; Bobot'!J260-H$6))/(H$7-H$6),"-"))</f>
        <v/>
      </c>
      <c r="I264" s="4" t="str">
        <f>IF('2.1 Data FSVA 2025 &amp; Bobot'!L260="","",IFERROR((('2.1 Data FSVA 2025 &amp; Bobot'!L260-I$6))/(I$7-I$6),"-"))</f>
        <v/>
      </c>
      <c r="J264" s="4" t="str">
        <f>IF('2.1 Data FSVA 2025 &amp; Bobot'!N260="","",IFERROR((('2.1 Data FSVA 2025 &amp; Bobot'!N260-J$6))/(J$7-J$6),"-"))</f>
        <v/>
      </c>
      <c r="K264" s="4" t="str">
        <f>IF('2.1 Data FSVA 2025 &amp; Bobot'!P260="","",IFERROR(((K$7-'2.1 Data FSVA 2025 &amp; Bobot'!P260))/(K$7-K$6),"-"))</f>
        <v/>
      </c>
      <c r="L264" s="4" t="str">
        <f>IF('2.1 Data FSVA 2025 &amp; Bobot'!R260="","",IFERROR(((L$7-'2.1 Data FSVA 2025 &amp; Bobot'!R260))/(L$7-L$6),"-"))</f>
        <v/>
      </c>
      <c r="M264" s="4" t="str">
        <f>IF('2.1 Data FSVA 2025 &amp; Bobot'!T260="","",IFERROR(((M$7-'2.1 Data FSVA 2025 &amp; Bobot'!T260))/(M$7-M$6),"-"))</f>
        <v/>
      </c>
      <c r="N264" s="4" t="str">
        <f>IF('2.1 Data FSVA 2025 &amp; Bobot'!V260="","",IFERROR((('2.1 Data FSVA 2025 &amp; Bobot'!V260-N$6))/(N$7-N$6),"-"))</f>
        <v/>
      </c>
      <c r="O264" s="4" t="str">
        <f>IF('2.1 Data FSVA 2025 &amp; Bobot'!X260="","",IFERROR(((O$7-'2.1 Data FSVA 2025 &amp; Bobot'!X260))/(O$7-O$6),"-"))</f>
        <v/>
      </c>
      <c r="P264" s="4" t="str">
        <f>IF('2.1 Data FSVA 2025 &amp; Bobot'!Z260="","",IFERROR((('2.1 Data FSVA 2025 &amp; Bobot'!Z260-P$6))/(P$7-P$6),"-"))</f>
        <v/>
      </c>
      <c r="Q264" s="4" t="str">
        <f>IF('2.1 Data FSVA 2025 &amp; Bobot'!AB260="","",IFERROR((('2.1 Data FSVA 2025 &amp; Bobot'!AB260-Q$6))/(Q$7-Q$6),"-"))</f>
        <v/>
      </c>
      <c r="R264" s="4" t="str">
        <f>IF('2.1 Data FSVA 2025 &amp; Bobot'!AD260="","",IFERROR(((R$7-'2.1 Data FSVA 2025 &amp; Bobot'!AD260))/(R$7-R$6),"-"))</f>
        <v/>
      </c>
      <c r="S264" s="33" t="str">
        <f t="shared" si="12"/>
        <v>-</v>
      </c>
      <c r="T264" s="73" t="str">
        <f t="shared" si="13"/>
        <v>-</v>
      </c>
      <c r="U264" s="4" t="str">
        <f t="shared" si="14"/>
        <v>-</v>
      </c>
      <c r="V264" s="73" t="str">
        <f t="shared" si="15"/>
        <v>-</v>
      </c>
      <c r="W264" s="67"/>
    </row>
    <row r="265" spans="1:23" x14ac:dyDescent="0.3">
      <c r="A265" s="1" t="str">
        <f>IF('2.1 Data FSVA 2025 &amp; Bobot'!A261="","",'2.1 Data FSVA 2025 &amp; Bobot'!A261)</f>
        <v/>
      </c>
      <c r="B265" s="2" t="str">
        <f>IF('2.1 Data FSVA 2025 &amp; Bobot'!B261="","",'2.1 Data FSVA 2025 &amp; Bobot'!B261)</f>
        <v/>
      </c>
      <c r="C265" s="1" t="str">
        <f>IF('2.1 Data FSVA 2025 &amp; Bobot'!C261="","",'2.1 Data FSVA 2025 &amp; Bobot'!C261)</f>
        <v/>
      </c>
      <c r="D265" s="1" t="str">
        <f>IF('2.1 Data FSVA 2025 &amp; Bobot'!D261="","",'2.1 Data FSVA 2025 &amp; Bobot'!D261)</f>
        <v/>
      </c>
      <c r="E265" s="1" t="str">
        <f>IF('2.1 Data FSVA 2025 &amp; Bobot'!E261="","",'2.1 Data FSVA 2025 &amp; Bobot'!E261)</f>
        <v/>
      </c>
      <c r="F265" s="2" t="str">
        <f>IF('2.1 Data FSVA 2025 &amp; Bobot'!F261="","",'2.1 Data FSVA 2025 &amp; Bobot'!F261)</f>
        <v/>
      </c>
      <c r="G265" s="4" t="str">
        <f>IF('2.1 Data FSVA 2025 &amp; Bobot'!H261="","",IFERROR(((G$7-'2.1 Data FSVA 2025 &amp; Bobot'!H261))/(G$7-G$6),"-"))</f>
        <v/>
      </c>
      <c r="H265" s="4" t="str">
        <f>IF('2.1 Data FSVA 2025 &amp; Bobot'!J261="","",IFERROR((('2.1 Data FSVA 2025 &amp; Bobot'!J261-H$6))/(H$7-H$6),"-"))</f>
        <v/>
      </c>
      <c r="I265" s="4" t="str">
        <f>IF('2.1 Data FSVA 2025 &amp; Bobot'!L261="","",IFERROR((('2.1 Data FSVA 2025 &amp; Bobot'!L261-I$6))/(I$7-I$6),"-"))</f>
        <v/>
      </c>
      <c r="J265" s="4" t="str">
        <f>IF('2.1 Data FSVA 2025 &amp; Bobot'!N261="","",IFERROR((('2.1 Data FSVA 2025 &amp; Bobot'!N261-J$6))/(J$7-J$6),"-"))</f>
        <v/>
      </c>
      <c r="K265" s="4" t="str">
        <f>IF('2.1 Data FSVA 2025 &amp; Bobot'!P261="","",IFERROR(((K$7-'2.1 Data FSVA 2025 &amp; Bobot'!P261))/(K$7-K$6),"-"))</f>
        <v/>
      </c>
      <c r="L265" s="4" t="str">
        <f>IF('2.1 Data FSVA 2025 &amp; Bobot'!R261="","",IFERROR(((L$7-'2.1 Data FSVA 2025 &amp; Bobot'!R261))/(L$7-L$6),"-"))</f>
        <v/>
      </c>
      <c r="M265" s="4" t="str">
        <f>IF('2.1 Data FSVA 2025 &amp; Bobot'!T261="","",IFERROR(((M$7-'2.1 Data FSVA 2025 &amp; Bobot'!T261))/(M$7-M$6),"-"))</f>
        <v/>
      </c>
      <c r="N265" s="4" t="str">
        <f>IF('2.1 Data FSVA 2025 &amp; Bobot'!V261="","",IFERROR((('2.1 Data FSVA 2025 &amp; Bobot'!V261-N$6))/(N$7-N$6),"-"))</f>
        <v/>
      </c>
      <c r="O265" s="4" t="str">
        <f>IF('2.1 Data FSVA 2025 &amp; Bobot'!X261="","",IFERROR(((O$7-'2.1 Data FSVA 2025 &amp; Bobot'!X261))/(O$7-O$6),"-"))</f>
        <v/>
      </c>
      <c r="P265" s="4" t="str">
        <f>IF('2.1 Data FSVA 2025 &amp; Bobot'!Z261="","",IFERROR((('2.1 Data FSVA 2025 &amp; Bobot'!Z261-P$6))/(P$7-P$6),"-"))</f>
        <v/>
      </c>
      <c r="Q265" s="4" t="str">
        <f>IF('2.1 Data FSVA 2025 &amp; Bobot'!AB261="","",IFERROR((('2.1 Data FSVA 2025 &amp; Bobot'!AB261-Q$6))/(Q$7-Q$6),"-"))</f>
        <v/>
      </c>
      <c r="R265" s="4" t="str">
        <f>IF('2.1 Data FSVA 2025 &amp; Bobot'!AD261="","",IFERROR(((R$7-'2.1 Data FSVA 2025 &amp; Bobot'!AD261))/(R$7-R$6),"-"))</f>
        <v/>
      </c>
      <c r="S265" s="33" t="str">
        <f t="shared" si="12"/>
        <v>-</v>
      </c>
      <c r="T265" s="73" t="str">
        <f t="shared" si="13"/>
        <v>-</v>
      </c>
      <c r="U265" s="4" t="str">
        <f t="shared" si="14"/>
        <v>-</v>
      </c>
      <c r="V265" s="73" t="str">
        <f t="shared" si="15"/>
        <v>-</v>
      </c>
      <c r="W265" s="67"/>
    </row>
    <row r="266" spans="1:23" x14ac:dyDescent="0.3">
      <c r="A266" s="1" t="str">
        <f>IF('2.1 Data FSVA 2025 &amp; Bobot'!A262="","",'2.1 Data FSVA 2025 &amp; Bobot'!A262)</f>
        <v/>
      </c>
      <c r="B266" s="2" t="str">
        <f>IF('2.1 Data FSVA 2025 &amp; Bobot'!B262="","",'2.1 Data FSVA 2025 &amp; Bobot'!B262)</f>
        <v/>
      </c>
      <c r="C266" s="1" t="str">
        <f>IF('2.1 Data FSVA 2025 &amp; Bobot'!C262="","",'2.1 Data FSVA 2025 &amp; Bobot'!C262)</f>
        <v/>
      </c>
      <c r="D266" s="1" t="str">
        <f>IF('2.1 Data FSVA 2025 &amp; Bobot'!D262="","",'2.1 Data FSVA 2025 &amp; Bobot'!D262)</f>
        <v/>
      </c>
      <c r="E266" s="1" t="str">
        <f>IF('2.1 Data FSVA 2025 &amp; Bobot'!E262="","",'2.1 Data FSVA 2025 &amp; Bobot'!E262)</f>
        <v/>
      </c>
      <c r="F266" s="2" t="str">
        <f>IF('2.1 Data FSVA 2025 &amp; Bobot'!F262="","",'2.1 Data FSVA 2025 &amp; Bobot'!F262)</f>
        <v/>
      </c>
      <c r="G266" s="4" t="str">
        <f>IF('2.1 Data FSVA 2025 &amp; Bobot'!H262="","",IFERROR(((G$7-'2.1 Data FSVA 2025 &amp; Bobot'!H262))/(G$7-G$6),"-"))</f>
        <v/>
      </c>
      <c r="H266" s="4" t="str">
        <f>IF('2.1 Data FSVA 2025 &amp; Bobot'!J262="","",IFERROR((('2.1 Data FSVA 2025 &amp; Bobot'!J262-H$6))/(H$7-H$6),"-"))</f>
        <v/>
      </c>
      <c r="I266" s="4" t="str">
        <f>IF('2.1 Data FSVA 2025 &amp; Bobot'!L262="","",IFERROR((('2.1 Data FSVA 2025 &amp; Bobot'!L262-I$6))/(I$7-I$6),"-"))</f>
        <v/>
      </c>
      <c r="J266" s="4" t="str">
        <f>IF('2.1 Data FSVA 2025 &amp; Bobot'!N262="","",IFERROR((('2.1 Data FSVA 2025 &amp; Bobot'!N262-J$6))/(J$7-J$6),"-"))</f>
        <v/>
      </c>
      <c r="K266" s="4" t="str">
        <f>IF('2.1 Data FSVA 2025 &amp; Bobot'!P262="","",IFERROR(((K$7-'2.1 Data FSVA 2025 &amp; Bobot'!P262))/(K$7-K$6),"-"))</f>
        <v/>
      </c>
      <c r="L266" s="4" t="str">
        <f>IF('2.1 Data FSVA 2025 &amp; Bobot'!R262="","",IFERROR(((L$7-'2.1 Data FSVA 2025 &amp; Bobot'!R262))/(L$7-L$6),"-"))</f>
        <v/>
      </c>
      <c r="M266" s="4" t="str">
        <f>IF('2.1 Data FSVA 2025 &amp; Bobot'!T262="","",IFERROR(((M$7-'2.1 Data FSVA 2025 &amp; Bobot'!T262))/(M$7-M$6),"-"))</f>
        <v/>
      </c>
      <c r="N266" s="4" t="str">
        <f>IF('2.1 Data FSVA 2025 &amp; Bobot'!V262="","",IFERROR((('2.1 Data FSVA 2025 &amp; Bobot'!V262-N$6))/(N$7-N$6),"-"))</f>
        <v/>
      </c>
      <c r="O266" s="4" t="str">
        <f>IF('2.1 Data FSVA 2025 &amp; Bobot'!X262="","",IFERROR(((O$7-'2.1 Data FSVA 2025 &amp; Bobot'!X262))/(O$7-O$6),"-"))</f>
        <v/>
      </c>
      <c r="P266" s="4" t="str">
        <f>IF('2.1 Data FSVA 2025 &amp; Bobot'!Z262="","",IFERROR((('2.1 Data FSVA 2025 &amp; Bobot'!Z262-P$6))/(P$7-P$6),"-"))</f>
        <v/>
      </c>
      <c r="Q266" s="4" t="str">
        <f>IF('2.1 Data FSVA 2025 &amp; Bobot'!AB262="","",IFERROR((('2.1 Data FSVA 2025 &amp; Bobot'!AB262-Q$6))/(Q$7-Q$6),"-"))</f>
        <v/>
      </c>
      <c r="R266" s="4" t="str">
        <f>IF('2.1 Data FSVA 2025 &amp; Bobot'!AD262="","",IFERROR(((R$7-'2.1 Data FSVA 2025 &amp; Bobot'!AD262))/(R$7-R$6),"-"))</f>
        <v/>
      </c>
      <c r="S266" s="33" t="str">
        <f t="shared" si="12"/>
        <v>-</v>
      </c>
      <c r="T266" s="73" t="str">
        <f t="shared" si="13"/>
        <v>-</v>
      </c>
      <c r="U266" s="4" t="str">
        <f t="shared" si="14"/>
        <v>-</v>
      </c>
      <c r="V266" s="73" t="str">
        <f t="shared" si="15"/>
        <v>-</v>
      </c>
      <c r="W266" s="67"/>
    </row>
    <row r="267" spans="1:23" x14ac:dyDescent="0.3">
      <c r="A267" s="1" t="str">
        <f>IF('2.1 Data FSVA 2025 &amp; Bobot'!A263="","",'2.1 Data FSVA 2025 &amp; Bobot'!A263)</f>
        <v/>
      </c>
      <c r="B267" s="2" t="str">
        <f>IF('2.1 Data FSVA 2025 &amp; Bobot'!B263="","",'2.1 Data FSVA 2025 &amp; Bobot'!B263)</f>
        <v/>
      </c>
      <c r="C267" s="1" t="str">
        <f>IF('2.1 Data FSVA 2025 &amp; Bobot'!C263="","",'2.1 Data FSVA 2025 &amp; Bobot'!C263)</f>
        <v/>
      </c>
      <c r="D267" s="1" t="str">
        <f>IF('2.1 Data FSVA 2025 &amp; Bobot'!D263="","",'2.1 Data FSVA 2025 &amp; Bobot'!D263)</f>
        <v/>
      </c>
      <c r="E267" s="1" t="str">
        <f>IF('2.1 Data FSVA 2025 &amp; Bobot'!E263="","",'2.1 Data FSVA 2025 &amp; Bobot'!E263)</f>
        <v/>
      </c>
      <c r="F267" s="2" t="str">
        <f>IF('2.1 Data FSVA 2025 &amp; Bobot'!F263="","",'2.1 Data FSVA 2025 &amp; Bobot'!F263)</f>
        <v/>
      </c>
      <c r="G267" s="4" t="str">
        <f>IF('2.1 Data FSVA 2025 &amp; Bobot'!H263="","",IFERROR(((G$7-'2.1 Data FSVA 2025 &amp; Bobot'!H263))/(G$7-G$6),"-"))</f>
        <v/>
      </c>
      <c r="H267" s="4" t="str">
        <f>IF('2.1 Data FSVA 2025 &amp; Bobot'!J263="","",IFERROR((('2.1 Data FSVA 2025 &amp; Bobot'!J263-H$6))/(H$7-H$6),"-"))</f>
        <v/>
      </c>
      <c r="I267" s="4" t="str">
        <f>IF('2.1 Data FSVA 2025 &amp; Bobot'!L263="","",IFERROR((('2.1 Data FSVA 2025 &amp; Bobot'!L263-I$6))/(I$7-I$6),"-"))</f>
        <v/>
      </c>
      <c r="J267" s="4" t="str">
        <f>IF('2.1 Data FSVA 2025 &amp; Bobot'!N263="","",IFERROR((('2.1 Data FSVA 2025 &amp; Bobot'!N263-J$6))/(J$7-J$6),"-"))</f>
        <v/>
      </c>
      <c r="K267" s="4" t="str">
        <f>IF('2.1 Data FSVA 2025 &amp; Bobot'!P263="","",IFERROR(((K$7-'2.1 Data FSVA 2025 &amp; Bobot'!P263))/(K$7-K$6),"-"))</f>
        <v/>
      </c>
      <c r="L267" s="4" t="str">
        <f>IF('2.1 Data FSVA 2025 &amp; Bobot'!R263="","",IFERROR(((L$7-'2.1 Data FSVA 2025 &amp; Bobot'!R263))/(L$7-L$6),"-"))</f>
        <v/>
      </c>
      <c r="M267" s="4" t="str">
        <f>IF('2.1 Data FSVA 2025 &amp; Bobot'!T263="","",IFERROR(((M$7-'2.1 Data FSVA 2025 &amp; Bobot'!T263))/(M$7-M$6),"-"))</f>
        <v/>
      </c>
      <c r="N267" s="4" t="str">
        <f>IF('2.1 Data FSVA 2025 &amp; Bobot'!V263="","",IFERROR((('2.1 Data FSVA 2025 &amp; Bobot'!V263-N$6))/(N$7-N$6),"-"))</f>
        <v/>
      </c>
      <c r="O267" s="4" t="str">
        <f>IF('2.1 Data FSVA 2025 &amp; Bobot'!X263="","",IFERROR(((O$7-'2.1 Data FSVA 2025 &amp; Bobot'!X263))/(O$7-O$6),"-"))</f>
        <v/>
      </c>
      <c r="P267" s="4" t="str">
        <f>IF('2.1 Data FSVA 2025 &amp; Bobot'!Z263="","",IFERROR((('2.1 Data FSVA 2025 &amp; Bobot'!Z263-P$6))/(P$7-P$6),"-"))</f>
        <v/>
      </c>
      <c r="Q267" s="4" t="str">
        <f>IF('2.1 Data FSVA 2025 &amp; Bobot'!AB263="","",IFERROR((('2.1 Data FSVA 2025 &amp; Bobot'!AB263-Q$6))/(Q$7-Q$6),"-"))</f>
        <v/>
      </c>
      <c r="R267" s="4" t="str">
        <f>IF('2.1 Data FSVA 2025 &amp; Bobot'!AD263="","",IFERROR(((R$7-'2.1 Data FSVA 2025 &amp; Bobot'!AD263))/(R$7-R$6),"-"))</f>
        <v/>
      </c>
      <c r="S267" s="33" t="str">
        <f t="shared" si="12"/>
        <v>-</v>
      </c>
      <c r="T267" s="73" t="str">
        <f t="shared" si="13"/>
        <v>-</v>
      </c>
      <c r="U267" s="4" t="str">
        <f t="shared" si="14"/>
        <v>-</v>
      </c>
      <c r="V267" s="73" t="str">
        <f t="shared" si="15"/>
        <v>-</v>
      </c>
      <c r="W267" s="67"/>
    </row>
    <row r="268" spans="1:23" x14ac:dyDescent="0.3">
      <c r="A268" s="1" t="str">
        <f>IF('2.1 Data FSVA 2025 &amp; Bobot'!A264="","",'2.1 Data FSVA 2025 &amp; Bobot'!A264)</f>
        <v/>
      </c>
      <c r="B268" s="2" t="str">
        <f>IF('2.1 Data FSVA 2025 &amp; Bobot'!B264="","",'2.1 Data FSVA 2025 &amp; Bobot'!B264)</f>
        <v/>
      </c>
      <c r="C268" s="1" t="str">
        <f>IF('2.1 Data FSVA 2025 &amp; Bobot'!C264="","",'2.1 Data FSVA 2025 &amp; Bobot'!C264)</f>
        <v/>
      </c>
      <c r="D268" s="1" t="str">
        <f>IF('2.1 Data FSVA 2025 &amp; Bobot'!D264="","",'2.1 Data FSVA 2025 &amp; Bobot'!D264)</f>
        <v/>
      </c>
      <c r="E268" s="1" t="str">
        <f>IF('2.1 Data FSVA 2025 &amp; Bobot'!E264="","",'2.1 Data FSVA 2025 &amp; Bobot'!E264)</f>
        <v/>
      </c>
      <c r="F268" s="2" t="str">
        <f>IF('2.1 Data FSVA 2025 &amp; Bobot'!F264="","",'2.1 Data FSVA 2025 &amp; Bobot'!F264)</f>
        <v/>
      </c>
      <c r="G268" s="4" t="str">
        <f>IF('2.1 Data FSVA 2025 &amp; Bobot'!H264="","",IFERROR(((G$7-'2.1 Data FSVA 2025 &amp; Bobot'!H264))/(G$7-G$6),"-"))</f>
        <v/>
      </c>
      <c r="H268" s="4" t="str">
        <f>IF('2.1 Data FSVA 2025 &amp; Bobot'!J264="","",IFERROR((('2.1 Data FSVA 2025 &amp; Bobot'!J264-H$6))/(H$7-H$6),"-"))</f>
        <v/>
      </c>
      <c r="I268" s="4" t="str">
        <f>IF('2.1 Data FSVA 2025 &amp; Bobot'!L264="","",IFERROR((('2.1 Data FSVA 2025 &amp; Bobot'!L264-I$6))/(I$7-I$6),"-"))</f>
        <v/>
      </c>
      <c r="J268" s="4" t="str">
        <f>IF('2.1 Data FSVA 2025 &amp; Bobot'!N264="","",IFERROR((('2.1 Data FSVA 2025 &amp; Bobot'!N264-J$6))/(J$7-J$6),"-"))</f>
        <v/>
      </c>
      <c r="K268" s="4" t="str">
        <f>IF('2.1 Data FSVA 2025 &amp; Bobot'!P264="","",IFERROR(((K$7-'2.1 Data FSVA 2025 &amp; Bobot'!P264))/(K$7-K$6),"-"))</f>
        <v/>
      </c>
      <c r="L268" s="4" t="str">
        <f>IF('2.1 Data FSVA 2025 &amp; Bobot'!R264="","",IFERROR(((L$7-'2.1 Data FSVA 2025 &amp; Bobot'!R264))/(L$7-L$6),"-"))</f>
        <v/>
      </c>
      <c r="M268" s="4" t="str">
        <f>IF('2.1 Data FSVA 2025 &amp; Bobot'!T264="","",IFERROR(((M$7-'2.1 Data FSVA 2025 &amp; Bobot'!T264))/(M$7-M$6),"-"))</f>
        <v/>
      </c>
      <c r="N268" s="4" t="str">
        <f>IF('2.1 Data FSVA 2025 &amp; Bobot'!V264="","",IFERROR((('2.1 Data FSVA 2025 &amp; Bobot'!V264-N$6))/(N$7-N$6),"-"))</f>
        <v/>
      </c>
      <c r="O268" s="4" t="str">
        <f>IF('2.1 Data FSVA 2025 &amp; Bobot'!X264="","",IFERROR(((O$7-'2.1 Data FSVA 2025 &amp; Bobot'!X264))/(O$7-O$6),"-"))</f>
        <v/>
      </c>
      <c r="P268" s="4" t="str">
        <f>IF('2.1 Data FSVA 2025 &amp; Bobot'!Z264="","",IFERROR((('2.1 Data FSVA 2025 &amp; Bobot'!Z264-P$6))/(P$7-P$6),"-"))</f>
        <v/>
      </c>
      <c r="Q268" s="4" t="str">
        <f>IF('2.1 Data FSVA 2025 &amp; Bobot'!AB264="","",IFERROR((('2.1 Data FSVA 2025 &amp; Bobot'!AB264-Q$6))/(Q$7-Q$6),"-"))</f>
        <v/>
      </c>
      <c r="R268" s="4" t="str">
        <f>IF('2.1 Data FSVA 2025 &amp; Bobot'!AD264="","",IFERROR(((R$7-'2.1 Data FSVA 2025 &amp; Bobot'!AD264))/(R$7-R$6),"-"))</f>
        <v/>
      </c>
      <c r="S268" s="33" t="str">
        <f t="shared" ref="S268:S331" si="16">IFERROR(($G$2*G268)+($H$2*H268)+($I$2*I268)+($J$2*J268)+($K$2*K268)+($L$2*L268)+($M$2*M268)+($N$2*N268)+($O$2*O268)+($P$2*P268)+($Q$2*Q268)+($R$2*R268),"-")</f>
        <v>-</v>
      </c>
      <c r="T268" s="73" t="str">
        <f t="shared" ref="T268:T331" si="17">(IF(S268="-","-",IF(S268&lt;=$X$11,1,IF(S268&lt;=$X$12,2,IF(S268&lt;=$X$13,3,IF(S268&lt;=$X$14,4,IF(S268&lt;=$X$15,5,6)))))))</f>
        <v>-</v>
      </c>
      <c r="U268" s="4" t="str">
        <f t="shared" ref="U268:U331" si="18">IFERROR(100*S268,"-")</f>
        <v>-</v>
      </c>
      <c r="V268" s="73" t="str">
        <f t="shared" ref="V268:V331" si="19">IFERROR(RANK(U268,$U$11:$U$704,0),"-")</f>
        <v>-</v>
      </c>
      <c r="W268" s="67"/>
    </row>
    <row r="269" spans="1:23" x14ac:dyDescent="0.3">
      <c r="A269" s="1" t="str">
        <f>IF('2.1 Data FSVA 2025 &amp; Bobot'!A265="","",'2.1 Data FSVA 2025 &amp; Bobot'!A265)</f>
        <v/>
      </c>
      <c r="B269" s="2" t="str">
        <f>IF('2.1 Data FSVA 2025 &amp; Bobot'!B265="","",'2.1 Data FSVA 2025 &amp; Bobot'!B265)</f>
        <v/>
      </c>
      <c r="C269" s="1" t="str">
        <f>IF('2.1 Data FSVA 2025 &amp; Bobot'!C265="","",'2.1 Data FSVA 2025 &amp; Bobot'!C265)</f>
        <v/>
      </c>
      <c r="D269" s="1" t="str">
        <f>IF('2.1 Data FSVA 2025 &amp; Bobot'!D265="","",'2.1 Data FSVA 2025 &amp; Bobot'!D265)</f>
        <v/>
      </c>
      <c r="E269" s="1" t="str">
        <f>IF('2.1 Data FSVA 2025 &amp; Bobot'!E265="","",'2.1 Data FSVA 2025 &amp; Bobot'!E265)</f>
        <v/>
      </c>
      <c r="F269" s="2" t="str">
        <f>IF('2.1 Data FSVA 2025 &amp; Bobot'!F265="","",'2.1 Data FSVA 2025 &amp; Bobot'!F265)</f>
        <v/>
      </c>
      <c r="G269" s="4" t="str">
        <f>IF('2.1 Data FSVA 2025 &amp; Bobot'!H265="","",IFERROR(((G$7-'2.1 Data FSVA 2025 &amp; Bobot'!H265))/(G$7-G$6),"-"))</f>
        <v/>
      </c>
      <c r="H269" s="4" t="str">
        <f>IF('2.1 Data FSVA 2025 &amp; Bobot'!J265="","",IFERROR((('2.1 Data FSVA 2025 &amp; Bobot'!J265-H$6))/(H$7-H$6),"-"))</f>
        <v/>
      </c>
      <c r="I269" s="4" t="str">
        <f>IF('2.1 Data FSVA 2025 &amp; Bobot'!L265="","",IFERROR((('2.1 Data FSVA 2025 &amp; Bobot'!L265-I$6))/(I$7-I$6),"-"))</f>
        <v/>
      </c>
      <c r="J269" s="4" t="str">
        <f>IF('2.1 Data FSVA 2025 &amp; Bobot'!N265="","",IFERROR((('2.1 Data FSVA 2025 &amp; Bobot'!N265-J$6))/(J$7-J$6),"-"))</f>
        <v/>
      </c>
      <c r="K269" s="4" t="str">
        <f>IF('2.1 Data FSVA 2025 &amp; Bobot'!P265="","",IFERROR(((K$7-'2.1 Data FSVA 2025 &amp; Bobot'!P265))/(K$7-K$6),"-"))</f>
        <v/>
      </c>
      <c r="L269" s="4" t="str">
        <f>IF('2.1 Data FSVA 2025 &amp; Bobot'!R265="","",IFERROR(((L$7-'2.1 Data FSVA 2025 &amp; Bobot'!R265))/(L$7-L$6),"-"))</f>
        <v/>
      </c>
      <c r="M269" s="4" t="str">
        <f>IF('2.1 Data FSVA 2025 &amp; Bobot'!T265="","",IFERROR(((M$7-'2.1 Data FSVA 2025 &amp; Bobot'!T265))/(M$7-M$6),"-"))</f>
        <v/>
      </c>
      <c r="N269" s="4" t="str">
        <f>IF('2.1 Data FSVA 2025 &amp; Bobot'!V265="","",IFERROR((('2.1 Data FSVA 2025 &amp; Bobot'!V265-N$6))/(N$7-N$6),"-"))</f>
        <v/>
      </c>
      <c r="O269" s="4" t="str">
        <f>IF('2.1 Data FSVA 2025 &amp; Bobot'!X265="","",IFERROR(((O$7-'2.1 Data FSVA 2025 &amp; Bobot'!X265))/(O$7-O$6),"-"))</f>
        <v/>
      </c>
      <c r="P269" s="4" t="str">
        <f>IF('2.1 Data FSVA 2025 &amp; Bobot'!Z265="","",IFERROR((('2.1 Data FSVA 2025 &amp; Bobot'!Z265-P$6))/(P$7-P$6),"-"))</f>
        <v/>
      </c>
      <c r="Q269" s="4" t="str">
        <f>IF('2.1 Data FSVA 2025 &amp; Bobot'!AB265="","",IFERROR((('2.1 Data FSVA 2025 &amp; Bobot'!AB265-Q$6))/(Q$7-Q$6),"-"))</f>
        <v/>
      </c>
      <c r="R269" s="4" t="str">
        <f>IF('2.1 Data FSVA 2025 &amp; Bobot'!AD265="","",IFERROR(((R$7-'2.1 Data FSVA 2025 &amp; Bobot'!AD265))/(R$7-R$6),"-"))</f>
        <v/>
      </c>
      <c r="S269" s="33" t="str">
        <f t="shared" si="16"/>
        <v>-</v>
      </c>
      <c r="T269" s="73" t="str">
        <f t="shared" si="17"/>
        <v>-</v>
      </c>
      <c r="U269" s="4" t="str">
        <f t="shared" si="18"/>
        <v>-</v>
      </c>
      <c r="V269" s="73" t="str">
        <f t="shared" si="19"/>
        <v>-</v>
      </c>
      <c r="W269" s="67"/>
    </row>
    <row r="270" spans="1:23" x14ac:dyDescent="0.3">
      <c r="A270" s="1" t="str">
        <f>IF('2.1 Data FSVA 2025 &amp; Bobot'!A266="","",'2.1 Data FSVA 2025 &amp; Bobot'!A266)</f>
        <v/>
      </c>
      <c r="B270" s="2" t="str">
        <f>IF('2.1 Data FSVA 2025 &amp; Bobot'!B266="","",'2.1 Data FSVA 2025 &amp; Bobot'!B266)</f>
        <v/>
      </c>
      <c r="C270" s="1" t="str">
        <f>IF('2.1 Data FSVA 2025 &amp; Bobot'!C266="","",'2.1 Data FSVA 2025 &amp; Bobot'!C266)</f>
        <v/>
      </c>
      <c r="D270" s="1" t="str">
        <f>IF('2.1 Data FSVA 2025 &amp; Bobot'!D266="","",'2.1 Data FSVA 2025 &amp; Bobot'!D266)</f>
        <v/>
      </c>
      <c r="E270" s="1" t="str">
        <f>IF('2.1 Data FSVA 2025 &amp; Bobot'!E266="","",'2.1 Data FSVA 2025 &amp; Bobot'!E266)</f>
        <v/>
      </c>
      <c r="F270" s="2" t="str">
        <f>IF('2.1 Data FSVA 2025 &amp; Bobot'!F266="","",'2.1 Data FSVA 2025 &amp; Bobot'!F266)</f>
        <v/>
      </c>
      <c r="G270" s="4" t="str">
        <f>IF('2.1 Data FSVA 2025 &amp; Bobot'!H266="","",IFERROR(((G$7-'2.1 Data FSVA 2025 &amp; Bobot'!H266))/(G$7-G$6),"-"))</f>
        <v/>
      </c>
      <c r="H270" s="4" t="str">
        <f>IF('2.1 Data FSVA 2025 &amp; Bobot'!J266="","",IFERROR((('2.1 Data FSVA 2025 &amp; Bobot'!J266-H$6))/(H$7-H$6),"-"))</f>
        <v/>
      </c>
      <c r="I270" s="4" t="str">
        <f>IF('2.1 Data FSVA 2025 &amp; Bobot'!L266="","",IFERROR((('2.1 Data FSVA 2025 &amp; Bobot'!L266-I$6))/(I$7-I$6),"-"))</f>
        <v/>
      </c>
      <c r="J270" s="4" t="str">
        <f>IF('2.1 Data FSVA 2025 &amp; Bobot'!N266="","",IFERROR((('2.1 Data FSVA 2025 &amp; Bobot'!N266-J$6))/(J$7-J$6),"-"))</f>
        <v/>
      </c>
      <c r="K270" s="4" t="str">
        <f>IF('2.1 Data FSVA 2025 &amp; Bobot'!P266="","",IFERROR(((K$7-'2.1 Data FSVA 2025 &amp; Bobot'!P266))/(K$7-K$6),"-"))</f>
        <v/>
      </c>
      <c r="L270" s="4" t="str">
        <f>IF('2.1 Data FSVA 2025 &amp; Bobot'!R266="","",IFERROR(((L$7-'2.1 Data FSVA 2025 &amp; Bobot'!R266))/(L$7-L$6),"-"))</f>
        <v/>
      </c>
      <c r="M270" s="4" t="str">
        <f>IF('2.1 Data FSVA 2025 &amp; Bobot'!T266="","",IFERROR(((M$7-'2.1 Data FSVA 2025 &amp; Bobot'!T266))/(M$7-M$6),"-"))</f>
        <v/>
      </c>
      <c r="N270" s="4" t="str">
        <f>IF('2.1 Data FSVA 2025 &amp; Bobot'!V266="","",IFERROR((('2.1 Data FSVA 2025 &amp; Bobot'!V266-N$6))/(N$7-N$6),"-"))</f>
        <v/>
      </c>
      <c r="O270" s="4" t="str">
        <f>IF('2.1 Data FSVA 2025 &amp; Bobot'!X266="","",IFERROR(((O$7-'2.1 Data FSVA 2025 &amp; Bobot'!X266))/(O$7-O$6),"-"))</f>
        <v/>
      </c>
      <c r="P270" s="4" t="str">
        <f>IF('2.1 Data FSVA 2025 &amp; Bobot'!Z266="","",IFERROR((('2.1 Data FSVA 2025 &amp; Bobot'!Z266-P$6))/(P$7-P$6),"-"))</f>
        <v/>
      </c>
      <c r="Q270" s="4" t="str">
        <f>IF('2.1 Data FSVA 2025 &amp; Bobot'!AB266="","",IFERROR((('2.1 Data FSVA 2025 &amp; Bobot'!AB266-Q$6))/(Q$7-Q$6),"-"))</f>
        <v/>
      </c>
      <c r="R270" s="4" t="str">
        <f>IF('2.1 Data FSVA 2025 &amp; Bobot'!AD266="","",IFERROR(((R$7-'2.1 Data FSVA 2025 &amp; Bobot'!AD266))/(R$7-R$6),"-"))</f>
        <v/>
      </c>
      <c r="S270" s="33" t="str">
        <f t="shared" si="16"/>
        <v>-</v>
      </c>
      <c r="T270" s="73" t="str">
        <f t="shared" si="17"/>
        <v>-</v>
      </c>
      <c r="U270" s="4" t="str">
        <f t="shared" si="18"/>
        <v>-</v>
      </c>
      <c r="V270" s="73" t="str">
        <f t="shared" si="19"/>
        <v>-</v>
      </c>
      <c r="W270" s="67"/>
    </row>
    <row r="271" spans="1:23" x14ac:dyDescent="0.3">
      <c r="A271" s="1" t="str">
        <f>IF('2.1 Data FSVA 2025 &amp; Bobot'!A267="","",'2.1 Data FSVA 2025 &amp; Bobot'!A267)</f>
        <v/>
      </c>
      <c r="B271" s="2" t="str">
        <f>IF('2.1 Data FSVA 2025 &amp; Bobot'!B267="","",'2.1 Data FSVA 2025 &amp; Bobot'!B267)</f>
        <v/>
      </c>
      <c r="C271" s="1" t="str">
        <f>IF('2.1 Data FSVA 2025 &amp; Bobot'!C267="","",'2.1 Data FSVA 2025 &amp; Bobot'!C267)</f>
        <v/>
      </c>
      <c r="D271" s="1" t="str">
        <f>IF('2.1 Data FSVA 2025 &amp; Bobot'!D267="","",'2.1 Data FSVA 2025 &amp; Bobot'!D267)</f>
        <v/>
      </c>
      <c r="E271" s="1" t="str">
        <f>IF('2.1 Data FSVA 2025 &amp; Bobot'!E267="","",'2.1 Data FSVA 2025 &amp; Bobot'!E267)</f>
        <v/>
      </c>
      <c r="F271" s="2" t="str">
        <f>IF('2.1 Data FSVA 2025 &amp; Bobot'!F267="","",'2.1 Data FSVA 2025 &amp; Bobot'!F267)</f>
        <v/>
      </c>
      <c r="G271" s="4" t="str">
        <f>IF('2.1 Data FSVA 2025 &amp; Bobot'!H267="","",IFERROR(((G$7-'2.1 Data FSVA 2025 &amp; Bobot'!H267))/(G$7-G$6),"-"))</f>
        <v/>
      </c>
      <c r="H271" s="4" t="str">
        <f>IF('2.1 Data FSVA 2025 &amp; Bobot'!J267="","",IFERROR((('2.1 Data FSVA 2025 &amp; Bobot'!J267-H$6))/(H$7-H$6),"-"))</f>
        <v/>
      </c>
      <c r="I271" s="4" t="str">
        <f>IF('2.1 Data FSVA 2025 &amp; Bobot'!L267="","",IFERROR((('2.1 Data FSVA 2025 &amp; Bobot'!L267-I$6))/(I$7-I$6),"-"))</f>
        <v/>
      </c>
      <c r="J271" s="4" t="str">
        <f>IF('2.1 Data FSVA 2025 &amp; Bobot'!N267="","",IFERROR((('2.1 Data FSVA 2025 &amp; Bobot'!N267-J$6))/(J$7-J$6),"-"))</f>
        <v/>
      </c>
      <c r="K271" s="4" t="str">
        <f>IF('2.1 Data FSVA 2025 &amp; Bobot'!P267="","",IFERROR(((K$7-'2.1 Data FSVA 2025 &amp; Bobot'!P267))/(K$7-K$6),"-"))</f>
        <v/>
      </c>
      <c r="L271" s="4" t="str">
        <f>IF('2.1 Data FSVA 2025 &amp; Bobot'!R267="","",IFERROR(((L$7-'2.1 Data FSVA 2025 &amp; Bobot'!R267))/(L$7-L$6),"-"))</f>
        <v/>
      </c>
      <c r="M271" s="4" t="str">
        <f>IF('2.1 Data FSVA 2025 &amp; Bobot'!T267="","",IFERROR(((M$7-'2.1 Data FSVA 2025 &amp; Bobot'!T267))/(M$7-M$6),"-"))</f>
        <v/>
      </c>
      <c r="N271" s="4" t="str">
        <f>IF('2.1 Data FSVA 2025 &amp; Bobot'!V267="","",IFERROR((('2.1 Data FSVA 2025 &amp; Bobot'!V267-N$6))/(N$7-N$6),"-"))</f>
        <v/>
      </c>
      <c r="O271" s="4" t="str">
        <f>IF('2.1 Data FSVA 2025 &amp; Bobot'!X267="","",IFERROR(((O$7-'2.1 Data FSVA 2025 &amp; Bobot'!X267))/(O$7-O$6),"-"))</f>
        <v/>
      </c>
      <c r="P271" s="4" t="str">
        <f>IF('2.1 Data FSVA 2025 &amp; Bobot'!Z267="","",IFERROR((('2.1 Data FSVA 2025 &amp; Bobot'!Z267-P$6))/(P$7-P$6),"-"))</f>
        <v/>
      </c>
      <c r="Q271" s="4" t="str">
        <f>IF('2.1 Data FSVA 2025 &amp; Bobot'!AB267="","",IFERROR((('2.1 Data FSVA 2025 &amp; Bobot'!AB267-Q$6))/(Q$7-Q$6),"-"))</f>
        <v/>
      </c>
      <c r="R271" s="4" t="str">
        <f>IF('2.1 Data FSVA 2025 &amp; Bobot'!AD267="","",IFERROR(((R$7-'2.1 Data FSVA 2025 &amp; Bobot'!AD267))/(R$7-R$6),"-"))</f>
        <v/>
      </c>
      <c r="S271" s="33" t="str">
        <f t="shared" si="16"/>
        <v>-</v>
      </c>
      <c r="T271" s="73" t="str">
        <f t="shared" si="17"/>
        <v>-</v>
      </c>
      <c r="U271" s="4" t="str">
        <f t="shared" si="18"/>
        <v>-</v>
      </c>
      <c r="V271" s="73" t="str">
        <f t="shared" si="19"/>
        <v>-</v>
      </c>
      <c r="W271" s="67"/>
    </row>
    <row r="272" spans="1:23" x14ac:dyDescent="0.3">
      <c r="A272" s="1" t="str">
        <f>IF('2.1 Data FSVA 2025 &amp; Bobot'!A268="","",'2.1 Data FSVA 2025 &amp; Bobot'!A268)</f>
        <v/>
      </c>
      <c r="B272" s="2" t="str">
        <f>IF('2.1 Data FSVA 2025 &amp; Bobot'!B268="","",'2.1 Data FSVA 2025 &amp; Bobot'!B268)</f>
        <v/>
      </c>
      <c r="C272" s="1" t="str">
        <f>IF('2.1 Data FSVA 2025 &amp; Bobot'!C268="","",'2.1 Data FSVA 2025 &amp; Bobot'!C268)</f>
        <v/>
      </c>
      <c r="D272" s="1" t="str">
        <f>IF('2.1 Data FSVA 2025 &amp; Bobot'!D268="","",'2.1 Data FSVA 2025 &amp; Bobot'!D268)</f>
        <v/>
      </c>
      <c r="E272" s="1" t="str">
        <f>IF('2.1 Data FSVA 2025 &amp; Bobot'!E268="","",'2.1 Data FSVA 2025 &amp; Bobot'!E268)</f>
        <v/>
      </c>
      <c r="F272" s="2" t="str">
        <f>IF('2.1 Data FSVA 2025 &amp; Bobot'!F268="","",'2.1 Data FSVA 2025 &amp; Bobot'!F268)</f>
        <v/>
      </c>
      <c r="G272" s="4" t="str">
        <f>IF('2.1 Data FSVA 2025 &amp; Bobot'!H268="","",IFERROR(((G$7-'2.1 Data FSVA 2025 &amp; Bobot'!H268))/(G$7-G$6),"-"))</f>
        <v/>
      </c>
      <c r="H272" s="4" t="str">
        <f>IF('2.1 Data FSVA 2025 &amp; Bobot'!J268="","",IFERROR((('2.1 Data FSVA 2025 &amp; Bobot'!J268-H$6))/(H$7-H$6),"-"))</f>
        <v/>
      </c>
      <c r="I272" s="4" t="str">
        <f>IF('2.1 Data FSVA 2025 &amp; Bobot'!L268="","",IFERROR((('2.1 Data FSVA 2025 &amp; Bobot'!L268-I$6))/(I$7-I$6),"-"))</f>
        <v/>
      </c>
      <c r="J272" s="4" t="str">
        <f>IF('2.1 Data FSVA 2025 &amp; Bobot'!N268="","",IFERROR((('2.1 Data FSVA 2025 &amp; Bobot'!N268-J$6))/(J$7-J$6),"-"))</f>
        <v/>
      </c>
      <c r="K272" s="4" t="str">
        <f>IF('2.1 Data FSVA 2025 &amp; Bobot'!P268="","",IFERROR(((K$7-'2.1 Data FSVA 2025 &amp; Bobot'!P268))/(K$7-K$6),"-"))</f>
        <v/>
      </c>
      <c r="L272" s="4" t="str">
        <f>IF('2.1 Data FSVA 2025 &amp; Bobot'!R268="","",IFERROR(((L$7-'2.1 Data FSVA 2025 &amp; Bobot'!R268))/(L$7-L$6),"-"))</f>
        <v/>
      </c>
      <c r="M272" s="4" t="str">
        <f>IF('2.1 Data FSVA 2025 &amp; Bobot'!T268="","",IFERROR(((M$7-'2.1 Data FSVA 2025 &amp; Bobot'!T268))/(M$7-M$6),"-"))</f>
        <v/>
      </c>
      <c r="N272" s="4" t="str">
        <f>IF('2.1 Data FSVA 2025 &amp; Bobot'!V268="","",IFERROR((('2.1 Data FSVA 2025 &amp; Bobot'!V268-N$6))/(N$7-N$6),"-"))</f>
        <v/>
      </c>
      <c r="O272" s="4" t="str">
        <f>IF('2.1 Data FSVA 2025 &amp; Bobot'!X268="","",IFERROR(((O$7-'2.1 Data FSVA 2025 &amp; Bobot'!X268))/(O$7-O$6),"-"))</f>
        <v/>
      </c>
      <c r="P272" s="4" t="str">
        <f>IF('2.1 Data FSVA 2025 &amp; Bobot'!Z268="","",IFERROR((('2.1 Data FSVA 2025 &amp; Bobot'!Z268-P$6))/(P$7-P$6),"-"))</f>
        <v/>
      </c>
      <c r="Q272" s="4" t="str">
        <f>IF('2.1 Data FSVA 2025 &amp; Bobot'!AB268="","",IFERROR((('2.1 Data FSVA 2025 &amp; Bobot'!AB268-Q$6))/(Q$7-Q$6),"-"))</f>
        <v/>
      </c>
      <c r="R272" s="4" t="str">
        <f>IF('2.1 Data FSVA 2025 &amp; Bobot'!AD268="","",IFERROR(((R$7-'2.1 Data FSVA 2025 &amp; Bobot'!AD268))/(R$7-R$6),"-"))</f>
        <v/>
      </c>
      <c r="S272" s="33" t="str">
        <f t="shared" si="16"/>
        <v>-</v>
      </c>
      <c r="T272" s="73" t="str">
        <f t="shared" si="17"/>
        <v>-</v>
      </c>
      <c r="U272" s="4" t="str">
        <f t="shared" si="18"/>
        <v>-</v>
      </c>
      <c r="V272" s="73" t="str">
        <f t="shared" si="19"/>
        <v>-</v>
      </c>
      <c r="W272" s="67"/>
    </row>
    <row r="273" spans="1:23" x14ac:dyDescent="0.3">
      <c r="A273" s="1" t="str">
        <f>IF('2.1 Data FSVA 2025 &amp; Bobot'!A269="","",'2.1 Data FSVA 2025 &amp; Bobot'!A269)</f>
        <v/>
      </c>
      <c r="B273" s="2" t="str">
        <f>IF('2.1 Data FSVA 2025 &amp; Bobot'!B269="","",'2.1 Data FSVA 2025 &amp; Bobot'!B269)</f>
        <v/>
      </c>
      <c r="C273" s="1" t="str">
        <f>IF('2.1 Data FSVA 2025 &amp; Bobot'!C269="","",'2.1 Data FSVA 2025 &amp; Bobot'!C269)</f>
        <v/>
      </c>
      <c r="D273" s="1" t="str">
        <f>IF('2.1 Data FSVA 2025 &amp; Bobot'!D269="","",'2.1 Data FSVA 2025 &amp; Bobot'!D269)</f>
        <v/>
      </c>
      <c r="E273" s="1" t="str">
        <f>IF('2.1 Data FSVA 2025 &amp; Bobot'!E269="","",'2.1 Data FSVA 2025 &amp; Bobot'!E269)</f>
        <v/>
      </c>
      <c r="F273" s="2" t="str">
        <f>IF('2.1 Data FSVA 2025 &amp; Bobot'!F269="","",'2.1 Data FSVA 2025 &amp; Bobot'!F269)</f>
        <v/>
      </c>
      <c r="G273" s="4" t="str">
        <f>IF('2.1 Data FSVA 2025 &amp; Bobot'!H269="","",IFERROR(((G$7-'2.1 Data FSVA 2025 &amp; Bobot'!H269))/(G$7-G$6),"-"))</f>
        <v/>
      </c>
      <c r="H273" s="4" t="str">
        <f>IF('2.1 Data FSVA 2025 &amp; Bobot'!J269="","",IFERROR((('2.1 Data FSVA 2025 &amp; Bobot'!J269-H$6))/(H$7-H$6),"-"))</f>
        <v/>
      </c>
      <c r="I273" s="4" t="str">
        <f>IF('2.1 Data FSVA 2025 &amp; Bobot'!L269="","",IFERROR((('2.1 Data FSVA 2025 &amp; Bobot'!L269-I$6))/(I$7-I$6),"-"))</f>
        <v/>
      </c>
      <c r="J273" s="4" t="str">
        <f>IF('2.1 Data FSVA 2025 &amp; Bobot'!N269="","",IFERROR((('2.1 Data FSVA 2025 &amp; Bobot'!N269-J$6))/(J$7-J$6),"-"))</f>
        <v/>
      </c>
      <c r="K273" s="4" t="str">
        <f>IF('2.1 Data FSVA 2025 &amp; Bobot'!P269="","",IFERROR(((K$7-'2.1 Data FSVA 2025 &amp; Bobot'!P269))/(K$7-K$6),"-"))</f>
        <v/>
      </c>
      <c r="L273" s="4" t="str">
        <f>IF('2.1 Data FSVA 2025 &amp; Bobot'!R269="","",IFERROR(((L$7-'2.1 Data FSVA 2025 &amp; Bobot'!R269))/(L$7-L$6),"-"))</f>
        <v/>
      </c>
      <c r="M273" s="4" t="str">
        <f>IF('2.1 Data FSVA 2025 &amp; Bobot'!T269="","",IFERROR(((M$7-'2.1 Data FSVA 2025 &amp; Bobot'!T269))/(M$7-M$6),"-"))</f>
        <v/>
      </c>
      <c r="N273" s="4" t="str">
        <f>IF('2.1 Data FSVA 2025 &amp; Bobot'!V269="","",IFERROR((('2.1 Data FSVA 2025 &amp; Bobot'!V269-N$6))/(N$7-N$6),"-"))</f>
        <v/>
      </c>
      <c r="O273" s="4" t="str">
        <f>IF('2.1 Data FSVA 2025 &amp; Bobot'!X269="","",IFERROR(((O$7-'2.1 Data FSVA 2025 &amp; Bobot'!X269))/(O$7-O$6),"-"))</f>
        <v/>
      </c>
      <c r="P273" s="4" t="str">
        <f>IF('2.1 Data FSVA 2025 &amp; Bobot'!Z269="","",IFERROR((('2.1 Data FSVA 2025 &amp; Bobot'!Z269-P$6))/(P$7-P$6),"-"))</f>
        <v/>
      </c>
      <c r="Q273" s="4" t="str">
        <f>IF('2.1 Data FSVA 2025 &amp; Bobot'!AB269="","",IFERROR((('2.1 Data FSVA 2025 &amp; Bobot'!AB269-Q$6))/(Q$7-Q$6),"-"))</f>
        <v/>
      </c>
      <c r="R273" s="4" t="str">
        <f>IF('2.1 Data FSVA 2025 &amp; Bobot'!AD269="","",IFERROR(((R$7-'2.1 Data FSVA 2025 &amp; Bobot'!AD269))/(R$7-R$6),"-"))</f>
        <v/>
      </c>
      <c r="S273" s="33" t="str">
        <f t="shared" si="16"/>
        <v>-</v>
      </c>
      <c r="T273" s="73" t="str">
        <f t="shared" si="17"/>
        <v>-</v>
      </c>
      <c r="U273" s="4" t="str">
        <f t="shared" si="18"/>
        <v>-</v>
      </c>
      <c r="V273" s="73" t="str">
        <f t="shared" si="19"/>
        <v>-</v>
      </c>
      <c r="W273" s="67"/>
    </row>
    <row r="274" spans="1:23" x14ac:dyDescent="0.3">
      <c r="A274" s="1" t="str">
        <f>IF('2.1 Data FSVA 2025 &amp; Bobot'!A270="","",'2.1 Data FSVA 2025 &amp; Bobot'!A270)</f>
        <v/>
      </c>
      <c r="B274" s="2" t="str">
        <f>IF('2.1 Data FSVA 2025 &amp; Bobot'!B270="","",'2.1 Data FSVA 2025 &amp; Bobot'!B270)</f>
        <v/>
      </c>
      <c r="C274" s="1" t="str">
        <f>IF('2.1 Data FSVA 2025 &amp; Bobot'!C270="","",'2.1 Data FSVA 2025 &amp; Bobot'!C270)</f>
        <v/>
      </c>
      <c r="D274" s="1" t="str">
        <f>IF('2.1 Data FSVA 2025 &amp; Bobot'!D270="","",'2.1 Data FSVA 2025 &amp; Bobot'!D270)</f>
        <v/>
      </c>
      <c r="E274" s="1" t="str">
        <f>IF('2.1 Data FSVA 2025 &amp; Bobot'!E270="","",'2.1 Data FSVA 2025 &amp; Bobot'!E270)</f>
        <v/>
      </c>
      <c r="F274" s="2" t="str">
        <f>IF('2.1 Data FSVA 2025 &amp; Bobot'!F270="","",'2.1 Data FSVA 2025 &amp; Bobot'!F270)</f>
        <v/>
      </c>
      <c r="G274" s="4" t="str">
        <f>IF('2.1 Data FSVA 2025 &amp; Bobot'!H270="","",IFERROR(((G$7-'2.1 Data FSVA 2025 &amp; Bobot'!H270))/(G$7-G$6),"-"))</f>
        <v/>
      </c>
      <c r="H274" s="4" t="str">
        <f>IF('2.1 Data FSVA 2025 &amp; Bobot'!J270="","",IFERROR((('2.1 Data FSVA 2025 &amp; Bobot'!J270-H$6))/(H$7-H$6),"-"))</f>
        <v/>
      </c>
      <c r="I274" s="4" t="str">
        <f>IF('2.1 Data FSVA 2025 &amp; Bobot'!L270="","",IFERROR((('2.1 Data FSVA 2025 &amp; Bobot'!L270-I$6))/(I$7-I$6),"-"))</f>
        <v/>
      </c>
      <c r="J274" s="4" t="str">
        <f>IF('2.1 Data FSVA 2025 &amp; Bobot'!N270="","",IFERROR((('2.1 Data FSVA 2025 &amp; Bobot'!N270-J$6))/(J$7-J$6),"-"))</f>
        <v/>
      </c>
      <c r="K274" s="4" t="str">
        <f>IF('2.1 Data FSVA 2025 &amp; Bobot'!P270="","",IFERROR(((K$7-'2.1 Data FSVA 2025 &amp; Bobot'!P270))/(K$7-K$6),"-"))</f>
        <v/>
      </c>
      <c r="L274" s="4" t="str">
        <f>IF('2.1 Data FSVA 2025 &amp; Bobot'!R270="","",IFERROR(((L$7-'2.1 Data FSVA 2025 &amp; Bobot'!R270))/(L$7-L$6),"-"))</f>
        <v/>
      </c>
      <c r="M274" s="4" t="str">
        <f>IF('2.1 Data FSVA 2025 &amp; Bobot'!T270="","",IFERROR(((M$7-'2.1 Data FSVA 2025 &amp; Bobot'!T270))/(M$7-M$6),"-"))</f>
        <v/>
      </c>
      <c r="N274" s="4" t="str">
        <f>IF('2.1 Data FSVA 2025 &amp; Bobot'!V270="","",IFERROR((('2.1 Data FSVA 2025 &amp; Bobot'!V270-N$6))/(N$7-N$6),"-"))</f>
        <v/>
      </c>
      <c r="O274" s="4" t="str">
        <f>IF('2.1 Data FSVA 2025 &amp; Bobot'!X270="","",IFERROR(((O$7-'2.1 Data FSVA 2025 &amp; Bobot'!X270))/(O$7-O$6),"-"))</f>
        <v/>
      </c>
      <c r="P274" s="4" t="str">
        <f>IF('2.1 Data FSVA 2025 &amp; Bobot'!Z270="","",IFERROR((('2.1 Data FSVA 2025 &amp; Bobot'!Z270-P$6))/(P$7-P$6),"-"))</f>
        <v/>
      </c>
      <c r="Q274" s="4" t="str">
        <f>IF('2.1 Data FSVA 2025 &amp; Bobot'!AB270="","",IFERROR((('2.1 Data FSVA 2025 &amp; Bobot'!AB270-Q$6))/(Q$7-Q$6),"-"))</f>
        <v/>
      </c>
      <c r="R274" s="4" t="str">
        <f>IF('2.1 Data FSVA 2025 &amp; Bobot'!AD270="","",IFERROR(((R$7-'2.1 Data FSVA 2025 &amp; Bobot'!AD270))/(R$7-R$6),"-"))</f>
        <v/>
      </c>
      <c r="S274" s="33" t="str">
        <f t="shared" si="16"/>
        <v>-</v>
      </c>
      <c r="T274" s="73" t="str">
        <f t="shared" si="17"/>
        <v>-</v>
      </c>
      <c r="U274" s="4" t="str">
        <f t="shared" si="18"/>
        <v>-</v>
      </c>
      <c r="V274" s="73" t="str">
        <f t="shared" si="19"/>
        <v>-</v>
      </c>
      <c r="W274" s="67"/>
    </row>
    <row r="275" spans="1:23" x14ac:dyDescent="0.3">
      <c r="A275" s="1" t="str">
        <f>IF('2.1 Data FSVA 2025 &amp; Bobot'!A271="","",'2.1 Data FSVA 2025 &amp; Bobot'!A271)</f>
        <v/>
      </c>
      <c r="B275" s="2" t="str">
        <f>IF('2.1 Data FSVA 2025 &amp; Bobot'!B271="","",'2.1 Data FSVA 2025 &amp; Bobot'!B271)</f>
        <v/>
      </c>
      <c r="C275" s="1" t="str">
        <f>IF('2.1 Data FSVA 2025 &amp; Bobot'!C271="","",'2.1 Data FSVA 2025 &amp; Bobot'!C271)</f>
        <v/>
      </c>
      <c r="D275" s="1" t="str">
        <f>IF('2.1 Data FSVA 2025 &amp; Bobot'!D271="","",'2.1 Data FSVA 2025 &amp; Bobot'!D271)</f>
        <v/>
      </c>
      <c r="E275" s="1" t="str">
        <f>IF('2.1 Data FSVA 2025 &amp; Bobot'!E271="","",'2.1 Data FSVA 2025 &amp; Bobot'!E271)</f>
        <v/>
      </c>
      <c r="F275" s="2" t="str">
        <f>IF('2.1 Data FSVA 2025 &amp; Bobot'!F271="","",'2.1 Data FSVA 2025 &amp; Bobot'!F271)</f>
        <v/>
      </c>
      <c r="G275" s="4" t="str">
        <f>IF('2.1 Data FSVA 2025 &amp; Bobot'!H271="","",IFERROR(((G$7-'2.1 Data FSVA 2025 &amp; Bobot'!H271))/(G$7-G$6),"-"))</f>
        <v/>
      </c>
      <c r="H275" s="4" t="str">
        <f>IF('2.1 Data FSVA 2025 &amp; Bobot'!J271="","",IFERROR((('2.1 Data FSVA 2025 &amp; Bobot'!J271-H$6))/(H$7-H$6),"-"))</f>
        <v/>
      </c>
      <c r="I275" s="4" t="str">
        <f>IF('2.1 Data FSVA 2025 &amp; Bobot'!L271="","",IFERROR((('2.1 Data FSVA 2025 &amp; Bobot'!L271-I$6))/(I$7-I$6),"-"))</f>
        <v/>
      </c>
      <c r="J275" s="4" t="str">
        <f>IF('2.1 Data FSVA 2025 &amp; Bobot'!N271="","",IFERROR((('2.1 Data FSVA 2025 &amp; Bobot'!N271-J$6))/(J$7-J$6),"-"))</f>
        <v/>
      </c>
      <c r="K275" s="4" t="str">
        <f>IF('2.1 Data FSVA 2025 &amp; Bobot'!P271="","",IFERROR(((K$7-'2.1 Data FSVA 2025 &amp; Bobot'!P271))/(K$7-K$6),"-"))</f>
        <v/>
      </c>
      <c r="L275" s="4" t="str">
        <f>IF('2.1 Data FSVA 2025 &amp; Bobot'!R271="","",IFERROR(((L$7-'2.1 Data FSVA 2025 &amp; Bobot'!R271))/(L$7-L$6),"-"))</f>
        <v/>
      </c>
      <c r="M275" s="4" t="str">
        <f>IF('2.1 Data FSVA 2025 &amp; Bobot'!T271="","",IFERROR(((M$7-'2.1 Data FSVA 2025 &amp; Bobot'!T271))/(M$7-M$6),"-"))</f>
        <v/>
      </c>
      <c r="N275" s="4" t="str">
        <f>IF('2.1 Data FSVA 2025 &amp; Bobot'!V271="","",IFERROR((('2.1 Data FSVA 2025 &amp; Bobot'!V271-N$6))/(N$7-N$6),"-"))</f>
        <v/>
      </c>
      <c r="O275" s="4" t="str">
        <f>IF('2.1 Data FSVA 2025 &amp; Bobot'!X271="","",IFERROR(((O$7-'2.1 Data FSVA 2025 &amp; Bobot'!X271))/(O$7-O$6),"-"))</f>
        <v/>
      </c>
      <c r="P275" s="4" t="str">
        <f>IF('2.1 Data FSVA 2025 &amp; Bobot'!Z271="","",IFERROR((('2.1 Data FSVA 2025 &amp; Bobot'!Z271-P$6))/(P$7-P$6),"-"))</f>
        <v/>
      </c>
      <c r="Q275" s="4" t="str">
        <f>IF('2.1 Data FSVA 2025 &amp; Bobot'!AB271="","",IFERROR((('2.1 Data FSVA 2025 &amp; Bobot'!AB271-Q$6))/(Q$7-Q$6),"-"))</f>
        <v/>
      </c>
      <c r="R275" s="4" t="str">
        <f>IF('2.1 Data FSVA 2025 &amp; Bobot'!AD271="","",IFERROR(((R$7-'2.1 Data FSVA 2025 &amp; Bobot'!AD271))/(R$7-R$6),"-"))</f>
        <v/>
      </c>
      <c r="S275" s="33" t="str">
        <f t="shared" si="16"/>
        <v>-</v>
      </c>
      <c r="T275" s="73" t="str">
        <f t="shared" si="17"/>
        <v>-</v>
      </c>
      <c r="U275" s="4" t="str">
        <f t="shared" si="18"/>
        <v>-</v>
      </c>
      <c r="V275" s="73" t="str">
        <f t="shared" si="19"/>
        <v>-</v>
      </c>
      <c r="W275" s="67"/>
    </row>
    <row r="276" spans="1:23" x14ac:dyDescent="0.3">
      <c r="A276" s="1" t="str">
        <f>IF('2.1 Data FSVA 2025 &amp; Bobot'!A272="","",'2.1 Data FSVA 2025 &amp; Bobot'!A272)</f>
        <v/>
      </c>
      <c r="B276" s="2" t="str">
        <f>IF('2.1 Data FSVA 2025 &amp; Bobot'!B272="","",'2.1 Data FSVA 2025 &amp; Bobot'!B272)</f>
        <v/>
      </c>
      <c r="C276" s="1" t="str">
        <f>IF('2.1 Data FSVA 2025 &amp; Bobot'!C272="","",'2.1 Data FSVA 2025 &amp; Bobot'!C272)</f>
        <v/>
      </c>
      <c r="D276" s="1" t="str">
        <f>IF('2.1 Data FSVA 2025 &amp; Bobot'!D272="","",'2.1 Data FSVA 2025 &amp; Bobot'!D272)</f>
        <v/>
      </c>
      <c r="E276" s="1" t="str">
        <f>IF('2.1 Data FSVA 2025 &amp; Bobot'!E272="","",'2.1 Data FSVA 2025 &amp; Bobot'!E272)</f>
        <v/>
      </c>
      <c r="F276" s="2" t="str">
        <f>IF('2.1 Data FSVA 2025 &amp; Bobot'!F272="","",'2.1 Data FSVA 2025 &amp; Bobot'!F272)</f>
        <v/>
      </c>
      <c r="G276" s="4" t="str">
        <f>IF('2.1 Data FSVA 2025 &amp; Bobot'!H272="","",IFERROR(((G$7-'2.1 Data FSVA 2025 &amp; Bobot'!H272))/(G$7-G$6),"-"))</f>
        <v/>
      </c>
      <c r="H276" s="4" t="str">
        <f>IF('2.1 Data FSVA 2025 &amp; Bobot'!J272="","",IFERROR((('2.1 Data FSVA 2025 &amp; Bobot'!J272-H$6))/(H$7-H$6),"-"))</f>
        <v/>
      </c>
      <c r="I276" s="4" t="str">
        <f>IF('2.1 Data FSVA 2025 &amp; Bobot'!L272="","",IFERROR((('2.1 Data FSVA 2025 &amp; Bobot'!L272-I$6))/(I$7-I$6),"-"))</f>
        <v/>
      </c>
      <c r="J276" s="4" t="str">
        <f>IF('2.1 Data FSVA 2025 &amp; Bobot'!N272="","",IFERROR((('2.1 Data FSVA 2025 &amp; Bobot'!N272-J$6))/(J$7-J$6),"-"))</f>
        <v/>
      </c>
      <c r="K276" s="4" t="str">
        <f>IF('2.1 Data FSVA 2025 &amp; Bobot'!P272="","",IFERROR(((K$7-'2.1 Data FSVA 2025 &amp; Bobot'!P272))/(K$7-K$6),"-"))</f>
        <v/>
      </c>
      <c r="L276" s="4" t="str">
        <f>IF('2.1 Data FSVA 2025 &amp; Bobot'!R272="","",IFERROR(((L$7-'2.1 Data FSVA 2025 &amp; Bobot'!R272))/(L$7-L$6),"-"))</f>
        <v/>
      </c>
      <c r="M276" s="4" t="str">
        <f>IF('2.1 Data FSVA 2025 &amp; Bobot'!T272="","",IFERROR(((M$7-'2.1 Data FSVA 2025 &amp; Bobot'!T272))/(M$7-M$6),"-"))</f>
        <v/>
      </c>
      <c r="N276" s="4" t="str">
        <f>IF('2.1 Data FSVA 2025 &amp; Bobot'!V272="","",IFERROR((('2.1 Data FSVA 2025 &amp; Bobot'!V272-N$6))/(N$7-N$6),"-"))</f>
        <v/>
      </c>
      <c r="O276" s="4" t="str">
        <f>IF('2.1 Data FSVA 2025 &amp; Bobot'!X272="","",IFERROR(((O$7-'2.1 Data FSVA 2025 &amp; Bobot'!X272))/(O$7-O$6),"-"))</f>
        <v/>
      </c>
      <c r="P276" s="4" t="str">
        <f>IF('2.1 Data FSVA 2025 &amp; Bobot'!Z272="","",IFERROR((('2.1 Data FSVA 2025 &amp; Bobot'!Z272-P$6))/(P$7-P$6),"-"))</f>
        <v/>
      </c>
      <c r="Q276" s="4" t="str">
        <f>IF('2.1 Data FSVA 2025 &amp; Bobot'!AB272="","",IFERROR((('2.1 Data FSVA 2025 &amp; Bobot'!AB272-Q$6))/(Q$7-Q$6),"-"))</f>
        <v/>
      </c>
      <c r="R276" s="4" t="str">
        <f>IF('2.1 Data FSVA 2025 &amp; Bobot'!AD272="","",IFERROR(((R$7-'2.1 Data FSVA 2025 &amp; Bobot'!AD272))/(R$7-R$6),"-"))</f>
        <v/>
      </c>
      <c r="S276" s="33" t="str">
        <f t="shared" si="16"/>
        <v>-</v>
      </c>
      <c r="T276" s="73" t="str">
        <f t="shared" si="17"/>
        <v>-</v>
      </c>
      <c r="U276" s="4" t="str">
        <f t="shared" si="18"/>
        <v>-</v>
      </c>
      <c r="V276" s="73" t="str">
        <f t="shared" si="19"/>
        <v>-</v>
      </c>
      <c r="W276" s="67"/>
    </row>
    <row r="277" spans="1:23" x14ac:dyDescent="0.3">
      <c r="A277" s="1" t="str">
        <f>IF('2.1 Data FSVA 2025 &amp; Bobot'!A273="","",'2.1 Data FSVA 2025 &amp; Bobot'!A273)</f>
        <v/>
      </c>
      <c r="B277" s="2" t="str">
        <f>IF('2.1 Data FSVA 2025 &amp; Bobot'!B273="","",'2.1 Data FSVA 2025 &amp; Bobot'!B273)</f>
        <v/>
      </c>
      <c r="C277" s="1" t="str">
        <f>IF('2.1 Data FSVA 2025 &amp; Bobot'!C273="","",'2.1 Data FSVA 2025 &amp; Bobot'!C273)</f>
        <v/>
      </c>
      <c r="D277" s="1" t="str">
        <f>IF('2.1 Data FSVA 2025 &amp; Bobot'!D273="","",'2.1 Data FSVA 2025 &amp; Bobot'!D273)</f>
        <v/>
      </c>
      <c r="E277" s="1" t="str">
        <f>IF('2.1 Data FSVA 2025 &amp; Bobot'!E273="","",'2.1 Data FSVA 2025 &amp; Bobot'!E273)</f>
        <v/>
      </c>
      <c r="F277" s="2" t="str">
        <f>IF('2.1 Data FSVA 2025 &amp; Bobot'!F273="","",'2.1 Data FSVA 2025 &amp; Bobot'!F273)</f>
        <v/>
      </c>
      <c r="G277" s="4" t="str">
        <f>IF('2.1 Data FSVA 2025 &amp; Bobot'!H273="","",IFERROR(((G$7-'2.1 Data FSVA 2025 &amp; Bobot'!H273))/(G$7-G$6),"-"))</f>
        <v/>
      </c>
      <c r="H277" s="4" t="str">
        <f>IF('2.1 Data FSVA 2025 &amp; Bobot'!J273="","",IFERROR((('2.1 Data FSVA 2025 &amp; Bobot'!J273-H$6))/(H$7-H$6),"-"))</f>
        <v/>
      </c>
      <c r="I277" s="4" t="str">
        <f>IF('2.1 Data FSVA 2025 &amp; Bobot'!L273="","",IFERROR((('2.1 Data FSVA 2025 &amp; Bobot'!L273-I$6))/(I$7-I$6),"-"))</f>
        <v/>
      </c>
      <c r="J277" s="4" t="str">
        <f>IF('2.1 Data FSVA 2025 &amp; Bobot'!N273="","",IFERROR((('2.1 Data FSVA 2025 &amp; Bobot'!N273-J$6))/(J$7-J$6),"-"))</f>
        <v/>
      </c>
      <c r="K277" s="4" t="str">
        <f>IF('2.1 Data FSVA 2025 &amp; Bobot'!P273="","",IFERROR(((K$7-'2.1 Data FSVA 2025 &amp; Bobot'!P273))/(K$7-K$6),"-"))</f>
        <v/>
      </c>
      <c r="L277" s="4" t="str">
        <f>IF('2.1 Data FSVA 2025 &amp; Bobot'!R273="","",IFERROR(((L$7-'2.1 Data FSVA 2025 &amp; Bobot'!R273))/(L$7-L$6),"-"))</f>
        <v/>
      </c>
      <c r="M277" s="4" t="str">
        <f>IF('2.1 Data FSVA 2025 &amp; Bobot'!T273="","",IFERROR(((M$7-'2.1 Data FSVA 2025 &amp; Bobot'!T273))/(M$7-M$6),"-"))</f>
        <v/>
      </c>
      <c r="N277" s="4" t="str">
        <f>IF('2.1 Data FSVA 2025 &amp; Bobot'!V273="","",IFERROR((('2.1 Data FSVA 2025 &amp; Bobot'!V273-N$6))/(N$7-N$6),"-"))</f>
        <v/>
      </c>
      <c r="O277" s="4" t="str">
        <f>IF('2.1 Data FSVA 2025 &amp; Bobot'!X273="","",IFERROR(((O$7-'2.1 Data FSVA 2025 &amp; Bobot'!X273))/(O$7-O$6),"-"))</f>
        <v/>
      </c>
      <c r="P277" s="4" t="str">
        <f>IF('2.1 Data FSVA 2025 &amp; Bobot'!Z273="","",IFERROR((('2.1 Data FSVA 2025 &amp; Bobot'!Z273-P$6))/(P$7-P$6),"-"))</f>
        <v/>
      </c>
      <c r="Q277" s="4" t="str">
        <f>IF('2.1 Data FSVA 2025 &amp; Bobot'!AB273="","",IFERROR((('2.1 Data FSVA 2025 &amp; Bobot'!AB273-Q$6))/(Q$7-Q$6),"-"))</f>
        <v/>
      </c>
      <c r="R277" s="4" t="str">
        <f>IF('2.1 Data FSVA 2025 &amp; Bobot'!AD273="","",IFERROR(((R$7-'2.1 Data FSVA 2025 &amp; Bobot'!AD273))/(R$7-R$6),"-"))</f>
        <v/>
      </c>
      <c r="S277" s="33" t="str">
        <f t="shared" si="16"/>
        <v>-</v>
      </c>
      <c r="T277" s="73" t="str">
        <f t="shared" si="17"/>
        <v>-</v>
      </c>
      <c r="U277" s="4" t="str">
        <f t="shared" si="18"/>
        <v>-</v>
      </c>
      <c r="V277" s="73" t="str">
        <f t="shared" si="19"/>
        <v>-</v>
      </c>
      <c r="W277" s="67"/>
    </row>
    <row r="278" spans="1:23" x14ac:dyDescent="0.3">
      <c r="A278" s="1" t="str">
        <f>IF('2.1 Data FSVA 2025 &amp; Bobot'!A274="","",'2.1 Data FSVA 2025 &amp; Bobot'!A274)</f>
        <v/>
      </c>
      <c r="B278" s="2" t="str">
        <f>IF('2.1 Data FSVA 2025 &amp; Bobot'!B274="","",'2.1 Data FSVA 2025 &amp; Bobot'!B274)</f>
        <v/>
      </c>
      <c r="C278" s="1" t="str">
        <f>IF('2.1 Data FSVA 2025 &amp; Bobot'!C274="","",'2.1 Data FSVA 2025 &amp; Bobot'!C274)</f>
        <v/>
      </c>
      <c r="D278" s="1" t="str">
        <f>IF('2.1 Data FSVA 2025 &amp; Bobot'!D274="","",'2.1 Data FSVA 2025 &amp; Bobot'!D274)</f>
        <v/>
      </c>
      <c r="E278" s="1" t="str">
        <f>IF('2.1 Data FSVA 2025 &amp; Bobot'!E274="","",'2.1 Data FSVA 2025 &amp; Bobot'!E274)</f>
        <v/>
      </c>
      <c r="F278" s="2" t="str">
        <f>IF('2.1 Data FSVA 2025 &amp; Bobot'!F274="","",'2.1 Data FSVA 2025 &amp; Bobot'!F274)</f>
        <v/>
      </c>
      <c r="G278" s="4" t="str">
        <f>IF('2.1 Data FSVA 2025 &amp; Bobot'!H274="","",IFERROR(((G$7-'2.1 Data FSVA 2025 &amp; Bobot'!H274))/(G$7-G$6),"-"))</f>
        <v/>
      </c>
      <c r="H278" s="4" t="str">
        <f>IF('2.1 Data FSVA 2025 &amp; Bobot'!J274="","",IFERROR((('2.1 Data FSVA 2025 &amp; Bobot'!J274-H$6))/(H$7-H$6),"-"))</f>
        <v/>
      </c>
      <c r="I278" s="4" t="str">
        <f>IF('2.1 Data FSVA 2025 &amp; Bobot'!L274="","",IFERROR((('2.1 Data FSVA 2025 &amp; Bobot'!L274-I$6))/(I$7-I$6),"-"))</f>
        <v/>
      </c>
      <c r="J278" s="4" t="str">
        <f>IF('2.1 Data FSVA 2025 &amp; Bobot'!N274="","",IFERROR((('2.1 Data FSVA 2025 &amp; Bobot'!N274-J$6))/(J$7-J$6),"-"))</f>
        <v/>
      </c>
      <c r="K278" s="4" t="str">
        <f>IF('2.1 Data FSVA 2025 &amp; Bobot'!P274="","",IFERROR(((K$7-'2.1 Data FSVA 2025 &amp; Bobot'!P274))/(K$7-K$6),"-"))</f>
        <v/>
      </c>
      <c r="L278" s="4" t="str">
        <f>IF('2.1 Data FSVA 2025 &amp; Bobot'!R274="","",IFERROR(((L$7-'2.1 Data FSVA 2025 &amp; Bobot'!R274))/(L$7-L$6),"-"))</f>
        <v/>
      </c>
      <c r="M278" s="4" t="str">
        <f>IF('2.1 Data FSVA 2025 &amp; Bobot'!T274="","",IFERROR(((M$7-'2.1 Data FSVA 2025 &amp; Bobot'!T274))/(M$7-M$6),"-"))</f>
        <v/>
      </c>
      <c r="N278" s="4" t="str">
        <f>IF('2.1 Data FSVA 2025 &amp; Bobot'!V274="","",IFERROR((('2.1 Data FSVA 2025 &amp; Bobot'!V274-N$6))/(N$7-N$6),"-"))</f>
        <v/>
      </c>
      <c r="O278" s="4" t="str">
        <f>IF('2.1 Data FSVA 2025 &amp; Bobot'!X274="","",IFERROR(((O$7-'2.1 Data FSVA 2025 &amp; Bobot'!X274))/(O$7-O$6),"-"))</f>
        <v/>
      </c>
      <c r="P278" s="4" t="str">
        <f>IF('2.1 Data FSVA 2025 &amp; Bobot'!Z274="","",IFERROR((('2.1 Data FSVA 2025 &amp; Bobot'!Z274-P$6))/(P$7-P$6),"-"))</f>
        <v/>
      </c>
      <c r="Q278" s="4" t="str">
        <f>IF('2.1 Data FSVA 2025 &amp; Bobot'!AB274="","",IFERROR((('2.1 Data FSVA 2025 &amp; Bobot'!AB274-Q$6))/(Q$7-Q$6),"-"))</f>
        <v/>
      </c>
      <c r="R278" s="4" t="str">
        <f>IF('2.1 Data FSVA 2025 &amp; Bobot'!AD274="","",IFERROR(((R$7-'2.1 Data FSVA 2025 &amp; Bobot'!AD274))/(R$7-R$6),"-"))</f>
        <v/>
      </c>
      <c r="S278" s="33" t="str">
        <f t="shared" si="16"/>
        <v>-</v>
      </c>
      <c r="T278" s="73" t="str">
        <f t="shared" si="17"/>
        <v>-</v>
      </c>
      <c r="U278" s="4" t="str">
        <f t="shared" si="18"/>
        <v>-</v>
      </c>
      <c r="V278" s="73" t="str">
        <f t="shared" si="19"/>
        <v>-</v>
      </c>
      <c r="W278" s="67"/>
    </row>
    <row r="279" spans="1:23" x14ac:dyDescent="0.3">
      <c r="A279" s="1" t="str">
        <f>IF('2.1 Data FSVA 2025 &amp; Bobot'!A275="","",'2.1 Data FSVA 2025 &amp; Bobot'!A275)</f>
        <v/>
      </c>
      <c r="B279" s="2" t="str">
        <f>IF('2.1 Data FSVA 2025 &amp; Bobot'!B275="","",'2.1 Data FSVA 2025 &amp; Bobot'!B275)</f>
        <v/>
      </c>
      <c r="C279" s="1" t="str">
        <f>IF('2.1 Data FSVA 2025 &amp; Bobot'!C275="","",'2.1 Data FSVA 2025 &amp; Bobot'!C275)</f>
        <v/>
      </c>
      <c r="D279" s="1" t="str">
        <f>IF('2.1 Data FSVA 2025 &amp; Bobot'!D275="","",'2.1 Data FSVA 2025 &amp; Bobot'!D275)</f>
        <v/>
      </c>
      <c r="E279" s="1" t="str">
        <f>IF('2.1 Data FSVA 2025 &amp; Bobot'!E275="","",'2.1 Data FSVA 2025 &amp; Bobot'!E275)</f>
        <v/>
      </c>
      <c r="F279" s="2" t="str">
        <f>IF('2.1 Data FSVA 2025 &amp; Bobot'!F275="","",'2.1 Data FSVA 2025 &amp; Bobot'!F275)</f>
        <v/>
      </c>
      <c r="G279" s="4" t="str">
        <f>IF('2.1 Data FSVA 2025 &amp; Bobot'!H275="","",IFERROR(((G$7-'2.1 Data FSVA 2025 &amp; Bobot'!H275))/(G$7-G$6),"-"))</f>
        <v/>
      </c>
      <c r="H279" s="4" t="str">
        <f>IF('2.1 Data FSVA 2025 &amp; Bobot'!J275="","",IFERROR((('2.1 Data FSVA 2025 &amp; Bobot'!J275-H$6))/(H$7-H$6),"-"))</f>
        <v/>
      </c>
      <c r="I279" s="4" t="str">
        <f>IF('2.1 Data FSVA 2025 &amp; Bobot'!L275="","",IFERROR((('2.1 Data FSVA 2025 &amp; Bobot'!L275-I$6))/(I$7-I$6),"-"))</f>
        <v/>
      </c>
      <c r="J279" s="4" t="str">
        <f>IF('2.1 Data FSVA 2025 &amp; Bobot'!N275="","",IFERROR((('2.1 Data FSVA 2025 &amp; Bobot'!N275-J$6))/(J$7-J$6),"-"))</f>
        <v/>
      </c>
      <c r="K279" s="4" t="str">
        <f>IF('2.1 Data FSVA 2025 &amp; Bobot'!P275="","",IFERROR(((K$7-'2.1 Data FSVA 2025 &amp; Bobot'!P275))/(K$7-K$6),"-"))</f>
        <v/>
      </c>
      <c r="L279" s="4" t="str">
        <f>IF('2.1 Data FSVA 2025 &amp; Bobot'!R275="","",IFERROR(((L$7-'2.1 Data FSVA 2025 &amp; Bobot'!R275))/(L$7-L$6),"-"))</f>
        <v/>
      </c>
      <c r="M279" s="4" t="str">
        <f>IF('2.1 Data FSVA 2025 &amp; Bobot'!T275="","",IFERROR(((M$7-'2.1 Data FSVA 2025 &amp; Bobot'!T275))/(M$7-M$6),"-"))</f>
        <v/>
      </c>
      <c r="N279" s="4" t="str">
        <f>IF('2.1 Data FSVA 2025 &amp; Bobot'!V275="","",IFERROR((('2.1 Data FSVA 2025 &amp; Bobot'!V275-N$6))/(N$7-N$6),"-"))</f>
        <v/>
      </c>
      <c r="O279" s="4" t="str">
        <f>IF('2.1 Data FSVA 2025 &amp; Bobot'!X275="","",IFERROR(((O$7-'2.1 Data FSVA 2025 &amp; Bobot'!X275))/(O$7-O$6),"-"))</f>
        <v/>
      </c>
      <c r="P279" s="4" t="str">
        <f>IF('2.1 Data FSVA 2025 &amp; Bobot'!Z275="","",IFERROR((('2.1 Data FSVA 2025 &amp; Bobot'!Z275-P$6))/(P$7-P$6),"-"))</f>
        <v/>
      </c>
      <c r="Q279" s="4" t="str">
        <f>IF('2.1 Data FSVA 2025 &amp; Bobot'!AB275="","",IFERROR((('2.1 Data FSVA 2025 &amp; Bobot'!AB275-Q$6))/(Q$7-Q$6),"-"))</f>
        <v/>
      </c>
      <c r="R279" s="4" t="str">
        <f>IF('2.1 Data FSVA 2025 &amp; Bobot'!AD275="","",IFERROR(((R$7-'2.1 Data FSVA 2025 &amp; Bobot'!AD275))/(R$7-R$6),"-"))</f>
        <v/>
      </c>
      <c r="S279" s="33" t="str">
        <f t="shared" si="16"/>
        <v>-</v>
      </c>
      <c r="T279" s="73" t="str">
        <f t="shared" si="17"/>
        <v>-</v>
      </c>
      <c r="U279" s="4" t="str">
        <f t="shared" si="18"/>
        <v>-</v>
      </c>
      <c r="V279" s="73" t="str">
        <f t="shared" si="19"/>
        <v>-</v>
      </c>
      <c r="W279" s="67"/>
    </row>
    <row r="280" spans="1:23" x14ac:dyDescent="0.3">
      <c r="A280" s="1" t="str">
        <f>IF('2.1 Data FSVA 2025 &amp; Bobot'!A276="","",'2.1 Data FSVA 2025 &amp; Bobot'!A276)</f>
        <v/>
      </c>
      <c r="B280" s="2" t="str">
        <f>IF('2.1 Data FSVA 2025 &amp; Bobot'!B276="","",'2.1 Data FSVA 2025 &amp; Bobot'!B276)</f>
        <v/>
      </c>
      <c r="C280" s="1" t="str">
        <f>IF('2.1 Data FSVA 2025 &amp; Bobot'!C276="","",'2.1 Data FSVA 2025 &amp; Bobot'!C276)</f>
        <v/>
      </c>
      <c r="D280" s="1" t="str">
        <f>IF('2.1 Data FSVA 2025 &amp; Bobot'!D276="","",'2.1 Data FSVA 2025 &amp; Bobot'!D276)</f>
        <v/>
      </c>
      <c r="E280" s="1" t="str">
        <f>IF('2.1 Data FSVA 2025 &amp; Bobot'!E276="","",'2.1 Data FSVA 2025 &amp; Bobot'!E276)</f>
        <v/>
      </c>
      <c r="F280" s="2" t="str">
        <f>IF('2.1 Data FSVA 2025 &amp; Bobot'!F276="","",'2.1 Data FSVA 2025 &amp; Bobot'!F276)</f>
        <v/>
      </c>
      <c r="G280" s="4" t="str">
        <f>IF('2.1 Data FSVA 2025 &amp; Bobot'!H276="","",IFERROR(((G$7-'2.1 Data FSVA 2025 &amp; Bobot'!H276))/(G$7-G$6),"-"))</f>
        <v/>
      </c>
      <c r="H280" s="4" t="str">
        <f>IF('2.1 Data FSVA 2025 &amp; Bobot'!J276="","",IFERROR((('2.1 Data FSVA 2025 &amp; Bobot'!J276-H$6))/(H$7-H$6),"-"))</f>
        <v/>
      </c>
      <c r="I280" s="4" t="str">
        <f>IF('2.1 Data FSVA 2025 &amp; Bobot'!L276="","",IFERROR((('2.1 Data FSVA 2025 &amp; Bobot'!L276-I$6))/(I$7-I$6),"-"))</f>
        <v/>
      </c>
      <c r="J280" s="4" t="str">
        <f>IF('2.1 Data FSVA 2025 &amp; Bobot'!N276="","",IFERROR((('2.1 Data FSVA 2025 &amp; Bobot'!N276-J$6))/(J$7-J$6),"-"))</f>
        <v/>
      </c>
      <c r="K280" s="4" t="str">
        <f>IF('2.1 Data FSVA 2025 &amp; Bobot'!P276="","",IFERROR(((K$7-'2.1 Data FSVA 2025 &amp; Bobot'!P276))/(K$7-K$6),"-"))</f>
        <v/>
      </c>
      <c r="L280" s="4" t="str">
        <f>IF('2.1 Data FSVA 2025 &amp; Bobot'!R276="","",IFERROR(((L$7-'2.1 Data FSVA 2025 &amp; Bobot'!R276))/(L$7-L$6),"-"))</f>
        <v/>
      </c>
      <c r="M280" s="4" t="str">
        <f>IF('2.1 Data FSVA 2025 &amp; Bobot'!T276="","",IFERROR(((M$7-'2.1 Data FSVA 2025 &amp; Bobot'!T276))/(M$7-M$6),"-"))</f>
        <v/>
      </c>
      <c r="N280" s="4" t="str">
        <f>IF('2.1 Data FSVA 2025 &amp; Bobot'!V276="","",IFERROR((('2.1 Data FSVA 2025 &amp; Bobot'!V276-N$6))/(N$7-N$6),"-"))</f>
        <v/>
      </c>
      <c r="O280" s="4" t="str">
        <f>IF('2.1 Data FSVA 2025 &amp; Bobot'!X276="","",IFERROR(((O$7-'2.1 Data FSVA 2025 &amp; Bobot'!X276))/(O$7-O$6),"-"))</f>
        <v/>
      </c>
      <c r="P280" s="4" t="str">
        <f>IF('2.1 Data FSVA 2025 &amp; Bobot'!Z276="","",IFERROR((('2.1 Data FSVA 2025 &amp; Bobot'!Z276-P$6))/(P$7-P$6),"-"))</f>
        <v/>
      </c>
      <c r="Q280" s="4" t="str">
        <f>IF('2.1 Data FSVA 2025 &amp; Bobot'!AB276="","",IFERROR((('2.1 Data FSVA 2025 &amp; Bobot'!AB276-Q$6))/(Q$7-Q$6),"-"))</f>
        <v/>
      </c>
      <c r="R280" s="4" t="str">
        <f>IF('2.1 Data FSVA 2025 &amp; Bobot'!AD276="","",IFERROR(((R$7-'2.1 Data FSVA 2025 &amp; Bobot'!AD276))/(R$7-R$6),"-"))</f>
        <v/>
      </c>
      <c r="S280" s="33" t="str">
        <f t="shared" si="16"/>
        <v>-</v>
      </c>
      <c r="T280" s="73" t="str">
        <f t="shared" si="17"/>
        <v>-</v>
      </c>
      <c r="U280" s="4" t="str">
        <f t="shared" si="18"/>
        <v>-</v>
      </c>
      <c r="V280" s="73" t="str">
        <f t="shared" si="19"/>
        <v>-</v>
      </c>
      <c r="W280" s="67"/>
    </row>
    <row r="281" spans="1:23" x14ac:dyDescent="0.3">
      <c r="A281" s="1" t="str">
        <f>IF('2.1 Data FSVA 2025 &amp; Bobot'!A277="","",'2.1 Data FSVA 2025 &amp; Bobot'!A277)</f>
        <v/>
      </c>
      <c r="B281" s="2" t="str">
        <f>IF('2.1 Data FSVA 2025 &amp; Bobot'!B277="","",'2.1 Data FSVA 2025 &amp; Bobot'!B277)</f>
        <v/>
      </c>
      <c r="C281" s="1" t="str">
        <f>IF('2.1 Data FSVA 2025 &amp; Bobot'!C277="","",'2.1 Data FSVA 2025 &amp; Bobot'!C277)</f>
        <v/>
      </c>
      <c r="D281" s="1" t="str">
        <f>IF('2.1 Data FSVA 2025 &amp; Bobot'!D277="","",'2.1 Data FSVA 2025 &amp; Bobot'!D277)</f>
        <v/>
      </c>
      <c r="E281" s="1" t="str">
        <f>IF('2.1 Data FSVA 2025 &amp; Bobot'!E277="","",'2.1 Data FSVA 2025 &amp; Bobot'!E277)</f>
        <v/>
      </c>
      <c r="F281" s="2" t="str">
        <f>IF('2.1 Data FSVA 2025 &amp; Bobot'!F277="","",'2.1 Data FSVA 2025 &amp; Bobot'!F277)</f>
        <v/>
      </c>
      <c r="G281" s="4" t="str">
        <f>IF('2.1 Data FSVA 2025 &amp; Bobot'!H277="","",IFERROR(((G$7-'2.1 Data FSVA 2025 &amp; Bobot'!H277))/(G$7-G$6),"-"))</f>
        <v/>
      </c>
      <c r="H281" s="4" t="str">
        <f>IF('2.1 Data FSVA 2025 &amp; Bobot'!J277="","",IFERROR((('2.1 Data FSVA 2025 &amp; Bobot'!J277-H$6))/(H$7-H$6),"-"))</f>
        <v/>
      </c>
      <c r="I281" s="4" t="str">
        <f>IF('2.1 Data FSVA 2025 &amp; Bobot'!L277="","",IFERROR((('2.1 Data FSVA 2025 &amp; Bobot'!L277-I$6))/(I$7-I$6),"-"))</f>
        <v/>
      </c>
      <c r="J281" s="4" t="str">
        <f>IF('2.1 Data FSVA 2025 &amp; Bobot'!N277="","",IFERROR((('2.1 Data FSVA 2025 &amp; Bobot'!N277-J$6))/(J$7-J$6),"-"))</f>
        <v/>
      </c>
      <c r="K281" s="4" t="str">
        <f>IF('2.1 Data FSVA 2025 &amp; Bobot'!P277="","",IFERROR(((K$7-'2.1 Data FSVA 2025 &amp; Bobot'!P277))/(K$7-K$6),"-"))</f>
        <v/>
      </c>
      <c r="L281" s="4" t="str">
        <f>IF('2.1 Data FSVA 2025 &amp; Bobot'!R277="","",IFERROR(((L$7-'2.1 Data FSVA 2025 &amp; Bobot'!R277))/(L$7-L$6),"-"))</f>
        <v/>
      </c>
      <c r="M281" s="4" t="str">
        <f>IF('2.1 Data FSVA 2025 &amp; Bobot'!T277="","",IFERROR(((M$7-'2.1 Data FSVA 2025 &amp; Bobot'!T277))/(M$7-M$6),"-"))</f>
        <v/>
      </c>
      <c r="N281" s="4" t="str">
        <f>IF('2.1 Data FSVA 2025 &amp; Bobot'!V277="","",IFERROR((('2.1 Data FSVA 2025 &amp; Bobot'!V277-N$6))/(N$7-N$6),"-"))</f>
        <v/>
      </c>
      <c r="O281" s="4" t="str">
        <f>IF('2.1 Data FSVA 2025 &amp; Bobot'!X277="","",IFERROR(((O$7-'2.1 Data FSVA 2025 &amp; Bobot'!X277))/(O$7-O$6),"-"))</f>
        <v/>
      </c>
      <c r="P281" s="4" t="str">
        <f>IF('2.1 Data FSVA 2025 &amp; Bobot'!Z277="","",IFERROR((('2.1 Data FSVA 2025 &amp; Bobot'!Z277-P$6))/(P$7-P$6),"-"))</f>
        <v/>
      </c>
      <c r="Q281" s="4" t="str">
        <f>IF('2.1 Data FSVA 2025 &amp; Bobot'!AB277="","",IFERROR((('2.1 Data FSVA 2025 &amp; Bobot'!AB277-Q$6))/(Q$7-Q$6),"-"))</f>
        <v/>
      </c>
      <c r="R281" s="4" t="str">
        <f>IF('2.1 Data FSVA 2025 &amp; Bobot'!AD277="","",IFERROR(((R$7-'2.1 Data FSVA 2025 &amp; Bobot'!AD277))/(R$7-R$6),"-"))</f>
        <v/>
      </c>
      <c r="S281" s="33" t="str">
        <f t="shared" si="16"/>
        <v>-</v>
      </c>
      <c r="T281" s="73" t="str">
        <f t="shared" si="17"/>
        <v>-</v>
      </c>
      <c r="U281" s="4" t="str">
        <f t="shared" si="18"/>
        <v>-</v>
      </c>
      <c r="V281" s="73" t="str">
        <f t="shared" si="19"/>
        <v>-</v>
      </c>
      <c r="W281" s="67"/>
    </row>
    <row r="282" spans="1:23" x14ac:dyDescent="0.3">
      <c r="A282" s="1" t="str">
        <f>IF('2.1 Data FSVA 2025 &amp; Bobot'!A278="","",'2.1 Data FSVA 2025 &amp; Bobot'!A278)</f>
        <v/>
      </c>
      <c r="B282" s="2" t="str">
        <f>IF('2.1 Data FSVA 2025 &amp; Bobot'!B278="","",'2.1 Data FSVA 2025 &amp; Bobot'!B278)</f>
        <v/>
      </c>
      <c r="C282" s="1" t="str">
        <f>IF('2.1 Data FSVA 2025 &amp; Bobot'!C278="","",'2.1 Data FSVA 2025 &amp; Bobot'!C278)</f>
        <v/>
      </c>
      <c r="D282" s="1" t="str">
        <f>IF('2.1 Data FSVA 2025 &amp; Bobot'!D278="","",'2.1 Data FSVA 2025 &amp; Bobot'!D278)</f>
        <v/>
      </c>
      <c r="E282" s="1" t="str">
        <f>IF('2.1 Data FSVA 2025 &amp; Bobot'!E278="","",'2.1 Data FSVA 2025 &amp; Bobot'!E278)</f>
        <v/>
      </c>
      <c r="F282" s="2" t="str">
        <f>IF('2.1 Data FSVA 2025 &amp; Bobot'!F278="","",'2.1 Data FSVA 2025 &amp; Bobot'!F278)</f>
        <v/>
      </c>
      <c r="G282" s="4" t="str">
        <f>IF('2.1 Data FSVA 2025 &amp; Bobot'!H278="","",IFERROR(((G$7-'2.1 Data FSVA 2025 &amp; Bobot'!H278))/(G$7-G$6),"-"))</f>
        <v/>
      </c>
      <c r="H282" s="4" t="str">
        <f>IF('2.1 Data FSVA 2025 &amp; Bobot'!J278="","",IFERROR((('2.1 Data FSVA 2025 &amp; Bobot'!J278-H$6))/(H$7-H$6),"-"))</f>
        <v/>
      </c>
      <c r="I282" s="4" t="str">
        <f>IF('2.1 Data FSVA 2025 &amp; Bobot'!L278="","",IFERROR((('2.1 Data FSVA 2025 &amp; Bobot'!L278-I$6))/(I$7-I$6),"-"))</f>
        <v/>
      </c>
      <c r="J282" s="4" t="str">
        <f>IF('2.1 Data FSVA 2025 &amp; Bobot'!N278="","",IFERROR((('2.1 Data FSVA 2025 &amp; Bobot'!N278-J$6))/(J$7-J$6),"-"))</f>
        <v/>
      </c>
      <c r="K282" s="4" t="str">
        <f>IF('2.1 Data FSVA 2025 &amp; Bobot'!P278="","",IFERROR(((K$7-'2.1 Data FSVA 2025 &amp; Bobot'!P278))/(K$7-K$6),"-"))</f>
        <v/>
      </c>
      <c r="L282" s="4" t="str">
        <f>IF('2.1 Data FSVA 2025 &amp; Bobot'!R278="","",IFERROR(((L$7-'2.1 Data FSVA 2025 &amp; Bobot'!R278))/(L$7-L$6),"-"))</f>
        <v/>
      </c>
      <c r="M282" s="4" t="str">
        <f>IF('2.1 Data FSVA 2025 &amp; Bobot'!T278="","",IFERROR(((M$7-'2.1 Data FSVA 2025 &amp; Bobot'!T278))/(M$7-M$6),"-"))</f>
        <v/>
      </c>
      <c r="N282" s="4" t="str">
        <f>IF('2.1 Data FSVA 2025 &amp; Bobot'!V278="","",IFERROR((('2.1 Data FSVA 2025 &amp; Bobot'!V278-N$6))/(N$7-N$6),"-"))</f>
        <v/>
      </c>
      <c r="O282" s="4" t="str">
        <f>IF('2.1 Data FSVA 2025 &amp; Bobot'!X278="","",IFERROR(((O$7-'2.1 Data FSVA 2025 &amp; Bobot'!X278))/(O$7-O$6),"-"))</f>
        <v/>
      </c>
      <c r="P282" s="4" t="str">
        <f>IF('2.1 Data FSVA 2025 &amp; Bobot'!Z278="","",IFERROR((('2.1 Data FSVA 2025 &amp; Bobot'!Z278-P$6))/(P$7-P$6),"-"))</f>
        <v/>
      </c>
      <c r="Q282" s="4" t="str">
        <f>IF('2.1 Data FSVA 2025 &amp; Bobot'!AB278="","",IFERROR((('2.1 Data FSVA 2025 &amp; Bobot'!AB278-Q$6))/(Q$7-Q$6),"-"))</f>
        <v/>
      </c>
      <c r="R282" s="4" t="str">
        <f>IF('2.1 Data FSVA 2025 &amp; Bobot'!AD278="","",IFERROR(((R$7-'2.1 Data FSVA 2025 &amp; Bobot'!AD278))/(R$7-R$6),"-"))</f>
        <v/>
      </c>
      <c r="S282" s="33" t="str">
        <f t="shared" si="16"/>
        <v>-</v>
      </c>
      <c r="T282" s="73" t="str">
        <f t="shared" si="17"/>
        <v>-</v>
      </c>
      <c r="U282" s="4" t="str">
        <f t="shared" si="18"/>
        <v>-</v>
      </c>
      <c r="V282" s="73" t="str">
        <f t="shared" si="19"/>
        <v>-</v>
      </c>
      <c r="W282" s="67"/>
    </row>
    <row r="283" spans="1:23" x14ac:dyDescent="0.3">
      <c r="A283" s="1" t="str">
        <f>IF('2.1 Data FSVA 2025 &amp; Bobot'!A279="","",'2.1 Data FSVA 2025 &amp; Bobot'!A279)</f>
        <v/>
      </c>
      <c r="B283" s="2" t="str">
        <f>IF('2.1 Data FSVA 2025 &amp; Bobot'!B279="","",'2.1 Data FSVA 2025 &amp; Bobot'!B279)</f>
        <v/>
      </c>
      <c r="C283" s="1" t="str">
        <f>IF('2.1 Data FSVA 2025 &amp; Bobot'!C279="","",'2.1 Data FSVA 2025 &amp; Bobot'!C279)</f>
        <v/>
      </c>
      <c r="D283" s="1" t="str">
        <f>IF('2.1 Data FSVA 2025 &amp; Bobot'!D279="","",'2.1 Data FSVA 2025 &amp; Bobot'!D279)</f>
        <v/>
      </c>
      <c r="E283" s="1" t="str">
        <f>IF('2.1 Data FSVA 2025 &amp; Bobot'!E279="","",'2.1 Data FSVA 2025 &amp; Bobot'!E279)</f>
        <v/>
      </c>
      <c r="F283" s="2" t="str">
        <f>IF('2.1 Data FSVA 2025 &amp; Bobot'!F279="","",'2.1 Data FSVA 2025 &amp; Bobot'!F279)</f>
        <v/>
      </c>
      <c r="G283" s="4" t="str">
        <f>IF('2.1 Data FSVA 2025 &amp; Bobot'!H279="","",IFERROR(((G$7-'2.1 Data FSVA 2025 &amp; Bobot'!H279))/(G$7-G$6),"-"))</f>
        <v/>
      </c>
      <c r="H283" s="4" t="str">
        <f>IF('2.1 Data FSVA 2025 &amp; Bobot'!J279="","",IFERROR((('2.1 Data FSVA 2025 &amp; Bobot'!J279-H$6))/(H$7-H$6),"-"))</f>
        <v/>
      </c>
      <c r="I283" s="4" t="str">
        <f>IF('2.1 Data FSVA 2025 &amp; Bobot'!L279="","",IFERROR((('2.1 Data FSVA 2025 &amp; Bobot'!L279-I$6))/(I$7-I$6),"-"))</f>
        <v/>
      </c>
      <c r="J283" s="4" t="str">
        <f>IF('2.1 Data FSVA 2025 &amp; Bobot'!N279="","",IFERROR((('2.1 Data FSVA 2025 &amp; Bobot'!N279-J$6))/(J$7-J$6),"-"))</f>
        <v/>
      </c>
      <c r="K283" s="4" t="str">
        <f>IF('2.1 Data FSVA 2025 &amp; Bobot'!P279="","",IFERROR(((K$7-'2.1 Data FSVA 2025 &amp; Bobot'!P279))/(K$7-K$6),"-"))</f>
        <v/>
      </c>
      <c r="L283" s="4" t="str">
        <f>IF('2.1 Data FSVA 2025 &amp; Bobot'!R279="","",IFERROR(((L$7-'2.1 Data FSVA 2025 &amp; Bobot'!R279))/(L$7-L$6),"-"))</f>
        <v/>
      </c>
      <c r="M283" s="4" t="str">
        <f>IF('2.1 Data FSVA 2025 &amp; Bobot'!T279="","",IFERROR(((M$7-'2.1 Data FSVA 2025 &amp; Bobot'!T279))/(M$7-M$6),"-"))</f>
        <v/>
      </c>
      <c r="N283" s="4" t="str">
        <f>IF('2.1 Data FSVA 2025 &amp; Bobot'!V279="","",IFERROR((('2.1 Data FSVA 2025 &amp; Bobot'!V279-N$6))/(N$7-N$6),"-"))</f>
        <v/>
      </c>
      <c r="O283" s="4" t="str">
        <f>IF('2.1 Data FSVA 2025 &amp; Bobot'!X279="","",IFERROR(((O$7-'2.1 Data FSVA 2025 &amp; Bobot'!X279))/(O$7-O$6),"-"))</f>
        <v/>
      </c>
      <c r="P283" s="4" t="str">
        <f>IF('2.1 Data FSVA 2025 &amp; Bobot'!Z279="","",IFERROR((('2.1 Data FSVA 2025 &amp; Bobot'!Z279-P$6))/(P$7-P$6),"-"))</f>
        <v/>
      </c>
      <c r="Q283" s="4" t="str">
        <f>IF('2.1 Data FSVA 2025 &amp; Bobot'!AB279="","",IFERROR((('2.1 Data FSVA 2025 &amp; Bobot'!AB279-Q$6))/(Q$7-Q$6),"-"))</f>
        <v/>
      </c>
      <c r="R283" s="4" t="str">
        <f>IF('2.1 Data FSVA 2025 &amp; Bobot'!AD279="","",IFERROR(((R$7-'2.1 Data FSVA 2025 &amp; Bobot'!AD279))/(R$7-R$6),"-"))</f>
        <v/>
      </c>
      <c r="S283" s="33" t="str">
        <f t="shared" si="16"/>
        <v>-</v>
      </c>
      <c r="T283" s="73" t="str">
        <f t="shared" si="17"/>
        <v>-</v>
      </c>
      <c r="U283" s="4" t="str">
        <f t="shared" si="18"/>
        <v>-</v>
      </c>
      <c r="V283" s="73" t="str">
        <f t="shared" si="19"/>
        <v>-</v>
      </c>
      <c r="W283" s="67"/>
    </row>
    <row r="284" spans="1:23" x14ac:dyDescent="0.3">
      <c r="A284" s="1" t="str">
        <f>IF('2.1 Data FSVA 2025 &amp; Bobot'!A280="","",'2.1 Data FSVA 2025 &amp; Bobot'!A280)</f>
        <v/>
      </c>
      <c r="B284" s="2" t="str">
        <f>IF('2.1 Data FSVA 2025 &amp; Bobot'!B280="","",'2.1 Data FSVA 2025 &amp; Bobot'!B280)</f>
        <v/>
      </c>
      <c r="C284" s="1" t="str">
        <f>IF('2.1 Data FSVA 2025 &amp; Bobot'!C280="","",'2.1 Data FSVA 2025 &amp; Bobot'!C280)</f>
        <v/>
      </c>
      <c r="D284" s="1" t="str">
        <f>IF('2.1 Data FSVA 2025 &amp; Bobot'!D280="","",'2.1 Data FSVA 2025 &amp; Bobot'!D280)</f>
        <v/>
      </c>
      <c r="E284" s="1" t="str">
        <f>IF('2.1 Data FSVA 2025 &amp; Bobot'!E280="","",'2.1 Data FSVA 2025 &amp; Bobot'!E280)</f>
        <v/>
      </c>
      <c r="F284" s="2" t="str">
        <f>IF('2.1 Data FSVA 2025 &amp; Bobot'!F280="","",'2.1 Data FSVA 2025 &amp; Bobot'!F280)</f>
        <v/>
      </c>
      <c r="G284" s="4" t="str">
        <f>IF('2.1 Data FSVA 2025 &amp; Bobot'!H280="","",IFERROR(((G$7-'2.1 Data FSVA 2025 &amp; Bobot'!H280))/(G$7-G$6),"-"))</f>
        <v/>
      </c>
      <c r="H284" s="4" t="str">
        <f>IF('2.1 Data FSVA 2025 &amp; Bobot'!J280="","",IFERROR((('2.1 Data FSVA 2025 &amp; Bobot'!J280-H$6))/(H$7-H$6),"-"))</f>
        <v/>
      </c>
      <c r="I284" s="4" t="str">
        <f>IF('2.1 Data FSVA 2025 &amp; Bobot'!L280="","",IFERROR((('2.1 Data FSVA 2025 &amp; Bobot'!L280-I$6))/(I$7-I$6),"-"))</f>
        <v/>
      </c>
      <c r="J284" s="4" t="str">
        <f>IF('2.1 Data FSVA 2025 &amp; Bobot'!N280="","",IFERROR((('2.1 Data FSVA 2025 &amp; Bobot'!N280-J$6))/(J$7-J$6),"-"))</f>
        <v/>
      </c>
      <c r="K284" s="4" t="str">
        <f>IF('2.1 Data FSVA 2025 &amp; Bobot'!P280="","",IFERROR(((K$7-'2.1 Data FSVA 2025 &amp; Bobot'!P280))/(K$7-K$6),"-"))</f>
        <v/>
      </c>
      <c r="L284" s="4" t="str">
        <f>IF('2.1 Data FSVA 2025 &amp; Bobot'!R280="","",IFERROR(((L$7-'2.1 Data FSVA 2025 &amp; Bobot'!R280))/(L$7-L$6),"-"))</f>
        <v/>
      </c>
      <c r="M284" s="4" t="str">
        <f>IF('2.1 Data FSVA 2025 &amp; Bobot'!T280="","",IFERROR(((M$7-'2.1 Data FSVA 2025 &amp; Bobot'!T280))/(M$7-M$6),"-"))</f>
        <v/>
      </c>
      <c r="N284" s="4" t="str">
        <f>IF('2.1 Data FSVA 2025 &amp; Bobot'!V280="","",IFERROR((('2.1 Data FSVA 2025 &amp; Bobot'!V280-N$6))/(N$7-N$6),"-"))</f>
        <v/>
      </c>
      <c r="O284" s="4" t="str">
        <f>IF('2.1 Data FSVA 2025 &amp; Bobot'!X280="","",IFERROR(((O$7-'2.1 Data FSVA 2025 &amp; Bobot'!X280))/(O$7-O$6),"-"))</f>
        <v/>
      </c>
      <c r="P284" s="4" t="str">
        <f>IF('2.1 Data FSVA 2025 &amp; Bobot'!Z280="","",IFERROR((('2.1 Data FSVA 2025 &amp; Bobot'!Z280-P$6))/(P$7-P$6),"-"))</f>
        <v/>
      </c>
      <c r="Q284" s="4" t="str">
        <f>IF('2.1 Data FSVA 2025 &amp; Bobot'!AB280="","",IFERROR((('2.1 Data FSVA 2025 &amp; Bobot'!AB280-Q$6))/(Q$7-Q$6),"-"))</f>
        <v/>
      </c>
      <c r="R284" s="4" t="str">
        <f>IF('2.1 Data FSVA 2025 &amp; Bobot'!AD280="","",IFERROR(((R$7-'2.1 Data FSVA 2025 &amp; Bobot'!AD280))/(R$7-R$6),"-"))</f>
        <v/>
      </c>
      <c r="S284" s="33" t="str">
        <f t="shared" si="16"/>
        <v>-</v>
      </c>
      <c r="T284" s="73" t="str">
        <f t="shared" si="17"/>
        <v>-</v>
      </c>
      <c r="U284" s="4" t="str">
        <f t="shared" si="18"/>
        <v>-</v>
      </c>
      <c r="V284" s="73" t="str">
        <f t="shared" si="19"/>
        <v>-</v>
      </c>
      <c r="W284" s="67"/>
    </row>
    <row r="285" spans="1:23" x14ac:dyDescent="0.3">
      <c r="A285" s="1" t="str">
        <f>IF('2.1 Data FSVA 2025 &amp; Bobot'!A281="","",'2.1 Data FSVA 2025 &amp; Bobot'!A281)</f>
        <v/>
      </c>
      <c r="B285" s="2" t="str">
        <f>IF('2.1 Data FSVA 2025 &amp; Bobot'!B281="","",'2.1 Data FSVA 2025 &amp; Bobot'!B281)</f>
        <v/>
      </c>
      <c r="C285" s="1" t="str">
        <f>IF('2.1 Data FSVA 2025 &amp; Bobot'!C281="","",'2.1 Data FSVA 2025 &amp; Bobot'!C281)</f>
        <v/>
      </c>
      <c r="D285" s="1" t="str">
        <f>IF('2.1 Data FSVA 2025 &amp; Bobot'!D281="","",'2.1 Data FSVA 2025 &amp; Bobot'!D281)</f>
        <v/>
      </c>
      <c r="E285" s="1" t="str">
        <f>IF('2.1 Data FSVA 2025 &amp; Bobot'!E281="","",'2.1 Data FSVA 2025 &amp; Bobot'!E281)</f>
        <v/>
      </c>
      <c r="F285" s="2" t="str">
        <f>IF('2.1 Data FSVA 2025 &amp; Bobot'!F281="","",'2.1 Data FSVA 2025 &amp; Bobot'!F281)</f>
        <v/>
      </c>
      <c r="G285" s="4" t="str">
        <f>IF('2.1 Data FSVA 2025 &amp; Bobot'!H281="","",IFERROR(((G$7-'2.1 Data FSVA 2025 &amp; Bobot'!H281))/(G$7-G$6),"-"))</f>
        <v/>
      </c>
      <c r="H285" s="4" t="str">
        <f>IF('2.1 Data FSVA 2025 &amp; Bobot'!J281="","",IFERROR((('2.1 Data FSVA 2025 &amp; Bobot'!J281-H$6))/(H$7-H$6),"-"))</f>
        <v/>
      </c>
      <c r="I285" s="4" t="str">
        <f>IF('2.1 Data FSVA 2025 &amp; Bobot'!L281="","",IFERROR((('2.1 Data FSVA 2025 &amp; Bobot'!L281-I$6))/(I$7-I$6),"-"))</f>
        <v/>
      </c>
      <c r="J285" s="4" t="str">
        <f>IF('2.1 Data FSVA 2025 &amp; Bobot'!N281="","",IFERROR((('2.1 Data FSVA 2025 &amp; Bobot'!N281-J$6))/(J$7-J$6),"-"))</f>
        <v/>
      </c>
      <c r="K285" s="4" t="str">
        <f>IF('2.1 Data FSVA 2025 &amp; Bobot'!P281="","",IFERROR(((K$7-'2.1 Data FSVA 2025 &amp; Bobot'!P281))/(K$7-K$6),"-"))</f>
        <v/>
      </c>
      <c r="L285" s="4" t="str">
        <f>IF('2.1 Data FSVA 2025 &amp; Bobot'!R281="","",IFERROR(((L$7-'2.1 Data FSVA 2025 &amp; Bobot'!R281))/(L$7-L$6),"-"))</f>
        <v/>
      </c>
      <c r="M285" s="4" t="str">
        <f>IF('2.1 Data FSVA 2025 &amp; Bobot'!T281="","",IFERROR(((M$7-'2.1 Data FSVA 2025 &amp; Bobot'!T281))/(M$7-M$6),"-"))</f>
        <v/>
      </c>
      <c r="N285" s="4" t="str">
        <f>IF('2.1 Data FSVA 2025 &amp; Bobot'!V281="","",IFERROR((('2.1 Data FSVA 2025 &amp; Bobot'!V281-N$6))/(N$7-N$6),"-"))</f>
        <v/>
      </c>
      <c r="O285" s="4" t="str">
        <f>IF('2.1 Data FSVA 2025 &amp; Bobot'!X281="","",IFERROR(((O$7-'2.1 Data FSVA 2025 &amp; Bobot'!X281))/(O$7-O$6),"-"))</f>
        <v/>
      </c>
      <c r="P285" s="4" t="str">
        <f>IF('2.1 Data FSVA 2025 &amp; Bobot'!Z281="","",IFERROR((('2.1 Data FSVA 2025 &amp; Bobot'!Z281-P$6))/(P$7-P$6),"-"))</f>
        <v/>
      </c>
      <c r="Q285" s="4" t="str">
        <f>IF('2.1 Data FSVA 2025 &amp; Bobot'!AB281="","",IFERROR((('2.1 Data FSVA 2025 &amp; Bobot'!AB281-Q$6))/(Q$7-Q$6),"-"))</f>
        <v/>
      </c>
      <c r="R285" s="4" t="str">
        <f>IF('2.1 Data FSVA 2025 &amp; Bobot'!AD281="","",IFERROR(((R$7-'2.1 Data FSVA 2025 &amp; Bobot'!AD281))/(R$7-R$6),"-"))</f>
        <v/>
      </c>
      <c r="S285" s="33" t="str">
        <f t="shared" si="16"/>
        <v>-</v>
      </c>
      <c r="T285" s="73" t="str">
        <f t="shared" si="17"/>
        <v>-</v>
      </c>
      <c r="U285" s="4" t="str">
        <f t="shared" si="18"/>
        <v>-</v>
      </c>
      <c r="V285" s="73" t="str">
        <f t="shared" si="19"/>
        <v>-</v>
      </c>
      <c r="W285" s="67"/>
    </row>
    <row r="286" spans="1:23" x14ac:dyDescent="0.3">
      <c r="A286" s="1" t="str">
        <f>IF('2.1 Data FSVA 2025 &amp; Bobot'!A282="","",'2.1 Data FSVA 2025 &amp; Bobot'!A282)</f>
        <v/>
      </c>
      <c r="B286" s="2" t="str">
        <f>IF('2.1 Data FSVA 2025 &amp; Bobot'!B282="","",'2.1 Data FSVA 2025 &amp; Bobot'!B282)</f>
        <v/>
      </c>
      <c r="C286" s="1" t="str">
        <f>IF('2.1 Data FSVA 2025 &amp; Bobot'!C282="","",'2.1 Data FSVA 2025 &amp; Bobot'!C282)</f>
        <v/>
      </c>
      <c r="D286" s="1" t="str">
        <f>IF('2.1 Data FSVA 2025 &amp; Bobot'!D282="","",'2.1 Data FSVA 2025 &amp; Bobot'!D282)</f>
        <v/>
      </c>
      <c r="E286" s="1" t="str">
        <f>IF('2.1 Data FSVA 2025 &amp; Bobot'!E282="","",'2.1 Data FSVA 2025 &amp; Bobot'!E282)</f>
        <v/>
      </c>
      <c r="F286" s="2" t="str">
        <f>IF('2.1 Data FSVA 2025 &amp; Bobot'!F282="","",'2.1 Data FSVA 2025 &amp; Bobot'!F282)</f>
        <v/>
      </c>
      <c r="G286" s="4" t="str">
        <f>IF('2.1 Data FSVA 2025 &amp; Bobot'!H282="","",IFERROR(((G$7-'2.1 Data FSVA 2025 &amp; Bobot'!H282))/(G$7-G$6),"-"))</f>
        <v/>
      </c>
      <c r="H286" s="4" t="str">
        <f>IF('2.1 Data FSVA 2025 &amp; Bobot'!J282="","",IFERROR((('2.1 Data FSVA 2025 &amp; Bobot'!J282-H$6))/(H$7-H$6),"-"))</f>
        <v/>
      </c>
      <c r="I286" s="4" t="str">
        <f>IF('2.1 Data FSVA 2025 &amp; Bobot'!L282="","",IFERROR((('2.1 Data FSVA 2025 &amp; Bobot'!L282-I$6))/(I$7-I$6),"-"))</f>
        <v/>
      </c>
      <c r="J286" s="4" t="str">
        <f>IF('2.1 Data FSVA 2025 &amp; Bobot'!N282="","",IFERROR((('2.1 Data FSVA 2025 &amp; Bobot'!N282-J$6))/(J$7-J$6),"-"))</f>
        <v/>
      </c>
      <c r="K286" s="4" t="str">
        <f>IF('2.1 Data FSVA 2025 &amp; Bobot'!P282="","",IFERROR(((K$7-'2.1 Data FSVA 2025 &amp; Bobot'!P282))/(K$7-K$6),"-"))</f>
        <v/>
      </c>
      <c r="L286" s="4" t="str">
        <f>IF('2.1 Data FSVA 2025 &amp; Bobot'!R282="","",IFERROR(((L$7-'2.1 Data FSVA 2025 &amp; Bobot'!R282))/(L$7-L$6),"-"))</f>
        <v/>
      </c>
      <c r="M286" s="4" t="str">
        <f>IF('2.1 Data FSVA 2025 &amp; Bobot'!T282="","",IFERROR(((M$7-'2.1 Data FSVA 2025 &amp; Bobot'!T282))/(M$7-M$6),"-"))</f>
        <v/>
      </c>
      <c r="N286" s="4" t="str">
        <f>IF('2.1 Data FSVA 2025 &amp; Bobot'!V282="","",IFERROR((('2.1 Data FSVA 2025 &amp; Bobot'!V282-N$6))/(N$7-N$6),"-"))</f>
        <v/>
      </c>
      <c r="O286" s="4" t="str">
        <f>IF('2.1 Data FSVA 2025 &amp; Bobot'!X282="","",IFERROR(((O$7-'2.1 Data FSVA 2025 &amp; Bobot'!X282))/(O$7-O$6),"-"))</f>
        <v/>
      </c>
      <c r="P286" s="4" t="str">
        <f>IF('2.1 Data FSVA 2025 &amp; Bobot'!Z282="","",IFERROR((('2.1 Data FSVA 2025 &amp; Bobot'!Z282-P$6))/(P$7-P$6),"-"))</f>
        <v/>
      </c>
      <c r="Q286" s="4" t="str">
        <f>IF('2.1 Data FSVA 2025 &amp; Bobot'!AB282="","",IFERROR((('2.1 Data FSVA 2025 &amp; Bobot'!AB282-Q$6))/(Q$7-Q$6),"-"))</f>
        <v/>
      </c>
      <c r="R286" s="4" t="str">
        <f>IF('2.1 Data FSVA 2025 &amp; Bobot'!AD282="","",IFERROR(((R$7-'2.1 Data FSVA 2025 &amp; Bobot'!AD282))/(R$7-R$6),"-"))</f>
        <v/>
      </c>
      <c r="S286" s="33" t="str">
        <f t="shared" si="16"/>
        <v>-</v>
      </c>
      <c r="T286" s="73" t="str">
        <f t="shared" si="17"/>
        <v>-</v>
      </c>
      <c r="U286" s="4" t="str">
        <f t="shared" si="18"/>
        <v>-</v>
      </c>
      <c r="V286" s="73" t="str">
        <f t="shared" si="19"/>
        <v>-</v>
      </c>
      <c r="W286" s="67"/>
    </row>
    <row r="287" spans="1:23" x14ac:dyDescent="0.3">
      <c r="A287" s="1" t="str">
        <f>IF('2.1 Data FSVA 2025 &amp; Bobot'!A283="","",'2.1 Data FSVA 2025 &amp; Bobot'!A283)</f>
        <v/>
      </c>
      <c r="B287" s="2" t="str">
        <f>IF('2.1 Data FSVA 2025 &amp; Bobot'!B283="","",'2.1 Data FSVA 2025 &amp; Bobot'!B283)</f>
        <v/>
      </c>
      <c r="C287" s="1" t="str">
        <f>IF('2.1 Data FSVA 2025 &amp; Bobot'!C283="","",'2.1 Data FSVA 2025 &amp; Bobot'!C283)</f>
        <v/>
      </c>
      <c r="D287" s="1" t="str">
        <f>IF('2.1 Data FSVA 2025 &amp; Bobot'!D283="","",'2.1 Data FSVA 2025 &amp; Bobot'!D283)</f>
        <v/>
      </c>
      <c r="E287" s="1" t="str">
        <f>IF('2.1 Data FSVA 2025 &amp; Bobot'!E283="","",'2.1 Data FSVA 2025 &amp; Bobot'!E283)</f>
        <v/>
      </c>
      <c r="F287" s="2" t="str">
        <f>IF('2.1 Data FSVA 2025 &amp; Bobot'!F283="","",'2.1 Data FSVA 2025 &amp; Bobot'!F283)</f>
        <v/>
      </c>
      <c r="G287" s="4" t="str">
        <f>IF('2.1 Data FSVA 2025 &amp; Bobot'!H283="","",IFERROR(((G$7-'2.1 Data FSVA 2025 &amp; Bobot'!H283))/(G$7-G$6),"-"))</f>
        <v/>
      </c>
      <c r="H287" s="4" t="str">
        <f>IF('2.1 Data FSVA 2025 &amp; Bobot'!J283="","",IFERROR((('2.1 Data FSVA 2025 &amp; Bobot'!J283-H$6))/(H$7-H$6),"-"))</f>
        <v/>
      </c>
      <c r="I287" s="4" t="str">
        <f>IF('2.1 Data FSVA 2025 &amp; Bobot'!L283="","",IFERROR((('2.1 Data FSVA 2025 &amp; Bobot'!L283-I$6))/(I$7-I$6),"-"))</f>
        <v/>
      </c>
      <c r="J287" s="4" t="str">
        <f>IF('2.1 Data FSVA 2025 &amp; Bobot'!N283="","",IFERROR((('2.1 Data FSVA 2025 &amp; Bobot'!N283-J$6))/(J$7-J$6),"-"))</f>
        <v/>
      </c>
      <c r="K287" s="4" t="str">
        <f>IF('2.1 Data FSVA 2025 &amp; Bobot'!P283="","",IFERROR(((K$7-'2.1 Data FSVA 2025 &amp; Bobot'!P283))/(K$7-K$6),"-"))</f>
        <v/>
      </c>
      <c r="L287" s="4" t="str">
        <f>IF('2.1 Data FSVA 2025 &amp; Bobot'!R283="","",IFERROR(((L$7-'2.1 Data FSVA 2025 &amp; Bobot'!R283))/(L$7-L$6),"-"))</f>
        <v/>
      </c>
      <c r="M287" s="4" t="str">
        <f>IF('2.1 Data FSVA 2025 &amp; Bobot'!T283="","",IFERROR(((M$7-'2.1 Data FSVA 2025 &amp; Bobot'!T283))/(M$7-M$6),"-"))</f>
        <v/>
      </c>
      <c r="N287" s="4" t="str">
        <f>IF('2.1 Data FSVA 2025 &amp; Bobot'!V283="","",IFERROR((('2.1 Data FSVA 2025 &amp; Bobot'!V283-N$6))/(N$7-N$6),"-"))</f>
        <v/>
      </c>
      <c r="O287" s="4" t="str">
        <f>IF('2.1 Data FSVA 2025 &amp; Bobot'!X283="","",IFERROR(((O$7-'2.1 Data FSVA 2025 &amp; Bobot'!X283))/(O$7-O$6),"-"))</f>
        <v/>
      </c>
      <c r="P287" s="4" t="str">
        <f>IF('2.1 Data FSVA 2025 &amp; Bobot'!Z283="","",IFERROR((('2.1 Data FSVA 2025 &amp; Bobot'!Z283-P$6))/(P$7-P$6),"-"))</f>
        <v/>
      </c>
      <c r="Q287" s="4" t="str">
        <f>IF('2.1 Data FSVA 2025 &amp; Bobot'!AB283="","",IFERROR((('2.1 Data FSVA 2025 &amp; Bobot'!AB283-Q$6))/(Q$7-Q$6),"-"))</f>
        <v/>
      </c>
      <c r="R287" s="4" t="str">
        <f>IF('2.1 Data FSVA 2025 &amp; Bobot'!AD283="","",IFERROR(((R$7-'2.1 Data FSVA 2025 &amp; Bobot'!AD283))/(R$7-R$6),"-"))</f>
        <v/>
      </c>
      <c r="S287" s="33" t="str">
        <f t="shared" si="16"/>
        <v>-</v>
      </c>
      <c r="T287" s="73" t="str">
        <f t="shared" si="17"/>
        <v>-</v>
      </c>
      <c r="U287" s="4" t="str">
        <f t="shared" si="18"/>
        <v>-</v>
      </c>
      <c r="V287" s="73" t="str">
        <f t="shared" si="19"/>
        <v>-</v>
      </c>
      <c r="W287" s="67"/>
    </row>
    <row r="288" spans="1:23" x14ac:dyDescent="0.3">
      <c r="A288" s="1" t="str">
        <f>IF('2.1 Data FSVA 2025 &amp; Bobot'!A284="","",'2.1 Data FSVA 2025 &amp; Bobot'!A284)</f>
        <v/>
      </c>
      <c r="B288" s="2" t="str">
        <f>IF('2.1 Data FSVA 2025 &amp; Bobot'!B284="","",'2.1 Data FSVA 2025 &amp; Bobot'!B284)</f>
        <v/>
      </c>
      <c r="C288" s="1" t="str">
        <f>IF('2.1 Data FSVA 2025 &amp; Bobot'!C284="","",'2.1 Data FSVA 2025 &amp; Bobot'!C284)</f>
        <v/>
      </c>
      <c r="D288" s="1" t="str">
        <f>IF('2.1 Data FSVA 2025 &amp; Bobot'!D284="","",'2.1 Data FSVA 2025 &amp; Bobot'!D284)</f>
        <v/>
      </c>
      <c r="E288" s="1" t="str">
        <f>IF('2.1 Data FSVA 2025 &amp; Bobot'!E284="","",'2.1 Data FSVA 2025 &amp; Bobot'!E284)</f>
        <v/>
      </c>
      <c r="F288" s="2" t="str">
        <f>IF('2.1 Data FSVA 2025 &amp; Bobot'!F284="","",'2.1 Data FSVA 2025 &amp; Bobot'!F284)</f>
        <v/>
      </c>
      <c r="G288" s="4" t="str">
        <f>IF('2.1 Data FSVA 2025 &amp; Bobot'!H284="","",IFERROR(((G$7-'2.1 Data FSVA 2025 &amp; Bobot'!H284))/(G$7-G$6),"-"))</f>
        <v/>
      </c>
      <c r="H288" s="4" t="str">
        <f>IF('2.1 Data FSVA 2025 &amp; Bobot'!J284="","",IFERROR((('2.1 Data FSVA 2025 &amp; Bobot'!J284-H$6))/(H$7-H$6),"-"))</f>
        <v/>
      </c>
      <c r="I288" s="4" t="str">
        <f>IF('2.1 Data FSVA 2025 &amp; Bobot'!L284="","",IFERROR((('2.1 Data FSVA 2025 &amp; Bobot'!L284-I$6))/(I$7-I$6),"-"))</f>
        <v/>
      </c>
      <c r="J288" s="4" t="str">
        <f>IF('2.1 Data FSVA 2025 &amp; Bobot'!N284="","",IFERROR((('2.1 Data FSVA 2025 &amp; Bobot'!N284-J$6))/(J$7-J$6),"-"))</f>
        <v/>
      </c>
      <c r="K288" s="4" t="str">
        <f>IF('2.1 Data FSVA 2025 &amp; Bobot'!P284="","",IFERROR(((K$7-'2.1 Data FSVA 2025 &amp; Bobot'!P284))/(K$7-K$6),"-"))</f>
        <v/>
      </c>
      <c r="L288" s="4" t="str">
        <f>IF('2.1 Data FSVA 2025 &amp; Bobot'!R284="","",IFERROR(((L$7-'2.1 Data FSVA 2025 &amp; Bobot'!R284))/(L$7-L$6),"-"))</f>
        <v/>
      </c>
      <c r="M288" s="4" t="str">
        <f>IF('2.1 Data FSVA 2025 &amp; Bobot'!T284="","",IFERROR(((M$7-'2.1 Data FSVA 2025 &amp; Bobot'!T284))/(M$7-M$6),"-"))</f>
        <v/>
      </c>
      <c r="N288" s="4" t="str">
        <f>IF('2.1 Data FSVA 2025 &amp; Bobot'!V284="","",IFERROR((('2.1 Data FSVA 2025 &amp; Bobot'!V284-N$6))/(N$7-N$6),"-"))</f>
        <v/>
      </c>
      <c r="O288" s="4" t="str">
        <f>IF('2.1 Data FSVA 2025 &amp; Bobot'!X284="","",IFERROR(((O$7-'2.1 Data FSVA 2025 &amp; Bobot'!X284))/(O$7-O$6),"-"))</f>
        <v/>
      </c>
      <c r="P288" s="4" t="str">
        <f>IF('2.1 Data FSVA 2025 &amp; Bobot'!Z284="","",IFERROR((('2.1 Data FSVA 2025 &amp; Bobot'!Z284-P$6))/(P$7-P$6),"-"))</f>
        <v/>
      </c>
      <c r="Q288" s="4" t="str">
        <f>IF('2.1 Data FSVA 2025 &amp; Bobot'!AB284="","",IFERROR((('2.1 Data FSVA 2025 &amp; Bobot'!AB284-Q$6))/(Q$7-Q$6),"-"))</f>
        <v/>
      </c>
      <c r="R288" s="4" t="str">
        <f>IF('2.1 Data FSVA 2025 &amp; Bobot'!AD284="","",IFERROR(((R$7-'2.1 Data FSVA 2025 &amp; Bobot'!AD284))/(R$7-R$6),"-"))</f>
        <v/>
      </c>
      <c r="S288" s="33" t="str">
        <f t="shared" si="16"/>
        <v>-</v>
      </c>
      <c r="T288" s="73" t="str">
        <f t="shared" si="17"/>
        <v>-</v>
      </c>
      <c r="U288" s="4" t="str">
        <f t="shared" si="18"/>
        <v>-</v>
      </c>
      <c r="V288" s="73" t="str">
        <f t="shared" si="19"/>
        <v>-</v>
      </c>
      <c r="W288" s="67"/>
    </row>
    <row r="289" spans="1:23" x14ac:dyDescent="0.3">
      <c r="A289" s="1" t="str">
        <f>IF('2.1 Data FSVA 2025 &amp; Bobot'!A285="","",'2.1 Data FSVA 2025 &amp; Bobot'!A285)</f>
        <v/>
      </c>
      <c r="B289" s="2" t="str">
        <f>IF('2.1 Data FSVA 2025 &amp; Bobot'!B285="","",'2.1 Data FSVA 2025 &amp; Bobot'!B285)</f>
        <v/>
      </c>
      <c r="C289" s="1" t="str">
        <f>IF('2.1 Data FSVA 2025 &amp; Bobot'!C285="","",'2.1 Data FSVA 2025 &amp; Bobot'!C285)</f>
        <v/>
      </c>
      <c r="D289" s="1" t="str">
        <f>IF('2.1 Data FSVA 2025 &amp; Bobot'!D285="","",'2.1 Data FSVA 2025 &amp; Bobot'!D285)</f>
        <v/>
      </c>
      <c r="E289" s="1" t="str">
        <f>IF('2.1 Data FSVA 2025 &amp; Bobot'!E285="","",'2.1 Data FSVA 2025 &amp; Bobot'!E285)</f>
        <v/>
      </c>
      <c r="F289" s="2" t="str">
        <f>IF('2.1 Data FSVA 2025 &amp; Bobot'!F285="","",'2.1 Data FSVA 2025 &amp; Bobot'!F285)</f>
        <v/>
      </c>
      <c r="G289" s="4" t="str">
        <f>IF('2.1 Data FSVA 2025 &amp; Bobot'!H285="","",IFERROR(((G$7-'2.1 Data FSVA 2025 &amp; Bobot'!H285))/(G$7-G$6),"-"))</f>
        <v/>
      </c>
      <c r="H289" s="4" t="str">
        <f>IF('2.1 Data FSVA 2025 &amp; Bobot'!J285="","",IFERROR((('2.1 Data FSVA 2025 &amp; Bobot'!J285-H$6))/(H$7-H$6),"-"))</f>
        <v/>
      </c>
      <c r="I289" s="4" t="str">
        <f>IF('2.1 Data FSVA 2025 &amp; Bobot'!L285="","",IFERROR((('2.1 Data FSVA 2025 &amp; Bobot'!L285-I$6))/(I$7-I$6),"-"))</f>
        <v/>
      </c>
      <c r="J289" s="4" t="str">
        <f>IF('2.1 Data FSVA 2025 &amp; Bobot'!N285="","",IFERROR((('2.1 Data FSVA 2025 &amp; Bobot'!N285-J$6))/(J$7-J$6),"-"))</f>
        <v/>
      </c>
      <c r="K289" s="4" t="str">
        <f>IF('2.1 Data FSVA 2025 &amp; Bobot'!P285="","",IFERROR(((K$7-'2.1 Data FSVA 2025 &amp; Bobot'!P285))/(K$7-K$6),"-"))</f>
        <v/>
      </c>
      <c r="L289" s="4" t="str">
        <f>IF('2.1 Data FSVA 2025 &amp; Bobot'!R285="","",IFERROR(((L$7-'2.1 Data FSVA 2025 &amp; Bobot'!R285))/(L$7-L$6),"-"))</f>
        <v/>
      </c>
      <c r="M289" s="4" t="str">
        <f>IF('2.1 Data FSVA 2025 &amp; Bobot'!T285="","",IFERROR(((M$7-'2.1 Data FSVA 2025 &amp; Bobot'!T285))/(M$7-M$6),"-"))</f>
        <v/>
      </c>
      <c r="N289" s="4" t="str">
        <f>IF('2.1 Data FSVA 2025 &amp; Bobot'!V285="","",IFERROR((('2.1 Data FSVA 2025 &amp; Bobot'!V285-N$6))/(N$7-N$6),"-"))</f>
        <v/>
      </c>
      <c r="O289" s="4" t="str">
        <f>IF('2.1 Data FSVA 2025 &amp; Bobot'!X285="","",IFERROR(((O$7-'2.1 Data FSVA 2025 &amp; Bobot'!X285))/(O$7-O$6),"-"))</f>
        <v/>
      </c>
      <c r="P289" s="4" t="str">
        <f>IF('2.1 Data FSVA 2025 &amp; Bobot'!Z285="","",IFERROR((('2.1 Data FSVA 2025 &amp; Bobot'!Z285-P$6))/(P$7-P$6),"-"))</f>
        <v/>
      </c>
      <c r="Q289" s="4" t="str">
        <f>IF('2.1 Data FSVA 2025 &amp; Bobot'!AB285="","",IFERROR((('2.1 Data FSVA 2025 &amp; Bobot'!AB285-Q$6))/(Q$7-Q$6),"-"))</f>
        <v/>
      </c>
      <c r="R289" s="4" t="str">
        <f>IF('2.1 Data FSVA 2025 &amp; Bobot'!AD285="","",IFERROR(((R$7-'2.1 Data FSVA 2025 &amp; Bobot'!AD285))/(R$7-R$6),"-"))</f>
        <v/>
      </c>
      <c r="S289" s="33" t="str">
        <f t="shared" si="16"/>
        <v>-</v>
      </c>
      <c r="T289" s="73" t="str">
        <f t="shared" si="17"/>
        <v>-</v>
      </c>
      <c r="U289" s="4" t="str">
        <f t="shared" si="18"/>
        <v>-</v>
      </c>
      <c r="V289" s="73" t="str">
        <f t="shared" si="19"/>
        <v>-</v>
      </c>
      <c r="W289" s="67"/>
    </row>
    <row r="290" spans="1:23" x14ac:dyDescent="0.3">
      <c r="A290" s="1" t="str">
        <f>IF('2.1 Data FSVA 2025 &amp; Bobot'!A286="","",'2.1 Data FSVA 2025 &amp; Bobot'!A286)</f>
        <v/>
      </c>
      <c r="B290" s="2" t="str">
        <f>IF('2.1 Data FSVA 2025 &amp; Bobot'!B286="","",'2.1 Data FSVA 2025 &amp; Bobot'!B286)</f>
        <v/>
      </c>
      <c r="C290" s="1" t="str">
        <f>IF('2.1 Data FSVA 2025 &amp; Bobot'!C286="","",'2.1 Data FSVA 2025 &amp; Bobot'!C286)</f>
        <v/>
      </c>
      <c r="D290" s="1" t="str">
        <f>IF('2.1 Data FSVA 2025 &amp; Bobot'!D286="","",'2.1 Data FSVA 2025 &amp; Bobot'!D286)</f>
        <v/>
      </c>
      <c r="E290" s="1" t="str">
        <f>IF('2.1 Data FSVA 2025 &amp; Bobot'!E286="","",'2.1 Data FSVA 2025 &amp; Bobot'!E286)</f>
        <v/>
      </c>
      <c r="F290" s="2" t="str">
        <f>IF('2.1 Data FSVA 2025 &amp; Bobot'!F286="","",'2.1 Data FSVA 2025 &amp; Bobot'!F286)</f>
        <v/>
      </c>
      <c r="G290" s="4" t="str">
        <f>IF('2.1 Data FSVA 2025 &amp; Bobot'!H286="","",IFERROR(((G$7-'2.1 Data FSVA 2025 &amp; Bobot'!H286))/(G$7-G$6),"-"))</f>
        <v/>
      </c>
      <c r="H290" s="4" t="str">
        <f>IF('2.1 Data FSVA 2025 &amp; Bobot'!J286="","",IFERROR((('2.1 Data FSVA 2025 &amp; Bobot'!J286-H$6))/(H$7-H$6),"-"))</f>
        <v/>
      </c>
      <c r="I290" s="4" t="str">
        <f>IF('2.1 Data FSVA 2025 &amp; Bobot'!L286="","",IFERROR((('2.1 Data FSVA 2025 &amp; Bobot'!L286-I$6))/(I$7-I$6),"-"))</f>
        <v/>
      </c>
      <c r="J290" s="4" t="str">
        <f>IF('2.1 Data FSVA 2025 &amp; Bobot'!N286="","",IFERROR((('2.1 Data FSVA 2025 &amp; Bobot'!N286-J$6))/(J$7-J$6),"-"))</f>
        <v/>
      </c>
      <c r="K290" s="4" t="str">
        <f>IF('2.1 Data FSVA 2025 &amp; Bobot'!P286="","",IFERROR(((K$7-'2.1 Data FSVA 2025 &amp; Bobot'!P286))/(K$7-K$6),"-"))</f>
        <v/>
      </c>
      <c r="L290" s="4" t="str">
        <f>IF('2.1 Data FSVA 2025 &amp; Bobot'!R286="","",IFERROR(((L$7-'2.1 Data FSVA 2025 &amp; Bobot'!R286))/(L$7-L$6),"-"))</f>
        <v/>
      </c>
      <c r="M290" s="4" t="str">
        <f>IF('2.1 Data FSVA 2025 &amp; Bobot'!T286="","",IFERROR(((M$7-'2.1 Data FSVA 2025 &amp; Bobot'!T286))/(M$7-M$6),"-"))</f>
        <v/>
      </c>
      <c r="N290" s="4" t="str">
        <f>IF('2.1 Data FSVA 2025 &amp; Bobot'!V286="","",IFERROR((('2.1 Data FSVA 2025 &amp; Bobot'!V286-N$6))/(N$7-N$6),"-"))</f>
        <v/>
      </c>
      <c r="O290" s="4" t="str">
        <f>IF('2.1 Data FSVA 2025 &amp; Bobot'!X286="","",IFERROR(((O$7-'2.1 Data FSVA 2025 &amp; Bobot'!X286))/(O$7-O$6),"-"))</f>
        <v/>
      </c>
      <c r="P290" s="4" t="str">
        <f>IF('2.1 Data FSVA 2025 &amp; Bobot'!Z286="","",IFERROR((('2.1 Data FSVA 2025 &amp; Bobot'!Z286-P$6))/(P$7-P$6),"-"))</f>
        <v/>
      </c>
      <c r="Q290" s="4" t="str">
        <f>IF('2.1 Data FSVA 2025 &amp; Bobot'!AB286="","",IFERROR((('2.1 Data FSVA 2025 &amp; Bobot'!AB286-Q$6))/(Q$7-Q$6),"-"))</f>
        <v/>
      </c>
      <c r="R290" s="4" t="str">
        <f>IF('2.1 Data FSVA 2025 &amp; Bobot'!AD286="","",IFERROR(((R$7-'2.1 Data FSVA 2025 &amp; Bobot'!AD286))/(R$7-R$6),"-"))</f>
        <v/>
      </c>
      <c r="S290" s="33" t="str">
        <f t="shared" si="16"/>
        <v>-</v>
      </c>
      <c r="T290" s="73" t="str">
        <f t="shared" si="17"/>
        <v>-</v>
      </c>
      <c r="U290" s="4" t="str">
        <f t="shared" si="18"/>
        <v>-</v>
      </c>
      <c r="V290" s="73" t="str">
        <f t="shared" si="19"/>
        <v>-</v>
      </c>
      <c r="W290" s="67"/>
    </row>
    <row r="291" spans="1:23" x14ac:dyDescent="0.3">
      <c r="A291" s="1" t="str">
        <f>IF('2.1 Data FSVA 2025 &amp; Bobot'!A287="","",'2.1 Data FSVA 2025 &amp; Bobot'!A287)</f>
        <v/>
      </c>
      <c r="B291" s="2" t="str">
        <f>IF('2.1 Data FSVA 2025 &amp; Bobot'!B287="","",'2.1 Data FSVA 2025 &amp; Bobot'!B287)</f>
        <v/>
      </c>
      <c r="C291" s="1" t="str">
        <f>IF('2.1 Data FSVA 2025 &amp; Bobot'!C287="","",'2.1 Data FSVA 2025 &amp; Bobot'!C287)</f>
        <v/>
      </c>
      <c r="D291" s="1" t="str">
        <f>IF('2.1 Data FSVA 2025 &amp; Bobot'!D287="","",'2.1 Data FSVA 2025 &amp; Bobot'!D287)</f>
        <v/>
      </c>
      <c r="E291" s="1" t="str">
        <f>IF('2.1 Data FSVA 2025 &amp; Bobot'!E287="","",'2.1 Data FSVA 2025 &amp; Bobot'!E287)</f>
        <v/>
      </c>
      <c r="F291" s="2" t="str">
        <f>IF('2.1 Data FSVA 2025 &amp; Bobot'!F287="","",'2.1 Data FSVA 2025 &amp; Bobot'!F287)</f>
        <v/>
      </c>
      <c r="G291" s="4" t="str">
        <f>IF('2.1 Data FSVA 2025 &amp; Bobot'!H287="","",IFERROR(((G$7-'2.1 Data FSVA 2025 &amp; Bobot'!H287))/(G$7-G$6),"-"))</f>
        <v/>
      </c>
      <c r="H291" s="4" t="str">
        <f>IF('2.1 Data FSVA 2025 &amp; Bobot'!J287="","",IFERROR((('2.1 Data FSVA 2025 &amp; Bobot'!J287-H$6))/(H$7-H$6),"-"))</f>
        <v/>
      </c>
      <c r="I291" s="4" t="str">
        <f>IF('2.1 Data FSVA 2025 &amp; Bobot'!L287="","",IFERROR((('2.1 Data FSVA 2025 &amp; Bobot'!L287-I$6))/(I$7-I$6),"-"))</f>
        <v/>
      </c>
      <c r="J291" s="4" t="str">
        <f>IF('2.1 Data FSVA 2025 &amp; Bobot'!N287="","",IFERROR((('2.1 Data FSVA 2025 &amp; Bobot'!N287-J$6))/(J$7-J$6),"-"))</f>
        <v/>
      </c>
      <c r="K291" s="4" t="str">
        <f>IF('2.1 Data FSVA 2025 &amp; Bobot'!P287="","",IFERROR(((K$7-'2.1 Data FSVA 2025 &amp; Bobot'!P287))/(K$7-K$6),"-"))</f>
        <v/>
      </c>
      <c r="L291" s="4" t="str">
        <f>IF('2.1 Data FSVA 2025 &amp; Bobot'!R287="","",IFERROR(((L$7-'2.1 Data FSVA 2025 &amp; Bobot'!R287))/(L$7-L$6),"-"))</f>
        <v/>
      </c>
      <c r="M291" s="4" t="str">
        <f>IF('2.1 Data FSVA 2025 &amp; Bobot'!T287="","",IFERROR(((M$7-'2.1 Data FSVA 2025 &amp; Bobot'!T287))/(M$7-M$6),"-"))</f>
        <v/>
      </c>
      <c r="N291" s="4" t="str">
        <f>IF('2.1 Data FSVA 2025 &amp; Bobot'!V287="","",IFERROR((('2.1 Data FSVA 2025 &amp; Bobot'!V287-N$6))/(N$7-N$6),"-"))</f>
        <v/>
      </c>
      <c r="O291" s="4" t="str">
        <f>IF('2.1 Data FSVA 2025 &amp; Bobot'!X287="","",IFERROR(((O$7-'2.1 Data FSVA 2025 &amp; Bobot'!X287))/(O$7-O$6),"-"))</f>
        <v/>
      </c>
      <c r="P291" s="4" t="str">
        <f>IF('2.1 Data FSVA 2025 &amp; Bobot'!Z287="","",IFERROR((('2.1 Data FSVA 2025 &amp; Bobot'!Z287-P$6))/(P$7-P$6),"-"))</f>
        <v/>
      </c>
      <c r="Q291" s="4" t="str">
        <f>IF('2.1 Data FSVA 2025 &amp; Bobot'!AB287="","",IFERROR((('2.1 Data FSVA 2025 &amp; Bobot'!AB287-Q$6))/(Q$7-Q$6),"-"))</f>
        <v/>
      </c>
      <c r="R291" s="4" t="str">
        <f>IF('2.1 Data FSVA 2025 &amp; Bobot'!AD287="","",IFERROR(((R$7-'2.1 Data FSVA 2025 &amp; Bobot'!AD287))/(R$7-R$6),"-"))</f>
        <v/>
      </c>
      <c r="S291" s="33" t="str">
        <f t="shared" si="16"/>
        <v>-</v>
      </c>
      <c r="T291" s="73" t="str">
        <f t="shared" si="17"/>
        <v>-</v>
      </c>
      <c r="U291" s="4" t="str">
        <f t="shared" si="18"/>
        <v>-</v>
      </c>
      <c r="V291" s="73" t="str">
        <f t="shared" si="19"/>
        <v>-</v>
      </c>
      <c r="W291" s="67"/>
    </row>
    <row r="292" spans="1:23" x14ac:dyDescent="0.3">
      <c r="A292" s="1" t="str">
        <f>IF('2.1 Data FSVA 2025 &amp; Bobot'!A288="","",'2.1 Data FSVA 2025 &amp; Bobot'!A288)</f>
        <v/>
      </c>
      <c r="B292" s="2" t="str">
        <f>IF('2.1 Data FSVA 2025 &amp; Bobot'!B288="","",'2.1 Data FSVA 2025 &amp; Bobot'!B288)</f>
        <v/>
      </c>
      <c r="C292" s="1" t="str">
        <f>IF('2.1 Data FSVA 2025 &amp; Bobot'!C288="","",'2.1 Data FSVA 2025 &amp; Bobot'!C288)</f>
        <v/>
      </c>
      <c r="D292" s="1" t="str">
        <f>IF('2.1 Data FSVA 2025 &amp; Bobot'!D288="","",'2.1 Data FSVA 2025 &amp; Bobot'!D288)</f>
        <v/>
      </c>
      <c r="E292" s="1" t="str">
        <f>IF('2.1 Data FSVA 2025 &amp; Bobot'!E288="","",'2.1 Data FSVA 2025 &amp; Bobot'!E288)</f>
        <v/>
      </c>
      <c r="F292" s="2" t="str">
        <f>IF('2.1 Data FSVA 2025 &amp; Bobot'!F288="","",'2.1 Data FSVA 2025 &amp; Bobot'!F288)</f>
        <v/>
      </c>
      <c r="G292" s="4" t="str">
        <f>IF('2.1 Data FSVA 2025 &amp; Bobot'!H288="","",IFERROR(((G$7-'2.1 Data FSVA 2025 &amp; Bobot'!H288))/(G$7-G$6),"-"))</f>
        <v/>
      </c>
      <c r="H292" s="4" t="str">
        <f>IF('2.1 Data FSVA 2025 &amp; Bobot'!J288="","",IFERROR((('2.1 Data FSVA 2025 &amp; Bobot'!J288-H$6))/(H$7-H$6),"-"))</f>
        <v/>
      </c>
      <c r="I292" s="4" t="str">
        <f>IF('2.1 Data FSVA 2025 &amp; Bobot'!L288="","",IFERROR((('2.1 Data FSVA 2025 &amp; Bobot'!L288-I$6))/(I$7-I$6),"-"))</f>
        <v/>
      </c>
      <c r="J292" s="4" t="str">
        <f>IF('2.1 Data FSVA 2025 &amp; Bobot'!N288="","",IFERROR((('2.1 Data FSVA 2025 &amp; Bobot'!N288-J$6))/(J$7-J$6),"-"))</f>
        <v/>
      </c>
      <c r="K292" s="4" t="str">
        <f>IF('2.1 Data FSVA 2025 &amp; Bobot'!P288="","",IFERROR(((K$7-'2.1 Data FSVA 2025 &amp; Bobot'!P288))/(K$7-K$6),"-"))</f>
        <v/>
      </c>
      <c r="L292" s="4" t="str">
        <f>IF('2.1 Data FSVA 2025 &amp; Bobot'!R288="","",IFERROR(((L$7-'2.1 Data FSVA 2025 &amp; Bobot'!R288))/(L$7-L$6),"-"))</f>
        <v/>
      </c>
      <c r="M292" s="4" t="str">
        <f>IF('2.1 Data FSVA 2025 &amp; Bobot'!T288="","",IFERROR(((M$7-'2.1 Data FSVA 2025 &amp; Bobot'!T288))/(M$7-M$6),"-"))</f>
        <v/>
      </c>
      <c r="N292" s="4" t="str">
        <f>IF('2.1 Data FSVA 2025 &amp; Bobot'!V288="","",IFERROR((('2.1 Data FSVA 2025 &amp; Bobot'!V288-N$6))/(N$7-N$6),"-"))</f>
        <v/>
      </c>
      <c r="O292" s="4" t="str">
        <f>IF('2.1 Data FSVA 2025 &amp; Bobot'!X288="","",IFERROR(((O$7-'2.1 Data FSVA 2025 &amp; Bobot'!X288))/(O$7-O$6),"-"))</f>
        <v/>
      </c>
      <c r="P292" s="4" t="str">
        <f>IF('2.1 Data FSVA 2025 &amp; Bobot'!Z288="","",IFERROR((('2.1 Data FSVA 2025 &amp; Bobot'!Z288-P$6))/(P$7-P$6),"-"))</f>
        <v/>
      </c>
      <c r="Q292" s="4" t="str">
        <f>IF('2.1 Data FSVA 2025 &amp; Bobot'!AB288="","",IFERROR((('2.1 Data FSVA 2025 &amp; Bobot'!AB288-Q$6))/(Q$7-Q$6),"-"))</f>
        <v/>
      </c>
      <c r="R292" s="4" t="str">
        <f>IF('2.1 Data FSVA 2025 &amp; Bobot'!AD288="","",IFERROR(((R$7-'2.1 Data FSVA 2025 &amp; Bobot'!AD288))/(R$7-R$6),"-"))</f>
        <v/>
      </c>
      <c r="S292" s="33" t="str">
        <f t="shared" si="16"/>
        <v>-</v>
      </c>
      <c r="T292" s="73" t="str">
        <f t="shared" si="17"/>
        <v>-</v>
      </c>
      <c r="U292" s="4" t="str">
        <f t="shared" si="18"/>
        <v>-</v>
      </c>
      <c r="V292" s="73" t="str">
        <f t="shared" si="19"/>
        <v>-</v>
      </c>
      <c r="W292" s="67"/>
    </row>
    <row r="293" spans="1:23" x14ac:dyDescent="0.3">
      <c r="A293" s="1" t="str">
        <f>IF('2.1 Data FSVA 2025 &amp; Bobot'!A289="","",'2.1 Data FSVA 2025 &amp; Bobot'!A289)</f>
        <v/>
      </c>
      <c r="B293" s="2" t="str">
        <f>IF('2.1 Data FSVA 2025 &amp; Bobot'!B289="","",'2.1 Data FSVA 2025 &amp; Bobot'!B289)</f>
        <v/>
      </c>
      <c r="C293" s="1" t="str">
        <f>IF('2.1 Data FSVA 2025 &amp; Bobot'!C289="","",'2.1 Data FSVA 2025 &amp; Bobot'!C289)</f>
        <v/>
      </c>
      <c r="D293" s="1" t="str">
        <f>IF('2.1 Data FSVA 2025 &amp; Bobot'!D289="","",'2.1 Data FSVA 2025 &amp; Bobot'!D289)</f>
        <v/>
      </c>
      <c r="E293" s="1" t="str">
        <f>IF('2.1 Data FSVA 2025 &amp; Bobot'!E289="","",'2.1 Data FSVA 2025 &amp; Bobot'!E289)</f>
        <v/>
      </c>
      <c r="F293" s="2" t="str">
        <f>IF('2.1 Data FSVA 2025 &amp; Bobot'!F289="","",'2.1 Data FSVA 2025 &amp; Bobot'!F289)</f>
        <v/>
      </c>
      <c r="G293" s="4" t="str">
        <f>IF('2.1 Data FSVA 2025 &amp; Bobot'!H289="","",IFERROR(((G$7-'2.1 Data FSVA 2025 &amp; Bobot'!H289))/(G$7-G$6),"-"))</f>
        <v/>
      </c>
      <c r="H293" s="4" t="str">
        <f>IF('2.1 Data FSVA 2025 &amp; Bobot'!J289="","",IFERROR((('2.1 Data FSVA 2025 &amp; Bobot'!J289-H$6))/(H$7-H$6),"-"))</f>
        <v/>
      </c>
      <c r="I293" s="4" t="str">
        <f>IF('2.1 Data FSVA 2025 &amp; Bobot'!L289="","",IFERROR((('2.1 Data FSVA 2025 &amp; Bobot'!L289-I$6))/(I$7-I$6),"-"))</f>
        <v/>
      </c>
      <c r="J293" s="4" t="str">
        <f>IF('2.1 Data FSVA 2025 &amp; Bobot'!N289="","",IFERROR((('2.1 Data FSVA 2025 &amp; Bobot'!N289-J$6))/(J$7-J$6),"-"))</f>
        <v/>
      </c>
      <c r="K293" s="4" t="str">
        <f>IF('2.1 Data FSVA 2025 &amp; Bobot'!P289="","",IFERROR(((K$7-'2.1 Data FSVA 2025 &amp; Bobot'!P289))/(K$7-K$6),"-"))</f>
        <v/>
      </c>
      <c r="L293" s="4" t="str">
        <f>IF('2.1 Data FSVA 2025 &amp; Bobot'!R289="","",IFERROR(((L$7-'2.1 Data FSVA 2025 &amp; Bobot'!R289))/(L$7-L$6),"-"))</f>
        <v/>
      </c>
      <c r="M293" s="4" t="str">
        <f>IF('2.1 Data FSVA 2025 &amp; Bobot'!T289="","",IFERROR(((M$7-'2.1 Data FSVA 2025 &amp; Bobot'!T289))/(M$7-M$6),"-"))</f>
        <v/>
      </c>
      <c r="N293" s="4" t="str">
        <f>IF('2.1 Data FSVA 2025 &amp; Bobot'!V289="","",IFERROR((('2.1 Data FSVA 2025 &amp; Bobot'!V289-N$6))/(N$7-N$6),"-"))</f>
        <v/>
      </c>
      <c r="O293" s="4" t="str">
        <f>IF('2.1 Data FSVA 2025 &amp; Bobot'!X289="","",IFERROR(((O$7-'2.1 Data FSVA 2025 &amp; Bobot'!X289))/(O$7-O$6),"-"))</f>
        <v/>
      </c>
      <c r="P293" s="4" t="str">
        <f>IF('2.1 Data FSVA 2025 &amp; Bobot'!Z289="","",IFERROR((('2.1 Data FSVA 2025 &amp; Bobot'!Z289-P$6))/(P$7-P$6),"-"))</f>
        <v/>
      </c>
      <c r="Q293" s="4" t="str">
        <f>IF('2.1 Data FSVA 2025 &amp; Bobot'!AB289="","",IFERROR((('2.1 Data FSVA 2025 &amp; Bobot'!AB289-Q$6))/(Q$7-Q$6),"-"))</f>
        <v/>
      </c>
      <c r="R293" s="4" t="str">
        <f>IF('2.1 Data FSVA 2025 &amp; Bobot'!AD289="","",IFERROR(((R$7-'2.1 Data FSVA 2025 &amp; Bobot'!AD289))/(R$7-R$6),"-"))</f>
        <v/>
      </c>
      <c r="S293" s="33" t="str">
        <f t="shared" si="16"/>
        <v>-</v>
      </c>
      <c r="T293" s="73" t="str">
        <f t="shared" si="17"/>
        <v>-</v>
      </c>
      <c r="U293" s="4" t="str">
        <f t="shared" si="18"/>
        <v>-</v>
      </c>
      <c r="V293" s="73" t="str">
        <f t="shared" si="19"/>
        <v>-</v>
      </c>
      <c r="W293" s="67"/>
    </row>
    <row r="294" spans="1:23" x14ac:dyDescent="0.3">
      <c r="A294" s="1" t="str">
        <f>IF('2.1 Data FSVA 2025 &amp; Bobot'!A290="","",'2.1 Data FSVA 2025 &amp; Bobot'!A290)</f>
        <v/>
      </c>
      <c r="B294" s="2" t="str">
        <f>IF('2.1 Data FSVA 2025 &amp; Bobot'!B290="","",'2.1 Data FSVA 2025 &amp; Bobot'!B290)</f>
        <v/>
      </c>
      <c r="C294" s="1" t="str">
        <f>IF('2.1 Data FSVA 2025 &amp; Bobot'!C290="","",'2.1 Data FSVA 2025 &amp; Bobot'!C290)</f>
        <v/>
      </c>
      <c r="D294" s="1" t="str">
        <f>IF('2.1 Data FSVA 2025 &amp; Bobot'!D290="","",'2.1 Data FSVA 2025 &amp; Bobot'!D290)</f>
        <v/>
      </c>
      <c r="E294" s="1" t="str">
        <f>IF('2.1 Data FSVA 2025 &amp; Bobot'!E290="","",'2.1 Data FSVA 2025 &amp; Bobot'!E290)</f>
        <v/>
      </c>
      <c r="F294" s="2" t="str">
        <f>IF('2.1 Data FSVA 2025 &amp; Bobot'!F290="","",'2.1 Data FSVA 2025 &amp; Bobot'!F290)</f>
        <v/>
      </c>
      <c r="G294" s="4" t="str">
        <f>IF('2.1 Data FSVA 2025 &amp; Bobot'!H290="","",IFERROR(((G$7-'2.1 Data FSVA 2025 &amp; Bobot'!H290))/(G$7-G$6),"-"))</f>
        <v/>
      </c>
      <c r="H294" s="4" t="str">
        <f>IF('2.1 Data FSVA 2025 &amp; Bobot'!J290="","",IFERROR((('2.1 Data FSVA 2025 &amp; Bobot'!J290-H$6))/(H$7-H$6),"-"))</f>
        <v/>
      </c>
      <c r="I294" s="4" t="str">
        <f>IF('2.1 Data FSVA 2025 &amp; Bobot'!L290="","",IFERROR((('2.1 Data FSVA 2025 &amp; Bobot'!L290-I$6))/(I$7-I$6),"-"))</f>
        <v/>
      </c>
      <c r="J294" s="4" t="str">
        <f>IF('2.1 Data FSVA 2025 &amp; Bobot'!N290="","",IFERROR((('2.1 Data FSVA 2025 &amp; Bobot'!N290-J$6))/(J$7-J$6),"-"))</f>
        <v/>
      </c>
      <c r="K294" s="4" t="str">
        <f>IF('2.1 Data FSVA 2025 &amp; Bobot'!P290="","",IFERROR(((K$7-'2.1 Data FSVA 2025 &amp; Bobot'!P290))/(K$7-K$6),"-"))</f>
        <v/>
      </c>
      <c r="L294" s="4" t="str">
        <f>IF('2.1 Data FSVA 2025 &amp; Bobot'!R290="","",IFERROR(((L$7-'2.1 Data FSVA 2025 &amp; Bobot'!R290))/(L$7-L$6),"-"))</f>
        <v/>
      </c>
      <c r="M294" s="4" t="str">
        <f>IF('2.1 Data FSVA 2025 &amp; Bobot'!T290="","",IFERROR(((M$7-'2.1 Data FSVA 2025 &amp; Bobot'!T290))/(M$7-M$6),"-"))</f>
        <v/>
      </c>
      <c r="N294" s="4" t="str">
        <f>IF('2.1 Data FSVA 2025 &amp; Bobot'!V290="","",IFERROR((('2.1 Data FSVA 2025 &amp; Bobot'!V290-N$6))/(N$7-N$6),"-"))</f>
        <v/>
      </c>
      <c r="O294" s="4" t="str">
        <f>IF('2.1 Data FSVA 2025 &amp; Bobot'!X290="","",IFERROR(((O$7-'2.1 Data FSVA 2025 &amp; Bobot'!X290))/(O$7-O$6),"-"))</f>
        <v/>
      </c>
      <c r="P294" s="4" t="str">
        <f>IF('2.1 Data FSVA 2025 &amp; Bobot'!Z290="","",IFERROR((('2.1 Data FSVA 2025 &amp; Bobot'!Z290-P$6))/(P$7-P$6),"-"))</f>
        <v/>
      </c>
      <c r="Q294" s="4" t="str">
        <f>IF('2.1 Data FSVA 2025 &amp; Bobot'!AB290="","",IFERROR((('2.1 Data FSVA 2025 &amp; Bobot'!AB290-Q$6))/(Q$7-Q$6),"-"))</f>
        <v/>
      </c>
      <c r="R294" s="4" t="str">
        <f>IF('2.1 Data FSVA 2025 &amp; Bobot'!AD290="","",IFERROR(((R$7-'2.1 Data FSVA 2025 &amp; Bobot'!AD290))/(R$7-R$6),"-"))</f>
        <v/>
      </c>
      <c r="S294" s="33" t="str">
        <f t="shared" si="16"/>
        <v>-</v>
      </c>
      <c r="T294" s="73" t="str">
        <f t="shared" si="17"/>
        <v>-</v>
      </c>
      <c r="U294" s="4" t="str">
        <f t="shared" si="18"/>
        <v>-</v>
      </c>
      <c r="V294" s="73" t="str">
        <f t="shared" si="19"/>
        <v>-</v>
      </c>
      <c r="W294" s="67"/>
    </row>
    <row r="295" spans="1:23" x14ac:dyDescent="0.3">
      <c r="A295" s="1" t="str">
        <f>IF('2.1 Data FSVA 2025 &amp; Bobot'!A291="","",'2.1 Data FSVA 2025 &amp; Bobot'!A291)</f>
        <v/>
      </c>
      <c r="B295" s="2" t="str">
        <f>IF('2.1 Data FSVA 2025 &amp; Bobot'!B291="","",'2.1 Data FSVA 2025 &amp; Bobot'!B291)</f>
        <v/>
      </c>
      <c r="C295" s="1" t="str">
        <f>IF('2.1 Data FSVA 2025 &amp; Bobot'!C291="","",'2.1 Data FSVA 2025 &amp; Bobot'!C291)</f>
        <v/>
      </c>
      <c r="D295" s="1" t="str">
        <f>IF('2.1 Data FSVA 2025 &amp; Bobot'!D291="","",'2.1 Data FSVA 2025 &amp; Bobot'!D291)</f>
        <v/>
      </c>
      <c r="E295" s="1" t="str">
        <f>IF('2.1 Data FSVA 2025 &amp; Bobot'!E291="","",'2.1 Data FSVA 2025 &amp; Bobot'!E291)</f>
        <v/>
      </c>
      <c r="F295" s="2" t="str">
        <f>IF('2.1 Data FSVA 2025 &amp; Bobot'!F291="","",'2.1 Data FSVA 2025 &amp; Bobot'!F291)</f>
        <v/>
      </c>
      <c r="G295" s="4" t="str">
        <f>IF('2.1 Data FSVA 2025 &amp; Bobot'!H291="","",IFERROR(((G$7-'2.1 Data FSVA 2025 &amp; Bobot'!H291))/(G$7-G$6),"-"))</f>
        <v/>
      </c>
      <c r="H295" s="4" t="str">
        <f>IF('2.1 Data FSVA 2025 &amp; Bobot'!J291="","",IFERROR((('2.1 Data FSVA 2025 &amp; Bobot'!J291-H$6))/(H$7-H$6),"-"))</f>
        <v/>
      </c>
      <c r="I295" s="4" t="str">
        <f>IF('2.1 Data FSVA 2025 &amp; Bobot'!L291="","",IFERROR((('2.1 Data FSVA 2025 &amp; Bobot'!L291-I$6))/(I$7-I$6),"-"))</f>
        <v/>
      </c>
      <c r="J295" s="4" t="str">
        <f>IF('2.1 Data FSVA 2025 &amp; Bobot'!N291="","",IFERROR((('2.1 Data FSVA 2025 &amp; Bobot'!N291-J$6))/(J$7-J$6),"-"))</f>
        <v/>
      </c>
      <c r="K295" s="4" t="str">
        <f>IF('2.1 Data FSVA 2025 &amp; Bobot'!P291="","",IFERROR(((K$7-'2.1 Data FSVA 2025 &amp; Bobot'!P291))/(K$7-K$6),"-"))</f>
        <v/>
      </c>
      <c r="L295" s="4" t="str">
        <f>IF('2.1 Data FSVA 2025 &amp; Bobot'!R291="","",IFERROR(((L$7-'2.1 Data FSVA 2025 &amp; Bobot'!R291))/(L$7-L$6),"-"))</f>
        <v/>
      </c>
      <c r="M295" s="4" t="str">
        <f>IF('2.1 Data FSVA 2025 &amp; Bobot'!T291="","",IFERROR(((M$7-'2.1 Data FSVA 2025 &amp; Bobot'!T291))/(M$7-M$6),"-"))</f>
        <v/>
      </c>
      <c r="N295" s="4" t="str">
        <f>IF('2.1 Data FSVA 2025 &amp; Bobot'!V291="","",IFERROR((('2.1 Data FSVA 2025 &amp; Bobot'!V291-N$6))/(N$7-N$6),"-"))</f>
        <v/>
      </c>
      <c r="O295" s="4" t="str">
        <f>IF('2.1 Data FSVA 2025 &amp; Bobot'!X291="","",IFERROR(((O$7-'2.1 Data FSVA 2025 &amp; Bobot'!X291))/(O$7-O$6),"-"))</f>
        <v/>
      </c>
      <c r="P295" s="4" t="str">
        <f>IF('2.1 Data FSVA 2025 &amp; Bobot'!Z291="","",IFERROR((('2.1 Data FSVA 2025 &amp; Bobot'!Z291-P$6))/(P$7-P$6),"-"))</f>
        <v/>
      </c>
      <c r="Q295" s="4" t="str">
        <f>IF('2.1 Data FSVA 2025 &amp; Bobot'!AB291="","",IFERROR((('2.1 Data FSVA 2025 &amp; Bobot'!AB291-Q$6))/(Q$7-Q$6),"-"))</f>
        <v/>
      </c>
      <c r="R295" s="4" t="str">
        <f>IF('2.1 Data FSVA 2025 &amp; Bobot'!AD291="","",IFERROR(((R$7-'2.1 Data FSVA 2025 &amp; Bobot'!AD291))/(R$7-R$6),"-"))</f>
        <v/>
      </c>
      <c r="S295" s="33" t="str">
        <f t="shared" si="16"/>
        <v>-</v>
      </c>
      <c r="T295" s="73" t="str">
        <f t="shared" si="17"/>
        <v>-</v>
      </c>
      <c r="U295" s="4" t="str">
        <f t="shared" si="18"/>
        <v>-</v>
      </c>
      <c r="V295" s="73" t="str">
        <f t="shared" si="19"/>
        <v>-</v>
      </c>
      <c r="W295" s="67"/>
    </row>
    <row r="296" spans="1:23" x14ac:dyDescent="0.3">
      <c r="A296" s="1" t="str">
        <f>IF('2.1 Data FSVA 2025 &amp; Bobot'!A292="","",'2.1 Data FSVA 2025 &amp; Bobot'!A292)</f>
        <v/>
      </c>
      <c r="B296" s="2" t="str">
        <f>IF('2.1 Data FSVA 2025 &amp; Bobot'!B292="","",'2.1 Data FSVA 2025 &amp; Bobot'!B292)</f>
        <v/>
      </c>
      <c r="C296" s="1" t="str">
        <f>IF('2.1 Data FSVA 2025 &amp; Bobot'!C292="","",'2.1 Data FSVA 2025 &amp; Bobot'!C292)</f>
        <v/>
      </c>
      <c r="D296" s="1" t="str">
        <f>IF('2.1 Data FSVA 2025 &amp; Bobot'!D292="","",'2.1 Data FSVA 2025 &amp; Bobot'!D292)</f>
        <v/>
      </c>
      <c r="E296" s="1" t="str">
        <f>IF('2.1 Data FSVA 2025 &amp; Bobot'!E292="","",'2.1 Data FSVA 2025 &amp; Bobot'!E292)</f>
        <v/>
      </c>
      <c r="F296" s="2" t="str">
        <f>IF('2.1 Data FSVA 2025 &amp; Bobot'!F292="","",'2.1 Data FSVA 2025 &amp; Bobot'!F292)</f>
        <v/>
      </c>
      <c r="G296" s="4" t="str">
        <f>IF('2.1 Data FSVA 2025 &amp; Bobot'!H292="","",IFERROR(((G$7-'2.1 Data FSVA 2025 &amp; Bobot'!H292))/(G$7-G$6),"-"))</f>
        <v/>
      </c>
      <c r="H296" s="4" t="str">
        <f>IF('2.1 Data FSVA 2025 &amp; Bobot'!J292="","",IFERROR((('2.1 Data FSVA 2025 &amp; Bobot'!J292-H$6))/(H$7-H$6),"-"))</f>
        <v/>
      </c>
      <c r="I296" s="4" t="str">
        <f>IF('2.1 Data FSVA 2025 &amp; Bobot'!L292="","",IFERROR((('2.1 Data FSVA 2025 &amp; Bobot'!L292-I$6))/(I$7-I$6),"-"))</f>
        <v/>
      </c>
      <c r="J296" s="4" t="str">
        <f>IF('2.1 Data FSVA 2025 &amp; Bobot'!N292="","",IFERROR((('2.1 Data FSVA 2025 &amp; Bobot'!N292-J$6))/(J$7-J$6),"-"))</f>
        <v/>
      </c>
      <c r="K296" s="4" t="str">
        <f>IF('2.1 Data FSVA 2025 &amp; Bobot'!P292="","",IFERROR(((K$7-'2.1 Data FSVA 2025 &amp; Bobot'!P292))/(K$7-K$6),"-"))</f>
        <v/>
      </c>
      <c r="L296" s="4" t="str">
        <f>IF('2.1 Data FSVA 2025 &amp; Bobot'!R292="","",IFERROR(((L$7-'2.1 Data FSVA 2025 &amp; Bobot'!R292))/(L$7-L$6),"-"))</f>
        <v/>
      </c>
      <c r="M296" s="4" t="str">
        <f>IF('2.1 Data FSVA 2025 &amp; Bobot'!T292="","",IFERROR(((M$7-'2.1 Data FSVA 2025 &amp; Bobot'!T292))/(M$7-M$6),"-"))</f>
        <v/>
      </c>
      <c r="N296" s="4" t="str">
        <f>IF('2.1 Data FSVA 2025 &amp; Bobot'!V292="","",IFERROR((('2.1 Data FSVA 2025 &amp; Bobot'!V292-N$6))/(N$7-N$6),"-"))</f>
        <v/>
      </c>
      <c r="O296" s="4" t="str">
        <f>IF('2.1 Data FSVA 2025 &amp; Bobot'!X292="","",IFERROR(((O$7-'2.1 Data FSVA 2025 &amp; Bobot'!X292))/(O$7-O$6),"-"))</f>
        <v/>
      </c>
      <c r="P296" s="4" t="str">
        <f>IF('2.1 Data FSVA 2025 &amp; Bobot'!Z292="","",IFERROR((('2.1 Data FSVA 2025 &amp; Bobot'!Z292-P$6))/(P$7-P$6),"-"))</f>
        <v/>
      </c>
      <c r="Q296" s="4" t="str">
        <f>IF('2.1 Data FSVA 2025 &amp; Bobot'!AB292="","",IFERROR((('2.1 Data FSVA 2025 &amp; Bobot'!AB292-Q$6))/(Q$7-Q$6),"-"))</f>
        <v/>
      </c>
      <c r="R296" s="4" t="str">
        <f>IF('2.1 Data FSVA 2025 &amp; Bobot'!AD292="","",IFERROR(((R$7-'2.1 Data FSVA 2025 &amp; Bobot'!AD292))/(R$7-R$6),"-"))</f>
        <v/>
      </c>
      <c r="S296" s="33" t="str">
        <f t="shared" si="16"/>
        <v>-</v>
      </c>
      <c r="T296" s="73" t="str">
        <f t="shared" si="17"/>
        <v>-</v>
      </c>
      <c r="U296" s="4" t="str">
        <f t="shared" si="18"/>
        <v>-</v>
      </c>
      <c r="V296" s="73" t="str">
        <f t="shared" si="19"/>
        <v>-</v>
      </c>
      <c r="W296" s="67"/>
    </row>
    <row r="297" spans="1:23" x14ac:dyDescent="0.3">
      <c r="A297" s="1" t="str">
        <f>IF('2.1 Data FSVA 2025 &amp; Bobot'!A293="","",'2.1 Data FSVA 2025 &amp; Bobot'!A293)</f>
        <v/>
      </c>
      <c r="B297" s="2" t="str">
        <f>IF('2.1 Data FSVA 2025 &amp; Bobot'!B293="","",'2.1 Data FSVA 2025 &amp; Bobot'!B293)</f>
        <v/>
      </c>
      <c r="C297" s="1" t="str">
        <f>IF('2.1 Data FSVA 2025 &amp; Bobot'!C293="","",'2.1 Data FSVA 2025 &amp; Bobot'!C293)</f>
        <v/>
      </c>
      <c r="D297" s="1" t="str">
        <f>IF('2.1 Data FSVA 2025 &amp; Bobot'!D293="","",'2.1 Data FSVA 2025 &amp; Bobot'!D293)</f>
        <v/>
      </c>
      <c r="E297" s="1" t="str">
        <f>IF('2.1 Data FSVA 2025 &amp; Bobot'!E293="","",'2.1 Data FSVA 2025 &amp; Bobot'!E293)</f>
        <v/>
      </c>
      <c r="F297" s="2" t="str">
        <f>IF('2.1 Data FSVA 2025 &amp; Bobot'!F293="","",'2.1 Data FSVA 2025 &amp; Bobot'!F293)</f>
        <v/>
      </c>
      <c r="G297" s="4" t="str">
        <f>IF('2.1 Data FSVA 2025 &amp; Bobot'!H293="","",IFERROR(((G$7-'2.1 Data FSVA 2025 &amp; Bobot'!H293))/(G$7-G$6),"-"))</f>
        <v/>
      </c>
      <c r="H297" s="4" t="str">
        <f>IF('2.1 Data FSVA 2025 &amp; Bobot'!J293="","",IFERROR((('2.1 Data FSVA 2025 &amp; Bobot'!J293-H$6))/(H$7-H$6),"-"))</f>
        <v/>
      </c>
      <c r="I297" s="4" t="str">
        <f>IF('2.1 Data FSVA 2025 &amp; Bobot'!L293="","",IFERROR((('2.1 Data FSVA 2025 &amp; Bobot'!L293-I$6))/(I$7-I$6),"-"))</f>
        <v/>
      </c>
      <c r="J297" s="4" t="str">
        <f>IF('2.1 Data FSVA 2025 &amp; Bobot'!N293="","",IFERROR((('2.1 Data FSVA 2025 &amp; Bobot'!N293-J$6))/(J$7-J$6),"-"))</f>
        <v/>
      </c>
      <c r="K297" s="4" t="str">
        <f>IF('2.1 Data FSVA 2025 &amp; Bobot'!P293="","",IFERROR(((K$7-'2.1 Data FSVA 2025 &amp; Bobot'!P293))/(K$7-K$6),"-"))</f>
        <v/>
      </c>
      <c r="L297" s="4" t="str">
        <f>IF('2.1 Data FSVA 2025 &amp; Bobot'!R293="","",IFERROR(((L$7-'2.1 Data FSVA 2025 &amp; Bobot'!R293))/(L$7-L$6),"-"))</f>
        <v/>
      </c>
      <c r="M297" s="4" t="str">
        <f>IF('2.1 Data FSVA 2025 &amp; Bobot'!T293="","",IFERROR(((M$7-'2.1 Data FSVA 2025 &amp; Bobot'!T293))/(M$7-M$6),"-"))</f>
        <v/>
      </c>
      <c r="N297" s="4" t="str">
        <f>IF('2.1 Data FSVA 2025 &amp; Bobot'!V293="","",IFERROR((('2.1 Data FSVA 2025 &amp; Bobot'!V293-N$6))/(N$7-N$6),"-"))</f>
        <v/>
      </c>
      <c r="O297" s="4" t="str">
        <f>IF('2.1 Data FSVA 2025 &amp; Bobot'!X293="","",IFERROR(((O$7-'2.1 Data FSVA 2025 &amp; Bobot'!X293))/(O$7-O$6),"-"))</f>
        <v/>
      </c>
      <c r="P297" s="4" t="str">
        <f>IF('2.1 Data FSVA 2025 &amp; Bobot'!Z293="","",IFERROR((('2.1 Data FSVA 2025 &amp; Bobot'!Z293-P$6))/(P$7-P$6),"-"))</f>
        <v/>
      </c>
      <c r="Q297" s="4" t="str">
        <f>IF('2.1 Data FSVA 2025 &amp; Bobot'!AB293="","",IFERROR((('2.1 Data FSVA 2025 &amp; Bobot'!AB293-Q$6))/(Q$7-Q$6),"-"))</f>
        <v/>
      </c>
      <c r="R297" s="4" t="str">
        <f>IF('2.1 Data FSVA 2025 &amp; Bobot'!AD293="","",IFERROR(((R$7-'2.1 Data FSVA 2025 &amp; Bobot'!AD293))/(R$7-R$6),"-"))</f>
        <v/>
      </c>
      <c r="S297" s="33" t="str">
        <f t="shared" si="16"/>
        <v>-</v>
      </c>
      <c r="T297" s="73" t="str">
        <f t="shared" si="17"/>
        <v>-</v>
      </c>
      <c r="U297" s="4" t="str">
        <f t="shared" si="18"/>
        <v>-</v>
      </c>
      <c r="V297" s="73" t="str">
        <f t="shared" si="19"/>
        <v>-</v>
      </c>
      <c r="W297" s="67"/>
    </row>
    <row r="298" spans="1:23" x14ac:dyDescent="0.3">
      <c r="A298" s="1" t="str">
        <f>IF('2.1 Data FSVA 2025 &amp; Bobot'!A294="","",'2.1 Data FSVA 2025 &amp; Bobot'!A294)</f>
        <v/>
      </c>
      <c r="B298" s="2" t="str">
        <f>IF('2.1 Data FSVA 2025 &amp; Bobot'!B294="","",'2.1 Data FSVA 2025 &amp; Bobot'!B294)</f>
        <v/>
      </c>
      <c r="C298" s="1" t="str">
        <f>IF('2.1 Data FSVA 2025 &amp; Bobot'!C294="","",'2.1 Data FSVA 2025 &amp; Bobot'!C294)</f>
        <v/>
      </c>
      <c r="D298" s="1" t="str">
        <f>IF('2.1 Data FSVA 2025 &amp; Bobot'!D294="","",'2.1 Data FSVA 2025 &amp; Bobot'!D294)</f>
        <v/>
      </c>
      <c r="E298" s="1" t="str">
        <f>IF('2.1 Data FSVA 2025 &amp; Bobot'!E294="","",'2.1 Data FSVA 2025 &amp; Bobot'!E294)</f>
        <v/>
      </c>
      <c r="F298" s="2" t="str">
        <f>IF('2.1 Data FSVA 2025 &amp; Bobot'!F294="","",'2.1 Data FSVA 2025 &amp; Bobot'!F294)</f>
        <v/>
      </c>
      <c r="G298" s="4" t="str">
        <f>IF('2.1 Data FSVA 2025 &amp; Bobot'!H294="","",IFERROR(((G$7-'2.1 Data FSVA 2025 &amp; Bobot'!H294))/(G$7-G$6),"-"))</f>
        <v/>
      </c>
      <c r="H298" s="4" t="str">
        <f>IF('2.1 Data FSVA 2025 &amp; Bobot'!J294="","",IFERROR((('2.1 Data FSVA 2025 &amp; Bobot'!J294-H$6))/(H$7-H$6),"-"))</f>
        <v/>
      </c>
      <c r="I298" s="4" t="str">
        <f>IF('2.1 Data FSVA 2025 &amp; Bobot'!L294="","",IFERROR((('2.1 Data FSVA 2025 &amp; Bobot'!L294-I$6))/(I$7-I$6),"-"))</f>
        <v/>
      </c>
      <c r="J298" s="4" t="str">
        <f>IF('2.1 Data FSVA 2025 &amp; Bobot'!N294="","",IFERROR((('2.1 Data FSVA 2025 &amp; Bobot'!N294-J$6))/(J$7-J$6),"-"))</f>
        <v/>
      </c>
      <c r="K298" s="4" t="str">
        <f>IF('2.1 Data FSVA 2025 &amp; Bobot'!P294="","",IFERROR(((K$7-'2.1 Data FSVA 2025 &amp; Bobot'!P294))/(K$7-K$6),"-"))</f>
        <v/>
      </c>
      <c r="L298" s="4" t="str">
        <f>IF('2.1 Data FSVA 2025 &amp; Bobot'!R294="","",IFERROR(((L$7-'2.1 Data FSVA 2025 &amp; Bobot'!R294))/(L$7-L$6),"-"))</f>
        <v/>
      </c>
      <c r="M298" s="4" t="str">
        <f>IF('2.1 Data FSVA 2025 &amp; Bobot'!T294="","",IFERROR(((M$7-'2.1 Data FSVA 2025 &amp; Bobot'!T294))/(M$7-M$6),"-"))</f>
        <v/>
      </c>
      <c r="N298" s="4" t="str">
        <f>IF('2.1 Data FSVA 2025 &amp; Bobot'!V294="","",IFERROR((('2.1 Data FSVA 2025 &amp; Bobot'!V294-N$6))/(N$7-N$6),"-"))</f>
        <v/>
      </c>
      <c r="O298" s="4" t="str">
        <f>IF('2.1 Data FSVA 2025 &amp; Bobot'!X294="","",IFERROR(((O$7-'2.1 Data FSVA 2025 &amp; Bobot'!X294))/(O$7-O$6),"-"))</f>
        <v/>
      </c>
      <c r="P298" s="4" t="str">
        <f>IF('2.1 Data FSVA 2025 &amp; Bobot'!Z294="","",IFERROR((('2.1 Data FSVA 2025 &amp; Bobot'!Z294-P$6))/(P$7-P$6),"-"))</f>
        <v/>
      </c>
      <c r="Q298" s="4" t="str">
        <f>IF('2.1 Data FSVA 2025 &amp; Bobot'!AB294="","",IFERROR((('2.1 Data FSVA 2025 &amp; Bobot'!AB294-Q$6))/(Q$7-Q$6),"-"))</f>
        <v/>
      </c>
      <c r="R298" s="4" t="str">
        <f>IF('2.1 Data FSVA 2025 &amp; Bobot'!AD294="","",IFERROR(((R$7-'2.1 Data FSVA 2025 &amp; Bobot'!AD294))/(R$7-R$6),"-"))</f>
        <v/>
      </c>
      <c r="S298" s="33" t="str">
        <f t="shared" si="16"/>
        <v>-</v>
      </c>
      <c r="T298" s="73" t="str">
        <f t="shared" si="17"/>
        <v>-</v>
      </c>
      <c r="U298" s="4" t="str">
        <f t="shared" si="18"/>
        <v>-</v>
      </c>
      <c r="V298" s="73" t="str">
        <f t="shared" si="19"/>
        <v>-</v>
      </c>
      <c r="W298" s="67"/>
    </row>
    <row r="299" spans="1:23" x14ac:dyDescent="0.3">
      <c r="A299" s="1" t="str">
        <f>IF('2.1 Data FSVA 2025 &amp; Bobot'!A295="","",'2.1 Data FSVA 2025 &amp; Bobot'!A295)</f>
        <v/>
      </c>
      <c r="B299" s="2" t="str">
        <f>IF('2.1 Data FSVA 2025 &amp; Bobot'!B295="","",'2.1 Data FSVA 2025 &amp; Bobot'!B295)</f>
        <v/>
      </c>
      <c r="C299" s="1" t="str">
        <f>IF('2.1 Data FSVA 2025 &amp; Bobot'!C295="","",'2.1 Data FSVA 2025 &amp; Bobot'!C295)</f>
        <v/>
      </c>
      <c r="D299" s="1" t="str">
        <f>IF('2.1 Data FSVA 2025 &amp; Bobot'!D295="","",'2.1 Data FSVA 2025 &amp; Bobot'!D295)</f>
        <v/>
      </c>
      <c r="E299" s="1" t="str">
        <f>IF('2.1 Data FSVA 2025 &amp; Bobot'!E295="","",'2.1 Data FSVA 2025 &amp; Bobot'!E295)</f>
        <v/>
      </c>
      <c r="F299" s="2" t="str">
        <f>IF('2.1 Data FSVA 2025 &amp; Bobot'!F295="","",'2.1 Data FSVA 2025 &amp; Bobot'!F295)</f>
        <v/>
      </c>
      <c r="G299" s="4" t="str">
        <f>IF('2.1 Data FSVA 2025 &amp; Bobot'!H295="","",IFERROR(((G$7-'2.1 Data FSVA 2025 &amp; Bobot'!H295))/(G$7-G$6),"-"))</f>
        <v/>
      </c>
      <c r="H299" s="4" t="str">
        <f>IF('2.1 Data FSVA 2025 &amp; Bobot'!J295="","",IFERROR((('2.1 Data FSVA 2025 &amp; Bobot'!J295-H$6))/(H$7-H$6),"-"))</f>
        <v/>
      </c>
      <c r="I299" s="4" t="str">
        <f>IF('2.1 Data FSVA 2025 &amp; Bobot'!L295="","",IFERROR((('2.1 Data FSVA 2025 &amp; Bobot'!L295-I$6))/(I$7-I$6),"-"))</f>
        <v/>
      </c>
      <c r="J299" s="4" t="str">
        <f>IF('2.1 Data FSVA 2025 &amp; Bobot'!N295="","",IFERROR((('2.1 Data FSVA 2025 &amp; Bobot'!N295-J$6))/(J$7-J$6),"-"))</f>
        <v/>
      </c>
      <c r="K299" s="4" t="str">
        <f>IF('2.1 Data FSVA 2025 &amp; Bobot'!P295="","",IFERROR(((K$7-'2.1 Data FSVA 2025 &amp; Bobot'!P295))/(K$7-K$6),"-"))</f>
        <v/>
      </c>
      <c r="L299" s="4" t="str">
        <f>IF('2.1 Data FSVA 2025 &amp; Bobot'!R295="","",IFERROR(((L$7-'2.1 Data FSVA 2025 &amp; Bobot'!R295))/(L$7-L$6),"-"))</f>
        <v/>
      </c>
      <c r="M299" s="4" t="str">
        <f>IF('2.1 Data FSVA 2025 &amp; Bobot'!T295="","",IFERROR(((M$7-'2.1 Data FSVA 2025 &amp; Bobot'!T295))/(M$7-M$6),"-"))</f>
        <v/>
      </c>
      <c r="N299" s="4" t="str">
        <f>IF('2.1 Data FSVA 2025 &amp; Bobot'!V295="","",IFERROR((('2.1 Data FSVA 2025 &amp; Bobot'!V295-N$6))/(N$7-N$6),"-"))</f>
        <v/>
      </c>
      <c r="O299" s="4" t="str">
        <f>IF('2.1 Data FSVA 2025 &amp; Bobot'!X295="","",IFERROR(((O$7-'2.1 Data FSVA 2025 &amp; Bobot'!X295))/(O$7-O$6),"-"))</f>
        <v/>
      </c>
      <c r="P299" s="4" t="str">
        <f>IF('2.1 Data FSVA 2025 &amp; Bobot'!Z295="","",IFERROR((('2.1 Data FSVA 2025 &amp; Bobot'!Z295-P$6))/(P$7-P$6),"-"))</f>
        <v/>
      </c>
      <c r="Q299" s="4" t="str">
        <f>IF('2.1 Data FSVA 2025 &amp; Bobot'!AB295="","",IFERROR((('2.1 Data FSVA 2025 &amp; Bobot'!AB295-Q$6))/(Q$7-Q$6),"-"))</f>
        <v/>
      </c>
      <c r="R299" s="4" t="str">
        <f>IF('2.1 Data FSVA 2025 &amp; Bobot'!AD295="","",IFERROR(((R$7-'2.1 Data FSVA 2025 &amp; Bobot'!AD295))/(R$7-R$6),"-"))</f>
        <v/>
      </c>
      <c r="S299" s="33" t="str">
        <f t="shared" si="16"/>
        <v>-</v>
      </c>
      <c r="T299" s="73" t="str">
        <f t="shared" si="17"/>
        <v>-</v>
      </c>
      <c r="U299" s="4" t="str">
        <f t="shared" si="18"/>
        <v>-</v>
      </c>
      <c r="V299" s="73" t="str">
        <f t="shared" si="19"/>
        <v>-</v>
      </c>
      <c r="W299" s="67"/>
    </row>
    <row r="300" spans="1:23" x14ac:dyDescent="0.3">
      <c r="A300" s="1" t="str">
        <f>IF('2.1 Data FSVA 2025 &amp; Bobot'!A296="","",'2.1 Data FSVA 2025 &amp; Bobot'!A296)</f>
        <v/>
      </c>
      <c r="B300" s="2" t="str">
        <f>IF('2.1 Data FSVA 2025 &amp; Bobot'!B296="","",'2.1 Data FSVA 2025 &amp; Bobot'!B296)</f>
        <v/>
      </c>
      <c r="C300" s="1" t="str">
        <f>IF('2.1 Data FSVA 2025 &amp; Bobot'!C296="","",'2.1 Data FSVA 2025 &amp; Bobot'!C296)</f>
        <v/>
      </c>
      <c r="D300" s="1" t="str">
        <f>IF('2.1 Data FSVA 2025 &amp; Bobot'!D296="","",'2.1 Data FSVA 2025 &amp; Bobot'!D296)</f>
        <v/>
      </c>
      <c r="E300" s="1" t="str">
        <f>IF('2.1 Data FSVA 2025 &amp; Bobot'!E296="","",'2.1 Data FSVA 2025 &amp; Bobot'!E296)</f>
        <v/>
      </c>
      <c r="F300" s="2" t="str">
        <f>IF('2.1 Data FSVA 2025 &amp; Bobot'!F296="","",'2.1 Data FSVA 2025 &amp; Bobot'!F296)</f>
        <v/>
      </c>
      <c r="G300" s="4" t="str">
        <f>IF('2.1 Data FSVA 2025 &amp; Bobot'!H296="","",IFERROR(((G$7-'2.1 Data FSVA 2025 &amp; Bobot'!H296))/(G$7-G$6),"-"))</f>
        <v/>
      </c>
      <c r="H300" s="4" t="str">
        <f>IF('2.1 Data FSVA 2025 &amp; Bobot'!J296="","",IFERROR((('2.1 Data FSVA 2025 &amp; Bobot'!J296-H$6))/(H$7-H$6),"-"))</f>
        <v/>
      </c>
      <c r="I300" s="4" t="str">
        <f>IF('2.1 Data FSVA 2025 &amp; Bobot'!L296="","",IFERROR((('2.1 Data FSVA 2025 &amp; Bobot'!L296-I$6))/(I$7-I$6),"-"))</f>
        <v/>
      </c>
      <c r="J300" s="4" t="str">
        <f>IF('2.1 Data FSVA 2025 &amp; Bobot'!N296="","",IFERROR((('2.1 Data FSVA 2025 &amp; Bobot'!N296-J$6))/(J$7-J$6),"-"))</f>
        <v/>
      </c>
      <c r="K300" s="4" t="str">
        <f>IF('2.1 Data FSVA 2025 &amp; Bobot'!P296="","",IFERROR(((K$7-'2.1 Data FSVA 2025 &amp; Bobot'!P296))/(K$7-K$6),"-"))</f>
        <v/>
      </c>
      <c r="L300" s="4" t="str">
        <f>IF('2.1 Data FSVA 2025 &amp; Bobot'!R296="","",IFERROR(((L$7-'2.1 Data FSVA 2025 &amp; Bobot'!R296))/(L$7-L$6),"-"))</f>
        <v/>
      </c>
      <c r="M300" s="4" t="str">
        <f>IF('2.1 Data FSVA 2025 &amp; Bobot'!T296="","",IFERROR(((M$7-'2.1 Data FSVA 2025 &amp; Bobot'!T296))/(M$7-M$6),"-"))</f>
        <v/>
      </c>
      <c r="N300" s="4" t="str">
        <f>IF('2.1 Data FSVA 2025 &amp; Bobot'!V296="","",IFERROR((('2.1 Data FSVA 2025 &amp; Bobot'!V296-N$6))/(N$7-N$6),"-"))</f>
        <v/>
      </c>
      <c r="O300" s="4" t="str">
        <f>IF('2.1 Data FSVA 2025 &amp; Bobot'!X296="","",IFERROR(((O$7-'2.1 Data FSVA 2025 &amp; Bobot'!X296))/(O$7-O$6),"-"))</f>
        <v/>
      </c>
      <c r="P300" s="4" t="str">
        <f>IF('2.1 Data FSVA 2025 &amp; Bobot'!Z296="","",IFERROR((('2.1 Data FSVA 2025 &amp; Bobot'!Z296-P$6))/(P$7-P$6),"-"))</f>
        <v/>
      </c>
      <c r="Q300" s="4" t="str">
        <f>IF('2.1 Data FSVA 2025 &amp; Bobot'!AB296="","",IFERROR((('2.1 Data FSVA 2025 &amp; Bobot'!AB296-Q$6))/(Q$7-Q$6),"-"))</f>
        <v/>
      </c>
      <c r="R300" s="4" t="str">
        <f>IF('2.1 Data FSVA 2025 &amp; Bobot'!AD296="","",IFERROR(((R$7-'2.1 Data FSVA 2025 &amp; Bobot'!AD296))/(R$7-R$6),"-"))</f>
        <v/>
      </c>
      <c r="S300" s="33" t="str">
        <f t="shared" si="16"/>
        <v>-</v>
      </c>
      <c r="T300" s="73" t="str">
        <f t="shared" si="17"/>
        <v>-</v>
      </c>
      <c r="U300" s="4" t="str">
        <f t="shared" si="18"/>
        <v>-</v>
      </c>
      <c r="V300" s="73" t="str">
        <f t="shared" si="19"/>
        <v>-</v>
      </c>
      <c r="W300" s="67"/>
    </row>
    <row r="301" spans="1:23" x14ac:dyDescent="0.3">
      <c r="A301" s="1" t="str">
        <f>IF('2.1 Data FSVA 2025 &amp; Bobot'!A297="","",'2.1 Data FSVA 2025 &amp; Bobot'!A297)</f>
        <v/>
      </c>
      <c r="B301" s="2" t="str">
        <f>IF('2.1 Data FSVA 2025 &amp; Bobot'!B297="","",'2.1 Data FSVA 2025 &amp; Bobot'!B297)</f>
        <v/>
      </c>
      <c r="C301" s="1" t="str">
        <f>IF('2.1 Data FSVA 2025 &amp; Bobot'!C297="","",'2.1 Data FSVA 2025 &amp; Bobot'!C297)</f>
        <v/>
      </c>
      <c r="D301" s="1" t="str">
        <f>IF('2.1 Data FSVA 2025 &amp; Bobot'!D297="","",'2.1 Data FSVA 2025 &amp; Bobot'!D297)</f>
        <v/>
      </c>
      <c r="E301" s="1" t="str">
        <f>IF('2.1 Data FSVA 2025 &amp; Bobot'!E297="","",'2.1 Data FSVA 2025 &amp; Bobot'!E297)</f>
        <v/>
      </c>
      <c r="F301" s="2" t="str">
        <f>IF('2.1 Data FSVA 2025 &amp; Bobot'!F297="","",'2.1 Data FSVA 2025 &amp; Bobot'!F297)</f>
        <v/>
      </c>
      <c r="G301" s="4" t="str">
        <f>IF('2.1 Data FSVA 2025 &amp; Bobot'!H297="","",IFERROR(((G$7-'2.1 Data FSVA 2025 &amp; Bobot'!H297))/(G$7-G$6),"-"))</f>
        <v/>
      </c>
      <c r="H301" s="4" t="str">
        <f>IF('2.1 Data FSVA 2025 &amp; Bobot'!J297="","",IFERROR((('2.1 Data FSVA 2025 &amp; Bobot'!J297-H$6))/(H$7-H$6),"-"))</f>
        <v/>
      </c>
      <c r="I301" s="4" t="str">
        <f>IF('2.1 Data FSVA 2025 &amp; Bobot'!L297="","",IFERROR((('2.1 Data FSVA 2025 &amp; Bobot'!L297-I$6))/(I$7-I$6),"-"))</f>
        <v/>
      </c>
      <c r="J301" s="4" t="str">
        <f>IF('2.1 Data FSVA 2025 &amp; Bobot'!N297="","",IFERROR((('2.1 Data FSVA 2025 &amp; Bobot'!N297-J$6))/(J$7-J$6),"-"))</f>
        <v/>
      </c>
      <c r="K301" s="4" t="str">
        <f>IF('2.1 Data FSVA 2025 &amp; Bobot'!P297="","",IFERROR(((K$7-'2.1 Data FSVA 2025 &amp; Bobot'!P297))/(K$7-K$6),"-"))</f>
        <v/>
      </c>
      <c r="L301" s="4" t="str">
        <f>IF('2.1 Data FSVA 2025 &amp; Bobot'!R297="","",IFERROR(((L$7-'2.1 Data FSVA 2025 &amp; Bobot'!R297))/(L$7-L$6),"-"))</f>
        <v/>
      </c>
      <c r="M301" s="4" t="str">
        <f>IF('2.1 Data FSVA 2025 &amp; Bobot'!T297="","",IFERROR(((M$7-'2.1 Data FSVA 2025 &amp; Bobot'!T297))/(M$7-M$6),"-"))</f>
        <v/>
      </c>
      <c r="N301" s="4" t="str">
        <f>IF('2.1 Data FSVA 2025 &amp; Bobot'!V297="","",IFERROR((('2.1 Data FSVA 2025 &amp; Bobot'!V297-N$6))/(N$7-N$6),"-"))</f>
        <v/>
      </c>
      <c r="O301" s="4" t="str">
        <f>IF('2.1 Data FSVA 2025 &amp; Bobot'!X297="","",IFERROR(((O$7-'2.1 Data FSVA 2025 &amp; Bobot'!X297))/(O$7-O$6),"-"))</f>
        <v/>
      </c>
      <c r="P301" s="4" t="str">
        <f>IF('2.1 Data FSVA 2025 &amp; Bobot'!Z297="","",IFERROR((('2.1 Data FSVA 2025 &amp; Bobot'!Z297-P$6))/(P$7-P$6),"-"))</f>
        <v/>
      </c>
      <c r="Q301" s="4" t="str">
        <f>IF('2.1 Data FSVA 2025 &amp; Bobot'!AB297="","",IFERROR((('2.1 Data FSVA 2025 &amp; Bobot'!AB297-Q$6))/(Q$7-Q$6),"-"))</f>
        <v/>
      </c>
      <c r="R301" s="4" t="str">
        <f>IF('2.1 Data FSVA 2025 &amp; Bobot'!AD297="","",IFERROR(((R$7-'2.1 Data FSVA 2025 &amp; Bobot'!AD297))/(R$7-R$6),"-"))</f>
        <v/>
      </c>
      <c r="S301" s="33" t="str">
        <f t="shared" si="16"/>
        <v>-</v>
      </c>
      <c r="T301" s="73" t="str">
        <f t="shared" si="17"/>
        <v>-</v>
      </c>
      <c r="U301" s="4" t="str">
        <f t="shared" si="18"/>
        <v>-</v>
      </c>
      <c r="V301" s="73" t="str">
        <f t="shared" si="19"/>
        <v>-</v>
      </c>
      <c r="W301" s="67"/>
    </row>
    <row r="302" spans="1:23" x14ac:dyDescent="0.3">
      <c r="A302" s="1" t="str">
        <f>IF('2.1 Data FSVA 2025 &amp; Bobot'!A298="","",'2.1 Data FSVA 2025 &amp; Bobot'!A298)</f>
        <v/>
      </c>
      <c r="B302" s="2" t="str">
        <f>IF('2.1 Data FSVA 2025 &amp; Bobot'!B298="","",'2.1 Data FSVA 2025 &amp; Bobot'!B298)</f>
        <v/>
      </c>
      <c r="C302" s="1" t="str">
        <f>IF('2.1 Data FSVA 2025 &amp; Bobot'!C298="","",'2.1 Data FSVA 2025 &amp; Bobot'!C298)</f>
        <v/>
      </c>
      <c r="D302" s="1" t="str">
        <f>IF('2.1 Data FSVA 2025 &amp; Bobot'!D298="","",'2.1 Data FSVA 2025 &amp; Bobot'!D298)</f>
        <v/>
      </c>
      <c r="E302" s="1" t="str">
        <f>IF('2.1 Data FSVA 2025 &amp; Bobot'!E298="","",'2.1 Data FSVA 2025 &amp; Bobot'!E298)</f>
        <v/>
      </c>
      <c r="F302" s="2" t="str">
        <f>IF('2.1 Data FSVA 2025 &amp; Bobot'!F298="","",'2.1 Data FSVA 2025 &amp; Bobot'!F298)</f>
        <v/>
      </c>
      <c r="G302" s="4" t="str">
        <f>IF('2.1 Data FSVA 2025 &amp; Bobot'!H298="","",IFERROR(((G$7-'2.1 Data FSVA 2025 &amp; Bobot'!H298))/(G$7-G$6),"-"))</f>
        <v/>
      </c>
      <c r="H302" s="4" t="str">
        <f>IF('2.1 Data FSVA 2025 &amp; Bobot'!J298="","",IFERROR((('2.1 Data FSVA 2025 &amp; Bobot'!J298-H$6))/(H$7-H$6),"-"))</f>
        <v/>
      </c>
      <c r="I302" s="4" t="str">
        <f>IF('2.1 Data FSVA 2025 &amp; Bobot'!L298="","",IFERROR((('2.1 Data FSVA 2025 &amp; Bobot'!L298-I$6))/(I$7-I$6),"-"))</f>
        <v/>
      </c>
      <c r="J302" s="4" t="str">
        <f>IF('2.1 Data FSVA 2025 &amp; Bobot'!N298="","",IFERROR((('2.1 Data FSVA 2025 &amp; Bobot'!N298-J$6))/(J$7-J$6),"-"))</f>
        <v/>
      </c>
      <c r="K302" s="4" t="str">
        <f>IF('2.1 Data FSVA 2025 &amp; Bobot'!P298="","",IFERROR(((K$7-'2.1 Data FSVA 2025 &amp; Bobot'!P298))/(K$7-K$6),"-"))</f>
        <v/>
      </c>
      <c r="L302" s="4" t="str">
        <f>IF('2.1 Data FSVA 2025 &amp; Bobot'!R298="","",IFERROR(((L$7-'2.1 Data FSVA 2025 &amp; Bobot'!R298))/(L$7-L$6),"-"))</f>
        <v/>
      </c>
      <c r="M302" s="4" t="str">
        <f>IF('2.1 Data FSVA 2025 &amp; Bobot'!T298="","",IFERROR(((M$7-'2.1 Data FSVA 2025 &amp; Bobot'!T298))/(M$7-M$6),"-"))</f>
        <v/>
      </c>
      <c r="N302" s="4" t="str">
        <f>IF('2.1 Data FSVA 2025 &amp; Bobot'!V298="","",IFERROR((('2.1 Data FSVA 2025 &amp; Bobot'!V298-N$6))/(N$7-N$6),"-"))</f>
        <v/>
      </c>
      <c r="O302" s="4" t="str">
        <f>IF('2.1 Data FSVA 2025 &amp; Bobot'!X298="","",IFERROR(((O$7-'2.1 Data FSVA 2025 &amp; Bobot'!X298))/(O$7-O$6),"-"))</f>
        <v/>
      </c>
      <c r="P302" s="4" t="str">
        <f>IF('2.1 Data FSVA 2025 &amp; Bobot'!Z298="","",IFERROR((('2.1 Data FSVA 2025 &amp; Bobot'!Z298-P$6))/(P$7-P$6),"-"))</f>
        <v/>
      </c>
      <c r="Q302" s="4" t="str">
        <f>IF('2.1 Data FSVA 2025 &amp; Bobot'!AB298="","",IFERROR((('2.1 Data FSVA 2025 &amp; Bobot'!AB298-Q$6))/(Q$7-Q$6),"-"))</f>
        <v/>
      </c>
      <c r="R302" s="4" t="str">
        <f>IF('2.1 Data FSVA 2025 &amp; Bobot'!AD298="","",IFERROR(((R$7-'2.1 Data FSVA 2025 &amp; Bobot'!AD298))/(R$7-R$6),"-"))</f>
        <v/>
      </c>
      <c r="S302" s="33" t="str">
        <f t="shared" si="16"/>
        <v>-</v>
      </c>
      <c r="T302" s="73" t="str">
        <f t="shared" si="17"/>
        <v>-</v>
      </c>
      <c r="U302" s="4" t="str">
        <f t="shared" si="18"/>
        <v>-</v>
      </c>
      <c r="V302" s="73" t="str">
        <f t="shared" si="19"/>
        <v>-</v>
      </c>
      <c r="W302" s="67"/>
    </row>
    <row r="303" spans="1:23" x14ac:dyDescent="0.3">
      <c r="A303" s="1" t="str">
        <f>IF('2.1 Data FSVA 2025 &amp; Bobot'!A299="","",'2.1 Data FSVA 2025 &amp; Bobot'!A299)</f>
        <v/>
      </c>
      <c r="B303" s="2" t="str">
        <f>IF('2.1 Data FSVA 2025 &amp; Bobot'!B299="","",'2.1 Data FSVA 2025 &amp; Bobot'!B299)</f>
        <v/>
      </c>
      <c r="C303" s="1" t="str">
        <f>IF('2.1 Data FSVA 2025 &amp; Bobot'!C299="","",'2.1 Data FSVA 2025 &amp; Bobot'!C299)</f>
        <v/>
      </c>
      <c r="D303" s="1" t="str">
        <f>IF('2.1 Data FSVA 2025 &amp; Bobot'!D299="","",'2.1 Data FSVA 2025 &amp; Bobot'!D299)</f>
        <v/>
      </c>
      <c r="E303" s="1" t="str">
        <f>IF('2.1 Data FSVA 2025 &amp; Bobot'!E299="","",'2.1 Data FSVA 2025 &amp; Bobot'!E299)</f>
        <v/>
      </c>
      <c r="F303" s="2" t="str">
        <f>IF('2.1 Data FSVA 2025 &amp; Bobot'!F299="","",'2.1 Data FSVA 2025 &amp; Bobot'!F299)</f>
        <v/>
      </c>
      <c r="G303" s="4" t="str">
        <f>IF('2.1 Data FSVA 2025 &amp; Bobot'!H299="","",IFERROR(((G$7-'2.1 Data FSVA 2025 &amp; Bobot'!H299))/(G$7-G$6),"-"))</f>
        <v/>
      </c>
      <c r="H303" s="4" t="str">
        <f>IF('2.1 Data FSVA 2025 &amp; Bobot'!J299="","",IFERROR((('2.1 Data FSVA 2025 &amp; Bobot'!J299-H$6))/(H$7-H$6),"-"))</f>
        <v/>
      </c>
      <c r="I303" s="4" t="str">
        <f>IF('2.1 Data FSVA 2025 &amp; Bobot'!L299="","",IFERROR((('2.1 Data FSVA 2025 &amp; Bobot'!L299-I$6))/(I$7-I$6),"-"))</f>
        <v/>
      </c>
      <c r="J303" s="4" t="str">
        <f>IF('2.1 Data FSVA 2025 &amp; Bobot'!N299="","",IFERROR((('2.1 Data FSVA 2025 &amp; Bobot'!N299-J$6))/(J$7-J$6),"-"))</f>
        <v/>
      </c>
      <c r="K303" s="4" t="str">
        <f>IF('2.1 Data FSVA 2025 &amp; Bobot'!P299="","",IFERROR(((K$7-'2.1 Data FSVA 2025 &amp; Bobot'!P299))/(K$7-K$6),"-"))</f>
        <v/>
      </c>
      <c r="L303" s="4" t="str">
        <f>IF('2.1 Data FSVA 2025 &amp; Bobot'!R299="","",IFERROR(((L$7-'2.1 Data FSVA 2025 &amp; Bobot'!R299))/(L$7-L$6),"-"))</f>
        <v/>
      </c>
      <c r="M303" s="4" t="str">
        <f>IF('2.1 Data FSVA 2025 &amp; Bobot'!T299="","",IFERROR(((M$7-'2.1 Data FSVA 2025 &amp; Bobot'!T299))/(M$7-M$6),"-"))</f>
        <v/>
      </c>
      <c r="N303" s="4" t="str">
        <f>IF('2.1 Data FSVA 2025 &amp; Bobot'!V299="","",IFERROR((('2.1 Data FSVA 2025 &amp; Bobot'!V299-N$6))/(N$7-N$6),"-"))</f>
        <v/>
      </c>
      <c r="O303" s="4" t="str">
        <f>IF('2.1 Data FSVA 2025 &amp; Bobot'!X299="","",IFERROR(((O$7-'2.1 Data FSVA 2025 &amp; Bobot'!X299))/(O$7-O$6),"-"))</f>
        <v/>
      </c>
      <c r="P303" s="4" t="str">
        <f>IF('2.1 Data FSVA 2025 &amp; Bobot'!Z299="","",IFERROR((('2.1 Data FSVA 2025 &amp; Bobot'!Z299-P$6))/(P$7-P$6),"-"))</f>
        <v/>
      </c>
      <c r="Q303" s="4" t="str">
        <f>IF('2.1 Data FSVA 2025 &amp; Bobot'!AB299="","",IFERROR((('2.1 Data FSVA 2025 &amp; Bobot'!AB299-Q$6))/(Q$7-Q$6),"-"))</f>
        <v/>
      </c>
      <c r="R303" s="4" t="str">
        <f>IF('2.1 Data FSVA 2025 &amp; Bobot'!AD299="","",IFERROR(((R$7-'2.1 Data FSVA 2025 &amp; Bobot'!AD299))/(R$7-R$6),"-"))</f>
        <v/>
      </c>
      <c r="S303" s="33" t="str">
        <f t="shared" si="16"/>
        <v>-</v>
      </c>
      <c r="T303" s="73" t="str">
        <f t="shared" si="17"/>
        <v>-</v>
      </c>
      <c r="U303" s="4" t="str">
        <f t="shared" si="18"/>
        <v>-</v>
      </c>
      <c r="V303" s="73" t="str">
        <f t="shared" si="19"/>
        <v>-</v>
      </c>
      <c r="W303" s="67"/>
    </row>
    <row r="304" spans="1:23" x14ac:dyDescent="0.3">
      <c r="A304" s="1" t="str">
        <f>IF('2.1 Data FSVA 2025 &amp; Bobot'!A300="","",'2.1 Data FSVA 2025 &amp; Bobot'!A300)</f>
        <v/>
      </c>
      <c r="B304" s="2" t="str">
        <f>IF('2.1 Data FSVA 2025 &amp; Bobot'!B300="","",'2.1 Data FSVA 2025 &amp; Bobot'!B300)</f>
        <v/>
      </c>
      <c r="C304" s="1" t="str">
        <f>IF('2.1 Data FSVA 2025 &amp; Bobot'!C300="","",'2.1 Data FSVA 2025 &amp; Bobot'!C300)</f>
        <v/>
      </c>
      <c r="D304" s="1" t="str">
        <f>IF('2.1 Data FSVA 2025 &amp; Bobot'!D300="","",'2.1 Data FSVA 2025 &amp; Bobot'!D300)</f>
        <v/>
      </c>
      <c r="E304" s="1" t="str">
        <f>IF('2.1 Data FSVA 2025 &amp; Bobot'!E300="","",'2.1 Data FSVA 2025 &amp; Bobot'!E300)</f>
        <v/>
      </c>
      <c r="F304" s="2" t="str">
        <f>IF('2.1 Data FSVA 2025 &amp; Bobot'!F300="","",'2.1 Data FSVA 2025 &amp; Bobot'!F300)</f>
        <v/>
      </c>
      <c r="G304" s="4" t="str">
        <f>IF('2.1 Data FSVA 2025 &amp; Bobot'!H300="","",IFERROR(((G$7-'2.1 Data FSVA 2025 &amp; Bobot'!H300))/(G$7-G$6),"-"))</f>
        <v/>
      </c>
      <c r="H304" s="4" t="str">
        <f>IF('2.1 Data FSVA 2025 &amp; Bobot'!J300="","",IFERROR((('2.1 Data FSVA 2025 &amp; Bobot'!J300-H$6))/(H$7-H$6),"-"))</f>
        <v/>
      </c>
      <c r="I304" s="4" t="str">
        <f>IF('2.1 Data FSVA 2025 &amp; Bobot'!L300="","",IFERROR((('2.1 Data FSVA 2025 &amp; Bobot'!L300-I$6))/(I$7-I$6),"-"))</f>
        <v/>
      </c>
      <c r="J304" s="4" t="str">
        <f>IF('2.1 Data FSVA 2025 &amp; Bobot'!N300="","",IFERROR((('2.1 Data FSVA 2025 &amp; Bobot'!N300-J$6))/(J$7-J$6),"-"))</f>
        <v/>
      </c>
      <c r="K304" s="4" t="str">
        <f>IF('2.1 Data FSVA 2025 &amp; Bobot'!P300="","",IFERROR(((K$7-'2.1 Data FSVA 2025 &amp; Bobot'!P300))/(K$7-K$6),"-"))</f>
        <v/>
      </c>
      <c r="L304" s="4" t="str">
        <f>IF('2.1 Data FSVA 2025 &amp; Bobot'!R300="","",IFERROR(((L$7-'2.1 Data FSVA 2025 &amp; Bobot'!R300))/(L$7-L$6),"-"))</f>
        <v/>
      </c>
      <c r="M304" s="4" t="str">
        <f>IF('2.1 Data FSVA 2025 &amp; Bobot'!T300="","",IFERROR(((M$7-'2.1 Data FSVA 2025 &amp; Bobot'!T300))/(M$7-M$6),"-"))</f>
        <v/>
      </c>
      <c r="N304" s="4" t="str">
        <f>IF('2.1 Data FSVA 2025 &amp; Bobot'!V300="","",IFERROR((('2.1 Data FSVA 2025 &amp; Bobot'!V300-N$6))/(N$7-N$6),"-"))</f>
        <v/>
      </c>
      <c r="O304" s="4" t="str">
        <f>IF('2.1 Data FSVA 2025 &amp; Bobot'!X300="","",IFERROR(((O$7-'2.1 Data FSVA 2025 &amp; Bobot'!X300))/(O$7-O$6),"-"))</f>
        <v/>
      </c>
      <c r="P304" s="4" t="str">
        <f>IF('2.1 Data FSVA 2025 &amp; Bobot'!Z300="","",IFERROR((('2.1 Data FSVA 2025 &amp; Bobot'!Z300-P$6))/(P$7-P$6),"-"))</f>
        <v/>
      </c>
      <c r="Q304" s="4" t="str">
        <f>IF('2.1 Data FSVA 2025 &amp; Bobot'!AB300="","",IFERROR((('2.1 Data FSVA 2025 &amp; Bobot'!AB300-Q$6))/(Q$7-Q$6),"-"))</f>
        <v/>
      </c>
      <c r="R304" s="4" t="str">
        <f>IF('2.1 Data FSVA 2025 &amp; Bobot'!AD300="","",IFERROR(((R$7-'2.1 Data FSVA 2025 &amp; Bobot'!AD300))/(R$7-R$6),"-"))</f>
        <v/>
      </c>
      <c r="S304" s="33" t="str">
        <f t="shared" si="16"/>
        <v>-</v>
      </c>
      <c r="T304" s="73" t="str">
        <f t="shared" si="17"/>
        <v>-</v>
      </c>
      <c r="U304" s="4" t="str">
        <f t="shared" si="18"/>
        <v>-</v>
      </c>
      <c r="V304" s="73" t="str">
        <f t="shared" si="19"/>
        <v>-</v>
      </c>
      <c r="W304" s="67"/>
    </row>
    <row r="305" spans="1:23" x14ac:dyDescent="0.3">
      <c r="A305" s="1" t="str">
        <f>IF('2.1 Data FSVA 2025 &amp; Bobot'!A301="","",'2.1 Data FSVA 2025 &amp; Bobot'!A301)</f>
        <v/>
      </c>
      <c r="B305" s="2" t="str">
        <f>IF('2.1 Data FSVA 2025 &amp; Bobot'!B301="","",'2.1 Data FSVA 2025 &amp; Bobot'!B301)</f>
        <v/>
      </c>
      <c r="C305" s="1" t="str">
        <f>IF('2.1 Data FSVA 2025 &amp; Bobot'!C301="","",'2.1 Data FSVA 2025 &amp; Bobot'!C301)</f>
        <v/>
      </c>
      <c r="D305" s="1" t="str">
        <f>IF('2.1 Data FSVA 2025 &amp; Bobot'!D301="","",'2.1 Data FSVA 2025 &amp; Bobot'!D301)</f>
        <v/>
      </c>
      <c r="E305" s="1" t="str">
        <f>IF('2.1 Data FSVA 2025 &amp; Bobot'!E301="","",'2.1 Data FSVA 2025 &amp; Bobot'!E301)</f>
        <v/>
      </c>
      <c r="F305" s="2" t="str">
        <f>IF('2.1 Data FSVA 2025 &amp; Bobot'!F301="","",'2.1 Data FSVA 2025 &amp; Bobot'!F301)</f>
        <v/>
      </c>
      <c r="G305" s="4" t="str">
        <f>IF('2.1 Data FSVA 2025 &amp; Bobot'!H301="","",IFERROR(((G$7-'2.1 Data FSVA 2025 &amp; Bobot'!H301))/(G$7-G$6),"-"))</f>
        <v/>
      </c>
      <c r="H305" s="4" t="str">
        <f>IF('2.1 Data FSVA 2025 &amp; Bobot'!J301="","",IFERROR((('2.1 Data FSVA 2025 &amp; Bobot'!J301-H$6))/(H$7-H$6),"-"))</f>
        <v/>
      </c>
      <c r="I305" s="4" t="str">
        <f>IF('2.1 Data FSVA 2025 &amp; Bobot'!L301="","",IFERROR((('2.1 Data FSVA 2025 &amp; Bobot'!L301-I$6))/(I$7-I$6),"-"))</f>
        <v/>
      </c>
      <c r="J305" s="4" t="str">
        <f>IF('2.1 Data FSVA 2025 &amp; Bobot'!N301="","",IFERROR((('2.1 Data FSVA 2025 &amp; Bobot'!N301-J$6))/(J$7-J$6),"-"))</f>
        <v/>
      </c>
      <c r="K305" s="4" t="str">
        <f>IF('2.1 Data FSVA 2025 &amp; Bobot'!P301="","",IFERROR(((K$7-'2.1 Data FSVA 2025 &amp; Bobot'!P301))/(K$7-K$6),"-"))</f>
        <v/>
      </c>
      <c r="L305" s="4" t="str">
        <f>IF('2.1 Data FSVA 2025 &amp; Bobot'!R301="","",IFERROR(((L$7-'2.1 Data FSVA 2025 &amp; Bobot'!R301))/(L$7-L$6),"-"))</f>
        <v/>
      </c>
      <c r="M305" s="4" t="str">
        <f>IF('2.1 Data FSVA 2025 &amp; Bobot'!T301="","",IFERROR(((M$7-'2.1 Data FSVA 2025 &amp; Bobot'!T301))/(M$7-M$6),"-"))</f>
        <v/>
      </c>
      <c r="N305" s="4" t="str">
        <f>IF('2.1 Data FSVA 2025 &amp; Bobot'!V301="","",IFERROR((('2.1 Data FSVA 2025 &amp; Bobot'!V301-N$6))/(N$7-N$6),"-"))</f>
        <v/>
      </c>
      <c r="O305" s="4" t="str">
        <f>IF('2.1 Data FSVA 2025 &amp; Bobot'!X301="","",IFERROR(((O$7-'2.1 Data FSVA 2025 &amp; Bobot'!X301))/(O$7-O$6),"-"))</f>
        <v/>
      </c>
      <c r="P305" s="4" t="str">
        <f>IF('2.1 Data FSVA 2025 &amp; Bobot'!Z301="","",IFERROR((('2.1 Data FSVA 2025 &amp; Bobot'!Z301-P$6))/(P$7-P$6),"-"))</f>
        <v/>
      </c>
      <c r="Q305" s="4" t="str">
        <f>IF('2.1 Data FSVA 2025 &amp; Bobot'!AB301="","",IFERROR((('2.1 Data FSVA 2025 &amp; Bobot'!AB301-Q$6))/(Q$7-Q$6),"-"))</f>
        <v/>
      </c>
      <c r="R305" s="4" t="str">
        <f>IF('2.1 Data FSVA 2025 &amp; Bobot'!AD301="","",IFERROR(((R$7-'2.1 Data FSVA 2025 &amp; Bobot'!AD301))/(R$7-R$6),"-"))</f>
        <v/>
      </c>
      <c r="S305" s="33" t="str">
        <f t="shared" si="16"/>
        <v>-</v>
      </c>
      <c r="T305" s="73" t="str">
        <f t="shared" si="17"/>
        <v>-</v>
      </c>
      <c r="U305" s="4" t="str">
        <f t="shared" si="18"/>
        <v>-</v>
      </c>
      <c r="V305" s="73" t="str">
        <f t="shared" si="19"/>
        <v>-</v>
      </c>
      <c r="W305" s="67"/>
    </row>
    <row r="306" spans="1:23" x14ac:dyDescent="0.3">
      <c r="A306" s="1" t="str">
        <f>IF('2.1 Data FSVA 2025 &amp; Bobot'!A302="","",'2.1 Data FSVA 2025 &amp; Bobot'!A302)</f>
        <v/>
      </c>
      <c r="B306" s="2" t="str">
        <f>IF('2.1 Data FSVA 2025 &amp; Bobot'!B302="","",'2.1 Data FSVA 2025 &amp; Bobot'!B302)</f>
        <v/>
      </c>
      <c r="C306" s="1" t="str">
        <f>IF('2.1 Data FSVA 2025 &amp; Bobot'!C302="","",'2.1 Data FSVA 2025 &amp; Bobot'!C302)</f>
        <v/>
      </c>
      <c r="D306" s="1" t="str">
        <f>IF('2.1 Data FSVA 2025 &amp; Bobot'!D302="","",'2.1 Data FSVA 2025 &amp; Bobot'!D302)</f>
        <v/>
      </c>
      <c r="E306" s="1" t="str">
        <f>IF('2.1 Data FSVA 2025 &amp; Bobot'!E302="","",'2.1 Data FSVA 2025 &amp; Bobot'!E302)</f>
        <v/>
      </c>
      <c r="F306" s="2" t="str">
        <f>IF('2.1 Data FSVA 2025 &amp; Bobot'!F302="","",'2.1 Data FSVA 2025 &amp; Bobot'!F302)</f>
        <v/>
      </c>
      <c r="G306" s="4" t="str">
        <f>IF('2.1 Data FSVA 2025 &amp; Bobot'!H302="","",IFERROR(((G$7-'2.1 Data FSVA 2025 &amp; Bobot'!H302))/(G$7-G$6),"-"))</f>
        <v/>
      </c>
      <c r="H306" s="4" t="str">
        <f>IF('2.1 Data FSVA 2025 &amp; Bobot'!J302="","",IFERROR((('2.1 Data FSVA 2025 &amp; Bobot'!J302-H$6))/(H$7-H$6),"-"))</f>
        <v/>
      </c>
      <c r="I306" s="4" t="str">
        <f>IF('2.1 Data FSVA 2025 &amp; Bobot'!L302="","",IFERROR((('2.1 Data FSVA 2025 &amp; Bobot'!L302-I$6))/(I$7-I$6),"-"))</f>
        <v/>
      </c>
      <c r="J306" s="4" t="str">
        <f>IF('2.1 Data FSVA 2025 &amp; Bobot'!N302="","",IFERROR((('2.1 Data FSVA 2025 &amp; Bobot'!N302-J$6))/(J$7-J$6),"-"))</f>
        <v/>
      </c>
      <c r="K306" s="4" t="str">
        <f>IF('2.1 Data FSVA 2025 &amp; Bobot'!P302="","",IFERROR(((K$7-'2.1 Data FSVA 2025 &amp; Bobot'!P302))/(K$7-K$6),"-"))</f>
        <v/>
      </c>
      <c r="L306" s="4" t="str">
        <f>IF('2.1 Data FSVA 2025 &amp; Bobot'!R302="","",IFERROR(((L$7-'2.1 Data FSVA 2025 &amp; Bobot'!R302))/(L$7-L$6),"-"))</f>
        <v/>
      </c>
      <c r="M306" s="4" t="str">
        <f>IF('2.1 Data FSVA 2025 &amp; Bobot'!T302="","",IFERROR(((M$7-'2.1 Data FSVA 2025 &amp; Bobot'!T302))/(M$7-M$6),"-"))</f>
        <v/>
      </c>
      <c r="N306" s="4" t="str">
        <f>IF('2.1 Data FSVA 2025 &amp; Bobot'!V302="","",IFERROR((('2.1 Data FSVA 2025 &amp; Bobot'!V302-N$6))/(N$7-N$6),"-"))</f>
        <v/>
      </c>
      <c r="O306" s="4" t="str">
        <f>IF('2.1 Data FSVA 2025 &amp; Bobot'!X302="","",IFERROR(((O$7-'2.1 Data FSVA 2025 &amp; Bobot'!X302))/(O$7-O$6),"-"))</f>
        <v/>
      </c>
      <c r="P306" s="4" t="str">
        <f>IF('2.1 Data FSVA 2025 &amp; Bobot'!Z302="","",IFERROR((('2.1 Data FSVA 2025 &amp; Bobot'!Z302-P$6))/(P$7-P$6),"-"))</f>
        <v/>
      </c>
      <c r="Q306" s="4" t="str">
        <f>IF('2.1 Data FSVA 2025 &amp; Bobot'!AB302="","",IFERROR((('2.1 Data FSVA 2025 &amp; Bobot'!AB302-Q$6))/(Q$7-Q$6),"-"))</f>
        <v/>
      </c>
      <c r="R306" s="4" t="str">
        <f>IF('2.1 Data FSVA 2025 &amp; Bobot'!AD302="","",IFERROR(((R$7-'2.1 Data FSVA 2025 &amp; Bobot'!AD302))/(R$7-R$6),"-"))</f>
        <v/>
      </c>
      <c r="S306" s="33" t="str">
        <f t="shared" si="16"/>
        <v>-</v>
      </c>
      <c r="T306" s="73" t="str">
        <f t="shared" si="17"/>
        <v>-</v>
      </c>
      <c r="U306" s="4" t="str">
        <f t="shared" si="18"/>
        <v>-</v>
      </c>
      <c r="V306" s="73" t="str">
        <f t="shared" si="19"/>
        <v>-</v>
      </c>
      <c r="W306" s="67"/>
    </row>
    <row r="307" spans="1:23" x14ac:dyDescent="0.3">
      <c r="A307" s="1" t="str">
        <f>IF('2.1 Data FSVA 2025 &amp; Bobot'!A303="","",'2.1 Data FSVA 2025 &amp; Bobot'!A303)</f>
        <v/>
      </c>
      <c r="B307" s="2" t="str">
        <f>IF('2.1 Data FSVA 2025 &amp; Bobot'!B303="","",'2.1 Data FSVA 2025 &amp; Bobot'!B303)</f>
        <v/>
      </c>
      <c r="C307" s="1" t="str">
        <f>IF('2.1 Data FSVA 2025 &amp; Bobot'!C303="","",'2.1 Data FSVA 2025 &amp; Bobot'!C303)</f>
        <v/>
      </c>
      <c r="D307" s="1" t="str">
        <f>IF('2.1 Data FSVA 2025 &amp; Bobot'!D303="","",'2.1 Data FSVA 2025 &amp; Bobot'!D303)</f>
        <v/>
      </c>
      <c r="E307" s="1" t="str">
        <f>IF('2.1 Data FSVA 2025 &amp; Bobot'!E303="","",'2.1 Data FSVA 2025 &amp; Bobot'!E303)</f>
        <v/>
      </c>
      <c r="F307" s="2" t="str">
        <f>IF('2.1 Data FSVA 2025 &amp; Bobot'!F303="","",'2.1 Data FSVA 2025 &amp; Bobot'!F303)</f>
        <v/>
      </c>
      <c r="G307" s="4" t="str">
        <f>IF('2.1 Data FSVA 2025 &amp; Bobot'!H303="","",IFERROR(((G$7-'2.1 Data FSVA 2025 &amp; Bobot'!H303))/(G$7-G$6),"-"))</f>
        <v/>
      </c>
      <c r="H307" s="4" t="str">
        <f>IF('2.1 Data FSVA 2025 &amp; Bobot'!J303="","",IFERROR((('2.1 Data FSVA 2025 &amp; Bobot'!J303-H$6))/(H$7-H$6),"-"))</f>
        <v/>
      </c>
      <c r="I307" s="4" t="str">
        <f>IF('2.1 Data FSVA 2025 &amp; Bobot'!L303="","",IFERROR((('2.1 Data FSVA 2025 &amp; Bobot'!L303-I$6))/(I$7-I$6),"-"))</f>
        <v/>
      </c>
      <c r="J307" s="4" t="str">
        <f>IF('2.1 Data FSVA 2025 &amp; Bobot'!N303="","",IFERROR((('2.1 Data FSVA 2025 &amp; Bobot'!N303-J$6))/(J$7-J$6),"-"))</f>
        <v/>
      </c>
      <c r="K307" s="4" t="str">
        <f>IF('2.1 Data FSVA 2025 &amp; Bobot'!P303="","",IFERROR(((K$7-'2.1 Data FSVA 2025 &amp; Bobot'!P303))/(K$7-K$6),"-"))</f>
        <v/>
      </c>
      <c r="L307" s="4" t="str">
        <f>IF('2.1 Data FSVA 2025 &amp; Bobot'!R303="","",IFERROR(((L$7-'2.1 Data FSVA 2025 &amp; Bobot'!R303))/(L$7-L$6),"-"))</f>
        <v/>
      </c>
      <c r="M307" s="4" t="str">
        <f>IF('2.1 Data FSVA 2025 &amp; Bobot'!T303="","",IFERROR(((M$7-'2.1 Data FSVA 2025 &amp; Bobot'!T303))/(M$7-M$6),"-"))</f>
        <v/>
      </c>
      <c r="N307" s="4" t="str">
        <f>IF('2.1 Data FSVA 2025 &amp; Bobot'!V303="","",IFERROR((('2.1 Data FSVA 2025 &amp; Bobot'!V303-N$6))/(N$7-N$6),"-"))</f>
        <v/>
      </c>
      <c r="O307" s="4" t="str">
        <f>IF('2.1 Data FSVA 2025 &amp; Bobot'!X303="","",IFERROR(((O$7-'2.1 Data FSVA 2025 &amp; Bobot'!X303))/(O$7-O$6),"-"))</f>
        <v/>
      </c>
      <c r="P307" s="4" t="str">
        <f>IF('2.1 Data FSVA 2025 &amp; Bobot'!Z303="","",IFERROR((('2.1 Data FSVA 2025 &amp; Bobot'!Z303-P$6))/(P$7-P$6),"-"))</f>
        <v/>
      </c>
      <c r="Q307" s="4" t="str">
        <f>IF('2.1 Data FSVA 2025 &amp; Bobot'!AB303="","",IFERROR((('2.1 Data FSVA 2025 &amp; Bobot'!AB303-Q$6))/(Q$7-Q$6),"-"))</f>
        <v/>
      </c>
      <c r="R307" s="4" t="str">
        <f>IF('2.1 Data FSVA 2025 &amp; Bobot'!AD303="","",IFERROR(((R$7-'2.1 Data FSVA 2025 &amp; Bobot'!AD303))/(R$7-R$6),"-"))</f>
        <v/>
      </c>
      <c r="S307" s="33" t="str">
        <f t="shared" si="16"/>
        <v>-</v>
      </c>
      <c r="T307" s="73" t="str">
        <f t="shared" si="17"/>
        <v>-</v>
      </c>
      <c r="U307" s="4" t="str">
        <f t="shared" si="18"/>
        <v>-</v>
      </c>
      <c r="V307" s="73" t="str">
        <f t="shared" si="19"/>
        <v>-</v>
      </c>
      <c r="W307" s="67"/>
    </row>
    <row r="308" spans="1:23" x14ac:dyDescent="0.3">
      <c r="A308" s="1" t="str">
        <f>IF('2.1 Data FSVA 2025 &amp; Bobot'!A304="","",'2.1 Data FSVA 2025 &amp; Bobot'!A304)</f>
        <v/>
      </c>
      <c r="B308" s="2" t="str">
        <f>IF('2.1 Data FSVA 2025 &amp; Bobot'!B304="","",'2.1 Data FSVA 2025 &amp; Bobot'!B304)</f>
        <v/>
      </c>
      <c r="C308" s="1" t="str">
        <f>IF('2.1 Data FSVA 2025 &amp; Bobot'!C304="","",'2.1 Data FSVA 2025 &amp; Bobot'!C304)</f>
        <v/>
      </c>
      <c r="D308" s="1" t="str">
        <f>IF('2.1 Data FSVA 2025 &amp; Bobot'!D304="","",'2.1 Data FSVA 2025 &amp; Bobot'!D304)</f>
        <v/>
      </c>
      <c r="E308" s="1" t="str">
        <f>IF('2.1 Data FSVA 2025 &amp; Bobot'!E304="","",'2.1 Data FSVA 2025 &amp; Bobot'!E304)</f>
        <v/>
      </c>
      <c r="F308" s="2" t="str">
        <f>IF('2.1 Data FSVA 2025 &amp; Bobot'!F304="","",'2.1 Data FSVA 2025 &amp; Bobot'!F304)</f>
        <v/>
      </c>
      <c r="G308" s="4" t="str">
        <f>IF('2.1 Data FSVA 2025 &amp; Bobot'!H304="","",IFERROR(((G$7-'2.1 Data FSVA 2025 &amp; Bobot'!H304))/(G$7-G$6),"-"))</f>
        <v/>
      </c>
      <c r="H308" s="4" t="str">
        <f>IF('2.1 Data FSVA 2025 &amp; Bobot'!J304="","",IFERROR((('2.1 Data FSVA 2025 &amp; Bobot'!J304-H$6))/(H$7-H$6),"-"))</f>
        <v/>
      </c>
      <c r="I308" s="4" t="str">
        <f>IF('2.1 Data FSVA 2025 &amp; Bobot'!L304="","",IFERROR((('2.1 Data FSVA 2025 &amp; Bobot'!L304-I$6))/(I$7-I$6),"-"))</f>
        <v/>
      </c>
      <c r="J308" s="4" t="str">
        <f>IF('2.1 Data FSVA 2025 &amp; Bobot'!N304="","",IFERROR((('2.1 Data FSVA 2025 &amp; Bobot'!N304-J$6))/(J$7-J$6),"-"))</f>
        <v/>
      </c>
      <c r="K308" s="4" t="str">
        <f>IF('2.1 Data FSVA 2025 &amp; Bobot'!P304="","",IFERROR(((K$7-'2.1 Data FSVA 2025 &amp; Bobot'!P304))/(K$7-K$6),"-"))</f>
        <v/>
      </c>
      <c r="L308" s="4" t="str">
        <f>IF('2.1 Data FSVA 2025 &amp; Bobot'!R304="","",IFERROR(((L$7-'2.1 Data FSVA 2025 &amp; Bobot'!R304))/(L$7-L$6),"-"))</f>
        <v/>
      </c>
      <c r="M308" s="4" t="str">
        <f>IF('2.1 Data FSVA 2025 &amp; Bobot'!T304="","",IFERROR(((M$7-'2.1 Data FSVA 2025 &amp; Bobot'!T304))/(M$7-M$6),"-"))</f>
        <v/>
      </c>
      <c r="N308" s="4" t="str">
        <f>IF('2.1 Data FSVA 2025 &amp; Bobot'!V304="","",IFERROR((('2.1 Data FSVA 2025 &amp; Bobot'!V304-N$6))/(N$7-N$6),"-"))</f>
        <v/>
      </c>
      <c r="O308" s="4" t="str">
        <f>IF('2.1 Data FSVA 2025 &amp; Bobot'!X304="","",IFERROR(((O$7-'2.1 Data FSVA 2025 &amp; Bobot'!X304))/(O$7-O$6),"-"))</f>
        <v/>
      </c>
      <c r="P308" s="4" t="str">
        <f>IF('2.1 Data FSVA 2025 &amp; Bobot'!Z304="","",IFERROR((('2.1 Data FSVA 2025 &amp; Bobot'!Z304-P$6))/(P$7-P$6),"-"))</f>
        <v/>
      </c>
      <c r="Q308" s="4" t="str">
        <f>IF('2.1 Data FSVA 2025 &amp; Bobot'!AB304="","",IFERROR((('2.1 Data FSVA 2025 &amp; Bobot'!AB304-Q$6))/(Q$7-Q$6),"-"))</f>
        <v/>
      </c>
      <c r="R308" s="4" t="str">
        <f>IF('2.1 Data FSVA 2025 &amp; Bobot'!AD304="","",IFERROR(((R$7-'2.1 Data FSVA 2025 &amp; Bobot'!AD304))/(R$7-R$6),"-"))</f>
        <v/>
      </c>
      <c r="S308" s="33" t="str">
        <f t="shared" si="16"/>
        <v>-</v>
      </c>
      <c r="T308" s="73" t="str">
        <f t="shared" si="17"/>
        <v>-</v>
      </c>
      <c r="U308" s="4" t="str">
        <f t="shared" si="18"/>
        <v>-</v>
      </c>
      <c r="V308" s="73" t="str">
        <f t="shared" si="19"/>
        <v>-</v>
      </c>
      <c r="W308" s="67"/>
    </row>
    <row r="309" spans="1:23" x14ac:dyDescent="0.3">
      <c r="A309" s="1" t="str">
        <f>IF('2.1 Data FSVA 2025 &amp; Bobot'!A305="","",'2.1 Data FSVA 2025 &amp; Bobot'!A305)</f>
        <v/>
      </c>
      <c r="B309" s="2" t="str">
        <f>IF('2.1 Data FSVA 2025 &amp; Bobot'!B305="","",'2.1 Data FSVA 2025 &amp; Bobot'!B305)</f>
        <v/>
      </c>
      <c r="C309" s="1" t="str">
        <f>IF('2.1 Data FSVA 2025 &amp; Bobot'!C305="","",'2.1 Data FSVA 2025 &amp; Bobot'!C305)</f>
        <v/>
      </c>
      <c r="D309" s="1" t="str">
        <f>IF('2.1 Data FSVA 2025 &amp; Bobot'!D305="","",'2.1 Data FSVA 2025 &amp; Bobot'!D305)</f>
        <v/>
      </c>
      <c r="E309" s="1" t="str">
        <f>IF('2.1 Data FSVA 2025 &amp; Bobot'!E305="","",'2.1 Data FSVA 2025 &amp; Bobot'!E305)</f>
        <v/>
      </c>
      <c r="F309" s="2" t="str">
        <f>IF('2.1 Data FSVA 2025 &amp; Bobot'!F305="","",'2.1 Data FSVA 2025 &amp; Bobot'!F305)</f>
        <v/>
      </c>
      <c r="G309" s="4" t="str">
        <f>IF('2.1 Data FSVA 2025 &amp; Bobot'!H305="","",IFERROR(((G$7-'2.1 Data FSVA 2025 &amp; Bobot'!H305))/(G$7-G$6),"-"))</f>
        <v/>
      </c>
      <c r="H309" s="4" t="str">
        <f>IF('2.1 Data FSVA 2025 &amp; Bobot'!J305="","",IFERROR((('2.1 Data FSVA 2025 &amp; Bobot'!J305-H$6))/(H$7-H$6),"-"))</f>
        <v/>
      </c>
      <c r="I309" s="4" t="str">
        <f>IF('2.1 Data FSVA 2025 &amp; Bobot'!L305="","",IFERROR((('2.1 Data FSVA 2025 &amp; Bobot'!L305-I$6))/(I$7-I$6),"-"))</f>
        <v/>
      </c>
      <c r="J309" s="4" t="str">
        <f>IF('2.1 Data FSVA 2025 &amp; Bobot'!N305="","",IFERROR((('2.1 Data FSVA 2025 &amp; Bobot'!N305-J$6))/(J$7-J$6),"-"))</f>
        <v/>
      </c>
      <c r="K309" s="4" t="str">
        <f>IF('2.1 Data FSVA 2025 &amp; Bobot'!P305="","",IFERROR(((K$7-'2.1 Data FSVA 2025 &amp; Bobot'!P305))/(K$7-K$6),"-"))</f>
        <v/>
      </c>
      <c r="L309" s="4" t="str">
        <f>IF('2.1 Data FSVA 2025 &amp; Bobot'!R305="","",IFERROR(((L$7-'2.1 Data FSVA 2025 &amp; Bobot'!R305))/(L$7-L$6),"-"))</f>
        <v/>
      </c>
      <c r="M309" s="4" t="str">
        <f>IF('2.1 Data FSVA 2025 &amp; Bobot'!T305="","",IFERROR(((M$7-'2.1 Data FSVA 2025 &amp; Bobot'!T305))/(M$7-M$6),"-"))</f>
        <v/>
      </c>
      <c r="N309" s="4" t="str">
        <f>IF('2.1 Data FSVA 2025 &amp; Bobot'!V305="","",IFERROR((('2.1 Data FSVA 2025 &amp; Bobot'!V305-N$6))/(N$7-N$6),"-"))</f>
        <v/>
      </c>
      <c r="O309" s="4" t="str">
        <f>IF('2.1 Data FSVA 2025 &amp; Bobot'!X305="","",IFERROR(((O$7-'2.1 Data FSVA 2025 &amp; Bobot'!X305))/(O$7-O$6),"-"))</f>
        <v/>
      </c>
      <c r="P309" s="4" t="str">
        <f>IF('2.1 Data FSVA 2025 &amp; Bobot'!Z305="","",IFERROR((('2.1 Data FSVA 2025 &amp; Bobot'!Z305-P$6))/(P$7-P$6),"-"))</f>
        <v/>
      </c>
      <c r="Q309" s="4" t="str">
        <f>IF('2.1 Data FSVA 2025 &amp; Bobot'!AB305="","",IFERROR((('2.1 Data FSVA 2025 &amp; Bobot'!AB305-Q$6))/(Q$7-Q$6),"-"))</f>
        <v/>
      </c>
      <c r="R309" s="4" t="str">
        <f>IF('2.1 Data FSVA 2025 &amp; Bobot'!AD305="","",IFERROR(((R$7-'2.1 Data FSVA 2025 &amp; Bobot'!AD305))/(R$7-R$6),"-"))</f>
        <v/>
      </c>
      <c r="S309" s="33" t="str">
        <f t="shared" si="16"/>
        <v>-</v>
      </c>
      <c r="T309" s="73" t="str">
        <f t="shared" si="17"/>
        <v>-</v>
      </c>
      <c r="U309" s="4" t="str">
        <f t="shared" si="18"/>
        <v>-</v>
      </c>
      <c r="V309" s="73" t="str">
        <f t="shared" si="19"/>
        <v>-</v>
      </c>
      <c r="W309" s="67"/>
    </row>
    <row r="310" spans="1:23" x14ac:dyDescent="0.3">
      <c r="A310" s="1" t="str">
        <f>IF('2.1 Data FSVA 2025 &amp; Bobot'!A306="","",'2.1 Data FSVA 2025 &amp; Bobot'!A306)</f>
        <v/>
      </c>
      <c r="B310" s="2" t="str">
        <f>IF('2.1 Data FSVA 2025 &amp; Bobot'!B306="","",'2.1 Data FSVA 2025 &amp; Bobot'!B306)</f>
        <v/>
      </c>
      <c r="C310" s="1" t="str">
        <f>IF('2.1 Data FSVA 2025 &amp; Bobot'!C306="","",'2.1 Data FSVA 2025 &amp; Bobot'!C306)</f>
        <v/>
      </c>
      <c r="D310" s="1" t="str">
        <f>IF('2.1 Data FSVA 2025 &amp; Bobot'!D306="","",'2.1 Data FSVA 2025 &amp; Bobot'!D306)</f>
        <v/>
      </c>
      <c r="E310" s="1" t="str">
        <f>IF('2.1 Data FSVA 2025 &amp; Bobot'!E306="","",'2.1 Data FSVA 2025 &amp; Bobot'!E306)</f>
        <v/>
      </c>
      <c r="F310" s="2" t="str">
        <f>IF('2.1 Data FSVA 2025 &amp; Bobot'!F306="","",'2.1 Data FSVA 2025 &amp; Bobot'!F306)</f>
        <v/>
      </c>
      <c r="G310" s="4" t="str">
        <f>IF('2.1 Data FSVA 2025 &amp; Bobot'!H306="","",IFERROR(((G$7-'2.1 Data FSVA 2025 &amp; Bobot'!H306))/(G$7-G$6),"-"))</f>
        <v/>
      </c>
      <c r="H310" s="4" t="str">
        <f>IF('2.1 Data FSVA 2025 &amp; Bobot'!J306="","",IFERROR((('2.1 Data FSVA 2025 &amp; Bobot'!J306-H$6))/(H$7-H$6),"-"))</f>
        <v/>
      </c>
      <c r="I310" s="4" t="str">
        <f>IF('2.1 Data FSVA 2025 &amp; Bobot'!L306="","",IFERROR((('2.1 Data FSVA 2025 &amp; Bobot'!L306-I$6))/(I$7-I$6),"-"))</f>
        <v/>
      </c>
      <c r="J310" s="4" t="str">
        <f>IF('2.1 Data FSVA 2025 &amp; Bobot'!N306="","",IFERROR((('2.1 Data FSVA 2025 &amp; Bobot'!N306-J$6))/(J$7-J$6),"-"))</f>
        <v/>
      </c>
      <c r="K310" s="4" t="str">
        <f>IF('2.1 Data FSVA 2025 &amp; Bobot'!P306="","",IFERROR(((K$7-'2.1 Data FSVA 2025 &amp; Bobot'!P306))/(K$7-K$6),"-"))</f>
        <v/>
      </c>
      <c r="L310" s="4" t="str">
        <f>IF('2.1 Data FSVA 2025 &amp; Bobot'!R306="","",IFERROR(((L$7-'2.1 Data FSVA 2025 &amp; Bobot'!R306))/(L$7-L$6),"-"))</f>
        <v/>
      </c>
      <c r="M310" s="4" t="str">
        <f>IF('2.1 Data FSVA 2025 &amp; Bobot'!T306="","",IFERROR(((M$7-'2.1 Data FSVA 2025 &amp; Bobot'!T306))/(M$7-M$6),"-"))</f>
        <v/>
      </c>
      <c r="N310" s="4" t="str">
        <f>IF('2.1 Data FSVA 2025 &amp; Bobot'!V306="","",IFERROR((('2.1 Data FSVA 2025 &amp; Bobot'!V306-N$6))/(N$7-N$6),"-"))</f>
        <v/>
      </c>
      <c r="O310" s="4" t="str">
        <f>IF('2.1 Data FSVA 2025 &amp; Bobot'!X306="","",IFERROR(((O$7-'2.1 Data FSVA 2025 &amp; Bobot'!X306))/(O$7-O$6),"-"))</f>
        <v/>
      </c>
      <c r="P310" s="4" t="str">
        <f>IF('2.1 Data FSVA 2025 &amp; Bobot'!Z306="","",IFERROR((('2.1 Data FSVA 2025 &amp; Bobot'!Z306-P$6))/(P$7-P$6),"-"))</f>
        <v/>
      </c>
      <c r="Q310" s="4" t="str">
        <f>IF('2.1 Data FSVA 2025 &amp; Bobot'!AB306="","",IFERROR((('2.1 Data FSVA 2025 &amp; Bobot'!AB306-Q$6))/(Q$7-Q$6),"-"))</f>
        <v/>
      </c>
      <c r="R310" s="4" t="str">
        <f>IF('2.1 Data FSVA 2025 &amp; Bobot'!AD306="","",IFERROR(((R$7-'2.1 Data FSVA 2025 &amp; Bobot'!AD306))/(R$7-R$6),"-"))</f>
        <v/>
      </c>
      <c r="S310" s="33" t="str">
        <f t="shared" si="16"/>
        <v>-</v>
      </c>
      <c r="T310" s="73" t="str">
        <f t="shared" si="17"/>
        <v>-</v>
      </c>
      <c r="U310" s="4" t="str">
        <f t="shared" si="18"/>
        <v>-</v>
      </c>
      <c r="V310" s="73" t="str">
        <f t="shared" si="19"/>
        <v>-</v>
      </c>
      <c r="W310" s="67"/>
    </row>
    <row r="311" spans="1:23" x14ac:dyDescent="0.3">
      <c r="A311" s="1" t="str">
        <f>IF('2.1 Data FSVA 2025 &amp; Bobot'!A307="","",'2.1 Data FSVA 2025 &amp; Bobot'!A307)</f>
        <v/>
      </c>
      <c r="B311" s="2" t="str">
        <f>IF('2.1 Data FSVA 2025 &amp; Bobot'!B307="","",'2.1 Data FSVA 2025 &amp; Bobot'!B307)</f>
        <v/>
      </c>
      <c r="C311" s="1" t="str">
        <f>IF('2.1 Data FSVA 2025 &amp; Bobot'!C307="","",'2.1 Data FSVA 2025 &amp; Bobot'!C307)</f>
        <v/>
      </c>
      <c r="D311" s="1" t="str">
        <f>IF('2.1 Data FSVA 2025 &amp; Bobot'!D307="","",'2.1 Data FSVA 2025 &amp; Bobot'!D307)</f>
        <v/>
      </c>
      <c r="E311" s="1" t="str">
        <f>IF('2.1 Data FSVA 2025 &amp; Bobot'!E307="","",'2.1 Data FSVA 2025 &amp; Bobot'!E307)</f>
        <v/>
      </c>
      <c r="F311" s="2" t="str">
        <f>IF('2.1 Data FSVA 2025 &amp; Bobot'!F307="","",'2.1 Data FSVA 2025 &amp; Bobot'!F307)</f>
        <v/>
      </c>
      <c r="G311" s="4" t="str">
        <f>IF('2.1 Data FSVA 2025 &amp; Bobot'!H307="","",IFERROR(((G$7-'2.1 Data FSVA 2025 &amp; Bobot'!H307))/(G$7-G$6),"-"))</f>
        <v/>
      </c>
      <c r="H311" s="4" t="str">
        <f>IF('2.1 Data FSVA 2025 &amp; Bobot'!J307="","",IFERROR((('2.1 Data FSVA 2025 &amp; Bobot'!J307-H$6))/(H$7-H$6),"-"))</f>
        <v/>
      </c>
      <c r="I311" s="4" t="str">
        <f>IF('2.1 Data FSVA 2025 &amp; Bobot'!L307="","",IFERROR((('2.1 Data FSVA 2025 &amp; Bobot'!L307-I$6))/(I$7-I$6),"-"))</f>
        <v/>
      </c>
      <c r="J311" s="4" t="str">
        <f>IF('2.1 Data FSVA 2025 &amp; Bobot'!N307="","",IFERROR((('2.1 Data FSVA 2025 &amp; Bobot'!N307-J$6))/(J$7-J$6),"-"))</f>
        <v/>
      </c>
      <c r="K311" s="4" t="str">
        <f>IF('2.1 Data FSVA 2025 &amp; Bobot'!P307="","",IFERROR(((K$7-'2.1 Data FSVA 2025 &amp; Bobot'!P307))/(K$7-K$6),"-"))</f>
        <v/>
      </c>
      <c r="L311" s="4" t="str">
        <f>IF('2.1 Data FSVA 2025 &amp; Bobot'!R307="","",IFERROR(((L$7-'2.1 Data FSVA 2025 &amp; Bobot'!R307))/(L$7-L$6),"-"))</f>
        <v/>
      </c>
      <c r="M311" s="4" t="str">
        <f>IF('2.1 Data FSVA 2025 &amp; Bobot'!T307="","",IFERROR(((M$7-'2.1 Data FSVA 2025 &amp; Bobot'!T307))/(M$7-M$6),"-"))</f>
        <v/>
      </c>
      <c r="N311" s="4" t="str">
        <f>IF('2.1 Data FSVA 2025 &amp; Bobot'!V307="","",IFERROR((('2.1 Data FSVA 2025 &amp; Bobot'!V307-N$6))/(N$7-N$6),"-"))</f>
        <v/>
      </c>
      <c r="O311" s="4" t="str">
        <f>IF('2.1 Data FSVA 2025 &amp; Bobot'!X307="","",IFERROR(((O$7-'2.1 Data FSVA 2025 &amp; Bobot'!X307))/(O$7-O$6),"-"))</f>
        <v/>
      </c>
      <c r="P311" s="4" t="str">
        <f>IF('2.1 Data FSVA 2025 &amp; Bobot'!Z307="","",IFERROR((('2.1 Data FSVA 2025 &amp; Bobot'!Z307-P$6))/(P$7-P$6),"-"))</f>
        <v/>
      </c>
      <c r="Q311" s="4" t="str">
        <f>IF('2.1 Data FSVA 2025 &amp; Bobot'!AB307="","",IFERROR((('2.1 Data FSVA 2025 &amp; Bobot'!AB307-Q$6))/(Q$7-Q$6),"-"))</f>
        <v/>
      </c>
      <c r="R311" s="4" t="str">
        <f>IF('2.1 Data FSVA 2025 &amp; Bobot'!AD307="","",IFERROR(((R$7-'2.1 Data FSVA 2025 &amp; Bobot'!AD307))/(R$7-R$6),"-"))</f>
        <v/>
      </c>
      <c r="S311" s="33" t="str">
        <f t="shared" si="16"/>
        <v>-</v>
      </c>
      <c r="T311" s="73" t="str">
        <f t="shared" si="17"/>
        <v>-</v>
      </c>
      <c r="U311" s="4" t="str">
        <f t="shared" si="18"/>
        <v>-</v>
      </c>
      <c r="V311" s="73" t="str">
        <f t="shared" si="19"/>
        <v>-</v>
      </c>
      <c r="W311" s="67"/>
    </row>
    <row r="312" spans="1:23" x14ac:dyDescent="0.3">
      <c r="A312" s="1" t="str">
        <f>IF('2.1 Data FSVA 2025 &amp; Bobot'!A308="","",'2.1 Data FSVA 2025 &amp; Bobot'!A308)</f>
        <v/>
      </c>
      <c r="B312" s="2" t="str">
        <f>IF('2.1 Data FSVA 2025 &amp; Bobot'!B308="","",'2.1 Data FSVA 2025 &amp; Bobot'!B308)</f>
        <v/>
      </c>
      <c r="C312" s="1" t="str">
        <f>IF('2.1 Data FSVA 2025 &amp; Bobot'!C308="","",'2.1 Data FSVA 2025 &amp; Bobot'!C308)</f>
        <v/>
      </c>
      <c r="D312" s="1" t="str">
        <f>IF('2.1 Data FSVA 2025 &amp; Bobot'!D308="","",'2.1 Data FSVA 2025 &amp; Bobot'!D308)</f>
        <v/>
      </c>
      <c r="E312" s="1" t="str">
        <f>IF('2.1 Data FSVA 2025 &amp; Bobot'!E308="","",'2.1 Data FSVA 2025 &amp; Bobot'!E308)</f>
        <v/>
      </c>
      <c r="F312" s="2" t="str">
        <f>IF('2.1 Data FSVA 2025 &amp; Bobot'!F308="","",'2.1 Data FSVA 2025 &amp; Bobot'!F308)</f>
        <v/>
      </c>
      <c r="G312" s="4" t="str">
        <f>IF('2.1 Data FSVA 2025 &amp; Bobot'!H308="","",IFERROR(((G$7-'2.1 Data FSVA 2025 &amp; Bobot'!H308))/(G$7-G$6),"-"))</f>
        <v/>
      </c>
      <c r="H312" s="4" t="str">
        <f>IF('2.1 Data FSVA 2025 &amp; Bobot'!J308="","",IFERROR((('2.1 Data FSVA 2025 &amp; Bobot'!J308-H$6))/(H$7-H$6),"-"))</f>
        <v/>
      </c>
      <c r="I312" s="4" t="str">
        <f>IF('2.1 Data FSVA 2025 &amp; Bobot'!L308="","",IFERROR((('2.1 Data FSVA 2025 &amp; Bobot'!L308-I$6))/(I$7-I$6),"-"))</f>
        <v/>
      </c>
      <c r="J312" s="4" t="str">
        <f>IF('2.1 Data FSVA 2025 &amp; Bobot'!N308="","",IFERROR((('2.1 Data FSVA 2025 &amp; Bobot'!N308-J$6))/(J$7-J$6),"-"))</f>
        <v/>
      </c>
      <c r="K312" s="4" t="str">
        <f>IF('2.1 Data FSVA 2025 &amp; Bobot'!P308="","",IFERROR(((K$7-'2.1 Data FSVA 2025 &amp; Bobot'!P308))/(K$7-K$6),"-"))</f>
        <v/>
      </c>
      <c r="L312" s="4" t="str">
        <f>IF('2.1 Data FSVA 2025 &amp; Bobot'!R308="","",IFERROR(((L$7-'2.1 Data FSVA 2025 &amp; Bobot'!R308))/(L$7-L$6),"-"))</f>
        <v/>
      </c>
      <c r="M312" s="4" t="str">
        <f>IF('2.1 Data FSVA 2025 &amp; Bobot'!T308="","",IFERROR(((M$7-'2.1 Data FSVA 2025 &amp; Bobot'!T308))/(M$7-M$6),"-"))</f>
        <v/>
      </c>
      <c r="N312" s="4" t="str">
        <f>IF('2.1 Data FSVA 2025 &amp; Bobot'!V308="","",IFERROR((('2.1 Data FSVA 2025 &amp; Bobot'!V308-N$6))/(N$7-N$6),"-"))</f>
        <v/>
      </c>
      <c r="O312" s="4" t="str">
        <f>IF('2.1 Data FSVA 2025 &amp; Bobot'!X308="","",IFERROR(((O$7-'2.1 Data FSVA 2025 &amp; Bobot'!X308))/(O$7-O$6),"-"))</f>
        <v/>
      </c>
      <c r="P312" s="4" t="str">
        <f>IF('2.1 Data FSVA 2025 &amp; Bobot'!Z308="","",IFERROR((('2.1 Data FSVA 2025 &amp; Bobot'!Z308-P$6))/(P$7-P$6),"-"))</f>
        <v/>
      </c>
      <c r="Q312" s="4" t="str">
        <f>IF('2.1 Data FSVA 2025 &amp; Bobot'!AB308="","",IFERROR((('2.1 Data FSVA 2025 &amp; Bobot'!AB308-Q$6))/(Q$7-Q$6),"-"))</f>
        <v/>
      </c>
      <c r="R312" s="4" t="str">
        <f>IF('2.1 Data FSVA 2025 &amp; Bobot'!AD308="","",IFERROR(((R$7-'2.1 Data FSVA 2025 &amp; Bobot'!AD308))/(R$7-R$6),"-"))</f>
        <v/>
      </c>
      <c r="S312" s="33" t="str">
        <f t="shared" si="16"/>
        <v>-</v>
      </c>
      <c r="T312" s="73" t="str">
        <f t="shared" si="17"/>
        <v>-</v>
      </c>
      <c r="U312" s="4" t="str">
        <f t="shared" si="18"/>
        <v>-</v>
      </c>
      <c r="V312" s="73" t="str">
        <f t="shared" si="19"/>
        <v>-</v>
      </c>
      <c r="W312" s="67"/>
    </row>
    <row r="313" spans="1:23" x14ac:dyDescent="0.3">
      <c r="A313" s="1" t="str">
        <f>IF('2.1 Data FSVA 2025 &amp; Bobot'!A309="","",'2.1 Data FSVA 2025 &amp; Bobot'!A309)</f>
        <v/>
      </c>
      <c r="B313" s="2" t="str">
        <f>IF('2.1 Data FSVA 2025 &amp; Bobot'!B309="","",'2.1 Data FSVA 2025 &amp; Bobot'!B309)</f>
        <v/>
      </c>
      <c r="C313" s="1" t="str">
        <f>IF('2.1 Data FSVA 2025 &amp; Bobot'!C309="","",'2.1 Data FSVA 2025 &amp; Bobot'!C309)</f>
        <v/>
      </c>
      <c r="D313" s="1" t="str">
        <f>IF('2.1 Data FSVA 2025 &amp; Bobot'!D309="","",'2.1 Data FSVA 2025 &amp; Bobot'!D309)</f>
        <v/>
      </c>
      <c r="E313" s="1" t="str">
        <f>IF('2.1 Data FSVA 2025 &amp; Bobot'!E309="","",'2.1 Data FSVA 2025 &amp; Bobot'!E309)</f>
        <v/>
      </c>
      <c r="F313" s="2" t="str">
        <f>IF('2.1 Data FSVA 2025 &amp; Bobot'!F309="","",'2.1 Data FSVA 2025 &amp; Bobot'!F309)</f>
        <v/>
      </c>
      <c r="G313" s="4" t="str">
        <f>IF('2.1 Data FSVA 2025 &amp; Bobot'!H309="","",IFERROR(((G$7-'2.1 Data FSVA 2025 &amp; Bobot'!H309))/(G$7-G$6),"-"))</f>
        <v/>
      </c>
      <c r="H313" s="4" t="str">
        <f>IF('2.1 Data FSVA 2025 &amp; Bobot'!J309="","",IFERROR((('2.1 Data FSVA 2025 &amp; Bobot'!J309-H$6))/(H$7-H$6),"-"))</f>
        <v/>
      </c>
      <c r="I313" s="4" t="str">
        <f>IF('2.1 Data FSVA 2025 &amp; Bobot'!L309="","",IFERROR((('2.1 Data FSVA 2025 &amp; Bobot'!L309-I$6))/(I$7-I$6),"-"))</f>
        <v/>
      </c>
      <c r="J313" s="4" t="str">
        <f>IF('2.1 Data FSVA 2025 &amp; Bobot'!N309="","",IFERROR((('2.1 Data FSVA 2025 &amp; Bobot'!N309-J$6))/(J$7-J$6),"-"))</f>
        <v/>
      </c>
      <c r="K313" s="4" t="str">
        <f>IF('2.1 Data FSVA 2025 &amp; Bobot'!P309="","",IFERROR(((K$7-'2.1 Data FSVA 2025 &amp; Bobot'!P309))/(K$7-K$6),"-"))</f>
        <v/>
      </c>
      <c r="L313" s="4" t="str">
        <f>IF('2.1 Data FSVA 2025 &amp; Bobot'!R309="","",IFERROR(((L$7-'2.1 Data FSVA 2025 &amp; Bobot'!R309))/(L$7-L$6),"-"))</f>
        <v/>
      </c>
      <c r="M313" s="4" t="str">
        <f>IF('2.1 Data FSVA 2025 &amp; Bobot'!T309="","",IFERROR(((M$7-'2.1 Data FSVA 2025 &amp; Bobot'!T309))/(M$7-M$6),"-"))</f>
        <v/>
      </c>
      <c r="N313" s="4" t="str">
        <f>IF('2.1 Data FSVA 2025 &amp; Bobot'!V309="","",IFERROR((('2.1 Data FSVA 2025 &amp; Bobot'!V309-N$6))/(N$7-N$6),"-"))</f>
        <v/>
      </c>
      <c r="O313" s="4" t="str">
        <f>IF('2.1 Data FSVA 2025 &amp; Bobot'!X309="","",IFERROR(((O$7-'2.1 Data FSVA 2025 &amp; Bobot'!X309))/(O$7-O$6),"-"))</f>
        <v/>
      </c>
      <c r="P313" s="4" t="str">
        <f>IF('2.1 Data FSVA 2025 &amp; Bobot'!Z309="","",IFERROR((('2.1 Data FSVA 2025 &amp; Bobot'!Z309-P$6))/(P$7-P$6),"-"))</f>
        <v/>
      </c>
      <c r="Q313" s="4" t="str">
        <f>IF('2.1 Data FSVA 2025 &amp; Bobot'!AB309="","",IFERROR((('2.1 Data FSVA 2025 &amp; Bobot'!AB309-Q$6))/(Q$7-Q$6),"-"))</f>
        <v/>
      </c>
      <c r="R313" s="4" t="str">
        <f>IF('2.1 Data FSVA 2025 &amp; Bobot'!AD309="","",IFERROR(((R$7-'2.1 Data FSVA 2025 &amp; Bobot'!AD309))/(R$7-R$6),"-"))</f>
        <v/>
      </c>
      <c r="S313" s="33" t="str">
        <f t="shared" si="16"/>
        <v>-</v>
      </c>
      <c r="T313" s="73" t="str">
        <f t="shared" si="17"/>
        <v>-</v>
      </c>
      <c r="U313" s="4" t="str">
        <f t="shared" si="18"/>
        <v>-</v>
      </c>
      <c r="V313" s="73" t="str">
        <f t="shared" si="19"/>
        <v>-</v>
      </c>
      <c r="W313" s="67"/>
    </row>
    <row r="314" spans="1:23" x14ac:dyDescent="0.3">
      <c r="A314" s="1" t="str">
        <f>IF('2.1 Data FSVA 2025 &amp; Bobot'!A310="","",'2.1 Data FSVA 2025 &amp; Bobot'!A310)</f>
        <v/>
      </c>
      <c r="B314" s="2" t="str">
        <f>IF('2.1 Data FSVA 2025 &amp; Bobot'!B310="","",'2.1 Data FSVA 2025 &amp; Bobot'!B310)</f>
        <v/>
      </c>
      <c r="C314" s="1" t="str">
        <f>IF('2.1 Data FSVA 2025 &amp; Bobot'!C310="","",'2.1 Data FSVA 2025 &amp; Bobot'!C310)</f>
        <v/>
      </c>
      <c r="D314" s="1" t="str">
        <f>IF('2.1 Data FSVA 2025 &amp; Bobot'!D310="","",'2.1 Data FSVA 2025 &amp; Bobot'!D310)</f>
        <v/>
      </c>
      <c r="E314" s="1" t="str">
        <f>IF('2.1 Data FSVA 2025 &amp; Bobot'!E310="","",'2.1 Data FSVA 2025 &amp; Bobot'!E310)</f>
        <v/>
      </c>
      <c r="F314" s="2" t="str">
        <f>IF('2.1 Data FSVA 2025 &amp; Bobot'!F310="","",'2.1 Data FSVA 2025 &amp; Bobot'!F310)</f>
        <v/>
      </c>
      <c r="G314" s="4" t="str">
        <f>IF('2.1 Data FSVA 2025 &amp; Bobot'!H310="","",IFERROR(((G$7-'2.1 Data FSVA 2025 &amp; Bobot'!H310))/(G$7-G$6),"-"))</f>
        <v/>
      </c>
      <c r="H314" s="4" t="str">
        <f>IF('2.1 Data FSVA 2025 &amp; Bobot'!J310="","",IFERROR((('2.1 Data FSVA 2025 &amp; Bobot'!J310-H$6))/(H$7-H$6),"-"))</f>
        <v/>
      </c>
      <c r="I314" s="4" t="str">
        <f>IF('2.1 Data FSVA 2025 &amp; Bobot'!L310="","",IFERROR((('2.1 Data FSVA 2025 &amp; Bobot'!L310-I$6))/(I$7-I$6),"-"))</f>
        <v/>
      </c>
      <c r="J314" s="4" t="str">
        <f>IF('2.1 Data FSVA 2025 &amp; Bobot'!N310="","",IFERROR((('2.1 Data FSVA 2025 &amp; Bobot'!N310-J$6))/(J$7-J$6),"-"))</f>
        <v/>
      </c>
      <c r="K314" s="4" t="str">
        <f>IF('2.1 Data FSVA 2025 &amp; Bobot'!P310="","",IFERROR(((K$7-'2.1 Data FSVA 2025 &amp; Bobot'!P310))/(K$7-K$6),"-"))</f>
        <v/>
      </c>
      <c r="L314" s="4" t="str">
        <f>IF('2.1 Data FSVA 2025 &amp; Bobot'!R310="","",IFERROR(((L$7-'2.1 Data FSVA 2025 &amp; Bobot'!R310))/(L$7-L$6),"-"))</f>
        <v/>
      </c>
      <c r="M314" s="4" t="str">
        <f>IF('2.1 Data FSVA 2025 &amp; Bobot'!T310="","",IFERROR(((M$7-'2.1 Data FSVA 2025 &amp; Bobot'!T310))/(M$7-M$6),"-"))</f>
        <v/>
      </c>
      <c r="N314" s="4" t="str">
        <f>IF('2.1 Data FSVA 2025 &amp; Bobot'!V310="","",IFERROR((('2.1 Data FSVA 2025 &amp; Bobot'!V310-N$6))/(N$7-N$6),"-"))</f>
        <v/>
      </c>
      <c r="O314" s="4" t="str">
        <f>IF('2.1 Data FSVA 2025 &amp; Bobot'!X310="","",IFERROR(((O$7-'2.1 Data FSVA 2025 &amp; Bobot'!X310))/(O$7-O$6),"-"))</f>
        <v/>
      </c>
      <c r="P314" s="4" t="str">
        <f>IF('2.1 Data FSVA 2025 &amp; Bobot'!Z310="","",IFERROR((('2.1 Data FSVA 2025 &amp; Bobot'!Z310-P$6))/(P$7-P$6),"-"))</f>
        <v/>
      </c>
      <c r="Q314" s="4" t="str">
        <f>IF('2.1 Data FSVA 2025 &amp; Bobot'!AB310="","",IFERROR((('2.1 Data FSVA 2025 &amp; Bobot'!AB310-Q$6))/(Q$7-Q$6),"-"))</f>
        <v/>
      </c>
      <c r="R314" s="4" t="str">
        <f>IF('2.1 Data FSVA 2025 &amp; Bobot'!AD310="","",IFERROR(((R$7-'2.1 Data FSVA 2025 &amp; Bobot'!AD310))/(R$7-R$6),"-"))</f>
        <v/>
      </c>
      <c r="S314" s="33" t="str">
        <f t="shared" si="16"/>
        <v>-</v>
      </c>
      <c r="T314" s="73" t="str">
        <f t="shared" si="17"/>
        <v>-</v>
      </c>
      <c r="U314" s="4" t="str">
        <f t="shared" si="18"/>
        <v>-</v>
      </c>
      <c r="V314" s="73" t="str">
        <f t="shared" si="19"/>
        <v>-</v>
      </c>
      <c r="W314" s="67"/>
    </row>
    <row r="315" spans="1:23" x14ac:dyDescent="0.3">
      <c r="A315" s="1" t="str">
        <f>IF('2.1 Data FSVA 2025 &amp; Bobot'!A311="","",'2.1 Data FSVA 2025 &amp; Bobot'!A311)</f>
        <v/>
      </c>
      <c r="B315" s="2" t="str">
        <f>IF('2.1 Data FSVA 2025 &amp; Bobot'!B311="","",'2.1 Data FSVA 2025 &amp; Bobot'!B311)</f>
        <v/>
      </c>
      <c r="C315" s="1" t="str">
        <f>IF('2.1 Data FSVA 2025 &amp; Bobot'!C311="","",'2.1 Data FSVA 2025 &amp; Bobot'!C311)</f>
        <v/>
      </c>
      <c r="D315" s="1" t="str">
        <f>IF('2.1 Data FSVA 2025 &amp; Bobot'!D311="","",'2.1 Data FSVA 2025 &amp; Bobot'!D311)</f>
        <v/>
      </c>
      <c r="E315" s="1" t="str">
        <f>IF('2.1 Data FSVA 2025 &amp; Bobot'!E311="","",'2.1 Data FSVA 2025 &amp; Bobot'!E311)</f>
        <v/>
      </c>
      <c r="F315" s="2" t="str">
        <f>IF('2.1 Data FSVA 2025 &amp; Bobot'!F311="","",'2.1 Data FSVA 2025 &amp; Bobot'!F311)</f>
        <v/>
      </c>
      <c r="G315" s="4" t="str">
        <f>IF('2.1 Data FSVA 2025 &amp; Bobot'!H311="","",IFERROR(((G$7-'2.1 Data FSVA 2025 &amp; Bobot'!H311))/(G$7-G$6),"-"))</f>
        <v/>
      </c>
      <c r="H315" s="4" t="str">
        <f>IF('2.1 Data FSVA 2025 &amp; Bobot'!J311="","",IFERROR((('2.1 Data FSVA 2025 &amp; Bobot'!J311-H$6))/(H$7-H$6),"-"))</f>
        <v/>
      </c>
      <c r="I315" s="4" t="str">
        <f>IF('2.1 Data FSVA 2025 &amp; Bobot'!L311="","",IFERROR((('2.1 Data FSVA 2025 &amp; Bobot'!L311-I$6))/(I$7-I$6),"-"))</f>
        <v/>
      </c>
      <c r="J315" s="4" t="str">
        <f>IF('2.1 Data FSVA 2025 &amp; Bobot'!N311="","",IFERROR((('2.1 Data FSVA 2025 &amp; Bobot'!N311-J$6))/(J$7-J$6),"-"))</f>
        <v/>
      </c>
      <c r="K315" s="4" t="str">
        <f>IF('2.1 Data FSVA 2025 &amp; Bobot'!P311="","",IFERROR(((K$7-'2.1 Data FSVA 2025 &amp; Bobot'!P311))/(K$7-K$6),"-"))</f>
        <v/>
      </c>
      <c r="L315" s="4" t="str">
        <f>IF('2.1 Data FSVA 2025 &amp; Bobot'!R311="","",IFERROR(((L$7-'2.1 Data FSVA 2025 &amp; Bobot'!R311))/(L$7-L$6),"-"))</f>
        <v/>
      </c>
      <c r="M315" s="4" t="str">
        <f>IF('2.1 Data FSVA 2025 &amp; Bobot'!T311="","",IFERROR(((M$7-'2.1 Data FSVA 2025 &amp; Bobot'!T311))/(M$7-M$6),"-"))</f>
        <v/>
      </c>
      <c r="N315" s="4" t="str">
        <f>IF('2.1 Data FSVA 2025 &amp; Bobot'!V311="","",IFERROR((('2.1 Data FSVA 2025 &amp; Bobot'!V311-N$6))/(N$7-N$6),"-"))</f>
        <v/>
      </c>
      <c r="O315" s="4" t="str">
        <f>IF('2.1 Data FSVA 2025 &amp; Bobot'!X311="","",IFERROR(((O$7-'2.1 Data FSVA 2025 &amp; Bobot'!X311))/(O$7-O$6),"-"))</f>
        <v/>
      </c>
      <c r="P315" s="4" t="str">
        <f>IF('2.1 Data FSVA 2025 &amp; Bobot'!Z311="","",IFERROR((('2.1 Data FSVA 2025 &amp; Bobot'!Z311-P$6))/(P$7-P$6),"-"))</f>
        <v/>
      </c>
      <c r="Q315" s="4" t="str">
        <f>IF('2.1 Data FSVA 2025 &amp; Bobot'!AB311="","",IFERROR((('2.1 Data FSVA 2025 &amp; Bobot'!AB311-Q$6))/(Q$7-Q$6),"-"))</f>
        <v/>
      </c>
      <c r="R315" s="4" t="str">
        <f>IF('2.1 Data FSVA 2025 &amp; Bobot'!AD311="","",IFERROR(((R$7-'2.1 Data FSVA 2025 &amp; Bobot'!AD311))/(R$7-R$6),"-"))</f>
        <v/>
      </c>
      <c r="S315" s="33" t="str">
        <f t="shared" si="16"/>
        <v>-</v>
      </c>
      <c r="T315" s="73" t="str">
        <f t="shared" si="17"/>
        <v>-</v>
      </c>
      <c r="U315" s="4" t="str">
        <f t="shared" si="18"/>
        <v>-</v>
      </c>
      <c r="V315" s="73" t="str">
        <f t="shared" si="19"/>
        <v>-</v>
      </c>
      <c r="W315" s="67"/>
    </row>
    <row r="316" spans="1:23" x14ac:dyDescent="0.3">
      <c r="A316" s="1" t="str">
        <f>IF('2.1 Data FSVA 2025 &amp; Bobot'!A312="","",'2.1 Data FSVA 2025 &amp; Bobot'!A312)</f>
        <v/>
      </c>
      <c r="B316" s="2" t="str">
        <f>IF('2.1 Data FSVA 2025 &amp; Bobot'!B312="","",'2.1 Data FSVA 2025 &amp; Bobot'!B312)</f>
        <v/>
      </c>
      <c r="C316" s="1" t="str">
        <f>IF('2.1 Data FSVA 2025 &amp; Bobot'!C312="","",'2.1 Data FSVA 2025 &amp; Bobot'!C312)</f>
        <v/>
      </c>
      <c r="D316" s="1" t="str">
        <f>IF('2.1 Data FSVA 2025 &amp; Bobot'!D312="","",'2.1 Data FSVA 2025 &amp; Bobot'!D312)</f>
        <v/>
      </c>
      <c r="E316" s="1" t="str">
        <f>IF('2.1 Data FSVA 2025 &amp; Bobot'!E312="","",'2.1 Data FSVA 2025 &amp; Bobot'!E312)</f>
        <v/>
      </c>
      <c r="F316" s="2" t="str">
        <f>IF('2.1 Data FSVA 2025 &amp; Bobot'!F312="","",'2.1 Data FSVA 2025 &amp; Bobot'!F312)</f>
        <v/>
      </c>
      <c r="G316" s="4" t="str">
        <f>IF('2.1 Data FSVA 2025 &amp; Bobot'!H312="","",IFERROR(((G$7-'2.1 Data FSVA 2025 &amp; Bobot'!H312))/(G$7-G$6),"-"))</f>
        <v/>
      </c>
      <c r="H316" s="4" t="str">
        <f>IF('2.1 Data FSVA 2025 &amp; Bobot'!J312="","",IFERROR((('2.1 Data FSVA 2025 &amp; Bobot'!J312-H$6))/(H$7-H$6),"-"))</f>
        <v/>
      </c>
      <c r="I316" s="4" t="str">
        <f>IF('2.1 Data FSVA 2025 &amp; Bobot'!L312="","",IFERROR((('2.1 Data FSVA 2025 &amp; Bobot'!L312-I$6))/(I$7-I$6),"-"))</f>
        <v/>
      </c>
      <c r="J316" s="4" t="str">
        <f>IF('2.1 Data FSVA 2025 &amp; Bobot'!N312="","",IFERROR((('2.1 Data FSVA 2025 &amp; Bobot'!N312-J$6))/(J$7-J$6),"-"))</f>
        <v/>
      </c>
      <c r="K316" s="4" t="str">
        <f>IF('2.1 Data FSVA 2025 &amp; Bobot'!P312="","",IFERROR(((K$7-'2.1 Data FSVA 2025 &amp; Bobot'!P312))/(K$7-K$6),"-"))</f>
        <v/>
      </c>
      <c r="L316" s="4" t="str">
        <f>IF('2.1 Data FSVA 2025 &amp; Bobot'!R312="","",IFERROR(((L$7-'2.1 Data FSVA 2025 &amp; Bobot'!R312))/(L$7-L$6),"-"))</f>
        <v/>
      </c>
      <c r="M316" s="4" t="str">
        <f>IF('2.1 Data FSVA 2025 &amp; Bobot'!T312="","",IFERROR(((M$7-'2.1 Data FSVA 2025 &amp; Bobot'!T312))/(M$7-M$6),"-"))</f>
        <v/>
      </c>
      <c r="N316" s="4" t="str">
        <f>IF('2.1 Data FSVA 2025 &amp; Bobot'!V312="","",IFERROR((('2.1 Data FSVA 2025 &amp; Bobot'!V312-N$6))/(N$7-N$6),"-"))</f>
        <v/>
      </c>
      <c r="O316" s="4" t="str">
        <f>IF('2.1 Data FSVA 2025 &amp; Bobot'!X312="","",IFERROR(((O$7-'2.1 Data FSVA 2025 &amp; Bobot'!X312))/(O$7-O$6),"-"))</f>
        <v/>
      </c>
      <c r="P316" s="4" t="str">
        <f>IF('2.1 Data FSVA 2025 &amp; Bobot'!Z312="","",IFERROR((('2.1 Data FSVA 2025 &amp; Bobot'!Z312-P$6))/(P$7-P$6),"-"))</f>
        <v/>
      </c>
      <c r="Q316" s="4" t="str">
        <f>IF('2.1 Data FSVA 2025 &amp; Bobot'!AB312="","",IFERROR((('2.1 Data FSVA 2025 &amp; Bobot'!AB312-Q$6))/(Q$7-Q$6),"-"))</f>
        <v/>
      </c>
      <c r="R316" s="4" t="str">
        <f>IF('2.1 Data FSVA 2025 &amp; Bobot'!AD312="","",IFERROR(((R$7-'2.1 Data FSVA 2025 &amp; Bobot'!AD312))/(R$7-R$6),"-"))</f>
        <v/>
      </c>
      <c r="S316" s="33" t="str">
        <f t="shared" si="16"/>
        <v>-</v>
      </c>
      <c r="T316" s="73" t="str">
        <f t="shared" si="17"/>
        <v>-</v>
      </c>
      <c r="U316" s="4" t="str">
        <f t="shared" si="18"/>
        <v>-</v>
      </c>
      <c r="V316" s="73" t="str">
        <f t="shared" si="19"/>
        <v>-</v>
      </c>
      <c r="W316" s="67"/>
    </row>
    <row r="317" spans="1:23" x14ac:dyDescent="0.3">
      <c r="A317" s="1" t="str">
        <f>IF('2.1 Data FSVA 2025 &amp; Bobot'!A313="","",'2.1 Data FSVA 2025 &amp; Bobot'!A313)</f>
        <v/>
      </c>
      <c r="B317" s="2" t="str">
        <f>IF('2.1 Data FSVA 2025 &amp; Bobot'!B313="","",'2.1 Data FSVA 2025 &amp; Bobot'!B313)</f>
        <v/>
      </c>
      <c r="C317" s="1" t="str">
        <f>IF('2.1 Data FSVA 2025 &amp; Bobot'!C313="","",'2.1 Data FSVA 2025 &amp; Bobot'!C313)</f>
        <v/>
      </c>
      <c r="D317" s="1" t="str">
        <f>IF('2.1 Data FSVA 2025 &amp; Bobot'!D313="","",'2.1 Data FSVA 2025 &amp; Bobot'!D313)</f>
        <v/>
      </c>
      <c r="E317" s="1" t="str">
        <f>IF('2.1 Data FSVA 2025 &amp; Bobot'!E313="","",'2.1 Data FSVA 2025 &amp; Bobot'!E313)</f>
        <v/>
      </c>
      <c r="F317" s="2" t="str">
        <f>IF('2.1 Data FSVA 2025 &amp; Bobot'!F313="","",'2.1 Data FSVA 2025 &amp; Bobot'!F313)</f>
        <v/>
      </c>
      <c r="G317" s="4" t="str">
        <f>IF('2.1 Data FSVA 2025 &amp; Bobot'!H313="","",IFERROR(((G$7-'2.1 Data FSVA 2025 &amp; Bobot'!H313))/(G$7-G$6),"-"))</f>
        <v/>
      </c>
      <c r="H317" s="4" t="str">
        <f>IF('2.1 Data FSVA 2025 &amp; Bobot'!J313="","",IFERROR((('2.1 Data FSVA 2025 &amp; Bobot'!J313-H$6))/(H$7-H$6),"-"))</f>
        <v/>
      </c>
      <c r="I317" s="4" t="str">
        <f>IF('2.1 Data FSVA 2025 &amp; Bobot'!L313="","",IFERROR((('2.1 Data FSVA 2025 &amp; Bobot'!L313-I$6))/(I$7-I$6),"-"))</f>
        <v/>
      </c>
      <c r="J317" s="4" t="str">
        <f>IF('2.1 Data FSVA 2025 &amp; Bobot'!N313="","",IFERROR((('2.1 Data FSVA 2025 &amp; Bobot'!N313-J$6))/(J$7-J$6),"-"))</f>
        <v/>
      </c>
      <c r="K317" s="4" t="str">
        <f>IF('2.1 Data FSVA 2025 &amp; Bobot'!P313="","",IFERROR(((K$7-'2.1 Data FSVA 2025 &amp; Bobot'!P313))/(K$7-K$6),"-"))</f>
        <v/>
      </c>
      <c r="L317" s="4" t="str">
        <f>IF('2.1 Data FSVA 2025 &amp; Bobot'!R313="","",IFERROR(((L$7-'2.1 Data FSVA 2025 &amp; Bobot'!R313))/(L$7-L$6),"-"))</f>
        <v/>
      </c>
      <c r="M317" s="4" t="str">
        <f>IF('2.1 Data FSVA 2025 &amp; Bobot'!T313="","",IFERROR(((M$7-'2.1 Data FSVA 2025 &amp; Bobot'!T313))/(M$7-M$6),"-"))</f>
        <v/>
      </c>
      <c r="N317" s="4" t="str">
        <f>IF('2.1 Data FSVA 2025 &amp; Bobot'!V313="","",IFERROR((('2.1 Data FSVA 2025 &amp; Bobot'!V313-N$6))/(N$7-N$6),"-"))</f>
        <v/>
      </c>
      <c r="O317" s="4" t="str">
        <f>IF('2.1 Data FSVA 2025 &amp; Bobot'!X313="","",IFERROR(((O$7-'2.1 Data FSVA 2025 &amp; Bobot'!X313))/(O$7-O$6),"-"))</f>
        <v/>
      </c>
      <c r="P317" s="4" t="str">
        <f>IF('2.1 Data FSVA 2025 &amp; Bobot'!Z313="","",IFERROR((('2.1 Data FSVA 2025 &amp; Bobot'!Z313-P$6))/(P$7-P$6),"-"))</f>
        <v/>
      </c>
      <c r="Q317" s="4" t="str">
        <f>IF('2.1 Data FSVA 2025 &amp; Bobot'!AB313="","",IFERROR((('2.1 Data FSVA 2025 &amp; Bobot'!AB313-Q$6))/(Q$7-Q$6),"-"))</f>
        <v/>
      </c>
      <c r="R317" s="4" t="str">
        <f>IF('2.1 Data FSVA 2025 &amp; Bobot'!AD313="","",IFERROR(((R$7-'2.1 Data FSVA 2025 &amp; Bobot'!AD313))/(R$7-R$6),"-"))</f>
        <v/>
      </c>
      <c r="S317" s="33" t="str">
        <f t="shared" si="16"/>
        <v>-</v>
      </c>
      <c r="T317" s="73" t="str">
        <f t="shared" si="17"/>
        <v>-</v>
      </c>
      <c r="U317" s="4" t="str">
        <f t="shared" si="18"/>
        <v>-</v>
      </c>
      <c r="V317" s="73" t="str">
        <f t="shared" si="19"/>
        <v>-</v>
      </c>
      <c r="W317" s="67"/>
    </row>
    <row r="318" spans="1:23" x14ac:dyDescent="0.3">
      <c r="A318" s="1" t="str">
        <f>IF('2.1 Data FSVA 2025 &amp; Bobot'!A314="","",'2.1 Data FSVA 2025 &amp; Bobot'!A314)</f>
        <v/>
      </c>
      <c r="B318" s="2" t="str">
        <f>IF('2.1 Data FSVA 2025 &amp; Bobot'!B314="","",'2.1 Data FSVA 2025 &amp; Bobot'!B314)</f>
        <v/>
      </c>
      <c r="C318" s="1" t="str">
        <f>IF('2.1 Data FSVA 2025 &amp; Bobot'!C314="","",'2.1 Data FSVA 2025 &amp; Bobot'!C314)</f>
        <v/>
      </c>
      <c r="D318" s="1" t="str">
        <f>IF('2.1 Data FSVA 2025 &amp; Bobot'!D314="","",'2.1 Data FSVA 2025 &amp; Bobot'!D314)</f>
        <v/>
      </c>
      <c r="E318" s="1" t="str">
        <f>IF('2.1 Data FSVA 2025 &amp; Bobot'!E314="","",'2.1 Data FSVA 2025 &amp; Bobot'!E314)</f>
        <v/>
      </c>
      <c r="F318" s="2" t="str">
        <f>IF('2.1 Data FSVA 2025 &amp; Bobot'!F314="","",'2.1 Data FSVA 2025 &amp; Bobot'!F314)</f>
        <v/>
      </c>
      <c r="G318" s="4" t="str">
        <f>IF('2.1 Data FSVA 2025 &amp; Bobot'!H314="","",IFERROR(((G$7-'2.1 Data FSVA 2025 &amp; Bobot'!H314))/(G$7-G$6),"-"))</f>
        <v/>
      </c>
      <c r="H318" s="4" t="str">
        <f>IF('2.1 Data FSVA 2025 &amp; Bobot'!J314="","",IFERROR((('2.1 Data FSVA 2025 &amp; Bobot'!J314-H$6))/(H$7-H$6),"-"))</f>
        <v/>
      </c>
      <c r="I318" s="4" t="str">
        <f>IF('2.1 Data FSVA 2025 &amp; Bobot'!L314="","",IFERROR((('2.1 Data FSVA 2025 &amp; Bobot'!L314-I$6))/(I$7-I$6),"-"))</f>
        <v/>
      </c>
      <c r="J318" s="4" t="str">
        <f>IF('2.1 Data FSVA 2025 &amp; Bobot'!N314="","",IFERROR((('2.1 Data FSVA 2025 &amp; Bobot'!N314-J$6))/(J$7-J$6),"-"))</f>
        <v/>
      </c>
      <c r="K318" s="4" t="str">
        <f>IF('2.1 Data FSVA 2025 &amp; Bobot'!P314="","",IFERROR(((K$7-'2.1 Data FSVA 2025 &amp; Bobot'!P314))/(K$7-K$6),"-"))</f>
        <v/>
      </c>
      <c r="L318" s="4" t="str">
        <f>IF('2.1 Data FSVA 2025 &amp; Bobot'!R314="","",IFERROR(((L$7-'2.1 Data FSVA 2025 &amp; Bobot'!R314))/(L$7-L$6),"-"))</f>
        <v/>
      </c>
      <c r="M318" s="4" t="str">
        <f>IF('2.1 Data FSVA 2025 &amp; Bobot'!T314="","",IFERROR(((M$7-'2.1 Data FSVA 2025 &amp; Bobot'!T314))/(M$7-M$6),"-"))</f>
        <v/>
      </c>
      <c r="N318" s="4" t="str">
        <f>IF('2.1 Data FSVA 2025 &amp; Bobot'!V314="","",IFERROR((('2.1 Data FSVA 2025 &amp; Bobot'!V314-N$6))/(N$7-N$6),"-"))</f>
        <v/>
      </c>
      <c r="O318" s="4" t="str">
        <f>IF('2.1 Data FSVA 2025 &amp; Bobot'!X314="","",IFERROR(((O$7-'2.1 Data FSVA 2025 &amp; Bobot'!X314))/(O$7-O$6),"-"))</f>
        <v/>
      </c>
      <c r="P318" s="4" t="str">
        <f>IF('2.1 Data FSVA 2025 &amp; Bobot'!Z314="","",IFERROR((('2.1 Data FSVA 2025 &amp; Bobot'!Z314-P$6))/(P$7-P$6),"-"))</f>
        <v/>
      </c>
      <c r="Q318" s="4" t="str">
        <f>IF('2.1 Data FSVA 2025 &amp; Bobot'!AB314="","",IFERROR((('2.1 Data FSVA 2025 &amp; Bobot'!AB314-Q$6))/(Q$7-Q$6),"-"))</f>
        <v/>
      </c>
      <c r="R318" s="4" t="str">
        <f>IF('2.1 Data FSVA 2025 &amp; Bobot'!AD314="","",IFERROR(((R$7-'2.1 Data FSVA 2025 &amp; Bobot'!AD314))/(R$7-R$6),"-"))</f>
        <v/>
      </c>
      <c r="S318" s="33" t="str">
        <f t="shared" si="16"/>
        <v>-</v>
      </c>
      <c r="T318" s="73" t="str">
        <f t="shared" si="17"/>
        <v>-</v>
      </c>
      <c r="U318" s="4" t="str">
        <f t="shared" si="18"/>
        <v>-</v>
      </c>
      <c r="V318" s="73" t="str">
        <f t="shared" si="19"/>
        <v>-</v>
      </c>
      <c r="W318" s="67"/>
    </row>
    <row r="319" spans="1:23" x14ac:dyDescent="0.3">
      <c r="A319" s="1" t="str">
        <f>IF('2.1 Data FSVA 2025 &amp; Bobot'!A315="","",'2.1 Data FSVA 2025 &amp; Bobot'!A315)</f>
        <v/>
      </c>
      <c r="B319" s="2" t="str">
        <f>IF('2.1 Data FSVA 2025 &amp; Bobot'!B315="","",'2.1 Data FSVA 2025 &amp; Bobot'!B315)</f>
        <v/>
      </c>
      <c r="C319" s="1" t="str">
        <f>IF('2.1 Data FSVA 2025 &amp; Bobot'!C315="","",'2.1 Data FSVA 2025 &amp; Bobot'!C315)</f>
        <v/>
      </c>
      <c r="D319" s="1" t="str">
        <f>IF('2.1 Data FSVA 2025 &amp; Bobot'!D315="","",'2.1 Data FSVA 2025 &amp; Bobot'!D315)</f>
        <v/>
      </c>
      <c r="E319" s="1" t="str">
        <f>IF('2.1 Data FSVA 2025 &amp; Bobot'!E315="","",'2.1 Data FSVA 2025 &amp; Bobot'!E315)</f>
        <v/>
      </c>
      <c r="F319" s="2" t="str">
        <f>IF('2.1 Data FSVA 2025 &amp; Bobot'!F315="","",'2.1 Data FSVA 2025 &amp; Bobot'!F315)</f>
        <v/>
      </c>
      <c r="G319" s="4" t="str">
        <f>IF('2.1 Data FSVA 2025 &amp; Bobot'!H315="","",IFERROR(((G$7-'2.1 Data FSVA 2025 &amp; Bobot'!H315))/(G$7-G$6),"-"))</f>
        <v/>
      </c>
      <c r="H319" s="4" t="str">
        <f>IF('2.1 Data FSVA 2025 &amp; Bobot'!J315="","",IFERROR((('2.1 Data FSVA 2025 &amp; Bobot'!J315-H$6))/(H$7-H$6),"-"))</f>
        <v/>
      </c>
      <c r="I319" s="4" t="str">
        <f>IF('2.1 Data FSVA 2025 &amp; Bobot'!L315="","",IFERROR((('2.1 Data FSVA 2025 &amp; Bobot'!L315-I$6))/(I$7-I$6),"-"))</f>
        <v/>
      </c>
      <c r="J319" s="4" t="str">
        <f>IF('2.1 Data FSVA 2025 &amp; Bobot'!N315="","",IFERROR((('2.1 Data FSVA 2025 &amp; Bobot'!N315-J$6))/(J$7-J$6),"-"))</f>
        <v/>
      </c>
      <c r="K319" s="4" t="str">
        <f>IF('2.1 Data FSVA 2025 &amp; Bobot'!P315="","",IFERROR(((K$7-'2.1 Data FSVA 2025 &amp; Bobot'!P315))/(K$7-K$6),"-"))</f>
        <v/>
      </c>
      <c r="L319" s="4" t="str">
        <f>IF('2.1 Data FSVA 2025 &amp; Bobot'!R315="","",IFERROR(((L$7-'2.1 Data FSVA 2025 &amp; Bobot'!R315))/(L$7-L$6),"-"))</f>
        <v/>
      </c>
      <c r="M319" s="4" t="str">
        <f>IF('2.1 Data FSVA 2025 &amp; Bobot'!T315="","",IFERROR(((M$7-'2.1 Data FSVA 2025 &amp; Bobot'!T315))/(M$7-M$6),"-"))</f>
        <v/>
      </c>
      <c r="N319" s="4" t="str">
        <f>IF('2.1 Data FSVA 2025 &amp; Bobot'!V315="","",IFERROR((('2.1 Data FSVA 2025 &amp; Bobot'!V315-N$6))/(N$7-N$6),"-"))</f>
        <v/>
      </c>
      <c r="O319" s="4" t="str">
        <f>IF('2.1 Data FSVA 2025 &amp; Bobot'!X315="","",IFERROR(((O$7-'2.1 Data FSVA 2025 &amp; Bobot'!X315))/(O$7-O$6),"-"))</f>
        <v/>
      </c>
      <c r="P319" s="4" t="str">
        <f>IF('2.1 Data FSVA 2025 &amp; Bobot'!Z315="","",IFERROR((('2.1 Data FSVA 2025 &amp; Bobot'!Z315-P$6))/(P$7-P$6),"-"))</f>
        <v/>
      </c>
      <c r="Q319" s="4" t="str">
        <f>IF('2.1 Data FSVA 2025 &amp; Bobot'!AB315="","",IFERROR((('2.1 Data FSVA 2025 &amp; Bobot'!AB315-Q$6))/(Q$7-Q$6),"-"))</f>
        <v/>
      </c>
      <c r="R319" s="4" t="str">
        <f>IF('2.1 Data FSVA 2025 &amp; Bobot'!AD315="","",IFERROR(((R$7-'2.1 Data FSVA 2025 &amp; Bobot'!AD315))/(R$7-R$6),"-"))</f>
        <v/>
      </c>
      <c r="S319" s="33" t="str">
        <f t="shared" si="16"/>
        <v>-</v>
      </c>
      <c r="T319" s="73" t="str">
        <f t="shared" si="17"/>
        <v>-</v>
      </c>
      <c r="U319" s="4" t="str">
        <f t="shared" si="18"/>
        <v>-</v>
      </c>
      <c r="V319" s="73" t="str">
        <f t="shared" si="19"/>
        <v>-</v>
      </c>
      <c r="W319" s="67"/>
    </row>
    <row r="320" spans="1:23" x14ac:dyDescent="0.3">
      <c r="A320" s="1" t="str">
        <f>IF('2.1 Data FSVA 2025 &amp; Bobot'!A316="","",'2.1 Data FSVA 2025 &amp; Bobot'!A316)</f>
        <v/>
      </c>
      <c r="B320" s="2" t="str">
        <f>IF('2.1 Data FSVA 2025 &amp; Bobot'!B316="","",'2.1 Data FSVA 2025 &amp; Bobot'!B316)</f>
        <v/>
      </c>
      <c r="C320" s="1" t="str">
        <f>IF('2.1 Data FSVA 2025 &amp; Bobot'!C316="","",'2.1 Data FSVA 2025 &amp; Bobot'!C316)</f>
        <v/>
      </c>
      <c r="D320" s="1" t="str">
        <f>IF('2.1 Data FSVA 2025 &amp; Bobot'!D316="","",'2.1 Data FSVA 2025 &amp; Bobot'!D316)</f>
        <v/>
      </c>
      <c r="E320" s="1" t="str">
        <f>IF('2.1 Data FSVA 2025 &amp; Bobot'!E316="","",'2.1 Data FSVA 2025 &amp; Bobot'!E316)</f>
        <v/>
      </c>
      <c r="F320" s="2" t="str">
        <f>IF('2.1 Data FSVA 2025 &amp; Bobot'!F316="","",'2.1 Data FSVA 2025 &amp; Bobot'!F316)</f>
        <v/>
      </c>
      <c r="G320" s="4" t="str">
        <f>IF('2.1 Data FSVA 2025 &amp; Bobot'!H316="","",IFERROR(((G$7-'2.1 Data FSVA 2025 &amp; Bobot'!H316))/(G$7-G$6),"-"))</f>
        <v/>
      </c>
      <c r="H320" s="4" t="str">
        <f>IF('2.1 Data FSVA 2025 &amp; Bobot'!J316="","",IFERROR((('2.1 Data FSVA 2025 &amp; Bobot'!J316-H$6))/(H$7-H$6),"-"))</f>
        <v/>
      </c>
      <c r="I320" s="4" t="str">
        <f>IF('2.1 Data FSVA 2025 &amp; Bobot'!L316="","",IFERROR((('2.1 Data FSVA 2025 &amp; Bobot'!L316-I$6))/(I$7-I$6),"-"))</f>
        <v/>
      </c>
      <c r="J320" s="4" t="str">
        <f>IF('2.1 Data FSVA 2025 &amp; Bobot'!N316="","",IFERROR((('2.1 Data FSVA 2025 &amp; Bobot'!N316-J$6))/(J$7-J$6),"-"))</f>
        <v/>
      </c>
      <c r="K320" s="4" t="str">
        <f>IF('2.1 Data FSVA 2025 &amp; Bobot'!P316="","",IFERROR(((K$7-'2.1 Data FSVA 2025 &amp; Bobot'!P316))/(K$7-K$6),"-"))</f>
        <v/>
      </c>
      <c r="L320" s="4" t="str">
        <f>IF('2.1 Data FSVA 2025 &amp; Bobot'!R316="","",IFERROR(((L$7-'2.1 Data FSVA 2025 &amp; Bobot'!R316))/(L$7-L$6),"-"))</f>
        <v/>
      </c>
      <c r="M320" s="4" t="str">
        <f>IF('2.1 Data FSVA 2025 &amp; Bobot'!T316="","",IFERROR(((M$7-'2.1 Data FSVA 2025 &amp; Bobot'!T316))/(M$7-M$6),"-"))</f>
        <v/>
      </c>
      <c r="N320" s="4" t="str">
        <f>IF('2.1 Data FSVA 2025 &amp; Bobot'!V316="","",IFERROR((('2.1 Data FSVA 2025 &amp; Bobot'!V316-N$6))/(N$7-N$6),"-"))</f>
        <v/>
      </c>
      <c r="O320" s="4" t="str">
        <f>IF('2.1 Data FSVA 2025 &amp; Bobot'!X316="","",IFERROR(((O$7-'2.1 Data FSVA 2025 &amp; Bobot'!X316))/(O$7-O$6),"-"))</f>
        <v/>
      </c>
      <c r="P320" s="4" t="str">
        <f>IF('2.1 Data FSVA 2025 &amp; Bobot'!Z316="","",IFERROR((('2.1 Data FSVA 2025 &amp; Bobot'!Z316-P$6))/(P$7-P$6),"-"))</f>
        <v/>
      </c>
      <c r="Q320" s="4" t="str">
        <f>IF('2.1 Data FSVA 2025 &amp; Bobot'!AB316="","",IFERROR((('2.1 Data FSVA 2025 &amp; Bobot'!AB316-Q$6))/(Q$7-Q$6),"-"))</f>
        <v/>
      </c>
      <c r="R320" s="4" t="str">
        <f>IF('2.1 Data FSVA 2025 &amp; Bobot'!AD316="","",IFERROR(((R$7-'2.1 Data FSVA 2025 &amp; Bobot'!AD316))/(R$7-R$6),"-"))</f>
        <v/>
      </c>
      <c r="S320" s="33" t="str">
        <f t="shared" si="16"/>
        <v>-</v>
      </c>
      <c r="T320" s="73" t="str">
        <f t="shared" si="17"/>
        <v>-</v>
      </c>
      <c r="U320" s="4" t="str">
        <f t="shared" si="18"/>
        <v>-</v>
      </c>
      <c r="V320" s="73" t="str">
        <f t="shared" si="19"/>
        <v>-</v>
      </c>
      <c r="W320" s="67"/>
    </row>
    <row r="321" spans="1:23" x14ac:dyDescent="0.3">
      <c r="A321" s="1" t="str">
        <f>IF('2.1 Data FSVA 2025 &amp; Bobot'!A317="","",'2.1 Data FSVA 2025 &amp; Bobot'!A317)</f>
        <v/>
      </c>
      <c r="B321" s="2" t="str">
        <f>IF('2.1 Data FSVA 2025 &amp; Bobot'!B317="","",'2.1 Data FSVA 2025 &amp; Bobot'!B317)</f>
        <v/>
      </c>
      <c r="C321" s="1" t="str">
        <f>IF('2.1 Data FSVA 2025 &amp; Bobot'!C317="","",'2.1 Data FSVA 2025 &amp; Bobot'!C317)</f>
        <v/>
      </c>
      <c r="D321" s="1" t="str">
        <f>IF('2.1 Data FSVA 2025 &amp; Bobot'!D317="","",'2.1 Data FSVA 2025 &amp; Bobot'!D317)</f>
        <v/>
      </c>
      <c r="E321" s="1" t="str">
        <f>IF('2.1 Data FSVA 2025 &amp; Bobot'!E317="","",'2.1 Data FSVA 2025 &amp; Bobot'!E317)</f>
        <v/>
      </c>
      <c r="F321" s="2" t="str">
        <f>IF('2.1 Data FSVA 2025 &amp; Bobot'!F317="","",'2.1 Data FSVA 2025 &amp; Bobot'!F317)</f>
        <v/>
      </c>
      <c r="G321" s="4" t="str">
        <f>IF('2.1 Data FSVA 2025 &amp; Bobot'!H317="","",IFERROR(((G$7-'2.1 Data FSVA 2025 &amp; Bobot'!H317))/(G$7-G$6),"-"))</f>
        <v/>
      </c>
      <c r="H321" s="4" t="str">
        <f>IF('2.1 Data FSVA 2025 &amp; Bobot'!J317="","",IFERROR((('2.1 Data FSVA 2025 &amp; Bobot'!J317-H$6))/(H$7-H$6),"-"))</f>
        <v/>
      </c>
      <c r="I321" s="4" t="str">
        <f>IF('2.1 Data FSVA 2025 &amp; Bobot'!L317="","",IFERROR((('2.1 Data FSVA 2025 &amp; Bobot'!L317-I$6))/(I$7-I$6),"-"))</f>
        <v/>
      </c>
      <c r="J321" s="4" t="str">
        <f>IF('2.1 Data FSVA 2025 &amp; Bobot'!N317="","",IFERROR((('2.1 Data FSVA 2025 &amp; Bobot'!N317-J$6))/(J$7-J$6),"-"))</f>
        <v/>
      </c>
      <c r="K321" s="4" t="str">
        <f>IF('2.1 Data FSVA 2025 &amp; Bobot'!P317="","",IFERROR(((K$7-'2.1 Data FSVA 2025 &amp; Bobot'!P317))/(K$7-K$6),"-"))</f>
        <v/>
      </c>
      <c r="L321" s="4" t="str">
        <f>IF('2.1 Data FSVA 2025 &amp; Bobot'!R317="","",IFERROR(((L$7-'2.1 Data FSVA 2025 &amp; Bobot'!R317))/(L$7-L$6),"-"))</f>
        <v/>
      </c>
      <c r="M321" s="4" t="str">
        <f>IF('2.1 Data FSVA 2025 &amp; Bobot'!T317="","",IFERROR(((M$7-'2.1 Data FSVA 2025 &amp; Bobot'!T317))/(M$7-M$6),"-"))</f>
        <v/>
      </c>
      <c r="N321" s="4" t="str">
        <f>IF('2.1 Data FSVA 2025 &amp; Bobot'!V317="","",IFERROR((('2.1 Data FSVA 2025 &amp; Bobot'!V317-N$6))/(N$7-N$6),"-"))</f>
        <v/>
      </c>
      <c r="O321" s="4" t="str">
        <f>IF('2.1 Data FSVA 2025 &amp; Bobot'!X317="","",IFERROR(((O$7-'2.1 Data FSVA 2025 &amp; Bobot'!X317))/(O$7-O$6),"-"))</f>
        <v/>
      </c>
      <c r="P321" s="4" t="str">
        <f>IF('2.1 Data FSVA 2025 &amp; Bobot'!Z317="","",IFERROR((('2.1 Data FSVA 2025 &amp; Bobot'!Z317-P$6))/(P$7-P$6),"-"))</f>
        <v/>
      </c>
      <c r="Q321" s="4" t="str">
        <f>IF('2.1 Data FSVA 2025 &amp; Bobot'!AB317="","",IFERROR((('2.1 Data FSVA 2025 &amp; Bobot'!AB317-Q$6))/(Q$7-Q$6),"-"))</f>
        <v/>
      </c>
      <c r="R321" s="4" t="str">
        <f>IF('2.1 Data FSVA 2025 &amp; Bobot'!AD317="","",IFERROR(((R$7-'2.1 Data FSVA 2025 &amp; Bobot'!AD317))/(R$7-R$6),"-"))</f>
        <v/>
      </c>
      <c r="S321" s="33" t="str">
        <f t="shared" si="16"/>
        <v>-</v>
      </c>
      <c r="T321" s="73" t="str">
        <f t="shared" si="17"/>
        <v>-</v>
      </c>
      <c r="U321" s="4" t="str">
        <f t="shared" si="18"/>
        <v>-</v>
      </c>
      <c r="V321" s="73" t="str">
        <f t="shared" si="19"/>
        <v>-</v>
      </c>
      <c r="W321" s="67"/>
    </row>
    <row r="322" spans="1:23" x14ac:dyDescent="0.3">
      <c r="A322" s="1" t="str">
        <f>IF('2.1 Data FSVA 2025 &amp; Bobot'!A318="","",'2.1 Data FSVA 2025 &amp; Bobot'!A318)</f>
        <v/>
      </c>
      <c r="B322" s="2" t="str">
        <f>IF('2.1 Data FSVA 2025 &amp; Bobot'!B318="","",'2.1 Data FSVA 2025 &amp; Bobot'!B318)</f>
        <v/>
      </c>
      <c r="C322" s="1" t="str">
        <f>IF('2.1 Data FSVA 2025 &amp; Bobot'!C318="","",'2.1 Data FSVA 2025 &amp; Bobot'!C318)</f>
        <v/>
      </c>
      <c r="D322" s="1" t="str">
        <f>IF('2.1 Data FSVA 2025 &amp; Bobot'!D318="","",'2.1 Data FSVA 2025 &amp; Bobot'!D318)</f>
        <v/>
      </c>
      <c r="E322" s="1" t="str">
        <f>IF('2.1 Data FSVA 2025 &amp; Bobot'!E318="","",'2.1 Data FSVA 2025 &amp; Bobot'!E318)</f>
        <v/>
      </c>
      <c r="F322" s="2" t="str">
        <f>IF('2.1 Data FSVA 2025 &amp; Bobot'!F318="","",'2.1 Data FSVA 2025 &amp; Bobot'!F318)</f>
        <v/>
      </c>
      <c r="G322" s="4" t="str">
        <f>IF('2.1 Data FSVA 2025 &amp; Bobot'!H318="","",IFERROR(((G$7-'2.1 Data FSVA 2025 &amp; Bobot'!H318))/(G$7-G$6),"-"))</f>
        <v/>
      </c>
      <c r="H322" s="4" t="str">
        <f>IF('2.1 Data FSVA 2025 &amp; Bobot'!J318="","",IFERROR((('2.1 Data FSVA 2025 &amp; Bobot'!J318-H$6))/(H$7-H$6),"-"))</f>
        <v/>
      </c>
      <c r="I322" s="4" t="str">
        <f>IF('2.1 Data FSVA 2025 &amp; Bobot'!L318="","",IFERROR((('2.1 Data FSVA 2025 &amp; Bobot'!L318-I$6))/(I$7-I$6),"-"))</f>
        <v/>
      </c>
      <c r="J322" s="4" t="str">
        <f>IF('2.1 Data FSVA 2025 &amp; Bobot'!N318="","",IFERROR((('2.1 Data FSVA 2025 &amp; Bobot'!N318-J$6))/(J$7-J$6),"-"))</f>
        <v/>
      </c>
      <c r="K322" s="4" t="str">
        <f>IF('2.1 Data FSVA 2025 &amp; Bobot'!P318="","",IFERROR(((K$7-'2.1 Data FSVA 2025 &amp; Bobot'!P318))/(K$7-K$6),"-"))</f>
        <v/>
      </c>
      <c r="L322" s="4" t="str">
        <f>IF('2.1 Data FSVA 2025 &amp; Bobot'!R318="","",IFERROR(((L$7-'2.1 Data FSVA 2025 &amp; Bobot'!R318))/(L$7-L$6),"-"))</f>
        <v/>
      </c>
      <c r="M322" s="4" t="str">
        <f>IF('2.1 Data FSVA 2025 &amp; Bobot'!T318="","",IFERROR(((M$7-'2.1 Data FSVA 2025 &amp; Bobot'!T318))/(M$7-M$6),"-"))</f>
        <v/>
      </c>
      <c r="N322" s="4" t="str">
        <f>IF('2.1 Data FSVA 2025 &amp; Bobot'!V318="","",IFERROR((('2.1 Data FSVA 2025 &amp; Bobot'!V318-N$6))/(N$7-N$6),"-"))</f>
        <v/>
      </c>
      <c r="O322" s="4" t="str">
        <f>IF('2.1 Data FSVA 2025 &amp; Bobot'!X318="","",IFERROR(((O$7-'2.1 Data FSVA 2025 &amp; Bobot'!X318))/(O$7-O$6),"-"))</f>
        <v/>
      </c>
      <c r="P322" s="4" t="str">
        <f>IF('2.1 Data FSVA 2025 &amp; Bobot'!Z318="","",IFERROR((('2.1 Data FSVA 2025 &amp; Bobot'!Z318-P$6))/(P$7-P$6),"-"))</f>
        <v/>
      </c>
      <c r="Q322" s="4" t="str">
        <f>IF('2.1 Data FSVA 2025 &amp; Bobot'!AB318="","",IFERROR((('2.1 Data FSVA 2025 &amp; Bobot'!AB318-Q$6))/(Q$7-Q$6),"-"))</f>
        <v/>
      </c>
      <c r="R322" s="4" t="str">
        <f>IF('2.1 Data FSVA 2025 &amp; Bobot'!AD318="","",IFERROR(((R$7-'2.1 Data FSVA 2025 &amp; Bobot'!AD318))/(R$7-R$6),"-"))</f>
        <v/>
      </c>
      <c r="S322" s="33" t="str">
        <f t="shared" si="16"/>
        <v>-</v>
      </c>
      <c r="T322" s="73" t="str">
        <f t="shared" si="17"/>
        <v>-</v>
      </c>
      <c r="U322" s="4" t="str">
        <f t="shared" si="18"/>
        <v>-</v>
      </c>
      <c r="V322" s="73" t="str">
        <f t="shared" si="19"/>
        <v>-</v>
      </c>
      <c r="W322" s="67"/>
    </row>
    <row r="323" spans="1:23" x14ac:dyDescent="0.3">
      <c r="A323" s="1" t="str">
        <f>IF('2.1 Data FSVA 2025 &amp; Bobot'!A319="","",'2.1 Data FSVA 2025 &amp; Bobot'!A319)</f>
        <v/>
      </c>
      <c r="B323" s="2" t="str">
        <f>IF('2.1 Data FSVA 2025 &amp; Bobot'!B319="","",'2.1 Data FSVA 2025 &amp; Bobot'!B319)</f>
        <v/>
      </c>
      <c r="C323" s="1" t="str">
        <f>IF('2.1 Data FSVA 2025 &amp; Bobot'!C319="","",'2.1 Data FSVA 2025 &amp; Bobot'!C319)</f>
        <v/>
      </c>
      <c r="D323" s="1" t="str">
        <f>IF('2.1 Data FSVA 2025 &amp; Bobot'!D319="","",'2.1 Data FSVA 2025 &amp; Bobot'!D319)</f>
        <v/>
      </c>
      <c r="E323" s="1" t="str">
        <f>IF('2.1 Data FSVA 2025 &amp; Bobot'!E319="","",'2.1 Data FSVA 2025 &amp; Bobot'!E319)</f>
        <v/>
      </c>
      <c r="F323" s="2" t="str">
        <f>IF('2.1 Data FSVA 2025 &amp; Bobot'!F319="","",'2.1 Data FSVA 2025 &amp; Bobot'!F319)</f>
        <v/>
      </c>
      <c r="G323" s="4" t="str">
        <f>IF('2.1 Data FSVA 2025 &amp; Bobot'!H319="","",IFERROR(((G$7-'2.1 Data FSVA 2025 &amp; Bobot'!H319))/(G$7-G$6),"-"))</f>
        <v/>
      </c>
      <c r="H323" s="4" t="str">
        <f>IF('2.1 Data FSVA 2025 &amp; Bobot'!J319="","",IFERROR((('2.1 Data FSVA 2025 &amp; Bobot'!J319-H$6))/(H$7-H$6),"-"))</f>
        <v/>
      </c>
      <c r="I323" s="4" t="str">
        <f>IF('2.1 Data FSVA 2025 &amp; Bobot'!L319="","",IFERROR((('2.1 Data FSVA 2025 &amp; Bobot'!L319-I$6))/(I$7-I$6),"-"))</f>
        <v/>
      </c>
      <c r="J323" s="4" t="str">
        <f>IF('2.1 Data FSVA 2025 &amp; Bobot'!N319="","",IFERROR((('2.1 Data FSVA 2025 &amp; Bobot'!N319-J$6))/(J$7-J$6),"-"))</f>
        <v/>
      </c>
      <c r="K323" s="4" t="str">
        <f>IF('2.1 Data FSVA 2025 &amp; Bobot'!P319="","",IFERROR(((K$7-'2.1 Data FSVA 2025 &amp; Bobot'!P319))/(K$7-K$6),"-"))</f>
        <v/>
      </c>
      <c r="L323" s="4" t="str">
        <f>IF('2.1 Data FSVA 2025 &amp; Bobot'!R319="","",IFERROR(((L$7-'2.1 Data FSVA 2025 &amp; Bobot'!R319))/(L$7-L$6),"-"))</f>
        <v/>
      </c>
      <c r="M323" s="4" t="str">
        <f>IF('2.1 Data FSVA 2025 &amp; Bobot'!T319="","",IFERROR(((M$7-'2.1 Data FSVA 2025 &amp; Bobot'!T319))/(M$7-M$6),"-"))</f>
        <v/>
      </c>
      <c r="N323" s="4" t="str">
        <f>IF('2.1 Data FSVA 2025 &amp; Bobot'!V319="","",IFERROR((('2.1 Data FSVA 2025 &amp; Bobot'!V319-N$6))/(N$7-N$6),"-"))</f>
        <v/>
      </c>
      <c r="O323" s="4" t="str">
        <f>IF('2.1 Data FSVA 2025 &amp; Bobot'!X319="","",IFERROR(((O$7-'2.1 Data FSVA 2025 &amp; Bobot'!X319))/(O$7-O$6),"-"))</f>
        <v/>
      </c>
      <c r="P323" s="4" t="str">
        <f>IF('2.1 Data FSVA 2025 &amp; Bobot'!Z319="","",IFERROR((('2.1 Data FSVA 2025 &amp; Bobot'!Z319-P$6))/(P$7-P$6),"-"))</f>
        <v/>
      </c>
      <c r="Q323" s="4" t="str">
        <f>IF('2.1 Data FSVA 2025 &amp; Bobot'!AB319="","",IFERROR((('2.1 Data FSVA 2025 &amp; Bobot'!AB319-Q$6))/(Q$7-Q$6),"-"))</f>
        <v/>
      </c>
      <c r="R323" s="4" t="str">
        <f>IF('2.1 Data FSVA 2025 &amp; Bobot'!AD319="","",IFERROR(((R$7-'2.1 Data FSVA 2025 &amp; Bobot'!AD319))/(R$7-R$6),"-"))</f>
        <v/>
      </c>
      <c r="S323" s="33" t="str">
        <f t="shared" si="16"/>
        <v>-</v>
      </c>
      <c r="T323" s="73" t="str">
        <f t="shared" si="17"/>
        <v>-</v>
      </c>
      <c r="U323" s="4" t="str">
        <f t="shared" si="18"/>
        <v>-</v>
      </c>
      <c r="V323" s="73" t="str">
        <f t="shared" si="19"/>
        <v>-</v>
      </c>
      <c r="W323" s="67"/>
    </row>
    <row r="324" spans="1:23" x14ac:dyDescent="0.3">
      <c r="A324" s="1" t="str">
        <f>IF('2.1 Data FSVA 2025 &amp; Bobot'!A320="","",'2.1 Data FSVA 2025 &amp; Bobot'!A320)</f>
        <v/>
      </c>
      <c r="B324" s="2" t="str">
        <f>IF('2.1 Data FSVA 2025 &amp; Bobot'!B320="","",'2.1 Data FSVA 2025 &amp; Bobot'!B320)</f>
        <v/>
      </c>
      <c r="C324" s="1" t="str">
        <f>IF('2.1 Data FSVA 2025 &amp; Bobot'!C320="","",'2.1 Data FSVA 2025 &amp; Bobot'!C320)</f>
        <v/>
      </c>
      <c r="D324" s="1" t="str">
        <f>IF('2.1 Data FSVA 2025 &amp; Bobot'!D320="","",'2.1 Data FSVA 2025 &amp; Bobot'!D320)</f>
        <v/>
      </c>
      <c r="E324" s="1" t="str">
        <f>IF('2.1 Data FSVA 2025 &amp; Bobot'!E320="","",'2.1 Data FSVA 2025 &amp; Bobot'!E320)</f>
        <v/>
      </c>
      <c r="F324" s="2" t="str">
        <f>IF('2.1 Data FSVA 2025 &amp; Bobot'!F320="","",'2.1 Data FSVA 2025 &amp; Bobot'!F320)</f>
        <v/>
      </c>
      <c r="G324" s="4" t="str">
        <f>IF('2.1 Data FSVA 2025 &amp; Bobot'!H320="","",IFERROR(((G$7-'2.1 Data FSVA 2025 &amp; Bobot'!H320))/(G$7-G$6),"-"))</f>
        <v/>
      </c>
      <c r="H324" s="4" t="str">
        <f>IF('2.1 Data FSVA 2025 &amp; Bobot'!J320="","",IFERROR((('2.1 Data FSVA 2025 &amp; Bobot'!J320-H$6))/(H$7-H$6),"-"))</f>
        <v/>
      </c>
      <c r="I324" s="4" t="str">
        <f>IF('2.1 Data FSVA 2025 &amp; Bobot'!L320="","",IFERROR((('2.1 Data FSVA 2025 &amp; Bobot'!L320-I$6))/(I$7-I$6),"-"))</f>
        <v/>
      </c>
      <c r="J324" s="4" t="str">
        <f>IF('2.1 Data FSVA 2025 &amp; Bobot'!N320="","",IFERROR((('2.1 Data FSVA 2025 &amp; Bobot'!N320-J$6))/(J$7-J$6),"-"))</f>
        <v/>
      </c>
      <c r="K324" s="4" t="str">
        <f>IF('2.1 Data FSVA 2025 &amp; Bobot'!P320="","",IFERROR(((K$7-'2.1 Data FSVA 2025 &amp; Bobot'!P320))/(K$7-K$6),"-"))</f>
        <v/>
      </c>
      <c r="L324" s="4" t="str">
        <f>IF('2.1 Data FSVA 2025 &amp; Bobot'!R320="","",IFERROR(((L$7-'2.1 Data FSVA 2025 &amp; Bobot'!R320))/(L$7-L$6),"-"))</f>
        <v/>
      </c>
      <c r="M324" s="4" t="str">
        <f>IF('2.1 Data FSVA 2025 &amp; Bobot'!T320="","",IFERROR(((M$7-'2.1 Data FSVA 2025 &amp; Bobot'!T320))/(M$7-M$6),"-"))</f>
        <v/>
      </c>
      <c r="N324" s="4" t="str">
        <f>IF('2.1 Data FSVA 2025 &amp; Bobot'!V320="","",IFERROR((('2.1 Data FSVA 2025 &amp; Bobot'!V320-N$6))/(N$7-N$6),"-"))</f>
        <v/>
      </c>
      <c r="O324" s="4" t="str">
        <f>IF('2.1 Data FSVA 2025 &amp; Bobot'!X320="","",IFERROR(((O$7-'2.1 Data FSVA 2025 &amp; Bobot'!X320))/(O$7-O$6),"-"))</f>
        <v/>
      </c>
      <c r="P324" s="4" t="str">
        <f>IF('2.1 Data FSVA 2025 &amp; Bobot'!Z320="","",IFERROR((('2.1 Data FSVA 2025 &amp; Bobot'!Z320-P$6))/(P$7-P$6),"-"))</f>
        <v/>
      </c>
      <c r="Q324" s="4" t="str">
        <f>IF('2.1 Data FSVA 2025 &amp; Bobot'!AB320="","",IFERROR((('2.1 Data FSVA 2025 &amp; Bobot'!AB320-Q$6))/(Q$7-Q$6),"-"))</f>
        <v/>
      </c>
      <c r="R324" s="4" t="str">
        <f>IF('2.1 Data FSVA 2025 &amp; Bobot'!AD320="","",IFERROR(((R$7-'2.1 Data FSVA 2025 &amp; Bobot'!AD320))/(R$7-R$6),"-"))</f>
        <v/>
      </c>
      <c r="S324" s="33" t="str">
        <f t="shared" si="16"/>
        <v>-</v>
      </c>
      <c r="T324" s="73" t="str">
        <f t="shared" si="17"/>
        <v>-</v>
      </c>
      <c r="U324" s="4" t="str">
        <f t="shared" si="18"/>
        <v>-</v>
      </c>
      <c r="V324" s="73" t="str">
        <f t="shared" si="19"/>
        <v>-</v>
      </c>
      <c r="W324" s="67"/>
    </row>
    <row r="325" spans="1:23" x14ac:dyDescent="0.3">
      <c r="A325" s="1" t="str">
        <f>IF('2.1 Data FSVA 2025 &amp; Bobot'!A321="","",'2.1 Data FSVA 2025 &amp; Bobot'!A321)</f>
        <v/>
      </c>
      <c r="B325" s="2" t="str">
        <f>IF('2.1 Data FSVA 2025 &amp; Bobot'!B321="","",'2.1 Data FSVA 2025 &amp; Bobot'!B321)</f>
        <v/>
      </c>
      <c r="C325" s="1" t="str">
        <f>IF('2.1 Data FSVA 2025 &amp; Bobot'!C321="","",'2.1 Data FSVA 2025 &amp; Bobot'!C321)</f>
        <v/>
      </c>
      <c r="D325" s="1" t="str">
        <f>IF('2.1 Data FSVA 2025 &amp; Bobot'!D321="","",'2.1 Data FSVA 2025 &amp; Bobot'!D321)</f>
        <v/>
      </c>
      <c r="E325" s="1" t="str">
        <f>IF('2.1 Data FSVA 2025 &amp; Bobot'!E321="","",'2.1 Data FSVA 2025 &amp; Bobot'!E321)</f>
        <v/>
      </c>
      <c r="F325" s="2" t="str">
        <f>IF('2.1 Data FSVA 2025 &amp; Bobot'!F321="","",'2.1 Data FSVA 2025 &amp; Bobot'!F321)</f>
        <v/>
      </c>
      <c r="G325" s="4" t="str">
        <f>IF('2.1 Data FSVA 2025 &amp; Bobot'!H321="","",IFERROR(((G$7-'2.1 Data FSVA 2025 &amp; Bobot'!H321))/(G$7-G$6),"-"))</f>
        <v/>
      </c>
      <c r="H325" s="4" t="str">
        <f>IF('2.1 Data FSVA 2025 &amp; Bobot'!J321="","",IFERROR((('2.1 Data FSVA 2025 &amp; Bobot'!J321-H$6))/(H$7-H$6),"-"))</f>
        <v/>
      </c>
      <c r="I325" s="4" t="str">
        <f>IF('2.1 Data FSVA 2025 &amp; Bobot'!L321="","",IFERROR((('2.1 Data FSVA 2025 &amp; Bobot'!L321-I$6))/(I$7-I$6),"-"))</f>
        <v/>
      </c>
      <c r="J325" s="4" t="str">
        <f>IF('2.1 Data FSVA 2025 &amp; Bobot'!N321="","",IFERROR((('2.1 Data FSVA 2025 &amp; Bobot'!N321-J$6))/(J$7-J$6),"-"))</f>
        <v/>
      </c>
      <c r="K325" s="4" t="str">
        <f>IF('2.1 Data FSVA 2025 &amp; Bobot'!P321="","",IFERROR(((K$7-'2.1 Data FSVA 2025 &amp; Bobot'!P321))/(K$7-K$6),"-"))</f>
        <v/>
      </c>
      <c r="L325" s="4" t="str">
        <f>IF('2.1 Data FSVA 2025 &amp; Bobot'!R321="","",IFERROR(((L$7-'2.1 Data FSVA 2025 &amp; Bobot'!R321))/(L$7-L$6),"-"))</f>
        <v/>
      </c>
      <c r="M325" s="4" t="str">
        <f>IF('2.1 Data FSVA 2025 &amp; Bobot'!T321="","",IFERROR(((M$7-'2.1 Data FSVA 2025 &amp; Bobot'!T321))/(M$7-M$6),"-"))</f>
        <v/>
      </c>
      <c r="N325" s="4" t="str">
        <f>IF('2.1 Data FSVA 2025 &amp; Bobot'!V321="","",IFERROR((('2.1 Data FSVA 2025 &amp; Bobot'!V321-N$6))/(N$7-N$6),"-"))</f>
        <v/>
      </c>
      <c r="O325" s="4" t="str">
        <f>IF('2.1 Data FSVA 2025 &amp; Bobot'!X321="","",IFERROR(((O$7-'2.1 Data FSVA 2025 &amp; Bobot'!X321))/(O$7-O$6),"-"))</f>
        <v/>
      </c>
      <c r="P325" s="4" t="str">
        <f>IF('2.1 Data FSVA 2025 &amp; Bobot'!Z321="","",IFERROR((('2.1 Data FSVA 2025 &amp; Bobot'!Z321-P$6))/(P$7-P$6),"-"))</f>
        <v/>
      </c>
      <c r="Q325" s="4" t="str">
        <f>IF('2.1 Data FSVA 2025 &amp; Bobot'!AB321="","",IFERROR((('2.1 Data FSVA 2025 &amp; Bobot'!AB321-Q$6))/(Q$7-Q$6),"-"))</f>
        <v/>
      </c>
      <c r="R325" s="4" t="str">
        <f>IF('2.1 Data FSVA 2025 &amp; Bobot'!AD321="","",IFERROR(((R$7-'2.1 Data FSVA 2025 &amp; Bobot'!AD321))/(R$7-R$6),"-"))</f>
        <v/>
      </c>
      <c r="S325" s="33" t="str">
        <f t="shared" si="16"/>
        <v>-</v>
      </c>
      <c r="T325" s="73" t="str">
        <f t="shared" si="17"/>
        <v>-</v>
      </c>
      <c r="U325" s="4" t="str">
        <f t="shared" si="18"/>
        <v>-</v>
      </c>
      <c r="V325" s="73" t="str">
        <f t="shared" si="19"/>
        <v>-</v>
      </c>
      <c r="W325" s="67"/>
    </row>
    <row r="326" spans="1:23" x14ac:dyDescent="0.3">
      <c r="A326" s="1" t="str">
        <f>IF('2.1 Data FSVA 2025 &amp; Bobot'!A322="","",'2.1 Data FSVA 2025 &amp; Bobot'!A322)</f>
        <v/>
      </c>
      <c r="B326" s="2" t="str">
        <f>IF('2.1 Data FSVA 2025 &amp; Bobot'!B322="","",'2.1 Data FSVA 2025 &amp; Bobot'!B322)</f>
        <v/>
      </c>
      <c r="C326" s="1" t="str">
        <f>IF('2.1 Data FSVA 2025 &amp; Bobot'!C322="","",'2.1 Data FSVA 2025 &amp; Bobot'!C322)</f>
        <v/>
      </c>
      <c r="D326" s="1" t="str">
        <f>IF('2.1 Data FSVA 2025 &amp; Bobot'!D322="","",'2.1 Data FSVA 2025 &amp; Bobot'!D322)</f>
        <v/>
      </c>
      <c r="E326" s="1" t="str">
        <f>IF('2.1 Data FSVA 2025 &amp; Bobot'!E322="","",'2.1 Data FSVA 2025 &amp; Bobot'!E322)</f>
        <v/>
      </c>
      <c r="F326" s="2" t="str">
        <f>IF('2.1 Data FSVA 2025 &amp; Bobot'!F322="","",'2.1 Data FSVA 2025 &amp; Bobot'!F322)</f>
        <v/>
      </c>
      <c r="G326" s="4" t="str">
        <f>IF('2.1 Data FSVA 2025 &amp; Bobot'!H322="","",IFERROR(((G$7-'2.1 Data FSVA 2025 &amp; Bobot'!H322))/(G$7-G$6),"-"))</f>
        <v/>
      </c>
      <c r="H326" s="4" t="str">
        <f>IF('2.1 Data FSVA 2025 &amp; Bobot'!J322="","",IFERROR((('2.1 Data FSVA 2025 &amp; Bobot'!J322-H$6))/(H$7-H$6),"-"))</f>
        <v/>
      </c>
      <c r="I326" s="4" t="str">
        <f>IF('2.1 Data FSVA 2025 &amp; Bobot'!L322="","",IFERROR((('2.1 Data FSVA 2025 &amp; Bobot'!L322-I$6))/(I$7-I$6),"-"))</f>
        <v/>
      </c>
      <c r="J326" s="4" t="str">
        <f>IF('2.1 Data FSVA 2025 &amp; Bobot'!N322="","",IFERROR((('2.1 Data FSVA 2025 &amp; Bobot'!N322-J$6))/(J$7-J$6),"-"))</f>
        <v/>
      </c>
      <c r="K326" s="4" t="str">
        <f>IF('2.1 Data FSVA 2025 &amp; Bobot'!P322="","",IFERROR(((K$7-'2.1 Data FSVA 2025 &amp; Bobot'!P322))/(K$7-K$6),"-"))</f>
        <v/>
      </c>
      <c r="L326" s="4" t="str">
        <f>IF('2.1 Data FSVA 2025 &amp; Bobot'!R322="","",IFERROR(((L$7-'2.1 Data FSVA 2025 &amp; Bobot'!R322))/(L$7-L$6),"-"))</f>
        <v/>
      </c>
      <c r="M326" s="4" t="str">
        <f>IF('2.1 Data FSVA 2025 &amp; Bobot'!T322="","",IFERROR(((M$7-'2.1 Data FSVA 2025 &amp; Bobot'!T322))/(M$7-M$6),"-"))</f>
        <v/>
      </c>
      <c r="N326" s="4" t="str">
        <f>IF('2.1 Data FSVA 2025 &amp; Bobot'!V322="","",IFERROR((('2.1 Data FSVA 2025 &amp; Bobot'!V322-N$6))/(N$7-N$6),"-"))</f>
        <v/>
      </c>
      <c r="O326" s="4" t="str">
        <f>IF('2.1 Data FSVA 2025 &amp; Bobot'!X322="","",IFERROR(((O$7-'2.1 Data FSVA 2025 &amp; Bobot'!X322))/(O$7-O$6),"-"))</f>
        <v/>
      </c>
      <c r="P326" s="4" t="str">
        <f>IF('2.1 Data FSVA 2025 &amp; Bobot'!Z322="","",IFERROR((('2.1 Data FSVA 2025 &amp; Bobot'!Z322-P$6))/(P$7-P$6),"-"))</f>
        <v/>
      </c>
      <c r="Q326" s="4" t="str">
        <f>IF('2.1 Data FSVA 2025 &amp; Bobot'!AB322="","",IFERROR((('2.1 Data FSVA 2025 &amp; Bobot'!AB322-Q$6))/(Q$7-Q$6),"-"))</f>
        <v/>
      </c>
      <c r="R326" s="4" t="str">
        <f>IF('2.1 Data FSVA 2025 &amp; Bobot'!AD322="","",IFERROR(((R$7-'2.1 Data FSVA 2025 &amp; Bobot'!AD322))/(R$7-R$6),"-"))</f>
        <v/>
      </c>
      <c r="S326" s="33" t="str">
        <f t="shared" si="16"/>
        <v>-</v>
      </c>
      <c r="T326" s="73" t="str">
        <f t="shared" si="17"/>
        <v>-</v>
      </c>
      <c r="U326" s="4" t="str">
        <f t="shared" si="18"/>
        <v>-</v>
      </c>
      <c r="V326" s="73" t="str">
        <f t="shared" si="19"/>
        <v>-</v>
      </c>
      <c r="W326" s="67"/>
    </row>
    <row r="327" spans="1:23" x14ac:dyDescent="0.3">
      <c r="A327" s="1" t="str">
        <f>IF('2.1 Data FSVA 2025 &amp; Bobot'!A323="","",'2.1 Data FSVA 2025 &amp; Bobot'!A323)</f>
        <v/>
      </c>
      <c r="B327" s="2" t="str">
        <f>IF('2.1 Data FSVA 2025 &amp; Bobot'!B323="","",'2.1 Data FSVA 2025 &amp; Bobot'!B323)</f>
        <v/>
      </c>
      <c r="C327" s="1" t="str">
        <f>IF('2.1 Data FSVA 2025 &amp; Bobot'!C323="","",'2.1 Data FSVA 2025 &amp; Bobot'!C323)</f>
        <v/>
      </c>
      <c r="D327" s="1" t="str">
        <f>IF('2.1 Data FSVA 2025 &amp; Bobot'!D323="","",'2.1 Data FSVA 2025 &amp; Bobot'!D323)</f>
        <v/>
      </c>
      <c r="E327" s="1" t="str">
        <f>IF('2.1 Data FSVA 2025 &amp; Bobot'!E323="","",'2.1 Data FSVA 2025 &amp; Bobot'!E323)</f>
        <v/>
      </c>
      <c r="F327" s="2" t="str">
        <f>IF('2.1 Data FSVA 2025 &amp; Bobot'!F323="","",'2.1 Data FSVA 2025 &amp; Bobot'!F323)</f>
        <v/>
      </c>
      <c r="G327" s="4" t="str">
        <f>IF('2.1 Data FSVA 2025 &amp; Bobot'!H323="","",IFERROR(((G$7-'2.1 Data FSVA 2025 &amp; Bobot'!H323))/(G$7-G$6),"-"))</f>
        <v/>
      </c>
      <c r="H327" s="4" t="str">
        <f>IF('2.1 Data FSVA 2025 &amp; Bobot'!J323="","",IFERROR((('2.1 Data FSVA 2025 &amp; Bobot'!J323-H$6))/(H$7-H$6),"-"))</f>
        <v/>
      </c>
      <c r="I327" s="4" t="str">
        <f>IF('2.1 Data FSVA 2025 &amp; Bobot'!L323="","",IFERROR((('2.1 Data FSVA 2025 &amp; Bobot'!L323-I$6))/(I$7-I$6),"-"))</f>
        <v/>
      </c>
      <c r="J327" s="4" t="str">
        <f>IF('2.1 Data FSVA 2025 &amp; Bobot'!N323="","",IFERROR((('2.1 Data FSVA 2025 &amp; Bobot'!N323-J$6))/(J$7-J$6),"-"))</f>
        <v/>
      </c>
      <c r="K327" s="4" t="str">
        <f>IF('2.1 Data FSVA 2025 &amp; Bobot'!P323="","",IFERROR(((K$7-'2.1 Data FSVA 2025 &amp; Bobot'!P323))/(K$7-K$6),"-"))</f>
        <v/>
      </c>
      <c r="L327" s="4" t="str">
        <f>IF('2.1 Data FSVA 2025 &amp; Bobot'!R323="","",IFERROR(((L$7-'2.1 Data FSVA 2025 &amp; Bobot'!R323))/(L$7-L$6),"-"))</f>
        <v/>
      </c>
      <c r="M327" s="4" t="str">
        <f>IF('2.1 Data FSVA 2025 &amp; Bobot'!T323="","",IFERROR(((M$7-'2.1 Data FSVA 2025 &amp; Bobot'!T323))/(M$7-M$6),"-"))</f>
        <v/>
      </c>
      <c r="N327" s="4" t="str">
        <f>IF('2.1 Data FSVA 2025 &amp; Bobot'!V323="","",IFERROR((('2.1 Data FSVA 2025 &amp; Bobot'!V323-N$6))/(N$7-N$6),"-"))</f>
        <v/>
      </c>
      <c r="O327" s="4" t="str">
        <f>IF('2.1 Data FSVA 2025 &amp; Bobot'!X323="","",IFERROR(((O$7-'2.1 Data FSVA 2025 &amp; Bobot'!X323))/(O$7-O$6),"-"))</f>
        <v/>
      </c>
      <c r="P327" s="4" t="str">
        <f>IF('2.1 Data FSVA 2025 &amp; Bobot'!Z323="","",IFERROR((('2.1 Data FSVA 2025 &amp; Bobot'!Z323-P$6))/(P$7-P$6),"-"))</f>
        <v/>
      </c>
      <c r="Q327" s="4" t="str">
        <f>IF('2.1 Data FSVA 2025 &amp; Bobot'!AB323="","",IFERROR((('2.1 Data FSVA 2025 &amp; Bobot'!AB323-Q$6))/(Q$7-Q$6),"-"))</f>
        <v/>
      </c>
      <c r="R327" s="4" t="str">
        <f>IF('2.1 Data FSVA 2025 &amp; Bobot'!AD323="","",IFERROR(((R$7-'2.1 Data FSVA 2025 &amp; Bobot'!AD323))/(R$7-R$6),"-"))</f>
        <v/>
      </c>
      <c r="S327" s="33" t="str">
        <f t="shared" si="16"/>
        <v>-</v>
      </c>
      <c r="T327" s="73" t="str">
        <f t="shared" si="17"/>
        <v>-</v>
      </c>
      <c r="U327" s="4" t="str">
        <f t="shared" si="18"/>
        <v>-</v>
      </c>
      <c r="V327" s="73" t="str">
        <f t="shared" si="19"/>
        <v>-</v>
      </c>
      <c r="W327" s="67"/>
    </row>
    <row r="328" spans="1:23" x14ac:dyDescent="0.3">
      <c r="A328" s="1" t="str">
        <f>IF('2.1 Data FSVA 2025 &amp; Bobot'!A324="","",'2.1 Data FSVA 2025 &amp; Bobot'!A324)</f>
        <v/>
      </c>
      <c r="B328" s="2" t="str">
        <f>IF('2.1 Data FSVA 2025 &amp; Bobot'!B324="","",'2.1 Data FSVA 2025 &amp; Bobot'!B324)</f>
        <v/>
      </c>
      <c r="C328" s="1" t="str">
        <f>IF('2.1 Data FSVA 2025 &amp; Bobot'!C324="","",'2.1 Data FSVA 2025 &amp; Bobot'!C324)</f>
        <v/>
      </c>
      <c r="D328" s="1" t="str">
        <f>IF('2.1 Data FSVA 2025 &amp; Bobot'!D324="","",'2.1 Data FSVA 2025 &amp; Bobot'!D324)</f>
        <v/>
      </c>
      <c r="E328" s="1" t="str">
        <f>IF('2.1 Data FSVA 2025 &amp; Bobot'!E324="","",'2.1 Data FSVA 2025 &amp; Bobot'!E324)</f>
        <v/>
      </c>
      <c r="F328" s="2" t="str">
        <f>IF('2.1 Data FSVA 2025 &amp; Bobot'!F324="","",'2.1 Data FSVA 2025 &amp; Bobot'!F324)</f>
        <v/>
      </c>
      <c r="G328" s="4" t="str">
        <f>IF('2.1 Data FSVA 2025 &amp; Bobot'!H324="","",IFERROR(((G$7-'2.1 Data FSVA 2025 &amp; Bobot'!H324))/(G$7-G$6),"-"))</f>
        <v/>
      </c>
      <c r="H328" s="4" t="str">
        <f>IF('2.1 Data FSVA 2025 &amp; Bobot'!J324="","",IFERROR((('2.1 Data FSVA 2025 &amp; Bobot'!J324-H$6))/(H$7-H$6),"-"))</f>
        <v/>
      </c>
      <c r="I328" s="4" t="str">
        <f>IF('2.1 Data FSVA 2025 &amp; Bobot'!L324="","",IFERROR((('2.1 Data FSVA 2025 &amp; Bobot'!L324-I$6))/(I$7-I$6),"-"))</f>
        <v/>
      </c>
      <c r="J328" s="4" t="str">
        <f>IF('2.1 Data FSVA 2025 &amp; Bobot'!N324="","",IFERROR((('2.1 Data FSVA 2025 &amp; Bobot'!N324-J$6))/(J$7-J$6),"-"))</f>
        <v/>
      </c>
      <c r="K328" s="4" t="str">
        <f>IF('2.1 Data FSVA 2025 &amp; Bobot'!P324="","",IFERROR(((K$7-'2.1 Data FSVA 2025 &amp; Bobot'!P324))/(K$7-K$6),"-"))</f>
        <v/>
      </c>
      <c r="L328" s="4" t="str">
        <f>IF('2.1 Data FSVA 2025 &amp; Bobot'!R324="","",IFERROR(((L$7-'2.1 Data FSVA 2025 &amp; Bobot'!R324))/(L$7-L$6),"-"))</f>
        <v/>
      </c>
      <c r="M328" s="4" t="str">
        <f>IF('2.1 Data FSVA 2025 &amp; Bobot'!T324="","",IFERROR(((M$7-'2.1 Data FSVA 2025 &amp; Bobot'!T324))/(M$7-M$6),"-"))</f>
        <v/>
      </c>
      <c r="N328" s="4" t="str">
        <f>IF('2.1 Data FSVA 2025 &amp; Bobot'!V324="","",IFERROR((('2.1 Data FSVA 2025 &amp; Bobot'!V324-N$6))/(N$7-N$6),"-"))</f>
        <v/>
      </c>
      <c r="O328" s="4" t="str">
        <f>IF('2.1 Data FSVA 2025 &amp; Bobot'!X324="","",IFERROR(((O$7-'2.1 Data FSVA 2025 &amp; Bobot'!X324))/(O$7-O$6),"-"))</f>
        <v/>
      </c>
      <c r="P328" s="4" t="str">
        <f>IF('2.1 Data FSVA 2025 &amp; Bobot'!Z324="","",IFERROR((('2.1 Data FSVA 2025 &amp; Bobot'!Z324-P$6))/(P$7-P$6),"-"))</f>
        <v/>
      </c>
      <c r="Q328" s="4" t="str">
        <f>IF('2.1 Data FSVA 2025 &amp; Bobot'!AB324="","",IFERROR((('2.1 Data FSVA 2025 &amp; Bobot'!AB324-Q$6))/(Q$7-Q$6),"-"))</f>
        <v/>
      </c>
      <c r="R328" s="4" t="str">
        <f>IF('2.1 Data FSVA 2025 &amp; Bobot'!AD324="","",IFERROR(((R$7-'2.1 Data FSVA 2025 &amp; Bobot'!AD324))/(R$7-R$6),"-"))</f>
        <v/>
      </c>
      <c r="S328" s="33" t="str">
        <f t="shared" si="16"/>
        <v>-</v>
      </c>
      <c r="T328" s="73" t="str">
        <f t="shared" si="17"/>
        <v>-</v>
      </c>
      <c r="U328" s="4" t="str">
        <f t="shared" si="18"/>
        <v>-</v>
      </c>
      <c r="V328" s="73" t="str">
        <f t="shared" si="19"/>
        <v>-</v>
      </c>
      <c r="W328" s="67"/>
    </row>
    <row r="329" spans="1:23" x14ac:dyDescent="0.3">
      <c r="A329" s="1" t="str">
        <f>IF('2.1 Data FSVA 2025 &amp; Bobot'!A325="","",'2.1 Data FSVA 2025 &amp; Bobot'!A325)</f>
        <v/>
      </c>
      <c r="B329" s="2" t="str">
        <f>IF('2.1 Data FSVA 2025 &amp; Bobot'!B325="","",'2.1 Data FSVA 2025 &amp; Bobot'!B325)</f>
        <v/>
      </c>
      <c r="C329" s="1" t="str">
        <f>IF('2.1 Data FSVA 2025 &amp; Bobot'!C325="","",'2.1 Data FSVA 2025 &amp; Bobot'!C325)</f>
        <v/>
      </c>
      <c r="D329" s="1" t="str">
        <f>IF('2.1 Data FSVA 2025 &amp; Bobot'!D325="","",'2.1 Data FSVA 2025 &amp; Bobot'!D325)</f>
        <v/>
      </c>
      <c r="E329" s="1" t="str">
        <f>IF('2.1 Data FSVA 2025 &amp; Bobot'!E325="","",'2.1 Data FSVA 2025 &amp; Bobot'!E325)</f>
        <v/>
      </c>
      <c r="F329" s="2" t="str">
        <f>IF('2.1 Data FSVA 2025 &amp; Bobot'!F325="","",'2.1 Data FSVA 2025 &amp; Bobot'!F325)</f>
        <v/>
      </c>
      <c r="G329" s="4" t="str">
        <f>IF('2.1 Data FSVA 2025 &amp; Bobot'!H325="","",IFERROR(((G$7-'2.1 Data FSVA 2025 &amp; Bobot'!H325))/(G$7-G$6),"-"))</f>
        <v/>
      </c>
      <c r="H329" s="4" t="str">
        <f>IF('2.1 Data FSVA 2025 &amp; Bobot'!J325="","",IFERROR((('2.1 Data FSVA 2025 &amp; Bobot'!J325-H$6))/(H$7-H$6),"-"))</f>
        <v/>
      </c>
      <c r="I329" s="4" t="str">
        <f>IF('2.1 Data FSVA 2025 &amp; Bobot'!L325="","",IFERROR((('2.1 Data FSVA 2025 &amp; Bobot'!L325-I$6))/(I$7-I$6),"-"))</f>
        <v/>
      </c>
      <c r="J329" s="4" t="str">
        <f>IF('2.1 Data FSVA 2025 &amp; Bobot'!N325="","",IFERROR((('2.1 Data FSVA 2025 &amp; Bobot'!N325-J$6))/(J$7-J$6),"-"))</f>
        <v/>
      </c>
      <c r="K329" s="4" t="str">
        <f>IF('2.1 Data FSVA 2025 &amp; Bobot'!P325="","",IFERROR(((K$7-'2.1 Data FSVA 2025 &amp; Bobot'!P325))/(K$7-K$6),"-"))</f>
        <v/>
      </c>
      <c r="L329" s="4" t="str">
        <f>IF('2.1 Data FSVA 2025 &amp; Bobot'!R325="","",IFERROR(((L$7-'2.1 Data FSVA 2025 &amp; Bobot'!R325))/(L$7-L$6),"-"))</f>
        <v/>
      </c>
      <c r="M329" s="4" t="str">
        <f>IF('2.1 Data FSVA 2025 &amp; Bobot'!T325="","",IFERROR(((M$7-'2.1 Data FSVA 2025 &amp; Bobot'!T325))/(M$7-M$6),"-"))</f>
        <v/>
      </c>
      <c r="N329" s="4" t="str">
        <f>IF('2.1 Data FSVA 2025 &amp; Bobot'!V325="","",IFERROR((('2.1 Data FSVA 2025 &amp; Bobot'!V325-N$6))/(N$7-N$6),"-"))</f>
        <v/>
      </c>
      <c r="O329" s="4" t="str">
        <f>IF('2.1 Data FSVA 2025 &amp; Bobot'!X325="","",IFERROR(((O$7-'2.1 Data FSVA 2025 &amp; Bobot'!X325))/(O$7-O$6),"-"))</f>
        <v/>
      </c>
      <c r="P329" s="4" t="str">
        <f>IF('2.1 Data FSVA 2025 &amp; Bobot'!Z325="","",IFERROR((('2.1 Data FSVA 2025 &amp; Bobot'!Z325-P$6))/(P$7-P$6),"-"))</f>
        <v/>
      </c>
      <c r="Q329" s="4" t="str">
        <f>IF('2.1 Data FSVA 2025 &amp; Bobot'!AB325="","",IFERROR((('2.1 Data FSVA 2025 &amp; Bobot'!AB325-Q$6))/(Q$7-Q$6),"-"))</f>
        <v/>
      </c>
      <c r="R329" s="4" t="str">
        <f>IF('2.1 Data FSVA 2025 &amp; Bobot'!AD325="","",IFERROR(((R$7-'2.1 Data FSVA 2025 &amp; Bobot'!AD325))/(R$7-R$6),"-"))</f>
        <v/>
      </c>
      <c r="S329" s="33" t="str">
        <f t="shared" si="16"/>
        <v>-</v>
      </c>
      <c r="T329" s="73" t="str">
        <f t="shared" si="17"/>
        <v>-</v>
      </c>
      <c r="U329" s="4" t="str">
        <f t="shared" si="18"/>
        <v>-</v>
      </c>
      <c r="V329" s="73" t="str">
        <f t="shared" si="19"/>
        <v>-</v>
      </c>
      <c r="W329" s="67"/>
    </row>
    <row r="330" spans="1:23" x14ac:dyDescent="0.3">
      <c r="A330" s="1" t="str">
        <f>IF('2.1 Data FSVA 2025 &amp; Bobot'!A326="","",'2.1 Data FSVA 2025 &amp; Bobot'!A326)</f>
        <v/>
      </c>
      <c r="B330" s="2" t="str">
        <f>IF('2.1 Data FSVA 2025 &amp; Bobot'!B326="","",'2.1 Data FSVA 2025 &amp; Bobot'!B326)</f>
        <v/>
      </c>
      <c r="C330" s="1" t="str">
        <f>IF('2.1 Data FSVA 2025 &amp; Bobot'!C326="","",'2.1 Data FSVA 2025 &amp; Bobot'!C326)</f>
        <v/>
      </c>
      <c r="D330" s="1" t="str">
        <f>IF('2.1 Data FSVA 2025 &amp; Bobot'!D326="","",'2.1 Data FSVA 2025 &amp; Bobot'!D326)</f>
        <v/>
      </c>
      <c r="E330" s="1" t="str">
        <f>IF('2.1 Data FSVA 2025 &amp; Bobot'!E326="","",'2.1 Data FSVA 2025 &amp; Bobot'!E326)</f>
        <v/>
      </c>
      <c r="F330" s="2" t="str">
        <f>IF('2.1 Data FSVA 2025 &amp; Bobot'!F326="","",'2.1 Data FSVA 2025 &amp; Bobot'!F326)</f>
        <v/>
      </c>
      <c r="G330" s="4" t="str">
        <f>IF('2.1 Data FSVA 2025 &amp; Bobot'!H326="","",IFERROR(((G$7-'2.1 Data FSVA 2025 &amp; Bobot'!H326))/(G$7-G$6),"-"))</f>
        <v/>
      </c>
      <c r="H330" s="4" t="str">
        <f>IF('2.1 Data FSVA 2025 &amp; Bobot'!J326="","",IFERROR((('2.1 Data FSVA 2025 &amp; Bobot'!J326-H$6))/(H$7-H$6),"-"))</f>
        <v/>
      </c>
      <c r="I330" s="4" t="str">
        <f>IF('2.1 Data FSVA 2025 &amp; Bobot'!L326="","",IFERROR((('2.1 Data FSVA 2025 &amp; Bobot'!L326-I$6))/(I$7-I$6),"-"))</f>
        <v/>
      </c>
      <c r="J330" s="4" t="str">
        <f>IF('2.1 Data FSVA 2025 &amp; Bobot'!N326="","",IFERROR((('2.1 Data FSVA 2025 &amp; Bobot'!N326-J$6))/(J$7-J$6),"-"))</f>
        <v/>
      </c>
      <c r="K330" s="4" t="str">
        <f>IF('2.1 Data FSVA 2025 &amp; Bobot'!P326="","",IFERROR(((K$7-'2.1 Data FSVA 2025 &amp; Bobot'!P326))/(K$7-K$6),"-"))</f>
        <v/>
      </c>
      <c r="L330" s="4" t="str">
        <f>IF('2.1 Data FSVA 2025 &amp; Bobot'!R326="","",IFERROR(((L$7-'2.1 Data FSVA 2025 &amp; Bobot'!R326))/(L$7-L$6),"-"))</f>
        <v/>
      </c>
      <c r="M330" s="4" t="str">
        <f>IF('2.1 Data FSVA 2025 &amp; Bobot'!T326="","",IFERROR(((M$7-'2.1 Data FSVA 2025 &amp; Bobot'!T326))/(M$7-M$6),"-"))</f>
        <v/>
      </c>
      <c r="N330" s="4" t="str">
        <f>IF('2.1 Data FSVA 2025 &amp; Bobot'!V326="","",IFERROR((('2.1 Data FSVA 2025 &amp; Bobot'!V326-N$6))/(N$7-N$6),"-"))</f>
        <v/>
      </c>
      <c r="O330" s="4" t="str">
        <f>IF('2.1 Data FSVA 2025 &amp; Bobot'!X326="","",IFERROR(((O$7-'2.1 Data FSVA 2025 &amp; Bobot'!X326))/(O$7-O$6),"-"))</f>
        <v/>
      </c>
      <c r="P330" s="4" t="str">
        <f>IF('2.1 Data FSVA 2025 &amp; Bobot'!Z326="","",IFERROR((('2.1 Data FSVA 2025 &amp; Bobot'!Z326-P$6))/(P$7-P$6),"-"))</f>
        <v/>
      </c>
      <c r="Q330" s="4" t="str">
        <f>IF('2.1 Data FSVA 2025 &amp; Bobot'!AB326="","",IFERROR((('2.1 Data FSVA 2025 &amp; Bobot'!AB326-Q$6))/(Q$7-Q$6),"-"))</f>
        <v/>
      </c>
      <c r="R330" s="4" t="str">
        <f>IF('2.1 Data FSVA 2025 &amp; Bobot'!AD326="","",IFERROR(((R$7-'2.1 Data FSVA 2025 &amp; Bobot'!AD326))/(R$7-R$6),"-"))</f>
        <v/>
      </c>
      <c r="S330" s="33" t="str">
        <f t="shared" si="16"/>
        <v>-</v>
      </c>
      <c r="T330" s="73" t="str">
        <f t="shared" si="17"/>
        <v>-</v>
      </c>
      <c r="U330" s="4" t="str">
        <f t="shared" si="18"/>
        <v>-</v>
      </c>
      <c r="V330" s="73" t="str">
        <f t="shared" si="19"/>
        <v>-</v>
      </c>
      <c r="W330" s="67"/>
    </row>
    <row r="331" spans="1:23" x14ac:dyDescent="0.3">
      <c r="A331" s="1" t="str">
        <f>IF('2.1 Data FSVA 2025 &amp; Bobot'!A327="","",'2.1 Data FSVA 2025 &amp; Bobot'!A327)</f>
        <v/>
      </c>
      <c r="B331" s="2" t="str">
        <f>IF('2.1 Data FSVA 2025 &amp; Bobot'!B327="","",'2.1 Data FSVA 2025 &amp; Bobot'!B327)</f>
        <v/>
      </c>
      <c r="C331" s="1" t="str">
        <f>IF('2.1 Data FSVA 2025 &amp; Bobot'!C327="","",'2.1 Data FSVA 2025 &amp; Bobot'!C327)</f>
        <v/>
      </c>
      <c r="D331" s="1" t="str">
        <f>IF('2.1 Data FSVA 2025 &amp; Bobot'!D327="","",'2.1 Data FSVA 2025 &amp; Bobot'!D327)</f>
        <v/>
      </c>
      <c r="E331" s="1" t="str">
        <f>IF('2.1 Data FSVA 2025 &amp; Bobot'!E327="","",'2.1 Data FSVA 2025 &amp; Bobot'!E327)</f>
        <v/>
      </c>
      <c r="F331" s="2" t="str">
        <f>IF('2.1 Data FSVA 2025 &amp; Bobot'!F327="","",'2.1 Data FSVA 2025 &amp; Bobot'!F327)</f>
        <v/>
      </c>
      <c r="G331" s="4" t="str">
        <f>IF('2.1 Data FSVA 2025 &amp; Bobot'!H327="","",IFERROR(((G$7-'2.1 Data FSVA 2025 &amp; Bobot'!H327))/(G$7-G$6),"-"))</f>
        <v/>
      </c>
      <c r="H331" s="4" t="str">
        <f>IF('2.1 Data FSVA 2025 &amp; Bobot'!J327="","",IFERROR((('2.1 Data FSVA 2025 &amp; Bobot'!J327-H$6))/(H$7-H$6),"-"))</f>
        <v/>
      </c>
      <c r="I331" s="4" t="str">
        <f>IF('2.1 Data FSVA 2025 &amp; Bobot'!L327="","",IFERROR((('2.1 Data FSVA 2025 &amp; Bobot'!L327-I$6))/(I$7-I$6),"-"))</f>
        <v/>
      </c>
      <c r="J331" s="4" t="str">
        <f>IF('2.1 Data FSVA 2025 &amp; Bobot'!N327="","",IFERROR((('2.1 Data FSVA 2025 &amp; Bobot'!N327-J$6))/(J$7-J$6),"-"))</f>
        <v/>
      </c>
      <c r="K331" s="4" t="str">
        <f>IF('2.1 Data FSVA 2025 &amp; Bobot'!P327="","",IFERROR(((K$7-'2.1 Data FSVA 2025 &amp; Bobot'!P327))/(K$7-K$6),"-"))</f>
        <v/>
      </c>
      <c r="L331" s="4" t="str">
        <f>IF('2.1 Data FSVA 2025 &amp; Bobot'!R327="","",IFERROR(((L$7-'2.1 Data FSVA 2025 &amp; Bobot'!R327))/(L$7-L$6),"-"))</f>
        <v/>
      </c>
      <c r="M331" s="4" t="str">
        <f>IF('2.1 Data FSVA 2025 &amp; Bobot'!T327="","",IFERROR(((M$7-'2.1 Data FSVA 2025 &amp; Bobot'!T327))/(M$7-M$6),"-"))</f>
        <v/>
      </c>
      <c r="N331" s="4" t="str">
        <f>IF('2.1 Data FSVA 2025 &amp; Bobot'!V327="","",IFERROR((('2.1 Data FSVA 2025 &amp; Bobot'!V327-N$6))/(N$7-N$6),"-"))</f>
        <v/>
      </c>
      <c r="O331" s="4" t="str">
        <f>IF('2.1 Data FSVA 2025 &amp; Bobot'!X327="","",IFERROR(((O$7-'2.1 Data FSVA 2025 &amp; Bobot'!X327))/(O$7-O$6),"-"))</f>
        <v/>
      </c>
      <c r="P331" s="4" t="str">
        <f>IF('2.1 Data FSVA 2025 &amp; Bobot'!Z327="","",IFERROR((('2.1 Data FSVA 2025 &amp; Bobot'!Z327-P$6))/(P$7-P$6),"-"))</f>
        <v/>
      </c>
      <c r="Q331" s="4" t="str">
        <f>IF('2.1 Data FSVA 2025 &amp; Bobot'!AB327="","",IFERROR((('2.1 Data FSVA 2025 &amp; Bobot'!AB327-Q$6))/(Q$7-Q$6),"-"))</f>
        <v/>
      </c>
      <c r="R331" s="4" t="str">
        <f>IF('2.1 Data FSVA 2025 &amp; Bobot'!AD327="","",IFERROR(((R$7-'2.1 Data FSVA 2025 &amp; Bobot'!AD327))/(R$7-R$6),"-"))</f>
        <v/>
      </c>
      <c r="S331" s="33" t="str">
        <f t="shared" si="16"/>
        <v>-</v>
      </c>
      <c r="T331" s="73" t="str">
        <f t="shared" si="17"/>
        <v>-</v>
      </c>
      <c r="U331" s="4" t="str">
        <f t="shared" si="18"/>
        <v>-</v>
      </c>
      <c r="V331" s="73" t="str">
        <f t="shared" si="19"/>
        <v>-</v>
      </c>
      <c r="W331" s="67"/>
    </row>
    <row r="332" spans="1:23" x14ac:dyDescent="0.3">
      <c r="A332" s="1" t="str">
        <f>IF('2.1 Data FSVA 2025 &amp; Bobot'!A328="","",'2.1 Data FSVA 2025 &amp; Bobot'!A328)</f>
        <v/>
      </c>
      <c r="B332" s="2" t="str">
        <f>IF('2.1 Data FSVA 2025 &amp; Bobot'!B328="","",'2.1 Data FSVA 2025 &amp; Bobot'!B328)</f>
        <v/>
      </c>
      <c r="C332" s="1" t="str">
        <f>IF('2.1 Data FSVA 2025 &amp; Bobot'!C328="","",'2.1 Data FSVA 2025 &amp; Bobot'!C328)</f>
        <v/>
      </c>
      <c r="D332" s="1" t="str">
        <f>IF('2.1 Data FSVA 2025 &amp; Bobot'!D328="","",'2.1 Data FSVA 2025 &amp; Bobot'!D328)</f>
        <v/>
      </c>
      <c r="E332" s="1" t="str">
        <f>IF('2.1 Data FSVA 2025 &amp; Bobot'!E328="","",'2.1 Data FSVA 2025 &amp; Bobot'!E328)</f>
        <v/>
      </c>
      <c r="F332" s="2" t="str">
        <f>IF('2.1 Data FSVA 2025 &amp; Bobot'!F328="","",'2.1 Data FSVA 2025 &amp; Bobot'!F328)</f>
        <v/>
      </c>
      <c r="G332" s="4" t="str">
        <f>IF('2.1 Data FSVA 2025 &amp; Bobot'!H328="","",IFERROR(((G$7-'2.1 Data FSVA 2025 &amp; Bobot'!H328))/(G$7-G$6),"-"))</f>
        <v/>
      </c>
      <c r="H332" s="4" t="str">
        <f>IF('2.1 Data FSVA 2025 &amp; Bobot'!J328="","",IFERROR((('2.1 Data FSVA 2025 &amp; Bobot'!J328-H$6))/(H$7-H$6),"-"))</f>
        <v/>
      </c>
      <c r="I332" s="4" t="str">
        <f>IF('2.1 Data FSVA 2025 &amp; Bobot'!L328="","",IFERROR((('2.1 Data FSVA 2025 &amp; Bobot'!L328-I$6))/(I$7-I$6),"-"))</f>
        <v/>
      </c>
      <c r="J332" s="4" t="str">
        <f>IF('2.1 Data FSVA 2025 &amp; Bobot'!N328="","",IFERROR((('2.1 Data FSVA 2025 &amp; Bobot'!N328-J$6))/(J$7-J$6),"-"))</f>
        <v/>
      </c>
      <c r="K332" s="4" t="str">
        <f>IF('2.1 Data FSVA 2025 &amp; Bobot'!P328="","",IFERROR(((K$7-'2.1 Data FSVA 2025 &amp; Bobot'!P328))/(K$7-K$6),"-"))</f>
        <v/>
      </c>
      <c r="L332" s="4" t="str">
        <f>IF('2.1 Data FSVA 2025 &amp; Bobot'!R328="","",IFERROR(((L$7-'2.1 Data FSVA 2025 &amp; Bobot'!R328))/(L$7-L$6),"-"))</f>
        <v/>
      </c>
      <c r="M332" s="4" t="str">
        <f>IF('2.1 Data FSVA 2025 &amp; Bobot'!T328="","",IFERROR(((M$7-'2.1 Data FSVA 2025 &amp; Bobot'!T328))/(M$7-M$6),"-"))</f>
        <v/>
      </c>
      <c r="N332" s="4" t="str">
        <f>IF('2.1 Data FSVA 2025 &amp; Bobot'!V328="","",IFERROR((('2.1 Data FSVA 2025 &amp; Bobot'!V328-N$6))/(N$7-N$6),"-"))</f>
        <v/>
      </c>
      <c r="O332" s="4" t="str">
        <f>IF('2.1 Data FSVA 2025 &amp; Bobot'!X328="","",IFERROR(((O$7-'2.1 Data FSVA 2025 &amp; Bobot'!X328))/(O$7-O$6),"-"))</f>
        <v/>
      </c>
      <c r="P332" s="4" t="str">
        <f>IF('2.1 Data FSVA 2025 &amp; Bobot'!Z328="","",IFERROR((('2.1 Data FSVA 2025 &amp; Bobot'!Z328-P$6))/(P$7-P$6),"-"))</f>
        <v/>
      </c>
      <c r="Q332" s="4" t="str">
        <f>IF('2.1 Data FSVA 2025 &amp; Bobot'!AB328="","",IFERROR((('2.1 Data FSVA 2025 &amp; Bobot'!AB328-Q$6))/(Q$7-Q$6),"-"))</f>
        <v/>
      </c>
      <c r="R332" s="4" t="str">
        <f>IF('2.1 Data FSVA 2025 &amp; Bobot'!AD328="","",IFERROR(((R$7-'2.1 Data FSVA 2025 &amp; Bobot'!AD328))/(R$7-R$6),"-"))</f>
        <v/>
      </c>
      <c r="S332" s="33" t="str">
        <f t="shared" ref="S332:S395" si="20">IFERROR(($G$2*G332)+($H$2*H332)+($I$2*I332)+($J$2*J332)+($K$2*K332)+($L$2*L332)+($M$2*M332)+($N$2*N332)+($O$2*O332)+($P$2*P332)+($Q$2*Q332)+($R$2*R332),"-")</f>
        <v>-</v>
      </c>
      <c r="T332" s="73" t="str">
        <f t="shared" ref="T332:T395" si="21">(IF(S332="-","-",IF(S332&lt;=$X$11,1,IF(S332&lt;=$X$12,2,IF(S332&lt;=$X$13,3,IF(S332&lt;=$X$14,4,IF(S332&lt;=$X$15,5,6)))))))</f>
        <v>-</v>
      </c>
      <c r="U332" s="4" t="str">
        <f t="shared" ref="U332:U395" si="22">IFERROR(100*S332,"-")</f>
        <v>-</v>
      </c>
      <c r="V332" s="73" t="str">
        <f t="shared" ref="V332:V395" si="23">IFERROR(RANK(U332,$U$11:$U$704,0),"-")</f>
        <v>-</v>
      </c>
      <c r="W332" s="67"/>
    </row>
    <row r="333" spans="1:23" x14ac:dyDescent="0.3">
      <c r="A333" s="1" t="str">
        <f>IF('2.1 Data FSVA 2025 &amp; Bobot'!A329="","",'2.1 Data FSVA 2025 &amp; Bobot'!A329)</f>
        <v/>
      </c>
      <c r="B333" s="2" t="str">
        <f>IF('2.1 Data FSVA 2025 &amp; Bobot'!B329="","",'2.1 Data FSVA 2025 &amp; Bobot'!B329)</f>
        <v/>
      </c>
      <c r="C333" s="1" t="str">
        <f>IF('2.1 Data FSVA 2025 &amp; Bobot'!C329="","",'2.1 Data FSVA 2025 &amp; Bobot'!C329)</f>
        <v/>
      </c>
      <c r="D333" s="1" t="str">
        <f>IF('2.1 Data FSVA 2025 &amp; Bobot'!D329="","",'2.1 Data FSVA 2025 &amp; Bobot'!D329)</f>
        <v/>
      </c>
      <c r="E333" s="1" t="str">
        <f>IF('2.1 Data FSVA 2025 &amp; Bobot'!E329="","",'2.1 Data FSVA 2025 &amp; Bobot'!E329)</f>
        <v/>
      </c>
      <c r="F333" s="2" t="str">
        <f>IF('2.1 Data FSVA 2025 &amp; Bobot'!F329="","",'2.1 Data FSVA 2025 &amp; Bobot'!F329)</f>
        <v/>
      </c>
      <c r="G333" s="4" t="str">
        <f>IF('2.1 Data FSVA 2025 &amp; Bobot'!H329="","",IFERROR(((G$7-'2.1 Data FSVA 2025 &amp; Bobot'!H329))/(G$7-G$6),"-"))</f>
        <v/>
      </c>
      <c r="H333" s="4" t="str">
        <f>IF('2.1 Data FSVA 2025 &amp; Bobot'!J329="","",IFERROR((('2.1 Data FSVA 2025 &amp; Bobot'!J329-H$6))/(H$7-H$6),"-"))</f>
        <v/>
      </c>
      <c r="I333" s="4" t="str">
        <f>IF('2.1 Data FSVA 2025 &amp; Bobot'!L329="","",IFERROR((('2.1 Data FSVA 2025 &amp; Bobot'!L329-I$6))/(I$7-I$6),"-"))</f>
        <v/>
      </c>
      <c r="J333" s="4" t="str">
        <f>IF('2.1 Data FSVA 2025 &amp; Bobot'!N329="","",IFERROR((('2.1 Data FSVA 2025 &amp; Bobot'!N329-J$6))/(J$7-J$6),"-"))</f>
        <v/>
      </c>
      <c r="K333" s="4" t="str">
        <f>IF('2.1 Data FSVA 2025 &amp; Bobot'!P329="","",IFERROR(((K$7-'2.1 Data FSVA 2025 &amp; Bobot'!P329))/(K$7-K$6),"-"))</f>
        <v/>
      </c>
      <c r="L333" s="4" t="str">
        <f>IF('2.1 Data FSVA 2025 &amp; Bobot'!R329="","",IFERROR(((L$7-'2.1 Data FSVA 2025 &amp; Bobot'!R329))/(L$7-L$6),"-"))</f>
        <v/>
      </c>
      <c r="M333" s="4" t="str">
        <f>IF('2.1 Data FSVA 2025 &amp; Bobot'!T329="","",IFERROR(((M$7-'2.1 Data FSVA 2025 &amp; Bobot'!T329))/(M$7-M$6),"-"))</f>
        <v/>
      </c>
      <c r="N333" s="4" t="str">
        <f>IF('2.1 Data FSVA 2025 &amp; Bobot'!V329="","",IFERROR((('2.1 Data FSVA 2025 &amp; Bobot'!V329-N$6))/(N$7-N$6),"-"))</f>
        <v/>
      </c>
      <c r="O333" s="4" t="str">
        <f>IF('2.1 Data FSVA 2025 &amp; Bobot'!X329="","",IFERROR(((O$7-'2.1 Data FSVA 2025 &amp; Bobot'!X329))/(O$7-O$6),"-"))</f>
        <v/>
      </c>
      <c r="P333" s="4" t="str">
        <f>IF('2.1 Data FSVA 2025 &amp; Bobot'!Z329="","",IFERROR((('2.1 Data FSVA 2025 &amp; Bobot'!Z329-P$6))/(P$7-P$6),"-"))</f>
        <v/>
      </c>
      <c r="Q333" s="4" t="str">
        <f>IF('2.1 Data FSVA 2025 &amp; Bobot'!AB329="","",IFERROR((('2.1 Data FSVA 2025 &amp; Bobot'!AB329-Q$6))/(Q$7-Q$6),"-"))</f>
        <v/>
      </c>
      <c r="R333" s="4" t="str">
        <f>IF('2.1 Data FSVA 2025 &amp; Bobot'!AD329="","",IFERROR(((R$7-'2.1 Data FSVA 2025 &amp; Bobot'!AD329))/(R$7-R$6),"-"))</f>
        <v/>
      </c>
      <c r="S333" s="33" t="str">
        <f t="shared" si="20"/>
        <v>-</v>
      </c>
      <c r="T333" s="73" t="str">
        <f t="shared" si="21"/>
        <v>-</v>
      </c>
      <c r="U333" s="4" t="str">
        <f t="shared" si="22"/>
        <v>-</v>
      </c>
      <c r="V333" s="73" t="str">
        <f t="shared" si="23"/>
        <v>-</v>
      </c>
      <c r="W333" s="67"/>
    </row>
    <row r="334" spans="1:23" x14ac:dyDescent="0.3">
      <c r="A334" s="1" t="str">
        <f>IF('2.1 Data FSVA 2025 &amp; Bobot'!A330="","",'2.1 Data FSVA 2025 &amp; Bobot'!A330)</f>
        <v/>
      </c>
      <c r="B334" s="2" t="str">
        <f>IF('2.1 Data FSVA 2025 &amp; Bobot'!B330="","",'2.1 Data FSVA 2025 &amp; Bobot'!B330)</f>
        <v/>
      </c>
      <c r="C334" s="1" t="str">
        <f>IF('2.1 Data FSVA 2025 &amp; Bobot'!C330="","",'2.1 Data FSVA 2025 &amp; Bobot'!C330)</f>
        <v/>
      </c>
      <c r="D334" s="1" t="str">
        <f>IF('2.1 Data FSVA 2025 &amp; Bobot'!D330="","",'2.1 Data FSVA 2025 &amp; Bobot'!D330)</f>
        <v/>
      </c>
      <c r="E334" s="1" t="str">
        <f>IF('2.1 Data FSVA 2025 &amp; Bobot'!E330="","",'2.1 Data FSVA 2025 &amp; Bobot'!E330)</f>
        <v/>
      </c>
      <c r="F334" s="2" t="str">
        <f>IF('2.1 Data FSVA 2025 &amp; Bobot'!F330="","",'2.1 Data FSVA 2025 &amp; Bobot'!F330)</f>
        <v/>
      </c>
      <c r="G334" s="4" t="str">
        <f>IF('2.1 Data FSVA 2025 &amp; Bobot'!H330="","",IFERROR(((G$7-'2.1 Data FSVA 2025 &amp; Bobot'!H330))/(G$7-G$6),"-"))</f>
        <v/>
      </c>
      <c r="H334" s="4" t="str">
        <f>IF('2.1 Data FSVA 2025 &amp; Bobot'!J330="","",IFERROR((('2.1 Data FSVA 2025 &amp; Bobot'!J330-H$6))/(H$7-H$6),"-"))</f>
        <v/>
      </c>
      <c r="I334" s="4" t="str">
        <f>IF('2.1 Data FSVA 2025 &amp; Bobot'!L330="","",IFERROR((('2.1 Data FSVA 2025 &amp; Bobot'!L330-I$6))/(I$7-I$6),"-"))</f>
        <v/>
      </c>
      <c r="J334" s="4" t="str">
        <f>IF('2.1 Data FSVA 2025 &amp; Bobot'!N330="","",IFERROR((('2.1 Data FSVA 2025 &amp; Bobot'!N330-J$6))/(J$7-J$6),"-"))</f>
        <v/>
      </c>
      <c r="K334" s="4" t="str">
        <f>IF('2.1 Data FSVA 2025 &amp; Bobot'!P330="","",IFERROR(((K$7-'2.1 Data FSVA 2025 &amp; Bobot'!P330))/(K$7-K$6),"-"))</f>
        <v/>
      </c>
      <c r="L334" s="4" t="str">
        <f>IF('2.1 Data FSVA 2025 &amp; Bobot'!R330="","",IFERROR(((L$7-'2.1 Data FSVA 2025 &amp; Bobot'!R330))/(L$7-L$6),"-"))</f>
        <v/>
      </c>
      <c r="M334" s="4" t="str">
        <f>IF('2.1 Data FSVA 2025 &amp; Bobot'!T330="","",IFERROR(((M$7-'2.1 Data FSVA 2025 &amp; Bobot'!T330))/(M$7-M$6),"-"))</f>
        <v/>
      </c>
      <c r="N334" s="4" t="str">
        <f>IF('2.1 Data FSVA 2025 &amp; Bobot'!V330="","",IFERROR((('2.1 Data FSVA 2025 &amp; Bobot'!V330-N$6))/(N$7-N$6),"-"))</f>
        <v/>
      </c>
      <c r="O334" s="4" t="str">
        <f>IF('2.1 Data FSVA 2025 &amp; Bobot'!X330="","",IFERROR(((O$7-'2.1 Data FSVA 2025 &amp; Bobot'!X330))/(O$7-O$6),"-"))</f>
        <v/>
      </c>
      <c r="P334" s="4" t="str">
        <f>IF('2.1 Data FSVA 2025 &amp; Bobot'!Z330="","",IFERROR((('2.1 Data FSVA 2025 &amp; Bobot'!Z330-P$6))/(P$7-P$6),"-"))</f>
        <v/>
      </c>
      <c r="Q334" s="4" t="str">
        <f>IF('2.1 Data FSVA 2025 &amp; Bobot'!AB330="","",IFERROR((('2.1 Data FSVA 2025 &amp; Bobot'!AB330-Q$6))/(Q$7-Q$6),"-"))</f>
        <v/>
      </c>
      <c r="R334" s="4" t="str">
        <f>IF('2.1 Data FSVA 2025 &amp; Bobot'!AD330="","",IFERROR(((R$7-'2.1 Data FSVA 2025 &amp; Bobot'!AD330))/(R$7-R$6),"-"))</f>
        <v/>
      </c>
      <c r="S334" s="33" t="str">
        <f t="shared" si="20"/>
        <v>-</v>
      </c>
      <c r="T334" s="73" t="str">
        <f t="shared" si="21"/>
        <v>-</v>
      </c>
      <c r="U334" s="4" t="str">
        <f t="shared" si="22"/>
        <v>-</v>
      </c>
      <c r="V334" s="73" t="str">
        <f t="shared" si="23"/>
        <v>-</v>
      </c>
      <c r="W334" s="67"/>
    </row>
    <row r="335" spans="1:23" x14ac:dyDescent="0.3">
      <c r="A335" s="1" t="str">
        <f>IF('2.1 Data FSVA 2025 &amp; Bobot'!A331="","",'2.1 Data FSVA 2025 &amp; Bobot'!A331)</f>
        <v/>
      </c>
      <c r="B335" s="2" t="str">
        <f>IF('2.1 Data FSVA 2025 &amp; Bobot'!B331="","",'2.1 Data FSVA 2025 &amp; Bobot'!B331)</f>
        <v/>
      </c>
      <c r="C335" s="1" t="str">
        <f>IF('2.1 Data FSVA 2025 &amp; Bobot'!C331="","",'2.1 Data FSVA 2025 &amp; Bobot'!C331)</f>
        <v/>
      </c>
      <c r="D335" s="1" t="str">
        <f>IF('2.1 Data FSVA 2025 &amp; Bobot'!D331="","",'2.1 Data FSVA 2025 &amp; Bobot'!D331)</f>
        <v/>
      </c>
      <c r="E335" s="1" t="str">
        <f>IF('2.1 Data FSVA 2025 &amp; Bobot'!E331="","",'2.1 Data FSVA 2025 &amp; Bobot'!E331)</f>
        <v/>
      </c>
      <c r="F335" s="2" t="str">
        <f>IF('2.1 Data FSVA 2025 &amp; Bobot'!F331="","",'2.1 Data FSVA 2025 &amp; Bobot'!F331)</f>
        <v/>
      </c>
      <c r="G335" s="4" t="str">
        <f>IF('2.1 Data FSVA 2025 &amp; Bobot'!H331="","",IFERROR(((G$7-'2.1 Data FSVA 2025 &amp; Bobot'!H331))/(G$7-G$6),"-"))</f>
        <v/>
      </c>
      <c r="H335" s="4" t="str">
        <f>IF('2.1 Data FSVA 2025 &amp; Bobot'!J331="","",IFERROR((('2.1 Data FSVA 2025 &amp; Bobot'!J331-H$6))/(H$7-H$6),"-"))</f>
        <v/>
      </c>
      <c r="I335" s="4" t="str">
        <f>IF('2.1 Data FSVA 2025 &amp; Bobot'!L331="","",IFERROR((('2.1 Data FSVA 2025 &amp; Bobot'!L331-I$6))/(I$7-I$6),"-"))</f>
        <v/>
      </c>
      <c r="J335" s="4" t="str">
        <f>IF('2.1 Data FSVA 2025 &amp; Bobot'!N331="","",IFERROR((('2.1 Data FSVA 2025 &amp; Bobot'!N331-J$6))/(J$7-J$6),"-"))</f>
        <v/>
      </c>
      <c r="K335" s="4" t="str">
        <f>IF('2.1 Data FSVA 2025 &amp; Bobot'!P331="","",IFERROR(((K$7-'2.1 Data FSVA 2025 &amp; Bobot'!P331))/(K$7-K$6),"-"))</f>
        <v/>
      </c>
      <c r="L335" s="4" t="str">
        <f>IF('2.1 Data FSVA 2025 &amp; Bobot'!R331="","",IFERROR(((L$7-'2.1 Data FSVA 2025 &amp; Bobot'!R331))/(L$7-L$6),"-"))</f>
        <v/>
      </c>
      <c r="M335" s="4" t="str">
        <f>IF('2.1 Data FSVA 2025 &amp; Bobot'!T331="","",IFERROR(((M$7-'2.1 Data FSVA 2025 &amp; Bobot'!T331))/(M$7-M$6),"-"))</f>
        <v/>
      </c>
      <c r="N335" s="4" t="str">
        <f>IF('2.1 Data FSVA 2025 &amp; Bobot'!V331="","",IFERROR((('2.1 Data FSVA 2025 &amp; Bobot'!V331-N$6))/(N$7-N$6),"-"))</f>
        <v/>
      </c>
      <c r="O335" s="4" t="str">
        <f>IF('2.1 Data FSVA 2025 &amp; Bobot'!X331="","",IFERROR(((O$7-'2.1 Data FSVA 2025 &amp; Bobot'!X331))/(O$7-O$6),"-"))</f>
        <v/>
      </c>
      <c r="P335" s="4" t="str">
        <f>IF('2.1 Data FSVA 2025 &amp; Bobot'!Z331="","",IFERROR((('2.1 Data FSVA 2025 &amp; Bobot'!Z331-P$6))/(P$7-P$6),"-"))</f>
        <v/>
      </c>
      <c r="Q335" s="4" t="str">
        <f>IF('2.1 Data FSVA 2025 &amp; Bobot'!AB331="","",IFERROR((('2.1 Data FSVA 2025 &amp; Bobot'!AB331-Q$6))/(Q$7-Q$6),"-"))</f>
        <v/>
      </c>
      <c r="R335" s="4" t="str">
        <f>IF('2.1 Data FSVA 2025 &amp; Bobot'!AD331="","",IFERROR(((R$7-'2.1 Data FSVA 2025 &amp; Bobot'!AD331))/(R$7-R$6),"-"))</f>
        <v/>
      </c>
      <c r="S335" s="33" t="str">
        <f t="shared" si="20"/>
        <v>-</v>
      </c>
      <c r="T335" s="73" t="str">
        <f t="shared" si="21"/>
        <v>-</v>
      </c>
      <c r="U335" s="4" t="str">
        <f t="shared" si="22"/>
        <v>-</v>
      </c>
      <c r="V335" s="73" t="str">
        <f t="shared" si="23"/>
        <v>-</v>
      </c>
      <c r="W335" s="67"/>
    </row>
    <row r="336" spans="1:23" x14ac:dyDescent="0.3">
      <c r="A336" s="1" t="str">
        <f>IF('2.1 Data FSVA 2025 &amp; Bobot'!A332="","",'2.1 Data FSVA 2025 &amp; Bobot'!A332)</f>
        <v/>
      </c>
      <c r="B336" s="2" t="str">
        <f>IF('2.1 Data FSVA 2025 &amp; Bobot'!B332="","",'2.1 Data FSVA 2025 &amp; Bobot'!B332)</f>
        <v/>
      </c>
      <c r="C336" s="1" t="str">
        <f>IF('2.1 Data FSVA 2025 &amp; Bobot'!C332="","",'2.1 Data FSVA 2025 &amp; Bobot'!C332)</f>
        <v/>
      </c>
      <c r="D336" s="1" t="str">
        <f>IF('2.1 Data FSVA 2025 &amp; Bobot'!D332="","",'2.1 Data FSVA 2025 &amp; Bobot'!D332)</f>
        <v/>
      </c>
      <c r="E336" s="1" t="str">
        <f>IF('2.1 Data FSVA 2025 &amp; Bobot'!E332="","",'2.1 Data FSVA 2025 &amp; Bobot'!E332)</f>
        <v/>
      </c>
      <c r="F336" s="2" t="str">
        <f>IF('2.1 Data FSVA 2025 &amp; Bobot'!F332="","",'2.1 Data FSVA 2025 &amp; Bobot'!F332)</f>
        <v/>
      </c>
      <c r="G336" s="4" t="str">
        <f>IF('2.1 Data FSVA 2025 &amp; Bobot'!H332="","",IFERROR(((G$7-'2.1 Data FSVA 2025 &amp; Bobot'!H332))/(G$7-G$6),"-"))</f>
        <v/>
      </c>
      <c r="H336" s="4" t="str">
        <f>IF('2.1 Data FSVA 2025 &amp; Bobot'!J332="","",IFERROR((('2.1 Data FSVA 2025 &amp; Bobot'!J332-H$6))/(H$7-H$6),"-"))</f>
        <v/>
      </c>
      <c r="I336" s="4" t="str">
        <f>IF('2.1 Data FSVA 2025 &amp; Bobot'!L332="","",IFERROR((('2.1 Data FSVA 2025 &amp; Bobot'!L332-I$6))/(I$7-I$6),"-"))</f>
        <v/>
      </c>
      <c r="J336" s="4" t="str">
        <f>IF('2.1 Data FSVA 2025 &amp; Bobot'!N332="","",IFERROR((('2.1 Data FSVA 2025 &amp; Bobot'!N332-J$6))/(J$7-J$6),"-"))</f>
        <v/>
      </c>
      <c r="K336" s="4" t="str">
        <f>IF('2.1 Data FSVA 2025 &amp; Bobot'!P332="","",IFERROR(((K$7-'2.1 Data FSVA 2025 &amp; Bobot'!P332))/(K$7-K$6),"-"))</f>
        <v/>
      </c>
      <c r="L336" s="4" t="str">
        <f>IF('2.1 Data FSVA 2025 &amp; Bobot'!R332="","",IFERROR(((L$7-'2.1 Data FSVA 2025 &amp; Bobot'!R332))/(L$7-L$6),"-"))</f>
        <v/>
      </c>
      <c r="M336" s="4" t="str">
        <f>IF('2.1 Data FSVA 2025 &amp; Bobot'!T332="","",IFERROR(((M$7-'2.1 Data FSVA 2025 &amp; Bobot'!T332))/(M$7-M$6),"-"))</f>
        <v/>
      </c>
      <c r="N336" s="4" t="str">
        <f>IF('2.1 Data FSVA 2025 &amp; Bobot'!V332="","",IFERROR((('2.1 Data FSVA 2025 &amp; Bobot'!V332-N$6))/(N$7-N$6),"-"))</f>
        <v/>
      </c>
      <c r="O336" s="4" t="str">
        <f>IF('2.1 Data FSVA 2025 &amp; Bobot'!X332="","",IFERROR(((O$7-'2.1 Data FSVA 2025 &amp; Bobot'!X332))/(O$7-O$6),"-"))</f>
        <v/>
      </c>
      <c r="P336" s="4" t="str">
        <f>IF('2.1 Data FSVA 2025 &amp; Bobot'!Z332="","",IFERROR((('2.1 Data FSVA 2025 &amp; Bobot'!Z332-P$6))/(P$7-P$6),"-"))</f>
        <v/>
      </c>
      <c r="Q336" s="4" t="str">
        <f>IF('2.1 Data FSVA 2025 &amp; Bobot'!AB332="","",IFERROR((('2.1 Data FSVA 2025 &amp; Bobot'!AB332-Q$6))/(Q$7-Q$6),"-"))</f>
        <v/>
      </c>
      <c r="R336" s="4" t="str">
        <f>IF('2.1 Data FSVA 2025 &amp; Bobot'!AD332="","",IFERROR(((R$7-'2.1 Data FSVA 2025 &amp; Bobot'!AD332))/(R$7-R$6),"-"))</f>
        <v/>
      </c>
      <c r="S336" s="33" t="str">
        <f t="shared" si="20"/>
        <v>-</v>
      </c>
      <c r="T336" s="73" t="str">
        <f t="shared" si="21"/>
        <v>-</v>
      </c>
      <c r="U336" s="4" t="str">
        <f t="shared" si="22"/>
        <v>-</v>
      </c>
      <c r="V336" s="73" t="str">
        <f t="shared" si="23"/>
        <v>-</v>
      </c>
      <c r="W336" s="67"/>
    </row>
    <row r="337" spans="1:23" x14ac:dyDescent="0.3">
      <c r="A337" s="1" t="str">
        <f>IF('2.1 Data FSVA 2025 &amp; Bobot'!A333="","",'2.1 Data FSVA 2025 &amp; Bobot'!A333)</f>
        <v/>
      </c>
      <c r="B337" s="2" t="str">
        <f>IF('2.1 Data FSVA 2025 &amp; Bobot'!B333="","",'2.1 Data FSVA 2025 &amp; Bobot'!B333)</f>
        <v/>
      </c>
      <c r="C337" s="1" t="str">
        <f>IF('2.1 Data FSVA 2025 &amp; Bobot'!C333="","",'2.1 Data FSVA 2025 &amp; Bobot'!C333)</f>
        <v/>
      </c>
      <c r="D337" s="1" t="str">
        <f>IF('2.1 Data FSVA 2025 &amp; Bobot'!D333="","",'2.1 Data FSVA 2025 &amp; Bobot'!D333)</f>
        <v/>
      </c>
      <c r="E337" s="1" t="str">
        <f>IF('2.1 Data FSVA 2025 &amp; Bobot'!E333="","",'2.1 Data FSVA 2025 &amp; Bobot'!E333)</f>
        <v/>
      </c>
      <c r="F337" s="2" t="str">
        <f>IF('2.1 Data FSVA 2025 &amp; Bobot'!F333="","",'2.1 Data FSVA 2025 &amp; Bobot'!F333)</f>
        <v/>
      </c>
      <c r="G337" s="4" t="str">
        <f>IF('2.1 Data FSVA 2025 &amp; Bobot'!H333="","",IFERROR(((G$7-'2.1 Data FSVA 2025 &amp; Bobot'!H333))/(G$7-G$6),"-"))</f>
        <v/>
      </c>
      <c r="H337" s="4" t="str">
        <f>IF('2.1 Data FSVA 2025 &amp; Bobot'!J333="","",IFERROR((('2.1 Data FSVA 2025 &amp; Bobot'!J333-H$6))/(H$7-H$6),"-"))</f>
        <v/>
      </c>
      <c r="I337" s="4" t="str">
        <f>IF('2.1 Data FSVA 2025 &amp; Bobot'!L333="","",IFERROR((('2.1 Data FSVA 2025 &amp; Bobot'!L333-I$6))/(I$7-I$6),"-"))</f>
        <v/>
      </c>
      <c r="J337" s="4" t="str">
        <f>IF('2.1 Data FSVA 2025 &amp; Bobot'!N333="","",IFERROR((('2.1 Data FSVA 2025 &amp; Bobot'!N333-J$6))/(J$7-J$6),"-"))</f>
        <v/>
      </c>
      <c r="K337" s="4" t="str">
        <f>IF('2.1 Data FSVA 2025 &amp; Bobot'!P333="","",IFERROR(((K$7-'2.1 Data FSVA 2025 &amp; Bobot'!P333))/(K$7-K$6),"-"))</f>
        <v/>
      </c>
      <c r="L337" s="4" t="str">
        <f>IF('2.1 Data FSVA 2025 &amp; Bobot'!R333="","",IFERROR(((L$7-'2.1 Data FSVA 2025 &amp; Bobot'!R333))/(L$7-L$6),"-"))</f>
        <v/>
      </c>
      <c r="M337" s="4" t="str">
        <f>IF('2.1 Data FSVA 2025 &amp; Bobot'!T333="","",IFERROR(((M$7-'2.1 Data FSVA 2025 &amp; Bobot'!T333))/(M$7-M$6),"-"))</f>
        <v/>
      </c>
      <c r="N337" s="4" t="str">
        <f>IF('2.1 Data FSVA 2025 &amp; Bobot'!V333="","",IFERROR((('2.1 Data FSVA 2025 &amp; Bobot'!V333-N$6))/(N$7-N$6),"-"))</f>
        <v/>
      </c>
      <c r="O337" s="4" t="str">
        <f>IF('2.1 Data FSVA 2025 &amp; Bobot'!X333="","",IFERROR(((O$7-'2.1 Data FSVA 2025 &amp; Bobot'!X333))/(O$7-O$6),"-"))</f>
        <v/>
      </c>
      <c r="P337" s="4" t="str">
        <f>IF('2.1 Data FSVA 2025 &amp; Bobot'!Z333="","",IFERROR((('2.1 Data FSVA 2025 &amp; Bobot'!Z333-P$6))/(P$7-P$6),"-"))</f>
        <v/>
      </c>
      <c r="Q337" s="4" t="str">
        <f>IF('2.1 Data FSVA 2025 &amp; Bobot'!AB333="","",IFERROR((('2.1 Data FSVA 2025 &amp; Bobot'!AB333-Q$6))/(Q$7-Q$6),"-"))</f>
        <v/>
      </c>
      <c r="R337" s="4" t="str">
        <f>IF('2.1 Data FSVA 2025 &amp; Bobot'!AD333="","",IFERROR(((R$7-'2.1 Data FSVA 2025 &amp; Bobot'!AD333))/(R$7-R$6),"-"))</f>
        <v/>
      </c>
      <c r="S337" s="33" t="str">
        <f t="shared" si="20"/>
        <v>-</v>
      </c>
      <c r="T337" s="73" t="str">
        <f t="shared" si="21"/>
        <v>-</v>
      </c>
      <c r="U337" s="4" t="str">
        <f t="shared" si="22"/>
        <v>-</v>
      </c>
      <c r="V337" s="73" t="str">
        <f t="shared" si="23"/>
        <v>-</v>
      </c>
      <c r="W337" s="67"/>
    </row>
    <row r="338" spans="1:23" x14ac:dyDescent="0.3">
      <c r="A338" s="1" t="str">
        <f>IF('2.1 Data FSVA 2025 &amp; Bobot'!A334="","",'2.1 Data FSVA 2025 &amp; Bobot'!A334)</f>
        <v/>
      </c>
      <c r="B338" s="2" t="str">
        <f>IF('2.1 Data FSVA 2025 &amp; Bobot'!B334="","",'2.1 Data FSVA 2025 &amp; Bobot'!B334)</f>
        <v/>
      </c>
      <c r="C338" s="1" t="str">
        <f>IF('2.1 Data FSVA 2025 &amp; Bobot'!C334="","",'2.1 Data FSVA 2025 &amp; Bobot'!C334)</f>
        <v/>
      </c>
      <c r="D338" s="1" t="str">
        <f>IF('2.1 Data FSVA 2025 &amp; Bobot'!D334="","",'2.1 Data FSVA 2025 &amp; Bobot'!D334)</f>
        <v/>
      </c>
      <c r="E338" s="1" t="str">
        <f>IF('2.1 Data FSVA 2025 &amp; Bobot'!E334="","",'2.1 Data FSVA 2025 &amp; Bobot'!E334)</f>
        <v/>
      </c>
      <c r="F338" s="2" t="str">
        <f>IF('2.1 Data FSVA 2025 &amp; Bobot'!F334="","",'2.1 Data FSVA 2025 &amp; Bobot'!F334)</f>
        <v/>
      </c>
      <c r="G338" s="4" t="str">
        <f>IF('2.1 Data FSVA 2025 &amp; Bobot'!H334="","",IFERROR(((G$7-'2.1 Data FSVA 2025 &amp; Bobot'!H334))/(G$7-G$6),"-"))</f>
        <v/>
      </c>
      <c r="H338" s="4" t="str">
        <f>IF('2.1 Data FSVA 2025 &amp; Bobot'!J334="","",IFERROR((('2.1 Data FSVA 2025 &amp; Bobot'!J334-H$6))/(H$7-H$6),"-"))</f>
        <v/>
      </c>
      <c r="I338" s="4" t="str">
        <f>IF('2.1 Data FSVA 2025 &amp; Bobot'!L334="","",IFERROR((('2.1 Data FSVA 2025 &amp; Bobot'!L334-I$6))/(I$7-I$6),"-"))</f>
        <v/>
      </c>
      <c r="J338" s="4" t="str">
        <f>IF('2.1 Data FSVA 2025 &amp; Bobot'!N334="","",IFERROR((('2.1 Data FSVA 2025 &amp; Bobot'!N334-J$6))/(J$7-J$6),"-"))</f>
        <v/>
      </c>
      <c r="K338" s="4" t="str">
        <f>IF('2.1 Data FSVA 2025 &amp; Bobot'!P334="","",IFERROR(((K$7-'2.1 Data FSVA 2025 &amp; Bobot'!P334))/(K$7-K$6),"-"))</f>
        <v/>
      </c>
      <c r="L338" s="4" t="str">
        <f>IF('2.1 Data FSVA 2025 &amp; Bobot'!R334="","",IFERROR(((L$7-'2.1 Data FSVA 2025 &amp; Bobot'!R334))/(L$7-L$6),"-"))</f>
        <v/>
      </c>
      <c r="M338" s="4" t="str">
        <f>IF('2.1 Data FSVA 2025 &amp; Bobot'!T334="","",IFERROR(((M$7-'2.1 Data FSVA 2025 &amp; Bobot'!T334))/(M$7-M$6),"-"))</f>
        <v/>
      </c>
      <c r="N338" s="4" t="str">
        <f>IF('2.1 Data FSVA 2025 &amp; Bobot'!V334="","",IFERROR((('2.1 Data FSVA 2025 &amp; Bobot'!V334-N$6))/(N$7-N$6),"-"))</f>
        <v/>
      </c>
      <c r="O338" s="4" t="str">
        <f>IF('2.1 Data FSVA 2025 &amp; Bobot'!X334="","",IFERROR(((O$7-'2.1 Data FSVA 2025 &amp; Bobot'!X334))/(O$7-O$6),"-"))</f>
        <v/>
      </c>
      <c r="P338" s="4" t="str">
        <f>IF('2.1 Data FSVA 2025 &amp; Bobot'!Z334="","",IFERROR((('2.1 Data FSVA 2025 &amp; Bobot'!Z334-P$6))/(P$7-P$6),"-"))</f>
        <v/>
      </c>
      <c r="Q338" s="4" t="str">
        <f>IF('2.1 Data FSVA 2025 &amp; Bobot'!AB334="","",IFERROR((('2.1 Data FSVA 2025 &amp; Bobot'!AB334-Q$6))/(Q$7-Q$6),"-"))</f>
        <v/>
      </c>
      <c r="R338" s="4" t="str">
        <f>IF('2.1 Data FSVA 2025 &amp; Bobot'!AD334="","",IFERROR(((R$7-'2.1 Data FSVA 2025 &amp; Bobot'!AD334))/(R$7-R$6),"-"))</f>
        <v/>
      </c>
      <c r="S338" s="33" t="str">
        <f t="shared" si="20"/>
        <v>-</v>
      </c>
      <c r="T338" s="73" t="str">
        <f t="shared" si="21"/>
        <v>-</v>
      </c>
      <c r="U338" s="4" t="str">
        <f t="shared" si="22"/>
        <v>-</v>
      </c>
      <c r="V338" s="73" t="str">
        <f t="shared" si="23"/>
        <v>-</v>
      </c>
      <c r="W338" s="67"/>
    </row>
    <row r="339" spans="1:23" x14ac:dyDescent="0.3">
      <c r="A339" s="1" t="str">
        <f>IF('2.1 Data FSVA 2025 &amp; Bobot'!A335="","",'2.1 Data FSVA 2025 &amp; Bobot'!A335)</f>
        <v/>
      </c>
      <c r="B339" s="2" t="str">
        <f>IF('2.1 Data FSVA 2025 &amp; Bobot'!B335="","",'2.1 Data FSVA 2025 &amp; Bobot'!B335)</f>
        <v/>
      </c>
      <c r="C339" s="1" t="str">
        <f>IF('2.1 Data FSVA 2025 &amp; Bobot'!C335="","",'2.1 Data FSVA 2025 &amp; Bobot'!C335)</f>
        <v/>
      </c>
      <c r="D339" s="1" t="str">
        <f>IF('2.1 Data FSVA 2025 &amp; Bobot'!D335="","",'2.1 Data FSVA 2025 &amp; Bobot'!D335)</f>
        <v/>
      </c>
      <c r="E339" s="1" t="str">
        <f>IF('2.1 Data FSVA 2025 &amp; Bobot'!E335="","",'2.1 Data FSVA 2025 &amp; Bobot'!E335)</f>
        <v/>
      </c>
      <c r="F339" s="2" t="str">
        <f>IF('2.1 Data FSVA 2025 &amp; Bobot'!F335="","",'2.1 Data FSVA 2025 &amp; Bobot'!F335)</f>
        <v/>
      </c>
      <c r="G339" s="4" t="str">
        <f>IF('2.1 Data FSVA 2025 &amp; Bobot'!H335="","",IFERROR(((G$7-'2.1 Data FSVA 2025 &amp; Bobot'!H335))/(G$7-G$6),"-"))</f>
        <v/>
      </c>
      <c r="H339" s="4" t="str">
        <f>IF('2.1 Data FSVA 2025 &amp; Bobot'!J335="","",IFERROR((('2.1 Data FSVA 2025 &amp; Bobot'!J335-H$6))/(H$7-H$6),"-"))</f>
        <v/>
      </c>
      <c r="I339" s="4" t="str">
        <f>IF('2.1 Data FSVA 2025 &amp; Bobot'!L335="","",IFERROR((('2.1 Data FSVA 2025 &amp; Bobot'!L335-I$6))/(I$7-I$6),"-"))</f>
        <v/>
      </c>
      <c r="J339" s="4" t="str">
        <f>IF('2.1 Data FSVA 2025 &amp; Bobot'!N335="","",IFERROR((('2.1 Data FSVA 2025 &amp; Bobot'!N335-J$6))/(J$7-J$6),"-"))</f>
        <v/>
      </c>
      <c r="K339" s="4" t="str">
        <f>IF('2.1 Data FSVA 2025 &amp; Bobot'!P335="","",IFERROR(((K$7-'2.1 Data FSVA 2025 &amp; Bobot'!P335))/(K$7-K$6),"-"))</f>
        <v/>
      </c>
      <c r="L339" s="4" t="str">
        <f>IF('2.1 Data FSVA 2025 &amp; Bobot'!R335="","",IFERROR(((L$7-'2.1 Data FSVA 2025 &amp; Bobot'!R335))/(L$7-L$6),"-"))</f>
        <v/>
      </c>
      <c r="M339" s="4" t="str">
        <f>IF('2.1 Data FSVA 2025 &amp; Bobot'!T335="","",IFERROR(((M$7-'2.1 Data FSVA 2025 &amp; Bobot'!T335))/(M$7-M$6),"-"))</f>
        <v/>
      </c>
      <c r="N339" s="4" t="str">
        <f>IF('2.1 Data FSVA 2025 &amp; Bobot'!V335="","",IFERROR((('2.1 Data FSVA 2025 &amp; Bobot'!V335-N$6))/(N$7-N$6),"-"))</f>
        <v/>
      </c>
      <c r="O339" s="4" t="str">
        <f>IF('2.1 Data FSVA 2025 &amp; Bobot'!X335="","",IFERROR(((O$7-'2.1 Data FSVA 2025 &amp; Bobot'!X335))/(O$7-O$6),"-"))</f>
        <v/>
      </c>
      <c r="P339" s="4" t="str">
        <f>IF('2.1 Data FSVA 2025 &amp; Bobot'!Z335="","",IFERROR((('2.1 Data FSVA 2025 &amp; Bobot'!Z335-P$6))/(P$7-P$6),"-"))</f>
        <v/>
      </c>
      <c r="Q339" s="4" t="str">
        <f>IF('2.1 Data FSVA 2025 &amp; Bobot'!AB335="","",IFERROR((('2.1 Data FSVA 2025 &amp; Bobot'!AB335-Q$6))/(Q$7-Q$6),"-"))</f>
        <v/>
      </c>
      <c r="R339" s="4" t="str">
        <f>IF('2.1 Data FSVA 2025 &amp; Bobot'!AD335="","",IFERROR(((R$7-'2.1 Data FSVA 2025 &amp; Bobot'!AD335))/(R$7-R$6),"-"))</f>
        <v/>
      </c>
      <c r="S339" s="33" t="str">
        <f t="shared" si="20"/>
        <v>-</v>
      </c>
      <c r="T339" s="73" t="str">
        <f t="shared" si="21"/>
        <v>-</v>
      </c>
      <c r="U339" s="4" t="str">
        <f t="shared" si="22"/>
        <v>-</v>
      </c>
      <c r="V339" s="73" t="str">
        <f t="shared" si="23"/>
        <v>-</v>
      </c>
      <c r="W339" s="67"/>
    </row>
    <row r="340" spans="1:23" x14ac:dyDescent="0.3">
      <c r="A340" s="1" t="str">
        <f>IF('2.1 Data FSVA 2025 &amp; Bobot'!A336="","",'2.1 Data FSVA 2025 &amp; Bobot'!A336)</f>
        <v/>
      </c>
      <c r="B340" s="2" t="str">
        <f>IF('2.1 Data FSVA 2025 &amp; Bobot'!B336="","",'2.1 Data FSVA 2025 &amp; Bobot'!B336)</f>
        <v/>
      </c>
      <c r="C340" s="1" t="str">
        <f>IF('2.1 Data FSVA 2025 &amp; Bobot'!C336="","",'2.1 Data FSVA 2025 &amp; Bobot'!C336)</f>
        <v/>
      </c>
      <c r="D340" s="1" t="str">
        <f>IF('2.1 Data FSVA 2025 &amp; Bobot'!D336="","",'2.1 Data FSVA 2025 &amp; Bobot'!D336)</f>
        <v/>
      </c>
      <c r="E340" s="1" t="str">
        <f>IF('2.1 Data FSVA 2025 &amp; Bobot'!E336="","",'2.1 Data FSVA 2025 &amp; Bobot'!E336)</f>
        <v/>
      </c>
      <c r="F340" s="2" t="str">
        <f>IF('2.1 Data FSVA 2025 &amp; Bobot'!F336="","",'2.1 Data FSVA 2025 &amp; Bobot'!F336)</f>
        <v/>
      </c>
      <c r="G340" s="4" t="str">
        <f>IF('2.1 Data FSVA 2025 &amp; Bobot'!H336="","",IFERROR(((G$7-'2.1 Data FSVA 2025 &amp; Bobot'!H336))/(G$7-G$6),"-"))</f>
        <v/>
      </c>
      <c r="H340" s="4" t="str">
        <f>IF('2.1 Data FSVA 2025 &amp; Bobot'!J336="","",IFERROR((('2.1 Data FSVA 2025 &amp; Bobot'!J336-H$6))/(H$7-H$6),"-"))</f>
        <v/>
      </c>
      <c r="I340" s="4" t="str">
        <f>IF('2.1 Data FSVA 2025 &amp; Bobot'!L336="","",IFERROR((('2.1 Data FSVA 2025 &amp; Bobot'!L336-I$6))/(I$7-I$6),"-"))</f>
        <v/>
      </c>
      <c r="J340" s="4" t="str">
        <f>IF('2.1 Data FSVA 2025 &amp; Bobot'!N336="","",IFERROR((('2.1 Data FSVA 2025 &amp; Bobot'!N336-J$6))/(J$7-J$6),"-"))</f>
        <v/>
      </c>
      <c r="K340" s="4" t="str">
        <f>IF('2.1 Data FSVA 2025 &amp; Bobot'!P336="","",IFERROR(((K$7-'2.1 Data FSVA 2025 &amp; Bobot'!P336))/(K$7-K$6),"-"))</f>
        <v/>
      </c>
      <c r="L340" s="4" t="str">
        <f>IF('2.1 Data FSVA 2025 &amp; Bobot'!R336="","",IFERROR(((L$7-'2.1 Data FSVA 2025 &amp; Bobot'!R336))/(L$7-L$6),"-"))</f>
        <v/>
      </c>
      <c r="M340" s="4" t="str">
        <f>IF('2.1 Data FSVA 2025 &amp; Bobot'!T336="","",IFERROR(((M$7-'2.1 Data FSVA 2025 &amp; Bobot'!T336))/(M$7-M$6),"-"))</f>
        <v/>
      </c>
      <c r="N340" s="4" t="str">
        <f>IF('2.1 Data FSVA 2025 &amp; Bobot'!V336="","",IFERROR((('2.1 Data FSVA 2025 &amp; Bobot'!V336-N$6))/(N$7-N$6),"-"))</f>
        <v/>
      </c>
      <c r="O340" s="4" t="str">
        <f>IF('2.1 Data FSVA 2025 &amp; Bobot'!X336="","",IFERROR(((O$7-'2.1 Data FSVA 2025 &amp; Bobot'!X336))/(O$7-O$6),"-"))</f>
        <v/>
      </c>
      <c r="P340" s="4" t="str">
        <f>IF('2.1 Data FSVA 2025 &amp; Bobot'!Z336="","",IFERROR((('2.1 Data FSVA 2025 &amp; Bobot'!Z336-P$6))/(P$7-P$6),"-"))</f>
        <v/>
      </c>
      <c r="Q340" s="4" t="str">
        <f>IF('2.1 Data FSVA 2025 &amp; Bobot'!AB336="","",IFERROR((('2.1 Data FSVA 2025 &amp; Bobot'!AB336-Q$6))/(Q$7-Q$6),"-"))</f>
        <v/>
      </c>
      <c r="R340" s="4" t="str">
        <f>IF('2.1 Data FSVA 2025 &amp; Bobot'!AD336="","",IFERROR(((R$7-'2.1 Data FSVA 2025 &amp; Bobot'!AD336))/(R$7-R$6),"-"))</f>
        <v/>
      </c>
      <c r="S340" s="33" t="str">
        <f t="shared" si="20"/>
        <v>-</v>
      </c>
      <c r="T340" s="73" t="str">
        <f t="shared" si="21"/>
        <v>-</v>
      </c>
      <c r="U340" s="4" t="str">
        <f t="shared" si="22"/>
        <v>-</v>
      </c>
      <c r="V340" s="73" t="str">
        <f t="shared" si="23"/>
        <v>-</v>
      </c>
      <c r="W340" s="67"/>
    </row>
    <row r="341" spans="1:23" x14ac:dyDescent="0.3">
      <c r="A341" s="1" t="str">
        <f>IF('2.1 Data FSVA 2025 &amp; Bobot'!A337="","",'2.1 Data FSVA 2025 &amp; Bobot'!A337)</f>
        <v/>
      </c>
      <c r="B341" s="2" t="str">
        <f>IF('2.1 Data FSVA 2025 &amp; Bobot'!B337="","",'2.1 Data FSVA 2025 &amp; Bobot'!B337)</f>
        <v/>
      </c>
      <c r="C341" s="1" t="str">
        <f>IF('2.1 Data FSVA 2025 &amp; Bobot'!C337="","",'2.1 Data FSVA 2025 &amp; Bobot'!C337)</f>
        <v/>
      </c>
      <c r="D341" s="1" t="str">
        <f>IF('2.1 Data FSVA 2025 &amp; Bobot'!D337="","",'2.1 Data FSVA 2025 &amp; Bobot'!D337)</f>
        <v/>
      </c>
      <c r="E341" s="1" t="str">
        <f>IF('2.1 Data FSVA 2025 &amp; Bobot'!E337="","",'2.1 Data FSVA 2025 &amp; Bobot'!E337)</f>
        <v/>
      </c>
      <c r="F341" s="2" t="str">
        <f>IF('2.1 Data FSVA 2025 &amp; Bobot'!F337="","",'2.1 Data FSVA 2025 &amp; Bobot'!F337)</f>
        <v/>
      </c>
      <c r="G341" s="4" t="str">
        <f>IF('2.1 Data FSVA 2025 &amp; Bobot'!H337="","",IFERROR(((G$7-'2.1 Data FSVA 2025 &amp; Bobot'!H337))/(G$7-G$6),"-"))</f>
        <v/>
      </c>
      <c r="H341" s="4" t="str">
        <f>IF('2.1 Data FSVA 2025 &amp; Bobot'!J337="","",IFERROR((('2.1 Data FSVA 2025 &amp; Bobot'!J337-H$6))/(H$7-H$6),"-"))</f>
        <v/>
      </c>
      <c r="I341" s="4" t="str">
        <f>IF('2.1 Data FSVA 2025 &amp; Bobot'!L337="","",IFERROR((('2.1 Data FSVA 2025 &amp; Bobot'!L337-I$6))/(I$7-I$6),"-"))</f>
        <v/>
      </c>
      <c r="J341" s="4" t="str">
        <f>IF('2.1 Data FSVA 2025 &amp; Bobot'!N337="","",IFERROR((('2.1 Data FSVA 2025 &amp; Bobot'!N337-J$6))/(J$7-J$6),"-"))</f>
        <v/>
      </c>
      <c r="K341" s="4" t="str">
        <f>IF('2.1 Data FSVA 2025 &amp; Bobot'!P337="","",IFERROR(((K$7-'2.1 Data FSVA 2025 &amp; Bobot'!P337))/(K$7-K$6),"-"))</f>
        <v/>
      </c>
      <c r="L341" s="4" t="str">
        <f>IF('2.1 Data FSVA 2025 &amp; Bobot'!R337="","",IFERROR(((L$7-'2.1 Data FSVA 2025 &amp; Bobot'!R337))/(L$7-L$6),"-"))</f>
        <v/>
      </c>
      <c r="M341" s="4" t="str">
        <f>IF('2.1 Data FSVA 2025 &amp; Bobot'!T337="","",IFERROR(((M$7-'2.1 Data FSVA 2025 &amp; Bobot'!T337))/(M$7-M$6),"-"))</f>
        <v/>
      </c>
      <c r="N341" s="4" t="str">
        <f>IF('2.1 Data FSVA 2025 &amp; Bobot'!V337="","",IFERROR((('2.1 Data FSVA 2025 &amp; Bobot'!V337-N$6))/(N$7-N$6),"-"))</f>
        <v/>
      </c>
      <c r="O341" s="4" t="str">
        <f>IF('2.1 Data FSVA 2025 &amp; Bobot'!X337="","",IFERROR(((O$7-'2.1 Data FSVA 2025 &amp; Bobot'!X337))/(O$7-O$6),"-"))</f>
        <v/>
      </c>
      <c r="P341" s="4" t="str">
        <f>IF('2.1 Data FSVA 2025 &amp; Bobot'!Z337="","",IFERROR((('2.1 Data FSVA 2025 &amp; Bobot'!Z337-P$6))/(P$7-P$6),"-"))</f>
        <v/>
      </c>
      <c r="Q341" s="4" t="str">
        <f>IF('2.1 Data FSVA 2025 &amp; Bobot'!AB337="","",IFERROR((('2.1 Data FSVA 2025 &amp; Bobot'!AB337-Q$6))/(Q$7-Q$6),"-"))</f>
        <v/>
      </c>
      <c r="R341" s="4" t="str">
        <f>IF('2.1 Data FSVA 2025 &amp; Bobot'!AD337="","",IFERROR(((R$7-'2.1 Data FSVA 2025 &amp; Bobot'!AD337))/(R$7-R$6),"-"))</f>
        <v/>
      </c>
      <c r="S341" s="33" t="str">
        <f t="shared" si="20"/>
        <v>-</v>
      </c>
      <c r="T341" s="73" t="str">
        <f t="shared" si="21"/>
        <v>-</v>
      </c>
      <c r="U341" s="4" t="str">
        <f t="shared" si="22"/>
        <v>-</v>
      </c>
      <c r="V341" s="73" t="str">
        <f t="shared" si="23"/>
        <v>-</v>
      </c>
      <c r="W341" s="67"/>
    </row>
    <row r="342" spans="1:23" x14ac:dyDescent="0.3">
      <c r="A342" s="1" t="str">
        <f>IF('2.1 Data FSVA 2025 &amp; Bobot'!A338="","",'2.1 Data FSVA 2025 &amp; Bobot'!A338)</f>
        <v/>
      </c>
      <c r="B342" s="2" t="str">
        <f>IF('2.1 Data FSVA 2025 &amp; Bobot'!B338="","",'2.1 Data FSVA 2025 &amp; Bobot'!B338)</f>
        <v/>
      </c>
      <c r="C342" s="1" t="str">
        <f>IF('2.1 Data FSVA 2025 &amp; Bobot'!C338="","",'2.1 Data FSVA 2025 &amp; Bobot'!C338)</f>
        <v/>
      </c>
      <c r="D342" s="1" t="str">
        <f>IF('2.1 Data FSVA 2025 &amp; Bobot'!D338="","",'2.1 Data FSVA 2025 &amp; Bobot'!D338)</f>
        <v/>
      </c>
      <c r="E342" s="1" t="str">
        <f>IF('2.1 Data FSVA 2025 &amp; Bobot'!E338="","",'2.1 Data FSVA 2025 &amp; Bobot'!E338)</f>
        <v/>
      </c>
      <c r="F342" s="2" t="str">
        <f>IF('2.1 Data FSVA 2025 &amp; Bobot'!F338="","",'2.1 Data FSVA 2025 &amp; Bobot'!F338)</f>
        <v/>
      </c>
      <c r="G342" s="4" t="str">
        <f>IF('2.1 Data FSVA 2025 &amp; Bobot'!H338="","",IFERROR(((G$7-'2.1 Data FSVA 2025 &amp; Bobot'!H338))/(G$7-G$6),"-"))</f>
        <v/>
      </c>
      <c r="H342" s="4" t="str">
        <f>IF('2.1 Data FSVA 2025 &amp; Bobot'!J338="","",IFERROR((('2.1 Data FSVA 2025 &amp; Bobot'!J338-H$6))/(H$7-H$6),"-"))</f>
        <v/>
      </c>
      <c r="I342" s="4" t="str">
        <f>IF('2.1 Data FSVA 2025 &amp; Bobot'!L338="","",IFERROR((('2.1 Data FSVA 2025 &amp; Bobot'!L338-I$6))/(I$7-I$6),"-"))</f>
        <v/>
      </c>
      <c r="J342" s="4" t="str">
        <f>IF('2.1 Data FSVA 2025 &amp; Bobot'!N338="","",IFERROR((('2.1 Data FSVA 2025 &amp; Bobot'!N338-J$6))/(J$7-J$6),"-"))</f>
        <v/>
      </c>
      <c r="K342" s="4" t="str">
        <f>IF('2.1 Data FSVA 2025 &amp; Bobot'!P338="","",IFERROR(((K$7-'2.1 Data FSVA 2025 &amp; Bobot'!P338))/(K$7-K$6),"-"))</f>
        <v/>
      </c>
      <c r="L342" s="4" t="str">
        <f>IF('2.1 Data FSVA 2025 &amp; Bobot'!R338="","",IFERROR(((L$7-'2.1 Data FSVA 2025 &amp; Bobot'!R338))/(L$7-L$6),"-"))</f>
        <v/>
      </c>
      <c r="M342" s="4" t="str">
        <f>IF('2.1 Data FSVA 2025 &amp; Bobot'!T338="","",IFERROR(((M$7-'2.1 Data FSVA 2025 &amp; Bobot'!T338))/(M$7-M$6),"-"))</f>
        <v/>
      </c>
      <c r="N342" s="4" t="str">
        <f>IF('2.1 Data FSVA 2025 &amp; Bobot'!V338="","",IFERROR((('2.1 Data FSVA 2025 &amp; Bobot'!V338-N$6))/(N$7-N$6),"-"))</f>
        <v/>
      </c>
      <c r="O342" s="4" t="str">
        <f>IF('2.1 Data FSVA 2025 &amp; Bobot'!X338="","",IFERROR(((O$7-'2.1 Data FSVA 2025 &amp; Bobot'!X338))/(O$7-O$6),"-"))</f>
        <v/>
      </c>
      <c r="P342" s="4" t="str">
        <f>IF('2.1 Data FSVA 2025 &amp; Bobot'!Z338="","",IFERROR((('2.1 Data FSVA 2025 &amp; Bobot'!Z338-P$6))/(P$7-P$6),"-"))</f>
        <v/>
      </c>
      <c r="Q342" s="4" t="str">
        <f>IF('2.1 Data FSVA 2025 &amp; Bobot'!AB338="","",IFERROR((('2.1 Data FSVA 2025 &amp; Bobot'!AB338-Q$6))/(Q$7-Q$6),"-"))</f>
        <v/>
      </c>
      <c r="R342" s="4" t="str">
        <f>IF('2.1 Data FSVA 2025 &amp; Bobot'!AD338="","",IFERROR(((R$7-'2.1 Data FSVA 2025 &amp; Bobot'!AD338))/(R$7-R$6),"-"))</f>
        <v/>
      </c>
      <c r="S342" s="33" t="str">
        <f t="shared" si="20"/>
        <v>-</v>
      </c>
      <c r="T342" s="73" t="str">
        <f t="shared" si="21"/>
        <v>-</v>
      </c>
      <c r="U342" s="4" t="str">
        <f t="shared" si="22"/>
        <v>-</v>
      </c>
      <c r="V342" s="73" t="str">
        <f t="shared" si="23"/>
        <v>-</v>
      </c>
      <c r="W342" s="67"/>
    </row>
    <row r="343" spans="1:23" x14ac:dyDescent="0.3">
      <c r="A343" s="1" t="str">
        <f>IF('2.1 Data FSVA 2025 &amp; Bobot'!A339="","",'2.1 Data FSVA 2025 &amp; Bobot'!A339)</f>
        <v/>
      </c>
      <c r="B343" s="2" t="str">
        <f>IF('2.1 Data FSVA 2025 &amp; Bobot'!B339="","",'2.1 Data FSVA 2025 &amp; Bobot'!B339)</f>
        <v/>
      </c>
      <c r="C343" s="1" t="str">
        <f>IF('2.1 Data FSVA 2025 &amp; Bobot'!C339="","",'2.1 Data FSVA 2025 &amp; Bobot'!C339)</f>
        <v/>
      </c>
      <c r="D343" s="1" t="str">
        <f>IF('2.1 Data FSVA 2025 &amp; Bobot'!D339="","",'2.1 Data FSVA 2025 &amp; Bobot'!D339)</f>
        <v/>
      </c>
      <c r="E343" s="1" t="str">
        <f>IF('2.1 Data FSVA 2025 &amp; Bobot'!E339="","",'2.1 Data FSVA 2025 &amp; Bobot'!E339)</f>
        <v/>
      </c>
      <c r="F343" s="2" t="str">
        <f>IF('2.1 Data FSVA 2025 &amp; Bobot'!F339="","",'2.1 Data FSVA 2025 &amp; Bobot'!F339)</f>
        <v/>
      </c>
      <c r="G343" s="4" t="str">
        <f>IF('2.1 Data FSVA 2025 &amp; Bobot'!H339="","",IFERROR(((G$7-'2.1 Data FSVA 2025 &amp; Bobot'!H339))/(G$7-G$6),"-"))</f>
        <v/>
      </c>
      <c r="H343" s="4" t="str">
        <f>IF('2.1 Data FSVA 2025 &amp; Bobot'!J339="","",IFERROR((('2.1 Data FSVA 2025 &amp; Bobot'!J339-H$6))/(H$7-H$6),"-"))</f>
        <v/>
      </c>
      <c r="I343" s="4" t="str">
        <f>IF('2.1 Data FSVA 2025 &amp; Bobot'!L339="","",IFERROR((('2.1 Data FSVA 2025 &amp; Bobot'!L339-I$6))/(I$7-I$6),"-"))</f>
        <v/>
      </c>
      <c r="J343" s="4" t="str">
        <f>IF('2.1 Data FSVA 2025 &amp; Bobot'!N339="","",IFERROR((('2.1 Data FSVA 2025 &amp; Bobot'!N339-J$6))/(J$7-J$6),"-"))</f>
        <v/>
      </c>
      <c r="K343" s="4" t="str">
        <f>IF('2.1 Data FSVA 2025 &amp; Bobot'!P339="","",IFERROR(((K$7-'2.1 Data FSVA 2025 &amp; Bobot'!P339))/(K$7-K$6),"-"))</f>
        <v/>
      </c>
      <c r="L343" s="4" t="str">
        <f>IF('2.1 Data FSVA 2025 &amp; Bobot'!R339="","",IFERROR(((L$7-'2.1 Data FSVA 2025 &amp; Bobot'!R339))/(L$7-L$6),"-"))</f>
        <v/>
      </c>
      <c r="M343" s="4" t="str">
        <f>IF('2.1 Data FSVA 2025 &amp; Bobot'!T339="","",IFERROR(((M$7-'2.1 Data FSVA 2025 &amp; Bobot'!T339))/(M$7-M$6),"-"))</f>
        <v/>
      </c>
      <c r="N343" s="4" t="str">
        <f>IF('2.1 Data FSVA 2025 &amp; Bobot'!V339="","",IFERROR((('2.1 Data FSVA 2025 &amp; Bobot'!V339-N$6))/(N$7-N$6),"-"))</f>
        <v/>
      </c>
      <c r="O343" s="4" t="str">
        <f>IF('2.1 Data FSVA 2025 &amp; Bobot'!X339="","",IFERROR(((O$7-'2.1 Data FSVA 2025 &amp; Bobot'!X339))/(O$7-O$6),"-"))</f>
        <v/>
      </c>
      <c r="P343" s="4" t="str">
        <f>IF('2.1 Data FSVA 2025 &amp; Bobot'!Z339="","",IFERROR((('2.1 Data FSVA 2025 &amp; Bobot'!Z339-P$6))/(P$7-P$6),"-"))</f>
        <v/>
      </c>
      <c r="Q343" s="4" t="str">
        <f>IF('2.1 Data FSVA 2025 &amp; Bobot'!AB339="","",IFERROR((('2.1 Data FSVA 2025 &amp; Bobot'!AB339-Q$6))/(Q$7-Q$6),"-"))</f>
        <v/>
      </c>
      <c r="R343" s="4" t="str">
        <f>IF('2.1 Data FSVA 2025 &amp; Bobot'!AD339="","",IFERROR(((R$7-'2.1 Data FSVA 2025 &amp; Bobot'!AD339))/(R$7-R$6),"-"))</f>
        <v/>
      </c>
      <c r="S343" s="33" t="str">
        <f t="shared" si="20"/>
        <v>-</v>
      </c>
      <c r="T343" s="73" t="str">
        <f t="shared" si="21"/>
        <v>-</v>
      </c>
      <c r="U343" s="4" t="str">
        <f t="shared" si="22"/>
        <v>-</v>
      </c>
      <c r="V343" s="73" t="str">
        <f t="shared" si="23"/>
        <v>-</v>
      </c>
      <c r="W343" s="67"/>
    </row>
    <row r="344" spans="1:23" x14ac:dyDescent="0.3">
      <c r="A344" s="1" t="str">
        <f>IF('2.1 Data FSVA 2025 &amp; Bobot'!A340="","",'2.1 Data FSVA 2025 &amp; Bobot'!A340)</f>
        <v/>
      </c>
      <c r="B344" s="2" t="str">
        <f>IF('2.1 Data FSVA 2025 &amp; Bobot'!B340="","",'2.1 Data FSVA 2025 &amp; Bobot'!B340)</f>
        <v/>
      </c>
      <c r="C344" s="1" t="str">
        <f>IF('2.1 Data FSVA 2025 &amp; Bobot'!C340="","",'2.1 Data FSVA 2025 &amp; Bobot'!C340)</f>
        <v/>
      </c>
      <c r="D344" s="1" t="str">
        <f>IF('2.1 Data FSVA 2025 &amp; Bobot'!D340="","",'2.1 Data FSVA 2025 &amp; Bobot'!D340)</f>
        <v/>
      </c>
      <c r="E344" s="1" t="str">
        <f>IF('2.1 Data FSVA 2025 &amp; Bobot'!E340="","",'2.1 Data FSVA 2025 &amp; Bobot'!E340)</f>
        <v/>
      </c>
      <c r="F344" s="2" t="str">
        <f>IF('2.1 Data FSVA 2025 &amp; Bobot'!F340="","",'2.1 Data FSVA 2025 &amp; Bobot'!F340)</f>
        <v/>
      </c>
      <c r="G344" s="4" t="str">
        <f>IF('2.1 Data FSVA 2025 &amp; Bobot'!H340="","",IFERROR(((G$7-'2.1 Data FSVA 2025 &amp; Bobot'!H340))/(G$7-G$6),"-"))</f>
        <v/>
      </c>
      <c r="H344" s="4" t="str">
        <f>IF('2.1 Data FSVA 2025 &amp; Bobot'!J340="","",IFERROR((('2.1 Data FSVA 2025 &amp; Bobot'!J340-H$6))/(H$7-H$6),"-"))</f>
        <v/>
      </c>
      <c r="I344" s="4" t="str">
        <f>IF('2.1 Data FSVA 2025 &amp; Bobot'!L340="","",IFERROR((('2.1 Data FSVA 2025 &amp; Bobot'!L340-I$6))/(I$7-I$6),"-"))</f>
        <v/>
      </c>
      <c r="J344" s="4" t="str">
        <f>IF('2.1 Data FSVA 2025 &amp; Bobot'!N340="","",IFERROR((('2.1 Data FSVA 2025 &amp; Bobot'!N340-J$6))/(J$7-J$6),"-"))</f>
        <v/>
      </c>
      <c r="K344" s="4" t="str">
        <f>IF('2.1 Data FSVA 2025 &amp; Bobot'!P340="","",IFERROR(((K$7-'2.1 Data FSVA 2025 &amp; Bobot'!P340))/(K$7-K$6),"-"))</f>
        <v/>
      </c>
      <c r="L344" s="4" t="str">
        <f>IF('2.1 Data FSVA 2025 &amp; Bobot'!R340="","",IFERROR(((L$7-'2.1 Data FSVA 2025 &amp; Bobot'!R340))/(L$7-L$6),"-"))</f>
        <v/>
      </c>
      <c r="M344" s="4" t="str">
        <f>IF('2.1 Data FSVA 2025 &amp; Bobot'!T340="","",IFERROR(((M$7-'2.1 Data FSVA 2025 &amp; Bobot'!T340))/(M$7-M$6),"-"))</f>
        <v/>
      </c>
      <c r="N344" s="4" t="str">
        <f>IF('2.1 Data FSVA 2025 &amp; Bobot'!V340="","",IFERROR((('2.1 Data FSVA 2025 &amp; Bobot'!V340-N$6))/(N$7-N$6),"-"))</f>
        <v/>
      </c>
      <c r="O344" s="4" t="str">
        <f>IF('2.1 Data FSVA 2025 &amp; Bobot'!X340="","",IFERROR(((O$7-'2.1 Data FSVA 2025 &amp; Bobot'!X340))/(O$7-O$6),"-"))</f>
        <v/>
      </c>
      <c r="P344" s="4" t="str">
        <f>IF('2.1 Data FSVA 2025 &amp; Bobot'!Z340="","",IFERROR((('2.1 Data FSVA 2025 &amp; Bobot'!Z340-P$6))/(P$7-P$6),"-"))</f>
        <v/>
      </c>
      <c r="Q344" s="4" t="str">
        <f>IF('2.1 Data FSVA 2025 &amp; Bobot'!AB340="","",IFERROR((('2.1 Data FSVA 2025 &amp; Bobot'!AB340-Q$6))/(Q$7-Q$6),"-"))</f>
        <v/>
      </c>
      <c r="R344" s="4" t="str">
        <f>IF('2.1 Data FSVA 2025 &amp; Bobot'!AD340="","",IFERROR(((R$7-'2.1 Data FSVA 2025 &amp; Bobot'!AD340))/(R$7-R$6),"-"))</f>
        <v/>
      </c>
      <c r="S344" s="33" t="str">
        <f t="shared" si="20"/>
        <v>-</v>
      </c>
      <c r="T344" s="73" t="str">
        <f t="shared" si="21"/>
        <v>-</v>
      </c>
      <c r="U344" s="4" t="str">
        <f t="shared" si="22"/>
        <v>-</v>
      </c>
      <c r="V344" s="73" t="str">
        <f t="shared" si="23"/>
        <v>-</v>
      </c>
      <c r="W344" s="67"/>
    </row>
    <row r="345" spans="1:23" x14ac:dyDescent="0.3">
      <c r="A345" s="1" t="str">
        <f>IF('2.1 Data FSVA 2025 &amp; Bobot'!A341="","",'2.1 Data FSVA 2025 &amp; Bobot'!A341)</f>
        <v/>
      </c>
      <c r="B345" s="2" t="str">
        <f>IF('2.1 Data FSVA 2025 &amp; Bobot'!B341="","",'2.1 Data FSVA 2025 &amp; Bobot'!B341)</f>
        <v/>
      </c>
      <c r="C345" s="1" t="str">
        <f>IF('2.1 Data FSVA 2025 &amp; Bobot'!C341="","",'2.1 Data FSVA 2025 &amp; Bobot'!C341)</f>
        <v/>
      </c>
      <c r="D345" s="1" t="str">
        <f>IF('2.1 Data FSVA 2025 &amp; Bobot'!D341="","",'2.1 Data FSVA 2025 &amp; Bobot'!D341)</f>
        <v/>
      </c>
      <c r="E345" s="1" t="str">
        <f>IF('2.1 Data FSVA 2025 &amp; Bobot'!E341="","",'2.1 Data FSVA 2025 &amp; Bobot'!E341)</f>
        <v/>
      </c>
      <c r="F345" s="2" t="str">
        <f>IF('2.1 Data FSVA 2025 &amp; Bobot'!F341="","",'2.1 Data FSVA 2025 &amp; Bobot'!F341)</f>
        <v/>
      </c>
      <c r="G345" s="4" t="str">
        <f>IF('2.1 Data FSVA 2025 &amp; Bobot'!H341="","",IFERROR(((G$7-'2.1 Data FSVA 2025 &amp; Bobot'!H341))/(G$7-G$6),"-"))</f>
        <v/>
      </c>
      <c r="H345" s="4" t="str">
        <f>IF('2.1 Data FSVA 2025 &amp; Bobot'!J341="","",IFERROR((('2.1 Data FSVA 2025 &amp; Bobot'!J341-H$6))/(H$7-H$6),"-"))</f>
        <v/>
      </c>
      <c r="I345" s="4" t="str">
        <f>IF('2.1 Data FSVA 2025 &amp; Bobot'!L341="","",IFERROR((('2.1 Data FSVA 2025 &amp; Bobot'!L341-I$6))/(I$7-I$6),"-"))</f>
        <v/>
      </c>
      <c r="J345" s="4" t="str">
        <f>IF('2.1 Data FSVA 2025 &amp; Bobot'!N341="","",IFERROR((('2.1 Data FSVA 2025 &amp; Bobot'!N341-J$6))/(J$7-J$6),"-"))</f>
        <v/>
      </c>
      <c r="K345" s="4" t="str">
        <f>IF('2.1 Data FSVA 2025 &amp; Bobot'!P341="","",IFERROR(((K$7-'2.1 Data FSVA 2025 &amp; Bobot'!P341))/(K$7-K$6),"-"))</f>
        <v/>
      </c>
      <c r="L345" s="4" t="str">
        <f>IF('2.1 Data FSVA 2025 &amp; Bobot'!R341="","",IFERROR(((L$7-'2.1 Data FSVA 2025 &amp; Bobot'!R341))/(L$7-L$6),"-"))</f>
        <v/>
      </c>
      <c r="M345" s="4" t="str">
        <f>IF('2.1 Data FSVA 2025 &amp; Bobot'!T341="","",IFERROR(((M$7-'2.1 Data FSVA 2025 &amp; Bobot'!T341))/(M$7-M$6),"-"))</f>
        <v/>
      </c>
      <c r="N345" s="4" t="str">
        <f>IF('2.1 Data FSVA 2025 &amp; Bobot'!V341="","",IFERROR((('2.1 Data FSVA 2025 &amp; Bobot'!V341-N$6))/(N$7-N$6),"-"))</f>
        <v/>
      </c>
      <c r="O345" s="4" t="str">
        <f>IF('2.1 Data FSVA 2025 &amp; Bobot'!X341="","",IFERROR(((O$7-'2.1 Data FSVA 2025 &amp; Bobot'!X341))/(O$7-O$6),"-"))</f>
        <v/>
      </c>
      <c r="P345" s="4" t="str">
        <f>IF('2.1 Data FSVA 2025 &amp; Bobot'!Z341="","",IFERROR((('2.1 Data FSVA 2025 &amp; Bobot'!Z341-P$6))/(P$7-P$6),"-"))</f>
        <v/>
      </c>
      <c r="Q345" s="4" t="str">
        <f>IF('2.1 Data FSVA 2025 &amp; Bobot'!AB341="","",IFERROR((('2.1 Data FSVA 2025 &amp; Bobot'!AB341-Q$6))/(Q$7-Q$6),"-"))</f>
        <v/>
      </c>
      <c r="R345" s="4" t="str">
        <f>IF('2.1 Data FSVA 2025 &amp; Bobot'!AD341="","",IFERROR(((R$7-'2.1 Data FSVA 2025 &amp; Bobot'!AD341))/(R$7-R$6),"-"))</f>
        <v/>
      </c>
      <c r="S345" s="33" t="str">
        <f t="shared" si="20"/>
        <v>-</v>
      </c>
      <c r="T345" s="73" t="str">
        <f t="shared" si="21"/>
        <v>-</v>
      </c>
      <c r="U345" s="4" t="str">
        <f t="shared" si="22"/>
        <v>-</v>
      </c>
      <c r="V345" s="73" t="str">
        <f t="shared" si="23"/>
        <v>-</v>
      </c>
      <c r="W345" s="67"/>
    </row>
    <row r="346" spans="1:23" x14ac:dyDescent="0.3">
      <c r="A346" s="1" t="str">
        <f>IF('2.1 Data FSVA 2025 &amp; Bobot'!A342="","",'2.1 Data FSVA 2025 &amp; Bobot'!A342)</f>
        <v/>
      </c>
      <c r="B346" s="2" t="str">
        <f>IF('2.1 Data FSVA 2025 &amp; Bobot'!B342="","",'2.1 Data FSVA 2025 &amp; Bobot'!B342)</f>
        <v/>
      </c>
      <c r="C346" s="1" t="str">
        <f>IF('2.1 Data FSVA 2025 &amp; Bobot'!C342="","",'2.1 Data FSVA 2025 &amp; Bobot'!C342)</f>
        <v/>
      </c>
      <c r="D346" s="1" t="str">
        <f>IF('2.1 Data FSVA 2025 &amp; Bobot'!D342="","",'2.1 Data FSVA 2025 &amp; Bobot'!D342)</f>
        <v/>
      </c>
      <c r="E346" s="1" t="str">
        <f>IF('2.1 Data FSVA 2025 &amp; Bobot'!E342="","",'2.1 Data FSVA 2025 &amp; Bobot'!E342)</f>
        <v/>
      </c>
      <c r="F346" s="2" t="str">
        <f>IF('2.1 Data FSVA 2025 &amp; Bobot'!F342="","",'2.1 Data FSVA 2025 &amp; Bobot'!F342)</f>
        <v/>
      </c>
      <c r="G346" s="4" t="str">
        <f>IF('2.1 Data FSVA 2025 &amp; Bobot'!H342="","",IFERROR(((G$7-'2.1 Data FSVA 2025 &amp; Bobot'!H342))/(G$7-G$6),"-"))</f>
        <v/>
      </c>
      <c r="H346" s="4" t="str">
        <f>IF('2.1 Data FSVA 2025 &amp; Bobot'!J342="","",IFERROR((('2.1 Data FSVA 2025 &amp; Bobot'!J342-H$6))/(H$7-H$6),"-"))</f>
        <v/>
      </c>
      <c r="I346" s="4" t="str">
        <f>IF('2.1 Data FSVA 2025 &amp; Bobot'!L342="","",IFERROR((('2.1 Data FSVA 2025 &amp; Bobot'!L342-I$6))/(I$7-I$6),"-"))</f>
        <v/>
      </c>
      <c r="J346" s="4" t="str">
        <f>IF('2.1 Data FSVA 2025 &amp; Bobot'!N342="","",IFERROR((('2.1 Data FSVA 2025 &amp; Bobot'!N342-J$6))/(J$7-J$6),"-"))</f>
        <v/>
      </c>
      <c r="K346" s="4" t="str">
        <f>IF('2.1 Data FSVA 2025 &amp; Bobot'!P342="","",IFERROR(((K$7-'2.1 Data FSVA 2025 &amp; Bobot'!P342))/(K$7-K$6),"-"))</f>
        <v/>
      </c>
      <c r="L346" s="4" t="str">
        <f>IF('2.1 Data FSVA 2025 &amp; Bobot'!R342="","",IFERROR(((L$7-'2.1 Data FSVA 2025 &amp; Bobot'!R342))/(L$7-L$6),"-"))</f>
        <v/>
      </c>
      <c r="M346" s="4" t="str">
        <f>IF('2.1 Data FSVA 2025 &amp; Bobot'!T342="","",IFERROR(((M$7-'2.1 Data FSVA 2025 &amp; Bobot'!T342))/(M$7-M$6),"-"))</f>
        <v/>
      </c>
      <c r="N346" s="4" t="str">
        <f>IF('2.1 Data FSVA 2025 &amp; Bobot'!V342="","",IFERROR((('2.1 Data FSVA 2025 &amp; Bobot'!V342-N$6))/(N$7-N$6),"-"))</f>
        <v/>
      </c>
      <c r="O346" s="4" t="str">
        <f>IF('2.1 Data FSVA 2025 &amp; Bobot'!X342="","",IFERROR(((O$7-'2.1 Data FSVA 2025 &amp; Bobot'!X342))/(O$7-O$6),"-"))</f>
        <v/>
      </c>
      <c r="P346" s="4" t="str">
        <f>IF('2.1 Data FSVA 2025 &amp; Bobot'!Z342="","",IFERROR((('2.1 Data FSVA 2025 &amp; Bobot'!Z342-P$6))/(P$7-P$6),"-"))</f>
        <v/>
      </c>
      <c r="Q346" s="4" t="str">
        <f>IF('2.1 Data FSVA 2025 &amp; Bobot'!AB342="","",IFERROR((('2.1 Data FSVA 2025 &amp; Bobot'!AB342-Q$6))/(Q$7-Q$6),"-"))</f>
        <v/>
      </c>
      <c r="R346" s="4" t="str">
        <f>IF('2.1 Data FSVA 2025 &amp; Bobot'!AD342="","",IFERROR(((R$7-'2.1 Data FSVA 2025 &amp; Bobot'!AD342))/(R$7-R$6),"-"))</f>
        <v/>
      </c>
      <c r="S346" s="33" t="str">
        <f t="shared" si="20"/>
        <v>-</v>
      </c>
      <c r="T346" s="73" t="str">
        <f t="shared" si="21"/>
        <v>-</v>
      </c>
      <c r="U346" s="4" t="str">
        <f t="shared" si="22"/>
        <v>-</v>
      </c>
      <c r="V346" s="73" t="str">
        <f t="shared" si="23"/>
        <v>-</v>
      </c>
      <c r="W346" s="67"/>
    </row>
    <row r="347" spans="1:23" x14ac:dyDescent="0.3">
      <c r="A347" s="1" t="str">
        <f>IF('2.1 Data FSVA 2025 &amp; Bobot'!A343="","",'2.1 Data FSVA 2025 &amp; Bobot'!A343)</f>
        <v/>
      </c>
      <c r="B347" s="2" t="str">
        <f>IF('2.1 Data FSVA 2025 &amp; Bobot'!B343="","",'2.1 Data FSVA 2025 &amp; Bobot'!B343)</f>
        <v/>
      </c>
      <c r="C347" s="1" t="str">
        <f>IF('2.1 Data FSVA 2025 &amp; Bobot'!C343="","",'2.1 Data FSVA 2025 &amp; Bobot'!C343)</f>
        <v/>
      </c>
      <c r="D347" s="1" t="str">
        <f>IF('2.1 Data FSVA 2025 &amp; Bobot'!D343="","",'2.1 Data FSVA 2025 &amp; Bobot'!D343)</f>
        <v/>
      </c>
      <c r="E347" s="1" t="str">
        <f>IF('2.1 Data FSVA 2025 &amp; Bobot'!E343="","",'2.1 Data FSVA 2025 &amp; Bobot'!E343)</f>
        <v/>
      </c>
      <c r="F347" s="2" t="str">
        <f>IF('2.1 Data FSVA 2025 &amp; Bobot'!F343="","",'2.1 Data FSVA 2025 &amp; Bobot'!F343)</f>
        <v/>
      </c>
      <c r="G347" s="4" t="str">
        <f>IF('2.1 Data FSVA 2025 &amp; Bobot'!H343="","",IFERROR(((G$7-'2.1 Data FSVA 2025 &amp; Bobot'!H343))/(G$7-G$6),"-"))</f>
        <v/>
      </c>
      <c r="H347" s="4" t="str">
        <f>IF('2.1 Data FSVA 2025 &amp; Bobot'!J343="","",IFERROR((('2.1 Data FSVA 2025 &amp; Bobot'!J343-H$6))/(H$7-H$6),"-"))</f>
        <v/>
      </c>
      <c r="I347" s="4" t="str">
        <f>IF('2.1 Data FSVA 2025 &amp; Bobot'!L343="","",IFERROR((('2.1 Data FSVA 2025 &amp; Bobot'!L343-I$6))/(I$7-I$6),"-"))</f>
        <v/>
      </c>
      <c r="J347" s="4" t="str">
        <f>IF('2.1 Data FSVA 2025 &amp; Bobot'!N343="","",IFERROR((('2.1 Data FSVA 2025 &amp; Bobot'!N343-J$6))/(J$7-J$6),"-"))</f>
        <v/>
      </c>
      <c r="K347" s="4" t="str">
        <f>IF('2.1 Data FSVA 2025 &amp; Bobot'!P343="","",IFERROR(((K$7-'2.1 Data FSVA 2025 &amp; Bobot'!P343))/(K$7-K$6),"-"))</f>
        <v/>
      </c>
      <c r="L347" s="4" t="str">
        <f>IF('2.1 Data FSVA 2025 &amp; Bobot'!R343="","",IFERROR(((L$7-'2.1 Data FSVA 2025 &amp; Bobot'!R343))/(L$7-L$6),"-"))</f>
        <v/>
      </c>
      <c r="M347" s="4" t="str">
        <f>IF('2.1 Data FSVA 2025 &amp; Bobot'!T343="","",IFERROR(((M$7-'2.1 Data FSVA 2025 &amp; Bobot'!T343))/(M$7-M$6),"-"))</f>
        <v/>
      </c>
      <c r="N347" s="4" t="str">
        <f>IF('2.1 Data FSVA 2025 &amp; Bobot'!V343="","",IFERROR((('2.1 Data FSVA 2025 &amp; Bobot'!V343-N$6))/(N$7-N$6),"-"))</f>
        <v/>
      </c>
      <c r="O347" s="4" t="str">
        <f>IF('2.1 Data FSVA 2025 &amp; Bobot'!X343="","",IFERROR(((O$7-'2.1 Data FSVA 2025 &amp; Bobot'!X343))/(O$7-O$6),"-"))</f>
        <v/>
      </c>
      <c r="P347" s="4" t="str">
        <f>IF('2.1 Data FSVA 2025 &amp; Bobot'!Z343="","",IFERROR((('2.1 Data FSVA 2025 &amp; Bobot'!Z343-P$6))/(P$7-P$6),"-"))</f>
        <v/>
      </c>
      <c r="Q347" s="4" t="str">
        <f>IF('2.1 Data FSVA 2025 &amp; Bobot'!AB343="","",IFERROR((('2.1 Data FSVA 2025 &amp; Bobot'!AB343-Q$6))/(Q$7-Q$6),"-"))</f>
        <v/>
      </c>
      <c r="R347" s="4" t="str">
        <f>IF('2.1 Data FSVA 2025 &amp; Bobot'!AD343="","",IFERROR(((R$7-'2.1 Data FSVA 2025 &amp; Bobot'!AD343))/(R$7-R$6),"-"))</f>
        <v/>
      </c>
      <c r="S347" s="33" t="str">
        <f t="shared" si="20"/>
        <v>-</v>
      </c>
      <c r="T347" s="73" t="str">
        <f t="shared" si="21"/>
        <v>-</v>
      </c>
      <c r="U347" s="4" t="str">
        <f t="shared" si="22"/>
        <v>-</v>
      </c>
      <c r="V347" s="73" t="str">
        <f t="shared" si="23"/>
        <v>-</v>
      </c>
      <c r="W347" s="67"/>
    </row>
    <row r="348" spans="1:23" x14ac:dyDescent="0.3">
      <c r="A348" s="1" t="str">
        <f>IF('2.1 Data FSVA 2025 &amp; Bobot'!A344="","",'2.1 Data FSVA 2025 &amp; Bobot'!A344)</f>
        <v/>
      </c>
      <c r="B348" s="2" t="str">
        <f>IF('2.1 Data FSVA 2025 &amp; Bobot'!B344="","",'2.1 Data FSVA 2025 &amp; Bobot'!B344)</f>
        <v/>
      </c>
      <c r="C348" s="1" t="str">
        <f>IF('2.1 Data FSVA 2025 &amp; Bobot'!C344="","",'2.1 Data FSVA 2025 &amp; Bobot'!C344)</f>
        <v/>
      </c>
      <c r="D348" s="1" t="str">
        <f>IF('2.1 Data FSVA 2025 &amp; Bobot'!D344="","",'2.1 Data FSVA 2025 &amp; Bobot'!D344)</f>
        <v/>
      </c>
      <c r="E348" s="1" t="str">
        <f>IF('2.1 Data FSVA 2025 &amp; Bobot'!E344="","",'2.1 Data FSVA 2025 &amp; Bobot'!E344)</f>
        <v/>
      </c>
      <c r="F348" s="2" t="str">
        <f>IF('2.1 Data FSVA 2025 &amp; Bobot'!F344="","",'2.1 Data FSVA 2025 &amp; Bobot'!F344)</f>
        <v/>
      </c>
      <c r="G348" s="4" t="str">
        <f>IF('2.1 Data FSVA 2025 &amp; Bobot'!H344="","",IFERROR(((G$7-'2.1 Data FSVA 2025 &amp; Bobot'!H344))/(G$7-G$6),"-"))</f>
        <v/>
      </c>
      <c r="H348" s="4" t="str">
        <f>IF('2.1 Data FSVA 2025 &amp; Bobot'!J344="","",IFERROR((('2.1 Data FSVA 2025 &amp; Bobot'!J344-H$6))/(H$7-H$6),"-"))</f>
        <v/>
      </c>
      <c r="I348" s="4" t="str">
        <f>IF('2.1 Data FSVA 2025 &amp; Bobot'!L344="","",IFERROR((('2.1 Data FSVA 2025 &amp; Bobot'!L344-I$6))/(I$7-I$6),"-"))</f>
        <v/>
      </c>
      <c r="J348" s="4" t="str">
        <f>IF('2.1 Data FSVA 2025 &amp; Bobot'!N344="","",IFERROR((('2.1 Data FSVA 2025 &amp; Bobot'!N344-J$6))/(J$7-J$6),"-"))</f>
        <v/>
      </c>
      <c r="K348" s="4" t="str">
        <f>IF('2.1 Data FSVA 2025 &amp; Bobot'!P344="","",IFERROR(((K$7-'2.1 Data FSVA 2025 &amp; Bobot'!P344))/(K$7-K$6),"-"))</f>
        <v/>
      </c>
      <c r="L348" s="4" t="str">
        <f>IF('2.1 Data FSVA 2025 &amp; Bobot'!R344="","",IFERROR(((L$7-'2.1 Data FSVA 2025 &amp; Bobot'!R344))/(L$7-L$6),"-"))</f>
        <v/>
      </c>
      <c r="M348" s="4" t="str">
        <f>IF('2.1 Data FSVA 2025 &amp; Bobot'!T344="","",IFERROR(((M$7-'2.1 Data FSVA 2025 &amp; Bobot'!T344))/(M$7-M$6),"-"))</f>
        <v/>
      </c>
      <c r="N348" s="4" t="str">
        <f>IF('2.1 Data FSVA 2025 &amp; Bobot'!V344="","",IFERROR((('2.1 Data FSVA 2025 &amp; Bobot'!V344-N$6))/(N$7-N$6),"-"))</f>
        <v/>
      </c>
      <c r="O348" s="4" t="str">
        <f>IF('2.1 Data FSVA 2025 &amp; Bobot'!X344="","",IFERROR(((O$7-'2.1 Data FSVA 2025 &amp; Bobot'!X344))/(O$7-O$6),"-"))</f>
        <v/>
      </c>
      <c r="P348" s="4" t="str">
        <f>IF('2.1 Data FSVA 2025 &amp; Bobot'!Z344="","",IFERROR((('2.1 Data FSVA 2025 &amp; Bobot'!Z344-P$6))/(P$7-P$6),"-"))</f>
        <v/>
      </c>
      <c r="Q348" s="4" t="str">
        <f>IF('2.1 Data FSVA 2025 &amp; Bobot'!AB344="","",IFERROR((('2.1 Data FSVA 2025 &amp; Bobot'!AB344-Q$6))/(Q$7-Q$6),"-"))</f>
        <v/>
      </c>
      <c r="R348" s="4" t="str">
        <f>IF('2.1 Data FSVA 2025 &amp; Bobot'!AD344="","",IFERROR(((R$7-'2.1 Data FSVA 2025 &amp; Bobot'!AD344))/(R$7-R$6),"-"))</f>
        <v/>
      </c>
      <c r="S348" s="33" t="str">
        <f t="shared" si="20"/>
        <v>-</v>
      </c>
      <c r="T348" s="73" t="str">
        <f t="shared" si="21"/>
        <v>-</v>
      </c>
      <c r="U348" s="4" t="str">
        <f t="shared" si="22"/>
        <v>-</v>
      </c>
      <c r="V348" s="73" t="str">
        <f t="shared" si="23"/>
        <v>-</v>
      </c>
      <c r="W348" s="67"/>
    </row>
    <row r="349" spans="1:23" x14ac:dyDescent="0.3">
      <c r="A349" s="1" t="str">
        <f>IF('2.1 Data FSVA 2025 &amp; Bobot'!A345="","",'2.1 Data FSVA 2025 &amp; Bobot'!A345)</f>
        <v/>
      </c>
      <c r="B349" s="2" t="str">
        <f>IF('2.1 Data FSVA 2025 &amp; Bobot'!B345="","",'2.1 Data FSVA 2025 &amp; Bobot'!B345)</f>
        <v/>
      </c>
      <c r="C349" s="1" t="str">
        <f>IF('2.1 Data FSVA 2025 &amp; Bobot'!C345="","",'2.1 Data FSVA 2025 &amp; Bobot'!C345)</f>
        <v/>
      </c>
      <c r="D349" s="1" t="str">
        <f>IF('2.1 Data FSVA 2025 &amp; Bobot'!D345="","",'2.1 Data FSVA 2025 &amp; Bobot'!D345)</f>
        <v/>
      </c>
      <c r="E349" s="1" t="str">
        <f>IF('2.1 Data FSVA 2025 &amp; Bobot'!E345="","",'2.1 Data FSVA 2025 &amp; Bobot'!E345)</f>
        <v/>
      </c>
      <c r="F349" s="2" t="str">
        <f>IF('2.1 Data FSVA 2025 &amp; Bobot'!F345="","",'2.1 Data FSVA 2025 &amp; Bobot'!F345)</f>
        <v/>
      </c>
      <c r="G349" s="4" t="str">
        <f>IF('2.1 Data FSVA 2025 &amp; Bobot'!H345="","",IFERROR(((G$7-'2.1 Data FSVA 2025 &amp; Bobot'!H345))/(G$7-G$6),"-"))</f>
        <v/>
      </c>
      <c r="H349" s="4" t="str">
        <f>IF('2.1 Data FSVA 2025 &amp; Bobot'!J345="","",IFERROR((('2.1 Data FSVA 2025 &amp; Bobot'!J345-H$6))/(H$7-H$6),"-"))</f>
        <v/>
      </c>
      <c r="I349" s="4" t="str">
        <f>IF('2.1 Data FSVA 2025 &amp; Bobot'!L345="","",IFERROR((('2.1 Data FSVA 2025 &amp; Bobot'!L345-I$6))/(I$7-I$6),"-"))</f>
        <v/>
      </c>
      <c r="J349" s="4" t="str">
        <f>IF('2.1 Data FSVA 2025 &amp; Bobot'!N345="","",IFERROR((('2.1 Data FSVA 2025 &amp; Bobot'!N345-J$6))/(J$7-J$6),"-"))</f>
        <v/>
      </c>
      <c r="K349" s="4" t="str">
        <f>IF('2.1 Data FSVA 2025 &amp; Bobot'!P345="","",IFERROR(((K$7-'2.1 Data FSVA 2025 &amp; Bobot'!P345))/(K$7-K$6),"-"))</f>
        <v/>
      </c>
      <c r="L349" s="4" t="str">
        <f>IF('2.1 Data FSVA 2025 &amp; Bobot'!R345="","",IFERROR(((L$7-'2.1 Data FSVA 2025 &amp; Bobot'!R345))/(L$7-L$6),"-"))</f>
        <v/>
      </c>
      <c r="M349" s="4" t="str">
        <f>IF('2.1 Data FSVA 2025 &amp; Bobot'!T345="","",IFERROR(((M$7-'2.1 Data FSVA 2025 &amp; Bobot'!T345))/(M$7-M$6),"-"))</f>
        <v/>
      </c>
      <c r="N349" s="4" t="str">
        <f>IF('2.1 Data FSVA 2025 &amp; Bobot'!V345="","",IFERROR((('2.1 Data FSVA 2025 &amp; Bobot'!V345-N$6))/(N$7-N$6),"-"))</f>
        <v/>
      </c>
      <c r="O349" s="4" t="str">
        <f>IF('2.1 Data FSVA 2025 &amp; Bobot'!X345="","",IFERROR(((O$7-'2.1 Data FSVA 2025 &amp; Bobot'!X345))/(O$7-O$6),"-"))</f>
        <v/>
      </c>
      <c r="P349" s="4" t="str">
        <f>IF('2.1 Data FSVA 2025 &amp; Bobot'!Z345="","",IFERROR((('2.1 Data FSVA 2025 &amp; Bobot'!Z345-P$6))/(P$7-P$6),"-"))</f>
        <v/>
      </c>
      <c r="Q349" s="4" t="str">
        <f>IF('2.1 Data FSVA 2025 &amp; Bobot'!AB345="","",IFERROR((('2.1 Data FSVA 2025 &amp; Bobot'!AB345-Q$6))/(Q$7-Q$6),"-"))</f>
        <v/>
      </c>
      <c r="R349" s="4" t="str">
        <f>IF('2.1 Data FSVA 2025 &amp; Bobot'!AD345="","",IFERROR(((R$7-'2.1 Data FSVA 2025 &amp; Bobot'!AD345))/(R$7-R$6),"-"))</f>
        <v/>
      </c>
      <c r="S349" s="33" t="str">
        <f t="shared" si="20"/>
        <v>-</v>
      </c>
      <c r="T349" s="73" t="str">
        <f t="shared" si="21"/>
        <v>-</v>
      </c>
      <c r="U349" s="4" t="str">
        <f t="shared" si="22"/>
        <v>-</v>
      </c>
      <c r="V349" s="73" t="str">
        <f t="shared" si="23"/>
        <v>-</v>
      </c>
      <c r="W349" s="67"/>
    </row>
    <row r="350" spans="1:23" x14ac:dyDescent="0.3">
      <c r="A350" s="1" t="str">
        <f>IF('2.1 Data FSVA 2025 &amp; Bobot'!A346="","",'2.1 Data FSVA 2025 &amp; Bobot'!A346)</f>
        <v/>
      </c>
      <c r="B350" s="2" t="str">
        <f>IF('2.1 Data FSVA 2025 &amp; Bobot'!B346="","",'2.1 Data FSVA 2025 &amp; Bobot'!B346)</f>
        <v/>
      </c>
      <c r="C350" s="1" t="str">
        <f>IF('2.1 Data FSVA 2025 &amp; Bobot'!C346="","",'2.1 Data FSVA 2025 &amp; Bobot'!C346)</f>
        <v/>
      </c>
      <c r="D350" s="1" t="str">
        <f>IF('2.1 Data FSVA 2025 &amp; Bobot'!D346="","",'2.1 Data FSVA 2025 &amp; Bobot'!D346)</f>
        <v/>
      </c>
      <c r="E350" s="1" t="str">
        <f>IF('2.1 Data FSVA 2025 &amp; Bobot'!E346="","",'2.1 Data FSVA 2025 &amp; Bobot'!E346)</f>
        <v/>
      </c>
      <c r="F350" s="2" t="str">
        <f>IF('2.1 Data FSVA 2025 &amp; Bobot'!F346="","",'2.1 Data FSVA 2025 &amp; Bobot'!F346)</f>
        <v/>
      </c>
      <c r="G350" s="4" t="str">
        <f>IF('2.1 Data FSVA 2025 &amp; Bobot'!H346="","",IFERROR(((G$7-'2.1 Data FSVA 2025 &amp; Bobot'!H346))/(G$7-G$6),"-"))</f>
        <v/>
      </c>
      <c r="H350" s="4" t="str">
        <f>IF('2.1 Data FSVA 2025 &amp; Bobot'!J346="","",IFERROR((('2.1 Data FSVA 2025 &amp; Bobot'!J346-H$6))/(H$7-H$6),"-"))</f>
        <v/>
      </c>
      <c r="I350" s="4" t="str">
        <f>IF('2.1 Data FSVA 2025 &amp; Bobot'!L346="","",IFERROR((('2.1 Data FSVA 2025 &amp; Bobot'!L346-I$6))/(I$7-I$6),"-"))</f>
        <v/>
      </c>
      <c r="J350" s="4" t="str">
        <f>IF('2.1 Data FSVA 2025 &amp; Bobot'!N346="","",IFERROR((('2.1 Data FSVA 2025 &amp; Bobot'!N346-J$6))/(J$7-J$6),"-"))</f>
        <v/>
      </c>
      <c r="K350" s="4" t="str">
        <f>IF('2.1 Data FSVA 2025 &amp; Bobot'!P346="","",IFERROR(((K$7-'2.1 Data FSVA 2025 &amp; Bobot'!P346))/(K$7-K$6),"-"))</f>
        <v/>
      </c>
      <c r="L350" s="4" t="str">
        <f>IF('2.1 Data FSVA 2025 &amp; Bobot'!R346="","",IFERROR(((L$7-'2.1 Data FSVA 2025 &amp; Bobot'!R346))/(L$7-L$6),"-"))</f>
        <v/>
      </c>
      <c r="M350" s="4" t="str">
        <f>IF('2.1 Data FSVA 2025 &amp; Bobot'!T346="","",IFERROR(((M$7-'2.1 Data FSVA 2025 &amp; Bobot'!T346))/(M$7-M$6),"-"))</f>
        <v/>
      </c>
      <c r="N350" s="4" t="str">
        <f>IF('2.1 Data FSVA 2025 &amp; Bobot'!V346="","",IFERROR((('2.1 Data FSVA 2025 &amp; Bobot'!V346-N$6))/(N$7-N$6),"-"))</f>
        <v/>
      </c>
      <c r="O350" s="4" t="str">
        <f>IF('2.1 Data FSVA 2025 &amp; Bobot'!X346="","",IFERROR(((O$7-'2.1 Data FSVA 2025 &amp; Bobot'!X346))/(O$7-O$6),"-"))</f>
        <v/>
      </c>
      <c r="P350" s="4" t="str">
        <f>IF('2.1 Data FSVA 2025 &amp; Bobot'!Z346="","",IFERROR((('2.1 Data FSVA 2025 &amp; Bobot'!Z346-P$6))/(P$7-P$6),"-"))</f>
        <v/>
      </c>
      <c r="Q350" s="4" t="str">
        <f>IF('2.1 Data FSVA 2025 &amp; Bobot'!AB346="","",IFERROR((('2.1 Data FSVA 2025 &amp; Bobot'!AB346-Q$6))/(Q$7-Q$6),"-"))</f>
        <v/>
      </c>
      <c r="R350" s="4" t="str">
        <f>IF('2.1 Data FSVA 2025 &amp; Bobot'!AD346="","",IFERROR(((R$7-'2.1 Data FSVA 2025 &amp; Bobot'!AD346))/(R$7-R$6),"-"))</f>
        <v/>
      </c>
      <c r="S350" s="33" t="str">
        <f t="shared" si="20"/>
        <v>-</v>
      </c>
      <c r="T350" s="73" t="str">
        <f t="shared" si="21"/>
        <v>-</v>
      </c>
      <c r="U350" s="4" t="str">
        <f t="shared" si="22"/>
        <v>-</v>
      </c>
      <c r="V350" s="73" t="str">
        <f t="shared" si="23"/>
        <v>-</v>
      </c>
      <c r="W350" s="67"/>
    </row>
    <row r="351" spans="1:23" x14ac:dyDescent="0.3">
      <c r="A351" s="1" t="str">
        <f>IF('2.1 Data FSVA 2025 &amp; Bobot'!A347="","",'2.1 Data FSVA 2025 &amp; Bobot'!A347)</f>
        <v/>
      </c>
      <c r="B351" s="2" t="str">
        <f>IF('2.1 Data FSVA 2025 &amp; Bobot'!B347="","",'2.1 Data FSVA 2025 &amp; Bobot'!B347)</f>
        <v/>
      </c>
      <c r="C351" s="1" t="str">
        <f>IF('2.1 Data FSVA 2025 &amp; Bobot'!C347="","",'2.1 Data FSVA 2025 &amp; Bobot'!C347)</f>
        <v/>
      </c>
      <c r="D351" s="1" t="str">
        <f>IF('2.1 Data FSVA 2025 &amp; Bobot'!D347="","",'2.1 Data FSVA 2025 &amp; Bobot'!D347)</f>
        <v/>
      </c>
      <c r="E351" s="1" t="str">
        <f>IF('2.1 Data FSVA 2025 &amp; Bobot'!E347="","",'2.1 Data FSVA 2025 &amp; Bobot'!E347)</f>
        <v/>
      </c>
      <c r="F351" s="2" t="str">
        <f>IF('2.1 Data FSVA 2025 &amp; Bobot'!F347="","",'2.1 Data FSVA 2025 &amp; Bobot'!F347)</f>
        <v/>
      </c>
      <c r="G351" s="4" t="str">
        <f>IF('2.1 Data FSVA 2025 &amp; Bobot'!H347="","",IFERROR(((G$7-'2.1 Data FSVA 2025 &amp; Bobot'!H347))/(G$7-G$6),"-"))</f>
        <v/>
      </c>
      <c r="H351" s="4" t="str">
        <f>IF('2.1 Data FSVA 2025 &amp; Bobot'!J347="","",IFERROR((('2.1 Data FSVA 2025 &amp; Bobot'!J347-H$6))/(H$7-H$6),"-"))</f>
        <v/>
      </c>
      <c r="I351" s="4" t="str">
        <f>IF('2.1 Data FSVA 2025 &amp; Bobot'!L347="","",IFERROR((('2.1 Data FSVA 2025 &amp; Bobot'!L347-I$6))/(I$7-I$6),"-"))</f>
        <v/>
      </c>
      <c r="J351" s="4" t="str">
        <f>IF('2.1 Data FSVA 2025 &amp; Bobot'!N347="","",IFERROR((('2.1 Data FSVA 2025 &amp; Bobot'!N347-J$6))/(J$7-J$6),"-"))</f>
        <v/>
      </c>
      <c r="K351" s="4" t="str">
        <f>IF('2.1 Data FSVA 2025 &amp; Bobot'!P347="","",IFERROR(((K$7-'2.1 Data FSVA 2025 &amp; Bobot'!P347))/(K$7-K$6),"-"))</f>
        <v/>
      </c>
      <c r="L351" s="4" t="str">
        <f>IF('2.1 Data FSVA 2025 &amp; Bobot'!R347="","",IFERROR(((L$7-'2.1 Data FSVA 2025 &amp; Bobot'!R347))/(L$7-L$6),"-"))</f>
        <v/>
      </c>
      <c r="M351" s="4" t="str">
        <f>IF('2.1 Data FSVA 2025 &amp; Bobot'!T347="","",IFERROR(((M$7-'2.1 Data FSVA 2025 &amp; Bobot'!T347))/(M$7-M$6),"-"))</f>
        <v/>
      </c>
      <c r="N351" s="4" t="str">
        <f>IF('2.1 Data FSVA 2025 &amp; Bobot'!V347="","",IFERROR((('2.1 Data FSVA 2025 &amp; Bobot'!V347-N$6))/(N$7-N$6),"-"))</f>
        <v/>
      </c>
      <c r="O351" s="4" t="str">
        <f>IF('2.1 Data FSVA 2025 &amp; Bobot'!X347="","",IFERROR(((O$7-'2.1 Data FSVA 2025 &amp; Bobot'!X347))/(O$7-O$6),"-"))</f>
        <v/>
      </c>
      <c r="P351" s="4" t="str">
        <f>IF('2.1 Data FSVA 2025 &amp; Bobot'!Z347="","",IFERROR((('2.1 Data FSVA 2025 &amp; Bobot'!Z347-P$6))/(P$7-P$6),"-"))</f>
        <v/>
      </c>
      <c r="Q351" s="4" t="str">
        <f>IF('2.1 Data FSVA 2025 &amp; Bobot'!AB347="","",IFERROR((('2.1 Data FSVA 2025 &amp; Bobot'!AB347-Q$6))/(Q$7-Q$6),"-"))</f>
        <v/>
      </c>
      <c r="R351" s="4" t="str">
        <f>IF('2.1 Data FSVA 2025 &amp; Bobot'!AD347="","",IFERROR(((R$7-'2.1 Data FSVA 2025 &amp; Bobot'!AD347))/(R$7-R$6),"-"))</f>
        <v/>
      </c>
      <c r="S351" s="33" t="str">
        <f t="shared" si="20"/>
        <v>-</v>
      </c>
      <c r="T351" s="73" t="str">
        <f t="shared" si="21"/>
        <v>-</v>
      </c>
      <c r="U351" s="4" t="str">
        <f t="shared" si="22"/>
        <v>-</v>
      </c>
      <c r="V351" s="73" t="str">
        <f t="shared" si="23"/>
        <v>-</v>
      </c>
      <c r="W351" s="67"/>
    </row>
    <row r="352" spans="1:23" x14ac:dyDescent="0.3">
      <c r="A352" s="1" t="str">
        <f>IF('2.1 Data FSVA 2025 &amp; Bobot'!A348="","",'2.1 Data FSVA 2025 &amp; Bobot'!A348)</f>
        <v/>
      </c>
      <c r="B352" s="2" t="str">
        <f>IF('2.1 Data FSVA 2025 &amp; Bobot'!B348="","",'2.1 Data FSVA 2025 &amp; Bobot'!B348)</f>
        <v/>
      </c>
      <c r="C352" s="1" t="str">
        <f>IF('2.1 Data FSVA 2025 &amp; Bobot'!C348="","",'2.1 Data FSVA 2025 &amp; Bobot'!C348)</f>
        <v/>
      </c>
      <c r="D352" s="1" t="str">
        <f>IF('2.1 Data FSVA 2025 &amp; Bobot'!D348="","",'2.1 Data FSVA 2025 &amp; Bobot'!D348)</f>
        <v/>
      </c>
      <c r="E352" s="1" t="str">
        <f>IF('2.1 Data FSVA 2025 &amp; Bobot'!E348="","",'2.1 Data FSVA 2025 &amp; Bobot'!E348)</f>
        <v/>
      </c>
      <c r="F352" s="2" t="str">
        <f>IF('2.1 Data FSVA 2025 &amp; Bobot'!F348="","",'2.1 Data FSVA 2025 &amp; Bobot'!F348)</f>
        <v/>
      </c>
      <c r="G352" s="4" t="str">
        <f>IF('2.1 Data FSVA 2025 &amp; Bobot'!H348="","",IFERROR(((G$7-'2.1 Data FSVA 2025 &amp; Bobot'!H348))/(G$7-G$6),"-"))</f>
        <v/>
      </c>
      <c r="H352" s="4" t="str">
        <f>IF('2.1 Data FSVA 2025 &amp; Bobot'!J348="","",IFERROR((('2.1 Data FSVA 2025 &amp; Bobot'!J348-H$6))/(H$7-H$6),"-"))</f>
        <v/>
      </c>
      <c r="I352" s="4" t="str">
        <f>IF('2.1 Data FSVA 2025 &amp; Bobot'!L348="","",IFERROR((('2.1 Data FSVA 2025 &amp; Bobot'!L348-I$6))/(I$7-I$6),"-"))</f>
        <v/>
      </c>
      <c r="J352" s="4" t="str">
        <f>IF('2.1 Data FSVA 2025 &amp; Bobot'!N348="","",IFERROR((('2.1 Data FSVA 2025 &amp; Bobot'!N348-J$6))/(J$7-J$6),"-"))</f>
        <v/>
      </c>
      <c r="K352" s="4" t="str">
        <f>IF('2.1 Data FSVA 2025 &amp; Bobot'!P348="","",IFERROR(((K$7-'2.1 Data FSVA 2025 &amp; Bobot'!P348))/(K$7-K$6),"-"))</f>
        <v/>
      </c>
      <c r="L352" s="4" t="str">
        <f>IF('2.1 Data FSVA 2025 &amp; Bobot'!R348="","",IFERROR(((L$7-'2.1 Data FSVA 2025 &amp; Bobot'!R348))/(L$7-L$6),"-"))</f>
        <v/>
      </c>
      <c r="M352" s="4" t="str">
        <f>IF('2.1 Data FSVA 2025 &amp; Bobot'!T348="","",IFERROR(((M$7-'2.1 Data FSVA 2025 &amp; Bobot'!T348))/(M$7-M$6),"-"))</f>
        <v/>
      </c>
      <c r="N352" s="4" t="str">
        <f>IF('2.1 Data FSVA 2025 &amp; Bobot'!V348="","",IFERROR((('2.1 Data FSVA 2025 &amp; Bobot'!V348-N$6))/(N$7-N$6),"-"))</f>
        <v/>
      </c>
      <c r="O352" s="4" t="str">
        <f>IF('2.1 Data FSVA 2025 &amp; Bobot'!X348="","",IFERROR(((O$7-'2.1 Data FSVA 2025 &amp; Bobot'!X348))/(O$7-O$6),"-"))</f>
        <v/>
      </c>
      <c r="P352" s="4" t="str">
        <f>IF('2.1 Data FSVA 2025 &amp; Bobot'!Z348="","",IFERROR((('2.1 Data FSVA 2025 &amp; Bobot'!Z348-P$6))/(P$7-P$6),"-"))</f>
        <v/>
      </c>
      <c r="Q352" s="4" t="str">
        <f>IF('2.1 Data FSVA 2025 &amp; Bobot'!AB348="","",IFERROR((('2.1 Data FSVA 2025 &amp; Bobot'!AB348-Q$6))/(Q$7-Q$6),"-"))</f>
        <v/>
      </c>
      <c r="R352" s="4" t="str">
        <f>IF('2.1 Data FSVA 2025 &amp; Bobot'!AD348="","",IFERROR(((R$7-'2.1 Data FSVA 2025 &amp; Bobot'!AD348))/(R$7-R$6),"-"))</f>
        <v/>
      </c>
      <c r="S352" s="33" t="str">
        <f t="shared" si="20"/>
        <v>-</v>
      </c>
      <c r="T352" s="73" t="str">
        <f t="shared" si="21"/>
        <v>-</v>
      </c>
      <c r="U352" s="4" t="str">
        <f t="shared" si="22"/>
        <v>-</v>
      </c>
      <c r="V352" s="73" t="str">
        <f t="shared" si="23"/>
        <v>-</v>
      </c>
      <c r="W352" s="67"/>
    </row>
    <row r="353" spans="1:23" x14ac:dyDescent="0.3">
      <c r="A353" s="1" t="str">
        <f>IF('2.1 Data FSVA 2025 &amp; Bobot'!A349="","",'2.1 Data FSVA 2025 &amp; Bobot'!A349)</f>
        <v/>
      </c>
      <c r="B353" s="2" t="str">
        <f>IF('2.1 Data FSVA 2025 &amp; Bobot'!B349="","",'2.1 Data FSVA 2025 &amp; Bobot'!B349)</f>
        <v/>
      </c>
      <c r="C353" s="1" t="str">
        <f>IF('2.1 Data FSVA 2025 &amp; Bobot'!C349="","",'2.1 Data FSVA 2025 &amp; Bobot'!C349)</f>
        <v/>
      </c>
      <c r="D353" s="1" t="str">
        <f>IF('2.1 Data FSVA 2025 &amp; Bobot'!D349="","",'2.1 Data FSVA 2025 &amp; Bobot'!D349)</f>
        <v/>
      </c>
      <c r="E353" s="1" t="str">
        <f>IF('2.1 Data FSVA 2025 &amp; Bobot'!E349="","",'2.1 Data FSVA 2025 &amp; Bobot'!E349)</f>
        <v/>
      </c>
      <c r="F353" s="2" t="str">
        <f>IF('2.1 Data FSVA 2025 &amp; Bobot'!F349="","",'2.1 Data FSVA 2025 &amp; Bobot'!F349)</f>
        <v/>
      </c>
      <c r="G353" s="4" t="str">
        <f>IF('2.1 Data FSVA 2025 &amp; Bobot'!H349="","",IFERROR(((G$7-'2.1 Data FSVA 2025 &amp; Bobot'!H349))/(G$7-G$6),"-"))</f>
        <v/>
      </c>
      <c r="H353" s="4" t="str">
        <f>IF('2.1 Data FSVA 2025 &amp; Bobot'!J349="","",IFERROR((('2.1 Data FSVA 2025 &amp; Bobot'!J349-H$6))/(H$7-H$6),"-"))</f>
        <v/>
      </c>
      <c r="I353" s="4" t="str">
        <f>IF('2.1 Data FSVA 2025 &amp; Bobot'!L349="","",IFERROR((('2.1 Data FSVA 2025 &amp; Bobot'!L349-I$6))/(I$7-I$6),"-"))</f>
        <v/>
      </c>
      <c r="J353" s="4" t="str">
        <f>IF('2.1 Data FSVA 2025 &amp; Bobot'!N349="","",IFERROR((('2.1 Data FSVA 2025 &amp; Bobot'!N349-J$6))/(J$7-J$6),"-"))</f>
        <v/>
      </c>
      <c r="K353" s="4" t="str">
        <f>IF('2.1 Data FSVA 2025 &amp; Bobot'!P349="","",IFERROR(((K$7-'2.1 Data FSVA 2025 &amp; Bobot'!P349))/(K$7-K$6),"-"))</f>
        <v/>
      </c>
      <c r="L353" s="4" t="str">
        <f>IF('2.1 Data FSVA 2025 &amp; Bobot'!R349="","",IFERROR(((L$7-'2.1 Data FSVA 2025 &amp; Bobot'!R349))/(L$7-L$6),"-"))</f>
        <v/>
      </c>
      <c r="M353" s="4" t="str">
        <f>IF('2.1 Data FSVA 2025 &amp; Bobot'!T349="","",IFERROR(((M$7-'2.1 Data FSVA 2025 &amp; Bobot'!T349))/(M$7-M$6),"-"))</f>
        <v/>
      </c>
      <c r="N353" s="4" t="str">
        <f>IF('2.1 Data FSVA 2025 &amp; Bobot'!V349="","",IFERROR((('2.1 Data FSVA 2025 &amp; Bobot'!V349-N$6))/(N$7-N$6),"-"))</f>
        <v/>
      </c>
      <c r="O353" s="4" t="str">
        <f>IF('2.1 Data FSVA 2025 &amp; Bobot'!X349="","",IFERROR(((O$7-'2.1 Data FSVA 2025 &amp; Bobot'!X349))/(O$7-O$6),"-"))</f>
        <v/>
      </c>
      <c r="P353" s="4" t="str">
        <f>IF('2.1 Data FSVA 2025 &amp; Bobot'!Z349="","",IFERROR((('2.1 Data FSVA 2025 &amp; Bobot'!Z349-P$6))/(P$7-P$6),"-"))</f>
        <v/>
      </c>
      <c r="Q353" s="4" t="str">
        <f>IF('2.1 Data FSVA 2025 &amp; Bobot'!AB349="","",IFERROR((('2.1 Data FSVA 2025 &amp; Bobot'!AB349-Q$6))/(Q$7-Q$6),"-"))</f>
        <v/>
      </c>
      <c r="R353" s="4" t="str">
        <f>IF('2.1 Data FSVA 2025 &amp; Bobot'!AD349="","",IFERROR(((R$7-'2.1 Data FSVA 2025 &amp; Bobot'!AD349))/(R$7-R$6),"-"))</f>
        <v/>
      </c>
      <c r="S353" s="33" t="str">
        <f t="shared" si="20"/>
        <v>-</v>
      </c>
      <c r="T353" s="73" t="str">
        <f t="shared" si="21"/>
        <v>-</v>
      </c>
      <c r="U353" s="4" t="str">
        <f t="shared" si="22"/>
        <v>-</v>
      </c>
      <c r="V353" s="73" t="str">
        <f t="shared" si="23"/>
        <v>-</v>
      </c>
      <c r="W353" s="67"/>
    </row>
    <row r="354" spans="1:23" x14ac:dyDescent="0.3">
      <c r="A354" s="1" t="str">
        <f>IF('2.1 Data FSVA 2025 &amp; Bobot'!A350="","",'2.1 Data FSVA 2025 &amp; Bobot'!A350)</f>
        <v/>
      </c>
      <c r="B354" s="2" t="str">
        <f>IF('2.1 Data FSVA 2025 &amp; Bobot'!B350="","",'2.1 Data FSVA 2025 &amp; Bobot'!B350)</f>
        <v/>
      </c>
      <c r="C354" s="1" t="str">
        <f>IF('2.1 Data FSVA 2025 &amp; Bobot'!C350="","",'2.1 Data FSVA 2025 &amp; Bobot'!C350)</f>
        <v/>
      </c>
      <c r="D354" s="1" t="str">
        <f>IF('2.1 Data FSVA 2025 &amp; Bobot'!D350="","",'2.1 Data FSVA 2025 &amp; Bobot'!D350)</f>
        <v/>
      </c>
      <c r="E354" s="1" t="str">
        <f>IF('2.1 Data FSVA 2025 &amp; Bobot'!E350="","",'2.1 Data FSVA 2025 &amp; Bobot'!E350)</f>
        <v/>
      </c>
      <c r="F354" s="2" t="str">
        <f>IF('2.1 Data FSVA 2025 &amp; Bobot'!F350="","",'2.1 Data FSVA 2025 &amp; Bobot'!F350)</f>
        <v/>
      </c>
      <c r="G354" s="4" t="str">
        <f>IF('2.1 Data FSVA 2025 &amp; Bobot'!H350="","",IFERROR(((G$7-'2.1 Data FSVA 2025 &amp; Bobot'!H350))/(G$7-G$6),"-"))</f>
        <v/>
      </c>
      <c r="H354" s="4" t="str">
        <f>IF('2.1 Data FSVA 2025 &amp; Bobot'!J350="","",IFERROR((('2.1 Data FSVA 2025 &amp; Bobot'!J350-H$6))/(H$7-H$6),"-"))</f>
        <v/>
      </c>
      <c r="I354" s="4" t="str">
        <f>IF('2.1 Data FSVA 2025 &amp; Bobot'!L350="","",IFERROR((('2.1 Data FSVA 2025 &amp; Bobot'!L350-I$6))/(I$7-I$6),"-"))</f>
        <v/>
      </c>
      <c r="J354" s="4" t="str">
        <f>IF('2.1 Data FSVA 2025 &amp; Bobot'!N350="","",IFERROR((('2.1 Data FSVA 2025 &amp; Bobot'!N350-J$6))/(J$7-J$6),"-"))</f>
        <v/>
      </c>
      <c r="K354" s="4" t="str">
        <f>IF('2.1 Data FSVA 2025 &amp; Bobot'!P350="","",IFERROR(((K$7-'2.1 Data FSVA 2025 &amp; Bobot'!P350))/(K$7-K$6),"-"))</f>
        <v/>
      </c>
      <c r="L354" s="4" t="str">
        <f>IF('2.1 Data FSVA 2025 &amp; Bobot'!R350="","",IFERROR(((L$7-'2.1 Data FSVA 2025 &amp; Bobot'!R350))/(L$7-L$6),"-"))</f>
        <v/>
      </c>
      <c r="M354" s="4" t="str">
        <f>IF('2.1 Data FSVA 2025 &amp; Bobot'!T350="","",IFERROR(((M$7-'2.1 Data FSVA 2025 &amp; Bobot'!T350))/(M$7-M$6),"-"))</f>
        <v/>
      </c>
      <c r="N354" s="4" t="str">
        <f>IF('2.1 Data FSVA 2025 &amp; Bobot'!V350="","",IFERROR((('2.1 Data FSVA 2025 &amp; Bobot'!V350-N$6))/(N$7-N$6),"-"))</f>
        <v/>
      </c>
      <c r="O354" s="4" t="str">
        <f>IF('2.1 Data FSVA 2025 &amp; Bobot'!X350="","",IFERROR(((O$7-'2.1 Data FSVA 2025 &amp; Bobot'!X350))/(O$7-O$6),"-"))</f>
        <v/>
      </c>
      <c r="P354" s="4" t="str">
        <f>IF('2.1 Data FSVA 2025 &amp; Bobot'!Z350="","",IFERROR((('2.1 Data FSVA 2025 &amp; Bobot'!Z350-P$6))/(P$7-P$6),"-"))</f>
        <v/>
      </c>
      <c r="Q354" s="4" t="str">
        <f>IF('2.1 Data FSVA 2025 &amp; Bobot'!AB350="","",IFERROR((('2.1 Data FSVA 2025 &amp; Bobot'!AB350-Q$6))/(Q$7-Q$6),"-"))</f>
        <v/>
      </c>
      <c r="R354" s="4" t="str">
        <f>IF('2.1 Data FSVA 2025 &amp; Bobot'!AD350="","",IFERROR(((R$7-'2.1 Data FSVA 2025 &amp; Bobot'!AD350))/(R$7-R$6),"-"))</f>
        <v/>
      </c>
      <c r="S354" s="33" t="str">
        <f t="shared" si="20"/>
        <v>-</v>
      </c>
      <c r="T354" s="73" t="str">
        <f t="shared" si="21"/>
        <v>-</v>
      </c>
      <c r="U354" s="4" t="str">
        <f t="shared" si="22"/>
        <v>-</v>
      </c>
      <c r="V354" s="73" t="str">
        <f t="shared" si="23"/>
        <v>-</v>
      </c>
      <c r="W354" s="67"/>
    </row>
    <row r="355" spans="1:23" x14ac:dyDescent="0.3">
      <c r="A355" s="1" t="str">
        <f>IF('2.1 Data FSVA 2025 &amp; Bobot'!A351="","",'2.1 Data FSVA 2025 &amp; Bobot'!A351)</f>
        <v/>
      </c>
      <c r="B355" s="2" t="str">
        <f>IF('2.1 Data FSVA 2025 &amp; Bobot'!B351="","",'2.1 Data FSVA 2025 &amp; Bobot'!B351)</f>
        <v/>
      </c>
      <c r="C355" s="1" t="str">
        <f>IF('2.1 Data FSVA 2025 &amp; Bobot'!C351="","",'2.1 Data FSVA 2025 &amp; Bobot'!C351)</f>
        <v/>
      </c>
      <c r="D355" s="1" t="str">
        <f>IF('2.1 Data FSVA 2025 &amp; Bobot'!D351="","",'2.1 Data FSVA 2025 &amp; Bobot'!D351)</f>
        <v/>
      </c>
      <c r="E355" s="1" t="str">
        <f>IF('2.1 Data FSVA 2025 &amp; Bobot'!E351="","",'2.1 Data FSVA 2025 &amp; Bobot'!E351)</f>
        <v/>
      </c>
      <c r="F355" s="2" t="str">
        <f>IF('2.1 Data FSVA 2025 &amp; Bobot'!F351="","",'2.1 Data FSVA 2025 &amp; Bobot'!F351)</f>
        <v/>
      </c>
      <c r="G355" s="4" t="str">
        <f>IF('2.1 Data FSVA 2025 &amp; Bobot'!H351="","",IFERROR(((G$7-'2.1 Data FSVA 2025 &amp; Bobot'!H351))/(G$7-G$6),"-"))</f>
        <v/>
      </c>
      <c r="H355" s="4" t="str">
        <f>IF('2.1 Data FSVA 2025 &amp; Bobot'!J351="","",IFERROR((('2.1 Data FSVA 2025 &amp; Bobot'!J351-H$6))/(H$7-H$6),"-"))</f>
        <v/>
      </c>
      <c r="I355" s="4" t="str">
        <f>IF('2.1 Data FSVA 2025 &amp; Bobot'!L351="","",IFERROR((('2.1 Data FSVA 2025 &amp; Bobot'!L351-I$6))/(I$7-I$6),"-"))</f>
        <v/>
      </c>
      <c r="J355" s="4" t="str">
        <f>IF('2.1 Data FSVA 2025 &amp; Bobot'!N351="","",IFERROR((('2.1 Data FSVA 2025 &amp; Bobot'!N351-J$6))/(J$7-J$6),"-"))</f>
        <v/>
      </c>
      <c r="K355" s="4" t="str">
        <f>IF('2.1 Data FSVA 2025 &amp; Bobot'!P351="","",IFERROR(((K$7-'2.1 Data FSVA 2025 &amp; Bobot'!P351))/(K$7-K$6),"-"))</f>
        <v/>
      </c>
      <c r="L355" s="4" t="str">
        <f>IF('2.1 Data FSVA 2025 &amp; Bobot'!R351="","",IFERROR(((L$7-'2.1 Data FSVA 2025 &amp; Bobot'!R351))/(L$7-L$6),"-"))</f>
        <v/>
      </c>
      <c r="M355" s="4" t="str">
        <f>IF('2.1 Data FSVA 2025 &amp; Bobot'!T351="","",IFERROR(((M$7-'2.1 Data FSVA 2025 &amp; Bobot'!T351))/(M$7-M$6),"-"))</f>
        <v/>
      </c>
      <c r="N355" s="4" t="str">
        <f>IF('2.1 Data FSVA 2025 &amp; Bobot'!V351="","",IFERROR((('2.1 Data FSVA 2025 &amp; Bobot'!V351-N$6))/(N$7-N$6),"-"))</f>
        <v/>
      </c>
      <c r="O355" s="4" t="str">
        <f>IF('2.1 Data FSVA 2025 &amp; Bobot'!X351="","",IFERROR(((O$7-'2.1 Data FSVA 2025 &amp; Bobot'!X351))/(O$7-O$6),"-"))</f>
        <v/>
      </c>
      <c r="P355" s="4" t="str">
        <f>IF('2.1 Data FSVA 2025 &amp; Bobot'!Z351="","",IFERROR((('2.1 Data FSVA 2025 &amp; Bobot'!Z351-P$6))/(P$7-P$6),"-"))</f>
        <v/>
      </c>
      <c r="Q355" s="4" t="str">
        <f>IF('2.1 Data FSVA 2025 &amp; Bobot'!AB351="","",IFERROR((('2.1 Data FSVA 2025 &amp; Bobot'!AB351-Q$6))/(Q$7-Q$6),"-"))</f>
        <v/>
      </c>
      <c r="R355" s="4" t="str">
        <f>IF('2.1 Data FSVA 2025 &amp; Bobot'!AD351="","",IFERROR(((R$7-'2.1 Data FSVA 2025 &amp; Bobot'!AD351))/(R$7-R$6),"-"))</f>
        <v/>
      </c>
      <c r="S355" s="33" t="str">
        <f t="shared" si="20"/>
        <v>-</v>
      </c>
      <c r="T355" s="73" t="str">
        <f t="shared" si="21"/>
        <v>-</v>
      </c>
      <c r="U355" s="4" t="str">
        <f t="shared" si="22"/>
        <v>-</v>
      </c>
      <c r="V355" s="73" t="str">
        <f t="shared" si="23"/>
        <v>-</v>
      </c>
      <c r="W355" s="67"/>
    </row>
    <row r="356" spans="1:23" x14ac:dyDescent="0.3">
      <c r="A356" s="1" t="str">
        <f>IF('2.1 Data FSVA 2025 &amp; Bobot'!A352="","",'2.1 Data FSVA 2025 &amp; Bobot'!A352)</f>
        <v/>
      </c>
      <c r="B356" s="2" t="str">
        <f>IF('2.1 Data FSVA 2025 &amp; Bobot'!B352="","",'2.1 Data FSVA 2025 &amp; Bobot'!B352)</f>
        <v/>
      </c>
      <c r="C356" s="1" t="str">
        <f>IF('2.1 Data FSVA 2025 &amp; Bobot'!C352="","",'2.1 Data FSVA 2025 &amp; Bobot'!C352)</f>
        <v/>
      </c>
      <c r="D356" s="1" t="str">
        <f>IF('2.1 Data FSVA 2025 &amp; Bobot'!D352="","",'2.1 Data FSVA 2025 &amp; Bobot'!D352)</f>
        <v/>
      </c>
      <c r="E356" s="1" t="str">
        <f>IF('2.1 Data FSVA 2025 &amp; Bobot'!E352="","",'2.1 Data FSVA 2025 &amp; Bobot'!E352)</f>
        <v/>
      </c>
      <c r="F356" s="2" t="str">
        <f>IF('2.1 Data FSVA 2025 &amp; Bobot'!F352="","",'2.1 Data FSVA 2025 &amp; Bobot'!F352)</f>
        <v/>
      </c>
      <c r="G356" s="4" t="str">
        <f>IF('2.1 Data FSVA 2025 &amp; Bobot'!H352="","",IFERROR(((G$7-'2.1 Data FSVA 2025 &amp; Bobot'!H352))/(G$7-G$6),"-"))</f>
        <v/>
      </c>
      <c r="H356" s="4" t="str">
        <f>IF('2.1 Data FSVA 2025 &amp; Bobot'!J352="","",IFERROR((('2.1 Data FSVA 2025 &amp; Bobot'!J352-H$6))/(H$7-H$6),"-"))</f>
        <v/>
      </c>
      <c r="I356" s="4" t="str">
        <f>IF('2.1 Data FSVA 2025 &amp; Bobot'!L352="","",IFERROR((('2.1 Data FSVA 2025 &amp; Bobot'!L352-I$6))/(I$7-I$6),"-"))</f>
        <v/>
      </c>
      <c r="J356" s="4" t="str">
        <f>IF('2.1 Data FSVA 2025 &amp; Bobot'!N352="","",IFERROR((('2.1 Data FSVA 2025 &amp; Bobot'!N352-J$6))/(J$7-J$6),"-"))</f>
        <v/>
      </c>
      <c r="K356" s="4" t="str">
        <f>IF('2.1 Data FSVA 2025 &amp; Bobot'!P352="","",IFERROR(((K$7-'2.1 Data FSVA 2025 &amp; Bobot'!P352))/(K$7-K$6),"-"))</f>
        <v/>
      </c>
      <c r="L356" s="4" t="str">
        <f>IF('2.1 Data FSVA 2025 &amp; Bobot'!R352="","",IFERROR(((L$7-'2.1 Data FSVA 2025 &amp; Bobot'!R352))/(L$7-L$6),"-"))</f>
        <v/>
      </c>
      <c r="M356" s="4" t="str">
        <f>IF('2.1 Data FSVA 2025 &amp; Bobot'!T352="","",IFERROR(((M$7-'2.1 Data FSVA 2025 &amp; Bobot'!T352))/(M$7-M$6),"-"))</f>
        <v/>
      </c>
      <c r="N356" s="4" t="str">
        <f>IF('2.1 Data FSVA 2025 &amp; Bobot'!V352="","",IFERROR((('2.1 Data FSVA 2025 &amp; Bobot'!V352-N$6))/(N$7-N$6),"-"))</f>
        <v/>
      </c>
      <c r="O356" s="4" t="str">
        <f>IF('2.1 Data FSVA 2025 &amp; Bobot'!X352="","",IFERROR(((O$7-'2.1 Data FSVA 2025 &amp; Bobot'!X352))/(O$7-O$6),"-"))</f>
        <v/>
      </c>
      <c r="P356" s="4" t="str">
        <f>IF('2.1 Data FSVA 2025 &amp; Bobot'!Z352="","",IFERROR((('2.1 Data FSVA 2025 &amp; Bobot'!Z352-P$6))/(P$7-P$6),"-"))</f>
        <v/>
      </c>
      <c r="Q356" s="4" t="str">
        <f>IF('2.1 Data FSVA 2025 &amp; Bobot'!AB352="","",IFERROR((('2.1 Data FSVA 2025 &amp; Bobot'!AB352-Q$6))/(Q$7-Q$6),"-"))</f>
        <v/>
      </c>
      <c r="R356" s="4" t="str">
        <f>IF('2.1 Data FSVA 2025 &amp; Bobot'!AD352="","",IFERROR(((R$7-'2.1 Data FSVA 2025 &amp; Bobot'!AD352))/(R$7-R$6),"-"))</f>
        <v/>
      </c>
      <c r="S356" s="33" t="str">
        <f t="shared" si="20"/>
        <v>-</v>
      </c>
      <c r="T356" s="73" t="str">
        <f t="shared" si="21"/>
        <v>-</v>
      </c>
      <c r="U356" s="4" t="str">
        <f t="shared" si="22"/>
        <v>-</v>
      </c>
      <c r="V356" s="73" t="str">
        <f t="shared" si="23"/>
        <v>-</v>
      </c>
      <c r="W356" s="67"/>
    </row>
    <row r="357" spans="1:23" x14ac:dyDescent="0.3">
      <c r="A357" s="1" t="str">
        <f>IF('2.1 Data FSVA 2025 &amp; Bobot'!A353="","",'2.1 Data FSVA 2025 &amp; Bobot'!A353)</f>
        <v/>
      </c>
      <c r="B357" s="2" t="str">
        <f>IF('2.1 Data FSVA 2025 &amp; Bobot'!B353="","",'2.1 Data FSVA 2025 &amp; Bobot'!B353)</f>
        <v/>
      </c>
      <c r="C357" s="1" t="str">
        <f>IF('2.1 Data FSVA 2025 &amp; Bobot'!C353="","",'2.1 Data FSVA 2025 &amp; Bobot'!C353)</f>
        <v/>
      </c>
      <c r="D357" s="1" t="str">
        <f>IF('2.1 Data FSVA 2025 &amp; Bobot'!D353="","",'2.1 Data FSVA 2025 &amp; Bobot'!D353)</f>
        <v/>
      </c>
      <c r="E357" s="1" t="str">
        <f>IF('2.1 Data FSVA 2025 &amp; Bobot'!E353="","",'2.1 Data FSVA 2025 &amp; Bobot'!E353)</f>
        <v/>
      </c>
      <c r="F357" s="2" t="str">
        <f>IF('2.1 Data FSVA 2025 &amp; Bobot'!F353="","",'2.1 Data FSVA 2025 &amp; Bobot'!F353)</f>
        <v/>
      </c>
      <c r="G357" s="4" t="str">
        <f>IF('2.1 Data FSVA 2025 &amp; Bobot'!H353="","",IFERROR(((G$7-'2.1 Data FSVA 2025 &amp; Bobot'!H353))/(G$7-G$6),"-"))</f>
        <v/>
      </c>
      <c r="H357" s="4" t="str">
        <f>IF('2.1 Data FSVA 2025 &amp; Bobot'!J353="","",IFERROR((('2.1 Data FSVA 2025 &amp; Bobot'!J353-H$6))/(H$7-H$6),"-"))</f>
        <v/>
      </c>
      <c r="I357" s="4" t="str">
        <f>IF('2.1 Data FSVA 2025 &amp; Bobot'!L353="","",IFERROR((('2.1 Data FSVA 2025 &amp; Bobot'!L353-I$6))/(I$7-I$6),"-"))</f>
        <v/>
      </c>
      <c r="J357" s="4" t="str">
        <f>IF('2.1 Data FSVA 2025 &amp; Bobot'!N353="","",IFERROR((('2.1 Data FSVA 2025 &amp; Bobot'!N353-J$6))/(J$7-J$6),"-"))</f>
        <v/>
      </c>
      <c r="K357" s="4" t="str">
        <f>IF('2.1 Data FSVA 2025 &amp; Bobot'!P353="","",IFERROR(((K$7-'2.1 Data FSVA 2025 &amp; Bobot'!P353))/(K$7-K$6),"-"))</f>
        <v/>
      </c>
      <c r="L357" s="4" t="str">
        <f>IF('2.1 Data FSVA 2025 &amp; Bobot'!R353="","",IFERROR(((L$7-'2.1 Data FSVA 2025 &amp; Bobot'!R353))/(L$7-L$6),"-"))</f>
        <v/>
      </c>
      <c r="M357" s="4" t="str">
        <f>IF('2.1 Data FSVA 2025 &amp; Bobot'!T353="","",IFERROR(((M$7-'2.1 Data FSVA 2025 &amp; Bobot'!T353))/(M$7-M$6),"-"))</f>
        <v/>
      </c>
      <c r="N357" s="4" t="str">
        <f>IF('2.1 Data FSVA 2025 &amp; Bobot'!V353="","",IFERROR((('2.1 Data FSVA 2025 &amp; Bobot'!V353-N$6))/(N$7-N$6),"-"))</f>
        <v/>
      </c>
      <c r="O357" s="4" t="str">
        <f>IF('2.1 Data FSVA 2025 &amp; Bobot'!X353="","",IFERROR(((O$7-'2.1 Data FSVA 2025 &amp; Bobot'!X353))/(O$7-O$6),"-"))</f>
        <v/>
      </c>
      <c r="P357" s="4" t="str">
        <f>IF('2.1 Data FSVA 2025 &amp; Bobot'!Z353="","",IFERROR((('2.1 Data FSVA 2025 &amp; Bobot'!Z353-P$6))/(P$7-P$6),"-"))</f>
        <v/>
      </c>
      <c r="Q357" s="4" t="str">
        <f>IF('2.1 Data FSVA 2025 &amp; Bobot'!AB353="","",IFERROR((('2.1 Data FSVA 2025 &amp; Bobot'!AB353-Q$6))/(Q$7-Q$6),"-"))</f>
        <v/>
      </c>
      <c r="R357" s="4" t="str">
        <f>IF('2.1 Data FSVA 2025 &amp; Bobot'!AD353="","",IFERROR(((R$7-'2.1 Data FSVA 2025 &amp; Bobot'!AD353))/(R$7-R$6),"-"))</f>
        <v/>
      </c>
      <c r="S357" s="33" t="str">
        <f t="shared" si="20"/>
        <v>-</v>
      </c>
      <c r="T357" s="73" t="str">
        <f t="shared" si="21"/>
        <v>-</v>
      </c>
      <c r="U357" s="4" t="str">
        <f t="shared" si="22"/>
        <v>-</v>
      </c>
      <c r="V357" s="73" t="str">
        <f t="shared" si="23"/>
        <v>-</v>
      </c>
      <c r="W357" s="67"/>
    </row>
    <row r="358" spans="1:23" x14ac:dyDescent="0.3">
      <c r="A358" s="1" t="str">
        <f>IF('2.1 Data FSVA 2025 &amp; Bobot'!A354="","",'2.1 Data FSVA 2025 &amp; Bobot'!A354)</f>
        <v/>
      </c>
      <c r="B358" s="2" t="str">
        <f>IF('2.1 Data FSVA 2025 &amp; Bobot'!B354="","",'2.1 Data FSVA 2025 &amp; Bobot'!B354)</f>
        <v/>
      </c>
      <c r="C358" s="1" t="str">
        <f>IF('2.1 Data FSVA 2025 &amp; Bobot'!C354="","",'2.1 Data FSVA 2025 &amp; Bobot'!C354)</f>
        <v/>
      </c>
      <c r="D358" s="1" t="str">
        <f>IF('2.1 Data FSVA 2025 &amp; Bobot'!D354="","",'2.1 Data FSVA 2025 &amp; Bobot'!D354)</f>
        <v/>
      </c>
      <c r="E358" s="1" t="str">
        <f>IF('2.1 Data FSVA 2025 &amp; Bobot'!E354="","",'2.1 Data FSVA 2025 &amp; Bobot'!E354)</f>
        <v/>
      </c>
      <c r="F358" s="2" t="str">
        <f>IF('2.1 Data FSVA 2025 &amp; Bobot'!F354="","",'2.1 Data FSVA 2025 &amp; Bobot'!F354)</f>
        <v/>
      </c>
      <c r="G358" s="4" t="str">
        <f>IF('2.1 Data FSVA 2025 &amp; Bobot'!H354="","",IFERROR(((G$7-'2.1 Data FSVA 2025 &amp; Bobot'!H354))/(G$7-G$6),"-"))</f>
        <v/>
      </c>
      <c r="H358" s="4" t="str">
        <f>IF('2.1 Data FSVA 2025 &amp; Bobot'!J354="","",IFERROR((('2.1 Data FSVA 2025 &amp; Bobot'!J354-H$6))/(H$7-H$6),"-"))</f>
        <v/>
      </c>
      <c r="I358" s="4" t="str">
        <f>IF('2.1 Data FSVA 2025 &amp; Bobot'!L354="","",IFERROR((('2.1 Data FSVA 2025 &amp; Bobot'!L354-I$6))/(I$7-I$6),"-"))</f>
        <v/>
      </c>
      <c r="J358" s="4" t="str">
        <f>IF('2.1 Data FSVA 2025 &amp; Bobot'!N354="","",IFERROR((('2.1 Data FSVA 2025 &amp; Bobot'!N354-J$6))/(J$7-J$6),"-"))</f>
        <v/>
      </c>
      <c r="K358" s="4" t="str">
        <f>IF('2.1 Data FSVA 2025 &amp; Bobot'!P354="","",IFERROR(((K$7-'2.1 Data FSVA 2025 &amp; Bobot'!P354))/(K$7-K$6),"-"))</f>
        <v/>
      </c>
      <c r="L358" s="4" t="str">
        <f>IF('2.1 Data FSVA 2025 &amp; Bobot'!R354="","",IFERROR(((L$7-'2.1 Data FSVA 2025 &amp; Bobot'!R354))/(L$7-L$6),"-"))</f>
        <v/>
      </c>
      <c r="M358" s="4" t="str">
        <f>IF('2.1 Data FSVA 2025 &amp; Bobot'!T354="","",IFERROR(((M$7-'2.1 Data FSVA 2025 &amp; Bobot'!T354))/(M$7-M$6),"-"))</f>
        <v/>
      </c>
      <c r="N358" s="4" t="str">
        <f>IF('2.1 Data FSVA 2025 &amp; Bobot'!V354="","",IFERROR((('2.1 Data FSVA 2025 &amp; Bobot'!V354-N$6))/(N$7-N$6),"-"))</f>
        <v/>
      </c>
      <c r="O358" s="4" t="str">
        <f>IF('2.1 Data FSVA 2025 &amp; Bobot'!X354="","",IFERROR(((O$7-'2.1 Data FSVA 2025 &amp; Bobot'!X354))/(O$7-O$6),"-"))</f>
        <v/>
      </c>
      <c r="P358" s="4" t="str">
        <f>IF('2.1 Data FSVA 2025 &amp; Bobot'!Z354="","",IFERROR((('2.1 Data FSVA 2025 &amp; Bobot'!Z354-P$6))/(P$7-P$6),"-"))</f>
        <v/>
      </c>
      <c r="Q358" s="4" t="str">
        <f>IF('2.1 Data FSVA 2025 &amp; Bobot'!AB354="","",IFERROR((('2.1 Data FSVA 2025 &amp; Bobot'!AB354-Q$6))/(Q$7-Q$6),"-"))</f>
        <v/>
      </c>
      <c r="R358" s="4" t="str">
        <f>IF('2.1 Data FSVA 2025 &amp; Bobot'!AD354="","",IFERROR(((R$7-'2.1 Data FSVA 2025 &amp; Bobot'!AD354))/(R$7-R$6),"-"))</f>
        <v/>
      </c>
      <c r="S358" s="33" t="str">
        <f t="shared" si="20"/>
        <v>-</v>
      </c>
      <c r="T358" s="73" t="str">
        <f t="shared" si="21"/>
        <v>-</v>
      </c>
      <c r="U358" s="4" t="str">
        <f t="shared" si="22"/>
        <v>-</v>
      </c>
      <c r="V358" s="73" t="str">
        <f t="shared" si="23"/>
        <v>-</v>
      </c>
      <c r="W358" s="67"/>
    </row>
    <row r="359" spans="1:23" x14ac:dyDescent="0.3">
      <c r="A359" s="1" t="str">
        <f>IF('2.1 Data FSVA 2025 &amp; Bobot'!A355="","",'2.1 Data FSVA 2025 &amp; Bobot'!A355)</f>
        <v/>
      </c>
      <c r="B359" s="2" t="str">
        <f>IF('2.1 Data FSVA 2025 &amp; Bobot'!B355="","",'2.1 Data FSVA 2025 &amp; Bobot'!B355)</f>
        <v/>
      </c>
      <c r="C359" s="1" t="str">
        <f>IF('2.1 Data FSVA 2025 &amp; Bobot'!C355="","",'2.1 Data FSVA 2025 &amp; Bobot'!C355)</f>
        <v/>
      </c>
      <c r="D359" s="1" t="str">
        <f>IF('2.1 Data FSVA 2025 &amp; Bobot'!D355="","",'2.1 Data FSVA 2025 &amp; Bobot'!D355)</f>
        <v/>
      </c>
      <c r="E359" s="1" t="str">
        <f>IF('2.1 Data FSVA 2025 &amp; Bobot'!E355="","",'2.1 Data FSVA 2025 &amp; Bobot'!E355)</f>
        <v/>
      </c>
      <c r="F359" s="2" t="str">
        <f>IF('2.1 Data FSVA 2025 &amp; Bobot'!F355="","",'2.1 Data FSVA 2025 &amp; Bobot'!F355)</f>
        <v/>
      </c>
      <c r="G359" s="4" t="str">
        <f>IF('2.1 Data FSVA 2025 &amp; Bobot'!H355="","",IFERROR(((G$7-'2.1 Data FSVA 2025 &amp; Bobot'!H355))/(G$7-G$6),"-"))</f>
        <v/>
      </c>
      <c r="H359" s="4" t="str">
        <f>IF('2.1 Data FSVA 2025 &amp; Bobot'!J355="","",IFERROR((('2.1 Data FSVA 2025 &amp; Bobot'!J355-H$6))/(H$7-H$6),"-"))</f>
        <v/>
      </c>
      <c r="I359" s="4" t="str">
        <f>IF('2.1 Data FSVA 2025 &amp; Bobot'!L355="","",IFERROR((('2.1 Data FSVA 2025 &amp; Bobot'!L355-I$6))/(I$7-I$6),"-"))</f>
        <v/>
      </c>
      <c r="J359" s="4" t="str">
        <f>IF('2.1 Data FSVA 2025 &amp; Bobot'!N355="","",IFERROR((('2.1 Data FSVA 2025 &amp; Bobot'!N355-J$6))/(J$7-J$6),"-"))</f>
        <v/>
      </c>
      <c r="K359" s="4" t="str">
        <f>IF('2.1 Data FSVA 2025 &amp; Bobot'!P355="","",IFERROR(((K$7-'2.1 Data FSVA 2025 &amp; Bobot'!P355))/(K$7-K$6),"-"))</f>
        <v/>
      </c>
      <c r="L359" s="4" t="str">
        <f>IF('2.1 Data FSVA 2025 &amp; Bobot'!R355="","",IFERROR(((L$7-'2.1 Data FSVA 2025 &amp; Bobot'!R355))/(L$7-L$6),"-"))</f>
        <v/>
      </c>
      <c r="M359" s="4" t="str">
        <f>IF('2.1 Data FSVA 2025 &amp; Bobot'!T355="","",IFERROR(((M$7-'2.1 Data FSVA 2025 &amp; Bobot'!T355))/(M$7-M$6),"-"))</f>
        <v/>
      </c>
      <c r="N359" s="4" t="str">
        <f>IF('2.1 Data FSVA 2025 &amp; Bobot'!V355="","",IFERROR((('2.1 Data FSVA 2025 &amp; Bobot'!V355-N$6))/(N$7-N$6),"-"))</f>
        <v/>
      </c>
      <c r="O359" s="4" t="str">
        <f>IF('2.1 Data FSVA 2025 &amp; Bobot'!X355="","",IFERROR(((O$7-'2.1 Data FSVA 2025 &amp; Bobot'!X355))/(O$7-O$6),"-"))</f>
        <v/>
      </c>
      <c r="P359" s="4" t="str">
        <f>IF('2.1 Data FSVA 2025 &amp; Bobot'!Z355="","",IFERROR((('2.1 Data FSVA 2025 &amp; Bobot'!Z355-P$6))/(P$7-P$6),"-"))</f>
        <v/>
      </c>
      <c r="Q359" s="4" t="str">
        <f>IF('2.1 Data FSVA 2025 &amp; Bobot'!AB355="","",IFERROR((('2.1 Data FSVA 2025 &amp; Bobot'!AB355-Q$6))/(Q$7-Q$6),"-"))</f>
        <v/>
      </c>
      <c r="R359" s="4" t="str">
        <f>IF('2.1 Data FSVA 2025 &amp; Bobot'!AD355="","",IFERROR(((R$7-'2.1 Data FSVA 2025 &amp; Bobot'!AD355))/(R$7-R$6),"-"))</f>
        <v/>
      </c>
      <c r="S359" s="33" t="str">
        <f t="shared" si="20"/>
        <v>-</v>
      </c>
      <c r="T359" s="73" t="str">
        <f t="shared" si="21"/>
        <v>-</v>
      </c>
      <c r="U359" s="4" t="str">
        <f t="shared" si="22"/>
        <v>-</v>
      </c>
      <c r="V359" s="73" t="str">
        <f t="shared" si="23"/>
        <v>-</v>
      </c>
      <c r="W359" s="67"/>
    </row>
    <row r="360" spans="1:23" x14ac:dyDescent="0.3">
      <c r="A360" s="1" t="str">
        <f>IF('2.1 Data FSVA 2025 &amp; Bobot'!A356="","",'2.1 Data FSVA 2025 &amp; Bobot'!A356)</f>
        <v/>
      </c>
      <c r="B360" s="2" t="str">
        <f>IF('2.1 Data FSVA 2025 &amp; Bobot'!B356="","",'2.1 Data FSVA 2025 &amp; Bobot'!B356)</f>
        <v/>
      </c>
      <c r="C360" s="1" t="str">
        <f>IF('2.1 Data FSVA 2025 &amp; Bobot'!C356="","",'2.1 Data FSVA 2025 &amp; Bobot'!C356)</f>
        <v/>
      </c>
      <c r="D360" s="1" t="str">
        <f>IF('2.1 Data FSVA 2025 &amp; Bobot'!D356="","",'2.1 Data FSVA 2025 &amp; Bobot'!D356)</f>
        <v/>
      </c>
      <c r="E360" s="1" t="str">
        <f>IF('2.1 Data FSVA 2025 &amp; Bobot'!E356="","",'2.1 Data FSVA 2025 &amp; Bobot'!E356)</f>
        <v/>
      </c>
      <c r="F360" s="2" t="str">
        <f>IF('2.1 Data FSVA 2025 &amp; Bobot'!F356="","",'2.1 Data FSVA 2025 &amp; Bobot'!F356)</f>
        <v/>
      </c>
      <c r="G360" s="4" t="str">
        <f>IF('2.1 Data FSVA 2025 &amp; Bobot'!H356="","",IFERROR(((G$7-'2.1 Data FSVA 2025 &amp; Bobot'!H356))/(G$7-G$6),"-"))</f>
        <v/>
      </c>
      <c r="H360" s="4" t="str">
        <f>IF('2.1 Data FSVA 2025 &amp; Bobot'!J356="","",IFERROR((('2.1 Data FSVA 2025 &amp; Bobot'!J356-H$6))/(H$7-H$6),"-"))</f>
        <v/>
      </c>
      <c r="I360" s="4" t="str">
        <f>IF('2.1 Data FSVA 2025 &amp; Bobot'!L356="","",IFERROR((('2.1 Data FSVA 2025 &amp; Bobot'!L356-I$6))/(I$7-I$6),"-"))</f>
        <v/>
      </c>
      <c r="J360" s="4" t="str">
        <f>IF('2.1 Data FSVA 2025 &amp; Bobot'!N356="","",IFERROR((('2.1 Data FSVA 2025 &amp; Bobot'!N356-J$6))/(J$7-J$6),"-"))</f>
        <v/>
      </c>
      <c r="K360" s="4" t="str">
        <f>IF('2.1 Data FSVA 2025 &amp; Bobot'!P356="","",IFERROR(((K$7-'2.1 Data FSVA 2025 &amp; Bobot'!P356))/(K$7-K$6),"-"))</f>
        <v/>
      </c>
      <c r="L360" s="4" t="str">
        <f>IF('2.1 Data FSVA 2025 &amp; Bobot'!R356="","",IFERROR(((L$7-'2.1 Data FSVA 2025 &amp; Bobot'!R356))/(L$7-L$6),"-"))</f>
        <v/>
      </c>
      <c r="M360" s="4" t="str">
        <f>IF('2.1 Data FSVA 2025 &amp; Bobot'!T356="","",IFERROR(((M$7-'2.1 Data FSVA 2025 &amp; Bobot'!T356))/(M$7-M$6),"-"))</f>
        <v/>
      </c>
      <c r="N360" s="4" t="str">
        <f>IF('2.1 Data FSVA 2025 &amp; Bobot'!V356="","",IFERROR((('2.1 Data FSVA 2025 &amp; Bobot'!V356-N$6))/(N$7-N$6),"-"))</f>
        <v/>
      </c>
      <c r="O360" s="4" t="str">
        <f>IF('2.1 Data FSVA 2025 &amp; Bobot'!X356="","",IFERROR(((O$7-'2.1 Data FSVA 2025 &amp; Bobot'!X356))/(O$7-O$6),"-"))</f>
        <v/>
      </c>
      <c r="P360" s="4" t="str">
        <f>IF('2.1 Data FSVA 2025 &amp; Bobot'!Z356="","",IFERROR((('2.1 Data FSVA 2025 &amp; Bobot'!Z356-P$6))/(P$7-P$6),"-"))</f>
        <v/>
      </c>
      <c r="Q360" s="4" t="str">
        <f>IF('2.1 Data FSVA 2025 &amp; Bobot'!AB356="","",IFERROR((('2.1 Data FSVA 2025 &amp; Bobot'!AB356-Q$6))/(Q$7-Q$6),"-"))</f>
        <v/>
      </c>
      <c r="R360" s="4" t="str">
        <f>IF('2.1 Data FSVA 2025 &amp; Bobot'!AD356="","",IFERROR(((R$7-'2.1 Data FSVA 2025 &amp; Bobot'!AD356))/(R$7-R$6),"-"))</f>
        <v/>
      </c>
      <c r="S360" s="33" t="str">
        <f t="shared" si="20"/>
        <v>-</v>
      </c>
      <c r="T360" s="73" t="str">
        <f t="shared" si="21"/>
        <v>-</v>
      </c>
      <c r="U360" s="4" t="str">
        <f t="shared" si="22"/>
        <v>-</v>
      </c>
      <c r="V360" s="73" t="str">
        <f t="shared" si="23"/>
        <v>-</v>
      </c>
      <c r="W360" s="67"/>
    </row>
    <row r="361" spans="1:23" x14ac:dyDescent="0.3">
      <c r="A361" s="1" t="str">
        <f>IF('2.1 Data FSVA 2025 &amp; Bobot'!A357="","",'2.1 Data FSVA 2025 &amp; Bobot'!A357)</f>
        <v/>
      </c>
      <c r="B361" s="2" t="str">
        <f>IF('2.1 Data FSVA 2025 &amp; Bobot'!B357="","",'2.1 Data FSVA 2025 &amp; Bobot'!B357)</f>
        <v/>
      </c>
      <c r="C361" s="1" t="str">
        <f>IF('2.1 Data FSVA 2025 &amp; Bobot'!C357="","",'2.1 Data FSVA 2025 &amp; Bobot'!C357)</f>
        <v/>
      </c>
      <c r="D361" s="1" t="str">
        <f>IF('2.1 Data FSVA 2025 &amp; Bobot'!D357="","",'2.1 Data FSVA 2025 &amp; Bobot'!D357)</f>
        <v/>
      </c>
      <c r="E361" s="1" t="str">
        <f>IF('2.1 Data FSVA 2025 &amp; Bobot'!E357="","",'2.1 Data FSVA 2025 &amp; Bobot'!E357)</f>
        <v/>
      </c>
      <c r="F361" s="2" t="str">
        <f>IF('2.1 Data FSVA 2025 &amp; Bobot'!F357="","",'2.1 Data FSVA 2025 &amp; Bobot'!F357)</f>
        <v/>
      </c>
      <c r="G361" s="4" t="str">
        <f>IF('2.1 Data FSVA 2025 &amp; Bobot'!H357="","",IFERROR(((G$7-'2.1 Data FSVA 2025 &amp; Bobot'!H357))/(G$7-G$6),"-"))</f>
        <v/>
      </c>
      <c r="H361" s="4" t="str">
        <f>IF('2.1 Data FSVA 2025 &amp; Bobot'!J357="","",IFERROR((('2.1 Data FSVA 2025 &amp; Bobot'!J357-H$6))/(H$7-H$6),"-"))</f>
        <v/>
      </c>
      <c r="I361" s="4" t="str">
        <f>IF('2.1 Data FSVA 2025 &amp; Bobot'!L357="","",IFERROR((('2.1 Data FSVA 2025 &amp; Bobot'!L357-I$6))/(I$7-I$6),"-"))</f>
        <v/>
      </c>
      <c r="J361" s="4" t="str">
        <f>IF('2.1 Data FSVA 2025 &amp; Bobot'!N357="","",IFERROR((('2.1 Data FSVA 2025 &amp; Bobot'!N357-J$6))/(J$7-J$6),"-"))</f>
        <v/>
      </c>
      <c r="K361" s="4" t="str">
        <f>IF('2.1 Data FSVA 2025 &amp; Bobot'!P357="","",IFERROR(((K$7-'2.1 Data FSVA 2025 &amp; Bobot'!P357))/(K$7-K$6),"-"))</f>
        <v/>
      </c>
      <c r="L361" s="4" t="str">
        <f>IF('2.1 Data FSVA 2025 &amp; Bobot'!R357="","",IFERROR(((L$7-'2.1 Data FSVA 2025 &amp; Bobot'!R357))/(L$7-L$6),"-"))</f>
        <v/>
      </c>
      <c r="M361" s="4" t="str">
        <f>IF('2.1 Data FSVA 2025 &amp; Bobot'!T357="","",IFERROR(((M$7-'2.1 Data FSVA 2025 &amp; Bobot'!T357))/(M$7-M$6),"-"))</f>
        <v/>
      </c>
      <c r="N361" s="4" t="str">
        <f>IF('2.1 Data FSVA 2025 &amp; Bobot'!V357="","",IFERROR((('2.1 Data FSVA 2025 &amp; Bobot'!V357-N$6))/(N$7-N$6),"-"))</f>
        <v/>
      </c>
      <c r="O361" s="4" t="str">
        <f>IF('2.1 Data FSVA 2025 &amp; Bobot'!X357="","",IFERROR(((O$7-'2.1 Data FSVA 2025 &amp; Bobot'!X357))/(O$7-O$6),"-"))</f>
        <v/>
      </c>
      <c r="P361" s="4" t="str">
        <f>IF('2.1 Data FSVA 2025 &amp; Bobot'!Z357="","",IFERROR((('2.1 Data FSVA 2025 &amp; Bobot'!Z357-P$6))/(P$7-P$6),"-"))</f>
        <v/>
      </c>
      <c r="Q361" s="4" t="str">
        <f>IF('2.1 Data FSVA 2025 &amp; Bobot'!AB357="","",IFERROR((('2.1 Data FSVA 2025 &amp; Bobot'!AB357-Q$6))/(Q$7-Q$6),"-"))</f>
        <v/>
      </c>
      <c r="R361" s="4" t="str">
        <f>IF('2.1 Data FSVA 2025 &amp; Bobot'!AD357="","",IFERROR(((R$7-'2.1 Data FSVA 2025 &amp; Bobot'!AD357))/(R$7-R$6),"-"))</f>
        <v/>
      </c>
      <c r="S361" s="33" t="str">
        <f t="shared" si="20"/>
        <v>-</v>
      </c>
      <c r="T361" s="73" t="str">
        <f t="shared" si="21"/>
        <v>-</v>
      </c>
      <c r="U361" s="4" t="str">
        <f t="shared" si="22"/>
        <v>-</v>
      </c>
      <c r="V361" s="73" t="str">
        <f t="shared" si="23"/>
        <v>-</v>
      </c>
      <c r="W361" s="67"/>
    </row>
    <row r="362" spans="1:23" x14ac:dyDescent="0.3">
      <c r="A362" s="1" t="str">
        <f>IF('2.1 Data FSVA 2025 &amp; Bobot'!A358="","",'2.1 Data FSVA 2025 &amp; Bobot'!A358)</f>
        <v/>
      </c>
      <c r="B362" s="2" t="str">
        <f>IF('2.1 Data FSVA 2025 &amp; Bobot'!B358="","",'2.1 Data FSVA 2025 &amp; Bobot'!B358)</f>
        <v/>
      </c>
      <c r="C362" s="1" t="str">
        <f>IF('2.1 Data FSVA 2025 &amp; Bobot'!C358="","",'2.1 Data FSVA 2025 &amp; Bobot'!C358)</f>
        <v/>
      </c>
      <c r="D362" s="1" t="str">
        <f>IF('2.1 Data FSVA 2025 &amp; Bobot'!D358="","",'2.1 Data FSVA 2025 &amp; Bobot'!D358)</f>
        <v/>
      </c>
      <c r="E362" s="1" t="str">
        <f>IF('2.1 Data FSVA 2025 &amp; Bobot'!E358="","",'2.1 Data FSVA 2025 &amp; Bobot'!E358)</f>
        <v/>
      </c>
      <c r="F362" s="2" t="str">
        <f>IF('2.1 Data FSVA 2025 &amp; Bobot'!F358="","",'2.1 Data FSVA 2025 &amp; Bobot'!F358)</f>
        <v/>
      </c>
      <c r="G362" s="4" t="str">
        <f>IF('2.1 Data FSVA 2025 &amp; Bobot'!H358="","",IFERROR(((G$7-'2.1 Data FSVA 2025 &amp; Bobot'!H358))/(G$7-G$6),"-"))</f>
        <v/>
      </c>
      <c r="H362" s="4" t="str">
        <f>IF('2.1 Data FSVA 2025 &amp; Bobot'!J358="","",IFERROR((('2.1 Data FSVA 2025 &amp; Bobot'!J358-H$6))/(H$7-H$6),"-"))</f>
        <v/>
      </c>
      <c r="I362" s="4" t="str">
        <f>IF('2.1 Data FSVA 2025 &amp; Bobot'!L358="","",IFERROR((('2.1 Data FSVA 2025 &amp; Bobot'!L358-I$6))/(I$7-I$6),"-"))</f>
        <v/>
      </c>
      <c r="J362" s="4" t="str">
        <f>IF('2.1 Data FSVA 2025 &amp; Bobot'!N358="","",IFERROR((('2.1 Data FSVA 2025 &amp; Bobot'!N358-J$6))/(J$7-J$6),"-"))</f>
        <v/>
      </c>
      <c r="K362" s="4" t="str">
        <f>IF('2.1 Data FSVA 2025 &amp; Bobot'!P358="","",IFERROR(((K$7-'2.1 Data FSVA 2025 &amp; Bobot'!P358))/(K$7-K$6),"-"))</f>
        <v/>
      </c>
      <c r="L362" s="4" t="str">
        <f>IF('2.1 Data FSVA 2025 &amp; Bobot'!R358="","",IFERROR(((L$7-'2.1 Data FSVA 2025 &amp; Bobot'!R358))/(L$7-L$6),"-"))</f>
        <v/>
      </c>
      <c r="M362" s="4" t="str">
        <f>IF('2.1 Data FSVA 2025 &amp; Bobot'!T358="","",IFERROR(((M$7-'2.1 Data FSVA 2025 &amp; Bobot'!T358))/(M$7-M$6),"-"))</f>
        <v/>
      </c>
      <c r="N362" s="4" t="str">
        <f>IF('2.1 Data FSVA 2025 &amp; Bobot'!V358="","",IFERROR((('2.1 Data FSVA 2025 &amp; Bobot'!V358-N$6))/(N$7-N$6),"-"))</f>
        <v/>
      </c>
      <c r="O362" s="4" t="str">
        <f>IF('2.1 Data FSVA 2025 &amp; Bobot'!X358="","",IFERROR(((O$7-'2.1 Data FSVA 2025 &amp; Bobot'!X358))/(O$7-O$6),"-"))</f>
        <v/>
      </c>
      <c r="P362" s="4" t="str">
        <f>IF('2.1 Data FSVA 2025 &amp; Bobot'!Z358="","",IFERROR((('2.1 Data FSVA 2025 &amp; Bobot'!Z358-P$6))/(P$7-P$6),"-"))</f>
        <v/>
      </c>
      <c r="Q362" s="4" t="str">
        <f>IF('2.1 Data FSVA 2025 &amp; Bobot'!AB358="","",IFERROR((('2.1 Data FSVA 2025 &amp; Bobot'!AB358-Q$6))/(Q$7-Q$6),"-"))</f>
        <v/>
      </c>
      <c r="R362" s="4" t="str">
        <f>IF('2.1 Data FSVA 2025 &amp; Bobot'!AD358="","",IFERROR(((R$7-'2.1 Data FSVA 2025 &amp; Bobot'!AD358))/(R$7-R$6),"-"))</f>
        <v/>
      </c>
      <c r="S362" s="33" t="str">
        <f t="shared" si="20"/>
        <v>-</v>
      </c>
      <c r="T362" s="73" t="str">
        <f t="shared" si="21"/>
        <v>-</v>
      </c>
      <c r="U362" s="4" t="str">
        <f t="shared" si="22"/>
        <v>-</v>
      </c>
      <c r="V362" s="73" t="str">
        <f t="shared" si="23"/>
        <v>-</v>
      </c>
      <c r="W362" s="67"/>
    </row>
    <row r="363" spans="1:23" x14ac:dyDescent="0.3">
      <c r="A363" s="1" t="str">
        <f>IF('2.1 Data FSVA 2025 &amp; Bobot'!A359="","",'2.1 Data FSVA 2025 &amp; Bobot'!A359)</f>
        <v/>
      </c>
      <c r="B363" s="2" t="str">
        <f>IF('2.1 Data FSVA 2025 &amp; Bobot'!B359="","",'2.1 Data FSVA 2025 &amp; Bobot'!B359)</f>
        <v/>
      </c>
      <c r="C363" s="1" t="str">
        <f>IF('2.1 Data FSVA 2025 &amp; Bobot'!C359="","",'2.1 Data FSVA 2025 &amp; Bobot'!C359)</f>
        <v/>
      </c>
      <c r="D363" s="1" t="str">
        <f>IF('2.1 Data FSVA 2025 &amp; Bobot'!D359="","",'2.1 Data FSVA 2025 &amp; Bobot'!D359)</f>
        <v/>
      </c>
      <c r="E363" s="1" t="str">
        <f>IF('2.1 Data FSVA 2025 &amp; Bobot'!E359="","",'2.1 Data FSVA 2025 &amp; Bobot'!E359)</f>
        <v/>
      </c>
      <c r="F363" s="2" t="str">
        <f>IF('2.1 Data FSVA 2025 &amp; Bobot'!F359="","",'2.1 Data FSVA 2025 &amp; Bobot'!F359)</f>
        <v/>
      </c>
      <c r="G363" s="4" t="str">
        <f>IF('2.1 Data FSVA 2025 &amp; Bobot'!H359="","",IFERROR(((G$7-'2.1 Data FSVA 2025 &amp; Bobot'!H359))/(G$7-G$6),"-"))</f>
        <v/>
      </c>
      <c r="H363" s="4" t="str">
        <f>IF('2.1 Data FSVA 2025 &amp; Bobot'!J359="","",IFERROR((('2.1 Data FSVA 2025 &amp; Bobot'!J359-H$6))/(H$7-H$6),"-"))</f>
        <v/>
      </c>
      <c r="I363" s="4" t="str">
        <f>IF('2.1 Data FSVA 2025 &amp; Bobot'!L359="","",IFERROR((('2.1 Data FSVA 2025 &amp; Bobot'!L359-I$6))/(I$7-I$6),"-"))</f>
        <v/>
      </c>
      <c r="J363" s="4" t="str">
        <f>IF('2.1 Data FSVA 2025 &amp; Bobot'!N359="","",IFERROR((('2.1 Data FSVA 2025 &amp; Bobot'!N359-J$6))/(J$7-J$6),"-"))</f>
        <v/>
      </c>
      <c r="K363" s="4" t="str">
        <f>IF('2.1 Data FSVA 2025 &amp; Bobot'!P359="","",IFERROR(((K$7-'2.1 Data FSVA 2025 &amp; Bobot'!P359))/(K$7-K$6),"-"))</f>
        <v/>
      </c>
      <c r="L363" s="4" t="str">
        <f>IF('2.1 Data FSVA 2025 &amp; Bobot'!R359="","",IFERROR(((L$7-'2.1 Data FSVA 2025 &amp; Bobot'!R359))/(L$7-L$6),"-"))</f>
        <v/>
      </c>
      <c r="M363" s="4" t="str">
        <f>IF('2.1 Data FSVA 2025 &amp; Bobot'!T359="","",IFERROR(((M$7-'2.1 Data FSVA 2025 &amp; Bobot'!T359))/(M$7-M$6),"-"))</f>
        <v/>
      </c>
      <c r="N363" s="4" t="str">
        <f>IF('2.1 Data FSVA 2025 &amp; Bobot'!V359="","",IFERROR((('2.1 Data FSVA 2025 &amp; Bobot'!V359-N$6))/(N$7-N$6),"-"))</f>
        <v/>
      </c>
      <c r="O363" s="4" t="str">
        <f>IF('2.1 Data FSVA 2025 &amp; Bobot'!X359="","",IFERROR(((O$7-'2.1 Data FSVA 2025 &amp; Bobot'!X359))/(O$7-O$6),"-"))</f>
        <v/>
      </c>
      <c r="P363" s="4" t="str">
        <f>IF('2.1 Data FSVA 2025 &amp; Bobot'!Z359="","",IFERROR((('2.1 Data FSVA 2025 &amp; Bobot'!Z359-P$6))/(P$7-P$6),"-"))</f>
        <v/>
      </c>
      <c r="Q363" s="4" t="str">
        <f>IF('2.1 Data FSVA 2025 &amp; Bobot'!AB359="","",IFERROR((('2.1 Data FSVA 2025 &amp; Bobot'!AB359-Q$6))/(Q$7-Q$6),"-"))</f>
        <v/>
      </c>
      <c r="R363" s="4" t="str">
        <f>IF('2.1 Data FSVA 2025 &amp; Bobot'!AD359="","",IFERROR(((R$7-'2.1 Data FSVA 2025 &amp; Bobot'!AD359))/(R$7-R$6),"-"))</f>
        <v/>
      </c>
      <c r="S363" s="33" t="str">
        <f t="shared" si="20"/>
        <v>-</v>
      </c>
      <c r="T363" s="73" t="str">
        <f t="shared" si="21"/>
        <v>-</v>
      </c>
      <c r="U363" s="4" t="str">
        <f t="shared" si="22"/>
        <v>-</v>
      </c>
      <c r="V363" s="73" t="str">
        <f t="shared" si="23"/>
        <v>-</v>
      </c>
      <c r="W363" s="67"/>
    </row>
    <row r="364" spans="1:23" x14ac:dyDescent="0.3">
      <c r="A364" s="1" t="str">
        <f>IF('2.1 Data FSVA 2025 &amp; Bobot'!A360="","",'2.1 Data FSVA 2025 &amp; Bobot'!A360)</f>
        <v/>
      </c>
      <c r="B364" s="2" t="str">
        <f>IF('2.1 Data FSVA 2025 &amp; Bobot'!B360="","",'2.1 Data FSVA 2025 &amp; Bobot'!B360)</f>
        <v/>
      </c>
      <c r="C364" s="1" t="str">
        <f>IF('2.1 Data FSVA 2025 &amp; Bobot'!C360="","",'2.1 Data FSVA 2025 &amp; Bobot'!C360)</f>
        <v/>
      </c>
      <c r="D364" s="1" t="str">
        <f>IF('2.1 Data FSVA 2025 &amp; Bobot'!D360="","",'2.1 Data FSVA 2025 &amp; Bobot'!D360)</f>
        <v/>
      </c>
      <c r="E364" s="1" t="str">
        <f>IF('2.1 Data FSVA 2025 &amp; Bobot'!E360="","",'2.1 Data FSVA 2025 &amp; Bobot'!E360)</f>
        <v/>
      </c>
      <c r="F364" s="2" t="str">
        <f>IF('2.1 Data FSVA 2025 &amp; Bobot'!F360="","",'2.1 Data FSVA 2025 &amp; Bobot'!F360)</f>
        <v/>
      </c>
      <c r="G364" s="4" t="str">
        <f>IF('2.1 Data FSVA 2025 &amp; Bobot'!H360="","",IFERROR(((G$7-'2.1 Data FSVA 2025 &amp; Bobot'!H360))/(G$7-G$6),"-"))</f>
        <v/>
      </c>
      <c r="H364" s="4" t="str">
        <f>IF('2.1 Data FSVA 2025 &amp; Bobot'!J360="","",IFERROR((('2.1 Data FSVA 2025 &amp; Bobot'!J360-H$6))/(H$7-H$6),"-"))</f>
        <v/>
      </c>
      <c r="I364" s="4" t="str">
        <f>IF('2.1 Data FSVA 2025 &amp; Bobot'!L360="","",IFERROR((('2.1 Data FSVA 2025 &amp; Bobot'!L360-I$6))/(I$7-I$6),"-"))</f>
        <v/>
      </c>
      <c r="J364" s="4" t="str">
        <f>IF('2.1 Data FSVA 2025 &amp; Bobot'!N360="","",IFERROR((('2.1 Data FSVA 2025 &amp; Bobot'!N360-J$6))/(J$7-J$6),"-"))</f>
        <v/>
      </c>
      <c r="K364" s="4" t="str">
        <f>IF('2.1 Data FSVA 2025 &amp; Bobot'!P360="","",IFERROR(((K$7-'2.1 Data FSVA 2025 &amp; Bobot'!P360))/(K$7-K$6),"-"))</f>
        <v/>
      </c>
      <c r="L364" s="4" t="str">
        <f>IF('2.1 Data FSVA 2025 &amp; Bobot'!R360="","",IFERROR(((L$7-'2.1 Data FSVA 2025 &amp; Bobot'!R360))/(L$7-L$6),"-"))</f>
        <v/>
      </c>
      <c r="M364" s="4" t="str">
        <f>IF('2.1 Data FSVA 2025 &amp; Bobot'!T360="","",IFERROR(((M$7-'2.1 Data FSVA 2025 &amp; Bobot'!T360))/(M$7-M$6),"-"))</f>
        <v/>
      </c>
      <c r="N364" s="4" t="str">
        <f>IF('2.1 Data FSVA 2025 &amp; Bobot'!V360="","",IFERROR((('2.1 Data FSVA 2025 &amp; Bobot'!V360-N$6))/(N$7-N$6),"-"))</f>
        <v/>
      </c>
      <c r="O364" s="4" t="str">
        <f>IF('2.1 Data FSVA 2025 &amp; Bobot'!X360="","",IFERROR(((O$7-'2.1 Data FSVA 2025 &amp; Bobot'!X360))/(O$7-O$6),"-"))</f>
        <v/>
      </c>
      <c r="P364" s="4" t="str">
        <f>IF('2.1 Data FSVA 2025 &amp; Bobot'!Z360="","",IFERROR((('2.1 Data FSVA 2025 &amp; Bobot'!Z360-P$6))/(P$7-P$6),"-"))</f>
        <v/>
      </c>
      <c r="Q364" s="4" t="str">
        <f>IF('2.1 Data FSVA 2025 &amp; Bobot'!AB360="","",IFERROR((('2.1 Data FSVA 2025 &amp; Bobot'!AB360-Q$6))/(Q$7-Q$6),"-"))</f>
        <v/>
      </c>
      <c r="R364" s="4" t="str">
        <f>IF('2.1 Data FSVA 2025 &amp; Bobot'!AD360="","",IFERROR(((R$7-'2.1 Data FSVA 2025 &amp; Bobot'!AD360))/(R$7-R$6),"-"))</f>
        <v/>
      </c>
      <c r="S364" s="33" t="str">
        <f t="shared" si="20"/>
        <v>-</v>
      </c>
      <c r="T364" s="73" t="str">
        <f t="shared" si="21"/>
        <v>-</v>
      </c>
      <c r="U364" s="4" t="str">
        <f t="shared" si="22"/>
        <v>-</v>
      </c>
      <c r="V364" s="73" t="str">
        <f t="shared" si="23"/>
        <v>-</v>
      </c>
      <c r="W364" s="67"/>
    </row>
    <row r="365" spans="1:23" x14ac:dyDescent="0.3">
      <c r="A365" s="1" t="str">
        <f>IF('2.1 Data FSVA 2025 &amp; Bobot'!A361="","",'2.1 Data FSVA 2025 &amp; Bobot'!A361)</f>
        <v/>
      </c>
      <c r="B365" s="2" t="str">
        <f>IF('2.1 Data FSVA 2025 &amp; Bobot'!B361="","",'2.1 Data FSVA 2025 &amp; Bobot'!B361)</f>
        <v/>
      </c>
      <c r="C365" s="1" t="str">
        <f>IF('2.1 Data FSVA 2025 &amp; Bobot'!C361="","",'2.1 Data FSVA 2025 &amp; Bobot'!C361)</f>
        <v/>
      </c>
      <c r="D365" s="1" t="str">
        <f>IF('2.1 Data FSVA 2025 &amp; Bobot'!D361="","",'2.1 Data FSVA 2025 &amp; Bobot'!D361)</f>
        <v/>
      </c>
      <c r="E365" s="1" t="str">
        <f>IF('2.1 Data FSVA 2025 &amp; Bobot'!E361="","",'2.1 Data FSVA 2025 &amp; Bobot'!E361)</f>
        <v/>
      </c>
      <c r="F365" s="2" t="str">
        <f>IF('2.1 Data FSVA 2025 &amp; Bobot'!F361="","",'2.1 Data FSVA 2025 &amp; Bobot'!F361)</f>
        <v/>
      </c>
      <c r="G365" s="4" t="str">
        <f>IF('2.1 Data FSVA 2025 &amp; Bobot'!H361="","",IFERROR(((G$7-'2.1 Data FSVA 2025 &amp; Bobot'!H361))/(G$7-G$6),"-"))</f>
        <v/>
      </c>
      <c r="H365" s="4" t="str">
        <f>IF('2.1 Data FSVA 2025 &amp; Bobot'!J361="","",IFERROR((('2.1 Data FSVA 2025 &amp; Bobot'!J361-H$6))/(H$7-H$6),"-"))</f>
        <v/>
      </c>
      <c r="I365" s="4" t="str">
        <f>IF('2.1 Data FSVA 2025 &amp; Bobot'!L361="","",IFERROR((('2.1 Data FSVA 2025 &amp; Bobot'!L361-I$6))/(I$7-I$6),"-"))</f>
        <v/>
      </c>
      <c r="J365" s="4" t="str">
        <f>IF('2.1 Data FSVA 2025 &amp; Bobot'!N361="","",IFERROR((('2.1 Data FSVA 2025 &amp; Bobot'!N361-J$6))/(J$7-J$6),"-"))</f>
        <v/>
      </c>
      <c r="K365" s="4" t="str">
        <f>IF('2.1 Data FSVA 2025 &amp; Bobot'!P361="","",IFERROR(((K$7-'2.1 Data FSVA 2025 &amp; Bobot'!P361))/(K$7-K$6),"-"))</f>
        <v/>
      </c>
      <c r="L365" s="4" t="str">
        <f>IF('2.1 Data FSVA 2025 &amp; Bobot'!R361="","",IFERROR(((L$7-'2.1 Data FSVA 2025 &amp; Bobot'!R361))/(L$7-L$6),"-"))</f>
        <v/>
      </c>
      <c r="M365" s="4" t="str">
        <f>IF('2.1 Data FSVA 2025 &amp; Bobot'!T361="","",IFERROR(((M$7-'2.1 Data FSVA 2025 &amp; Bobot'!T361))/(M$7-M$6),"-"))</f>
        <v/>
      </c>
      <c r="N365" s="4" t="str">
        <f>IF('2.1 Data FSVA 2025 &amp; Bobot'!V361="","",IFERROR((('2.1 Data FSVA 2025 &amp; Bobot'!V361-N$6))/(N$7-N$6),"-"))</f>
        <v/>
      </c>
      <c r="O365" s="4" t="str">
        <f>IF('2.1 Data FSVA 2025 &amp; Bobot'!X361="","",IFERROR(((O$7-'2.1 Data FSVA 2025 &amp; Bobot'!X361))/(O$7-O$6),"-"))</f>
        <v/>
      </c>
      <c r="P365" s="4" t="str">
        <f>IF('2.1 Data FSVA 2025 &amp; Bobot'!Z361="","",IFERROR((('2.1 Data FSVA 2025 &amp; Bobot'!Z361-P$6))/(P$7-P$6),"-"))</f>
        <v/>
      </c>
      <c r="Q365" s="4" t="str">
        <f>IF('2.1 Data FSVA 2025 &amp; Bobot'!AB361="","",IFERROR((('2.1 Data FSVA 2025 &amp; Bobot'!AB361-Q$6))/(Q$7-Q$6),"-"))</f>
        <v/>
      </c>
      <c r="R365" s="4" t="str">
        <f>IF('2.1 Data FSVA 2025 &amp; Bobot'!AD361="","",IFERROR(((R$7-'2.1 Data FSVA 2025 &amp; Bobot'!AD361))/(R$7-R$6),"-"))</f>
        <v/>
      </c>
      <c r="S365" s="33" t="str">
        <f t="shared" si="20"/>
        <v>-</v>
      </c>
      <c r="T365" s="73" t="str">
        <f t="shared" si="21"/>
        <v>-</v>
      </c>
      <c r="U365" s="4" t="str">
        <f t="shared" si="22"/>
        <v>-</v>
      </c>
      <c r="V365" s="73" t="str">
        <f t="shared" si="23"/>
        <v>-</v>
      </c>
      <c r="W365" s="67"/>
    </row>
    <row r="366" spans="1:23" x14ac:dyDescent="0.3">
      <c r="A366" s="1" t="str">
        <f>IF('2.1 Data FSVA 2025 &amp; Bobot'!A362="","",'2.1 Data FSVA 2025 &amp; Bobot'!A362)</f>
        <v/>
      </c>
      <c r="B366" s="2" t="str">
        <f>IF('2.1 Data FSVA 2025 &amp; Bobot'!B362="","",'2.1 Data FSVA 2025 &amp; Bobot'!B362)</f>
        <v/>
      </c>
      <c r="C366" s="1" t="str">
        <f>IF('2.1 Data FSVA 2025 &amp; Bobot'!C362="","",'2.1 Data FSVA 2025 &amp; Bobot'!C362)</f>
        <v/>
      </c>
      <c r="D366" s="1" t="str">
        <f>IF('2.1 Data FSVA 2025 &amp; Bobot'!D362="","",'2.1 Data FSVA 2025 &amp; Bobot'!D362)</f>
        <v/>
      </c>
      <c r="E366" s="1" t="str">
        <f>IF('2.1 Data FSVA 2025 &amp; Bobot'!E362="","",'2.1 Data FSVA 2025 &amp; Bobot'!E362)</f>
        <v/>
      </c>
      <c r="F366" s="2" t="str">
        <f>IF('2.1 Data FSVA 2025 &amp; Bobot'!F362="","",'2.1 Data FSVA 2025 &amp; Bobot'!F362)</f>
        <v/>
      </c>
      <c r="G366" s="4" t="str">
        <f>IF('2.1 Data FSVA 2025 &amp; Bobot'!H362="","",IFERROR(((G$7-'2.1 Data FSVA 2025 &amp; Bobot'!H362))/(G$7-G$6),"-"))</f>
        <v/>
      </c>
      <c r="H366" s="4" t="str">
        <f>IF('2.1 Data FSVA 2025 &amp; Bobot'!J362="","",IFERROR((('2.1 Data FSVA 2025 &amp; Bobot'!J362-H$6))/(H$7-H$6),"-"))</f>
        <v/>
      </c>
      <c r="I366" s="4" t="str">
        <f>IF('2.1 Data FSVA 2025 &amp; Bobot'!L362="","",IFERROR((('2.1 Data FSVA 2025 &amp; Bobot'!L362-I$6))/(I$7-I$6),"-"))</f>
        <v/>
      </c>
      <c r="J366" s="4" t="str">
        <f>IF('2.1 Data FSVA 2025 &amp; Bobot'!N362="","",IFERROR((('2.1 Data FSVA 2025 &amp; Bobot'!N362-J$6))/(J$7-J$6),"-"))</f>
        <v/>
      </c>
      <c r="K366" s="4" t="str">
        <f>IF('2.1 Data FSVA 2025 &amp; Bobot'!P362="","",IFERROR(((K$7-'2.1 Data FSVA 2025 &amp; Bobot'!P362))/(K$7-K$6),"-"))</f>
        <v/>
      </c>
      <c r="L366" s="4" t="str">
        <f>IF('2.1 Data FSVA 2025 &amp; Bobot'!R362="","",IFERROR(((L$7-'2.1 Data FSVA 2025 &amp; Bobot'!R362))/(L$7-L$6),"-"))</f>
        <v/>
      </c>
      <c r="M366" s="4" t="str">
        <f>IF('2.1 Data FSVA 2025 &amp; Bobot'!T362="","",IFERROR(((M$7-'2.1 Data FSVA 2025 &amp; Bobot'!T362))/(M$7-M$6),"-"))</f>
        <v/>
      </c>
      <c r="N366" s="4" t="str">
        <f>IF('2.1 Data FSVA 2025 &amp; Bobot'!V362="","",IFERROR((('2.1 Data FSVA 2025 &amp; Bobot'!V362-N$6))/(N$7-N$6),"-"))</f>
        <v/>
      </c>
      <c r="O366" s="4" t="str">
        <f>IF('2.1 Data FSVA 2025 &amp; Bobot'!X362="","",IFERROR(((O$7-'2.1 Data FSVA 2025 &amp; Bobot'!X362))/(O$7-O$6),"-"))</f>
        <v/>
      </c>
      <c r="P366" s="4" t="str">
        <f>IF('2.1 Data FSVA 2025 &amp; Bobot'!Z362="","",IFERROR((('2.1 Data FSVA 2025 &amp; Bobot'!Z362-P$6))/(P$7-P$6),"-"))</f>
        <v/>
      </c>
      <c r="Q366" s="4" t="str">
        <f>IF('2.1 Data FSVA 2025 &amp; Bobot'!AB362="","",IFERROR((('2.1 Data FSVA 2025 &amp; Bobot'!AB362-Q$6))/(Q$7-Q$6),"-"))</f>
        <v/>
      </c>
      <c r="R366" s="4" t="str">
        <f>IF('2.1 Data FSVA 2025 &amp; Bobot'!AD362="","",IFERROR(((R$7-'2.1 Data FSVA 2025 &amp; Bobot'!AD362))/(R$7-R$6),"-"))</f>
        <v/>
      </c>
      <c r="S366" s="33" t="str">
        <f t="shared" si="20"/>
        <v>-</v>
      </c>
      <c r="T366" s="73" t="str">
        <f t="shared" si="21"/>
        <v>-</v>
      </c>
      <c r="U366" s="4" t="str">
        <f t="shared" si="22"/>
        <v>-</v>
      </c>
      <c r="V366" s="73" t="str">
        <f t="shared" si="23"/>
        <v>-</v>
      </c>
      <c r="W366" s="67"/>
    </row>
    <row r="367" spans="1:23" x14ac:dyDescent="0.3">
      <c r="A367" s="1" t="str">
        <f>IF('2.1 Data FSVA 2025 &amp; Bobot'!A363="","",'2.1 Data FSVA 2025 &amp; Bobot'!A363)</f>
        <v/>
      </c>
      <c r="B367" s="2" t="str">
        <f>IF('2.1 Data FSVA 2025 &amp; Bobot'!B363="","",'2.1 Data FSVA 2025 &amp; Bobot'!B363)</f>
        <v/>
      </c>
      <c r="C367" s="1" t="str">
        <f>IF('2.1 Data FSVA 2025 &amp; Bobot'!C363="","",'2.1 Data FSVA 2025 &amp; Bobot'!C363)</f>
        <v/>
      </c>
      <c r="D367" s="1" t="str">
        <f>IF('2.1 Data FSVA 2025 &amp; Bobot'!D363="","",'2.1 Data FSVA 2025 &amp; Bobot'!D363)</f>
        <v/>
      </c>
      <c r="E367" s="1" t="str">
        <f>IF('2.1 Data FSVA 2025 &amp; Bobot'!E363="","",'2.1 Data FSVA 2025 &amp; Bobot'!E363)</f>
        <v/>
      </c>
      <c r="F367" s="2" t="str">
        <f>IF('2.1 Data FSVA 2025 &amp; Bobot'!F363="","",'2.1 Data FSVA 2025 &amp; Bobot'!F363)</f>
        <v/>
      </c>
      <c r="G367" s="4" t="str">
        <f>IF('2.1 Data FSVA 2025 &amp; Bobot'!H363="","",IFERROR(((G$7-'2.1 Data FSVA 2025 &amp; Bobot'!H363))/(G$7-G$6),"-"))</f>
        <v/>
      </c>
      <c r="H367" s="4" t="str">
        <f>IF('2.1 Data FSVA 2025 &amp; Bobot'!J363="","",IFERROR((('2.1 Data FSVA 2025 &amp; Bobot'!J363-H$6))/(H$7-H$6),"-"))</f>
        <v/>
      </c>
      <c r="I367" s="4" t="str">
        <f>IF('2.1 Data FSVA 2025 &amp; Bobot'!L363="","",IFERROR((('2.1 Data FSVA 2025 &amp; Bobot'!L363-I$6))/(I$7-I$6),"-"))</f>
        <v/>
      </c>
      <c r="J367" s="4" t="str">
        <f>IF('2.1 Data FSVA 2025 &amp; Bobot'!N363="","",IFERROR((('2.1 Data FSVA 2025 &amp; Bobot'!N363-J$6))/(J$7-J$6),"-"))</f>
        <v/>
      </c>
      <c r="K367" s="4" t="str">
        <f>IF('2.1 Data FSVA 2025 &amp; Bobot'!P363="","",IFERROR(((K$7-'2.1 Data FSVA 2025 &amp; Bobot'!P363))/(K$7-K$6),"-"))</f>
        <v/>
      </c>
      <c r="L367" s="4" t="str">
        <f>IF('2.1 Data FSVA 2025 &amp; Bobot'!R363="","",IFERROR(((L$7-'2.1 Data FSVA 2025 &amp; Bobot'!R363))/(L$7-L$6),"-"))</f>
        <v/>
      </c>
      <c r="M367" s="4" t="str">
        <f>IF('2.1 Data FSVA 2025 &amp; Bobot'!T363="","",IFERROR(((M$7-'2.1 Data FSVA 2025 &amp; Bobot'!T363))/(M$7-M$6),"-"))</f>
        <v/>
      </c>
      <c r="N367" s="4" t="str">
        <f>IF('2.1 Data FSVA 2025 &amp; Bobot'!V363="","",IFERROR((('2.1 Data FSVA 2025 &amp; Bobot'!V363-N$6))/(N$7-N$6),"-"))</f>
        <v/>
      </c>
      <c r="O367" s="4" t="str">
        <f>IF('2.1 Data FSVA 2025 &amp; Bobot'!X363="","",IFERROR(((O$7-'2.1 Data FSVA 2025 &amp; Bobot'!X363))/(O$7-O$6),"-"))</f>
        <v/>
      </c>
      <c r="P367" s="4" t="str">
        <f>IF('2.1 Data FSVA 2025 &amp; Bobot'!Z363="","",IFERROR((('2.1 Data FSVA 2025 &amp; Bobot'!Z363-P$6))/(P$7-P$6),"-"))</f>
        <v/>
      </c>
      <c r="Q367" s="4" t="str">
        <f>IF('2.1 Data FSVA 2025 &amp; Bobot'!AB363="","",IFERROR((('2.1 Data FSVA 2025 &amp; Bobot'!AB363-Q$6))/(Q$7-Q$6),"-"))</f>
        <v/>
      </c>
      <c r="R367" s="4" t="str">
        <f>IF('2.1 Data FSVA 2025 &amp; Bobot'!AD363="","",IFERROR(((R$7-'2.1 Data FSVA 2025 &amp; Bobot'!AD363))/(R$7-R$6),"-"))</f>
        <v/>
      </c>
      <c r="S367" s="33" t="str">
        <f t="shared" si="20"/>
        <v>-</v>
      </c>
      <c r="T367" s="73" t="str">
        <f t="shared" si="21"/>
        <v>-</v>
      </c>
      <c r="U367" s="4" t="str">
        <f t="shared" si="22"/>
        <v>-</v>
      </c>
      <c r="V367" s="73" t="str">
        <f t="shared" si="23"/>
        <v>-</v>
      </c>
      <c r="W367" s="67"/>
    </row>
    <row r="368" spans="1:23" x14ac:dyDescent="0.3">
      <c r="A368" s="1" t="str">
        <f>IF('2.1 Data FSVA 2025 &amp; Bobot'!A364="","",'2.1 Data FSVA 2025 &amp; Bobot'!A364)</f>
        <v/>
      </c>
      <c r="B368" s="2" t="str">
        <f>IF('2.1 Data FSVA 2025 &amp; Bobot'!B364="","",'2.1 Data FSVA 2025 &amp; Bobot'!B364)</f>
        <v/>
      </c>
      <c r="C368" s="1" t="str">
        <f>IF('2.1 Data FSVA 2025 &amp; Bobot'!C364="","",'2.1 Data FSVA 2025 &amp; Bobot'!C364)</f>
        <v/>
      </c>
      <c r="D368" s="1" t="str">
        <f>IF('2.1 Data FSVA 2025 &amp; Bobot'!D364="","",'2.1 Data FSVA 2025 &amp; Bobot'!D364)</f>
        <v/>
      </c>
      <c r="E368" s="1" t="str">
        <f>IF('2.1 Data FSVA 2025 &amp; Bobot'!E364="","",'2.1 Data FSVA 2025 &amp; Bobot'!E364)</f>
        <v/>
      </c>
      <c r="F368" s="2" t="str">
        <f>IF('2.1 Data FSVA 2025 &amp; Bobot'!F364="","",'2.1 Data FSVA 2025 &amp; Bobot'!F364)</f>
        <v/>
      </c>
      <c r="G368" s="4" t="str">
        <f>IF('2.1 Data FSVA 2025 &amp; Bobot'!H364="","",IFERROR(((G$7-'2.1 Data FSVA 2025 &amp; Bobot'!H364))/(G$7-G$6),"-"))</f>
        <v/>
      </c>
      <c r="H368" s="4" t="str">
        <f>IF('2.1 Data FSVA 2025 &amp; Bobot'!J364="","",IFERROR((('2.1 Data FSVA 2025 &amp; Bobot'!J364-H$6))/(H$7-H$6),"-"))</f>
        <v/>
      </c>
      <c r="I368" s="4" t="str">
        <f>IF('2.1 Data FSVA 2025 &amp; Bobot'!L364="","",IFERROR((('2.1 Data FSVA 2025 &amp; Bobot'!L364-I$6))/(I$7-I$6),"-"))</f>
        <v/>
      </c>
      <c r="J368" s="4" t="str">
        <f>IF('2.1 Data FSVA 2025 &amp; Bobot'!N364="","",IFERROR((('2.1 Data FSVA 2025 &amp; Bobot'!N364-J$6))/(J$7-J$6),"-"))</f>
        <v/>
      </c>
      <c r="K368" s="4" t="str">
        <f>IF('2.1 Data FSVA 2025 &amp; Bobot'!P364="","",IFERROR(((K$7-'2.1 Data FSVA 2025 &amp; Bobot'!P364))/(K$7-K$6),"-"))</f>
        <v/>
      </c>
      <c r="L368" s="4" t="str">
        <f>IF('2.1 Data FSVA 2025 &amp; Bobot'!R364="","",IFERROR(((L$7-'2.1 Data FSVA 2025 &amp; Bobot'!R364))/(L$7-L$6),"-"))</f>
        <v/>
      </c>
      <c r="M368" s="4" t="str">
        <f>IF('2.1 Data FSVA 2025 &amp; Bobot'!T364="","",IFERROR(((M$7-'2.1 Data FSVA 2025 &amp; Bobot'!T364))/(M$7-M$6),"-"))</f>
        <v/>
      </c>
      <c r="N368" s="4" t="str">
        <f>IF('2.1 Data FSVA 2025 &amp; Bobot'!V364="","",IFERROR((('2.1 Data FSVA 2025 &amp; Bobot'!V364-N$6))/(N$7-N$6),"-"))</f>
        <v/>
      </c>
      <c r="O368" s="4" t="str">
        <f>IF('2.1 Data FSVA 2025 &amp; Bobot'!X364="","",IFERROR(((O$7-'2.1 Data FSVA 2025 &amp; Bobot'!X364))/(O$7-O$6),"-"))</f>
        <v/>
      </c>
      <c r="P368" s="4" t="str">
        <f>IF('2.1 Data FSVA 2025 &amp; Bobot'!Z364="","",IFERROR((('2.1 Data FSVA 2025 &amp; Bobot'!Z364-P$6))/(P$7-P$6),"-"))</f>
        <v/>
      </c>
      <c r="Q368" s="4" t="str">
        <f>IF('2.1 Data FSVA 2025 &amp; Bobot'!AB364="","",IFERROR((('2.1 Data FSVA 2025 &amp; Bobot'!AB364-Q$6))/(Q$7-Q$6),"-"))</f>
        <v/>
      </c>
      <c r="R368" s="4" t="str">
        <f>IF('2.1 Data FSVA 2025 &amp; Bobot'!AD364="","",IFERROR(((R$7-'2.1 Data FSVA 2025 &amp; Bobot'!AD364))/(R$7-R$6),"-"))</f>
        <v/>
      </c>
      <c r="S368" s="33" t="str">
        <f t="shared" si="20"/>
        <v>-</v>
      </c>
      <c r="T368" s="73" t="str">
        <f t="shared" si="21"/>
        <v>-</v>
      </c>
      <c r="U368" s="4" t="str">
        <f t="shared" si="22"/>
        <v>-</v>
      </c>
      <c r="V368" s="73" t="str">
        <f t="shared" si="23"/>
        <v>-</v>
      </c>
      <c r="W368" s="67"/>
    </row>
    <row r="369" spans="1:23" x14ac:dyDescent="0.3">
      <c r="A369" s="1" t="str">
        <f>IF('2.1 Data FSVA 2025 &amp; Bobot'!A365="","",'2.1 Data FSVA 2025 &amp; Bobot'!A365)</f>
        <v/>
      </c>
      <c r="B369" s="2" t="str">
        <f>IF('2.1 Data FSVA 2025 &amp; Bobot'!B365="","",'2.1 Data FSVA 2025 &amp; Bobot'!B365)</f>
        <v/>
      </c>
      <c r="C369" s="1" t="str">
        <f>IF('2.1 Data FSVA 2025 &amp; Bobot'!C365="","",'2.1 Data FSVA 2025 &amp; Bobot'!C365)</f>
        <v/>
      </c>
      <c r="D369" s="1" t="str">
        <f>IF('2.1 Data FSVA 2025 &amp; Bobot'!D365="","",'2.1 Data FSVA 2025 &amp; Bobot'!D365)</f>
        <v/>
      </c>
      <c r="E369" s="1" t="str">
        <f>IF('2.1 Data FSVA 2025 &amp; Bobot'!E365="","",'2.1 Data FSVA 2025 &amp; Bobot'!E365)</f>
        <v/>
      </c>
      <c r="F369" s="2" t="str">
        <f>IF('2.1 Data FSVA 2025 &amp; Bobot'!F365="","",'2.1 Data FSVA 2025 &amp; Bobot'!F365)</f>
        <v/>
      </c>
      <c r="G369" s="4" t="str">
        <f>IF('2.1 Data FSVA 2025 &amp; Bobot'!H365="","",IFERROR(((G$7-'2.1 Data FSVA 2025 &amp; Bobot'!H365))/(G$7-G$6),"-"))</f>
        <v/>
      </c>
      <c r="H369" s="4" t="str">
        <f>IF('2.1 Data FSVA 2025 &amp; Bobot'!J365="","",IFERROR((('2.1 Data FSVA 2025 &amp; Bobot'!J365-H$6))/(H$7-H$6),"-"))</f>
        <v/>
      </c>
      <c r="I369" s="4" t="str">
        <f>IF('2.1 Data FSVA 2025 &amp; Bobot'!L365="","",IFERROR((('2.1 Data FSVA 2025 &amp; Bobot'!L365-I$6))/(I$7-I$6),"-"))</f>
        <v/>
      </c>
      <c r="J369" s="4" t="str">
        <f>IF('2.1 Data FSVA 2025 &amp; Bobot'!N365="","",IFERROR((('2.1 Data FSVA 2025 &amp; Bobot'!N365-J$6))/(J$7-J$6),"-"))</f>
        <v/>
      </c>
      <c r="K369" s="4" t="str">
        <f>IF('2.1 Data FSVA 2025 &amp; Bobot'!P365="","",IFERROR(((K$7-'2.1 Data FSVA 2025 &amp; Bobot'!P365))/(K$7-K$6),"-"))</f>
        <v/>
      </c>
      <c r="L369" s="4" t="str">
        <f>IF('2.1 Data FSVA 2025 &amp; Bobot'!R365="","",IFERROR(((L$7-'2.1 Data FSVA 2025 &amp; Bobot'!R365))/(L$7-L$6),"-"))</f>
        <v/>
      </c>
      <c r="M369" s="4" t="str">
        <f>IF('2.1 Data FSVA 2025 &amp; Bobot'!T365="","",IFERROR(((M$7-'2.1 Data FSVA 2025 &amp; Bobot'!T365))/(M$7-M$6),"-"))</f>
        <v/>
      </c>
      <c r="N369" s="4" t="str">
        <f>IF('2.1 Data FSVA 2025 &amp; Bobot'!V365="","",IFERROR((('2.1 Data FSVA 2025 &amp; Bobot'!V365-N$6))/(N$7-N$6),"-"))</f>
        <v/>
      </c>
      <c r="O369" s="4" t="str">
        <f>IF('2.1 Data FSVA 2025 &amp; Bobot'!X365="","",IFERROR(((O$7-'2.1 Data FSVA 2025 &amp; Bobot'!X365))/(O$7-O$6),"-"))</f>
        <v/>
      </c>
      <c r="P369" s="4" t="str">
        <f>IF('2.1 Data FSVA 2025 &amp; Bobot'!Z365="","",IFERROR((('2.1 Data FSVA 2025 &amp; Bobot'!Z365-P$6))/(P$7-P$6),"-"))</f>
        <v/>
      </c>
      <c r="Q369" s="4" t="str">
        <f>IF('2.1 Data FSVA 2025 &amp; Bobot'!AB365="","",IFERROR((('2.1 Data FSVA 2025 &amp; Bobot'!AB365-Q$6))/(Q$7-Q$6),"-"))</f>
        <v/>
      </c>
      <c r="R369" s="4" t="str">
        <f>IF('2.1 Data FSVA 2025 &amp; Bobot'!AD365="","",IFERROR(((R$7-'2.1 Data FSVA 2025 &amp; Bobot'!AD365))/(R$7-R$6),"-"))</f>
        <v/>
      </c>
      <c r="S369" s="33" t="str">
        <f t="shared" si="20"/>
        <v>-</v>
      </c>
      <c r="T369" s="73" t="str">
        <f t="shared" si="21"/>
        <v>-</v>
      </c>
      <c r="U369" s="4" t="str">
        <f t="shared" si="22"/>
        <v>-</v>
      </c>
      <c r="V369" s="73" t="str">
        <f t="shared" si="23"/>
        <v>-</v>
      </c>
      <c r="W369" s="67"/>
    </row>
    <row r="370" spans="1:23" x14ac:dyDescent="0.3">
      <c r="A370" s="1" t="str">
        <f>IF('2.1 Data FSVA 2025 &amp; Bobot'!A366="","",'2.1 Data FSVA 2025 &amp; Bobot'!A366)</f>
        <v/>
      </c>
      <c r="B370" s="2" t="str">
        <f>IF('2.1 Data FSVA 2025 &amp; Bobot'!B366="","",'2.1 Data FSVA 2025 &amp; Bobot'!B366)</f>
        <v/>
      </c>
      <c r="C370" s="1" t="str">
        <f>IF('2.1 Data FSVA 2025 &amp; Bobot'!C366="","",'2.1 Data FSVA 2025 &amp; Bobot'!C366)</f>
        <v/>
      </c>
      <c r="D370" s="1" t="str">
        <f>IF('2.1 Data FSVA 2025 &amp; Bobot'!D366="","",'2.1 Data FSVA 2025 &amp; Bobot'!D366)</f>
        <v/>
      </c>
      <c r="E370" s="1" t="str">
        <f>IF('2.1 Data FSVA 2025 &amp; Bobot'!E366="","",'2.1 Data FSVA 2025 &amp; Bobot'!E366)</f>
        <v/>
      </c>
      <c r="F370" s="2" t="str">
        <f>IF('2.1 Data FSVA 2025 &amp; Bobot'!F366="","",'2.1 Data FSVA 2025 &amp; Bobot'!F366)</f>
        <v/>
      </c>
      <c r="G370" s="4" t="str">
        <f>IF('2.1 Data FSVA 2025 &amp; Bobot'!H366="","",IFERROR(((G$7-'2.1 Data FSVA 2025 &amp; Bobot'!H366))/(G$7-G$6),"-"))</f>
        <v/>
      </c>
      <c r="H370" s="4" t="str">
        <f>IF('2.1 Data FSVA 2025 &amp; Bobot'!J366="","",IFERROR((('2.1 Data FSVA 2025 &amp; Bobot'!J366-H$6))/(H$7-H$6),"-"))</f>
        <v/>
      </c>
      <c r="I370" s="4" t="str">
        <f>IF('2.1 Data FSVA 2025 &amp; Bobot'!L366="","",IFERROR((('2.1 Data FSVA 2025 &amp; Bobot'!L366-I$6))/(I$7-I$6),"-"))</f>
        <v/>
      </c>
      <c r="J370" s="4" t="str">
        <f>IF('2.1 Data FSVA 2025 &amp; Bobot'!N366="","",IFERROR((('2.1 Data FSVA 2025 &amp; Bobot'!N366-J$6))/(J$7-J$6),"-"))</f>
        <v/>
      </c>
      <c r="K370" s="4" t="str">
        <f>IF('2.1 Data FSVA 2025 &amp; Bobot'!P366="","",IFERROR(((K$7-'2.1 Data FSVA 2025 &amp; Bobot'!P366))/(K$7-K$6),"-"))</f>
        <v/>
      </c>
      <c r="L370" s="4" t="str">
        <f>IF('2.1 Data FSVA 2025 &amp; Bobot'!R366="","",IFERROR(((L$7-'2.1 Data FSVA 2025 &amp; Bobot'!R366))/(L$7-L$6),"-"))</f>
        <v/>
      </c>
      <c r="M370" s="4" t="str">
        <f>IF('2.1 Data FSVA 2025 &amp; Bobot'!T366="","",IFERROR(((M$7-'2.1 Data FSVA 2025 &amp; Bobot'!T366))/(M$7-M$6),"-"))</f>
        <v/>
      </c>
      <c r="N370" s="4" t="str">
        <f>IF('2.1 Data FSVA 2025 &amp; Bobot'!V366="","",IFERROR((('2.1 Data FSVA 2025 &amp; Bobot'!V366-N$6))/(N$7-N$6),"-"))</f>
        <v/>
      </c>
      <c r="O370" s="4" t="str">
        <f>IF('2.1 Data FSVA 2025 &amp; Bobot'!X366="","",IFERROR(((O$7-'2.1 Data FSVA 2025 &amp; Bobot'!X366))/(O$7-O$6),"-"))</f>
        <v/>
      </c>
      <c r="P370" s="4" t="str">
        <f>IF('2.1 Data FSVA 2025 &amp; Bobot'!Z366="","",IFERROR((('2.1 Data FSVA 2025 &amp; Bobot'!Z366-P$6))/(P$7-P$6),"-"))</f>
        <v/>
      </c>
      <c r="Q370" s="4" t="str">
        <f>IF('2.1 Data FSVA 2025 &amp; Bobot'!AB366="","",IFERROR((('2.1 Data FSVA 2025 &amp; Bobot'!AB366-Q$6))/(Q$7-Q$6),"-"))</f>
        <v/>
      </c>
      <c r="R370" s="4" t="str">
        <f>IF('2.1 Data FSVA 2025 &amp; Bobot'!AD366="","",IFERROR(((R$7-'2.1 Data FSVA 2025 &amp; Bobot'!AD366))/(R$7-R$6),"-"))</f>
        <v/>
      </c>
      <c r="S370" s="33" t="str">
        <f t="shared" si="20"/>
        <v>-</v>
      </c>
      <c r="T370" s="73" t="str">
        <f t="shared" si="21"/>
        <v>-</v>
      </c>
      <c r="U370" s="4" t="str">
        <f t="shared" si="22"/>
        <v>-</v>
      </c>
      <c r="V370" s="73" t="str">
        <f t="shared" si="23"/>
        <v>-</v>
      </c>
      <c r="W370" s="67"/>
    </row>
    <row r="371" spans="1:23" x14ac:dyDescent="0.3">
      <c r="A371" s="1" t="str">
        <f>IF('2.1 Data FSVA 2025 &amp; Bobot'!A367="","",'2.1 Data FSVA 2025 &amp; Bobot'!A367)</f>
        <v/>
      </c>
      <c r="B371" s="2" t="str">
        <f>IF('2.1 Data FSVA 2025 &amp; Bobot'!B367="","",'2.1 Data FSVA 2025 &amp; Bobot'!B367)</f>
        <v/>
      </c>
      <c r="C371" s="1" t="str">
        <f>IF('2.1 Data FSVA 2025 &amp; Bobot'!C367="","",'2.1 Data FSVA 2025 &amp; Bobot'!C367)</f>
        <v/>
      </c>
      <c r="D371" s="1" t="str">
        <f>IF('2.1 Data FSVA 2025 &amp; Bobot'!D367="","",'2.1 Data FSVA 2025 &amp; Bobot'!D367)</f>
        <v/>
      </c>
      <c r="E371" s="1" t="str">
        <f>IF('2.1 Data FSVA 2025 &amp; Bobot'!E367="","",'2.1 Data FSVA 2025 &amp; Bobot'!E367)</f>
        <v/>
      </c>
      <c r="F371" s="2" t="str">
        <f>IF('2.1 Data FSVA 2025 &amp; Bobot'!F367="","",'2.1 Data FSVA 2025 &amp; Bobot'!F367)</f>
        <v/>
      </c>
      <c r="G371" s="4" t="str">
        <f>IF('2.1 Data FSVA 2025 &amp; Bobot'!H367="","",IFERROR(((G$7-'2.1 Data FSVA 2025 &amp; Bobot'!H367))/(G$7-G$6),"-"))</f>
        <v/>
      </c>
      <c r="H371" s="4" t="str">
        <f>IF('2.1 Data FSVA 2025 &amp; Bobot'!J367="","",IFERROR((('2.1 Data FSVA 2025 &amp; Bobot'!J367-H$6))/(H$7-H$6),"-"))</f>
        <v/>
      </c>
      <c r="I371" s="4" t="str">
        <f>IF('2.1 Data FSVA 2025 &amp; Bobot'!L367="","",IFERROR((('2.1 Data FSVA 2025 &amp; Bobot'!L367-I$6))/(I$7-I$6),"-"))</f>
        <v/>
      </c>
      <c r="J371" s="4" t="str">
        <f>IF('2.1 Data FSVA 2025 &amp; Bobot'!N367="","",IFERROR((('2.1 Data FSVA 2025 &amp; Bobot'!N367-J$6))/(J$7-J$6),"-"))</f>
        <v/>
      </c>
      <c r="K371" s="4" t="str">
        <f>IF('2.1 Data FSVA 2025 &amp; Bobot'!P367="","",IFERROR(((K$7-'2.1 Data FSVA 2025 &amp; Bobot'!P367))/(K$7-K$6),"-"))</f>
        <v/>
      </c>
      <c r="L371" s="4" t="str">
        <f>IF('2.1 Data FSVA 2025 &amp; Bobot'!R367="","",IFERROR(((L$7-'2.1 Data FSVA 2025 &amp; Bobot'!R367))/(L$7-L$6),"-"))</f>
        <v/>
      </c>
      <c r="M371" s="4" t="str">
        <f>IF('2.1 Data FSVA 2025 &amp; Bobot'!T367="","",IFERROR(((M$7-'2.1 Data FSVA 2025 &amp; Bobot'!T367))/(M$7-M$6),"-"))</f>
        <v/>
      </c>
      <c r="N371" s="4" t="str">
        <f>IF('2.1 Data FSVA 2025 &amp; Bobot'!V367="","",IFERROR((('2.1 Data FSVA 2025 &amp; Bobot'!V367-N$6))/(N$7-N$6),"-"))</f>
        <v/>
      </c>
      <c r="O371" s="4" t="str">
        <f>IF('2.1 Data FSVA 2025 &amp; Bobot'!X367="","",IFERROR(((O$7-'2.1 Data FSVA 2025 &amp; Bobot'!X367))/(O$7-O$6),"-"))</f>
        <v/>
      </c>
      <c r="P371" s="4" t="str">
        <f>IF('2.1 Data FSVA 2025 &amp; Bobot'!Z367="","",IFERROR((('2.1 Data FSVA 2025 &amp; Bobot'!Z367-P$6))/(P$7-P$6),"-"))</f>
        <v/>
      </c>
      <c r="Q371" s="4" t="str">
        <f>IF('2.1 Data FSVA 2025 &amp; Bobot'!AB367="","",IFERROR((('2.1 Data FSVA 2025 &amp; Bobot'!AB367-Q$6))/(Q$7-Q$6),"-"))</f>
        <v/>
      </c>
      <c r="R371" s="4" t="str">
        <f>IF('2.1 Data FSVA 2025 &amp; Bobot'!AD367="","",IFERROR(((R$7-'2.1 Data FSVA 2025 &amp; Bobot'!AD367))/(R$7-R$6),"-"))</f>
        <v/>
      </c>
      <c r="S371" s="33" t="str">
        <f t="shared" si="20"/>
        <v>-</v>
      </c>
      <c r="T371" s="73" t="str">
        <f t="shared" si="21"/>
        <v>-</v>
      </c>
      <c r="U371" s="4" t="str">
        <f t="shared" si="22"/>
        <v>-</v>
      </c>
      <c r="V371" s="73" t="str">
        <f t="shared" si="23"/>
        <v>-</v>
      </c>
      <c r="W371" s="67"/>
    </row>
    <row r="372" spans="1:23" x14ac:dyDescent="0.3">
      <c r="A372" s="1" t="str">
        <f>IF('2.1 Data FSVA 2025 &amp; Bobot'!A368="","",'2.1 Data FSVA 2025 &amp; Bobot'!A368)</f>
        <v/>
      </c>
      <c r="B372" s="2" t="str">
        <f>IF('2.1 Data FSVA 2025 &amp; Bobot'!B368="","",'2.1 Data FSVA 2025 &amp; Bobot'!B368)</f>
        <v/>
      </c>
      <c r="C372" s="1" t="str">
        <f>IF('2.1 Data FSVA 2025 &amp; Bobot'!C368="","",'2.1 Data FSVA 2025 &amp; Bobot'!C368)</f>
        <v/>
      </c>
      <c r="D372" s="1" t="str">
        <f>IF('2.1 Data FSVA 2025 &amp; Bobot'!D368="","",'2.1 Data FSVA 2025 &amp; Bobot'!D368)</f>
        <v/>
      </c>
      <c r="E372" s="1" t="str">
        <f>IF('2.1 Data FSVA 2025 &amp; Bobot'!E368="","",'2.1 Data FSVA 2025 &amp; Bobot'!E368)</f>
        <v/>
      </c>
      <c r="F372" s="2" t="str">
        <f>IF('2.1 Data FSVA 2025 &amp; Bobot'!F368="","",'2.1 Data FSVA 2025 &amp; Bobot'!F368)</f>
        <v/>
      </c>
      <c r="G372" s="4" t="str">
        <f>IF('2.1 Data FSVA 2025 &amp; Bobot'!H368="","",IFERROR(((G$7-'2.1 Data FSVA 2025 &amp; Bobot'!H368))/(G$7-G$6),"-"))</f>
        <v/>
      </c>
      <c r="H372" s="4" t="str">
        <f>IF('2.1 Data FSVA 2025 &amp; Bobot'!J368="","",IFERROR((('2.1 Data FSVA 2025 &amp; Bobot'!J368-H$6))/(H$7-H$6),"-"))</f>
        <v/>
      </c>
      <c r="I372" s="4" t="str">
        <f>IF('2.1 Data FSVA 2025 &amp; Bobot'!L368="","",IFERROR((('2.1 Data FSVA 2025 &amp; Bobot'!L368-I$6))/(I$7-I$6),"-"))</f>
        <v/>
      </c>
      <c r="J372" s="4" t="str">
        <f>IF('2.1 Data FSVA 2025 &amp; Bobot'!N368="","",IFERROR((('2.1 Data FSVA 2025 &amp; Bobot'!N368-J$6))/(J$7-J$6),"-"))</f>
        <v/>
      </c>
      <c r="K372" s="4" t="str">
        <f>IF('2.1 Data FSVA 2025 &amp; Bobot'!P368="","",IFERROR(((K$7-'2.1 Data FSVA 2025 &amp; Bobot'!P368))/(K$7-K$6),"-"))</f>
        <v/>
      </c>
      <c r="L372" s="4" t="str">
        <f>IF('2.1 Data FSVA 2025 &amp; Bobot'!R368="","",IFERROR(((L$7-'2.1 Data FSVA 2025 &amp; Bobot'!R368))/(L$7-L$6),"-"))</f>
        <v/>
      </c>
      <c r="M372" s="4" t="str">
        <f>IF('2.1 Data FSVA 2025 &amp; Bobot'!T368="","",IFERROR(((M$7-'2.1 Data FSVA 2025 &amp; Bobot'!T368))/(M$7-M$6),"-"))</f>
        <v/>
      </c>
      <c r="N372" s="4" t="str">
        <f>IF('2.1 Data FSVA 2025 &amp; Bobot'!V368="","",IFERROR((('2.1 Data FSVA 2025 &amp; Bobot'!V368-N$6))/(N$7-N$6),"-"))</f>
        <v/>
      </c>
      <c r="O372" s="4" t="str">
        <f>IF('2.1 Data FSVA 2025 &amp; Bobot'!X368="","",IFERROR(((O$7-'2.1 Data FSVA 2025 &amp; Bobot'!X368))/(O$7-O$6),"-"))</f>
        <v/>
      </c>
      <c r="P372" s="4" t="str">
        <f>IF('2.1 Data FSVA 2025 &amp; Bobot'!Z368="","",IFERROR((('2.1 Data FSVA 2025 &amp; Bobot'!Z368-P$6))/(P$7-P$6),"-"))</f>
        <v/>
      </c>
      <c r="Q372" s="4" t="str">
        <f>IF('2.1 Data FSVA 2025 &amp; Bobot'!AB368="","",IFERROR((('2.1 Data FSVA 2025 &amp; Bobot'!AB368-Q$6))/(Q$7-Q$6),"-"))</f>
        <v/>
      </c>
      <c r="R372" s="4" t="str">
        <f>IF('2.1 Data FSVA 2025 &amp; Bobot'!AD368="","",IFERROR(((R$7-'2.1 Data FSVA 2025 &amp; Bobot'!AD368))/(R$7-R$6),"-"))</f>
        <v/>
      </c>
      <c r="S372" s="33" t="str">
        <f t="shared" si="20"/>
        <v>-</v>
      </c>
      <c r="T372" s="73" t="str">
        <f t="shared" si="21"/>
        <v>-</v>
      </c>
      <c r="U372" s="4" t="str">
        <f t="shared" si="22"/>
        <v>-</v>
      </c>
      <c r="V372" s="73" t="str">
        <f t="shared" si="23"/>
        <v>-</v>
      </c>
      <c r="W372" s="67"/>
    </row>
    <row r="373" spans="1:23" x14ac:dyDescent="0.3">
      <c r="A373" s="1" t="str">
        <f>IF('2.1 Data FSVA 2025 &amp; Bobot'!A369="","",'2.1 Data FSVA 2025 &amp; Bobot'!A369)</f>
        <v/>
      </c>
      <c r="B373" s="2" t="str">
        <f>IF('2.1 Data FSVA 2025 &amp; Bobot'!B369="","",'2.1 Data FSVA 2025 &amp; Bobot'!B369)</f>
        <v/>
      </c>
      <c r="C373" s="1" t="str">
        <f>IF('2.1 Data FSVA 2025 &amp; Bobot'!C369="","",'2.1 Data FSVA 2025 &amp; Bobot'!C369)</f>
        <v/>
      </c>
      <c r="D373" s="1" t="str">
        <f>IF('2.1 Data FSVA 2025 &amp; Bobot'!D369="","",'2.1 Data FSVA 2025 &amp; Bobot'!D369)</f>
        <v/>
      </c>
      <c r="E373" s="1" t="str">
        <f>IF('2.1 Data FSVA 2025 &amp; Bobot'!E369="","",'2.1 Data FSVA 2025 &amp; Bobot'!E369)</f>
        <v/>
      </c>
      <c r="F373" s="2" t="str">
        <f>IF('2.1 Data FSVA 2025 &amp; Bobot'!F369="","",'2.1 Data FSVA 2025 &amp; Bobot'!F369)</f>
        <v/>
      </c>
      <c r="G373" s="4" t="str">
        <f>IF('2.1 Data FSVA 2025 &amp; Bobot'!H369="","",IFERROR(((G$7-'2.1 Data FSVA 2025 &amp; Bobot'!H369))/(G$7-G$6),"-"))</f>
        <v/>
      </c>
      <c r="H373" s="4" t="str">
        <f>IF('2.1 Data FSVA 2025 &amp; Bobot'!J369="","",IFERROR((('2.1 Data FSVA 2025 &amp; Bobot'!J369-H$6))/(H$7-H$6),"-"))</f>
        <v/>
      </c>
      <c r="I373" s="4" t="str">
        <f>IF('2.1 Data FSVA 2025 &amp; Bobot'!L369="","",IFERROR((('2.1 Data FSVA 2025 &amp; Bobot'!L369-I$6))/(I$7-I$6),"-"))</f>
        <v/>
      </c>
      <c r="J373" s="4" t="str">
        <f>IF('2.1 Data FSVA 2025 &amp; Bobot'!N369="","",IFERROR((('2.1 Data FSVA 2025 &amp; Bobot'!N369-J$6))/(J$7-J$6),"-"))</f>
        <v/>
      </c>
      <c r="K373" s="4" t="str">
        <f>IF('2.1 Data FSVA 2025 &amp; Bobot'!P369="","",IFERROR(((K$7-'2.1 Data FSVA 2025 &amp; Bobot'!P369))/(K$7-K$6),"-"))</f>
        <v/>
      </c>
      <c r="L373" s="4" t="str">
        <f>IF('2.1 Data FSVA 2025 &amp; Bobot'!R369="","",IFERROR(((L$7-'2.1 Data FSVA 2025 &amp; Bobot'!R369))/(L$7-L$6),"-"))</f>
        <v/>
      </c>
      <c r="M373" s="4" t="str">
        <f>IF('2.1 Data FSVA 2025 &amp; Bobot'!T369="","",IFERROR(((M$7-'2.1 Data FSVA 2025 &amp; Bobot'!T369))/(M$7-M$6),"-"))</f>
        <v/>
      </c>
      <c r="N373" s="4" t="str">
        <f>IF('2.1 Data FSVA 2025 &amp; Bobot'!V369="","",IFERROR((('2.1 Data FSVA 2025 &amp; Bobot'!V369-N$6))/(N$7-N$6),"-"))</f>
        <v/>
      </c>
      <c r="O373" s="4" t="str">
        <f>IF('2.1 Data FSVA 2025 &amp; Bobot'!X369="","",IFERROR(((O$7-'2.1 Data FSVA 2025 &amp; Bobot'!X369))/(O$7-O$6),"-"))</f>
        <v/>
      </c>
      <c r="P373" s="4" t="str">
        <f>IF('2.1 Data FSVA 2025 &amp; Bobot'!Z369="","",IFERROR((('2.1 Data FSVA 2025 &amp; Bobot'!Z369-P$6))/(P$7-P$6),"-"))</f>
        <v/>
      </c>
      <c r="Q373" s="4" t="str">
        <f>IF('2.1 Data FSVA 2025 &amp; Bobot'!AB369="","",IFERROR((('2.1 Data FSVA 2025 &amp; Bobot'!AB369-Q$6))/(Q$7-Q$6),"-"))</f>
        <v/>
      </c>
      <c r="R373" s="4" t="str">
        <f>IF('2.1 Data FSVA 2025 &amp; Bobot'!AD369="","",IFERROR(((R$7-'2.1 Data FSVA 2025 &amp; Bobot'!AD369))/(R$7-R$6),"-"))</f>
        <v/>
      </c>
      <c r="S373" s="33" t="str">
        <f t="shared" si="20"/>
        <v>-</v>
      </c>
      <c r="T373" s="73" t="str">
        <f t="shared" si="21"/>
        <v>-</v>
      </c>
      <c r="U373" s="4" t="str">
        <f t="shared" si="22"/>
        <v>-</v>
      </c>
      <c r="V373" s="73" t="str">
        <f t="shared" si="23"/>
        <v>-</v>
      </c>
      <c r="W373" s="67"/>
    </row>
    <row r="374" spans="1:23" x14ac:dyDescent="0.3">
      <c r="A374" s="1" t="str">
        <f>IF('2.1 Data FSVA 2025 &amp; Bobot'!A370="","",'2.1 Data FSVA 2025 &amp; Bobot'!A370)</f>
        <v/>
      </c>
      <c r="B374" s="2" t="str">
        <f>IF('2.1 Data FSVA 2025 &amp; Bobot'!B370="","",'2.1 Data FSVA 2025 &amp; Bobot'!B370)</f>
        <v/>
      </c>
      <c r="C374" s="1" t="str">
        <f>IF('2.1 Data FSVA 2025 &amp; Bobot'!C370="","",'2.1 Data FSVA 2025 &amp; Bobot'!C370)</f>
        <v/>
      </c>
      <c r="D374" s="1" t="str">
        <f>IF('2.1 Data FSVA 2025 &amp; Bobot'!D370="","",'2.1 Data FSVA 2025 &amp; Bobot'!D370)</f>
        <v/>
      </c>
      <c r="E374" s="1" t="str">
        <f>IF('2.1 Data FSVA 2025 &amp; Bobot'!E370="","",'2.1 Data FSVA 2025 &amp; Bobot'!E370)</f>
        <v/>
      </c>
      <c r="F374" s="2" t="str">
        <f>IF('2.1 Data FSVA 2025 &amp; Bobot'!F370="","",'2.1 Data FSVA 2025 &amp; Bobot'!F370)</f>
        <v/>
      </c>
      <c r="G374" s="4" t="str">
        <f>IF('2.1 Data FSVA 2025 &amp; Bobot'!H370="","",IFERROR(((G$7-'2.1 Data FSVA 2025 &amp; Bobot'!H370))/(G$7-G$6),"-"))</f>
        <v/>
      </c>
      <c r="H374" s="4" t="str">
        <f>IF('2.1 Data FSVA 2025 &amp; Bobot'!J370="","",IFERROR((('2.1 Data FSVA 2025 &amp; Bobot'!J370-H$6))/(H$7-H$6),"-"))</f>
        <v/>
      </c>
      <c r="I374" s="4" t="str">
        <f>IF('2.1 Data FSVA 2025 &amp; Bobot'!L370="","",IFERROR((('2.1 Data FSVA 2025 &amp; Bobot'!L370-I$6))/(I$7-I$6),"-"))</f>
        <v/>
      </c>
      <c r="J374" s="4" t="str">
        <f>IF('2.1 Data FSVA 2025 &amp; Bobot'!N370="","",IFERROR((('2.1 Data FSVA 2025 &amp; Bobot'!N370-J$6))/(J$7-J$6),"-"))</f>
        <v/>
      </c>
      <c r="K374" s="4" t="str">
        <f>IF('2.1 Data FSVA 2025 &amp; Bobot'!P370="","",IFERROR(((K$7-'2.1 Data FSVA 2025 &amp; Bobot'!P370))/(K$7-K$6),"-"))</f>
        <v/>
      </c>
      <c r="L374" s="4" t="str">
        <f>IF('2.1 Data FSVA 2025 &amp; Bobot'!R370="","",IFERROR(((L$7-'2.1 Data FSVA 2025 &amp; Bobot'!R370))/(L$7-L$6),"-"))</f>
        <v/>
      </c>
      <c r="M374" s="4" t="str">
        <f>IF('2.1 Data FSVA 2025 &amp; Bobot'!T370="","",IFERROR(((M$7-'2.1 Data FSVA 2025 &amp; Bobot'!T370))/(M$7-M$6),"-"))</f>
        <v/>
      </c>
      <c r="N374" s="4" t="str">
        <f>IF('2.1 Data FSVA 2025 &amp; Bobot'!V370="","",IFERROR((('2.1 Data FSVA 2025 &amp; Bobot'!V370-N$6))/(N$7-N$6),"-"))</f>
        <v/>
      </c>
      <c r="O374" s="4" t="str">
        <f>IF('2.1 Data FSVA 2025 &amp; Bobot'!X370="","",IFERROR(((O$7-'2.1 Data FSVA 2025 &amp; Bobot'!X370))/(O$7-O$6),"-"))</f>
        <v/>
      </c>
      <c r="P374" s="4" t="str">
        <f>IF('2.1 Data FSVA 2025 &amp; Bobot'!Z370="","",IFERROR((('2.1 Data FSVA 2025 &amp; Bobot'!Z370-P$6))/(P$7-P$6),"-"))</f>
        <v/>
      </c>
      <c r="Q374" s="4" t="str">
        <f>IF('2.1 Data FSVA 2025 &amp; Bobot'!AB370="","",IFERROR((('2.1 Data FSVA 2025 &amp; Bobot'!AB370-Q$6))/(Q$7-Q$6),"-"))</f>
        <v/>
      </c>
      <c r="R374" s="4" t="str">
        <f>IF('2.1 Data FSVA 2025 &amp; Bobot'!AD370="","",IFERROR(((R$7-'2.1 Data FSVA 2025 &amp; Bobot'!AD370))/(R$7-R$6),"-"))</f>
        <v/>
      </c>
      <c r="S374" s="33" t="str">
        <f t="shared" si="20"/>
        <v>-</v>
      </c>
      <c r="T374" s="73" t="str">
        <f t="shared" si="21"/>
        <v>-</v>
      </c>
      <c r="U374" s="4" t="str">
        <f t="shared" si="22"/>
        <v>-</v>
      </c>
      <c r="V374" s="73" t="str">
        <f t="shared" si="23"/>
        <v>-</v>
      </c>
      <c r="W374" s="67"/>
    </row>
    <row r="375" spans="1:23" x14ac:dyDescent="0.3">
      <c r="A375" s="1" t="str">
        <f>IF('2.1 Data FSVA 2025 &amp; Bobot'!A371="","",'2.1 Data FSVA 2025 &amp; Bobot'!A371)</f>
        <v/>
      </c>
      <c r="B375" s="2" t="str">
        <f>IF('2.1 Data FSVA 2025 &amp; Bobot'!B371="","",'2.1 Data FSVA 2025 &amp; Bobot'!B371)</f>
        <v/>
      </c>
      <c r="C375" s="1" t="str">
        <f>IF('2.1 Data FSVA 2025 &amp; Bobot'!C371="","",'2.1 Data FSVA 2025 &amp; Bobot'!C371)</f>
        <v/>
      </c>
      <c r="D375" s="1" t="str">
        <f>IF('2.1 Data FSVA 2025 &amp; Bobot'!D371="","",'2.1 Data FSVA 2025 &amp; Bobot'!D371)</f>
        <v/>
      </c>
      <c r="E375" s="1" t="str">
        <f>IF('2.1 Data FSVA 2025 &amp; Bobot'!E371="","",'2.1 Data FSVA 2025 &amp; Bobot'!E371)</f>
        <v/>
      </c>
      <c r="F375" s="2" t="str">
        <f>IF('2.1 Data FSVA 2025 &amp; Bobot'!F371="","",'2.1 Data FSVA 2025 &amp; Bobot'!F371)</f>
        <v/>
      </c>
      <c r="G375" s="4" t="str">
        <f>IF('2.1 Data FSVA 2025 &amp; Bobot'!H371="","",IFERROR(((G$7-'2.1 Data FSVA 2025 &amp; Bobot'!H371))/(G$7-G$6),"-"))</f>
        <v/>
      </c>
      <c r="H375" s="4" t="str">
        <f>IF('2.1 Data FSVA 2025 &amp; Bobot'!J371="","",IFERROR((('2.1 Data FSVA 2025 &amp; Bobot'!J371-H$6))/(H$7-H$6),"-"))</f>
        <v/>
      </c>
      <c r="I375" s="4" t="str">
        <f>IF('2.1 Data FSVA 2025 &amp; Bobot'!L371="","",IFERROR((('2.1 Data FSVA 2025 &amp; Bobot'!L371-I$6))/(I$7-I$6),"-"))</f>
        <v/>
      </c>
      <c r="J375" s="4" t="str">
        <f>IF('2.1 Data FSVA 2025 &amp; Bobot'!N371="","",IFERROR((('2.1 Data FSVA 2025 &amp; Bobot'!N371-J$6))/(J$7-J$6),"-"))</f>
        <v/>
      </c>
      <c r="K375" s="4" t="str">
        <f>IF('2.1 Data FSVA 2025 &amp; Bobot'!P371="","",IFERROR(((K$7-'2.1 Data FSVA 2025 &amp; Bobot'!P371))/(K$7-K$6),"-"))</f>
        <v/>
      </c>
      <c r="L375" s="4" t="str">
        <f>IF('2.1 Data FSVA 2025 &amp; Bobot'!R371="","",IFERROR(((L$7-'2.1 Data FSVA 2025 &amp; Bobot'!R371))/(L$7-L$6),"-"))</f>
        <v/>
      </c>
      <c r="M375" s="4" t="str">
        <f>IF('2.1 Data FSVA 2025 &amp; Bobot'!T371="","",IFERROR(((M$7-'2.1 Data FSVA 2025 &amp; Bobot'!T371))/(M$7-M$6),"-"))</f>
        <v/>
      </c>
      <c r="N375" s="4" t="str">
        <f>IF('2.1 Data FSVA 2025 &amp; Bobot'!V371="","",IFERROR((('2.1 Data FSVA 2025 &amp; Bobot'!V371-N$6))/(N$7-N$6),"-"))</f>
        <v/>
      </c>
      <c r="O375" s="4" t="str">
        <f>IF('2.1 Data FSVA 2025 &amp; Bobot'!X371="","",IFERROR(((O$7-'2.1 Data FSVA 2025 &amp; Bobot'!X371))/(O$7-O$6),"-"))</f>
        <v/>
      </c>
      <c r="P375" s="4" t="str">
        <f>IF('2.1 Data FSVA 2025 &amp; Bobot'!Z371="","",IFERROR((('2.1 Data FSVA 2025 &amp; Bobot'!Z371-P$6))/(P$7-P$6),"-"))</f>
        <v/>
      </c>
      <c r="Q375" s="4" t="str">
        <f>IF('2.1 Data FSVA 2025 &amp; Bobot'!AB371="","",IFERROR((('2.1 Data FSVA 2025 &amp; Bobot'!AB371-Q$6))/(Q$7-Q$6),"-"))</f>
        <v/>
      </c>
      <c r="R375" s="4" t="str">
        <f>IF('2.1 Data FSVA 2025 &amp; Bobot'!AD371="","",IFERROR(((R$7-'2.1 Data FSVA 2025 &amp; Bobot'!AD371))/(R$7-R$6),"-"))</f>
        <v/>
      </c>
      <c r="S375" s="33" t="str">
        <f t="shared" si="20"/>
        <v>-</v>
      </c>
      <c r="T375" s="73" t="str">
        <f t="shared" si="21"/>
        <v>-</v>
      </c>
      <c r="U375" s="4" t="str">
        <f t="shared" si="22"/>
        <v>-</v>
      </c>
      <c r="V375" s="73" t="str">
        <f t="shared" si="23"/>
        <v>-</v>
      </c>
      <c r="W375" s="67"/>
    </row>
    <row r="376" spans="1:23" x14ac:dyDescent="0.3">
      <c r="A376" s="1" t="str">
        <f>IF('2.1 Data FSVA 2025 &amp; Bobot'!A372="","",'2.1 Data FSVA 2025 &amp; Bobot'!A372)</f>
        <v/>
      </c>
      <c r="B376" s="2" t="str">
        <f>IF('2.1 Data FSVA 2025 &amp; Bobot'!B372="","",'2.1 Data FSVA 2025 &amp; Bobot'!B372)</f>
        <v/>
      </c>
      <c r="C376" s="1" t="str">
        <f>IF('2.1 Data FSVA 2025 &amp; Bobot'!C372="","",'2.1 Data FSVA 2025 &amp; Bobot'!C372)</f>
        <v/>
      </c>
      <c r="D376" s="1" t="str">
        <f>IF('2.1 Data FSVA 2025 &amp; Bobot'!D372="","",'2.1 Data FSVA 2025 &amp; Bobot'!D372)</f>
        <v/>
      </c>
      <c r="E376" s="1" t="str">
        <f>IF('2.1 Data FSVA 2025 &amp; Bobot'!E372="","",'2.1 Data FSVA 2025 &amp; Bobot'!E372)</f>
        <v/>
      </c>
      <c r="F376" s="2" t="str">
        <f>IF('2.1 Data FSVA 2025 &amp; Bobot'!F372="","",'2.1 Data FSVA 2025 &amp; Bobot'!F372)</f>
        <v/>
      </c>
      <c r="G376" s="4" t="str">
        <f>IF('2.1 Data FSVA 2025 &amp; Bobot'!H372="","",IFERROR(((G$7-'2.1 Data FSVA 2025 &amp; Bobot'!H372))/(G$7-G$6),"-"))</f>
        <v/>
      </c>
      <c r="H376" s="4" t="str">
        <f>IF('2.1 Data FSVA 2025 &amp; Bobot'!J372="","",IFERROR((('2.1 Data FSVA 2025 &amp; Bobot'!J372-H$6))/(H$7-H$6),"-"))</f>
        <v/>
      </c>
      <c r="I376" s="4" t="str">
        <f>IF('2.1 Data FSVA 2025 &amp; Bobot'!L372="","",IFERROR((('2.1 Data FSVA 2025 &amp; Bobot'!L372-I$6))/(I$7-I$6),"-"))</f>
        <v/>
      </c>
      <c r="J376" s="4" t="str">
        <f>IF('2.1 Data FSVA 2025 &amp; Bobot'!N372="","",IFERROR((('2.1 Data FSVA 2025 &amp; Bobot'!N372-J$6))/(J$7-J$6),"-"))</f>
        <v/>
      </c>
      <c r="K376" s="4" t="str">
        <f>IF('2.1 Data FSVA 2025 &amp; Bobot'!P372="","",IFERROR(((K$7-'2.1 Data FSVA 2025 &amp; Bobot'!P372))/(K$7-K$6),"-"))</f>
        <v/>
      </c>
      <c r="L376" s="4" t="str">
        <f>IF('2.1 Data FSVA 2025 &amp; Bobot'!R372="","",IFERROR(((L$7-'2.1 Data FSVA 2025 &amp; Bobot'!R372))/(L$7-L$6),"-"))</f>
        <v/>
      </c>
      <c r="M376" s="4" t="str">
        <f>IF('2.1 Data FSVA 2025 &amp; Bobot'!T372="","",IFERROR(((M$7-'2.1 Data FSVA 2025 &amp; Bobot'!T372))/(M$7-M$6),"-"))</f>
        <v/>
      </c>
      <c r="N376" s="4" t="str">
        <f>IF('2.1 Data FSVA 2025 &amp; Bobot'!V372="","",IFERROR((('2.1 Data FSVA 2025 &amp; Bobot'!V372-N$6))/(N$7-N$6),"-"))</f>
        <v/>
      </c>
      <c r="O376" s="4" t="str">
        <f>IF('2.1 Data FSVA 2025 &amp; Bobot'!X372="","",IFERROR(((O$7-'2.1 Data FSVA 2025 &amp; Bobot'!X372))/(O$7-O$6),"-"))</f>
        <v/>
      </c>
      <c r="P376" s="4" t="str">
        <f>IF('2.1 Data FSVA 2025 &amp; Bobot'!Z372="","",IFERROR((('2.1 Data FSVA 2025 &amp; Bobot'!Z372-P$6))/(P$7-P$6),"-"))</f>
        <v/>
      </c>
      <c r="Q376" s="4" t="str">
        <f>IF('2.1 Data FSVA 2025 &amp; Bobot'!AB372="","",IFERROR((('2.1 Data FSVA 2025 &amp; Bobot'!AB372-Q$6))/(Q$7-Q$6),"-"))</f>
        <v/>
      </c>
      <c r="R376" s="4" t="str">
        <f>IF('2.1 Data FSVA 2025 &amp; Bobot'!AD372="","",IFERROR(((R$7-'2.1 Data FSVA 2025 &amp; Bobot'!AD372))/(R$7-R$6),"-"))</f>
        <v/>
      </c>
      <c r="S376" s="33" t="str">
        <f t="shared" si="20"/>
        <v>-</v>
      </c>
      <c r="T376" s="73" t="str">
        <f t="shared" si="21"/>
        <v>-</v>
      </c>
      <c r="U376" s="4" t="str">
        <f t="shared" si="22"/>
        <v>-</v>
      </c>
      <c r="V376" s="73" t="str">
        <f t="shared" si="23"/>
        <v>-</v>
      </c>
      <c r="W376" s="67"/>
    </row>
    <row r="377" spans="1:23" x14ac:dyDescent="0.3">
      <c r="A377" s="1" t="str">
        <f>IF('2.1 Data FSVA 2025 &amp; Bobot'!A373="","",'2.1 Data FSVA 2025 &amp; Bobot'!A373)</f>
        <v/>
      </c>
      <c r="B377" s="2" t="str">
        <f>IF('2.1 Data FSVA 2025 &amp; Bobot'!B373="","",'2.1 Data FSVA 2025 &amp; Bobot'!B373)</f>
        <v/>
      </c>
      <c r="C377" s="1" t="str">
        <f>IF('2.1 Data FSVA 2025 &amp; Bobot'!C373="","",'2.1 Data FSVA 2025 &amp; Bobot'!C373)</f>
        <v/>
      </c>
      <c r="D377" s="1" t="str">
        <f>IF('2.1 Data FSVA 2025 &amp; Bobot'!D373="","",'2.1 Data FSVA 2025 &amp; Bobot'!D373)</f>
        <v/>
      </c>
      <c r="E377" s="1" t="str">
        <f>IF('2.1 Data FSVA 2025 &amp; Bobot'!E373="","",'2.1 Data FSVA 2025 &amp; Bobot'!E373)</f>
        <v/>
      </c>
      <c r="F377" s="2" t="str">
        <f>IF('2.1 Data FSVA 2025 &amp; Bobot'!F373="","",'2.1 Data FSVA 2025 &amp; Bobot'!F373)</f>
        <v/>
      </c>
      <c r="G377" s="4" t="str">
        <f>IF('2.1 Data FSVA 2025 &amp; Bobot'!H373="","",IFERROR(((G$7-'2.1 Data FSVA 2025 &amp; Bobot'!H373))/(G$7-G$6),"-"))</f>
        <v/>
      </c>
      <c r="H377" s="4" t="str">
        <f>IF('2.1 Data FSVA 2025 &amp; Bobot'!J373="","",IFERROR((('2.1 Data FSVA 2025 &amp; Bobot'!J373-H$6))/(H$7-H$6),"-"))</f>
        <v/>
      </c>
      <c r="I377" s="4" t="str">
        <f>IF('2.1 Data FSVA 2025 &amp; Bobot'!L373="","",IFERROR((('2.1 Data FSVA 2025 &amp; Bobot'!L373-I$6))/(I$7-I$6),"-"))</f>
        <v/>
      </c>
      <c r="J377" s="4" t="str">
        <f>IF('2.1 Data FSVA 2025 &amp; Bobot'!N373="","",IFERROR((('2.1 Data FSVA 2025 &amp; Bobot'!N373-J$6))/(J$7-J$6),"-"))</f>
        <v/>
      </c>
      <c r="K377" s="4" t="str">
        <f>IF('2.1 Data FSVA 2025 &amp; Bobot'!P373="","",IFERROR(((K$7-'2.1 Data FSVA 2025 &amp; Bobot'!P373))/(K$7-K$6),"-"))</f>
        <v/>
      </c>
      <c r="L377" s="4" t="str">
        <f>IF('2.1 Data FSVA 2025 &amp; Bobot'!R373="","",IFERROR(((L$7-'2.1 Data FSVA 2025 &amp; Bobot'!R373))/(L$7-L$6),"-"))</f>
        <v/>
      </c>
      <c r="M377" s="4" t="str">
        <f>IF('2.1 Data FSVA 2025 &amp; Bobot'!T373="","",IFERROR(((M$7-'2.1 Data FSVA 2025 &amp; Bobot'!T373))/(M$7-M$6),"-"))</f>
        <v/>
      </c>
      <c r="N377" s="4" t="str">
        <f>IF('2.1 Data FSVA 2025 &amp; Bobot'!V373="","",IFERROR((('2.1 Data FSVA 2025 &amp; Bobot'!V373-N$6))/(N$7-N$6),"-"))</f>
        <v/>
      </c>
      <c r="O377" s="4" t="str">
        <f>IF('2.1 Data FSVA 2025 &amp; Bobot'!X373="","",IFERROR(((O$7-'2.1 Data FSVA 2025 &amp; Bobot'!X373))/(O$7-O$6),"-"))</f>
        <v/>
      </c>
      <c r="P377" s="4" t="str">
        <f>IF('2.1 Data FSVA 2025 &amp; Bobot'!Z373="","",IFERROR((('2.1 Data FSVA 2025 &amp; Bobot'!Z373-P$6))/(P$7-P$6),"-"))</f>
        <v/>
      </c>
      <c r="Q377" s="4" t="str">
        <f>IF('2.1 Data FSVA 2025 &amp; Bobot'!AB373="","",IFERROR((('2.1 Data FSVA 2025 &amp; Bobot'!AB373-Q$6))/(Q$7-Q$6),"-"))</f>
        <v/>
      </c>
      <c r="R377" s="4" t="str">
        <f>IF('2.1 Data FSVA 2025 &amp; Bobot'!AD373="","",IFERROR(((R$7-'2.1 Data FSVA 2025 &amp; Bobot'!AD373))/(R$7-R$6),"-"))</f>
        <v/>
      </c>
      <c r="S377" s="33" t="str">
        <f t="shared" si="20"/>
        <v>-</v>
      </c>
      <c r="T377" s="73" t="str">
        <f t="shared" si="21"/>
        <v>-</v>
      </c>
      <c r="U377" s="4" t="str">
        <f t="shared" si="22"/>
        <v>-</v>
      </c>
      <c r="V377" s="73" t="str">
        <f t="shared" si="23"/>
        <v>-</v>
      </c>
      <c r="W377" s="67"/>
    </row>
    <row r="378" spans="1:23" x14ac:dyDescent="0.3">
      <c r="A378" s="1" t="str">
        <f>IF('2.1 Data FSVA 2025 &amp; Bobot'!A374="","",'2.1 Data FSVA 2025 &amp; Bobot'!A374)</f>
        <v/>
      </c>
      <c r="B378" s="2" t="str">
        <f>IF('2.1 Data FSVA 2025 &amp; Bobot'!B374="","",'2.1 Data FSVA 2025 &amp; Bobot'!B374)</f>
        <v/>
      </c>
      <c r="C378" s="1" t="str">
        <f>IF('2.1 Data FSVA 2025 &amp; Bobot'!C374="","",'2.1 Data FSVA 2025 &amp; Bobot'!C374)</f>
        <v/>
      </c>
      <c r="D378" s="1" t="str">
        <f>IF('2.1 Data FSVA 2025 &amp; Bobot'!D374="","",'2.1 Data FSVA 2025 &amp; Bobot'!D374)</f>
        <v/>
      </c>
      <c r="E378" s="1" t="str">
        <f>IF('2.1 Data FSVA 2025 &amp; Bobot'!E374="","",'2.1 Data FSVA 2025 &amp; Bobot'!E374)</f>
        <v/>
      </c>
      <c r="F378" s="2" t="str">
        <f>IF('2.1 Data FSVA 2025 &amp; Bobot'!F374="","",'2.1 Data FSVA 2025 &amp; Bobot'!F374)</f>
        <v/>
      </c>
      <c r="G378" s="4" t="str">
        <f>IF('2.1 Data FSVA 2025 &amp; Bobot'!H374="","",IFERROR(((G$7-'2.1 Data FSVA 2025 &amp; Bobot'!H374))/(G$7-G$6),"-"))</f>
        <v/>
      </c>
      <c r="H378" s="4" t="str">
        <f>IF('2.1 Data FSVA 2025 &amp; Bobot'!J374="","",IFERROR((('2.1 Data FSVA 2025 &amp; Bobot'!J374-H$6))/(H$7-H$6),"-"))</f>
        <v/>
      </c>
      <c r="I378" s="4" t="str">
        <f>IF('2.1 Data FSVA 2025 &amp; Bobot'!L374="","",IFERROR((('2.1 Data FSVA 2025 &amp; Bobot'!L374-I$6))/(I$7-I$6),"-"))</f>
        <v/>
      </c>
      <c r="J378" s="4" t="str">
        <f>IF('2.1 Data FSVA 2025 &amp; Bobot'!N374="","",IFERROR((('2.1 Data FSVA 2025 &amp; Bobot'!N374-J$6))/(J$7-J$6),"-"))</f>
        <v/>
      </c>
      <c r="K378" s="4" t="str">
        <f>IF('2.1 Data FSVA 2025 &amp; Bobot'!P374="","",IFERROR(((K$7-'2.1 Data FSVA 2025 &amp; Bobot'!P374))/(K$7-K$6),"-"))</f>
        <v/>
      </c>
      <c r="L378" s="4" t="str">
        <f>IF('2.1 Data FSVA 2025 &amp; Bobot'!R374="","",IFERROR(((L$7-'2.1 Data FSVA 2025 &amp; Bobot'!R374))/(L$7-L$6),"-"))</f>
        <v/>
      </c>
      <c r="M378" s="4" t="str">
        <f>IF('2.1 Data FSVA 2025 &amp; Bobot'!T374="","",IFERROR(((M$7-'2.1 Data FSVA 2025 &amp; Bobot'!T374))/(M$7-M$6),"-"))</f>
        <v/>
      </c>
      <c r="N378" s="4" t="str">
        <f>IF('2.1 Data FSVA 2025 &amp; Bobot'!V374="","",IFERROR((('2.1 Data FSVA 2025 &amp; Bobot'!V374-N$6))/(N$7-N$6),"-"))</f>
        <v/>
      </c>
      <c r="O378" s="4" t="str">
        <f>IF('2.1 Data FSVA 2025 &amp; Bobot'!X374="","",IFERROR(((O$7-'2.1 Data FSVA 2025 &amp; Bobot'!X374))/(O$7-O$6),"-"))</f>
        <v/>
      </c>
      <c r="P378" s="4" t="str">
        <f>IF('2.1 Data FSVA 2025 &amp; Bobot'!Z374="","",IFERROR((('2.1 Data FSVA 2025 &amp; Bobot'!Z374-P$6))/(P$7-P$6),"-"))</f>
        <v/>
      </c>
      <c r="Q378" s="4" t="str">
        <f>IF('2.1 Data FSVA 2025 &amp; Bobot'!AB374="","",IFERROR((('2.1 Data FSVA 2025 &amp; Bobot'!AB374-Q$6))/(Q$7-Q$6),"-"))</f>
        <v/>
      </c>
      <c r="R378" s="4" t="str">
        <f>IF('2.1 Data FSVA 2025 &amp; Bobot'!AD374="","",IFERROR(((R$7-'2.1 Data FSVA 2025 &amp; Bobot'!AD374))/(R$7-R$6),"-"))</f>
        <v/>
      </c>
      <c r="S378" s="33" t="str">
        <f t="shared" si="20"/>
        <v>-</v>
      </c>
      <c r="T378" s="73" t="str">
        <f t="shared" si="21"/>
        <v>-</v>
      </c>
      <c r="U378" s="4" t="str">
        <f t="shared" si="22"/>
        <v>-</v>
      </c>
      <c r="V378" s="73" t="str">
        <f t="shared" si="23"/>
        <v>-</v>
      </c>
      <c r="W378" s="67"/>
    </row>
    <row r="379" spans="1:23" x14ac:dyDescent="0.3">
      <c r="A379" s="1" t="str">
        <f>IF('2.1 Data FSVA 2025 &amp; Bobot'!A375="","",'2.1 Data FSVA 2025 &amp; Bobot'!A375)</f>
        <v/>
      </c>
      <c r="B379" s="2" t="str">
        <f>IF('2.1 Data FSVA 2025 &amp; Bobot'!B375="","",'2.1 Data FSVA 2025 &amp; Bobot'!B375)</f>
        <v/>
      </c>
      <c r="C379" s="1" t="str">
        <f>IF('2.1 Data FSVA 2025 &amp; Bobot'!C375="","",'2.1 Data FSVA 2025 &amp; Bobot'!C375)</f>
        <v/>
      </c>
      <c r="D379" s="1" t="str">
        <f>IF('2.1 Data FSVA 2025 &amp; Bobot'!D375="","",'2.1 Data FSVA 2025 &amp; Bobot'!D375)</f>
        <v/>
      </c>
      <c r="E379" s="1" t="str">
        <f>IF('2.1 Data FSVA 2025 &amp; Bobot'!E375="","",'2.1 Data FSVA 2025 &amp; Bobot'!E375)</f>
        <v/>
      </c>
      <c r="F379" s="2" t="str">
        <f>IF('2.1 Data FSVA 2025 &amp; Bobot'!F375="","",'2.1 Data FSVA 2025 &amp; Bobot'!F375)</f>
        <v/>
      </c>
      <c r="G379" s="4" t="str">
        <f>IF('2.1 Data FSVA 2025 &amp; Bobot'!H375="","",IFERROR(((G$7-'2.1 Data FSVA 2025 &amp; Bobot'!H375))/(G$7-G$6),"-"))</f>
        <v/>
      </c>
      <c r="H379" s="4" t="str">
        <f>IF('2.1 Data FSVA 2025 &amp; Bobot'!J375="","",IFERROR((('2.1 Data FSVA 2025 &amp; Bobot'!J375-H$6))/(H$7-H$6),"-"))</f>
        <v/>
      </c>
      <c r="I379" s="4" t="str">
        <f>IF('2.1 Data FSVA 2025 &amp; Bobot'!L375="","",IFERROR((('2.1 Data FSVA 2025 &amp; Bobot'!L375-I$6))/(I$7-I$6),"-"))</f>
        <v/>
      </c>
      <c r="J379" s="4" t="str">
        <f>IF('2.1 Data FSVA 2025 &amp; Bobot'!N375="","",IFERROR((('2.1 Data FSVA 2025 &amp; Bobot'!N375-J$6))/(J$7-J$6),"-"))</f>
        <v/>
      </c>
      <c r="K379" s="4" t="str">
        <f>IF('2.1 Data FSVA 2025 &amp; Bobot'!P375="","",IFERROR(((K$7-'2.1 Data FSVA 2025 &amp; Bobot'!P375))/(K$7-K$6),"-"))</f>
        <v/>
      </c>
      <c r="L379" s="4" t="str">
        <f>IF('2.1 Data FSVA 2025 &amp; Bobot'!R375="","",IFERROR(((L$7-'2.1 Data FSVA 2025 &amp; Bobot'!R375))/(L$7-L$6),"-"))</f>
        <v/>
      </c>
      <c r="M379" s="4" t="str">
        <f>IF('2.1 Data FSVA 2025 &amp; Bobot'!T375="","",IFERROR(((M$7-'2.1 Data FSVA 2025 &amp; Bobot'!T375))/(M$7-M$6),"-"))</f>
        <v/>
      </c>
      <c r="N379" s="4" t="str">
        <f>IF('2.1 Data FSVA 2025 &amp; Bobot'!V375="","",IFERROR((('2.1 Data FSVA 2025 &amp; Bobot'!V375-N$6))/(N$7-N$6),"-"))</f>
        <v/>
      </c>
      <c r="O379" s="4" t="str">
        <f>IF('2.1 Data FSVA 2025 &amp; Bobot'!X375="","",IFERROR(((O$7-'2.1 Data FSVA 2025 &amp; Bobot'!X375))/(O$7-O$6),"-"))</f>
        <v/>
      </c>
      <c r="P379" s="4" t="str">
        <f>IF('2.1 Data FSVA 2025 &amp; Bobot'!Z375="","",IFERROR((('2.1 Data FSVA 2025 &amp; Bobot'!Z375-P$6))/(P$7-P$6),"-"))</f>
        <v/>
      </c>
      <c r="Q379" s="4" t="str">
        <f>IF('2.1 Data FSVA 2025 &amp; Bobot'!AB375="","",IFERROR((('2.1 Data FSVA 2025 &amp; Bobot'!AB375-Q$6))/(Q$7-Q$6),"-"))</f>
        <v/>
      </c>
      <c r="R379" s="4" t="str">
        <f>IF('2.1 Data FSVA 2025 &amp; Bobot'!AD375="","",IFERROR(((R$7-'2.1 Data FSVA 2025 &amp; Bobot'!AD375))/(R$7-R$6),"-"))</f>
        <v/>
      </c>
      <c r="S379" s="33" t="str">
        <f t="shared" si="20"/>
        <v>-</v>
      </c>
      <c r="T379" s="73" t="str">
        <f t="shared" si="21"/>
        <v>-</v>
      </c>
      <c r="U379" s="4" t="str">
        <f t="shared" si="22"/>
        <v>-</v>
      </c>
      <c r="V379" s="73" t="str">
        <f t="shared" si="23"/>
        <v>-</v>
      </c>
      <c r="W379" s="67"/>
    </row>
    <row r="380" spans="1:23" x14ac:dyDescent="0.3">
      <c r="A380" s="1" t="str">
        <f>IF('2.1 Data FSVA 2025 &amp; Bobot'!A376="","",'2.1 Data FSVA 2025 &amp; Bobot'!A376)</f>
        <v/>
      </c>
      <c r="B380" s="2" t="str">
        <f>IF('2.1 Data FSVA 2025 &amp; Bobot'!B376="","",'2.1 Data FSVA 2025 &amp; Bobot'!B376)</f>
        <v/>
      </c>
      <c r="C380" s="1" t="str">
        <f>IF('2.1 Data FSVA 2025 &amp; Bobot'!C376="","",'2.1 Data FSVA 2025 &amp; Bobot'!C376)</f>
        <v/>
      </c>
      <c r="D380" s="1" t="str">
        <f>IF('2.1 Data FSVA 2025 &amp; Bobot'!D376="","",'2.1 Data FSVA 2025 &amp; Bobot'!D376)</f>
        <v/>
      </c>
      <c r="E380" s="1" t="str">
        <f>IF('2.1 Data FSVA 2025 &amp; Bobot'!E376="","",'2.1 Data FSVA 2025 &amp; Bobot'!E376)</f>
        <v/>
      </c>
      <c r="F380" s="2" t="str">
        <f>IF('2.1 Data FSVA 2025 &amp; Bobot'!F376="","",'2.1 Data FSVA 2025 &amp; Bobot'!F376)</f>
        <v/>
      </c>
      <c r="G380" s="4" t="str">
        <f>IF('2.1 Data FSVA 2025 &amp; Bobot'!H376="","",IFERROR(((G$7-'2.1 Data FSVA 2025 &amp; Bobot'!H376))/(G$7-G$6),"-"))</f>
        <v/>
      </c>
      <c r="H380" s="4" t="str">
        <f>IF('2.1 Data FSVA 2025 &amp; Bobot'!J376="","",IFERROR((('2.1 Data FSVA 2025 &amp; Bobot'!J376-H$6))/(H$7-H$6),"-"))</f>
        <v/>
      </c>
      <c r="I380" s="4" t="str">
        <f>IF('2.1 Data FSVA 2025 &amp; Bobot'!L376="","",IFERROR((('2.1 Data FSVA 2025 &amp; Bobot'!L376-I$6))/(I$7-I$6),"-"))</f>
        <v/>
      </c>
      <c r="J380" s="4" t="str">
        <f>IF('2.1 Data FSVA 2025 &amp; Bobot'!N376="","",IFERROR((('2.1 Data FSVA 2025 &amp; Bobot'!N376-J$6))/(J$7-J$6),"-"))</f>
        <v/>
      </c>
      <c r="K380" s="4" t="str">
        <f>IF('2.1 Data FSVA 2025 &amp; Bobot'!P376="","",IFERROR(((K$7-'2.1 Data FSVA 2025 &amp; Bobot'!P376))/(K$7-K$6),"-"))</f>
        <v/>
      </c>
      <c r="L380" s="4" t="str">
        <f>IF('2.1 Data FSVA 2025 &amp; Bobot'!R376="","",IFERROR(((L$7-'2.1 Data FSVA 2025 &amp; Bobot'!R376))/(L$7-L$6),"-"))</f>
        <v/>
      </c>
      <c r="M380" s="4" t="str">
        <f>IF('2.1 Data FSVA 2025 &amp; Bobot'!T376="","",IFERROR(((M$7-'2.1 Data FSVA 2025 &amp; Bobot'!T376))/(M$7-M$6),"-"))</f>
        <v/>
      </c>
      <c r="N380" s="4" t="str">
        <f>IF('2.1 Data FSVA 2025 &amp; Bobot'!V376="","",IFERROR((('2.1 Data FSVA 2025 &amp; Bobot'!V376-N$6))/(N$7-N$6),"-"))</f>
        <v/>
      </c>
      <c r="O380" s="4" t="str">
        <f>IF('2.1 Data FSVA 2025 &amp; Bobot'!X376="","",IFERROR(((O$7-'2.1 Data FSVA 2025 &amp; Bobot'!X376))/(O$7-O$6),"-"))</f>
        <v/>
      </c>
      <c r="P380" s="4" t="str">
        <f>IF('2.1 Data FSVA 2025 &amp; Bobot'!Z376="","",IFERROR((('2.1 Data FSVA 2025 &amp; Bobot'!Z376-P$6))/(P$7-P$6),"-"))</f>
        <v/>
      </c>
      <c r="Q380" s="4" t="str">
        <f>IF('2.1 Data FSVA 2025 &amp; Bobot'!AB376="","",IFERROR((('2.1 Data FSVA 2025 &amp; Bobot'!AB376-Q$6))/(Q$7-Q$6),"-"))</f>
        <v/>
      </c>
      <c r="R380" s="4" t="str">
        <f>IF('2.1 Data FSVA 2025 &amp; Bobot'!AD376="","",IFERROR(((R$7-'2.1 Data FSVA 2025 &amp; Bobot'!AD376))/(R$7-R$6),"-"))</f>
        <v/>
      </c>
      <c r="S380" s="33" t="str">
        <f t="shared" si="20"/>
        <v>-</v>
      </c>
      <c r="T380" s="73" t="str">
        <f t="shared" si="21"/>
        <v>-</v>
      </c>
      <c r="U380" s="4" t="str">
        <f t="shared" si="22"/>
        <v>-</v>
      </c>
      <c r="V380" s="73" t="str">
        <f t="shared" si="23"/>
        <v>-</v>
      </c>
      <c r="W380" s="67"/>
    </row>
    <row r="381" spans="1:23" x14ac:dyDescent="0.3">
      <c r="A381" s="1" t="str">
        <f>IF('2.1 Data FSVA 2025 &amp; Bobot'!A377="","",'2.1 Data FSVA 2025 &amp; Bobot'!A377)</f>
        <v/>
      </c>
      <c r="B381" s="2" t="str">
        <f>IF('2.1 Data FSVA 2025 &amp; Bobot'!B377="","",'2.1 Data FSVA 2025 &amp; Bobot'!B377)</f>
        <v/>
      </c>
      <c r="C381" s="1" t="str">
        <f>IF('2.1 Data FSVA 2025 &amp; Bobot'!C377="","",'2.1 Data FSVA 2025 &amp; Bobot'!C377)</f>
        <v/>
      </c>
      <c r="D381" s="1" t="str">
        <f>IF('2.1 Data FSVA 2025 &amp; Bobot'!D377="","",'2.1 Data FSVA 2025 &amp; Bobot'!D377)</f>
        <v/>
      </c>
      <c r="E381" s="1" t="str">
        <f>IF('2.1 Data FSVA 2025 &amp; Bobot'!E377="","",'2.1 Data FSVA 2025 &amp; Bobot'!E377)</f>
        <v/>
      </c>
      <c r="F381" s="2" t="str">
        <f>IF('2.1 Data FSVA 2025 &amp; Bobot'!F377="","",'2.1 Data FSVA 2025 &amp; Bobot'!F377)</f>
        <v/>
      </c>
      <c r="G381" s="4" t="str">
        <f>IF('2.1 Data FSVA 2025 &amp; Bobot'!H377="","",IFERROR(((G$7-'2.1 Data FSVA 2025 &amp; Bobot'!H377))/(G$7-G$6),"-"))</f>
        <v/>
      </c>
      <c r="H381" s="4" t="str">
        <f>IF('2.1 Data FSVA 2025 &amp; Bobot'!J377="","",IFERROR((('2.1 Data FSVA 2025 &amp; Bobot'!J377-H$6))/(H$7-H$6),"-"))</f>
        <v/>
      </c>
      <c r="I381" s="4" t="str">
        <f>IF('2.1 Data FSVA 2025 &amp; Bobot'!L377="","",IFERROR((('2.1 Data FSVA 2025 &amp; Bobot'!L377-I$6))/(I$7-I$6),"-"))</f>
        <v/>
      </c>
      <c r="J381" s="4" t="str">
        <f>IF('2.1 Data FSVA 2025 &amp; Bobot'!N377="","",IFERROR((('2.1 Data FSVA 2025 &amp; Bobot'!N377-J$6))/(J$7-J$6),"-"))</f>
        <v/>
      </c>
      <c r="K381" s="4" t="str">
        <f>IF('2.1 Data FSVA 2025 &amp; Bobot'!P377="","",IFERROR(((K$7-'2.1 Data FSVA 2025 &amp; Bobot'!P377))/(K$7-K$6),"-"))</f>
        <v/>
      </c>
      <c r="L381" s="4" t="str">
        <f>IF('2.1 Data FSVA 2025 &amp; Bobot'!R377="","",IFERROR(((L$7-'2.1 Data FSVA 2025 &amp; Bobot'!R377))/(L$7-L$6),"-"))</f>
        <v/>
      </c>
      <c r="M381" s="4" t="str">
        <f>IF('2.1 Data FSVA 2025 &amp; Bobot'!T377="","",IFERROR(((M$7-'2.1 Data FSVA 2025 &amp; Bobot'!T377))/(M$7-M$6),"-"))</f>
        <v/>
      </c>
      <c r="N381" s="4" t="str">
        <f>IF('2.1 Data FSVA 2025 &amp; Bobot'!V377="","",IFERROR((('2.1 Data FSVA 2025 &amp; Bobot'!V377-N$6))/(N$7-N$6),"-"))</f>
        <v/>
      </c>
      <c r="O381" s="4" t="str">
        <f>IF('2.1 Data FSVA 2025 &amp; Bobot'!X377="","",IFERROR(((O$7-'2.1 Data FSVA 2025 &amp; Bobot'!X377))/(O$7-O$6),"-"))</f>
        <v/>
      </c>
      <c r="P381" s="4" t="str">
        <f>IF('2.1 Data FSVA 2025 &amp; Bobot'!Z377="","",IFERROR((('2.1 Data FSVA 2025 &amp; Bobot'!Z377-P$6))/(P$7-P$6),"-"))</f>
        <v/>
      </c>
      <c r="Q381" s="4" t="str">
        <f>IF('2.1 Data FSVA 2025 &amp; Bobot'!AB377="","",IFERROR((('2.1 Data FSVA 2025 &amp; Bobot'!AB377-Q$6))/(Q$7-Q$6),"-"))</f>
        <v/>
      </c>
      <c r="R381" s="4" t="str">
        <f>IF('2.1 Data FSVA 2025 &amp; Bobot'!AD377="","",IFERROR(((R$7-'2.1 Data FSVA 2025 &amp; Bobot'!AD377))/(R$7-R$6),"-"))</f>
        <v/>
      </c>
      <c r="S381" s="33" t="str">
        <f t="shared" si="20"/>
        <v>-</v>
      </c>
      <c r="T381" s="73" t="str">
        <f t="shared" si="21"/>
        <v>-</v>
      </c>
      <c r="U381" s="4" t="str">
        <f t="shared" si="22"/>
        <v>-</v>
      </c>
      <c r="V381" s="73" t="str">
        <f t="shared" si="23"/>
        <v>-</v>
      </c>
      <c r="W381" s="67"/>
    </row>
    <row r="382" spans="1:23" x14ac:dyDescent="0.3">
      <c r="A382" s="1" t="str">
        <f>IF('2.1 Data FSVA 2025 &amp; Bobot'!A378="","",'2.1 Data FSVA 2025 &amp; Bobot'!A378)</f>
        <v/>
      </c>
      <c r="B382" s="2" t="str">
        <f>IF('2.1 Data FSVA 2025 &amp; Bobot'!B378="","",'2.1 Data FSVA 2025 &amp; Bobot'!B378)</f>
        <v/>
      </c>
      <c r="C382" s="1" t="str">
        <f>IF('2.1 Data FSVA 2025 &amp; Bobot'!C378="","",'2.1 Data FSVA 2025 &amp; Bobot'!C378)</f>
        <v/>
      </c>
      <c r="D382" s="1" t="str">
        <f>IF('2.1 Data FSVA 2025 &amp; Bobot'!D378="","",'2.1 Data FSVA 2025 &amp; Bobot'!D378)</f>
        <v/>
      </c>
      <c r="E382" s="1" t="str">
        <f>IF('2.1 Data FSVA 2025 &amp; Bobot'!E378="","",'2.1 Data FSVA 2025 &amp; Bobot'!E378)</f>
        <v/>
      </c>
      <c r="F382" s="2" t="str">
        <f>IF('2.1 Data FSVA 2025 &amp; Bobot'!F378="","",'2.1 Data FSVA 2025 &amp; Bobot'!F378)</f>
        <v/>
      </c>
      <c r="G382" s="4" t="str">
        <f>IF('2.1 Data FSVA 2025 &amp; Bobot'!H378="","",IFERROR(((G$7-'2.1 Data FSVA 2025 &amp; Bobot'!H378))/(G$7-G$6),"-"))</f>
        <v/>
      </c>
      <c r="H382" s="4" t="str">
        <f>IF('2.1 Data FSVA 2025 &amp; Bobot'!J378="","",IFERROR((('2.1 Data FSVA 2025 &amp; Bobot'!J378-H$6))/(H$7-H$6),"-"))</f>
        <v/>
      </c>
      <c r="I382" s="4" t="str">
        <f>IF('2.1 Data FSVA 2025 &amp; Bobot'!L378="","",IFERROR((('2.1 Data FSVA 2025 &amp; Bobot'!L378-I$6))/(I$7-I$6),"-"))</f>
        <v/>
      </c>
      <c r="J382" s="4" t="str">
        <f>IF('2.1 Data FSVA 2025 &amp; Bobot'!N378="","",IFERROR((('2.1 Data FSVA 2025 &amp; Bobot'!N378-J$6))/(J$7-J$6),"-"))</f>
        <v/>
      </c>
      <c r="K382" s="4" t="str">
        <f>IF('2.1 Data FSVA 2025 &amp; Bobot'!P378="","",IFERROR(((K$7-'2.1 Data FSVA 2025 &amp; Bobot'!P378))/(K$7-K$6),"-"))</f>
        <v/>
      </c>
      <c r="L382" s="4" t="str">
        <f>IF('2.1 Data FSVA 2025 &amp; Bobot'!R378="","",IFERROR(((L$7-'2.1 Data FSVA 2025 &amp; Bobot'!R378))/(L$7-L$6),"-"))</f>
        <v/>
      </c>
      <c r="M382" s="4" t="str">
        <f>IF('2.1 Data FSVA 2025 &amp; Bobot'!T378="","",IFERROR(((M$7-'2.1 Data FSVA 2025 &amp; Bobot'!T378))/(M$7-M$6),"-"))</f>
        <v/>
      </c>
      <c r="N382" s="4" t="str">
        <f>IF('2.1 Data FSVA 2025 &amp; Bobot'!V378="","",IFERROR((('2.1 Data FSVA 2025 &amp; Bobot'!V378-N$6))/(N$7-N$6),"-"))</f>
        <v/>
      </c>
      <c r="O382" s="4" t="str">
        <f>IF('2.1 Data FSVA 2025 &amp; Bobot'!X378="","",IFERROR(((O$7-'2.1 Data FSVA 2025 &amp; Bobot'!X378))/(O$7-O$6),"-"))</f>
        <v/>
      </c>
      <c r="P382" s="4" t="str">
        <f>IF('2.1 Data FSVA 2025 &amp; Bobot'!Z378="","",IFERROR((('2.1 Data FSVA 2025 &amp; Bobot'!Z378-P$6))/(P$7-P$6),"-"))</f>
        <v/>
      </c>
      <c r="Q382" s="4" t="str">
        <f>IF('2.1 Data FSVA 2025 &amp; Bobot'!AB378="","",IFERROR((('2.1 Data FSVA 2025 &amp; Bobot'!AB378-Q$6))/(Q$7-Q$6),"-"))</f>
        <v/>
      </c>
      <c r="R382" s="4" t="str">
        <f>IF('2.1 Data FSVA 2025 &amp; Bobot'!AD378="","",IFERROR(((R$7-'2.1 Data FSVA 2025 &amp; Bobot'!AD378))/(R$7-R$6),"-"))</f>
        <v/>
      </c>
      <c r="S382" s="33" t="str">
        <f t="shared" si="20"/>
        <v>-</v>
      </c>
      <c r="T382" s="73" t="str">
        <f t="shared" si="21"/>
        <v>-</v>
      </c>
      <c r="U382" s="4" t="str">
        <f t="shared" si="22"/>
        <v>-</v>
      </c>
      <c r="V382" s="73" t="str">
        <f t="shared" si="23"/>
        <v>-</v>
      </c>
      <c r="W382" s="67"/>
    </row>
    <row r="383" spans="1:23" x14ac:dyDescent="0.3">
      <c r="A383" s="1" t="str">
        <f>IF('2.1 Data FSVA 2025 &amp; Bobot'!A379="","",'2.1 Data FSVA 2025 &amp; Bobot'!A379)</f>
        <v/>
      </c>
      <c r="B383" s="2" t="str">
        <f>IF('2.1 Data FSVA 2025 &amp; Bobot'!B379="","",'2.1 Data FSVA 2025 &amp; Bobot'!B379)</f>
        <v/>
      </c>
      <c r="C383" s="1" t="str">
        <f>IF('2.1 Data FSVA 2025 &amp; Bobot'!C379="","",'2.1 Data FSVA 2025 &amp; Bobot'!C379)</f>
        <v/>
      </c>
      <c r="D383" s="1" t="str">
        <f>IF('2.1 Data FSVA 2025 &amp; Bobot'!D379="","",'2.1 Data FSVA 2025 &amp; Bobot'!D379)</f>
        <v/>
      </c>
      <c r="E383" s="1" t="str">
        <f>IF('2.1 Data FSVA 2025 &amp; Bobot'!E379="","",'2.1 Data FSVA 2025 &amp; Bobot'!E379)</f>
        <v/>
      </c>
      <c r="F383" s="2" t="str">
        <f>IF('2.1 Data FSVA 2025 &amp; Bobot'!F379="","",'2.1 Data FSVA 2025 &amp; Bobot'!F379)</f>
        <v/>
      </c>
      <c r="G383" s="4" t="str">
        <f>IF('2.1 Data FSVA 2025 &amp; Bobot'!H379="","",IFERROR(((G$7-'2.1 Data FSVA 2025 &amp; Bobot'!H379))/(G$7-G$6),"-"))</f>
        <v/>
      </c>
      <c r="H383" s="4" t="str">
        <f>IF('2.1 Data FSVA 2025 &amp; Bobot'!J379="","",IFERROR((('2.1 Data FSVA 2025 &amp; Bobot'!J379-H$6))/(H$7-H$6),"-"))</f>
        <v/>
      </c>
      <c r="I383" s="4" t="str">
        <f>IF('2.1 Data FSVA 2025 &amp; Bobot'!L379="","",IFERROR((('2.1 Data FSVA 2025 &amp; Bobot'!L379-I$6))/(I$7-I$6),"-"))</f>
        <v/>
      </c>
      <c r="J383" s="4" t="str">
        <f>IF('2.1 Data FSVA 2025 &amp; Bobot'!N379="","",IFERROR((('2.1 Data FSVA 2025 &amp; Bobot'!N379-J$6))/(J$7-J$6),"-"))</f>
        <v/>
      </c>
      <c r="K383" s="4" t="str">
        <f>IF('2.1 Data FSVA 2025 &amp; Bobot'!P379="","",IFERROR(((K$7-'2.1 Data FSVA 2025 &amp; Bobot'!P379))/(K$7-K$6),"-"))</f>
        <v/>
      </c>
      <c r="L383" s="4" t="str">
        <f>IF('2.1 Data FSVA 2025 &amp; Bobot'!R379="","",IFERROR(((L$7-'2.1 Data FSVA 2025 &amp; Bobot'!R379))/(L$7-L$6),"-"))</f>
        <v/>
      </c>
      <c r="M383" s="4" t="str">
        <f>IF('2.1 Data FSVA 2025 &amp; Bobot'!T379="","",IFERROR(((M$7-'2.1 Data FSVA 2025 &amp; Bobot'!T379))/(M$7-M$6),"-"))</f>
        <v/>
      </c>
      <c r="N383" s="4" t="str">
        <f>IF('2.1 Data FSVA 2025 &amp; Bobot'!V379="","",IFERROR((('2.1 Data FSVA 2025 &amp; Bobot'!V379-N$6))/(N$7-N$6),"-"))</f>
        <v/>
      </c>
      <c r="O383" s="4" t="str">
        <f>IF('2.1 Data FSVA 2025 &amp; Bobot'!X379="","",IFERROR(((O$7-'2.1 Data FSVA 2025 &amp; Bobot'!X379))/(O$7-O$6),"-"))</f>
        <v/>
      </c>
      <c r="P383" s="4" t="str">
        <f>IF('2.1 Data FSVA 2025 &amp; Bobot'!Z379="","",IFERROR((('2.1 Data FSVA 2025 &amp; Bobot'!Z379-P$6))/(P$7-P$6),"-"))</f>
        <v/>
      </c>
      <c r="Q383" s="4" t="str">
        <f>IF('2.1 Data FSVA 2025 &amp; Bobot'!AB379="","",IFERROR((('2.1 Data FSVA 2025 &amp; Bobot'!AB379-Q$6))/(Q$7-Q$6),"-"))</f>
        <v/>
      </c>
      <c r="R383" s="4" t="str">
        <f>IF('2.1 Data FSVA 2025 &amp; Bobot'!AD379="","",IFERROR(((R$7-'2.1 Data FSVA 2025 &amp; Bobot'!AD379))/(R$7-R$6),"-"))</f>
        <v/>
      </c>
      <c r="S383" s="33" t="str">
        <f t="shared" si="20"/>
        <v>-</v>
      </c>
      <c r="T383" s="73" t="str">
        <f t="shared" si="21"/>
        <v>-</v>
      </c>
      <c r="U383" s="4" t="str">
        <f t="shared" si="22"/>
        <v>-</v>
      </c>
      <c r="V383" s="73" t="str">
        <f t="shared" si="23"/>
        <v>-</v>
      </c>
      <c r="W383" s="67"/>
    </row>
    <row r="384" spans="1:23" x14ac:dyDescent="0.3">
      <c r="A384" s="1" t="str">
        <f>IF('2.1 Data FSVA 2025 &amp; Bobot'!A380="","",'2.1 Data FSVA 2025 &amp; Bobot'!A380)</f>
        <v/>
      </c>
      <c r="B384" s="2" t="str">
        <f>IF('2.1 Data FSVA 2025 &amp; Bobot'!B380="","",'2.1 Data FSVA 2025 &amp; Bobot'!B380)</f>
        <v/>
      </c>
      <c r="C384" s="1" t="str">
        <f>IF('2.1 Data FSVA 2025 &amp; Bobot'!C380="","",'2.1 Data FSVA 2025 &amp; Bobot'!C380)</f>
        <v/>
      </c>
      <c r="D384" s="1" t="str">
        <f>IF('2.1 Data FSVA 2025 &amp; Bobot'!D380="","",'2.1 Data FSVA 2025 &amp; Bobot'!D380)</f>
        <v/>
      </c>
      <c r="E384" s="1" t="str">
        <f>IF('2.1 Data FSVA 2025 &amp; Bobot'!E380="","",'2.1 Data FSVA 2025 &amp; Bobot'!E380)</f>
        <v/>
      </c>
      <c r="F384" s="2" t="str">
        <f>IF('2.1 Data FSVA 2025 &amp; Bobot'!F380="","",'2.1 Data FSVA 2025 &amp; Bobot'!F380)</f>
        <v/>
      </c>
      <c r="G384" s="4" t="str">
        <f>IF('2.1 Data FSVA 2025 &amp; Bobot'!H380="","",IFERROR(((G$7-'2.1 Data FSVA 2025 &amp; Bobot'!H380))/(G$7-G$6),"-"))</f>
        <v/>
      </c>
      <c r="H384" s="4" t="str">
        <f>IF('2.1 Data FSVA 2025 &amp; Bobot'!J380="","",IFERROR((('2.1 Data FSVA 2025 &amp; Bobot'!J380-H$6))/(H$7-H$6),"-"))</f>
        <v/>
      </c>
      <c r="I384" s="4" t="str">
        <f>IF('2.1 Data FSVA 2025 &amp; Bobot'!L380="","",IFERROR((('2.1 Data FSVA 2025 &amp; Bobot'!L380-I$6))/(I$7-I$6),"-"))</f>
        <v/>
      </c>
      <c r="J384" s="4" t="str">
        <f>IF('2.1 Data FSVA 2025 &amp; Bobot'!N380="","",IFERROR((('2.1 Data FSVA 2025 &amp; Bobot'!N380-J$6))/(J$7-J$6),"-"))</f>
        <v/>
      </c>
      <c r="K384" s="4" t="str">
        <f>IF('2.1 Data FSVA 2025 &amp; Bobot'!P380="","",IFERROR(((K$7-'2.1 Data FSVA 2025 &amp; Bobot'!P380))/(K$7-K$6),"-"))</f>
        <v/>
      </c>
      <c r="L384" s="4" t="str">
        <f>IF('2.1 Data FSVA 2025 &amp; Bobot'!R380="","",IFERROR(((L$7-'2.1 Data FSVA 2025 &amp; Bobot'!R380))/(L$7-L$6),"-"))</f>
        <v/>
      </c>
      <c r="M384" s="4" t="str">
        <f>IF('2.1 Data FSVA 2025 &amp; Bobot'!T380="","",IFERROR(((M$7-'2.1 Data FSVA 2025 &amp; Bobot'!T380))/(M$7-M$6),"-"))</f>
        <v/>
      </c>
      <c r="N384" s="4" t="str">
        <f>IF('2.1 Data FSVA 2025 &amp; Bobot'!V380="","",IFERROR((('2.1 Data FSVA 2025 &amp; Bobot'!V380-N$6))/(N$7-N$6),"-"))</f>
        <v/>
      </c>
      <c r="O384" s="4" t="str">
        <f>IF('2.1 Data FSVA 2025 &amp; Bobot'!X380="","",IFERROR(((O$7-'2.1 Data FSVA 2025 &amp; Bobot'!X380))/(O$7-O$6),"-"))</f>
        <v/>
      </c>
      <c r="P384" s="4" t="str">
        <f>IF('2.1 Data FSVA 2025 &amp; Bobot'!Z380="","",IFERROR((('2.1 Data FSVA 2025 &amp; Bobot'!Z380-P$6))/(P$7-P$6),"-"))</f>
        <v/>
      </c>
      <c r="Q384" s="4" t="str">
        <f>IF('2.1 Data FSVA 2025 &amp; Bobot'!AB380="","",IFERROR((('2.1 Data FSVA 2025 &amp; Bobot'!AB380-Q$6))/(Q$7-Q$6),"-"))</f>
        <v/>
      </c>
      <c r="R384" s="4" t="str">
        <f>IF('2.1 Data FSVA 2025 &amp; Bobot'!AD380="","",IFERROR(((R$7-'2.1 Data FSVA 2025 &amp; Bobot'!AD380))/(R$7-R$6),"-"))</f>
        <v/>
      </c>
      <c r="S384" s="33" t="str">
        <f t="shared" si="20"/>
        <v>-</v>
      </c>
      <c r="T384" s="73" t="str">
        <f t="shared" si="21"/>
        <v>-</v>
      </c>
      <c r="U384" s="4" t="str">
        <f t="shared" si="22"/>
        <v>-</v>
      </c>
      <c r="V384" s="73" t="str">
        <f t="shared" si="23"/>
        <v>-</v>
      </c>
      <c r="W384" s="67"/>
    </row>
    <row r="385" spans="1:23" x14ac:dyDescent="0.3">
      <c r="A385" s="1" t="str">
        <f>IF('2.1 Data FSVA 2025 &amp; Bobot'!A381="","",'2.1 Data FSVA 2025 &amp; Bobot'!A381)</f>
        <v/>
      </c>
      <c r="B385" s="2" t="str">
        <f>IF('2.1 Data FSVA 2025 &amp; Bobot'!B381="","",'2.1 Data FSVA 2025 &amp; Bobot'!B381)</f>
        <v/>
      </c>
      <c r="C385" s="1" t="str">
        <f>IF('2.1 Data FSVA 2025 &amp; Bobot'!C381="","",'2.1 Data FSVA 2025 &amp; Bobot'!C381)</f>
        <v/>
      </c>
      <c r="D385" s="1" t="str">
        <f>IF('2.1 Data FSVA 2025 &amp; Bobot'!D381="","",'2.1 Data FSVA 2025 &amp; Bobot'!D381)</f>
        <v/>
      </c>
      <c r="E385" s="1" t="str">
        <f>IF('2.1 Data FSVA 2025 &amp; Bobot'!E381="","",'2.1 Data FSVA 2025 &amp; Bobot'!E381)</f>
        <v/>
      </c>
      <c r="F385" s="2" t="str">
        <f>IF('2.1 Data FSVA 2025 &amp; Bobot'!F381="","",'2.1 Data FSVA 2025 &amp; Bobot'!F381)</f>
        <v/>
      </c>
      <c r="G385" s="4" t="str">
        <f>IF('2.1 Data FSVA 2025 &amp; Bobot'!H381="","",IFERROR(((G$7-'2.1 Data FSVA 2025 &amp; Bobot'!H381))/(G$7-G$6),"-"))</f>
        <v/>
      </c>
      <c r="H385" s="4" t="str">
        <f>IF('2.1 Data FSVA 2025 &amp; Bobot'!J381="","",IFERROR((('2.1 Data FSVA 2025 &amp; Bobot'!J381-H$6))/(H$7-H$6),"-"))</f>
        <v/>
      </c>
      <c r="I385" s="4" t="str">
        <f>IF('2.1 Data FSVA 2025 &amp; Bobot'!L381="","",IFERROR((('2.1 Data FSVA 2025 &amp; Bobot'!L381-I$6))/(I$7-I$6),"-"))</f>
        <v/>
      </c>
      <c r="J385" s="4" t="str">
        <f>IF('2.1 Data FSVA 2025 &amp; Bobot'!N381="","",IFERROR((('2.1 Data FSVA 2025 &amp; Bobot'!N381-J$6))/(J$7-J$6),"-"))</f>
        <v/>
      </c>
      <c r="K385" s="4" t="str">
        <f>IF('2.1 Data FSVA 2025 &amp; Bobot'!P381="","",IFERROR(((K$7-'2.1 Data FSVA 2025 &amp; Bobot'!P381))/(K$7-K$6),"-"))</f>
        <v/>
      </c>
      <c r="L385" s="4" t="str">
        <f>IF('2.1 Data FSVA 2025 &amp; Bobot'!R381="","",IFERROR(((L$7-'2.1 Data FSVA 2025 &amp; Bobot'!R381))/(L$7-L$6),"-"))</f>
        <v/>
      </c>
      <c r="M385" s="4" t="str">
        <f>IF('2.1 Data FSVA 2025 &amp; Bobot'!T381="","",IFERROR(((M$7-'2.1 Data FSVA 2025 &amp; Bobot'!T381))/(M$7-M$6),"-"))</f>
        <v/>
      </c>
      <c r="N385" s="4" t="str">
        <f>IF('2.1 Data FSVA 2025 &amp; Bobot'!V381="","",IFERROR((('2.1 Data FSVA 2025 &amp; Bobot'!V381-N$6))/(N$7-N$6),"-"))</f>
        <v/>
      </c>
      <c r="O385" s="4" t="str">
        <f>IF('2.1 Data FSVA 2025 &amp; Bobot'!X381="","",IFERROR(((O$7-'2.1 Data FSVA 2025 &amp; Bobot'!X381))/(O$7-O$6),"-"))</f>
        <v/>
      </c>
      <c r="P385" s="4" t="str">
        <f>IF('2.1 Data FSVA 2025 &amp; Bobot'!Z381="","",IFERROR((('2.1 Data FSVA 2025 &amp; Bobot'!Z381-P$6))/(P$7-P$6),"-"))</f>
        <v/>
      </c>
      <c r="Q385" s="4" t="str">
        <f>IF('2.1 Data FSVA 2025 &amp; Bobot'!AB381="","",IFERROR((('2.1 Data FSVA 2025 &amp; Bobot'!AB381-Q$6))/(Q$7-Q$6),"-"))</f>
        <v/>
      </c>
      <c r="R385" s="4" t="str">
        <f>IF('2.1 Data FSVA 2025 &amp; Bobot'!AD381="","",IFERROR(((R$7-'2.1 Data FSVA 2025 &amp; Bobot'!AD381))/(R$7-R$6),"-"))</f>
        <v/>
      </c>
      <c r="S385" s="33" t="str">
        <f t="shared" si="20"/>
        <v>-</v>
      </c>
      <c r="T385" s="73" t="str">
        <f t="shared" si="21"/>
        <v>-</v>
      </c>
      <c r="U385" s="4" t="str">
        <f t="shared" si="22"/>
        <v>-</v>
      </c>
      <c r="V385" s="73" t="str">
        <f t="shared" si="23"/>
        <v>-</v>
      </c>
      <c r="W385" s="67"/>
    </row>
    <row r="386" spans="1:23" x14ac:dyDescent="0.3">
      <c r="A386" s="1" t="str">
        <f>IF('2.1 Data FSVA 2025 &amp; Bobot'!A382="","",'2.1 Data FSVA 2025 &amp; Bobot'!A382)</f>
        <v/>
      </c>
      <c r="B386" s="2" t="str">
        <f>IF('2.1 Data FSVA 2025 &amp; Bobot'!B382="","",'2.1 Data FSVA 2025 &amp; Bobot'!B382)</f>
        <v/>
      </c>
      <c r="C386" s="1" t="str">
        <f>IF('2.1 Data FSVA 2025 &amp; Bobot'!C382="","",'2.1 Data FSVA 2025 &amp; Bobot'!C382)</f>
        <v/>
      </c>
      <c r="D386" s="1" t="str">
        <f>IF('2.1 Data FSVA 2025 &amp; Bobot'!D382="","",'2.1 Data FSVA 2025 &amp; Bobot'!D382)</f>
        <v/>
      </c>
      <c r="E386" s="1" t="str">
        <f>IF('2.1 Data FSVA 2025 &amp; Bobot'!E382="","",'2.1 Data FSVA 2025 &amp; Bobot'!E382)</f>
        <v/>
      </c>
      <c r="F386" s="2" t="str">
        <f>IF('2.1 Data FSVA 2025 &amp; Bobot'!F382="","",'2.1 Data FSVA 2025 &amp; Bobot'!F382)</f>
        <v/>
      </c>
      <c r="G386" s="4" t="str">
        <f>IF('2.1 Data FSVA 2025 &amp; Bobot'!H382="","",IFERROR(((G$7-'2.1 Data FSVA 2025 &amp; Bobot'!H382))/(G$7-G$6),"-"))</f>
        <v/>
      </c>
      <c r="H386" s="4" t="str">
        <f>IF('2.1 Data FSVA 2025 &amp; Bobot'!J382="","",IFERROR((('2.1 Data FSVA 2025 &amp; Bobot'!J382-H$6))/(H$7-H$6),"-"))</f>
        <v/>
      </c>
      <c r="I386" s="4" t="str">
        <f>IF('2.1 Data FSVA 2025 &amp; Bobot'!L382="","",IFERROR((('2.1 Data FSVA 2025 &amp; Bobot'!L382-I$6))/(I$7-I$6),"-"))</f>
        <v/>
      </c>
      <c r="J386" s="4" t="str">
        <f>IF('2.1 Data FSVA 2025 &amp; Bobot'!N382="","",IFERROR((('2.1 Data FSVA 2025 &amp; Bobot'!N382-J$6))/(J$7-J$6),"-"))</f>
        <v/>
      </c>
      <c r="K386" s="4" t="str">
        <f>IF('2.1 Data FSVA 2025 &amp; Bobot'!P382="","",IFERROR(((K$7-'2.1 Data FSVA 2025 &amp; Bobot'!P382))/(K$7-K$6),"-"))</f>
        <v/>
      </c>
      <c r="L386" s="4" t="str">
        <f>IF('2.1 Data FSVA 2025 &amp; Bobot'!R382="","",IFERROR(((L$7-'2.1 Data FSVA 2025 &amp; Bobot'!R382))/(L$7-L$6),"-"))</f>
        <v/>
      </c>
      <c r="M386" s="4" t="str">
        <f>IF('2.1 Data FSVA 2025 &amp; Bobot'!T382="","",IFERROR(((M$7-'2.1 Data FSVA 2025 &amp; Bobot'!T382))/(M$7-M$6),"-"))</f>
        <v/>
      </c>
      <c r="N386" s="4" t="str">
        <f>IF('2.1 Data FSVA 2025 &amp; Bobot'!V382="","",IFERROR((('2.1 Data FSVA 2025 &amp; Bobot'!V382-N$6))/(N$7-N$6),"-"))</f>
        <v/>
      </c>
      <c r="O386" s="4" t="str">
        <f>IF('2.1 Data FSVA 2025 &amp; Bobot'!X382="","",IFERROR(((O$7-'2.1 Data FSVA 2025 &amp; Bobot'!X382))/(O$7-O$6),"-"))</f>
        <v/>
      </c>
      <c r="P386" s="4" t="str">
        <f>IF('2.1 Data FSVA 2025 &amp; Bobot'!Z382="","",IFERROR((('2.1 Data FSVA 2025 &amp; Bobot'!Z382-P$6))/(P$7-P$6),"-"))</f>
        <v/>
      </c>
      <c r="Q386" s="4" t="str">
        <f>IF('2.1 Data FSVA 2025 &amp; Bobot'!AB382="","",IFERROR((('2.1 Data FSVA 2025 &amp; Bobot'!AB382-Q$6))/(Q$7-Q$6),"-"))</f>
        <v/>
      </c>
      <c r="R386" s="4" t="str">
        <f>IF('2.1 Data FSVA 2025 &amp; Bobot'!AD382="","",IFERROR(((R$7-'2.1 Data FSVA 2025 &amp; Bobot'!AD382))/(R$7-R$6),"-"))</f>
        <v/>
      </c>
      <c r="S386" s="33" t="str">
        <f t="shared" si="20"/>
        <v>-</v>
      </c>
      <c r="T386" s="73" t="str">
        <f t="shared" si="21"/>
        <v>-</v>
      </c>
      <c r="U386" s="4" t="str">
        <f t="shared" si="22"/>
        <v>-</v>
      </c>
      <c r="V386" s="73" t="str">
        <f t="shared" si="23"/>
        <v>-</v>
      </c>
      <c r="W386" s="67"/>
    </row>
    <row r="387" spans="1:23" x14ac:dyDescent="0.3">
      <c r="A387" s="1" t="str">
        <f>IF('2.1 Data FSVA 2025 &amp; Bobot'!A383="","",'2.1 Data FSVA 2025 &amp; Bobot'!A383)</f>
        <v/>
      </c>
      <c r="B387" s="2" t="str">
        <f>IF('2.1 Data FSVA 2025 &amp; Bobot'!B383="","",'2.1 Data FSVA 2025 &amp; Bobot'!B383)</f>
        <v/>
      </c>
      <c r="C387" s="1" t="str">
        <f>IF('2.1 Data FSVA 2025 &amp; Bobot'!C383="","",'2.1 Data FSVA 2025 &amp; Bobot'!C383)</f>
        <v/>
      </c>
      <c r="D387" s="1" t="str">
        <f>IF('2.1 Data FSVA 2025 &amp; Bobot'!D383="","",'2.1 Data FSVA 2025 &amp; Bobot'!D383)</f>
        <v/>
      </c>
      <c r="E387" s="1" t="str">
        <f>IF('2.1 Data FSVA 2025 &amp; Bobot'!E383="","",'2.1 Data FSVA 2025 &amp; Bobot'!E383)</f>
        <v/>
      </c>
      <c r="F387" s="2" t="str">
        <f>IF('2.1 Data FSVA 2025 &amp; Bobot'!F383="","",'2.1 Data FSVA 2025 &amp; Bobot'!F383)</f>
        <v/>
      </c>
      <c r="G387" s="4" t="str">
        <f>IF('2.1 Data FSVA 2025 &amp; Bobot'!H383="","",IFERROR(((G$7-'2.1 Data FSVA 2025 &amp; Bobot'!H383))/(G$7-G$6),"-"))</f>
        <v/>
      </c>
      <c r="H387" s="4" t="str">
        <f>IF('2.1 Data FSVA 2025 &amp; Bobot'!J383="","",IFERROR((('2.1 Data FSVA 2025 &amp; Bobot'!J383-H$6))/(H$7-H$6),"-"))</f>
        <v/>
      </c>
      <c r="I387" s="4" t="str">
        <f>IF('2.1 Data FSVA 2025 &amp; Bobot'!L383="","",IFERROR((('2.1 Data FSVA 2025 &amp; Bobot'!L383-I$6))/(I$7-I$6),"-"))</f>
        <v/>
      </c>
      <c r="J387" s="4" t="str">
        <f>IF('2.1 Data FSVA 2025 &amp; Bobot'!N383="","",IFERROR((('2.1 Data FSVA 2025 &amp; Bobot'!N383-J$6))/(J$7-J$6),"-"))</f>
        <v/>
      </c>
      <c r="K387" s="4" t="str">
        <f>IF('2.1 Data FSVA 2025 &amp; Bobot'!P383="","",IFERROR(((K$7-'2.1 Data FSVA 2025 &amp; Bobot'!P383))/(K$7-K$6),"-"))</f>
        <v/>
      </c>
      <c r="L387" s="4" t="str">
        <f>IF('2.1 Data FSVA 2025 &amp; Bobot'!R383="","",IFERROR(((L$7-'2.1 Data FSVA 2025 &amp; Bobot'!R383))/(L$7-L$6),"-"))</f>
        <v/>
      </c>
      <c r="M387" s="4" t="str">
        <f>IF('2.1 Data FSVA 2025 &amp; Bobot'!T383="","",IFERROR(((M$7-'2.1 Data FSVA 2025 &amp; Bobot'!T383))/(M$7-M$6),"-"))</f>
        <v/>
      </c>
      <c r="N387" s="4" t="str">
        <f>IF('2.1 Data FSVA 2025 &amp; Bobot'!V383="","",IFERROR((('2.1 Data FSVA 2025 &amp; Bobot'!V383-N$6))/(N$7-N$6),"-"))</f>
        <v/>
      </c>
      <c r="O387" s="4" t="str">
        <f>IF('2.1 Data FSVA 2025 &amp; Bobot'!X383="","",IFERROR(((O$7-'2.1 Data FSVA 2025 &amp; Bobot'!X383))/(O$7-O$6),"-"))</f>
        <v/>
      </c>
      <c r="P387" s="4" t="str">
        <f>IF('2.1 Data FSVA 2025 &amp; Bobot'!Z383="","",IFERROR((('2.1 Data FSVA 2025 &amp; Bobot'!Z383-P$6))/(P$7-P$6),"-"))</f>
        <v/>
      </c>
      <c r="Q387" s="4" t="str">
        <f>IF('2.1 Data FSVA 2025 &amp; Bobot'!AB383="","",IFERROR((('2.1 Data FSVA 2025 &amp; Bobot'!AB383-Q$6))/(Q$7-Q$6),"-"))</f>
        <v/>
      </c>
      <c r="R387" s="4" t="str">
        <f>IF('2.1 Data FSVA 2025 &amp; Bobot'!AD383="","",IFERROR(((R$7-'2.1 Data FSVA 2025 &amp; Bobot'!AD383))/(R$7-R$6),"-"))</f>
        <v/>
      </c>
      <c r="S387" s="33" t="str">
        <f t="shared" si="20"/>
        <v>-</v>
      </c>
      <c r="T387" s="73" t="str">
        <f t="shared" si="21"/>
        <v>-</v>
      </c>
      <c r="U387" s="4" t="str">
        <f t="shared" si="22"/>
        <v>-</v>
      </c>
      <c r="V387" s="73" t="str">
        <f t="shared" si="23"/>
        <v>-</v>
      </c>
      <c r="W387" s="67"/>
    </row>
    <row r="388" spans="1:23" x14ac:dyDescent="0.3">
      <c r="A388" s="1" t="str">
        <f>IF('2.1 Data FSVA 2025 &amp; Bobot'!A384="","",'2.1 Data FSVA 2025 &amp; Bobot'!A384)</f>
        <v/>
      </c>
      <c r="B388" s="2" t="str">
        <f>IF('2.1 Data FSVA 2025 &amp; Bobot'!B384="","",'2.1 Data FSVA 2025 &amp; Bobot'!B384)</f>
        <v/>
      </c>
      <c r="C388" s="1" t="str">
        <f>IF('2.1 Data FSVA 2025 &amp; Bobot'!C384="","",'2.1 Data FSVA 2025 &amp; Bobot'!C384)</f>
        <v/>
      </c>
      <c r="D388" s="1" t="str">
        <f>IF('2.1 Data FSVA 2025 &amp; Bobot'!D384="","",'2.1 Data FSVA 2025 &amp; Bobot'!D384)</f>
        <v/>
      </c>
      <c r="E388" s="1" t="str">
        <f>IF('2.1 Data FSVA 2025 &amp; Bobot'!E384="","",'2.1 Data FSVA 2025 &amp; Bobot'!E384)</f>
        <v/>
      </c>
      <c r="F388" s="2" t="str">
        <f>IF('2.1 Data FSVA 2025 &amp; Bobot'!F384="","",'2.1 Data FSVA 2025 &amp; Bobot'!F384)</f>
        <v/>
      </c>
      <c r="G388" s="4" t="str">
        <f>IF('2.1 Data FSVA 2025 &amp; Bobot'!H384="","",IFERROR(((G$7-'2.1 Data FSVA 2025 &amp; Bobot'!H384))/(G$7-G$6),"-"))</f>
        <v/>
      </c>
      <c r="H388" s="4" t="str">
        <f>IF('2.1 Data FSVA 2025 &amp; Bobot'!J384="","",IFERROR((('2.1 Data FSVA 2025 &amp; Bobot'!J384-H$6))/(H$7-H$6),"-"))</f>
        <v/>
      </c>
      <c r="I388" s="4" t="str">
        <f>IF('2.1 Data FSVA 2025 &amp; Bobot'!L384="","",IFERROR((('2.1 Data FSVA 2025 &amp; Bobot'!L384-I$6))/(I$7-I$6),"-"))</f>
        <v/>
      </c>
      <c r="J388" s="4" t="str">
        <f>IF('2.1 Data FSVA 2025 &amp; Bobot'!N384="","",IFERROR((('2.1 Data FSVA 2025 &amp; Bobot'!N384-J$6))/(J$7-J$6),"-"))</f>
        <v/>
      </c>
      <c r="K388" s="4" t="str">
        <f>IF('2.1 Data FSVA 2025 &amp; Bobot'!P384="","",IFERROR(((K$7-'2.1 Data FSVA 2025 &amp; Bobot'!P384))/(K$7-K$6),"-"))</f>
        <v/>
      </c>
      <c r="L388" s="4" t="str">
        <f>IF('2.1 Data FSVA 2025 &amp; Bobot'!R384="","",IFERROR(((L$7-'2.1 Data FSVA 2025 &amp; Bobot'!R384))/(L$7-L$6),"-"))</f>
        <v/>
      </c>
      <c r="M388" s="4" t="str">
        <f>IF('2.1 Data FSVA 2025 &amp; Bobot'!T384="","",IFERROR(((M$7-'2.1 Data FSVA 2025 &amp; Bobot'!T384))/(M$7-M$6),"-"))</f>
        <v/>
      </c>
      <c r="N388" s="4" t="str">
        <f>IF('2.1 Data FSVA 2025 &amp; Bobot'!V384="","",IFERROR((('2.1 Data FSVA 2025 &amp; Bobot'!V384-N$6))/(N$7-N$6),"-"))</f>
        <v/>
      </c>
      <c r="O388" s="4" t="str">
        <f>IF('2.1 Data FSVA 2025 &amp; Bobot'!X384="","",IFERROR(((O$7-'2.1 Data FSVA 2025 &amp; Bobot'!X384))/(O$7-O$6),"-"))</f>
        <v/>
      </c>
      <c r="P388" s="4" t="str">
        <f>IF('2.1 Data FSVA 2025 &amp; Bobot'!Z384="","",IFERROR((('2.1 Data FSVA 2025 &amp; Bobot'!Z384-P$6))/(P$7-P$6),"-"))</f>
        <v/>
      </c>
      <c r="Q388" s="4" t="str">
        <f>IF('2.1 Data FSVA 2025 &amp; Bobot'!AB384="","",IFERROR((('2.1 Data FSVA 2025 &amp; Bobot'!AB384-Q$6))/(Q$7-Q$6),"-"))</f>
        <v/>
      </c>
      <c r="R388" s="4" t="str">
        <f>IF('2.1 Data FSVA 2025 &amp; Bobot'!AD384="","",IFERROR(((R$7-'2.1 Data FSVA 2025 &amp; Bobot'!AD384))/(R$7-R$6),"-"))</f>
        <v/>
      </c>
      <c r="S388" s="33" t="str">
        <f t="shared" si="20"/>
        <v>-</v>
      </c>
      <c r="T388" s="73" t="str">
        <f t="shared" si="21"/>
        <v>-</v>
      </c>
      <c r="U388" s="4" t="str">
        <f t="shared" si="22"/>
        <v>-</v>
      </c>
      <c r="V388" s="73" t="str">
        <f t="shared" si="23"/>
        <v>-</v>
      </c>
      <c r="W388" s="67"/>
    </row>
    <row r="389" spans="1:23" x14ac:dyDescent="0.3">
      <c r="A389" s="1" t="str">
        <f>IF('2.1 Data FSVA 2025 &amp; Bobot'!A385="","",'2.1 Data FSVA 2025 &amp; Bobot'!A385)</f>
        <v/>
      </c>
      <c r="B389" s="2" t="str">
        <f>IF('2.1 Data FSVA 2025 &amp; Bobot'!B385="","",'2.1 Data FSVA 2025 &amp; Bobot'!B385)</f>
        <v/>
      </c>
      <c r="C389" s="1" t="str">
        <f>IF('2.1 Data FSVA 2025 &amp; Bobot'!C385="","",'2.1 Data FSVA 2025 &amp; Bobot'!C385)</f>
        <v/>
      </c>
      <c r="D389" s="1" t="str">
        <f>IF('2.1 Data FSVA 2025 &amp; Bobot'!D385="","",'2.1 Data FSVA 2025 &amp; Bobot'!D385)</f>
        <v/>
      </c>
      <c r="E389" s="1" t="str">
        <f>IF('2.1 Data FSVA 2025 &amp; Bobot'!E385="","",'2.1 Data FSVA 2025 &amp; Bobot'!E385)</f>
        <v/>
      </c>
      <c r="F389" s="2" t="str">
        <f>IF('2.1 Data FSVA 2025 &amp; Bobot'!F385="","",'2.1 Data FSVA 2025 &amp; Bobot'!F385)</f>
        <v/>
      </c>
      <c r="G389" s="4" t="str">
        <f>IF('2.1 Data FSVA 2025 &amp; Bobot'!H385="","",IFERROR(((G$7-'2.1 Data FSVA 2025 &amp; Bobot'!H385))/(G$7-G$6),"-"))</f>
        <v/>
      </c>
      <c r="H389" s="4" t="str">
        <f>IF('2.1 Data FSVA 2025 &amp; Bobot'!J385="","",IFERROR((('2.1 Data FSVA 2025 &amp; Bobot'!J385-H$6))/(H$7-H$6),"-"))</f>
        <v/>
      </c>
      <c r="I389" s="4" t="str">
        <f>IF('2.1 Data FSVA 2025 &amp; Bobot'!L385="","",IFERROR((('2.1 Data FSVA 2025 &amp; Bobot'!L385-I$6))/(I$7-I$6),"-"))</f>
        <v/>
      </c>
      <c r="J389" s="4" t="str">
        <f>IF('2.1 Data FSVA 2025 &amp; Bobot'!N385="","",IFERROR((('2.1 Data FSVA 2025 &amp; Bobot'!N385-J$6))/(J$7-J$6),"-"))</f>
        <v/>
      </c>
      <c r="K389" s="4" t="str">
        <f>IF('2.1 Data FSVA 2025 &amp; Bobot'!P385="","",IFERROR(((K$7-'2.1 Data FSVA 2025 &amp; Bobot'!P385))/(K$7-K$6),"-"))</f>
        <v/>
      </c>
      <c r="L389" s="4" t="str">
        <f>IF('2.1 Data FSVA 2025 &amp; Bobot'!R385="","",IFERROR(((L$7-'2.1 Data FSVA 2025 &amp; Bobot'!R385))/(L$7-L$6),"-"))</f>
        <v/>
      </c>
      <c r="M389" s="4" t="str">
        <f>IF('2.1 Data FSVA 2025 &amp; Bobot'!T385="","",IFERROR(((M$7-'2.1 Data FSVA 2025 &amp; Bobot'!T385))/(M$7-M$6),"-"))</f>
        <v/>
      </c>
      <c r="N389" s="4" t="str">
        <f>IF('2.1 Data FSVA 2025 &amp; Bobot'!V385="","",IFERROR((('2.1 Data FSVA 2025 &amp; Bobot'!V385-N$6))/(N$7-N$6),"-"))</f>
        <v/>
      </c>
      <c r="O389" s="4" t="str">
        <f>IF('2.1 Data FSVA 2025 &amp; Bobot'!X385="","",IFERROR(((O$7-'2.1 Data FSVA 2025 &amp; Bobot'!X385))/(O$7-O$6),"-"))</f>
        <v/>
      </c>
      <c r="P389" s="4" t="str">
        <f>IF('2.1 Data FSVA 2025 &amp; Bobot'!Z385="","",IFERROR((('2.1 Data FSVA 2025 &amp; Bobot'!Z385-P$6))/(P$7-P$6),"-"))</f>
        <v/>
      </c>
      <c r="Q389" s="4" t="str">
        <f>IF('2.1 Data FSVA 2025 &amp; Bobot'!AB385="","",IFERROR((('2.1 Data FSVA 2025 &amp; Bobot'!AB385-Q$6))/(Q$7-Q$6),"-"))</f>
        <v/>
      </c>
      <c r="R389" s="4" t="str">
        <f>IF('2.1 Data FSVA 2025 &amp; Bobot'!AD385="","",IFERROR(((R$7-'2.1 Data FSVA 2025 &amp; Bobot'!AD385))/(R$7-R$6),"-"))</f>
        <v/>
      </c>
      <c r="S389" s="33" t="str">
        <f t="shared" si="20"/>
        <v>-</v>
      </c>
      <c r="T389" s="73" t="str">
        <f t="shared" si="21"/>
        <v>-</v>
      </c>
      <c r="U389" s="4" t="str">
        <f t="shared" si="22"/>
        <v>-</v>
      </c>
      <c r="V389" s="73" t="str">
        <f t="shared" si="23"/>
        <v>-</v>
      </c>
      <c r="W389" s="67"/>
    </row>
    <row r="390" spans="1:23" x14ac:dyDescent="0.3">
      <c r="A390" s="1" t="str">
        <f>IF('2.1 Data FSVA 2025 &amp; Bobot'!A386="","",'2.1 Data FSVA 2025 &amp; Bobot'!A386)</f>
        <v/>
      </c>
      <c r="B390" s="2" t="str">
        <f>IF('2.1 Data FSVA 2025 &amp; Bobot'!B386="","",'2.1 Data FSVA 2025 &amp; Bobot'!B386)</f>
        <v/>
      </c>
      <c r="C390" s="1" t="str">
        <f>IF('2.1 Data FSVA 2025 &amp; Bobot'!C386="","",'2.1 Data FSVA 2025 &amp; Bobot'!C386)</f>
        <v/>
      </c>
      <c r="D390" s="1" t="str">
        <f>IF('2.1 Data FSVA 2025 &amp; Bobot'!D386="","",'2.1 Data FSVA 2025 &amp; Bobot'!D386)</f>
        <v/>
      </c>
      <c r="E390" s="1" t="str">
        <f>IF('2.1 Data FSVA 2025 &amp; Bobot'!E386="","",'2.1 Data FSVA 2025 &amp; Bobot'!E386)</f>
        <v/>
      </c>
      <c r="F390" s="2" t="str">
        <f>IF('2.1 Data FSVA 2025 &amp; Bobot'!F386="","",'2.1 Data FSVA 2025 &amp; Bobot'!F386)</f>
        <v/>
      </c>
      <c r="G390" s="4" t="str">
        <f>IF('2.1 Data FSVA 2025 &amp; Bobot'!H386="","",IFERROR(((G$7-'2.1 Data FSVA 2025 &amp; Bobot'!H386))/(G$7-G$6),"-"))</f>
        <v/>
      </c>
      <c r="H390" s="4" t="str">
        <f>IF('2.1 Data FSVA 2025 &amp; Bobot'!J386="","",IFERROR((('2.1 Data FSVA 2025 &amp; Bobot'!J386-H$6))/(H$7-H$6),"-"))</f>
        <v/>
      </c>
      <c r="I390" s="4" t="str">
        <f>IF('2.1 Data FSVA 2025 &amp; Bobot'!L386="","",IFERROR((('2.1 Data FSVA 2025 &amp; Bobot'!L386-I$6))/(I$7-I$6),"-"))</f>
        <v/>
      </c>
      <c r="J390" s="4" t="str">
        <f>IF('2.1 Data FSVA 2025 &amp; Bobot'!N386="","",IFERROR((('2.1 Data FSVA 2025 &amp; Bobot'!N386-J$6))/(J$7-J$6),"-"))</f>
        <v/>
      </c>
      <c r="K390" s="4" t="str">
        <f>IF('2.1 Data FSVA 2025 &amp; Bobot'!P386="","",IFERROR(((K$7-'2.1 Data FSVA 2025 &amp; Bobot'!P386))/(K$7-K$6),"-"))</f>
        <v/>
      </c>
      <c r="L390" s="4" t="str">
        <f>IF('2.1 Data FSVA 2025 &amp; Bobot'!R386="","",IFERROR(((L$7-'2.1 Data FSVA 2025 &amp; Bobot'!R386))/(L$7-L$6),"-"))</f>
        <v/>
      </c>
      <c r="M390" s="4" t="str">
        <f>IF('2.1 Data FSVA 2025 &amp; Bobot'!T386="","",IFERROR(((M$7-'2.1 Data FSVA 2025 &amp; Bobot'!T386))/(M$7-M$6),"-"))</f>
        <v/>
      </c>
      <c r="N390" s="4" t="str">
        <f>IF('2.1 Data FSVA 2025 &amp; Bobot'!V386="","",IFERROR((('2.1 Data FSVA 2025 &amp; Bobot'!V386-N$6))/(N$7-N$6),"-"))</f>
        <v/>
      </c>
      <c r="O390" s="4" t="str">
        <f>IF('2.1 Data FSVA 2025 &amp; Bobot'!X386="","",IFERROR(((O$7-'2.1 Data FSVA 2025 &amp; Bobot'!X386))/(O$7-O$6),"-"))</f>
        <v/>
      </c>
      <c r="P390" s="4" t="str">
        <f>IF('2.1 Data FSVA 2025 &amp; Bobot'!Z386="","",IFERROR((('2.1 Data FSVA 2025 &amp; Bobot'!Z386-P$6))/(P$7-P$6),"-"))</f>
        <v/>
      </c>
      <c r="Q390" s="4" t="str">
        <f>IF('2.1 Data FSVA 2025 &amp; Bobot'!AB386="","",IFERROR((('2.1 Data FSVA 2025 &amp; Bobot'!AB386-Q$6))/(Q$7-Q$6),"-"))</f>
        <v/>
      </c>
      <c r="R390" s="4" t="str">
        <f>IF('2.1 Data FSVA 2025 &amp; Bobot'!AD386="","",IFERROR(((R$7-'2.1 Data FSVA 2025 &amp; Bobot'!AD386))/(R$7-R$6),"-"))</f>
        <v/>
      </c>
      <c r="S390" s="33" t="str">
        <f t="shared" si="20"/>
        <v>-</v>
      </c>
      <c r="T390" s="73" t="str">
        <f t="shared" si="21"/>
        <v>-</v>
      </c>
      <c r="U390" s="4" t="str">
        <f t="shared" si="22"/>
        <v>-</v>
      </c>
      <c r="V390" s="73" t="str">
        <f t="shared" si="23"/>
        <v>-</v>
      </c>
      <c r="W390" s="67"/>
    </row>
    <row r="391" spans="1:23" x14ac:dyDescent="0.3">
      <c r="A391" s="1" t="str">
        <f>IF('2.1 Data FSVA 2025 &amp; Bobot'!A387="","",'2.1 Data FSVA 2025 &amp; Bobot'!A387)</f>
        <v/>
      </c>
      <c r="B391" s="2" t="str">
        <f>IF('2.1 Data FSVA 2025 &amp; Bobot'!B387="","",'2.1 Data FSVA 2025 &amp; Bobot'!B387)</f>
        <v/>
      </c>
      <c r="C391" s="1" t="str">
        <f>IF('2.1 Data FSVA 2025 &amp; Bobot'!C387="","",'2.1 Data FSVA 2025 &amp; Bobot'!C387)</f>
        <v/>
      </c>
      <c r="D391" s="1" t="str">
        <f>IF('2.1 Data FSVA 2025 &amp; Bobot'!D387="","",'2.1 Data FSVA 2025 &amp; Bobot'!D387)</f>
        <v/>
      </c>
      <c r="E391" s="1" t="str">
        <f>IF('2.1 Data FSVA 2025 &amp; Bobot'!E387="","",'2.1 Data FSVA 2025 &amp; Bobot'!E387)</f>
        <v/>
      </c>
      <c r="F391" s="2" t="str">
        <f>IF('2.1 Data FSVA 2025 &amp; Bobot'!F387="","",'2.1 Data FSVA 2025 &amp; Bobot'!F387)</f>
        <v/>
      </c>
      <c r="G391" s="4" t="str">
        <f>IF('2.1 Data FSVA 2025 &amp; Bobot'!H387="","",IFERROR(((G$7-'2.1 Data FSVA 2025 &amp; Bobot'!H387))/(G$7-G$6),"-"))</f>
        <v/>
      </c>
      <c r="H391" s="4" t="str">
        <f>IF('2.1 Data FSVA 2025 &amp; Bobot'!J387="","",IFERROR((('2.1 Data FSVA 2025 &amp; Bobot'!J387-H$6))/(H$7-H$6),"-"))</f>
        <v/>
      </c>
      <c r="I391" s="4" t="str">
        <f>IF('2.1 Data FSVA 2025 &amp; Bobot'!L387="","",IFERROR((('2.1 Data FSVA 2025 &amp; Bobot'!L387-I$6))/(I$7-I$6),"-"))</f>
        <v/>
      </c>
      <c r="J391" s="4" t="str">
        <f>IF('2.1 Data FSVA 2025 &amp; Bobot'!N387="","",IFERROR((('2.1 Data FSVA 2025 &amp; Bobot'!N387-J$6))/(J$7-J$6),"-"))</f>
        <v/>
      </c>
      <c r="K391" s="4" t="str">
        <f>IF('2.1 Data FSVA 2025 &amp; Bobot'!P387="","",IFERROR(((K$7-'2.1 Data FSVA 2025 &amp; Bobot'!P387))/(K$7-K$6),"-"))</f>
        <v/>
      </c>
      <c r="L391" s="4" t="str">
        <f>IF('2.1 Data FSVA 2025 &amp; Bobot'!R387="","",IFERROR(((L$7-'2.1 Data FSVA 2025 &amp; Bobot'!R387))/(L$7-L$6),"-"))</f>
        <v/>
      </c>
      <c r="M391" s="4" t="str">
        <f>IF('2.1 Data FSVA 2025 &amp; Bobot'!T387="","",IFERROR(((M$7-'2.1 Data FSVA 2025 &amp; Bobot'!T387))/(M$7-M$6),"-"))</f>
        <v/>
      </c>
      <c r="N391" s="4" t="str">
        <f>IF('2.1 Data FSVA 2025 &amp; Bobot'!V387="","",IFERROR((('2.1 Data FSVA 2025 &amp; Bobot'!V387-N$6))/(N$7-N$6),"-"))</f>
        <v/>
      </c>
      <c r="O391" s="4" t="str">
        <f>IF('2.1 Data FSVA 2025 &amp; Bobot'!X387="","",IFERROR(((O$7-'2.1 Data FSVA 2025 &amp; Bobot'!X387))/(O$7-O$6),"-"))</f>
        <v/>
      </c>
      <c r="P391" s="4" t="str">
        <f>IF('2.1 Data FSVA 2025 &amp; Bobot'!Z387="","",IFERROR((('2.1 Data FSVA 2025 &amp; Bobot'!Z387-P$6))/(P$7-P$6),"-"))</f>
        <v/>
      </c>
      <c r="Q391" s="4" t="str">
        <f>IF('2.1 Data FSVA 2025 &amp; Bobot'!AB387="","",IFERROR((('2.1 Data FSVA 2025 &amp; Bobot'!AB387-Q$6))/(Q$7-Q$6),"-"))</f>
        <v/>
      </c>
      <c r="R391" s="4" t="str">
        <f>IF('2.1 Data FSVA 2025 &amp; Bobot'!AD387="","",IFERROR(((R$7-'2.1 Data FSVA 2025 &amp; Bobot'!AD387))/(R$7-R$6),"-"))</f>
        <v/>
      </c>
      <c r="S391" s="33" t="str">
        <f t="shared" si="20"/>
        <v>-</v>
      </c>
      <c r="T391" s="73" t="str">
        <f t="shared" si="21"/>
        <v>-</v>
      </c>
      <c r="U391" s="4" t="str">
        <f t="shared" si="22"/>
        <v>-</v>
      </c>
      <c r="V391" s="73" t="str">
        <f t="shared" si="23"/>
        <v>-</v>
      </c>
      <c r="W391" s="67"/>
    </row>
    <row r="392" spans="1:23" x14ac:dyDescent="0.3">
      <c r="A392" s="1" t="str">
        <f>IF('2.1 Data FSVA 2025 &amp; Bobot'!A388="","",'2.1 Data FSVA 2025 &amp; Bobot'!A388)</f>
        <v/>
      </c>
      <c r="B392" s="2" t="str">
        <f>IF('2.1 Data FSVA 2025 &amp; Bobot'!B388="","",'2.1 Data FSVA 2025 &amp; Bobot'!B388)</f>
        <v/>
      </c>
      <c r="C392" s="1" t="str">
        <f>IF('2.1 Data FSVA 2025 &amp; Bobot'!C388="","",'2.1 Data FSVA 2025 &amp; Bobot'!C388)</f>
        <v/>
      </c>
      <c r="D392" s="1" t="str">
        <f>IF('2.1 Data FSVA 2025 &amp; Bobot'!D388="","",'2.1 Data FSVA 2025 &amp; Bobot'!D388)</f>
        <v/>
      </c>
      <c r="E392" s="1" t="str">
        <f>IF('2.1 Data FSVA 2025 &amp; Bobot'!E388="","",'2.1 Data FSVA 2025 &amp; Bobot'!E388)</f>
        <v/>
      </c>
      <c r="F392" s="2" t="str">
        <f>IF('2.1 Data FSVA 2025 &amp; Bobot'!F388="","",'2.1 Data FSVA 2025 &amp; Bobot'!F388)</f>
        <v/>
      </c>
      <c r="G392" s="4" t="str">
        <f>IF('2.1 Data FSVA 2025 &amp; Bobot'!H388="","",IFERROR(((G$7-'2.1 Data FSVA 2025 &amp; Bobot'!H388))/(G$7-G$6),"-"))</f>
        <v/>
      </c>
      <c r="H392" s="4" t="str">
        <f>IF('2.1 Data FSVA 2025 &amp; Bobot'!J388="","",IFERROR((('2.1 Data FSVA 2025 &amp; Bobot'!J388-H$6))/(H$7-H$6),"-"))</f>
        <v/>
      </c>
      <c r="I392" s="4" t="str">
        <f>IF('2.1 Data FSVA 2025 &amp; Bobot'!L388="","",IFERROR((('2.1 Data FSVA 2025 &amp; Bobot'!L388-I$6))/(I$7-I$6),"-"))</f>
        <v/>
      </c>
      <c r="J392" s="4" t="str">
        <f>IF('2.1 Data FSVA 2025 &amp; Bobot'!N388="","",IFERROR((('2.1 Data FSVA 2025 &amp; Bobot'!N388-J$6))/(J$7-J$6),"-"))</f>
        <v/>
      </c>
      <c r="K392" s="4" t="str">
        <f>IF('2.1 Data FSVA 2025 &amp; Bobot'!P388="","",IFERROR(((K$7-'2.1 Data FSVA 2025 &amp; Bobot'!P388))/(K$7-K$6),"-"))</f>
        <v/>
      </c>
      <c r="L392" s="4" t="str">
        <f>IF('2.1 Data FSVA 2025 &amp; Bobot'!R388="","",IFERROR(((L$7-'2.1 Data FSVA 2025 &amp; Bobot'!R388))/(L$7-L$6),"-"))</f>
        <v/>
      </c>
      <c r="M392" s="4" t="str">
        <f>IF('2.1 Data FSVA 2025 &amp; Bobot'!T388="","",IFERROR(((M$7-'2.1 Data FSVA 2025 &amp; Bobot'!T388))/(M$7-M$6),"-"))</f>
        <v/>
      </c>
      <c r="N392" s="4" t="str">
        <f>IF('2.1 Data FSVA 2025 &amp; Bobot'!V388="","",IFERROR((('2.1 Data FSVA 2025 &amp; Bobot'!V388-N$6))/(N$7-N$6),"-"))</f>
        <v/>
      </c>
      <c r="O392" s="4" t="str">
        <f>IF('2.1 Data FSVA 2025 &amp; Bobot'!X388="","",IFERROR(((O$7-'2.1 Data FSVA 2025 &amp; Bobot'!X388))/(O$7-O$6),"-"))</f>
        <v/>
      </c>
      <c r="P392" s="4" t="str">
        <f>IF('2.1 Data FSVA 2025 &amp; Bobot'!Z388="","",IFERROR((('2.1 Data FSVA 2025 &amp; Bobot'!Z388-P$6))/(P$7-P$6),"-"))</f>
        <v/>
      </c>
      <c r="Q392" s="4" t="str">
        <f>IF('2.1 Data FSVA 2025 &amp; Bobot'!AB388="","",IFERROR((('2.1 Data FSVA 2025 &amp; Bobot'!AB388-Q$6))/(Q$7-Q$6),"-"))</f>
        <v/>
      </c>
      <c r="R392" s="4" t="str">
        <f>IF('2.1 Data FSVA 2025 &amp; Bobot'!AD388="","",IFERROR(((R$7-'2.1 Data FSVA 2025 &amp; Bobot'!AD388))/(R$7-R$6),"-"))</f>
        <v/>
      </c>
      <c r="S392" s="33" t="str">
        <f t="shared" si="20"/>
        <v>-</v>
      </c>
      <c r="T392" s="73" t="str">
        <f t="shared" si="21"/>
        <v>-</v>
      </c>
      <c r="U392" s="4" t="str">
        <f t="shared" si="22"/>
        <v>-</v>
      </c>
      <c r="V392" s="73" t="str">
        <f t="shared" si="23"/>
        <v>-</v>
      </c>
      <c r="W392" s="67"/>
    </row>
    <row r="393" spans="1:23" x14ac:dyDescent="0.3">
      <c r="A393" s="1" t="str">
        <f>IF('2.1 Data FSVA 2025 &amp; Bobot'!A389="","",'2.1 Data FSVA 2025 &amp; Bobot'!A389)</f>
        <v/>
      </c>
      <c r="B393" s="2" t="str">
        <f>IF('2.1 Data FSVA 2025 &amp; Bobot'!B389="","",'2.1 Data FSVA 2025 &amp; Bobot'!B389)</f>
        <v/>
      </c>
      <c r="C393" s="1" t="str">
        <f>IF('2.1 Data FSVA 2025 &amp; Bobot'!C389="","",'2.1 Data FSVA 2025 &amp; Bobot'!C389)</f>
        <v/>
      </c>
      <c r="D393" s="1" t="str">
        <f>IF('2.1 Data FSVA 2025 &amp; Bobot'!D389="","",'2.1 Data FSVA 2025 &amp; Bobot'!D389)</f>
        <v/>
      </c>
      <c r="E393" s="1" t="str">
        <f>IF('2.1 Data FSVA 2025 &amp; Bobot'!E389="","",'2.1 Data FSVA 2025 &amp; Bobot'!E389)</f>
        <v/>
      </c>
      <c r="F393" s="2" t="str">
        <f>IF('2.1 Data FSVA 2025 &amp; Bobot'!F389="","",'2.1 Data FSVA 2025 &amp; Bobot'!F389)</f>
        <v/>
      </c>
      <c r="G393" s="4" t="str">
        <f>IF('2.1 Data FSVA 2025 &amp; Bobot'!H389="","",IFERROR(((G$7-'2.1 Data FSVA 2025 &amp; Bobot'!H389))/(G$7-G$6),"-"))</f>
        <v/>
      </c>
      <c r="H393" s="4" t="str">
        <f>IF('2.1 Data FSVA 2025 &amp; Bobot'!J389="","",IFERROR((('2.1 Data FSVA 2025 &amp; Bobot'!J389-H$6))/(H$7-H$6),"-"))</f>
        <v/>
      </c>
      <c r="I393" s="4" t="str">
        <f>IF('2.1 Data FSVA 2025 &amp; Bobot'!L389="","",IFERROR((('2.1 Data FSVA 2025 &amp; Bobot'!L389-I$6))/(I$7-I$6),"-"))</f>
        <v/>
      </c>
      <c r="J393" s="4" t="str">
        <f>IF('2.1 Data FSVA 2025 &amp; Bobot'!N389="","",IFERROR((('2.1 Data FSVA 2025 &amp; Bobot'!N389-J$6))/(J$7-J$6),"-"))</f>
        <v/>
      </c>
      <c r="K393" s="4" t="str">
        <f>IF('2.1 Data FSVA 2025 &amp; Bobot'!P389="","",IFERROR(((K$7-'2.1 Data FSVA 2025 &amp; Bobot'!P389))/(K$7-K$6),"-"))</f>
        <v/>
      </c>
      <c r="L393" s="4" t="str">
        <f>IF('2.1 Data FSVA 2025 &amp; Bobot'!R389="","",IFERROR(((L$7-'2.1 Data FSVA 2025 &amp; Bobot'!R389))/(L$7-L$6),"-"))</f>
        <v/>
      </c>
      <c r="M393" s="4" t="str">
        <f>IF('2.1 Data FSVA 2025 &amp; Bobot'!T389="","",IFERROR(((M$7-'2.1 Data FSVA 2025 &amp; Bobot'!T389))/(M$7-M$6),"-"))</f>
        <v/>
      </c>
      <c r="N393" s="4" t="str">
        <f>IF('2.1 Data FSVA 2025 &amp; Bobot'!V389="","",IFERROR((('2.1 Data FSVA 2025 &amp; Bobot'!V389-N$6))/(N$7-N$6),"-"))</f>
        <v/>
      </c>
      <c r="O393" s="4" t="str">
        <f>IF('2.1 Data FSVA 2025 &amp; Bobot'!X389="","",IFERROR(((O$7-'2.1 Data FSVA 2025 &amp; Bobot'!X389))/(O$7-O$6),"-"))</f>
        <v/>
      </c>
      <c r="P393" s="4" t="str">
        <f>IF('2.1 Data FSVA 2025 &amp; Bobot'!Z389="","",IFERROR((('2.1 Data FSVA 2025 &amp; Bobot'!Z389-P$6))/(P$7-P$6),"-"))</f>
        <v/>
      </c>
      <c r="Q393" s="4" t="str">
        <f>IF('2.1 Data FSVA 2025 &amp; Bobot'!AB389="","",IFERROR((('2.1 Data FSVA 2025 &amp; Bobot'!AB389-Q$6))/(Q$7-Q$6),"-"))</f>
        <v/>
      </c>
      <c r="R393" s="4" t="str">
        <f>IF('2.1 Data FSVA 2025 &amp; Bobot'!AD389="","",IFERROR(((R$7-'2.1 Data FSVA 2025 &amp; Bobot'!AD389))/(R$7-R$6),"-"))</f>
        <v/>
      </c>
      <c r="S393" s="33" t="str">
        <f t="shared" si="20"/>
        <v>-</v>
      </c>
      <c r="T393" s="73" t="str">
        <f t="shared" si="21"/>
        <v>-</v>
      </c>
      <c r="U393" s="4" t="str">
        <f t="shared" si="22"/>
        <v>-</v>
      </c>
      <c r="V393" s="73" t="str">
        <f t="shared" si="23"/>
        <v>-</v>
      </c>
      <c r="W393" s="67"/>
    </row>
    <row r="394" spans="1:23" x14ac:dyDescent="0.3">
      <c r="A394" s="1" t="str">
        <f>IF('2.1 Data FSVA 2025 &amp; Bobot'!A390="","",'2.1 Data FSVA 2025 &amp; Bobot'!A390)</f>
        <v/>
      </c>
      <c r="B394" s="2" t="str">
        <f>IF('2.1 Data FSVA 2025 &amp; Bobot'!B390="","",'2.1 Data FSVA 2025 &amp; Bobot'!B390)</f>
        <v/>
      </c>
      <c r="C394" s="1" t="str">
        <f>IF('2.1 Data FSVA 2025 &amp; Bobot'!C390="","",'2.1 Data FSVA 2025 &amp; Bobot'!C390)</f>
        <v/>
      </c>
      <c r="D394" s="1" t="str">
        <f>IF('2.1 Data FSVA 2025 &amp; Bobot'!D390="","",'2.1 Data FSVA 2025 &amp; Bobot'!D390)</f>
        <v/>
      </c>
      <c r="E394" s="1" t="str">
        <f>IF('2.1 Data FSVA 2025 &amp; Bobot'!E390="","",'2.1 Data FSVA 2025 &amp; Bobot'!E390)</f>
        <v/>
      </c>
      <c r="F394" s="2" t="str">
        <f>IF('2.1 Data FSVA 2025 &amp; Bobot'!F390="","",'2.1 Data FSVA 2025 &amp; Bobot'!F390)</f>
        <v/>
      </c>
      <c r="G394" s="4" t="str">
        <f>IF('2.1 Data FSVA 2025 &amp; Bobot'!H390="","",IFERROR(((G$7-'2.1 Data FSVA 2025 &amp; Bobot'!H390))/(G$7-G$6),"-"))</f>
        <v/>
      </c>
      <c r="H394" s="4" t="str">
        <f>IF('2.1 Data FSVA 2025 &amp; Bobot'!J390="","",IFERROR((('2.1 Data FSVA 2025 &amp; Bobot'!J390-H$6))/(H$7-H$6),"-"))</f>
        <v/>
      </c>
      <c r="I394" s="4" t="str">
        <f>IF('2.1 Data FSVA 2025 &amp; Bobot'!L390="","",IFERROR((('2.1 Data FSVA 2025 &amp; Bobot'!L390-I$6))/(I$7-I$6),"-"))</f>
        <v/>
      </c>
      <c r="J394" s="4" t="str">
        <f>IF('2.1 Data FSVA 2025 &amp; Bobot'!N390="","",IFERROR((('2.1 Data FSVA 2025 &amp; Bobot'!N390-J$6))/(J$7-J$6),"-"))</f>
        <v/>
      </c>
      <c r="K394" s="4" t="str">
        <f>IF('2.1 Data FSVA 2025 &amp; Bobot'!P390="","",IFERROR(((K$7-'2.1 Data FSVA 2025 &amp; Bobot'!P390))/(K$7-K$6),"-"))</f>
        <v/>
      </c>
      <c r="L394" s="4" t="str">
        <f>IF('2.1 Data FSVA 2025 &amp; Bobot'!R390="","",IFERROR(((L$7-'2.1 Data FSVA 2025 &amp; Bobot'!R390))/(L$7-L$6),"-"))</f>
        <v/>
      </c>
      <c r="M394" s="4" t="str">
        <f>IF('2.1 Data FSVA 2025 &amp; Bobot'!T390="","",IFERROR(((M$7-'2.1 Data FSVA 2025 &amp; Bobot'!T390))/(M$7-M$6),"-"))</f>
        <v/>
      </c>
      <c r="N394" s="4" t="str">
        <f>IF('2.1 Data FSVA 2025 &amp; Bobot'!V390="","",IFERROR((('2.1 Data FSVA 2025 &amp; Bobot'!V390-N$6))/(N$7-N$6),"-"))</f>
        <v/>
      </c>
      <c r="O394" s="4" t="str">
        <f>IF('2.1 Data FSVA 2025 &amp; Bobot'!X390="","",IFERROR(((O$7-'2.1 Data FSVA 2025 &amp; Bobot'!X390))/(O$7-O$6),"-"))</f>
        <v/>
      </c>
      <c r="P394" s="4" t="str">
        <f>IF('2.1 Data FSVA 2025 &amp; Bobot'!Z390="","",IFERROR((('2.1 Data FSVA 2025 &amp; Bobot'!Z390-P$6))/(P$7-P$6),"-"))</f>
        <v/>
      </c>
      <c r="Q394" s="4" t="str">
        <f>IF('2.1 Data FSVA 2025 &amp; Bobot'!AB390="","",IFERROR((('2.1 Data FSVA 2025 &amp; Bobot'!AB390-Q$6))/(Q$7-Q$6),"-"))</f>
        <v/>
      </c>
      <c r="R394" s="4" t="str">
        <f>IF('2.1 Data FSVA 2025 &amp; Bobot'!AD390="","",IFERROR(((R$7-'2.1 Data FSVA 2025 &amp; Bobot'!AD390))/(R$7-R$6),"-"))</f>
        <v/>
      </c>
      <c r="S394" s="33" t="str">
        <f t="shared" si="20"/>
        <v>-</v>
      </c>
      <c r="T394" s="73" t="str">
        <f t="shared" si="21"/>
        <v>-</v>
      </c>
      <c r="U394" s="4" t="str">
        <f t="shared" si="22"/>
        <v>-</v>
      </c>
      <c r="V394" s="73" t="str">
        <f t="shared" si="23"/>
        <v>-</v>
      </c>
      <c r="W394" s="67"/>
    </row>
    <row r="395" spans="1:23" x14ac:dyDescent="0.3">
      <c r="A395" s="1" t="str">
        <f>IF('2.1 Data FSVA 2025 &amp; Bobot'!A391="","",'2.1 Data FSVA 2025 &amp; Bobot'!A391)</f>
        <v/>
      </c>
      <c r="B395" s="2" t="str">
        <f>IF('2.1 Data FSVA 2025 &amp; Bobot'!B391="","",'2.1 Data FSVA 2025 &amp; Bobot'!B391)</f>
        <v/>
      </c>
      <c r="C395" s="1" t="str">
        <f>IF('2.1 Data FSVA 2025 &amp; Bobot'!C391="","",'2.1 Data FSVA 2025 &amp; Bobot'!C391)</f>
        <v/>
      </c>
      <c r="D395" s="1" t="str">
        <f>IF('2.1 Data FSVA 2025 &amp; Bobot'!D391="","",'2.1 Data FSVA 2025 &amp; Bobot'!D391)</f>
        <v/>
      </c>
      <c r="E395" s="1" t="str">
        <f>IF('2.1 Data FSVA 2025 &amp; Bobot'!E391="","",'2.1 Data FSVA 2025 &amp; Bobot'!E391)</f>
        <v/>
      </c>
      <c r="F395" s="2" t="str">
        <f>IF('2.1 Data FSVA 2025 &amp; Bobot'!F391="","",'2.1 Data FSVA 2025 &amp; Bobot'!F391)</f>
        <v/>
      </c>
      <c r="G395" s="4" t="str">
        <f>IF('2.1 Data FSVA 2025 &amp; Bobot'!H391="","",IFERROR(((G$7-'2.1 Data FSVA 2025 &amp; Bobot'!H391))/(G$7-G$6),"-"))</f>
        <v/>
      </c>
      <c r="H395" s="4" t="str">
        <f>IF('2.1 Data FSVA 2025 &amp; Bobot'!J391="","",IFERROR((('2.1 Data FSVA 2025 &amp; Bobot'!J391-H$6))/(H$7-H$6),"-"))</f>
        <v/>
      </c>
      <c r="I395" s="4" t="str">
        <f>IF('2.1 Data FSVA 2025 &amp; Bobot'!L391="","",IFERROR((('2.1 Data FSVA 2025 &amp; Bobot'!L391-I$6))/(I$7-I$6),"-"))</f>
        <v/>
      </c>
      <c r="J395" s="4" t="str">
        <f>IF('2.1 Data FSVA 2025 &amp; Bobot'!N391="","",IFERROR((('2.1 Data FSVA 2025 &amp; Bobot'!N391-J$6))/(J$7-J$6),"-"))</f>
        <v/>
      </c>
      <c r="K395" s="4" t="str">
        <f>IF('2.1 Data FSVA 2025 &amp; Bobot'!P391="","",IFERROR(((K$7-'2.1 Data FSVA 2025 &amp; Bobot'!P391))/(K$7-K$6),"-"))</f>
        <v/>
      </c>
      <c r="L395" s="4" t="str">
        <f>IF('2.1 Data FSVA 2025 &amp; Bobot'!R391="","",IFERROR(((L$7-'2.1 Data FSVA 2025 &amp; Bobot'!R391))/(L$7-L$6),"-"))</f>
        <v/>
      </c>
      <c r="M395" s="4" t="str">
        <f>IF('2.1 Data FSVA 2025 &amp; Bobot'!T391="","",IFERROR(((M$7-'2.1 Data FSVA 2025 &amp; Bobot'!T391))/(M$7-M$6),"-"))</f>
        <v/>
      </c>
      <c r="N395" s="4" t="str">
        <f>IF('2.1 Data FSVA 2025 &amp; Bobot'!V391="","",IFERROR((('2.1 Data FSVA 2025 &amp; Bobot'!V391-N$6))/(N$7-N$6),"-"))</f>
        <v/>
      </c>
      <c r="O395" s="4" t="str">
        <f>IF('2.1 Data FSVA 2025 &amp; Bobot'!X391="","",IFERROR(((O$7-'2.1 Data FSVA 2025 &amp; Bobot'!X391))/(O$7-O$6),"-"))</f>
        <v/>
      </c>
      <c r="P395" s="4" t="str">
        <f>IF('2.1 Data FSVA 2025 &amp; Bobot'!Z391="","",IFERROR((('2.1 Data FSVA 2025 &amp; Bobot'!Z391-P$6))/(P$7-P$6),"-"))</f>
        <v/>
      </c>
      <c r="Q395" s="4" t="str">
        <f>IF('2.1 Data FSVA 2025 &amp; Bobot'!AB391="","",IFERROR((('2.1 Data FSVA 2025 &amp; Bobot'!AB391-Q$6))/(Q$7-Q$6),"-"))</f>
        <v/>
      </c>
      <c r="R395" s="4" t="str">
        <f>IF('2.1 Data FSVA 2025 &amp; Bobot'!AD391="","",IFERROR(((R$7-'2.1 Data FSVA 2025 &amp; Bobot'!AD391))/(R$7-R$6),"-"))</f>
        <v/>
      </c>
      <c r="S395" s="33" t="str">
        <f t="shared" si="20"/>
        <v>-</v>
      </c>
      <c r="T395" s="73" t="str">
        <f t="shared" si="21"/>
        <v>-</v>
      </c>
      <c r="U395" s="4" t="str">
        <f t="shared" si="22"/>
        <v>-</v>
      </c>
      <c r="V395" s="73" t="str">
        <f t="shared" si="23"/>
        <v>-</v>
      </c>
      <c r="W395" s="67"/>
    </row>
    <row r="396" spans="1:23" x14ac:dyDescent="0.3">
      <c r="A396" s="1" t="str">
        <f>IF('2.1 Data FSVA 2025 &amp; Bobot'!A392="","",'2.1 Data FSVA 2025 &amp; Bobot'!A392)</f>
        <v/>
      </c>
      <c r="B396" s="2" t="str">
        <f>IF('2.1 Data FSVA 2025 &amp; Bobot'!B392="","",'2.1 Data FSVA 2025 &amp; Bobot'!B392)</f>
        <v/>
      </c>
      <c r="C396" s="1" t="str">
        <f>IF('2.1 Data FSVA 2025 &amp; Bobot'!C392="","",'2.1 Data FSVA 2025 &amp; Bobot'!C392)</f>
        <v/>
      </c>
      <c r="D396" s="1" t="str">
        <f>IF('2.1 Data FSVA 2025 &amp; Bobot'!D392="","",'2.1 Data FSVA 2025 &amp; Bobot'!D392)</f>
        <v/>
      </c>
      <c r="E396" s="1" t="str">
        <f>IF('2.1 Data FSVA 2025 &amp; Bobot'!E392="","",'2.1 Data FSVA 2025 &amp; Bobot'!E392)</f>
        <v/>
      </c>
      <c r="F396" s="2" t="str">
        <f>IF('2.1 Data FSVA 2025 &amp; Bobot'!F392="","",'2.1 Data FSVA 2025 &amp; Bobot'!F392)</f>
        <v/>
      </c>
      <c r="G396" s="4" t="str">
        <f>IF('2.1 Data FSVA 2025 &amp; Bobot'!H392="","",IFERROR(((G$7-'2.1 Data FSVA 2025 &amp; Bobot'!H392))/(G$7-G$6),"-"))</f>
        <v/>
      </c>
      <c r="H396" s="4" t="str">
        <f>IF('2.1 Data FSVA 2025 &amp; Bobot'!J392="","",IFERROR((('2.1 Data FSVA 2025 &amp; Bobot'!J392-H$6))/(H$7-H$6),"-"))</f>
        <v/>
      </c>
      <c r="I396" s="4" t="str">
        <f>IF('2.1 Data FSVA 2025 &amp; Bobot'!L392="","",IFERROR((('2.1 Data FSVA 2025 &amp; Bobot'!L392-I$6))/(I$7-I$6),"-"))</f>
        <v/>
      </c>
      <c r="J396" s="4" t="str">
        <f>IF('2.1 Data FSVA 2025 &amp; Bobot'!N392="","",IFERROR((('2.1 Data FSVA 2025 &amp; Bobot'!N392-J$6))/(J$7-J$6),"-"))</f>
        <v/>
      </c>
      <c r="K396" s="4" t="str">
        <f>IF('2.1 Data FSVA 2025 &amp; Bobot'!P392="","",IFERROR(((K$7-'2.1 Data FSVA 2025 &amp; Bobot'!P392))/(K$7-K$6),"-"))</f>
        <v/>
      </c>
      <c r="L396" s="4" t="str">
        <f>IF('2.1 Data FSVA 2025 &amp; Bobot'!R392="","",IFERROR(((L$7-'2.1 Data FSVA 2025 &amp; Bobot'!R392))/(L$7-L$6),"-"))</f>
        <v/>
      </c>
      <c r="M396" s="4" t="str">
        <f>IF('2.1 Data FSVA 2025 &amp; Bobot'!T392="","",IFERROR(((M$7-'2.1 Data FSVA 2025 &amp; Bobot'!T392))/(M$7-M$6),"-"))</f>
        <v/>
      </c>
      <c r="N396" s="4" t="str">
        <f>IF('2.1 Data FSVA 2025 &amp; Bobot'!V392="","",IFERROR((('2.1 Data FSVA 2025 &amp; Bobot'!V392-N$6))/(N$7-N$6),"-"))</f>
        <v/>
      </c>
      <c r="O396" s="4" t="str">
        <f>IF('2.1 Data FSVA 2025 &amp; Bobot'!X392="","",IFERROR(((O$7-'2.1 Data FSVA 2025 &amp; Bobot'!X392))/(O$7-O$6),"-"))</f>
        <v/>
      </c>
      <c r="P396" s="4" t="str">
        <f>IF('2.1 Data FSVA 2025 &amp; Bobot'!Z392="","",IFERROR((('2.1 Data FSVA 2025 &amp; Bobot'!Z392-P$6))/(P$7-P$6),"-"))</f>
        <v/>
      </c>
      <c r="Q396" s="4" t="str">
        <f>IF('2.1 Data FSVA 2025 &amp; Bobot'!AB392="","",IFERROR((('2.1 Data FSVA 2025 &amp; Bobot'!AB392-Q$6))/(Q$7-Q$6),"-"))</f>
        <v/>
      </c>
      <c r="R396" s="4" t="str">
        <f>IF('2.1 Data FSVA 2025 &amp; Bobot'!AD392="","",IFERROR(((R$7-'2.1 Data FSVA 2025 &amp; Bobot'!AD392))/(R$7-R$6),"-"))</f>
        <v/>
      </c>
      <c r="S396" s="33" t="str">
        <f t="shared" ref="S396:S459" si="24">IFERROR(($G$2*G396)+($H$2*H396)+($I$2*I396)+($J$2*J396)+($K$2*K396)+($L$2*L396)+($M$2*M396)+($N$2*N396)+($O$2*O396)+($P$2*P396)+($Q$2*Q396)+($R$2*R396),"-")</f>
        <v>-</v>
      </c>
      <c r="T396" s="73" t="str">
        <f t="shared" ref="T396:T459" si="25">(IF(S396="-","-",IF(S396&lt;=$X$11,1,IF(S396&lt;=$X$12,2,IF(S396&lt;=$X$13,3,IF(S396&lt;=$X$14,4,IF(S396&lt;=$X$15,5,6)))))))</f>
        <v>-</v>
      </c>
      <c r="U396" s="4" t="str">
        <f t="shared" ref="U396:U459" si="26">IFERROR(100*S396,"-")</f>
        <v>-</v>
      </c>
      <c r="V396" s="73" t="str">
        <f t="shared" ref="V396:V459" si="27">IFERROR(RANK(U396,$U$11:$U$704,0),"-")</f>
        <v>-</v>
      </c>
      <c r="W396" s="67"/>
    </row>
    <row r="397" spans="1:23" x14ac:dyDescent="0.3">
      <c r="A397" s="1" t="str">
        <f>IF('2.1 Data FSVA 2025 &amp; Bobot'!A393="","",'2.1 Data FSVA 2025 &amp; Bobot'!A393)</f>
        <v/>
      </c>
      <c r="B397" s="2" t="str">
        <f>IF('2.1 Data FSVA 2025 &amp; Bobot'!B393="","",'2.1 Data FSVA 2025 &amp; Bobot'!B393)</f>
        <v/>
      </c>
      <c r="C397" s="1" t="str">
        <f>IF('2.1 Data FSVA 2025 &amp; Bobot'!C393="","",'2.1 Data FSVA 2025 &amp; Bobot'!C393)</f>
        <v/>
      </c>
      <c r="D397" s="1" t="str">
        <f>IF('2.1 Data FSVA 2025 &amp; Bobot'!D393="","",'2.1 Data FSVA 2025 &amp; Bobot'!D393)</f>
        <v/>
      </c>
      <c r="E397" s="1" t="str">
        <f>IF('2.1 Data FSVA 2025 &amp; Bobot'!E393="","",'2.1 Data FSVA 2025 &amp; Bobot'!E393)</f>
        <v/>
      </c>
      <c r="F397" s="2" t="str">
        <f>IF('2.1 Data FSVA 2025 &amp; Bobot'!F393="","",'2.1 Data FSVA 2025 &amp; Bobot'!F393)</f>
        <v/>
      </c>
      <c r="G397" s="4" t="str">
        <f>IF('2.1 Data FSVA 2025 &amp; Bobot'!H393="","",IFERROR(((G$7-'2.1 Data FSVA 2025 &amp; Bobot'!H393))/(G$7-G$6),"-"))</f>
        <v/>
      </c>
      <c r="H397" s="4" t="str">
        <f>IF('2.1 Data FSVA 2025 &amp; Bobot'!J393="","",IFERROR((('2.1 Data FSVA 2025 &amp; Bobot'!J393-H$6))/(H$7-H$6),"-"))</f>
        <v/>
      </c>
      <c r="I397" s="4" t="str">
        <f>IF('2.1 Data FSVA 2025 &amp; Bobot'!L393="","",IFERROR((('2.1 Data FSVA 2025 &amp; Bobot'!L393-I$6))/(I$7-I$6),"-"))</f>
        <v/>
      </c>
      <c r="J397" s="4" t="str">
        <f>IF('2.1 Data FSVA 2025 &amp; Bobot'!N393="","",IFERROR((('2.1 Data FSVA 2025 &amp; Bobot'!N393-J$6))/(J$7-J$6),"-"))</f>
        <v/>
      </c>
      <c r="K397" s="4" t="str">
        <f>IF('2.1 Data FSVA 2025 &amp; Bobot'!P393="","",IFERROR(((K$7-'2.1 Data FSVA 2025 &amp; Bobot'!P393))/(K$7-K$6),"-"))</f>
        <v/>
      </c>
      <c r="L397" s="4" t="str">
        <f>IF('2.1 Data FSVA 2025 &amp; Bobot'!R393="","",IFERROR(((L$7-'2.1 Data FSVA 2025 &amp; Bobot'!R393))/(L$7-L$6),"-"))</f>
        <v/>
      </c>
      <c r="M397" s="4" t="str">
        <f>IF('2.1 Data FSVA 2025 &amp; Bobot'!T393="","",IFERROR(((M$7-'2.1 Data FSVA 2025 &amp; Bobot'!T393))/(M$7-M$6),"-"))</f>
        <v/>
      </c>
      <c r="N397" s="4" t="str">
        <f>IF('2.1 Data FSVA 2025 &amp; Bobot'!V393="","",IFERROR((('2.1 Data FSVA 2025 &amp; Bobot'!V393-N$6))/(N$7-N$6),"-"))</f>
        <v/>
      </c>
      <c r="O397" s="4" t="str">
        <f>IF('2.1 Data FSVA 2025 &amp; Bobot'!X393="","",IFERROR(((O$7-'2.1 Data FSVA 2025 &amp; Bobot'!X393))/(O$7-O$6),"-"))</f>
        <v/>
      </c>
      <c r="P397" s="4" t="str">
        <f>IF('2.1 Data FSVA 2025 &amp; Bobot'!Z393="","",IFERROR((('2.1 Data FSVA 2025 &amp; Bobot'!Z393-P$6))/(P$7-P$6),"-"))</f>
        <v/>
      </c>
      <c r="Q397" s="4" t="str">
        <f>IF('2.1 Data FSVA 2025 &amp; Bobot'!AB393="","",IFERROR((('2.1 Data FSVA 2025 &amp; Bobot'!AB393-Q$6))/(Q$7-Q$6),"-"))</f>
        <v/>
      </c>
      <c r="R397" s="4" t="str">
        <f>IF('2.1 Data FSVA 2025 &amp; Bobot'!AD393="","",IFERROR(((R$7-'2.1 Data FSVA 2025 &amp; Bobot'!AD393))/(R$7-R$6),"-"))</f>
        <v/>
      </c>
      <c r="S397" s="33" t="str">
        <f t="shared" si="24"/>
        <v>-</v>
      </c>
      <c r="T397" s="73" t="str">
        <f t="shared" si="25"/>
        <v>-</v>
      </c>
      <c r="U397" s="4" t="str">
        <f t="shared" si="26"/>
        <v>-</v>
      </c>
      <c r="V397" s="73" t="str">
        <f t="shared" si="27"/>
        <v>-</v>
      </c>
      <c r="W397" s="67"/>
    </row>
    <row r="398" spans="1:23" x14ac:dyDescent="0.3">
      <c r="A398" s="1" t="str">
        <f>IF('2.1 Data FSVA 2025 &amp; Bobot'!A394="","",'2.1 Data FSVA 2025 &amp; Bobot'!A394)</f>
        <v/>
      </c>
      <c r="B398" s="2" t="str">
        <f>IF('2.1 Data FSVA 2025 &amp; Bobot'!B394="","",'2.1 Data FSVA 2025 &amp; Bobot'!B394)</f>
        <v/>
      </c>
      <c r="C398" s="1" t="str">
        <f>IF('2.1 Data FSVA 2025 &amp; Bobot'!C394="","",'2.1 Data FSVA 2025 &amp; Bobot'!C394)</f>
        <v/>
      </c>
      <c r="D398" s="1" t="str">
        <f>IF('2.1 Data FSVA 2025 &amp; Bobot'!D394="","",'2.1 Data FSVA 2025 &amp; Bobot'!D394)</f>
        <v/>
      </c>
      <c r="E398" s="1" t="str">
        <f>IF('2.1 Data FSVA 2025 &amp; Bobot'!E394="","",'2.1 Data FSVA 2025 &amp; Bobot'!E394)</f>
        <v/>
      </c>
      <c r="F398" s="2" t="str">
        <f>IF('2.1 Data FSVA 2025 &amp; Bobot'!F394="","",'2.1 Data FSVA 2025 &amp; Bobot'!F394)</f>
        <v/>
      </c>
      <c r="G398" s="4" t="str">
        <f>IF('2.1 Data FSVA 2025 &amp; Bobot'!H394="","",IFERROR(((G$7-'2.1 Data FSVA 2025 &amp; Bobot'!H394))/(G$7-G$6),"-"))</f>
        <v/>
      </c>
      <c r="H398" s="4" t="str">
        <f>IF('2.1 Data FSVA 2025 &amp; Bobot'!J394="","",IFERROR((('2.1 Data FSVA 2025 &amp; Bobot'!J394-H$6))/(H$7-H$6),"-"))</f>
        <v/>
      </c>
      <c r="I398" s="4" t="str">
        <f>IF('2.1 Data FSVA 2025 &amp; Bobot'!L394="","",IFERROR((('2.1 Data FSVA 2025 &amp; Bobot'!L394-I$6))/(I$7-I$6),"-"))</f>
        <v/>
      </c>
      <c r="J398" s="4" t="str">
        <f>IF('2.1 Data FSVA 2025 &amp; Bobot'!N394="","",IFERROR((('2.1 Data FSVA 2025 &amp; Bobot'!N394-J$6))/(J$7-J$6),"-"))</f>
        <v/>
      </c>
      <c r="K398" s="4" t="str">
        <f>IF('2.1 Data FSVA 2025 &amp; Bobot'!P394="","",IFERROR(((K$7-'2.1 Data FSVA 2025 &amp; Bobot'!P394))/(K$7-K$6),"-"))</f>
        <v/>
      </c>
      <c r="L398" s="4" t="str">
        <f>IF('2.1 Data FSVA 2025 &amp; Bobot'!R394="","",IFERROR(((L$7-'2.1 Data FSVA 2025 &amp; Bobot'!R394))/(L$7-L$6),"-"))</f>
        <v/>
      </c>
      <c r="M398" s="4" t="str">
        <f>IF('2.1 Data FSVA 2025 &amp; Bobot'!T394="","",IFERROR(((M$7-'2.1 Data FSVA 2025 &amp; Bobot'!T394))/(M$7-M$6),"-"))</f>
        <v/>
      </c>
      <c r="N398" s="4" t="str">
        <f>IF('2.1 Data FSVA 2025 &amp; Bobot'!V394="","",IFERROR((('2.1 Data FSVA 2025 &amp; Bobot'!V394-N$6))/(N$7-N$6),"-"))</f>
        <v/>
      </c>
      <c r="O398" s="4" t="str">
        <f>IF('2.1 Data FSVA 2025 &amp; Bobot'!X394="","",IFERROR(((O$7-'2.1 Data FSVA 2025 &amp; Bobot'!X394))/(O$7-O$6),"-"))</f>
        <v/>
      </c>
      <c r="P398" s="4" t="str">
        <f>IF('2.1 Data FSVA 2025 &amp; Bobot'!Z394="","",IFERROR((('2.1 Data FSVA 2025 &amp; Bobot'!Z394-P$6))/(P$7-P$6),"-"))</f>
        <v/>
      </c>
      <c r="Q398" s="4" t="str">
        <f>IF('2.1 Data FSVA 2025 &amp; Bobot'!AB394="","",IFERROR((('2.1 Data FSVA 2025 &amp; Bobot'!AB394-Q$6))/(Q$7-Q$6),"-"))</f>
        <v/>
      </c>
      <c r="R398" s="4" t="str">
        <f>IF('2.1 Data FSVA 2025 &amp; Bobot'!AD394="","",IFERROR(((R$7-'2.1 Data FSVA 2025 &amp; Bobot'!AD394))/(R$7-R$6),"-"))</f>
        <v/>
      </c>
      <c r="S398" s="33" t="str">
        <f t="shared" si="24"/>
        <v>-</v>
      </c>
      <c r="T398" s="73" t="str">
        <f t="shared" si="25"/>
        <v>-</v>
      </c>
      <c r="U398" s="4" t="str">
        <f t="shared" si="26"/>
        <v>-</v>
      </c>
      <c r="V398" s="73" t="str">
        <f t="shared" si="27"/>
        <v>-</v>
      </c>
      <c r="W398" s="67"/>
    </row>
    <row r="399" spans="1:23" x14ac:dyDescent="0.3">
      <c r="A399" s="1" t="str">
        <f>IF('2.1 Data FSVA 2025 &amp; Bobot'!A395="","",'2.1 Data FSVA 2025 &amp; Bobot'!A395)</f>
        <v/>
      </c>
      <c r="B399" s="2" t="str">
        <f>IF('2.1 Data FSVA 2025 &amp; Bobot'!B395="","",'2.1 Data FSVA 2025 &amp; Bobot'!B395)</f>
        <v/>
      </c>
      <c r="C399" s="1" t="str">
        <f>IF('2.1 Data FSVA 2025 &amp; Bobot'!C395="","",'2.1 Data FSVA 2025 &amp; Bobot'!C395)</f>
        <v/>
      </c>
      <c r="D399" s="1" t="str">
        <f>IF('2.1 Data FSVA 2025 &amp; Bobot'!D395="","",'2.1 Data FSVA 2025 &amp; Bobot'!D395)</f>
        <v/>
      </c>
      <c r="E399" s="1" t="str">
        <f>IF('2.1 Data FSVA 2025 &amp; Bobot'!E395="","",'2.1 Data FSVA 2025 &amp; Bobot'!E395)</f>
        <v/>
      </c>
      <c r="F399" s="2" t="str">
        <f>IF('2.1 Data FSVA 2025 &amp; Bobot'!F395="","",'2.1 Data FSVA 2025 &amp; Bobot'!F395)</f>
        <v/>
      </c>
      <c r="G399" s="4" t="str">
        <f>IF('2.1 Data FSVA 2025 &amp; Bobot'!H395="","",IFERROR(((G$7-'2.1 Data FSVA 2025 &amp; Bobot'!H395))/(G$7-G$6),"-"))</f>
        <v/>
      </c>
      <c r="H399" s="4" t="str">
        <f>IF('2.1 Data FSVA 2025 &amp; Bobot'!J395="","",IFERROR((('2.1 Data FSVA 2025 &amp; Bobot'!J395-H$6))/(H$7-H$6),"-"))</f>
        <v/>
      </c>
      <c r="I399" s="4" t="str">
        <f>IF('2.1 Data FSVA 2025 &amp; Bobot'!L395="","",IFERROR((('2.1 Data FSVA 2025 &amp; Bobot'!L395-I$6))/(I$7-I$6),"-"))</f>
        <v/>
      </c>
      <c r="J399" s="4" t="str">
        <f>IF('2.1 Data FSVA 2025 &amp; Bobot'!N395="","",IFERROR((('2.1 Data FSVA 2025 &amp; Bobot'!N395-J$6))/(J$7-J$6),"-"))</f>
        <v/>
      </c>
      <c r="K399" s="4" t="str">
        <f>IF('2.1 Data FSVA 2025 &amp; Bobot'!P395="","",IFERROR(((K$7-'2.1 Data FSVA 2025 &amp; Bobot'!P395))/(K$7-K$6),"-"))</f>
        <v/>
      </c>
      <c r="L399" s="4" t="str">
        <f>IF('2.1 Data FSVA 2025 &amp; Bobot'!R395="","",IFERROR(((L$7-'2.1 Data FSVA 2025 &amp; Bobot'!R395))/(L$7-L$6),"-"))</f>
        <v/>
      </c>
      <c r="M399" s="4" t="str">
        <f>IF('2.1 Data FSVA 2025 &amp; Bobot'!T395="","",IFERROR(((M$7-'2.1 Data FSVA 2025 &amp; Bobot'!T395))/(M$7-M$6),"-"))</f>
        <v/>
      </c>
      <c r="N399" s="4" t="str">
        <f>IF('2.1 Data FSVA 2025 &amp; Bobot'!V395="","",IFERROR((('2.1 Data FSVA 2025 &amp; Bobot'!V395-N$6))/(N$7-N$6),"-"))</f>
        <v/>
      </c>
      <c r="O399" s="4" t="str">
        <f>IF('2.1 Data FSVA 2025 &amp; Bobot'!X395="","",IFERROR(((O$7-'2.1 Data FSVA 2025 &amp; Bobot'!X395))/(O$7-O$6),"-"))</f>
        <v/>
      </c>
      <c r="P399" s="4" t="str">
        <f>IF('2.1 Data FSVA 2025 &amp; Bobot'!Z395="","",IFERROR((('2.1 Data FSVA 2025 &amp; Bobot'!Z395-P$6))/(P$7-P$6),"-"))</f>
        <v/>
      </c>
      <c r="Q399" s="4" t="str">
        <f>IF('2.1 Data FSVA 2025 &amp; Bobot'!AB395="","",IFERROR((('2.1 Data FSVA 2025 &amp; Bobot'!AB395-Q$6))/(Q$7-Q$6),"-"))</f>
        <v/>
      </c>
      <c r="R399" s="4" t="str">
        <f>IF('2.1 Data FSVA 2025 &amp; Bobot'!AD395="","",IFERROR(((R$7-'2.1 Data FSVA 2025 &amp; Bobot'!AD395))/(R$7-R$6),"-"))</f>
        <v/>
      </c>
      <c r="S399" s="33" t="str">
        <f t="shared" si="24"/>
        <v>-</v>
      </c>
      <c r="T399" s="73" t="str">
        <f t="shared" si="25"/>
        <v>-</v>
      </c>
      <c r="U399" s="4" t="str">
        <f t="shared" si="26"/>
        <v>-</v>
      </c>
      <c r="V399" s="73" t="str">
        <f t="shared" si="27"/>
        <v>-</v>
      </c>
      <c r="W399" s="67"/>
    </row>
    <row r="400" spans="1:23" x14ac:dyDescent="0.3">
      <c r="A400" s="1" t="str">
        <f>IF('2.1 Data FSVA 2025 &amp; Bobot'!A396="","",'2.1 Data FSVA 2025 &amp; Bobot'!A396)</f>
        <v/>
      </c>
      <c r="B400" s="2" t="str">
        <f>IF('2.1 Data FSVA 2025 &amp; Bobot'!B396="","",'2.1 Data FSVA 2025 &amp; Bobot'!B396)</f>
        <v/>
      </c>
      <c r="C400" s="1" t="str">
        <f>IF('2.1 Data FSVA 2025 &amp; Bobot'!C396="","",'2.1 Data FSVA 2025 &amp; Bobot'!C396)</f>
        <v/>
      </c>
      <c r="D400" s="1" t="str">
        <f>IF('2.1 Data FSVA 2025 &amp; Bobot'!D396="","",'2.1 Data FSVA 2025 &amp; Bobot'!D396)</f>
        <v/>
      </c>
      <c r="E400" s="1" t="str">
        <f>IF('2.1 Data FSVA 2025 &amp; Bobot'!E396="","",'2.1 Data FSVA 2025 &amp; Bobot'!E396)</f>
        <v/>
      </c>
      <c r="F400" s="2" t="str">
        <f>IF('2.1 Data FSVA 2025 &amp; Bobot'!F396="","",'2.1 Data FSVA 2025 &amp; Bobot'!F396)</f>
        <v/>
      </c>
      <c r="G400" s="4" t="str">
        <f>IF('2.1 Data FSVA 2025 &amp; Bobot'!H396="","",IFERROR(((G$7-'2.1 Data FSVA 2025 &amp; Bobot'!H396))/(G$7-G$6),"-"))</f>
        <v/>
      </c>
      <c r="H400" s="4" t="str">
        <f>IF('2.1 Data FSVA 2025 &amp; Bobot'!J396="","",IFERROR((('2.1 Data FSVA 2025 &amp; Bobot'!J396-H$6))/(H$7-H$6),"-"))</f>
        <v/>
      </c>
      <c r="I400" s="4" t="str">
        <f>IF('2.1 Data FSVA 2025 &amp; Bobot'!L396="","",IFERROR((('2.1 Data FSVA 2025 &amp; Bobot'!L396-I$6))/(I$7-I$6),"-"))</f>
        <v/>
      </c>
      <c r="J400" s="4" t="str">
        <f>IF('2.1 Data FSVA 2025 &amp; Bobot'!N396="","",IFERROR((('2.1 Data FSVA 2025 &amp; Bobot'!N396-J$6))/(J$7-J$6),"-"))</f>
        <v/>
      </c>
      <c r="K400" s="4" t="str">
        <f>IF('2.1 Data FSVA 2025 &amp; Bobot'!P396="","",IFERROR(((K$7-'2.1 Data FSVA 2025 &amp; Bobot'!P396))/(K$7-K$6),"-"))</f>
        <v/>
      </c>
      <c r="L400" s="4" t="str">
        <f>IF('2.1 Data FSVA 2025 &amp; Bobot'!R396="","",IFERROR(((L$7-'2.1 Data FSVA 2025 &amp; Bobot'!R396))/(L$7-L$6),"-"))</f>
        <v/>
      </c>
      <c r="M400" s="4" t="str">
        <f>IF('2.1 Data FSVA 2025 &amp; Bobot'!T396="","",IFERROR(((M$7-'2.1 Data FSVA 2025 &amp; Bobot'!T396))/(M$7-M$6),"-"))</f>
        <v/>
      </c>
      <c r="N400" s="4" t="str">
        <f>IF('2.1 Data FSVA 2025 &amp; Bobot'!V396="","",IFERROR((('2.1 Data FSVA 2025 &amp; Bobot'!V396-N$6))/(N$7-N$6),"-"))</f>
        <v/>
      </c>
      <c r="O400" s="4" t="str">
        <f>IF('2.1 Data FSVA 2025 &amp; Bobot'!X396="","",IFERROR(((O$7-'2.1 Data FSVA 2025 &amp; Bobot'!X396))/(O$7-O$6),"-"))</f>
        <v/>
      </c>
      <c r="P400" s="4" t="str">
        <f>IF('2.1 Data FSVA 2025 &amp; Bobot'!Z396="","",IFERROR((('2.1 Data FSVA 2025 &amp; Bobot'!Z396-P$6))/(P$7-P$6),"-"))</f>
        <v/>
      </c>
      <c r="Q400" s="4" t="str">
        <f>IF('2.1 Data FSVA 2025 &amp; Bobot'!AB396="","",IFERROR((('2.1 Data FSVA 2025 &amp; Bobot'!AB396-Q$6))/(Q$7-Q$6),"-"))</f>
        <v/>
      </c>
      <c r="R400" s="4" t="str">
        <f>IF('2.1 Data FSVA 2025 &amp; Bobot'!AD396="","",IFERROR(((R$7-'2.1 Data FSVA 2025 &amp; Bobot'!AD396))/(R$7-R$6),"-"))</f>
        <v/>
      </c>
      <c r="S400" s="33" t="str">
        <f t="shared" si="24"/>
        <v>-</v>
      </c>
      <c r="T400" s="73" t="str">
        <f t="shared" si="25"/>
        <v>-</v>
      </c>
      <c r="U400" s="4" t="str">
        <f t="shared" si="26"/>
        <v>-</v>
      </c>
      <c r="V400" s="73" t="str">
        <f t="shared" si="27"/>
        <v>-</v>
      </c>
      <c r="W400" s="67"/>
    </row>
    <row r="401" spans="1:23" x14ac:dyDescent="0.3">
      <c r="A401" s="1" t="str">
        <f>IF('2.1 Data FSVA 2025 &amp; Bobot'!A397="","",'2.1 Data FSVA 2025 &amp; Bobot'!A397)</f>
        <v/>
      </c>
      <c r="B401" s="2" t="str">
        <f>IF('2.1 Data FSVA 2025 &amp; Bobot'!B397="","",'2.1 Data FSVA 2025 &amp; Bobot'!B397)</f>
        <v/>
      </c>
      <c r="C401" s="1" t="str">
        <f>IF('2.1 Data FSVA 2025 &amp; Bobot'!C397="","",'2.1 Data FSVA 2025 &amp; Bobot'!C397)</f>
        <v/>
      </c>
      <c r="D401" s="1" t="str">
        <f>IF('2.1 Data FSVA 2025 &amp; Bobot'!D397="","",'2.1 Data FSVA 2025 &amp; Bobot'!D397)</f>
        <v/>
      </c>
      <c r="E401" s="1" t="str">
        <f>IF('2.1 Data FSVA 2025 &amp; Bobot'!E397="","",'2.1 Data FSVA 2025 &amp; Bobot'!E397)</f>
        <v/>
      </c>
      <c r="F401" s="2" t="str">
        <f>IF('2.1 Data FSVA 2025 &amp; Bobot'!F397="","",'2.1 Data FSVA 2025 &amp; Bobot'!F397)</f>
        <v/>
      </c>
      <c r="G401" s="4" t="str">
        <f>IF('2.1 Data FSVA 2025 &amp; Bobot'!H397="","",IFERROR(((G$7-'2.1 Data FSVA 2025 &amp; Bobot'!H397))/(G$7-G$6),"-"))</f>
        <v/>
      </c>
      <c r="H401" s="4" t="str">
        <f>IF('2.1 Data FSVA 2025 &amp; Bobot'!J397="","",IFERROR((('2.1 Data FSVA 2025 &amp; Bobot'!J397-H$6))/(H$7-H$6),"-"))</f>
        <v/>
      </c>
      <c r="I401" s="4" t="str">
        <f>IF('2.1 Data FSVA 2025 &amp; Bobot'!L397="","",IFERROR((('2.1 Data FSVA 2025 &amp; Bobot'!L397-I$6))/(I$7-I$6),"-"))</f>
        <v/>
      </c>
      <c r="J401" s="4" t="str">
        <f>IF('2.1 Data FSVA 2025 &amp; Bobot'!N397="","",IFERROR((('2.1 Data FSVA 2025 &amp; Bobot'!N397-J$6))/(J$7-J$6),"-"))</f>
        <v/>
      </c>
      <c r="K401" s="4" t="str">
        <f>IF('2.1 Data FSVA 2025 &amp; Bobot'!P397="","",IFERROR(((K$7-'2.1 Data FSVA 2025 &amp; Bobot'!P397))/(K$7-K$6),"-"))</f>
        <v/>
      </c>
      <c r="L401" s="4" t="str">
        <f>IF('2.1 Data FSVA 2025 &amp; Bobot'!R397="","",IFERROR(((L$7-'2.1 Data FSVA 2025 &amp; Bobot'!R397))/(L$7-L$6),"-"))</f>
        <v/>
      </c>
      <c r="M401" s="4" t="str">
        <f>IF('2.1 Data FSVA 2025 &amp; Bobot'!T397="","",IFERROR(((M$7-'2.1 Data FSVA 2025 &amp; Bobot'!T397))/(M$7-M$6),"-"))</f>
        <v/>
      </c>
      <c r="N401" s="4" t="str">
        <f>IF('2.1 Data FSVA 2025 &amp; Bobot'!V397="","",IFERROR((('2.1 Data FSVA 2025 &amp; Bobot'!V397-N$6))/(N$7-N$6),"-"))</f>
        <v/>
      </c>
      <c r="O401" s="4" t="str">
        <f>IF('2.1 Data FSVA 2025 &amp; Bobot'!X397="","",IFERROR(((O$7-'2.1 Data FSVA 2025 &amp; Bobot'!X397))/(O$7-O$6),"-"))</f>
        <v/>
      </c>
      <c r="P401" s="4" t="str">
        <f>IF('2.1 Data FSVA 2025 &amp; Bobot'!Z397="","",IFERROR((('2.1 Data FSVA 2025 &amp; Bobot'!Z397-P$6))/(P$7-P$6),"-"))</f>
        <v/>
      </c>
      <c r="Q401" s="4" t="str">
        <f>IF('2.1 Data FSVA 2025 &amp; Bobot'!AB397="","",IFERROR((('2.1 Data FSVA 2025 &amp; Bobot'!AB397-Q$6))/(Q$7-Q$6),"-"))</f>
        <v/>
      </c>
      <c r="R401" s="4" t="str">
        <f>IF('2.1 Data FSVA 2025 &amp; Bobot'!AD397="","",IFERROR(((R$7-'2.1 Data FSVA 2025 &amp; Bobot'!AD397))/(R$7-R$6),"-"))</f>
        <v/>
      </c>
      <c r="S401" s="33" t="str">
        <f t="shared" si="24"/>
        <v>-</v>
      </c>
      <c r="T401" s="73" t="str">
        <f t="shared" si="25"/>
        <v>-</v>
      </c>
      <c r="U401" s="4" t="str">
        <f t="shared" si="26"/>
        <v>-</v>
      </c>
      <c r="V401" s="73" t="str">
        <f t="shared" si="27"/>
        <v>-</v>
      </c>
      <c r="W401" s="67"/>
    </row>
    <row r="402" spans="1:23" x14ac:dyDescent="0.3">
      <c r="A402" s="1" t="str">
        <f>IF('2.1 Data FSVA 2025 &amp; Bobot'!A398="","",'2.1 Data FSVA 2025 &amp; Bobot'!A398)</f>
        <v/>
      </c>
      <c r="B402" s="2" t="str">
        <f>IF('2.1 Data FSVA 2025 &amp; Bobot'!B398="","",'2.1 Data FSVA 2025 &amp; Bobot'!B398)</f>
        <v/>
      </c>
      <c r="C402" s="1" t="str">
        <f>IF('2.1 Data FSVA 2025 &amp; Bobot'!C398="","",'2.1 Data FSVA 2025 &amp; Bobot'!C398)</f>
        <v/>
      </c>
      <c r="D402" s="1" t="str">
        <f>IF('2.1 Data FSVA 2025 &amp; Bobot'!D398="","",'2.1 Data FSVA 2025 &amp; Bobot'!D398)</f>
        <v/>
      </c>
      <c r="E402" s="1" t="str">
        <f>IF('2.1 Data FSVA 2025 &amp; Bobot'!E398="","",'2.1 Data FSVA 2025 &amp; Bobot'!E398)</f>
        <v/>
      </c>
      <c r="F402" s="2" t="str">
        <f>IF('2.1 Data FSVA 2025 &amp; Bobot'!F398="","",'2.1 Data FSVA 2025 &amp; Bobot'!F398)</f>
        <v/>
      </c>
      <c r="G402" s="4" t="str">
        <f>IF('2.1 Data FSVA 2025 &amp; Bobot'!H398="","",IFERROR(((G$7-'2.1 Data FSVA 2025 &amp; Bobot'!H398))/(G$7-G$6),"-"))</f>
        <v/>
      </c>
      <c r="H402" s="4" t="str">
        <f>IF('2.1 Data FSVA 2025 &amp; Bobot'!J398="","",IFERROR((('2.1 Data FSVA 2025 &amp; Bobot'!J398-H$6))/(H$7-H$6),"-"))</f>
        <v/>
      </c>
      <c r="I402" s="4" t="str">
        <f>IF('2.1 Data FSVA 2025 &amp; Bobot'!L398="","",IFERROR((('2.1 Data FSVA 2025 &amp; Bobot'!L398-I$6))/(I$7-I$6),"-"))</f>
        <v/>
      </c>
      <c r="J402" s="4" t="str">
        <f>IF('2.1 Data FSVA 2025 &amp; Bobot'!N398="","",IFERROR((('2.1 Data FSVA 2025 &amp; Bobot'!N398-J$6))/(J$7-J$6),"-"))</f>
        <v/>
      </c>
      <c r="K402" s="4" t="str">
        <f>IF('2.1 Data FSVA 2025 &amp; Bobot'!P398="","",IFERROR(((K$7-'2.1 Data FSVA 2025 &amp; Bobot'!P398))/(K$7-K$6),"-"))</f>
        <v/>
      </c>
      <c r="L402" s="4" t="str">
        <f>IF('2.1 Data FSVA 2025 &amp; Bobot'!R398="","",IFERROR(((L$7-'2.1 Data FSVA 2025 &amp; Bobot'!R398))/(L$7-L$6),"-"))</f>
        <v/>
      </c>
      <c r="M402" s="4" t="str">
        <f>IF('2.1 Data FSVA 2025 &amp; Bobot'!T398="","",IFERROR(((M$7-'2.1 Data FSVA 2025 &amp; Bobot'!T398))/(M$7-M$6),"-"))</f>
        <v/>
      </c>
      <c r="N402" s="4" t="str">
        <f>IF('2.1 Data FSVA 2025 &amp; Bobot'!V398="","",IFERROR((('2.1 Data FSVA 2025 &amp; Bobot'!V398-N$6))/(N$7-N$6),"-"))</f>
        <v/>
      </c>
      <c r="O402" s="4" t="str">
        <f>IF('2.1 Data FSVA 2025 &amp; Bobot'!X398="","",IFERROR(((O$7-'2.1 Data FSVA 2025 &amp; Bobot'!X398))/(O$7-O$6),"-"))</f>
        <v/>
      </c>
      <c r="P402" s="4" t="str">
        <f>IF('2.1 Data FSVA 2025 &amp; Bobot'!Z398="","",IFERROR((('2.1 Data FSVA 2025 &amp; Bobot'!Z398-P$6))/(P$7-P$6),"-"))</f>
        <v/>
      </c>
      <c r="Q402" s="4" t="str">
        <f>IF('2.1 Data FSVA 2025 &amp; Bobot'!AB398="","",IFERROR((('2.1 Data FSVA 2025 &amp; Bobot'!AB398-Q$6))/(Q$7-Q$6),"-"))</f>
        <v/>
      </c>
      <c r="R402" s="4" t="str">
        <f>IF('2.1 Data FSVA 2025 &amp; Bobot'!AD398="","",IFERROR(((R$7-'2.1 Data FSVA 2025 &amp; Bobot'!AD398))/(R$7-R$6),"-"))</f>
        <v/>
      </c>
      <c r="S402" s="33" t="str">
        <f t="shared" si="24"/>
        <v>-</v>
      </c>
      <c r="T402" s="73" t="str">
        <f t="shared" si="25"/>
        <v>-</v>
      </c>
      <c r="U402" s="4" t="str">
        <f t="shared" si="26"/>
        <v>-</v>
      </c>
      <c r="V402" s="73" t="str">
        <f t="shared" si="27"/>
        <v>-</v>
      </c>
      <c r="W402" s="67"/>
    </row>
    <row r="403" spans="1:23" x14ac:dyDescent="0.3">
      <c r="A403" s="1" t="str">
        <f>IF('2.1 Data FSVA 2025 &amp; Bobot'!A399="","",'2.1 Data FSVA 2025 &amp; Bobot'!A399)</f>
        <v/>
      </c>
      <c r="B403" s="2" t="str">
        <f>IF('2.1 Data FSVA 2025 &amp; Bobot'!B399="","",'2.1 Data FSVA 2025 &amp; Bobot'!B399)</f>
        <v/>
      </c>
      <c r="C403" s="1" t="str">
        <f>IF('2.1 Data FSVA 2025 &amp; Bobot'!C399="","",'2.1 Data FSVA 2025 &amp; Bobot'!C399)</f>
        <v/>
      </c>
      <c r="D403" s="1" t="str">
        <f>IF('2.1 Data FSVA 2025 &amp; Bobot'!D399="","",'2.1 Data FSVA 2025 &amp; Bobot'!D399)</f>
        <v/>
      </c>
      <c r="E403" s="1" t="str">
        <f>IF('2.1 Data FSVA 2025 &amp; Bobot'!E399="","",'2.1 Data FSVA 2025 &amp; Bobot'!E399)</f>
        <v/>
      </c>
      <c r="F403" s="2" t="str">
        <f>IF('2.1 Data FSVA 2025 &amp; Bobot'!F399="","",'2.1 Data FSVA 2025 &amp; Bobot'!F399)</f>
        <v/>
      </c>
      <c r="G403" s="4" t="str">
        <f>IF('2.1 Data FSVA 2025 &amp; Bobot'!H399="","",IFERROR(((G$7-'2.1 Data FSVA 2025 &amp; Bobot'!H399))/(G$7-G$6),"-"))</f>
        <v/>
      </c>
      <c r="H403" s="4" t="str">
        <f>IF('2.1 Data FSVA 2025 &amp; Bobot'!J399="","",IFERROR((('2.1 Data FSVA 2025 &amp; Bobot'!J399-H$6))/(H$7-H$6),"-"))</f>
        <v/>
      </c>
      <c r="I403" s="4" t="str">
        <f>IF('2.1 Data FSVA 2025 &amp; Bobot'!L399="","",IFERROR((('2.1 Data FSVA 2025 &amp; Bobot'!L399-I$6))/(I$7-I$6),"-"))</f>
        <v/>
      </c>
      <c r="J403" s="4" t="str">
        <f>IF('2.1 Data FSVA 2025 &amp; Bobot'!N399="","",IFERROR((('2.1 Data FSVA 2025 &amp; Bobot'!N399-J$6))/(J$7-J$6),"-"))</f>
        <v/>
      </c>
      <c r="K403" s="4" t="str">
        <f>IF('2.1 Data FSVA 2025 &amp; Bobot'!P399="","",IFERROR(((K$7-'2.1 Data FSVA 2025 &amp; Bobot'!P399))/(K$7-K$6),"-"))</f>
        <v/>
      </c>
      <c r="L403" s="4" t="str">
        <f>IF('2.1 Data FSVA 2025 &amp; Bobot'!R399="","",IFERROR(((L$7-'2.1 Data FSVA 2025 &amp; Bobot'!R399))/(L$7-L$6),"-"))</f>
        <v/>
      </c>
      <c r="M403" s="4" t="str">
        <f>IF('2.1 Data FSVA 2025 &amp; Bobot'!T399="","",IFERROR(((M$7-'2.1 Data FSVA 2025 &amp; Bobot'!T399))/(M$7-M$6),"-"))</f>
        <v/>
      </c>
      <c r="N403" s="4" t="str">
        <f>IF('2.1 Data FSVA 2025 &amp; Bobot'!V399="","",IFERROR((('2.1 Data FSVA 2025 &amp; Bobot'!V399-N$6))/(N$7-N$6),"-"))</f>
        <v/>
      </c>
      <c r="O403" s="4" t="str">
        <f>IF('2.1 Data FSVA 2025 &amp; Bobot'!X399="","",IFERROR(((O$7-'2.1 Data FSVA 2025 &amp; Bobot'!X399))/(O$7-O$6),"-"))</f>
        <v/>
      </c>
      <c r="P403" s="4" t="str">
        <f>IF('2.1 Data FSVA 2025 &amp; Bobot'!Z399="","",IFERROR((('2.1 Data FSVA 2025 &amp; Bobot'!Z399-P$6))/(P$7-P$6),"-"))</f>
        <v/>
      </c>
      <c r="Q403" s="4" t="str">
        <f>IF('2.1 Data FSVA 2025 &amp; Bobot'!AB399="","",IFERROR((('2.1 Data FSVA 2025 &amp; Bobot'!AB399-Q$6))/(Q$7-Q$6),"-"))</f>
        <v/>
      </c>
      <c r="R403" s="4" t="str">
        <f>IF('2.1 Data FSVA 2025 &amp; Bobot'!AD399="","",IFERROR(((R$7-'2.1 Data FSVA 2025 &amp; Bobot'!AD399))/(R$7-R$6),"-"))</f>
        <v/>
      </c>
      <c r="S403" s="33" t="str">
        <f t="shared" si="24"/>
        <v>-</v>
      </c>
      <c r="T403" s="73" t="str">
        <f t="shared" si="25"/>
        <v>-</v>
      </c>
      <c r="U403" s="4" t="str">
        <f t="shared" si="26"/>
        <v>-</v>
      </c>
      <c r="V403" s="73" t="str">
        <f t="shared" si="27"/>
        <v>-</v>
      </c>
      <c r="W403" s="67"/>
    </row>
    <row r="404" spans="1:23" x14ac:dyDescent="0.3">
      <c r="A404" s="1" t="str">
        <f>IF('2.1 Data FSVA 2025 &amp; Bobot'!A400="","",'2.1 Data FSVA 2025 &amp; Bobot'!A400)</f>
        <v/>
      </c>
      <c r="B404" s="2" t="str">
        <f>IF('2.1 Data FSVA 2025 &amp; Bobot'!B400="","",'2.1 Data FSVA 2025 &amp; Bobot'!B400)</f>
        <v/>
      </c>
      <c r="C404" s="1" t="str">
        <f>IF('2.1 Data FSVA 2025 &amp; Bobot'!C400="","",'2.1 Data FSVA 2025 &amp; Bobot'!C400)</f>
        <v/>
      </c>
      <c r="D404" s="1" t="str">
        <f>IF('2.1 Data FSVA 2025 &amp; Bobot'!D400="","",'2.1 Data FSVA 2025 &amp; Bobot'!D400)</f>
        <v/>
      </c>
      <c r="E404" s="1" t="str">
        <f>IF('2.1 Data FSVA 2025 &amp; Bobot'!E400="","",'2.1 Data FSVA 2025 &amp; Bobot'!E400)</f>
        <v/>
      </c>
      <c r="F404" s="2" t="str">
        <f>IF('2.1 Data FSVA 2025 &amp; Bobot'!F400="","",'2.1 Data FSVA 2025 &amp; Bobot'!F400)</f>
        <v/>
      </c>
      <c r="G404" s="4" t="str">
        <f>IF('2.1 Data FSVA 2025 &amp; Bobot'!H400="","",IFERROR(((G$7-'2.1 Data FSVA 2025 &amp; Bobot'!H400))/(G$7-G$6),"-"))</f>
        <v/>
      </c>
      <c r="H404" s="4" t="str">
        <f>IF('2.1 Data FSVA 2025 &amp; Bobot'!J400="","",IFERROR((('2.1 Data FSVA 2025 &amp; Bobot'!J400-H$6))/(H$7-H$6),"-"))</f>
        <v/>
      </c>
      <c r="I404" s="4" t="str">
        <f>IF('2.1 Data FSVA 2025 &amp; Bobot'!L400="","",IFERROR((('2.1 Data FSVA 2025 &amp; Bobot'!L400-I$6))/(I$7-I$6),"-"))</f>
        <v/>
      </c>
      <c r="J404" s="4" t="str">
        <f>IF('2.1 Data FSVA 2025 &amp; Bobot'!N400="","",IFERROR((('2.1 Data FSVA 2025 &amp; Bobot'!N400-J$6))/(J$7-J$6),"-"))</f>
        <v/>
      </c>
      <c r="K404" s="4" t="str">
        <f>IF('2.1 Data FSVA 2025 &amp; Bobot'!P400="","",IFERROR(((K$7-'2.1 Data FSVA 2025 &amp; Bobot'!P400))/(K$7-K$6),"-"))</f>
        <v/>
      </c>
      <c r="L404" s="4" t="str">
        <f>IF('2.1 Data FSVA 2025 &amp; Bobot'!R400="","",IFERROR(((L$7-'2.1 Data FSVA 2025 &amp; Bobot'!R400))/(L$7-L$6),"-"))</f>
        <v/>
      </c>
      <c r="M404" s="4" t="str">
        <f>IF('2.1 Data FSVA 2025 &amp; Bobot'!T400="","",IFERROR(((M$7-'2.1 Data FSVA 2025 &amp; Bobot'!T400))/(M$7-M$6),"-"))</f>
        <v/>
      </c>
      <c r="N404" s="4" t="str">
        <f>IF('2.1 Data FSVA 2025 &amp; Bobot'!V400="","",IFERROR((('2.1 Data FSVA 2025 &amp; Bobot'!V400-N$6))/(N$7-N$6),"-"))</f>
        <v/>
      </c>
      <c r="O404" s="4" t="str">
        <f>IF('2.1 Data FSVA 2025 &amp; Bobot'!X400="","",IFERROR(((O$7-'2.1 Data FSVA 2025 &amp; Bobot'!X400))/(O$7-O$6),"-"))</f>
        <v/>
      </c>
      <c r="P404" s="4" t="str">
        <f>IF('2.1 Data FSVA 2025 &amp; Bobot'!Z400="","",IFERROR((('2.1 Data FSVA 2025 &amp; Bobot'!Z400-P$6))/(P$7-P$6),"-"))</f>
        <v/>
      </c>
      <c r="Q404" s="4" t="str">
        <f>IF('2.1 Data FSVA 2025 &amp; Bobot'!AB400="","",IFERROR((('2.1 Data FSVA 2025 &amp; Bobot'!AB400-Q$6))/(Q$7-Q$6),"-"))</f>
        <v/>
      </c>
      <c r="R404" s="4" t="str">
        <f>IF('2.1 Data FSVA 2025 &amp; Bobot'!AD400="","",IFERROR(((R$7-'2.1 Data FSVA 2025 &amp; Bobot'!AD400))/(R$7-R$6),"-"))</f>
        <v/>
      </c>
      <c r="S404" s="33" t="str">
        <f t="shared" si="24"/>
        <v>-</v>
      </c>
      <c r="T404" s="73" t="str">
        <f t="shared" si="25"/>
        <v>-</v>
      </c>
      <c r="U404" s="4" t="str">
        <f t="shared" si="26"/>
        <v>-</v>
      </c>
      <c r="V404" s="73" t="str">
        <f t="shared" si="27"/>
        <v>-</v>
      </c>
      <c r="W404" s="67"/>
    </row>
    <row r="405" spans="1:23" x14ac:dyDescent="0.3">
      <c r="A405" s="1" t="str">
        <f>IF('2.1 Data FSVA 2025 &amp; Bobot'!A401="","",'2.1 Data FSVA 2025 &amp; Bobot'!A401)</f>
        <v/>
      </c>
      <c r="B405" s="2" t="str">
        <f>IF('2.1 Data FSVA 2025 &amp; Bobot'!B401="","",'2.1 Data FSVA 2025 &amp; Bobot'!B401)</f>
        <v/>
      </c>
      <c r="C405" s="1" t="str">
        <f>IF('2.1 Data FSVA 2025 &amp; Bobot'!C401="","",'2.1 Data FSVA 2025 &amp; Bobot'!C401)</f>
        <v/>
      </c>
      <c r="D405" s="1" t="str">
        <f>IF('2.1 Data FSVA 2025 &amp; Bobot'!D401="","",'2.1 Data FSVA 2025 &amp; Bobot'!D401)</f>
        <v/>
      </c>
      <c r="E405" s="1" t="str">
        <f>IF('2.1 Data FSVA 2025 &amp; Bobot'!E401="","",'2.1 Data FSVA 2025 &amp; Bobot'!E401)</f>
        <v/>
      </c>
      <c r="F405" s="2" t="str">
        <f>IF('2.1 Data FSVA 2025 &amp; Bobot'!F401="","",'2.1 Data FSVA 2025 &amp; Bobot'!F401)</f>
        <v/>
      </c>
      <c r="G405" s="4" t="str">
        <f>IF('2.1 Data FSVA 2025 &amp; Bobot'!H401="","",IFERROR(((G$7-'2.1 Data FSVA 2025 &amp; Bobot'!H401))/(G$7-G$6),"-"))</f>
        <v/>
      </c>
      <c r="H405" s="4" t="str">
        <f>IF('2.1 Data FSVA 2025 &amp; Bobot'!J401="","",IFERROR((('2.1 Data FSVA 2025 &amp; Bobot'!J401-H$6))/(H$7-H$6),"-"))</f>
        <v/>
      </c>
      <c r="I405" s="4" t="str">
        <f>IF('2.1 Data FSVA 2025 &amp; Bobot'!L401="","",IFERROR((('2.1 Data FSVA 2025 &amp; Bobot'!L401-I$6))/(I$7-I$6),"-"))</f>
        <v/>
      </c>
      <c r="J405" s="4" t="str">
        <f>IF('2.1 Data FSVA 2025 &amp; Bobot'!N401="","",IFERROR((('2.1 Data FSVA 2025 &amp; Bobot'!N401-J$6))/(J$7-J$6),"-"))</f>
        <v/>
      </c>
      <c r="K405" s="4" t="str">
        <f>IF('2.1 Data FSVA 2025 &amp; Bobot'!P401="","",IFERROR(((K$7-'2.1 Data FSVA 2025 &amp; Bobot'!P401))/(K$7-K$6),"-"))</f>
        <v/>
      </c>
      <c r="L405" s="4" t="str">
        <f>IF('2.1 Data FSVA 2025 &amp; Bobot'!R401="","",IFERROR(((L$7-'2.1 Data FSVA 2025 &amp; Bobot'!R401))/(L$7-L$6),"-"))</f>
        <v/>
      </c>
      <c r="M405" s="4" t="str">
        <f>IF('2.1 Data FSVA 2025 &amp; Bobot'!T401="","",IFERROR(((M$7-'2.1 Data FSVA 2025 &amp; Bobot'!T401))/(M$7-M$6),"-"))</f>
        <v/>
      </c>
      <c r="N405" s="4" t="str">
        <f>IF('2.1 Data FSVA 2025 &amp; Bobot'!V401="","",IFERROR((('2.1 Data FSVA 2025 &amp; Bobot'!V401-N$6))/(N$7-N$6),"-"))</f>
        <v/>
      </c>
      <c r="O405" s="4" t="str">
        <f>IF('2.1 Data FSVA 2025 &amp; Bobot'!X401="","",IFERROR(((O$7-'2.1 Data FSVA 2025 &amp; Bobot'!X401))/(O$7-O$6),"-"))</f>
        <v/>
      </c>
      <c r="P405" s="4" t="str">
        <f>IF('2.1 Data FSVA 2025 &amp; Bobot'!Z401="","",IFERROR((('2.1 Data FSVA 2025 &amp; Bobot'!Z401-P$6))/(P$7-P$6),"-"))</f>
        <v/>
      </c>
      <c r="Q405" s="4" t="str">
        <f>IF('2.1 Data FSVA 2025 &amp; Bobot'!AB401="","",IFERROR((('2.1 Data FSVA 2025 &amp; Bobot'!AB401-Q$6))/(Q$7-Q$6),"-"))</f>
        <v/>
      </c>
      <c r="R405" s="4" t="str">
        <f>IF('2.1 Data FSVA 2025 &amp; Bobot'!AD401="","",IFERROR(((R$7-'2.1 Data FSVA 2025 &amp; Bobot'!AD401))/(R$7-R$6),"-"))</f>
        <v/>
      </c>
      <c r="S405" s="33" t="str">
        <f t="shared" si="24"/>
        <v>-</v>
      </c>
      <c r="T405" s="73" t="str">
        <f t="shared" si="25"/>
        <v>-</v>
      </c>
      <c r="U405" s="4" t="str">
        <f t="shared" si="26"/>
        <v>-</v>
      </c>
      <c r="V405" s="73" t="str">
        <f t="shared" si="27"/>
        <v>-</v>
      </c>
      <c r="W405" s="67"/>
    </row>
    <row r="406" spans="1:23" x14ac:dyDescent="0.3">
      <c r="A406" s="1" t="str">
        <f>IF('2.1 Data FSVA 2025 &amp; Bobot'!A402="","",'2.1 Data FSVA 2025 &amp; Bobot'!A402)</f>
        <v/>
      </c>
      <c r="B406" s="2" t="str">
        <f>IF('2.1 Data FSVA 2025 &amp; Bobot'!B402="","",'2.1 Data FSVA 2025 &amp; Bobot'!B402)</f>
        <v/>
      </c>
      <c r="C406" s="1" t="str">
        <f>IF('2.1 Data FSVA 2025 &amp; Bobot'!C402="","",'2.1 Data FSVA 2025 &amp; Bobot'!C402)</f>
        <v/>
      </c>
      <c r="D406" s="1" t="str">
        <f>IF('2.1 Data FSVA 2025 &amp; Bobot'!D402="","",'2.1 Data FSVA 2025 &amp; Bobot'!D402)</f>
        <v/>
      </c>
      <c r="E406" s="1" t="str">
        <f>IF('2.1 Data FSVA 2025 &amp; Bobot'!E402="","",'2.1 Data FSVA 2025 &amp; Bobot'!E402)</f>
        <v/>
      </c>
      <c r="F406" s="2" t="str">
        <f>IF('2.1 Data FSVA 2025 &amp; Bobot'!F402="","",'2.1 Data FSVA 2025 &amp; Bobot'!F402)</f>
        <v/>
      </c>
      <c r="G406" s="4" t="str">
        <f>IF('2.1 Data FSVA 2025 &amp; Bobot'!H402="","",IFERROR(((G$7-'2.1 Data FSVA 2025 &amp; Bobot'!H402))/(G$7-G$6),"-"))</f>
        <v/>
      </c>
      <c r="H406" s="4" t="str">
        <f>IF('2.1 Data FSVA 2025 &amp; Bobot'!J402="","",IFERROR((('2.1 Data FSVA 2025 &amp; Bobot'!J402-H$6))/(H$7-H$6),"-"))</f>
        <v/>
      </c>
      <c r="I406" s="4" t="str">
        <f>IF('2.1 Data FSVA 2025 &amp; Bobot'!L402="","",IFERROR((('2.1 Data FSVA 2025 &amp; Bobot'!L402-I$6))/(I$7-I$6),"-"))</f>
        <v/>
      </c>
      <c r="J406" s="4" t="str">
        <f>IF('2.1 Data FSVA 2025 &amp; Bobot'!N402="","",IFERROR((('2.1 Data FSVA 2025 &amp; Bobot'!N402-J$6))/(J$7-J$6),"-"))</f>
        <v/>
      </c>
      <c r="K406" s="4" t="str">
        <f>IF('2.1 Data FSVA 2025 &amp; Bobot'!P402="","",IFERROR(((K$7-'2.1 Data FSVA 2025 &amp; Bobot'!P402))/(K$7-K$6),"-"))</f>
        <v/>
      </c>
      <c r="L406" s="4" t="str">
        <f>IF('2.1 Data FSVA 2025 &amp; Bobot'!R402="","",IFERROR(((L$7-'2.1 Data FSVA 2025 &amp; Bobot'!R402))/(L$7-L$6),"-"))</f>
        <v/>
      </c>
      <c r="M406" s="4" t="str">
        <f>IF('2.1 Data FSVA 2025 &amp; Bobot'!T402="","",IFERROR(((M$7-'2.1 Data FSVA 2025 &amp; Bobot'!T402))/(M$7-M$6),"-"))</f>
        <v/>
      </c>
      <c r="N406" s="4" t="str">
        <f>IF('2.1 Data FSVA 2025 &amp; Bobot'!V402="","",IFERROR((('2.1 Data FSVA 2025 &amp; Bobot'!V402-N$6))/(N$7-N$6),"-"))</f>
        <v/>
      </c>
      <c r="O406" s="4" t="str">
        <f>IF('2.1 Data FSVA 2025 &amp; Bobot'!X402="","",IFERROR(((O$7-'2.1 Data FSVA 2025 &amp; Bobot'!X402))/(O$7-O$6),"-"))</f>
        <v/>
      </c>
      <c r="P406" s="4" t="str">
        <f>IF('2.1 Data FSVA 2025 &amp; Bobot'!Z402="","",IFERROR((('2.1 Data FSVA 2025 &amp; Bobot'!Z402-P$6))/(P$7-P$6),"-"))</f>
        <v/>
      </c>
      <c r="Q406" s="4" t="str">
        <f>IF('2.1 Data FSVA 2025 &amp; Bobot'!AB402="","",IFERROR((('2.1 Data FSVA 2025 &amp; Bobot'!AB402-Q$6))/(Q$7-Q$6),"-"))</f>
        <v/>
      </c>
      <c r="R406" s="4" t="str">
        <f>IF('2.1 Data FSVA 2025 &amp; Bobot'!AD402="","",IFERROR(((R$7-'2.1 Data FSVA 2025 &amp; Bobot'!AD402))/(R$7-R$6),"-"))</f>
        <v/>
      </c>
      <c r="S406" s="33" t="str">
        <f t="shared" si="24"/>
        <v>-</v>
      </c>
      <c r="T406" s="73" t="str">
        <f t="shared" si="25"/>
        <v>-</v>
      </c>
      <c r="U406" s="4" t="str">
        <f t="shared" si="26"/>
        <v>-</v>
      </c>
      <c r="V406" s="73" t="str">
        <f t="shared" si="27"/>
        <v>-</v>
      </c>
      <c r="W406" s="67"/>
    </row>
    <row r="407" spans="1:23" x14ac:dyDescent="0.3">
      <c r="A407" s="1" t="str">
        <f>IF('2.1 Data FSVA 2025 &amp; Bobot'!A403="","",'2.1 Data FSVA 2025 &amp; Bobot'!A403)</f>
        <v/>
      </c>
      <c r="B407" s="2" t="str">
        <f>IF('2.1 Data FSVA 2025 &amp; Bobot'!B403="","",'2.1 Data FSVA 2025 &amp; Bobot'!B403)</f>
        <v/>
      </c>
      <c r="C407" s="1" t="str">
        <f>IF('2.1 Data FSVA 2025 &amp; Bobot'!C403="","",'2.1 Data FSVA 2025 &amp; Bobot'!C403)</f>
        <v/>
      </c>
      <c r="D407" s="1" t="str">
        <f>IF('2.1 Data FSVA 2025 &amp; Bobot'!D403="","",'2.1 Data FSVA 2025 &amp; Bobot'!D403)</f>
        <v/>
      </c>
      <c r="E407" s="1" t="str">
        <f>IF('2.1 Data FSVA 2025 &amp; Bobot'!E403="","",'2.1 Data FSVA 2025 &amp; Bobot'!E403)</f>
        <v/>
      </c>
      <c r="F407" s="2" t="str">
        <f>IF('2.1 Data FSVA 2025 &amp; Bobot'!F403="","",'2.1 Data FSVA 2025 &amp; Bobot'!F403)</f>
        <v/>
      </c>
      <c r="G407" s="4" t="str">
        <f>IF('2.1 Data FSVA 2025 &amp; Bobot'!H403="","",IFERROR(((G$7-'2.1 Data FSVA 2025 &amp; Bobot'!H403))/(G$7-G$6),"-"))</f>
        <v/>
      </c>
      <c r="H407" s="4" t="str">
        <f>IF('2.1 Data FSVA 2025 &amp; Bobot'!J403="","",IFERROR((('2.1 Data FSVA 2025 &amp; Bobot'!J403-H$6))/(H$7-H$6),"-"))</f>
        <v/>
      </c>
      <c r="I407" s="4" t="str">
        <f>IF('2.1 Data FSVA 2025 &amp; Bobot'!L403="","",IFERROR((('2.1 Data FSVA 2025 &amp; Bobot'!L403-I$6))/(I$7-I$6),"-"))</f>
        <v/>
      </c>
      <c r="J407" s="4" t="str">
        <f>IF('2.1 Data FSVA 2025 &amp; Bobot'!N403="","",IFERROR((('2.1 Data FSVA 2025 &amp; Bobot'!N403-J$6))/(J$7-J$6),"-"))</f>
        <v/>
      </c>
      <c r="K407" s="4" t="str">
        <f>IF('2.1 Data FSVA 2025 &amp; Bobot'!P403="","",IFERROR(((K$7-'2.1 Data FSVA 2025 &amp; Bobot'!P403))/(K$7-K$6),"-"))</f>
        <v/>
      </c>
      <c r="L407" s="4" t="str">
        <f>IF('2.1 Data FSVA 2025 &amp; Bobot'!R403="","",IFERROR(((L$7-'2.1 Data FSVA 2025 &amp; Bobot'!R403))/(L$7-L$6),"-"))</f>
        <v/>
      </c>
      <c r="M407" s="4" t="str">
        <f>IF('2.1 Data FSVA 2025 &amp; Bobot'!T403="","",IFERROR(((M$7-'2.1 Data FSVA 2025 &amp; Bobot'!T403))/(M$7-M$6),"-"))</f>
        <v/>
      </c>
      <c r="N407" s="4" t="str">
        <f>IF('2.1 Data FSVA 2025 &amp; Bobot'!V403="","",IFERROR((('2.1 Data FSVA 2025 &amp; Bobot'!V403-N$6))/(N$7-N$6),"-"))</f>
        <v/>
      </c>
      <c r="O407" s="4" t="str">
        <f>IF('2.1 Data FSVA 2025 &amp; Bobot'!X403="","",IFERROR(((O$7-'2.1 Data FSVA 2025 &amp; Bobot'!X403))/(O$7-O$6),"-"))</f>
        <v/>
      </c>
      <c r="P407" s="4" t="str">
        <f>IF('2.1 Data FSVA 2025 &amp; Bobot'!Z403="","",IFERROR((('2.1 Data FSVA 2025 &amp; Bobot'!Z403-P$6))/(P$7-P$6),"-"))</f>
        <v/>
      </c>
      <c r="Q407" s="4" t="str">
        <f>IF('2.1 Data FSVA 2025 &amp; Bobot'!AB403="","",IFERROR((('2.1 Data FSVA 2025 &amp; Bobot'!AB403-Q$6))/(Q$7-Q$6),"-"))</f>
        <v/>
      </c>
      <c r="R407" s="4" t="str">
        <f>IF('2.1 Data FSVA 2025 &amp; Bobot'!AD403="","",IFERROR(((R$7-'2.1 Data FSVA 2025 &amp; Bobot'!AD403))/(R$7-R$6),"-"))</f>
        <v/>
      </c>
      <c r="S407" s="33" t="str">
        <f t="shared" si="24"/>
        <v>-</v>
      </c>
      <c r="T407" s="73" t="str">
        <f t="shared" si="25"/>
        <v>-</v>
      </c>
      <c r="U407" s="4" t="str">
        <f t="shared" si="26"/>
        <v>-</v>
      </c>
      <c r="V407" s="73" t="str">
        <f t="shared" si="27"/>
        <v>-</v>
      </c>
      <c r="W407" s="67"/>
    </row>
    <row r="408" spans="1:23" x14ac:dyDescent="0.3">
      <c r="A408" s="1" t="str">
        <f>IF('2.1 Data FSVA 2025 &amp; Bobot'!A404="","",'2.1 Data FSVA 2025 &amp; Bobot'!A404)</f>
        <v/>
      </c>
      <c r="B408" s="2" t="str">
        <f>IF('2.1 Data FSVA 2025 &amp; Bobot'!B404="","",'2.1 Data FSVA 2025 &amp; Bobot'!B404)</f>
        <v/>
      </c>
      <c r="C408" s="1" t="str">
        <f>IF('2.1 Data FSVA 2025 &amp; Bobot'!C404="","",'2.1 Data FSVA 2025 &amp; Bobot'!C404)</f>
        <v/>
      </c>
      <c r="D408" s="1" t="str">
        <f>IF('2.1 Data FSVA 2025 &amp; Bobot'!D404="","",'2.1 Data FSVA 2025 &amp; Bobot'!D404)</f>
        <v/>
      </c>
      <c r="E408" s="1" t="str">
        <f>IF('2.1 Data FSVA 2025 &amp; Bobot'!E404="","",'2.1 Data FSVA 2025 &amp; Bobot'!E404)</f>
        <v/>
      </c>
      <c r="F408" s="2" t="str">
        <f>IF('2.1 Data FSVA 2025 &amp; Bobot'!F404="","",'2.1 Data FSVA 2025 &amp; Bobot'!F404)</f>
        <v/>
      </c>
      <c r="G408" s="4" t="str">
        <f>IF('2.1 Data FSVA 2025 &amp; Bobot'!H404="","",IFERROR(((G$7-'2.1 Data FSVA 2025 &amp; Bobot'!H404))/(G$7-G$6),"-"))</f>
        <v/>
      </c>
      <c r="H408" s="4" t="str">
        <f>IF('2.1 Data FSVA 2025 &amp; Bobot'!J404="","",IFERROR((('2.1 Data FSVA 2025 &amp; Bobot'!J404-H$6))/(H$7-H$6),"-"))</f>
        <v/>
      </c>
      <c r="I408" s="4" t="str">
        <f>IF('2.1 Data FSVA 2025 &amp; Bobot'!L404="","",IFERROR((('2.1 Data FSVA 2025 &amp; Bobot'!L404-I$6))/(I$7-I$6),"-"))</f>
        <v/>
      </c>
      <c r="J408" s="4" t="str">
        <f>IF('2.1 Data FSVA 2025 &amp; Bobot'!N404="","",IFERROR((('2.1 Data FSVA 2025 &amp; Bobot'!N404-J$6))/(J$7-J$6),"-"))</f>
        <v/>
      </c>
      <c r="K408" s="4" t="str">
        <f>IF('2.1 Data FSVA 2025 &amp; Bobot'!P404="","",IFERROR(((K$7-'2.1 Data FSVA 2025 &amp; Bobot'!P404))/(K$7-K$6),"-"))</f>
        <v/>
      </c>
      <c r="L408" s="4" t="str">
        <f>IF('2.1 Data FSVA 2025 &amp; Bobot'!R404="","",IFERROR(((L$7-'2.1 Data FSVA 2025 &amp; Bobot'!R404))/(L$7-L$6),"-"))</f>
        <v/>
      </c>
      <c r="M408" s="4" t="str">
        <f>IF('2.1 Data FSVA 2025 &amp; Bobot'!T404="","",IFERROR(((M$7-'2.1 Data FSVA 2025 &amp; Bobot'!T404))/(M$7-M$6),"-"))</f>
        <v/>
      </c>
      <c r="N408" s="4" t="str">
        <f>IF('2.1 Data FSVA 2025 &amp; Bobot'!V404="","",IFERROR((('2.1 Data FSVA 2025 &amp; Bobot'!V404-N$6))/(N$7-N$6),"-"))</f>
        <v/>
      </c>
      <c r="O408" s="4" t="str">
        <f>IF('2.1 Data FSVA 2025 &amp; Bobot'!X404="","",IFERROR(((O$7-'2.1 Data FSVA 2025 &amp; Bobot'!X404))/(O$7-O$6),"-"))</f>
        <v/>
      </c>
      <c r="P408" s="4" t="str">
        <f>IF('2.1 Data FSVA 2025 &amp; Bobot'!Z404="","",IFERROR((('2.1 Data FSVA 2025 &amp; Bobot'!Z404-P$6))/(P$7-P$6),"-"))</f>
        <v/>
      </c>
      <c r="Q408" s="4" t="str">
        <f>IF('2.1 Data FSVA 2025 &amp; Bobot'!AB404="","",IFERROR((('2.1 Data FSVA 2025 &amp; Bobot'!AB404-Q$6))/(Q$7-Q$6),"-"))</f>
        <v/>
      </c>
      <c r="R408" s="4" t="str">
        <f>IF('2.1 Data FSVA 2025 &amp; Bobot'!AD404="","",IFERROR(((R$7-'2.1 Data FSVA 2025 &amp; Bobot'!AD404))/(R$7-R$6),"-"))</f>
        <v/>
      </c>
      <c r="S408" s="33" t="str">
        <f t="shared" si="24"/>
        <v>-</v>
      </c>
      <c r="T408" s="73" t="str">
        <f t="shared" si="25"/>
        <v>-</v>
      </c>
      <c r="U408" s="4" t="str">
        <f t="shared" si="26"/>
        <v>-</v>
      </c>
      <c r="V408" s="73" t="str">
        <f t="shared" si="27"/>
        <v>-</v>
      </c>
      <c r="W408" s="67"/>
    </row>
    <row r="409" spans="1:23" x14ac:dyDescent="0.3">
      <c r="A409" s="1" t="str">
        <f>IF('2.1 Data FSVA 2025 &amp; Bobot'!A405="","",'2.1 Data FSVA 2025 &amp; Bobot'!A405)</f>
        <v/>
      </c>
      <c r="B409" s="2" t="str">
        <f>IF('2.1 Data FSVA 2025 &amp; Bobot'!B405="","",'2.1 Data FSVA 2025 &amp; Bobot'!B405)</f>
        <v/>
      </c>
      <c r="C409" s="1" t="str">
        <f>IF('2.1 Data FSVA 2025 &amp; Bobot'!C405="","",'2.1 Data FSVA 2025 &amp; Bobot'!C405)</f>
        <v/>
      </c>
      <c r="D409" s="1" t="str">
        <f>IF('2.1 Data FSVA 2025 &amp; Bobot'!D405="","",'2.1 Data FSVA 2025 &amp; Bobot'!D405)</f>
        <v/>
      </c>
      <c r="E409" s="1" t="str">
        <f>IF('2.1 Data FSVA 2025 &amp; Bobot'!E405="","",'2.1 Data FSVA 2025 &amp; Bobot'!E405)</f>
        <v/>
      </c>
      <c r="F409" s="2" t="str">
        <f>IF('2.1 Data FSVA 2025 &amp; Bobot'!F405="","",'2.1 Data FSVA 2025 &amp; Bobot'!F405)</f>
        <v/>
      </c>
      <c r="G409" s="4" t="str">
        <f>IF('2.1 Data FSVA 2025 &amp; Bobot'!H405="","",IFERROR(((G$7-'2.1 Data FSVA 2025 &amp; Bobot'!H405))/(G$7-G$6),"-"))</f>
        <v/>
      </c>
      <c r="H409" s="4" t="str">
        <f>IF('2.1 Data FSVA 2025 &amp; Bobot'!J405="","",IFERROR((('2.1 Data FSVA 2025 &amp; Bobot'!J405-H$6))/(H$7-H$6),"-"))</f>
        <v/>
      </c>
      <c r="I409" s="4" t="str">
        <f>IF('2.1 Data FSVA 2025 &amp; Bobot'!L405="","",IFERROR((('2.1 Data FSVA 2025 &amp; Bobot'!L405-I$6))/(I$7-I$6),"-"))</f>
        <v/>
      </c>
      <c r="J409" s="4" t="str">
        <f>IF('2.1 Data FSVA 2025 &amp; Bobot'!N405="","",IFERROR((('2.1 Data FSVA 2025 &amp; Bobot'!N405-J$6))/(J$7-J$6),"-"))</f>
        <v/>
      </c>
      <c r="K409" s="4" t="str">
        <f>IF('2.1 Data FSVA 2025 &amp; Bobot'!P405="","",IFERROR(((K$7-'2.1 Data FSVA 2025 &amp; Bobot'!P405))/(K$7-K$6),"-"))</f>
        <v/>
      </c>
      <c r="L409" s="4" t="str">
        <f>IF('2.1 Data FSVA 2025 &amp; Bobot'!R405="","",IFERROR(((L$7-'2.1 Data FSVA 2025 &amp; Bobot'!R405))/(L$7-L$6),"-"))</f>
        <v/>
      </c>
      <c r="M409" s="4" t="str">
        <f>IF('2.1 Data FSVA 2025 &amp; Bobot'!T405="","",IFERROR(((M$7-'2.1 Data FSVA 2025 &amp; Bobot'!T405))/(M$7-M$6),"-"))</f>
        <v/>
      </c>
      <c r="N409" s="4" t="str">
        <f>IF('2.1 Data FSVA 2025 &amp; Bobot'!V405="","",IFERROR((('2.1 Data FSVA 2025 &amp; Bobot'!V405-N$6))/(N$7-N$6),"-"))</f>
        <v/>
      </c>
      <c r="O409" s="4" t="str">
        <f>IF('2.1 Data FSVA 2025 &amp; Bobot'!X405="","",IFERROR(((O$7-'2.1 Data FSVA 2025 &amp; Bobot'!X405))/(O$7-O$6),"-"))</f>
        <v/>
      </c>
      <c r="P409" s="4" t="str">
        <f>IF('2.1 Data FSVA 2025 &amp; Bobot'!Z405="","",IFERROR((('2.1 Data FSVA 2025 &amp; Bobot'!Z405-P$6))/(P$7-P$6),"-"))</f>
        <v/>
      </c>
      <c r="Q409" s="4" t="str">
        <f>IF('2.1 Data FSVA 2025 &amp; Bobot'!AB405="","",IFERROR((('2.1 Data FSVA 2025 &amp; Bobot'!AB405-Q$6))/(Q$7-Q$6),"-"))</f>
        <v/>
      </c>
      <c r="R409" s="4" t="str">
        <f>IF('2.1 Data FSVA 2025 &amp; Bobot'!AD405="","",IFERROR(((R$7-'2.1 Data FSVA 2025 &amp; Bobot'!AD405))/(R$7-R$6),"-"))</f>
        <v/>
      </c>
      <c r="S409" s="33" t="str">
        <f t="shared" si="24"/>
        <v>-</v>
      </c>
      <c r="T409" s="73" t="str">
        <f t="shared" si="25"/>
        <v>-</v>
      </c>
      <c r="U409" s="4" t="str">
        <f t="shared" si="26"/>
        <v>-</v>
      </c>
      <c r="V409" s="73" t="str">
        <f t="shared" si="27"/>
        <v>-</v>
      </c>
      <c r="W409" s="67"/>
    </row>
    <row r="410" spans="1:23" x14ac:dyDescent="0.3">
      <c r="A410" s="1" t="str">
        <f>IF('2.1 Data FSVA 2025 &amp; Bobot'!A406="","",'2.1 Data FSVA 2025 &amp; Bobot'!A406)</f>
        <v/>
      </c>
      <c r="B410" s="2" t="str">
        <f>IF('2.1 Data FSVA 2025 &amp; Bobot'!B406="","",'2.1 Data FSVA 2025 &amp; Bobot'!B406)</f>
        <v/>
      </c>
      <c r="C410" s="1" t="str">
        <f>IF('2.1 Data FSVA 2025 &amp; Bobot'!C406="","",'2.1 Data FSVA 2025 &amp; Bobot'!C406)</f>
        <v/>
      </c>
      <c r="D410" s="1" t="str">
        <f>IF('2.1 Data FSVA 2025 &amp; Bobot'!D406="","",'2.1 Data FSVA 2025 &amp; Bobot'!D406)</f>
        <v/>
      </c>
      <c r="E410" s="1" t="str">
        <f>IF('2.1 Data FSVA 2025 &amp; Bobot'!E406="","",'2.1 Data FSVA 2025 &amp; Bobot'!E406)</f>
        <v/>
      </c>
      <c r="F410" s="2" t="str">
        <f>IF('2.1 Data FSVA 2025 &amp; Bobot'!F406="","",'2.1 Data FSVA 2025 &amp; Bobot'!F406)</f>
        <v/>
      </c>
      <c r="G410" s="4" t="str">
        <f>IF('2.1 Data FSVA 2025 &amp; Bobot'!H406="","",IFERROR(((G$7-'2.1 Data FSVA 2025 &amp; Bobot'!H406))/(G$7-G$6),"-"))</f>
        <v/>
      </c>
      <c r="H410" s="4" t="str">
        <f>IF('2.1 Data FSVA 2025 &amp; Bobot'!J406="","",IFERROR((('2.1 Data FSVA 2025 &amp; Bobot'!J406-H$6))/(H$7-H$6),"-"))</f>
        <v/>
      </c>
      <c r="I410" s="4" t="str">
        <f>IF('2.1 Data FSVA 2025 &amp; Bobot'!L406="","",IFERROR((('2.1 Data FSVA 2025 &amp; Bobot'!L406-I$6))/(I$7-I$6),"-"))</f>
        <v/>
      </c>
      <c r="J410" s="4" t="str">
        <f>IF('2.1 Data FSVA 2025 &amp; Bobot'!N406="","",IFERROR((('2.1 Data FSVA 2025 &amp; Bobot'!N406-J$6))/(J$7-J$6),"-"))</f>
        <v/>
      </c>
      <c r="K410" s="4" t="str">
        <f>IF('2.1 Data FSVA 2025 &amp; Bobot'!P406="","",IFERROR(((K$7-'2.1 Data FSVA 2025 &amp; Bobot'!P406))/(K$7-K$6),"-"))</f>
        <v/>
      </c>
      <c r="L410" s="4" t="str">
        <f>IF('2.1 Data FSVA 2025 &amp; Bobot'!R406="","",IFERROR(((L$7-'2.1 Data FSVA 2025 &amp; Bobot'!R406))/(L$7-L$6),"-"))</f>
        <v/>
      </c>
      <c r="M410" s="4" t="str">
        <f>IF('2.1 Data FSVA 2025 &amp; Bobot'!T406="","",IFERROR(((M$7-'2.1 Data FSVA 2025 &amp; Bobot'!T406))/(M$7-M$6),"-"))</f>
        <v/>
      </c>
      <c r="N410" s="4" t="str">
        <f>IF('2.1 Data FSVA 2025 &amp; Bobot'!V406="","",IFERROR((('2.1 Data FSVA 2025 &amp; Bobot'!V406-N$6))/(N$7-N$6),"-"))</f>
        <v/>
      </c>
      <c r="O410" s="4" t="str">
        <f>IF('2.1 Data FSVA 2025 &amp; Bobot'!X406="","",IFERROR(((O$7-'2.1 Data FSVA 2025 &amp; Bobot'!X406))/(O$7-O$6),"-"))</f>
        <v/>
      </c>
      <c r="P410" s="4" t="str">
        <f>IF('2.1 Data FSVA 2025 &amp; Bobot'!Z406="","",IFERROR((('2.1 Data FSVA 2025 &amp; Bobot'!Z406-P$6))/(P$7-P$6),"-"))</f>
        <v/>
      </c>
      <c r="Q410" s="4" t="str">
        <f>IF('2.1 Data FSVA 2025 &amp; Bobot'!AB406="","",IFERROR((('2.1 Data FSVA 2025 &amp; Bobot'!AB406-Q$6))/(Q$7-Q$6),"-"))</f>
        <v/>
      </c>
      <c r="R410" s="4" t="str">
        <f>IF('2.1 Data FSVA 2025 &amp; Bobot'!AD406="","",IFERROR(((R$7-'2.1 Data FSVA 2025 &amp; Bobot'!AD406))/(R$7-R$6),"-"))</f>
        <v/>
      </c>
      <c r="S410" s="33" t="str">
        <f t="shared" si="24"/>
        <v>-</v>
      </c>
      <c r="T410" s="73" t="str">
        <f t="shared" si="25"/>
        <v>-</v>
      </c>
      <c r="U410" s="4" t="str">
        <f t="shared" si="26"/>
        <v>-</v>
      </c>
      <c r="V410" s="73" t="str">
        <f t="shared" si="27"/>
        <v>-</v>
      </c>
      <c r="W410" s="67"/>
    </row>
    <row r="411" spans="1:23" x14ac:dyDescent="0.3">
      <c r="A411" s="1" t="str">
        <f>IF('2.1 Data FSVA 2025 &amp; Bobot'!A407="","",'2.1 Data FSVA 2025 &amp; Bobot'!A407)</f>
        <v/>
      </c>
      <c r="B411" s="2" t="str">
        <f>IF('2.1 Data FSVA 2025 &amp; Bobot'!B407="","",'2.1 Data FSVA 2025 &amp; Bobot'!B407)</f>
        <v/>
      </c>
      <c r="C411" s="1" t="str">
        <f>IF('2.1 Data FSVA 2025 &amp; Bobot'!C407="","",'2.1 Data FSVA 2025 &amp; Bobot'!C407)</f>
        <v/>
      </c>
      <c r="D411" s="1" t="str">
        <f>IF('2.1 Data FSVA 2025 &amp; Bobot'!D407="","",'2.1 Data FSVA 2025 &amp; Bobot'!D407)</f>
        <v/>
      </c>
      <c r="E411" s="1" t="str">
        <f>IF('2.1 Data FSVA 2025 &amp; Bobot'!E407="","",'2.1 Data FSVA 2025 &amp; Bobot'!E407)</f>
        <v/>
      </c>
      <c r="F411" s="2" t="str">
        <f>IF('2.1 Data FSVA 2025 &amp; Bobot'!F407="","",'2.1 Data FSVA 2025 &amp; Bobot'!F407)</f>
        <v/>
      </c>
      <c r="G411" s="4" t="str">
        <f>IF('2.1 Data FSVA 2025 &amp; Bobot'!H407="","",IFERROR(((G$7-'2.1 Data FSVA 2025 &amp; Bobot'!H407))/(G$7-G$6),"-"))</f>
        <v/>
      </c>
      <c r="H411" s="4" t="str">
        <f>IF('2.1 Data FSVA 2025 &amp; Bobot'!J407="","",IFERROR((('2.1 Data FSVA 2025 &amp; Bobot'!J407-H$6))/(H$7-H$6),"-"))</f>
        <v/>
      </c>
      <c r="I411" s="4" t="str">
        <f>IF('2.1 Data FSVA 2025 &amp; Bobot'!L407="","",IFERROR((('2.1 Data FSVA 2025 &amp; Bobot'!L407-I$6))/(I$7-I$6),"-"))</f>
        <v/>
      </c>
      <c r="J411" s="4" t="str">
        <f>IF('2.1 Data FSVA 2025 &amp; Bobot'!N407="","",IFERROR((('2.1 Data FSVA 2025 &amp; Bobot'!N407-J$6))/(J$7-J$6),"-"))</f>
        <v/>
      </c>
      <c r="K411" s="4" t="str">
        <f>IF('2.1 Data FSVA 2025 &amp; Bobot'!P407="","",IFERROR(((K$7-'2.1 Data FSVA 2025 &amp; Bobot'!P407))/(K$7-K$6),"-"))</f>
        <v/>
      </c>
      <c r="L411" s="4" t="str">
        <f>IF('2.1 Data FSVA 2025 &amp; Bobot'!R407="","",IFERROR(((L$7-'2.1 Data FSVA 2025 &amp; Bobot'!R407))/(L$7-L$6),"-"))</f>
        <v/>
      </c>
      <c r="M411" s="4" t="str">
        <f>IF('2.1 Data FSVA 2025 &amp; Bobot'!T407="","",IFERROR(((M$7-'2.1 Data FSVA 2025 &amp; Bobot'!T407))/(M$7-M$6),"-"))</f>
        <v/>
      </c>
      <c r="N411" s="4" t="str">
        <f>IF('2.1 Data FSVA 2025 &amp; Bobot'!V407="","",IFERROR((('2.1 Data FSVA 2025 &amp; Bobot'!V407-N$6))/(N$7-N$6),"-"))</f>
        <v/>
      </c>
      <c r="O411" s="4" t="str">
        <f>IF('2.1 Data FSVA 2025 &amp; Bobot'!X407="","",IFERROR(((O$7-'2.1 Data FSVA 2025 &amp; Bobot'!X407))/(O$7-O$6),"-"))</f>
        <v/>
      </c>
      <c r="P411" s="4" t="str">
        <f>IF('2.1 Data FSVA 2025 &amp; Bobot'!Z407="","",IFERROR((('2.1 Data FSVA 2025 &amp; Bobot'!Z407-P$6))/(P$7-P$6),"-"))</f>
        <v/>
      </c>
      <c r="Q411" s="4" t="str">
        <f>IF('2.1 Data FSVA 2025 &amp; Bobot'!AB407="","",IFERROR((('2.1 Data FSVA 2025 &amp; Bobot'!AB407-Q$6))/(Q$7-Q$6),"-"))</f>
        <v/>
      </c>
      <c r="R411" s="4" t="str">
        <f>IF('2.1 Data FSVA 2025 &amp; Bobot'!AD407="","",IFERROR(((R$7-'2.1 Data FSVA 2025 &amp; Bobot'!AD407))/(R$7-R$6),"-"))</f>
        <v/>
      </c>
      <c r="S411" s="33" t="str">
        <f t="shared" si="24"/>
        <v>-</v>
      </c>
      <c r="T411" s="73" t="str">
        <f t="shared" si="25"/>
        <v>-</v>
      </c>
      <c r="U411" s="4" t="str">
        <f t="shared" si="26"/>
        <v>-</v>
      </c>
      <c r="V411" s="73" t="str">
        <f t="shared" si="27"/>
        <v>-</v>
      </c>
      <c r="W411" s="67"/>
    </row>
    <row r="412" spans="1:23" x14ac:dyDescent="0.3">
      <c r="A412" s="1" t="str">
        <f>IF('2.1 Data FSVA 2025 &amp; Bobot'!A408="","",'2.1 Data FSVA 2025 &amp; Bobot'!A408)</f>
        <v/>
      </c>
      <c r="B412" s="2" t="str">
        <f>IF('2.1 Data FSVA 2025 &amp; Bobot'!B408="","",'2.1 Data FSVA 2025 &amp; Bobot'!B408)</f>
        <v/>
      </c>
      <c r="C412" s="1" t="str">
        <f>IF('2.1 Data FSVA 2025 &amp; Bobot'!C408="","",'2.1 Data FSVA 2025 &amp; Bobot'!C408)</f>
        <v/>
      </c>
      <c r="D412" s="1" t="str">
        <f>IF('2.1 Data FSVA 2025 &amp; Bobot'!D408="","",'2.1 Data FSVA 2025 &amp; Bobot'!D408)</f>
        <v/>
      </c>
      <c r="E412" s="1" t="str">
        <f>IF('2.1 Data FSVA 2025 &amp; Bobot'!E408="","",'2.1 Data FSVA 2025 &amp; Bobot'!E408)</f>
        <v/>
      </c>
      <c r="F412" s="2" t="str">
        <f>IF('2.1 Data FSVA 2025 &amp; Bobot'!F408="","",'2.1 Data FSVA 2025 &amp; Bobot'!F408)</f>
        <v/>
      </c>
      <c r="G412" s="4" t="str">
        <f>IF('2.1 Data FSVA 2025 &amp; Bobot'!H408="","",IFERROR(((G$7-'2.1 Data FSVA 2025 &amp; Bobot'!H408))/(G$7-G$6),"-"))</f>
        <v/>
      </c>
      <c r="H412" s="4" t="str">
        <f>IF('2.1 Data FSVA 2025 &amp; Bobot'!J408="","",IFERROR((('2.1 Data FSVA 2025 &amp; Bobot'!J408-H$6))/(H$7-H$6),"-"))</f>
        <v/>
      </c>
      <c r="I412" s="4" t="str">
        <f>IF('2.1 Data FSVA 2025 &amp; Bobot'!L408="","",IFERROR((('2.1 Data FSVA 2025 &amp; Bobot'!L408-I$6))/(I$7-I$6),"-"))</f>
        <v/>
      </c>
      <c r="J412" s="4" t="str">
        <f>IF('2.1 Data FSVA 2025 &amp; Bobot'!N408="","",IFERROR((('2.1 Data FSVA 2025 &amp; Bobot'!N408-J$6))/(J$7-J$6),"-"))</f>
        <v/>
      </c>
      <c r="K412" s="4" t="str">
        <f>IF('2.1 Data FSVA 2025 &amp; Bobot'!P408="","",IFERROR(((K$7-'2.1 Data FSVA 2025 &amp; Bobot'!P408))/(K$7-K$6),"-"))</f>
        <v/>
      </c>
      <c r="L412" s="4" t="str">
        <f>IF('2.1 Data FSVA 2025 &amp; Bobot'!R408="","",IFERROR(((L$7-'2.1 Data FSVA 2025 &amp; Bobot'!R408))/(L$7-L$6),"-"))</f>
        <v/>
      </c>
      <c r="M412" s="4" t="str">
        <f>IF('2.1 Data FSVA 2025 &amp; Bobot'!T408="","",IFERROR(((M$7-'2.1 Data FSVA 2025 &amp; Bobot'!T408))/(M$7-M$6),"-"))</f>
        <v/>
      </c>
      <c r="N412" s="4" t="str">
        <f>IF('2.1 Data FSVA 2025 &amp; Bobot'!V408="","",IFERROR((('2.1 Data FSVA 2025 &amp; Bobot'!V408-N$6))/(N$7-N$6),"-"))</f>
        <v/>
      </c>
      <c r="O412" s="4" t="str">
        <f>IF('2.1 Data FSVA 2025 &amp; Bobot'!X408="","",IFERROR(((O$7-'2.1 Data FSVA 2025 &amp; Bobot'!X408))/(O$7-O$6),"-"))</f>
        <v/>
      </c>
      <c r="P412" s="4" t="str">
        <f>IF('2.1 Data FSVA 2025 &amp; Bobot'!Z408="","",IFERROR((('2.1 Data FSVA 2025 &amp; Bobot'!Z408-P$6))/(P$7-P$6),"-"))</f>
        <v/>
      </c>
      <c r="Q412" s="4" t="str">
        <f>IF('2.1 Data FSVA 2025 &amp; Bobot'!AB408="","",IFERROR((('2.1 Data FSVA 2025 &amp; Bobot'!AB408-Q$6))/(Q$7-Q$6),"-"))</f>
        <v/>
      </c>
      <c r="R412" s="4" t="str">
        <f>IF('2.1 Data FSVA 2025 &amp; Bobot'!AD408="","",IFERROR(((R$7-'2.1 Data FSVA 2025 &amp; Bobot'!AD408))/(R$7-R$6),"-"))</f>
        <v/>
      </c>
      <c r="S412" s="33" t="str">
        <f t="shared" si="24"/>
        <v>-</v>
      </c>
      <c r="T412" s="73" t="str">
        <f t="shared" si="25"/>
        <v>-</v>
      </c>
      <c r="U412" s="4" t="str">
        <f t="shared" si="26"/>
        <v>-</v>
      </c>
      <c r="V412" s="73" t="str">
        <f t="shared" si="27"/>
        <v>-</v>
      </c>
      <c r="W412" s="67"/>
    </row>
    <row r="413" spans="1:23" x14ac:dyDescent="0.3">
      <c r="A413" s="1" t="str">
        <f>IF('2.1 Data FSVA 2025 &amp; Bobot'!A409="","",'2.1 Data FSVA 2025 &amp; Bobot'!A409)</f>
        <v/>
      </c>
      <c r="B413" s="2" t="str">
        <f>IF('2.1 Data FSVA 2025 &amp; Bobot'!B409="","",'2.1 Data FSVA 2025 &amp; Bobot'!B409)</f>
        <v/>
      </c>
      <c r="C413" s="1" t="str">
        <f>IF('2.1 Data FSVA 2025 &amp; Bobot'!C409="","",'2.1 Data FSVA 2025 &amp; Bobot'!C409)</f>
        <v/>
      </c>
      <c r="D413" s="1" t="str">
        <f>IF('2.1 Data FSVA 2025 &amp; Bobot'!D409="","",'2.1 Data FSVA 2025 &amp; Bobot'!D409)</f>
        <v/>
      </c>
      <c r="E413" s="1" t="str">
        <f>IF('2.1 Data FSVA 2025 &amp; Bobot'!E409="","",'2.1 Data FSVA 2025 &amp; Bobot'!E409)</f>
        <v/>
      </c>
      <c r="F413" s="2" t="str">
        <f>IF('2.1 Data FSVA 2025 &amp; Bobot'!F409="","",'2.1 Data FSVA 2025 &amp; Bobot'!F409)</f>
        <v/>
      </c>
      <c r="G413" s="4" t="str">
        <f>IF('2.1 Data FSVA 2025 &amp; Bobot'!H409="","",IFERROR(((G$7-'2.1 Data FSVA 2025 &amp; Bobot'!H409))/(G$7-G$6),"-"))</f>
        <v/>
      </c>
      <c r="H413" s="4" t="str">
        <f>IF('2.1 Data FSVA 2025 &amp; Bobot'!J409="","",IFERROR((('2.1 Data FSVA 2025 &amp; Bobot'!J409-H$6))/(H$7-H$6),"-"))</f>
        <v/>
      </c>
      <c r="I413" s="4" t="str">
        <f>IF('2.1 Data FSVA 2025 &amp; Bobot'!L409="","",IFERROR((('2.1 Data FSVA 2025 &amp; Bobot'!L409-I$6))/(I$7-I$6),"-"))</f>
        <v/>
      </c>
      <c r="J413" s="4" t="str">
        <f>IF('2.1 Data FSVA 2025 &amp; Bobot'!N409="","",IFERROR((('2.1 Data FSVA 2025 &amp; Bobot'!N409-J$6))/(J$7-J$6),"-"))</f>
        <v/>
      </c>
      <c r="K413" s="4" t="str">
        <f>IF('2.1 Data FSVA 2025 &amp; Bobot'!P409="","",IFERROR(((K$7-'2.1 Data FSVA 2025 &amp; Bobot'!P409))/(K$7-K$6),"-"))</f>
        <v/>
      </c>
      <c r="L413" s="4" t="str">
        <f>IF('2.1 Data FSVA 2025 &amp; Bobot'!R409="","",IFERROR(((L$7-'2.1 Data FSVA 2025 &amp; Bobot'!R409))/(L$7-L$6),"-"))</f>
        <v/>
      </c>
      <c r="M413" s="4" t="str">
        <f>IF('2.1 Data FSVA 2025 &amp; Bobot'!T409="","",IFERROR(((M$7-'2.1 Data FSVA 2025 &amp; Bobot'!T409))/(M$7-M$6),"-"))</f>
        <v/>
      </c>
      <c r="N413" s="4" t="str">
        <f>IF('2.1 Data FSVA 2025 &amp; Bobot'!V409="","",IFERROR((('2.1 Data FSVA 2025 &amp; Bobot'!V409-N$6))/(N$7-N$6),"-"))</f>
        <v/>
      </c>
      <c r="O413" s="4" t="str">
        <f>IF('2.1 Data FSVA 2025 &amp; Bobot'!X409="","",IFERROR(((O$7-'2.1 Data FSVA 2025 &amp; Bobot'!X409))/(O$7-O$6),"-"))</f>
        <v/>
      </c>
      <c r="P413" s="4" t="str">
        <f>IF('2.1 Data FSVA 2025 &amp; Bobot'!Z409="","",IFERROR((('2.1 Data FSVA 2025 &amp; Bobot'!Z409-P$6))/(P$7-P$6),"-"))</f>
        <v/>
      </c>
      <c r="Q413" s="4" t="str">
        <f>IF('2.1 Data FSVA 2025 &amp; Bobot'!AB409="","",IFERROR((('2.1 Data FSVA 2025 &amp; Bobot'!AB409-Q$6))/(Q$7-Q$6),"-"))</f>
        <v/>
      </c>
      <c r="R413" s="4" t="str">
        <f>IF('2.1 Data FSVA 2025 &amp; Bobot'!AD409="","",IFERROR(((R$7-'2.1 Data FSVA 2025 &amp; Bobot'!AD409))/(R$7-R$6),"-"))</f>
        <v/>
      </c>
      <c r="S413" s="33" t="str">
        <f t="shared" si="24"/>
        <v>-</v>
      </c>
      <c r="T413" s="73" t="str">
        <f t="shared" si="25"/>
        <v>-</v>
      </c>
      <c r="U413" s="4" t="str">
        <f t="shared" si="26"/>
        <v>-</v>
      </c>
      <c r="V413" s="73" t="str">
        <f t="shared" si="27"/>
        <v>-</v>
      </c>
      <c r="W413" s="67"/>
    </row>
    <row r="414" spans="1:23" x14ac:dyDescent="0.3">
      <c r="A414" s="1" t="str">
        <f>IF('2.1 Data FSVA 2025 &amp; Bobot'!A410="","",'2.1 Data FSVA 2025 &amp; Bobot'!A410)</f>
        <v/>
      </c>
      <c r="B414" s="2" t="str">
        <f>IF('2.1 Data FSVA 2025 &amp; Bobot'!B410="","",'2.1 Data FSVA 2025 &amp; Bobot'!B410)</f>
        <v/>
      </c>
      <c r="C414" s="1" t="str">
        <f>IF('2.1 Data FSVA 2025 &amp; Bobot'!C410="","",'2.1 Data FSVA 2025 &amp; Bobot'!C410)</f>
        <v/>
      </c>
      <c r="D414" s="1" t="str">
        <f>IF('2.1 Data FSVA 2025 &amp; Bobot'!D410="","",'2.1 Data FSVA 2025 &amp; Bobot'!D410)</f>
        <v/>
      </c>
      <c r="E414" s="1" t="str">
        <f>IF('2.1 Data FSVA 2025 &amp; Bobot'!E410="","",'2.1 Data FSVA 2025 &amp; Bobot'!E410)</f>
        <v/>
      </c>
      <c r="F414" s="2" t="str">
        <f>IF('2.1 Data FSVA 2025 &amp; Bobot'!F410="","",'2.1 Data FSVA 2025 &amp; Bobot'!F410)</f>
        <v/>
      </c>
      <c r="G414" s="4" t="str">
        <f>IF('2.1 Data FSVA 2025 &amp; Bobot'!H410="","",IFERROR(((G$7-'2.1 Data FSVA 2025 &amp; Bobot'!H410))/(G$7-G$6),"-"))</f>
        <v/>
      </c>
      <c r="H414" s="4" t="str">
        <f>IF('2.1 Data FSVA 2025 &amp; Bobot'!J410="","",IFERROR((('2.1 Data FSVA 2025 &amp; Bobot'!J410-H$6))/(H$7-H$6),"-"))</f>
        <v/>
      </c>
      <c r="I414" s="4" t="str">
        <f>IF('2.1 Data FSVA 2025 &amp; Bobot'!L410="","",IFERROR((('2.1 Data FSVA 2025 &amp; Bobot'!L410-I$6))/(I$7-I$6),"-"))</f>
        <v/>
      </c>
      <c r="J414" s="4" t="str">
        <f>IF('2.1 Data FSVA 2025 &amp; Bobot'!N410="","",IFERROR((('2.1 Data FSVA 2025 &amp; Bobot'!N410-J$6))/(J$7-J$6),"-"))</f>
        <v/>
      </c>
      <c r="K414" s="4" t="str">
        <f>IF('2.1 Data FSVA 2025 &amp; Bobot'!P410="","",IFERROR(((K$7-'2.1 Data FSVA 2025 &amp; Bobot'!P410))/(K$7-K$6),"-"))</f>
        <v/>
      </c>
      <c r="L414" s="4" t="str">
        <f>IF('2.1 Data FSVA 2025 &amp; Bobot'!R410="","",IFERROR(((L$7-'2.1 Data FSVA 2025 &amp; Bobot'!R410))/(L$7-L$6),"-"))</f>
        <v/>
      </c>
      <c r="M414" s="4" t="str">
        <f>IF('2.1 Data FSVA 2025 &amp; Bobot'!T410="","",IFERROR(((M$7-'2.1 Data FSVA 2025 &amp; Bobot'!T410))/(M$7-M$6),"-"))</f>
        <v/>
      </c>
      <c r="N414" s="4" t="str">
        <f>IF('2.1 Data FSVA 2025 &amp; Bobot'!V410="","",IFERROR((('2.1 Data FSVA 2025 &amp; Bobot'!V410-N$6))/(N$7-N$6),"-"))</f>
        <v/>
      </c>
      <c r="O414" s="4" t="str">
        <f>IF('2.1 Data FSVA 2025 &amp; Bobot'!X410="","",IFERROR(((O$7-'2.1 Data FSVA 2025 &amp; Bobot'!X410))/(O$7-O$6),"-"))</f>
        <v/>
      </c>
      <c r="P414" s="4" t="str">
        <f>IF('2.1 Data FSVA 2025 &amp; Bobot'!Z410="","",IFERROR((('2.1 Data FSVA 2025 &amp; Bobot'!Z410-P$6))/(P$7-P$6),"-"))</f>
        <v/>
      </c>
      <c r="Q414" s="4" t="str">
        <f>IF('2.1 Data FSVA 2025 &amp; Bobot'!AB410="","",IFERROR((('2.1 Data FSVA 2025 &amp; Bobot'!AB410-Q$6))/(Q$7-Q$6),"-"))</f>
        <v/>
      </c>
      <c r="R414" s="4" t="str">
        <f>IF('2.1 Data FSVA 2025 &amp; Bobot'!AD410="","",IFERROR(((R$7-'2.1 Data FSVA 2025 &amp; Bobot'!AD410))/(R$7-R$6),"-"))</f>
        <v/>
      </c>
      <c r="S414" s="33" t="str">
        <f t="shared" si="24"/>
        <v>-</v>
      </c>
      <c r="T414" s="73" t="str">
        <f t="shared" si="25"/>
        <v>-</v>
      </c>
      <c r="U414" s="4" t="str">
        <f t="shared" si="26"/>
        <v>-</v>
      </c>
      <c r="V414" s="73" t="str">
        <f t="shared" si="27"/>
        <v>-</v>
      </c>
      <c r="W414" s="67"/>
    </row>
    <row r="415" spans="1:23" x14ac:dyDescent="0.3">
      <c r="A415" s="1" t="str">
        <f>IF('2.1 Data FSVA 2025 &amp; Bobot'!A411="","",'2.1 Data FSVA 2025 &amp; Bobot'!A411)</f>
        <v/>
      </c>
      <c r="B415" s="2" t="str">
        <f>IF('2.1 Data FSVA 2025 &amp; Bobot'!B411="","",'2.1 Data FSVA 2025 &amp; Bobot'!B411)</f>
        <v/>
      </c>
      <c r="C415" s="1" t="str">
        <f>IF('2.1 Data FSVA 2025 &amp; Bobot'!C411="","",'2.1 Data FSVA 2025 &amp; Bobot'!C411)</f>
        <v/>
      </c>
      <c r="D415" s="1" t="str">
        <f>IF('2.1 Data FSVA 2025 &amp; Bobot'!D411="","",'2.1 Data FSVA 2025 &amp; Bobot'!D411)</f>
        <v/>
      </c>
      <c r="E415" s="1" t="str">
        <f>IF('2.1 Data FSVA 2025 &amp; Bobot'!E411="","",'2.1 Data FSVA 2025 &amp; Bobot'!E411)</f>
        <v/>
      </c>
      <c r="F415" s="2" t="str">
        <f>IF('2.1 Data FSVA 2025 &amp; Bobot'!F411="","",'2.1 Data FSVA 2025 &amp; Bobot'!F411)</f>
        <v/>
      </c>
      <c r="G415" s="4" t="str">
        <f>IF('2.1 Data FSVA 2025 &amp; Bobot'!H411="","",IFERROR(((G$7-'2.1 Data FSVA 2025 &amp; Bobot'!H411))/(G$7-G$6),"-"))</f>
        <v/>
      </c>
      <c r="H415" s="4" t="str">
        <f>IF('2.1 Data FSVA 2025 &amp; Bobot'!J411="","",IFERROR((('2.1 Data FSVA 2025 &amp; Bobot'!J411-H$6))/(H$7-H$6),"-"))</f>
        <v/>
      </c>
      <c r="I415" s="4" t="str">
        <f>IF('2.1 Data FSVA 2025 &amp; Bobot'!L411="","",IFERROR((('2.1 Data FSVA 2025 &amp; Bobot'!L411-I$6))/(I$7-I$6),"-"))</f>
        <v/>
      </c>
      <c r="J415" s="4" t="str">
        <f>IF('2.1 Data FSVA 2025 &amp; Bobot'!N411="","",IFERROR((('2.1 Data FSVA 2025 &amp; Bobot'!N411-J$6))/(J$7-J$6),"-"))</f>
        <v/>
      </c>
      <c r="K415" s="4" t="str">
        <f>IF('2.1 Data FSVA 2025 &amp; Bobot'!P411="","",IFERROR(((K$7-'2.1 Data FSVA 2025 &amp; Bobot'!P411))/(K$7-K$6),"-"))</f>
        <v/>
      </c>
      <c r="L415" s="4" t="str">
        <f>IF('2.1 Data FSVA 2025 &amp; Bobot'!R411="","",IFERROR(((L$7-'2.1 Data FSVA 2025 &amp; Bobot'!R411))/(L$7-L$6),"-"))</f>
        <v/>
      </c>
      <c r="M415" s="4" t="str">
        <f>IF('2.1 Data FSVA 2025 &amp; Bobot'!T411="","",IFERROR(((M$7-'2.1 Data FSVA 2025 &amp; Bobot'!T411))/(M$7-M$6),"-"))</f>
        <v/>
      </c>
      <c r="N415" s="4" t="str">
        <f>IF('2.1 Data FSVA 2025 &amp; Bobot'!V411="","",IFERROR((('2.1 Data FSVA 2025 &amp; Bobot'!V411-N$6))/(N$7-N$6),"-"))</f>
        <v/>
      </c>
      <c r="O415" s="4" t="str">
        <f>IF('2.1 Data FSVA 2025 &amp; Bobot'!X411="","",IFERROR(((O$7-'2.1 Data FSVA 2025 &amp; Bobot'!X411))/(O$7-O$6),"-"))</f>
        <v/>
      </c>
      <c r="P415" s="4" t="str">
        <f>IF('2.1 Data FSVA 2025 &amp; Bobot'!Z411="","",IFERROR((('2.1 Data FSVA 2025 &amp; Bobot'!Z411-P$6))/(P$7-P$6),"-"))</f>
        <v/>
      </c>
      <c r="Q415" s="4" t="str">
        <f>IF('2.1 Data FSVA 2025 &amp; Bobot'!AB411="","",IFERROR((('2.1 Data FSVA 2025 &amp; Bobot'!AB411-Q$6))/(Q$7-Q$6),"-"))</f>
        <v/>
      </c>
      <c r="R415" s="4" t="str">
        <f>IF('2.1 Data FSVA 2025 &amp; Bobot'!AD411="","",IFERROR(((R$7-'2.1 Data FSVA 2025 &amp; Bobot'!AD411))/(R$7-R$6),"-"))</f>
        <v/>
      </c>
      <c r="S415" s="33" t="str">
        <f t="shared" si="24"/>
        <v>-</v>
      </c>
      <c r="T415" s="73" t="str">
        <f t="shared" si="25"/>
        <v>-</v>
      </c>
      <c r="U415" s="4" t="str">
        <f t="shared" si="26"/>
        <v>-</v>
      </c>
      <c r="V415" s="73" t="str">
        <f t="shared" si="27"/>
        <v>-</v>
      </c>
      <c r="W415" s="67"/>
    </row>
    <row r="416" spans="1:23" x14ac:dyDescent="0.3">
      <c r="A416" s="1" t="str">
        <f>IF('2.1 Data FSVA 2025 &amp; Bobot'!A412="","",'2.1 Data FSVA 2025 &amp; Bobot'!A412)</f>
        <v/>
      </c>
      <c r="B416" s="2" t="str">
        <f>IF('2.1 Data FSVA 2025 &amp; Bobot'!B412="","",'2.1 Data FSVA 2025 &amp; Bobot'!B412)</f>
        <v/>
      </c>
      <c r="C416" s="1" t="str">
        <f>IF('2.1 Data FSVA 2025 &amp; Bobot'!C412="","",'2.1 Data FSVA 2025 &amp; Bobot'!C412)</f>
        <v/>
      </c>
      <c r="D416" s="1" t="str">
        <f>IF('2.1 Data FSVA 2025 &amp; Bobot'!D412="","",'2.1 Data FSVA 2025 &amp; Bobot'!D412)</f>
        <v/>
      </c>
      <c r="E416" s="1" t="str">
        <f>IF('2.1 Data FSVA 2025 &amp; Bobot'!E412="","",'2.1 Data FSVA 2025 &amp; Bobot'!E412)</f>
        <v/>
      </c>
      <c r="F416" s="2" t="str">
        <f>IF('2.1 Data FSVA 2025 &amp; Bobot'!F412="","",'2.1 Data FSVA 2025 &amp; Bobot'!F412)</f>
        <v/>
      </c>
      <c r="G416" s="4" t="str">
        <f>IF('2.1 Data FSVA 2025 &amp; Bobot'!H412="","",IFERROR(((G$7-'2.1 Data FSVA 2025 &amp; Bobot'!H412))/(G$7-G$6),"-"))</f>
        <v/>
      </c>
      <c r="H416" s="4" t="str">
        <f>IF('2.1 Data FSVA 2025 &amp; Bobot'!J412="","",IFERROR((('2.1 Data FSVA 2025 &amp; Bobot'!J412-H$6))/(H$7-H$6),"-"))</f>
        <v/>
      </c>
      <c r="I416" s="4" t="str">
        <f>IF('2.1 Data FSVA 2025 &amp; Bobot'!L412="","",IFERROR((('2.1 Data FSVA 2025 &amp; Bobot'!L412-I$6))/(I$7-I$6),"-"))</f>
        <v/>
      </c>
      <c r="J416" s="4" t="str">
        <f>IF('2.1 Data FSVA 2025 &amp; Bobot'!N412="","",IFERROR((('2.1 Data FSVA 2025 &amp; Bobot'!N412-J$6))/(J$7-J$6),"-"))</f>
        <v/>
      </c>
      <c r="K416" s="4" t="str">
        <f>IF('2.1 Data FSVA 2025 &amp; Bobot'!P412="","",IFERROR(((K$7-'2.1 Data FSVA 2025 &amp; Bobot'!P412))/(K$7-K$6),"-"))</f>
        <v/>
      </c>
      <c r="L416" s="4" t="str">
        <f>IF('2.1 Data FSVA 2025 &amp; Bobot'!R412="","",IFERROR(((L$7-'2.1 Data FSVA 2025 &amp; Bobot'!R412))/(L$7-L$6),"-"))</f>
        <v/>
      </c>
      <c r="M416" s="4" t="str">
        <f>IF('2.1 Data FSVA 2025 &amp; Bobot'!T412="","",IFERROR(((M$7-'2.1 Data FSVA 2025 &amp; Bobot'!T412))/(M$7-M$6),"-"))</f>
        <v/>
      </c>
      <c r="N416" s="4" t="str">
        <f>IF('2.1 Data FSVA 2025 &amp; Bobot'!V412="","",IFERROR((('2.1 Data FSVA 2025 &amp; Bobot'!V412-N$6))/(N$7-N$6),"-"))</f>
        <v/>
      </c>
      <c r="O416" s="4" t="str">
        <f>IF('2.1 Data FSVA 2025 &amp; Bobot'!X412="","",IFERROR(((O$7-'2.1 Data FSVA 2025 &amp; Bobot'!X412))/(O$7-O$6),"-"))</f>
        <v/>
      </c>
      <c r="P416" s="4" t="str">
        <f>IF('2.1 Data FSVA 2025 &amp; Bobot'!Z412="","",IFERROR((('2.1 Data FSVA 2025 &amp; Bobot'!Z412-P$6))/(P$7-P$6),"-"))</f>
        <v/>
      </c>
      <c r="Q416" s="4" t="str">
        <f>IF('2.1 Data FSVA 2025 &amp; Bobot'!AB412="","",IFERROR((('2.1 Data FSVA 2025 &amp; Bobot'!AB412-Q$6))/(Q$7-Q$6),"-"))</f>
        <v/>
      </c>
      <c r="R416" s="4" t="str">
        <f>IF('2.1 Data FSVA 2025 &amp; Bobot'!AD412="","",IFERROR(((R$7-'2.1 Data FSVA 2025 &amp; Bobot'!AD412))/(R$7-R$6),"-"))</f>
        <v/>
      </c>
      <c r="S416" s="33" t="str">
        <f t="shared" si="24"/>
        <v>-</v>
      </c>
      <c r="T416" s="73" t="str">
        <f t="shared" si="25"/>
        <v>-</v>
      </c>
      <c r="U416" s="4" t="str">
        <f t="shared" si="26"/>
        <v>-</v>
      </c>
      <c r="V416" s="73" t="str">
        <f t="shared" si="27"/>
        <v>-</v>
      </c>
      <c r="W416" s="67"/>
    </row>
    <row r="417" spans="1:23" x14ac:dyDescent="0.3">
      <c r="A417" s="1" t="str">
        <f>IF('2.1 Data FSVA 2025 &amp; Bobot'!A413="","",'2.1 Data FSVA 2025 &amp; Bobot'!A413)</f>
        <v/>
      </c>
      <c r="B417" s="2" t="str">
        <f>IF('2.1 Data FSVA 2025 &amp; Bobot'!B413="","",'2.1 Data FSVA 2025 &amp; Bobot'!B413)</f>
        <v/>
      </c>
      <c r="C417" s="1" t="str">
        <f>IF('2.1 Data FSVA 2025 &amp; Bobot'!C413="","",'2.1 Data FSVA 2025 &amp; Bobot'!C413)</f>
        <v/>
      </c>
      <c r="D417" s="1" t="str">
        <f>IF('2.1 Data FSVA 2025 &amp; Bobot'!D413="","",'2.1 Data FSVA 2025 &amp; Bobot'!D413)</f>
        <v/>
      </c>
      <c r="E417" s="1" t="str">
        <f>IF('2.1 Data FSVA 2025 &amp; Bobot'!E413="","",'2.1 Data FSVA 2025 &amp; Bobot'!E413)</f>
        <v/>
      </c>
      <c r="F417" s="2" t="str">
        <f>IF('2.1 Data FSVA 2025 &amp; Bobot'!F413="","",'2.1 Data FSVA 2025 &amp; Bobot'!F413)</f>
        <v/>
      </c>
      <c r="G417" s="4" t="str">
        <f>IF('2.1 Data FSVA 2025 &amp; Bobot'!H413="","",IFERROR(((G$7-'2.1 Data FSVA 2025 &amp; Bobot'!H413))/(G$7-G$6),"-"))</f>
        <v/>
      </c>
      <c r="H417" s="4" t="str">
        <f>IF('2.1 Data FSVA 2025 &amp; Bobot'!J413="","",IFERROR((('2.1 Data FSVA 2025 &amp; Bobot'!J413-H$6))/(H$7-H$6),"-"))</f>
        <v/>
      </c>
      <c r="I417" s="4" t="str">
        <f>IF('2.1 Data FSVA 2025 &amp; Bobot'!L413="","",IFERROR((('2.1 Data FSVA 2025 &amp; Bobot'!L413-I$6))/(I$7-I$6),"-"))</f>
        <v/>
      </c>
      <c r="J417" s="4" t="str">
        <f>IF('2.1 Data FSVA 2025 &amp; Bobot'!N413="","",IFERROR((('2.1 Data FSVA 2025 &amp; Bobot'!N413-J$6))/(J$7-J$6),"-"))</f>
        <v/>
      </c>
      <c r="K417" s="4" t="str">
        <f>IF('2.1 Data FSVA 2025 &amp; Bobot'!P413="","",IFERROR(((K$7-'2.1 Data FSVA 2025 &amp; Bobot'!P413))/(K$7-K$6),"-"))</f>
        <v/>
      </c>
      <c r="L417" s="4" t="str">
        <f>IF('2.1 Data FSVA 2025 &amp; Bobot'!R413="","",IFERROR(((L$7-'2.1 Data FSVA 2025 &amp; Bobot'!R413))/(L$7-L$6),"-"))</f>
        <v/>
      </c>
      <c r="M417" s="4" t="str">
        <f>IF('2.1 Data FSVA 2025 &amp; Bobot'!T413="","",IFERROR(((M$7-'2.1 Data FSVA 2025 &amp; Bobot'!T413))/(M$7-M$6),"-"))</f>
        <v/>
      </c>
      <c r="N417" s="4" t="str">
        <f>IF('2.1 Data FSVA 2025 &amp; Bobot'!V413="","",IFERROR((('2.1 Data FSVA 2025 &amp; Bobot'!V413-N$6))/(N$7-N$6),"-"))</f>
        <v/>
      </c>
      <c r="O417" s="4" t="str">
        <f>IF('2.1 Data FSVA 2025 &amp; Bobot'!X413="","",IFERROR(((O$7-'2.1 Data FSVA 2025 &amp; Bobot'!X413))/(O$7-O$6),"-"))</f>
        <v/>
      </c>
      <c r="P417" s="4" t="str">
        <f>IF('2.1 Data FSVA 2025 &amp; Bobot'!Z413="","",IFERROR((('2.1 Data FSVA 2025 &amp; Bobot'!Z413-P$6))/(P$7-P$6),"-"))</f>
        <v/>
      </c>
      <c r="Q417" s="4" t="str">
        <f>IF('2.1 Data FSVA 2025 &amp; Bobot'!AB413="","",IFERROR((('2.1 Data FSVA 2025 &amp; Bobot'!AB413-Q$6))/(Q$7-Q$6),"-"))</f>
        <v/>
      </c>
      <c r="R417" s="4" t="str">
        <f>IF('2.1 Data FSVA 2025 &amp; Bobot'!AD413="","",IFERROR(((R$7-'2.1 Data FSVA 2025 &amp; Bobot'!AD413))/(R$7-R$6),"-"))</f>
        <v/>
      </c>
      <c r="S417" s="33" t="str">
        <f t="shared" si="24"/>
        <v>-</v>
      </c>
      <c r="T417" s="73" t="str">
        <f t="shared" si="25"/>
        <v>-</v>
      </c>
      <c r="U417" s="4" t="str">
        <f t="shared" si="26"/>
        <v>-</v>
      </c>
      <c r="V417" s="73" t="str">
        <f t="shared" si="27"/>
        <v>-</v>
      </c>
      <c r="W417" s="67"/>
    </row>
    <row r="418" spans="1:23" x14ac:dyDescent="0.3">
      <c r="A418" s="1" t="str">
        <f>IF('2.1 Data FSVA 2025 &amp; Bobot'!A414="","",'2.1 Data FSVA 2025 &amp; Bobot'!A414)</f>
        <v/>
      </c>
      <c r="B418" s="2" t="str">
        <f>IF('2.1 Data FSVA 2025 &amp; Bobot'!B414="","",'2.1 Data FSVA 2025 &amp; Bobot'!B414)</f>
        <v/>
      </c>
      <c r="C418" s="1" t="str">
        <f>IF('2.1 Data FSVA 2025 &amp; Bobot'!C414="","",'2.1 Data FSVA 2025 &amp; Bobot'!C414)</f>
        <v/>
      </c>
      <c r="D418" s="1" t="str">
        <f>IF('2.1 Data FSVA 2025 &amp; Bobot'!D414="","",'2.1 Data FSVA 2025 &amp; Bobot'!D414)</f>
        <v/>
      </c>
      <c r="E418" s="1" t="str">
        <f>IF('2.1 Data FSVA 2025 &amp; Bobot'!E414="","",'2.1 Data FSVA 2025 &amp; Bobot'!E414)</f>
        <v/>
      </c>
      <c r="F418" s="2" t="str">
        <f>IF('2.1 Data FSVA 2025 &amp; Bobot'!F414="","",'2.1 Data FSVA 2025 &amp; Bobot'!F414)</f>
        <v/>
      </c>
      <c r="G418" s="4" t="str">
        <f>IF('2.1 Data FSVA 2025 &amp; Bobot'!H414="","",IFERROR(((G$7-'2.1 Data FSVA 2025 &amp; Bobot'!H414))/(G$7-G$6),"-"))</f>
        <v/>
      </c>
      <c r="H418" s="4" t="str">
        <f>IF('2.1 Data FSVA 2025 &amp; Bobot'!J414="","",IFERROR((('2.1 Data FSVA 2025 &amp; Bobot'!J414-H$6))/(H$7-H$6),"-"))</f>
        <v/>
      </c>
      <c r="I418" s="4" t="str">
        <f>IF('2.1 Data FSVA 2025 &amp; Bobot'!L414="","",IFERROR((('2.1 Data FSVA 2025 &amp; Bobot'!L414-I$6))/(I$7-I$6),"-"))</f>
        <v/>
      </c>
      <c r="J418" s="4" t="str">
        <f>IF('2.1 Data FSVA 2025 &amp; Bobot'!N414="","",IFERROR((('2.1 Data FSVA 2025 &amp; Bobot'!N414-J$6))/(J$7-J$6),"-"))</f>
        <v/>
      </c>
      <c r="K418" s="4" t="str">
        <f>IF('2.1 Data FSVA 2025 &amp; Bobot'!P414="","",IFERROR(((K$7-'2.1 Data FSVA 2025 &amp; Bobot'!P414))/(K$7-K$6),"-"))</f>
        <v/>
      </c>
      <c r="L418" s="4" t="str">
        <f>IF('2.1 Data FSVA 2025 &amp; Bobot'!R414="","",IFERROR(((L$7-'2.1 Data FSVA 2025 &amp; Bobot'!R414))/(L$7-L$6),"-"))</f>
        <v/>
      </c>
      <c r="M418" s="4" t="str">
        <f>IF('2.1 Data FSVA 2025 &amp; Bobot'!T414="","",IFERROR(((M$7-'2.1 Data FSVA 2025 &amp; Bobot'!T414))/(M$7-M$6),"-"))</f>
        <v/>
      </c>
      <c r="N418" s="4" t="str">
        <f>IF('2.1 Data FSVA 2025 &amp; Bobot'!V414="","",IFERROR((('2.1 Data FSVA 2025 &amp; Bobot'!V414-N$6))/(N$7-N$6),"-"))</f>
        <v/>
      </c>
      <c r="O418" s="4" t="str">
        <f>IF('2.1 Data FSVA 2025 &amp; Bobot'!X414="","",IFERROR(((O$7-'2.1 Data FSVA 2025 &amp; Bobot'!X414))/(O$7-O$6),"-"))</f>
        <v/>
      </c>
      <c r="P418" s="4" t="str">
        <f>IF('2.1 Data FSVA 2025 &amp; Bobot'!Z414="","",IFERROR((('2.1 Data FSVA 2025 &amp; Bobot'!Z414-P$6))/(P$7-P$6),"-"))</f>
        <v/>
      </c>
      <c r="Q418" s="4" t="str">
        <f>IF('2.1 Data FSVA 2025 &amp; Bobot'!AB414="","",IFERROR((('2.1 Data FSVA 2025 &amp; Bobot'!AB414-Q$6))/(Q$7-Q$6),"-"))</f>
        <v/>
      </c>
      <c r="R418" s="4" t="str">
        <f>IF('2.1 Data FSVA 2025 &amp; Bobot'!AD414="","",IFERROR(((R$7-'2.1 Data FSVA 2025 &amp; Bobot'!AD414))/(R$7-R$6),"-"))</f>
        <v/>
      </c>
      <c r="S418" s="33" t="str">
        <f t="shared" si="24"/>
        <v>-</v>
      </c>
      <c r="T418" s="73" t="str">
        <f t="shared" si="25"/>
        <v>-</v>
      </c>
      <c r="U418" s="4" t="str">
        <f t="shared" si="26"/>
        <v>-</v>
      </c>
      <c r="V418" s="73" t="str">
        <f t="shared" si="27"/>
        <v>-</v>
      </c>
      <c r="W418" s="67"/>
    </row>
    <row r="419" spans="1:23" x14ac:dyDescent="0.3">
      <c r="A419" s="1" t="str">
        <f>IF('2.1 Data FSVA 2025 &amp; Bobot'!A415="","",'2.1 Data FSVA 2025 &amp; Bobot'!A415)</f>
        <v/>
      </c>
      <c r="B419" s="2" t="str">
        <f>IF('2.1 Data FSVA 2025 &amp; Bobot'!B415="","",'2.1 Data FSVA 2025 &amp; Bobot'!B415)</f>
        <v/>
      </c>
      <c r="C419" s="1" t="str">
        <f>IF('2.1 Data FSVA 2025 &amp; Bobot'!C415="","",'2.1 Data FSVA 2025 &amp; Bobot'!C415)</f>
        <v/>
      </c>
      <c r="D419" s="1" t="str">
        <f>IF('2.1 Data FSVA 2025 &amp; Bobot'!D415="","",'2.1 Data FSVA 2025 &amp; Bobot'!D415)</f>
        <v/>
      </c>
      <c r="E419" s="1" t="str">
        <f>IF('2.1 Data FSVA 2025 &amp; Bobot'!E415="","",'2.1 Data FSVA 2025 &amp; Bobot'!E415)</f>
        <v/>
      </c>
      <c r="F419" s="2" t="str">
        <f>IF('2.1 Data FSVA 2025 &amp; Bobot'!F415="","",'2.1 Data FSVA 2025 &amp; Bobot'!F415)</f>
        <v/>
      </c>
      <c r="G419" s="4" t="str">
        <f>IF('2.1 Data FSVA 2025 &amp; Bobot'!H415="","",IFERROR(((G$7-'2.1 Data FSVA 2025 &amp; Bobot'!H415))/(G$7-G$6),"-"))</f>
        <v/>
      </c>
      <c r="H419" s="4" t="str">
        <f>IF('2.1 Data FSVA 2025 &amp; Bobot'!J415="","",IFERROR((('2.1 Data FSVA 2025 &amp; Bobot'!J415-H$6))/(H$7-H$6),"-"))</f>
        <v/>
      </c>
      <c r="I419" s="4" t="str">
        <f>IF('2.1 Data FSVA 2025 &amp; Bobot'!L415="","",IFERROR((('2.1 Data FSVA 2025 &amp; Bobot'!L415-I$6))/(I$7-I$6),"-"))</f>
        <v/>
      </c>
      <c r="J419" s="4" t="str">
        <f>IF('2.1 Data FSVA 2025 &amp; Bobot'!N415="","",IFERROR((('2.1 Data FSVA 2025 &amp; Bobot'!N415-J$6))/(J$7-J$6),"-"))</f>
        <v/>
      </c>
      <c r="K419" s="4" t="str">
        <f>IF('2.1 Data FSVA 2025 &amp; Bobot'!P415="","",IFERROR(((K$7-'2.1 Data FSVA 2025 &amp; Bobot'!P415))/(K$7-K$6),"-"))</f>
        <v/>
      </c>
      <c r="L419" s="4" t="str">
        <f>IF('2.1 Data FSVA 2025 &amp; Bobot'!R415="","",IFERROR(((L$7-'2.1 Data FSVA 2025 &amp; Bobot'!R415))/(L$7-L$6),"-"))</f>
        <v/>
      </c>
      <c r="M419" s="4" t="str">
        <f>IF('2.1 Data FSVA 2025 &amp; Bobot'!T415="","",IFERROR(((M$7-'2.1 Data FSVA 2025 &amp; Bobot'!T415))/(M$7-M$6),"-"))</f>
        <v/>
      </c>
      <c r="N419" s="4" t="str">
        <f>IF('2.1 Data FSVA 2025 &amp; Bobot'!V415="","",IFERROR((('2.1 Data FSVA 2025 &amp; Bobot'!V415-N$6))/(N$7-N$6),"-"))</f>
        <v/>
      </c>
      <c r="O419" s="4" t="str">
        <f>IF('2.1 Data FSVA 2025 &amp; Bobot'!X415="","",IFERROR(((O$7-'2.1 Data FSVA 2025 &amp; Bobot'!X415))/(O$7-O$6),"-"))</f>
        <v/>
      </c>
      <c r="P419" s="4" t="str">
        <f>IF('2.1 Data FSVA 2025 &amp; Bobot'!Z415="","",IFERROR((('2.1 Data FSVA 2025 &amp; Bobot'!Z415-P$6))/(P$7-P$6),"-"))</f>
        <v/>
      </c>
      <c r="Q419" s="4" t="str">
        <f>IF('2.1 Data FSVA 2025 &amp; Bobot'!AB415="","",IFERROR((('2.1 Data FSVA 2025 &amp; Bobot'!AB415-Q$6))/(Q$7-Q$6),"-"))</f>
        <v/>
      </c>
      <c r="R419" s="4" t="str">
        <f>IF('2.1 Data FSVA 2025 &amp; Bobot'!AD415="","",IFERROR(((R$7-'2.1 Data FSVA 2025 &amp; Bobot'!AD415))/(R$7-R$6),"-"))</f>
        <v/>
      </c>
      <c r="S419" s="33" t="str">
        <f t="shared" si="24"/>
        <v>-</v>
      </c>
      <c r="T419" s="73" t="str">
        <f t="shared" si="25"/>
        <v>-</v>
      </c>
      <c r="U419" s="4" t="str">
        <f t="shared" si="26"/>
        <v>-</v>
      </c>
      <c r="V419" s="73" t="str">
        <f t="shared" si="27"/>
        <v>-</v>
      </c>
      <c r="W419" s="67"/>
    </row>
    <row r="420" spans="1:23" x14ac:dyDescent="0.3">
      <c r="A420" s="1" t="str">
        <f>IF('2.1 Data FSVA 2025 &amp; Bobot'!A416="","",'2.1 Data FSVA 2025 &amp; Bobot'!A416)</f>
        <v/>
      </c>
      <c r="B420" s="2" t="str">
        <f>IF('2.1 Data FSVA 2025 &amp; Bobot'!B416="","",'2.1 Data FSVA 2025 &amp; Bobot'!B416)</f>
        <v/>
      </c>
      <c r="C420" s="1" t="str">
        <f>IF('2.1 Data FSVA 2025 &amp; Bobot'!C416="","",'2.1 Data FSVA 2025 &amp; Bobot'!C416)</f>
        <v/>
      </c>
      <c r="D420" s="1" t="str">
        <f>IF('2.1 Data FSVA 2025 &amp; Bobot'!D416="","",'2.1 Data FSVA 2025 &amp; Bobot'!D416)</f>
        <v/>
      </c>
      <c r="E420" s="1" t="str">
        <f>IF('2.1 Data FSVA 2025 &amp; Bobot'!E416="","",'2.1 Data FSVA 2025 &amp; Bobot'!E416)</f>
        <v/>
      </c>
      <c r="F420" s="2" t="str">
        <f>IF('2.1 Data FSVA 2025 &amp; Bobot'!F416="","",'2.1 Data FSVA 2025 &amp; Bobot'!F416)</f>
        <v/>
      </c>
      <c r="G420" s="4" t="str">
        <f>IF('2.1 Data FSVA 2025 &amp; Bobot'!H416="","",IFERROR(((G$7-'2.1 Data FSVA 2025 &amp; Bobot'!H416))/(G$7-G$6),"-"))</f>
        <v/>
      </c>
      <c r="H420" s="4" t="str">
        <f>IF('2.1 Data FSVA 2025 &amp; Bobot'!J416="","",IFERROR((('2.1 Data FSVA 2025 &amp; Bobot'!J416-H$6))/(H$7-H$6),"-"))</f>
        <v/>
      </c>
      <c r="I420" s="4" t="str">
        <f>IF('2.1 Data FSVA 2025 &amp; Bobot'!L416="","",IFERROR((('2.1 Data FSVA 2025 &amp; Bobot'!L416-I$6))/(I$7-I$6),"-"))</f>
        <v/>
      </c>
      <c r="J420" s="4" t="str">
        <f>IF('2.1 Data FSVA 2025 &amp; Bobot'!N416="","",IFERROR((('2.1 Data FSVA 2025 &amp; Bobot'!N416-J$6))/(J$7-J$6),"-"))</f>
        <v/>
      </c>
      <c r="K420" s="4" t="str">
        <f>IF('2.1 Data FSVA 2025 &amp; Bobot'!P416="","",IFERROR(((K$7-'2.1 Data FSVA 2025 &amp; Bobot'!P416))/(K$7-K$6),"-"))</f>
        <v/>
      </c>
      <c r="L420" s="4" t="str">
        <f>IF('2.1 Data FSVA 2025 &amp; Bobot'!R416="","",IFERROR(((L$7-'2.1 Data FSVA 2025 &amp; Bobot'!R416))/(L$7-L$6),"-"))</f>
        <v/>
      </c>
      <c r="M420" s="4" t="str">
        <f>IF('2.1 Data FSVA 2025 &amp; Bobot'!T416="","",IFERROR(((M$7-'2.1 Data FSVA 2025 &amp; Bobot'!T416))/(M$7-M$6),"-"))</f>
        <v/>
      </c>
      <c r="N420" s="4" t="str">
        <f>IF('2.1 Data FSVA 2025 &amp; Bobot'!V416="","",IFERROR((('2.1 Data FSVA 2025 &amp; Bobot'!V416-N$6))/(N$7-N$6),"-"))</f>
        <v/>
      </c>
      <c r="O420" s="4" t="str">
        <f>IF('2.1 Data FSVA 2025 &amp; Bobot'!X416="","",IFERROR(((O$7-'2.1 Data FSVA 2025 &amp; Bobot'!X416))/(O$7-O$6),"-"))</f>
        <v/>
      </c>
      <c r="P420" s="4" t="str">
        <f>IF('2.1 Data FSVA 2025 &amp; Bobot'!Z416="","",IFERROR((('2.1 Data FSVA 2025 &amp; Bobot'!Z416-P$6))/(P$7-P$6),"-"))</f>
        <v/>
      </c>
      <c r="Q420" s="4" t="str">
        <f>IF('2.1 Data FSVA 2025 &amp; Bobot'!AB416="","",IFERROR((('2.1 Data FSVA 2025 &amp; Bobot'!AB416-Q$6))/(Q$7-Q$6),"-"))</f>
        <v/>
      </c>
      <c r="R420" s="4" t="str">
        <f>IF('2.1 Data FSVA 2025 &amp; Bobot'!AD416="","",IFERROR(((R$7-'2.1 Data FSVA 2025 &amp; Bobot'!AD416))/(R$7-R$6),"-"))</f>
        <v/>
      </c>
      <c r="S420" s="33" t="str">
        <f t="shared" si="24"/>
        <v>-</v>
      </c>
      <c r="T420" s="73" t="str">
        <f t="shared" si="25"/>
        <v>-</v>
      </c>
      <c r="U420" s="4" t="str">
        <f t="shared" si="26"/>
        <v>-</v>
      </c>
      <c r="V420" s="73" t="str">
        <f t="shared" si="27"/>
        <v>-</v>
      </c>
      <c r="W420" s="67"/>
    </row>
    <row r="421" spans="1:23" x14ac:dyDescent="0.3">
      <c r="A421" s="1" t="str">
        <f>IF('2.1 Data FSVA 2025 &amp; Bobot'!A417="","",'2.1 Data FSVA 2025 &amp; Bobot'!A417)</f>
        <v/>
      </c>
      <c r="B421" s="2" t="str">
        <f>IF('2.1 Data FSVA 2025 &amp; Bobot'!B417="","",'2.1 Data FSVA 2025 &amp; Bobot'!B417)</f>
        <v/>
      </c>
      <c r="C421" s="1" t="str">
        <f>IF('2.1 Data FSVA 2025 &amp; Bobot'!C417="","",'2.1 Data FSVA 2025 &amp; Bobot'!C417)</f>
        <v/>
      </c>
      <c r="D421" s="1" t="str">
        <f>IF('2.1 Data FSVA 2025 &amp; Bobot'!D417="","",'2.1 Data FSVA 2025 &amp; Bobot'!D417)</f>
        <v/>
      </c>
      <c r="E421" s="1" t="str">
        <f>IF('2.1 Data FSVA 2025 &amp; Bobot'!E417="","",'2.1 Data FSVA 2025 &amp; Bobot'!E417)</f>
        <v/>
      </c>
      <c r="F421" s="2" t="str">
        <f>IF('2.1 Data FSVA 2025 &amp; Bobot'!F417="","",'2.1 Data FSVA 2025 &amp; Bobot'!F417)</f>
        <v/>
      </c>
      <c r="G421" s="4" t="str">
        <f>IF('2.1 Data FSVA 2025 &amp; Bobot'!H417="","",IFERROR(((G$7-'2.1 Data FSVA 2025 &amp; Bobot'!H417))/(G$7-G$6),"-"))</f>
        <v/>
      </c>
      <c r="H421" s="4" t="str">
        <f>IF('2.1 Data FSVA 2025 &amp; Bobot'!J417="","",IFERROR((('2.1 Data FSVA 2025 &amp; Bobot'!J417-H$6))/(H$7-H$6),"-"))</f>
        <v/>
      </c>
      <c r="I421" s="4" t="str">
        <f>IF('2.1 Data FSVA 2025 &amp; Bobot'!L417="","",IFERROR((('2.1 Data FSVA 2025 &amp; Bobot'!L417-I$6))/(I$7-I$6),"-"))</f>
        <v/>
      </c>
      <c r="J421" s="4" t="str">
        <f>IF('2.1 Data FSVA 2025 &amp; Bobot'!N417="","",IFERROR((('2.1 Data FSVA 2025 &amp; Bobot'!N417-J$6))/(J$7-J$6),"-"))</f>
        <v/>
      </c>
      <c r="K421" s="4" t="str">
        <f>IF('2.1 Data FSVA 2025 &amp; Bobot'!P417="","",IFERROR(((K$7-'2.1 Data FSVA 2025 &amp; Bobot'!P417))/(K$7-K$6),"-"))</f>
        <v/>
      </c>
      <c r="L421" s="4" t="str">
        <f>IF('2.1 Data FSVA 2025 &amp; Bobot'!R417="","",IFERROR(((L$7-'2.1 Data FSVA 2025 &amp; Bobot'!R417))/(L$7-L$6),"-"))</f>
        <v/>
      </c>
      <c r="M421" s="4" t="str">
        <f>IF('2.1 Data FSVA 2025 &amp; Bobot'!T417="","",IFERROR(((M$7-'2.1 Data FSVA 2025 &amp; Bobot'!T417))/(M$7-M$6),"-"))</f>
        <v/>
      </c>
      <c r="N421" s="4" t="str">
        <f>IF('2.1 Data FSVA 2025 &amp; Bobot'!V417="","",IFERROR((('2.1 Data FSVA 2025 &amp; Bobot'!V417-N$6))/(N$7-N$6),"-"))</f>
        <v/>
      </c>
      <c r="O421" s="4" t="str">
        <f>IF('2.1 Data FSVA 2025 &amp; Bobot'!X417="","",IFERROR(((O$7-'2.1 Data FSVA 2025 &amp; Bobot'!X417))/(O$7-O$6),"-"))</f>
        <v/>
      </c>
      <c r="P421" s="4" t="str">
        <f>IF('2.1 Data FSVA 2025 &amp; Bobot'!Z417="","",IFERROR((('2.1 Data FSVA 2025 &amp; Bobot'!Z417-P$6))/(P$7-P$6),"-"))</f>
        <v/>
      </c>
      <c r="Q421" s="4" t="str">
        <f>IF('2.1 Data FSVA 2025 &amp; Bobot'!AB417="","",IFERROR((('2.1 Data FSVA 2025 &amp; Bobot'!AB417-Q$6))/(Q$7-Q$6),"-"))</f>
        <v/>
      </c>
      <c r="R421" s="4" t="str">
        <f>IF('2.1 Data FSVA 2025 &amp; Bobot'!AD417="","",IFERROR(((R$7-'2.1 Data FSVA 2025 &amp; Bobot'!AD417))/(R$7-R$6),"-"))</f>
        <v/>
      </c>
      <c r="S421" s="33" t="str">
        <f t="shared" si="24"/>
        <v>-</v>
      </c>
      <c r="T421" s="73" t="str">
        <f t="shared" si="25"/>
        <v>-</v>
      </c>
      <c r="U421" s="4" t="str">
        <f t="shared" si="26"/>
        <v>-</v>
      </c>
      <c r="V421" s="73" t="str">
        <f t="shared" si="27"/>
        <v>-</v>
      </c>
      <c r="W421" s="67"/>
    </row>
    <row r="422" spans="1:23" x14ac:dyDescent="0.3">
      <c r="A422" s="1" t="str">
        <f>IF('2.1 Data FSVA 2025 &amp; Bobot'!A418="","",'2.1 Data FSVA 2025 &amp; Bobot'!A418)</f>
        <v/>
      </c>
      <c r="B422" s="2" t="str">
        <f>IF('2.1 Data FSVA 2025 &amp; Bobot'!B418="","",'2.1 Data FSVA 2025 &amp; Bobot'!B418)</f>
        <v/>
      </c>
      <c r="C422" s="1" t="str">
        <f>IF('2.1 Data FSVA 2025 &amp; Bobot'!C418="","",'2.1 Data FSVA 2025 &amp; Bobot'!C418)</f>
        <v/>
      </c>
      <c r="D422" s="1" t="str">
        <f>IF('2.1 Data FSVA 2025 &amp; Bobot'!D418="","",'2.1 Data FSVA 2025 &amp; Bobot'!D418)</f>
        <v/>
      </c>
      <c r="E422" s="1" t="str">
        <f>IF('2.1 Data FSVA 2025 &amp; Bobot'!E418="","",'2.1 Data FSVA 2025 &amp; Bobot'!E418)</f>
        <v/>
      </c>
      <c r="F422" s="2" t="str">
        <f>IF('2.1 Data FSVA 2025 &amp; Bobot'!F418="","",'2.1 Data FSVA 2025 &amp; Bobot'!F418)</f>
        <v/>
      </c>
      <c r="G422" s="4" t="str">
        <f>IF('2.1 Data FSVA 2025 &amp; Bobot'!H418="","",IFERROR(((G$7-'2.1 Data FSVA 2025 &amp; Bobot'!H418))/(G$7-G$6),"-"))</f>
        <v/>
      </c>
      <c r="H422" s="4" t="str">
        <f>IF('2.1 Data FSVA 2025 &amp; Bobot'!J418="","",IFERROR((('2.1 Data FSVA 2025 &amp; Bobot'!J418-H$6))/(H$7-H$6),"-"))</f>
        <v/>
      </c>
      <c r="I422" s="4" t="str">
        <f>IF('2.1 Data FSVA 2025 &amp; Bobot'!L418="","",IFERROR((('2.1 Data FSVA 2025 &amp; Bobot'!L418-I$6))/(I$7-I$6),"-"))</f>
        <v/>
      </c>
      <c r="J422" s="4" t="str">
        <f>IF('2.1 Data FSVA 2025 &amp; Bobot'!N418="","",IFERROR((('2.1 Data FSVA 2025 &amp; Bobot'!N418-J$6))/(J$7-J$6),"-"))</f>
        <v/>
      </c>
      <c r="K422" s="4" t="str">
        <f>IF('2.1 Data FSVA 2025 &amp; Bobot'!P418="","",IFERROR(((K$7-'2.1 Data FSVA 2025 &amp; Bobot'!P418))/(K$7-K$6),"-"))</f>
        <v/>
      </c>
      <c r="L422" s="4" t="str">
        <f>IF('2.1 Data FSVA 2025 &amp; Bobot'!R418="","",IFERROR(((L$7-'2.1 Data FSVA 2025 &amp; Bobot'!R418))/(L$7-L$6),"-"))</f>
        <v/>
      </c>
      <c r="M422" s="4" t="str">
        <f>IF('2.1 Data FSVA 2025 &amp; Bobot'!T418="","",IFERROR(((M$7-'2.1 Data FSVA 2025 &amp; Bobot'!T418))/(M$7-M$6),"-"))</f>
        <v/>
      </c>
      <c r="N422" s="4" t="str">
        <f>IF('2.1 Data FSVA 2025 &amp; Bobot'!V418="","",IFERROR((('2.1 Data FSVA 2025 &amp; Bobot'!V418-N$6))/(N$7-N$6),"-"))</f>
        <v/>
      </c>
      <c r="O422" s="4" t="str">
        <f>IF('2.1 Data FSVA 2025 &amp; Bobot'!X418="","",IFERROR(((O$7-'2.1 Data FSVA 2025 &amp; Bobot'!X418))/(O$7-O$6),"-"))</f>
        <v/>
      </c>
      <c r="P422" s="4" t="str">
        <f>IF('2.1 Data FSVA 2025 &amp; Bobot'!Z418="","",IFERROR((('2.1 Data FSVA 2025 &amp; Bobot'!Z418-P$6))/(P$7-P$6),"-"))</f>
        <v/>
      </c>
      <c r="Q422" s="4" t="str">
        <f>IF('2.1 Data FSVA 2025 &amp; Bobot'!AB418="","",IFERROR((('2.1 Data FSVA 2025 &amp; Bobot'!AB418-Q$6))/(Q$7-Q$6),"-"))</f>
        <v/>
      </c>
      <c r="R422" s="4" t="str">
        <f>IF('2.1 Data FSVA 2025 &amp; Bobot'!AD418="","",IFERROR(((R$7-'2.1 Data FSVA 2025 &amp; Bobot'!AD418))/(R$7-R$6),"-"))</f>
        <v/>
      </c>
      <c r="S422" s="33" t="str">
        <f t="shared" si="24"/>
        <v>-</v>
      </c>
      <c r="T422" s="73" t="str">
        <f t="shared" si="25"/>
        <v>-</v>
      </c>
      <c r="U422" s="4" t="str">
        <f t="shared" si="26"/>
        <v>-</v>
      </c>
      <c r="V422" s="73" t="str">
        <f t="shared" si="27"/>
        <v>-</v>
      </c>
      <c r="W422" s="67"/>
    </row>
    <row r="423" spans="1:23" x14ac:dyDescent="0.3">
      <c r="A423" s="1" t="str">
        <f>IF('2.1 Data FSVA 2025 &amp; Bobot'!A419="","",'2.1 Data FSVA 2025 &amp; Bobot'!A419)</f>
        <v/>
      </c>
      <c r="B423" s="2" t="str">
        <f>IF('2.1 Data FSVA 2025 &amp; Bobot'!B419="","",'2.1 Data FSVA 2025 &amp; Bobot'!B419)</f>
        <v/>
      </c>
      <c r="C423" s="1" t="str">
        <f>IF('2.1 Data FSVA 2025 &amp; Bobot'!C419="","",'2.1 Data FSVA 2025 &amp; Bobot'!C419)</f>
        <v/>
      </c>
      <c r="D423" s="1" t="str">
        <f>IF('2.1 Data FSVA 2025 &amp; Bobot'!D419="","",'2.1 Data FSVA 2025 &amp; Bobot'!D419)</f>
        <v/>
      </c>
      <c r="E423" s="1" t="str">
        <f>IF('2.1 Data FSVA 2025 &amp; Bobot'!E419="","",'2.1 Data FSVA 2025 &amp; Bobot'!E419)</f>
        <v/>
      </c>
      <c r="F423" s="2" t="str">
        <f>IF('2.1 Data FSVA 2025 &amp; Bobot'!F419="","",'2.1 Data FSVA 2025 &amp; Bobot'!F419)</f>
        <v/>
      </c>
      <c r="G423" s="4" t="str">
        <f>IF('2.1 Data FSVA 2025 &amp; Bobot'!H419="","",IFERROR(((G$7-'2.1 Data FSVA 2025 &amp; Bobot'!H419))/(G$7-G$6),"-"))</f>
        <v/>
      </c>
      <c r="H423" s="4" t="str">
        <f>IF('2.1 Data FSVA 2025 &amp; Bobot'!J419="","",IFERROR((('2.1 Data FSVA 2025 &amp; Bobot'!J419-H$6))/(H$7-H$6),"-"))</f>
        <v/>
      </c>
      <c r="I423" s="4" t="str">
        <f>IF('2.1 Data FSVA 2025 &amp; Bobot'!L419="","",IFERROR((('2.1 Data FSVA 2025 &amp; Bobot'!L419-I$6))/(I$7-I$6),"-"))</f>
        <v/>
      </c>
      <c r="J423" s="4" t="str">
        <f>IF('2.1 Data FSVA 2025 &amp; Bobot'!N419="","",IFERROR((('2.1 Data FSVA 2025 &amp; Bobot'!N419-J$6))/(J$7-J$6),"-"))</f>
        <v/>
      </c>
      <c r="K423" s="4" t="str">
        <f>IF('2.1 Data FSVA 2025 &amp; Bobot'!P419="","",IFERROR(((K$7-'2.1 Data FSVA 2025 &amp; Bobot'!P419))/(K$7-K$6),"-"))</f>
        <v/>
      </c>
      <c r="L423" s="4" t="str">
        <f>IF('2.1 Data FSVA 2025 &amp; Bobot'!R419="","",IFERROR(((L$7-'2.1 Data FSVA 2025 &amp; Bobot'!R419))/(L$7-L$6),"-"))</f>
        <v/>
      </c>
      <c r="M423" s="4" t="str">
        <f>IF('2.1 Data FSVA 2025 &amp; Bobot'!T419="","",IFERROR(((M$7-'2.1 Data FSVA 2025 &amp; Bobot'!T419))/(M$7-M$6),"-"))</f>
        <v/>
      </c>
      <c r="N423" s="4" t="str">
        <f>IF('2.1 Data FSVA 2025 &amp; Bobot'!V419="","",IFERROR((('2.1 Data FSVA 2025 &amp; Bobot'!V419-N$6))/(N$7-N$6),"-"))</f>
        <v/>
      </c>
      <c r="O423" s="4" t="str">
        <f>IF('2.1 Data FSVA 2025 &amp; Bobot'!X419="","",IFERROR(((O$7-'2.1 Data FSVA 2025 &amp; Bobot'!X419))/(O$7-O$6),"-"))</f>
        <v/>
      </c>
      <c r="P423" s="4" t="str">
        <f>IF('2.1 Data FSVA 2025 &amp; Bobot'!Z419="","",IFERROR((('2.1 Data FSVA 2025 &amp; Bobot'!Z419-P$6))/(P$7-P$6),"-"))</f>
        <v/>
      </c>
      <c r="Q423" s="4" t="str">
        <f>IF('2.1 Data FSVA 2025 &amp; Bobot'!AB419="","",IFERROR((('2.1 Data FSVA 2025 &amp; Bobot'!AB419-Q$6))/(Q$7-Q$6),"-"))</f>
        <v/>
      </c>
      <c r="R423" s="4" t="str">
        <f>IF('2.1 Data FSVA 2025 &amp; Bobot'!AD419="","",IFERROR(((R$7-'2.1 Data FSVA 2025 &amp; Bobot'!AD419))/(R$7-R$6),"-"))</f>
        <v/>
      </c>
      <c r="S423" s="33" t="str">
        <f t="shared" si="24"/>
        <v>-</v>
      </c>
      <c r="T423" s="73" t="str">
        <f t="shared" si="25"/>
        <v>-</v>
      </c>
      <c r="U423" s="4" t="str">
        <f t="shared" si="26"/>
        <v>-</v>
      </c>
      <c r="V423" s="73" t="str">
        <f t="shared" si="27"/>
        <v>-</v>
      </c>
      <c r="W423" s="67"/>
    </row>
    <row r="424" spans="1:23" x14ac:dyDescent="0.3">
      <c r="A424" s="1" t="str">
        <f>IF('2.1 Data FSVA 2025 &amp; Bobot'!A420="","",'2.1 Data FSVA 2025 &amp; Bobot'!A420)</f>
        <v/>
      </c>
      <c r="B424" s="2" t="str">
        <f>IF('2.1 Data FSVA 2025 &amp; Bobot'!B420="","",'2.1 Data FSVA 2025 &amp; Bobot'!B420)</f>
        <v/>
      </c>
      <c r="C424" s="1" t="str">
        <f>IF('2.1 Data FSVA 2025 &amp; Bobot'!C420="","",'2.1 Data FSVA 2025 &amp; Bobot'!C420)</f>
        <v/>
      </c>
      <c r="D424" s="1" t="str">
        <f>IF('2.1 Data FSVA 2025 &amp; Bobot'!D420="","",'2.1 Data FSVA 2025 &amp; Bobot'!D420)</f>
        <v/>
      </c>
      <c r="E424" s="1" t="str">
        <f>IF('2.1 Data FSVA 2025 &amp; Bobot'!E420="","",'2.1 Data FSVA 2025 &amp; Bobot'!E420)</f>
        <v/>
      </c>
      <c r="F424" s="2" t="str">
        <f>IF('2.1 Data FSVA 2025 &amp; Bobot'!F420="","",'2.1 Data FSVA 2025 &amp; Bobot'!F420)</f>
        <v/>
      </c>
      <c r="G424" s="4" t="str">
        <f>IF('2.1 Data FSVA 2025 &amp; Bobot'!H420="","",IFERROR(((G$7-'2.1 Data FSVA 2025 &amp; Bobot'!H420))/(G$7-G$6),"-"))</f>
        <v/>
      </c>
      <c r="H424" s="4" t="str">
        <f>IF('2.1 Data FSVA 2025 &amp; Bobot'!J420="","",IFERROR((('2.1 Data FSVA 2025 &amp; Bobot'!J420-H$6))/(H$7-H$6),"-"))</f>
        <v/>
      </c>
      <c r="I424" s="4" t="str">
        <f>IF('2.1 Data FSVA 2025 &amp; Bobot'!L420="","",IFERROR((('2.1 Data FSVA 2025 &amp; Bobot'!L420-I$6))/(I$7-I$6),"-"))</f>
        <v/>
      </c>
      <c r="J424" s="4" t="str">
        <f>IF('2.1 Data FSVA 2025 &amp; Bobot'!N420="","",IFERROR((('2.1 Data FSVA 2025 &amp; Bobot'!N420-J$6))/(J$7-J$6),"-"))</f>
        <v/>
      </c>
      <c r="K424" s="4" t="str">
        <f>IF('2.1 Data FSVA 2025 &amp; Bobot'!P420="","",IFERROR(((K$7-'2.1 Data FSVA 2025 &amp; Bobot'!P420))/(K$7-K$6),"-"))</f>
        <v/>
      </c>
      <c r="L424" s="4" t="str">
        <f>IF('2.1 Data FSVA 2025 &amp; Bobot'!R420="","",IFERROR(((L$7-'2.1 Data FSVA 2025 &amp; Bobot'!R420))/(L$7-L$6),"-"))</f>
        <v/>
      </c>
      <c r="M424" s="4" t="str">
        <f>IF('2.1 Data FSVA 2025 &amp; Bobot'!T420="","",IFERROR(((M$7-'2.1 Data FSVA 2025 &amp; Bobot'!T420))/(M$7-M$6),"-"))</f>
        <v/>
      </c>
      <c r="N424" s="4" t="str">
        <f>IF('2.1 Data FSVA 2025 &amp; Bobot'!V420="","",IFERROR((('2.1 Data FSVA 2025 &amp; Bobot'!V420-N$6))/(N$7-N$6),"-"))</f>
        <v/>
      </c>
      <c r="O424" s="4" t="str">
        <f>IF('2.1 Data FSVA 2025 &amp; Bobot'!X420="","",IFERROR(((O$7-'2.1 Data FSVA 2025 &amp; Bobot'!X420))/(O$7-O$6),"-"))</f>
        <v/>
      </c>
      <c r="P424" s="4" t="str">
        <f>IF('2.1 Data FSVA 2025 &amp; Bobot'!Z420="","",IFERROR((('2.1 Data FSVA 2025 &amp; Bobot'!Z420-P$6))/(P$7-P$6),"-"))</f>
        <v/>
      </c>
      <c r="Q424" s="4" t="str">
        <f>IF('2.1 Data FSVA 2025 &amp; Bobot'!AB420="","",IFERROR((('2.1 Data FSVA 2025 &amp; Bobot'!AB420-Q$6))/(Q$7-Q$6),"-"))</f>
        <v/>
      </c>
      <c r="R424" s="4" t="str">
        <f>IF('2.1 Data FSVA 2025 &amp; Bobot'!AD420="","",IFERROR(((R$7-'2.1 Data FSVA 2025 &amp; Bobot'!AD420))/(R$7-R$6),"-"))</f>
        <v/>
      </c>
      <c r="S424" s="33" t="str">
        <f t="shared" si="24"/>
        <v>-</v>
      </c>
      <c r="T424" s="73" t="str">
        <f t="shared" si="25"/>
        <v>-</v>
      </c>
      <c r="U424" s="4" t="str">
        <f t="shared" si="26"/>
        <v>-</v>
      </c>
      <c r="V424" s="73" t="str">
        <f t="shared" si="27"/>
        <v>-</v>
      </c>
      <c r="W424" s="67"/>
    </row>
    <row r="425" spans="1:23" x14ac:dyDescent="0.3">
      <c r="A425" s="1" t="str">
        <f>IF('2.1 Data FSVA 2025 &amp; Bobot'!A421="","",'2.1 Data FSVA 2025 &amp; Bobot'!A421)</f>
        <v/>
      </c>
      <c r="B425" s="2" t="str">
        <f>IF('2.1 Data FSVA 2025 &amp; Bobot'!B421="","",'2.1 Data FSVA 2025 &amp; Bobot'!B421)</f>
        <v/>
      </c>
      <c r="C425" s="1" t="str">
        <f>IF('2.1 Data FSVA 2025 &amp; Bobot'!C421="","",'2.1 Data FSVA 2025 &amp; Bobot'!C421)</f>
        <v/>
      </c>
      <c r="D425" s="1" t="str">
        <f>IF('2.1 Data FSVA 2025 &amp; Bobot'!D421="","",'2.1 Data FSVA 2025 &amp; Bobot'!D421)</f>
        <v/>
      </c>
      <c r="E425" s="1" t="str">
        <f>IF('2.1 Data FSVA 2025 &amp; Bobot'!E421="","",'2.1 Data FSVA 2025 &amp; Bobot'!E421)</f>
        <v/>
      </c>
      <c r="F425" s="2" t="str">
        <f>IF('2.1 Data FSVA 2025 &amp; Bobot'!F421="","",'2.1 Data FSVA 2025 &amp; Bobot'!F421)</f>
        <v/>
      </c>
      <c r="G425" s="4" t="str">
        <f>IF('2.1 Data FSVA 2025 &amp; Bobot'!H421="","",IFERROR(((G$7-'2.1 Data FSVA 2025 &amp; Bobot'!H421))/(G$7-G$6),"-"))</f>
        <v/>
      </c>
      <c r="H425" s="4" t="str">
        <f>IF('2.1 Data FSVA 2025 &amp; Bobot'!J421="","",IFERROR((('2.1 Data FSVA 2025 &amp; Bobot'!J421-H$6))/(H$7-H$6),"-"))</f>
        <v/>
      </c>
      <c r="I425" s="4" t="str">
        <f>IF('2.1 Data FSVA 2025 &amp; Bobot'!L421="","",IFERROR((('2.1 Data FSVA 2025 &amp; Bobot'!L421-I$6))/(I$7-I$6),"-"))</f>
        <v/>
      </c>
      <c r="J425" s="4" t="str">
        <f>IF('2.1 Data FSVA 2025 &amp; Bobot'!N421="","",IFERROR((('2.1 Data FSVA 2025 &amp; Bobot'!N421-J$6))/(J$7-J$6),"-"))</f>
        <v/>
      </c>
      <c r="K425" s="4" t="str">
        <f>IF('2.1 Data FSVA 2025 &amp; Bobot'!P421="","",IFERROR(((K$7-'2.1 Data FSVA 2025 &amp; Bobot'!P421))/(K$7-K$6),"-"))</f>
        <v/>
      </c>
      <c r="L425" s="4" t="str">
        <f>IF('2.1 Data FSVA 2025 &amp; Bobot'!R421="","",IFERROR(((L$7-'2.1 Data FSVA 2025 &amp; Bobot'!R421))/(L$7-L$6),"-"))</f>
        <v/>
      </c>
      <c r="M425" s="4" t="str">
        <f>IF('2.1 Data FSVA 2025 &amp; Bobot'!T421="","",IFERROR(((M$7-'2.1 Data FSVA 2025 &amp; Bobot'!T421))/(M$7-M$6),"-"))</f>
        <v/>
      </c>
      <c r="N425" s="4" t="str">
        <f>IF('2.1 Data FSVA 2025 &amp; Bobot'!V421="","",IFERROR((('2.1 Data FSVA 2025 &amp; Bobot'!V421-N$6))/(N$7-N$6),"-"))</f>
        <v/>
      </c>
      <c r="O425" s="4" t="str">
        <f>IF('2.1 Data FSVA 2025 &amp; Bobot'!X421="","",IFERROR(((O$7-'2.1 Data FSVA 2025 &amp; Bobot'!X421))/(O$7-O$6),"-"))</f>
        <v/>
      </c>
      <c r="P425" s="4" t="str">
        <f>IF('2.1 Data FSVA 2025 &amp; Bobot'!Z421="","",IFERROR((('2.1 Data FSVA 2025 &amp; Bobot'!Z421-P$6))/(P$7-P$6),"-"))</f>
        <v/>
      </c>
      <c r="Q425" s="4" t="str">
        <f>IF('2.1 Data FSVA 2025 &amp; Bobot'!AB421="","",IFERROR((('2.1 Data FSVA 2025 &amp; Bobot'!AB421-Q$6))/(Q$7-Q$6),"-"))</f>
        <v/>
      </c>
      <c r="R425" s="4" t="str">
        <f>IF('2.1 Data FSVA 2025 &amp; Bobot'!AD421="","",IFERROR(((R$7-'2.1 Data FSVA 2025 &amp; Bobot'!AD421))/(R$7-R$6),"-"))</f>
        <v/>
      </c>
      <c r="S425" s="33" t="str">
        <f t="shared" si="24"/>
        <v>-</v>
      </c>
      <c r="T425" s="73" t="str">
        <f t="shared" si="25"/>
        <v>-</v>
      </c>
      <c r="U425" s="4" t="str">
        <f t="shared" si="26"/>
        <v>-</v>
      </c>
      <c r="V425" s="73" t="str">
        <f t="shared" si="27"/>
        <v>-</v>
      </c>
      <c r="W425" s="67"/>
    </row>
    <row r="426" spans="1:23" x14ac:dyDescent="0.3">
      <c r="A426" s="1" t="str">
        <f>IF('2.1 Data FSVA 2025 &amp; Bobot'!A422="","",'2.1 Data FSVA 2025 &amp; Bobot'!A422)</f>
        <v/>
      </c>
      <c r="B426" s="2" t="str">
        <f>IF('2.1 Data FSVA 2025 &amp; Bobot'!B422="","",'2.1 Data FSVA 2025 &amp; Bobot'!B422)</f>
        <v/>
      </c>
      <c r="C426" s="1" t="str">
        <f>IF('2.1 Data FSVA 2025 &amp; Bobot'!C422="","",'2.1 Data FSVA 2025 &amp; Bobot'!C422)</f>
        <v/>
      </c>
      <c r="D426" s="1" t="str">
        <f>IF('2.1 Data FSVA 2025 &amp; Bobot'!D422="","",'2.1 Data FSVA 2025 &amp; Bobot'!D422)</f>
        <v/>
      </c>
      <c r="E426" s="1" t="str">
        <f>IF('2.1 Data FSVA 2025 &amp; Bobot'!E422="","",'2.1 Data FSVA 2025 &amp; Bobot'!E422)</f>
        <v/>
      </c>
      <c r="F426" s="2" t="str">
        <f>IF('2.1 Data FSVA 2025 &amp; Bobot'!F422="","",'2.1 Data FSVA 2025 &amp; Bobot'!F422)</f>
        <v/>
      </c>
      <c r="G426" s="4" t="str">
        <f>IF('2.1 Data FSVA 2025 &amp; Bobot'!H422="","",IFERROR(((G$7-'2.1 Data FSVA 2025 &amp; Bobot'!H422))/(G$7-G$6),"-"))</f>
        <v/>
      </c>
      <c r="H426" s="4" t="str">
        <f>IF('2.1 Data FSVA 2025 &amp; Bobot'!J422="","",IFERROR((('2.1 Data FSVA 2025 &amp; Bobot'!J422-H$6))/(H$7-H$6),"-"))</f>
        <v/>
      </c>
      <c r="I426" s="4" t="str">
        <f>IF('2.1 Data FSVA 2025 &amp; Bobot'!L422="","",IFERROR((('2.1 Data FSVA 2025 &amp; Bobot'!L422-I$6))/(I$7-I$6),"-"))</f>
        <v/>
      </c>
      <c r="J426" s="4" t="str">
        <f>IF('2.1 Data FSVA 2025 &amp; Bobot'!N422="","",IFERROR((('2.1 Data FSVA 2025 &amp; Bobot'!N422-J$6))/(J$7-J$6),"-"))</f>
        <v/>
      </c>
      <c r="K426" s="4" t="str">
        <f>IF('2.1 Data FSVA 2025 &amp; Bobot'!P422="","",IFERROR(((K$7-'2.1 Data FSVA 2025 &amp; Bobot'!P422))/(K$7-K$6),"-"))</f>
        <v/>
      </c>
      <c r="L426" s="4" t="str">
        <f>IF('2.1 Data FSVA 2025 &amp; Bobot'!R422="","",IFERROR(((L$7-'2.1 Data FSVA 2025 &amp; Bobot'!R422))/(L$7-L$6),"-"))</f>
        <v/>
      </c>
      <c r="M426" s="4" t="str">
        <f>IF('2.1 Data FSVA 2025 &amp; Bobot'!T422="","",IFERROR(((M$7-'2.1 Data FSVA 2025 &amp; Bobot'!T422))/(M$7-M$6),"-"))</f>
        <v/>
      </c>
      <c r="N426" s="4" t="str">
        <f>IF('2.1 Data FSVA 2025 &amp; Bobot'!V422="","",IFERROR((('2.1 Data FSVA 2025 &amp; Bobot'!V422-N$6))/(N$7-N$6),"-"))</f>
        <v/>
      </c>
      <c r="O426" s="4" t="str">
        <f>IF('2.1 Data FSVA 2025 &amp; Bobot'!X422="","",IFERROR(((O$7-'2.1 Data FSVA 2025 &amp; Bobot'!X422))/(O$7-O$6),"-"))</f>
        <v/>
      </c>
      <c r="P426" s="4" t="str">
        <f>IF('2.1 Data FSVA 2025 &amp; Bobot'!Z422="","",IFERROR((('2.1 Data FSVA 2025 &amp; Bobot'!Z422-P$6))/(P$7-P$6),"-"))</f>
        <v/>
      </c>
      <c r="Q426" s="4" t="str">
        <f>IF('2.1 Data FSVA 2025 &amp; Bobot'!AB422="","",IFERROR((('2.1 Data FSVA 2025 &amp; Bobot'!AB422-Q$6))/(Q$7-Q$6),"-"))</f>
        <v/>
      </c>
      <c r="R426" s="4" t="str">
        <f>IF('2.1 Data FSVA 2025 &amp; Bobot'!AD422="","",IFERROR(((R$7-'2.1 Data FSVA 2025 &amp; Bobot'!AD422))/(R$7-R$6),"-"))</f>
        <v/>
      </c>
      <c r="S426" s="33" t="str">
        <f t="shared" si="24"/>
        <v>-</v>
      </c>
      <c r="T426" s="73" t="str">
        <f t="shared" si="25"/>
        <v>-</v>
      </c>
      <c r="U426" s="4" t="str">
        <f t="shared" si="26"/>
        <v>-</v>
      </c>
      <c r="V426" s="73" t="str">
        <f t="shared" si="27"/>
        <v>-</v>
      </c>
      <c r="W426" s="67"/>
    </row>
    <row r="427" spans="1:23" x14ac:dyDescent="0.3">
      <c r="A427" s="1" t="str">
        <f>IF('2.1 Data FSVA 2025 &amp; Bobot'!A423="","",'2.1 Data FSVA 2025 &amp; Bobot'!A423)</f>
        <v/>
      </c>
      <c r="B427" s="2" t="str">
        <f>IF('2.1 Data FSVA 2025 &amp; Bobot'!B423="","",'2.1 Data FSVA 2025 &amp; Bobot'!B423)</f>
        <v/>
      </c>
      <c r="C427" s="1" t="str">
        <f>IF('2.1 Data FSVA 2025 &amp; Bobot'!C423="","",'2.1 Data FSVA 2025 &amp; Bobot'!C423)</f>
        <v/>
      </c>
      <c r="D427" s="1" t="str">
        <f>IF('2.1 Data FSVA 2025 &amp; Bobot'!D423="","",'2.1 Data FSVA 2025 &amp; Bobot'!D423)</f>
        <v/>
      </c>
      <c r="E427" s="1" t="str">
        <f>IF('2.1 Data FSVA 2025 &amp; Bobot'!E423="","",'2.1 Data FSVA 2025 &amp; Bobot'!E423)</f>
        <v/>
      </c>
      <c r="F427" s="2" t="str">
        <f>IF('2.1 Data FSVA 2025 &amp; Bobot'!F423="","",'2.1 Data FSVA 2025 &amp; Bobot'!F423)</f>
        <v/>
      </c>
      <c r="G427" s="4" t="str">
        <f>IF('2.1 Data FSVA 2025 &amp; Bobot'!H423="","",IFERROR(((G$7-'2.1 Data FSVA 2025 &amp; Bobot'!H423))/(G$7-G$6),"-"))</f>
        <v/>
      </c>
      <c r="H427" s="4" t="str">
        <f>IF('2.1 Data FSVA 2025 &amp; Bobot'!J423="","",IFERROR((('2.1 Data FSVA 2025 &amp; Bobot'!J423-H$6))/(H$7-H$6),"-"))</f>
        <v/>
      </c>
      <c r="I427" s="4" t="str">
        <f>IF('2.1 Data FSVA 2025 &amp; Bobot'!L423="","",IFERROR((('2.1 Data FSVA 2025 &amp; Bobot'!L423-I$6))/(I$7-I$6),"-"))</f>
        <v/>
      </c>
      <c r="J427" s="4" t="str">
        <f>IF('2.1 Data FSVA 2025 &amp; Bobot'!N423="","",IFERROR((('2.1 Data FSVA 2025 &amp; Bobot'!N423-J$6))/(J$7-J$6),"-"))</f>
        <v/>
      </c>
      <c r="K427" s="4" t="str">
        <f>IF('2.1 Data FSVA 2025 &amp; Bobot'!P423="","",IFERROR(((K$7-'2.1 Data FSVA 2025 &amp; Bobot'!P423))/(K$7-K$6),"-"))</f>
        <v/>
      </c>
      <c r="L427" s="4" t="str">
        <f>IF('2.1 Data FSVA 2025 &amp; Bobot'!R423="","",IFERROR(((L$7-'2.1 Data FSVA 2025 &amp; Bobot'!R423))/(L$7-L$6),"-"))</f>
        <v/>
      </c>
      <c r="M427" s="4" t="str">
        <f>IF('2.1 Data FSVA 2025 &amp; Bobot'!T423="","",IFERROR(((M$7-'2.1 Data FSVA 2025 &amp; Bobot'!T423))/(M$7-M$6),"-"))</f>
        <v/>
      </c>
      <c r="N427" s="4" t="str">
        <f>IF('2.1 Data FSVA 2025 &amp; Bobot'!V423="","",IFERROR((('2.1 Data FSVA 2025 &amp; Bobot'!V423-N$6))/(N$7-N$6),"-"))</f>
        <v/>
      </c>
      <c r="O427" s="4" t="str">
        <f>IF('2.1 Data FSVA 2025 &amp; Bobot'!X423="","",IFERROR(((O$7-'2.1 Data FSVA 2025 &amp; Bobot'!X423))/(O$7-O$6),"-"))</f>
        <v/>
      </c>
      <c r="P427" s="4" t="str">
        <f>IF('2.1 Data FSVA 2025 &amp; Bobot'!Z423="","",IFERROR((('2.1 Data FSVA 2025 &amp; Bobot'!Z423-P$6))/(P$7-P$6),"-"))</f>
        <v/>
      </c>
      <c r="Q427" s="4" t="str">
        <f>IF('2.1 Data FSVA 2025 &amp; Bobot'!AB423="","",IFERROR((('2.1 Data FSVA 2025 &amp; Bobot'!AB423-Q$6))/(Q$7-Q$6),"-"))</f>
        <v/>
      </c>
      <c r="R427" s="4" t="str">
        <f>IF('2.1 Data FSVA 2025 &amp; Bobot'!AD423="","",IFERROR(((R$7-'2.1 Data FSVA 2025 &amp; Bobot'!AD423))/(R$7-R$6),"-"))</f>
        <v/>
      </c>
      <c r="S427" s="33" t="str">
        <f t="shared" si="24"/>
        <v>-</v>
      </c>
      <c r="T427" s="73" t="str">
        <f t="shared" si="25"/>
        <v>-</v>
      </c>
      <c r="U427" s="4" t="str">
        <f t="shared" si="26"/>
        <v>-</v>
      </c>
      <c r="V427" s="73" t="str">
        <f t="shared" si="27"/>
        <v>-</v>
      </c>
      <c r="W427" s="67"/>
    </row>
    <row r="428" spans="1:23" x14ac:dyDescent="0.3">
      <c r="A428" s="1" t="str">
        <f>IF('2.1 Data FSVA 2025 &amp; Bobot'!A424="","",'2.1 Data FSVA 2025 &amp; Bobot'!A424)</f>
        <v/>
      </c>
      <c r="B428" s="2" t="str">
        <f>IF('2.1 Data FSVA 2025 &amp; Bobot'!B424="","",'2.1 Data FSVA 2025 &amp; Bobot'!B424)</f>
        <v/>
      </c>
      <c r="C428" s="1" t="str">
        <f>IF('2.1 Data FSVA 2025 &amp; Bobot'!C424="","",'2.1 Data FSVA 2025 &amp; Bobot'!C424)</f>
        <v/>
      </c>
      <c r="D428" s="1" t="str">
        <f>IF('2.1 Data FSVA 2025 &amp; Bobot'!D424="","",'2.1 Data FSVA 2025 &amp; Bobot'!D424)</f>
        <v/>
      </c>
      <c r="E428" s="1" t="str">
        <f>IF('2.1 Data FSVA 2025 &amp; Bobot'!E424="","",'2.1 Data FSVA 2025 &amp; Bobot'!E424)</f>
        <v/>
      </c>
      <c r="F428" s="2" t="str">
        <f>IF('2.1 Data FSVA 2025 &amp; Bobot'!F424="","",'2.1 Data FSVA 2025 &amp; Bobot'!F424)</f>
        <v/>
      </c>
      <c r="G428" s="4" t="str">
        <f>IF('2.1 Data FSVA 2025 &amp; Bobot'!H424="","",IFERROR(((G$7-'2.1 Data FSVA 2025 &amp; Bobot'!H424))/(G$7-G$6),"-"))</f>
        <v/>
      </c>
      <c r="H428" s="4" t="str">
        <f>IF('2.1 Data FSVA 2025 &amp; Bobot'!J424="","",IFERROR((('2.1 Data FSVA 2025 &amp; Bobot'!J424-H$6))/(H$7-H$6),"-"))</f>
        <v/>
      </c>
      <c r="I428" s="4" t="str">
        <f>IF('2.1 Data FSVA 2025 &amp; Bobot'!L424="","",IFERROR((('2.1 Data FSVA 2025 &amp; Bobot'!L424-I$6))/(I$7-I$6),"-"))</f>
        <v/>
      </c>
      <c r="J428" s="4" t="str">
        <f>IF('2.1 Data FSVA 2025 &amp; Bobot'!N424="","",IFERROR((('2.1 Data FSVA 2025 &amp; Bobot'!N424-J$6))/(J$7-J$6),"-"))</f>
        <v/>
      </c>
      <c r="K428" s="4" t="str">
        <f>IF('2.1 Data FSVA 2025 &amp; Bobot'!P424="","",IFERROR(((K$7-'2.1 Data FSVA 2025 &amp; Bobot'!P424))/(K$7-K$6),"-"))</f>
        <v/>
      </c>
      <c r="L428" s="4" t="str">
        <f>IF('2.1 Data FSVA 2025 &amp; Bobot'!R424="","",IFERROR(((L$7-'2.1 Data FSVA 2025 &amp; Bobot'!R424))/(L$7-L$6),"-"))</f>
        <v/>
      </c>
      <c r="M428" s="4" t="str">
        <f>IF('2.1 Data FSVA 2025 &amp; Bobot'!T424="","",IFERROR(((M$7-'2.1 Data FSVA 2025 &amp; Bobot'!T424))/(M$7-M$6),"-"))</f>
        <v/>
      </c>
      <c r="N428" s="4" t="str">
        <f>IF('2.1 Data FSVA 2025 &amp; Bobot'!V424="","",IFERROR((('2.1 Data FSVA 2025 &amp; Bobot'!V424-N$6))/(N$7-N$6),"-"))</f>
        <v/>
      </c>
      <c r="O428" s="4" t="str">
        <f>IF('2.1 Data FSVA 2025 &amp; Bobot'!X424="","",IFERROR(((O$7-'2.1 Data FSVA 2025 &amp; Bobot'!X424))/(O$7-O$6),"-"))</f>
        <v/>
      </c>
      <c r="P428" s="4" t="str">
        <f>IF('2.1 Data FSVA 2025 &amp; Bobot'!Z424="","",IFERROR((('2.1 Data FSVA 2025 &amp; Bobot'!Z424-P$6))/(P$7-P$6),"-"))</f>
        <v/>
      </c>
      <c r="Q428" s="4" t="str">
        <f>IF('2.1 Data FSVA 2025 &amp; Bobot'!AB424="","",IFERROR((('2.1 Data FSVA 2025 &amp; Bobot'!AB424-Q$6))/(Q$7-Q$6),"-"))</f>
        <v/>
      </c>
      <c r="R428" s="4" t="str">
        <f>IF('2.1 Data FSVA 2025 &amp; Bobot'!AD424="","",IFERROR(((R$7-'2.1 Data FSVA 2025 &amp; Bobot'!AD424))/(R$7-R$6),"-"))</f>
        <v/>
      </c>
      <c r="S428" s="33" t="str">
        <f t="shared" si="24"/>
        <v>-</v>
      </c>
      <c r="T428" s="73" t="str">
        <f t="shared" si="25"/>
        <v>-</v>
      </c>
      <c r="U428" s="4" t="str">
        <f t="shared" si="26"/>
        <v>-</v>
      </c>
      <c r="V428" s="73" t="str">
        <f t="shared" si="27"/>
        <v>-</v>
      </c>
      <c r="W428" s="67"/>
    </row>
    <row r="429" spans="1:23" x14ac:dyDescent="0.3">
      <c r="A429" s="1" t="str">
        <f>IF('2.1 Data FSVA 2025 &amp; Bobot'!A425="","",'2.1 Data FSVA 2025 &amp; Bobot'!A425)</f>
        <v/>
      </c>
      <c r="B429" s="2" t="str">
        <f>IF('2.1 Data FSVA 2025 &amp; Bobot'!B425="","",'2.1 Data FSVA 2025 &amp; Bobot'!B425)</f>
        <v/>
      </c>
      <c r="C429" s="1" t="str">
        <f>IF('2.1 Data FSVA 2025 &amp; Bobot'!C425="","",'2.1 Data FSVA 2025 &amp; Bobot'!C425)</f>
        <v/>
      </c>
      <c r="D429" s="1" t="str">
        <f>IF('2.1 Data FSVA 2025 &amp; Bobot'!D425="","",'2.1 Data FSVA 2025 &amp; Bobot'!D425)</f>
        <v/>
      </c>
      <c r="E429" s="1" t="str">
        <f>IF('2.1 Data FSVA 2025 &amp; Bobot'!E425="","",'2.1 Data FSVA 2025 &amp; Bobot'!E425)</f>
        <v/>
      </c>
      <c r="F429" s="2" t="str">
        <f>IF('2.1 Data FSVA 2025 &amp; Bobot'!F425="","",'2.1 Data FSVA 2025 &amp; Bobot'!F425)</f>
        <v/>
      </c>
      <c r="G429" s="4" t="str">
        <f>IF('2.1 Data FSVA 2025 &amp; Bobot'!H425="","",IFERROR(((G$7-'2.1 Data FSVA 2025 &amp; Bobot'!H425))/(G$7-G$6),"-"))</f>
        <v/>
      </c>
      <c r="H429" s="4" t="str">
        <f>IF('2.1 Data FSVA 2025 &amp; Bobot'!J425="","",IFERROR((('2.1 Data FSVA 2025 &amp; Bobot'!J425-H$6))/(H$7-H$6),"-"))</f>
        <v/>
      </c>
      <c r="I429" s="4" t="str">
        <f>IF('2.1 Data FSVA 2025 &amp; Bobot'!L425="","",IFERROR((('2.1 Data FSVA 2025 &amp; Bobot'!L425-I$6))/(I$7-I$6),"-"))</f>
        <v/>
      </c>
      <c r="J429" s="4" t="str">
        <f>IF('2.1 Data FSVA 2025 &amp; Bobot'!N425="","",IFERROR((('2.1 Data FSVA 2025 &amp; Bobot'!N425-J$6))/(J$7-J$6),"-"))</f>
        <v/>
      </c>
      <c r="K429" s="4" t="str">
        <f>IF('2.1 Data FSVA 2025 &amp; Bobot'!P425="","",IFERROR(((K$7-'2.1 Data FSVA 2025 &amp; Bobot'!P425))/(K$7-K$6),"-"))</f>
        <v/>
      </c>
      <c r="L429" s="4" t="str">
        <f>IF('2.1 Data FSVA 2025 &amp; Bobot'!R425="","",IFERROR(((L$7-'2.1 Data FSVA 2025 &amp; Bobot'!R425))/(L$7-L$6),"-"))</f>
        <v/>
      </c>
      <c r="M429" s="4" t="str">
        <f>IF('2.1 Data FSVA 2025 &amp; Bobot'!T425="","",IFERROR(((M$7-'2.1 Data FSVA 2025 &amp; Bobot'!T425))/(M$7-M$6),"-"))</f>
        <v/>
      </c>
      <c r="N429" s="4" t="str">
        <f>IF('2.1 Data FSVA 2025 &amp; Bobot'!V425="","",IFERROR((('2.1 Data FSVA 2025 &amp; Bobot'!V425-N$6))/(N$7-N$6),"-"))</f>
        <v/>
      </c>
      <c r="O429" s="4" t="str">
        <f>IF('2.1 Data FSVA 2025 &amp; Bobot'!X425="","",IFERROR(((O$7-'2.1 Data FSVA 2025 &amp; Bobot'!X425))/(O$7-O$6),"-"))</f>
        <v/>
      </c>
      <c r="P429" s="4" t="str">
        <f>IF('2.1 Data FSVA 2025 &amp; Bobot'!Z425="","",IFERROR((('2.1 Data FSVA 2025 &amp; Bobot'!Z425-P$6))/(P$7-P$6),"-"))</f>
        <v/>
      </c>
      <c r="Q429" s="4" t="str">
        <f>IF('2.1 Data FSVA 2025 &amp; Bobot'!AB425="","",IFERROR((('2.1 Data FSVA 2025 &amp; Bobot'!AB425-Q$6))/(Q$7-Q$6),"-"))</f>
        <v/>
      </c>
      <c r="R429" s="4" t="str">
        <f>IF('2.1 Data FSVA 2025 &amp; Bobot'!AD425="","",IFERROR(((R$7-'2.1 Data FSVA 2025 &amp; Bobot'!AD425))/(R$7-R$6),"-"))</f>
        <v/>
      </c>
      <c r="S429" s="33" t="str">
        <f t="shared" si="24"/>
        <v>-</v>
      </c>
      <c r="T429" s="73" t="str">
        <f t="shared" si="25"/>
        <v>-</v>
      </c>
      <c r="U429" s="4" t="str">
        <f t="shared" si="26"/>
        <v>-</v>
      </c>
      <c r="V429" s="73" t="str">
        <f t="shared" si="27"/>
        <v>-</v>
      </c>
      <c r="W429" s="67"/>
    </row>
    <row r="430" spans="1:23" x14ac:dyDescent="0.3">
      <c r="A430" s="1" t="str">
        <f>IF('2.1 Data FSVA 2025 &amp; Bobot'!A426="","",'2.1 Data FSVA 2025 &amp; Bobot'!A426)</f>
        <v/>
      </c>
      <c r="B430" s="2" t="str">
        <f>IF('2.1 Data FSVA 2025 &amp; Bobot'!B426="","",'2.1 Data FSVA 2025 &amp; Bobot'!B426)</f>
        <v/>
      </c>
      <c r="C430" s="1" t="str">
        <f>IF('2.1 Data FSVA 2025 &amp; Bobot'!C426="","",'2.1 Data FSVA 2025 &amp; Bobot'!C426)</f>
        <v/>
      </c>
      <c r="D430" s="1" t="str">
        <f>IF('2.1 Data FSVA 2025 &amp; Bobot'!D426="","",'2.1 Data FSVA 2025 &amp; Bobot'!D426)</f>
        <v/>
      </c>
      <c r="E430" s="1" t="str">
        <f>IF('2.1 Data FSVA 2025 &amp; Bobot'!E426="","",'2.1 Data FSVA 2025 &amp; Bobot'!E426)</f>
        <v/>
      </c>
      <c r="F430" s="2" t="str">
        <f>IF('2.1 Data FSVA 2025 &amp; Bobot'!F426="","",'2.1 Data FSVA 2025 &amp; Bobot'!F426)</f>
        <v/>
      </c>
      <c r="G430" s="4" t="str">
        <f>IF('2.1 Data FSVA 2025 &amp; Bobot'!H426="","",IFERROR(((G$7-'2.1 Data FSVA 2025 &amp; Bobot'!H426))/(G$7-G$6),"-"))</f>
        <v/>
      </c>
      <c r="H430" s="4" t="str">
        <f>IF('2.1 Data FSVA 2025 &amp; Bobot'!J426="","",IFERROR((('2.1 Data FSVA 2025 &amp; Bobot'!J426-H$6))/(H$7-H$6),"-"))</f>
        <v/>
      </c>
      <c r="I430" s="4" t="str">
        <f>IF('2.1 Data FSVA 2025 &amp; Bobot'!L426="","",IFERROR((('2.1 Data FSVA 2025 &amp; Bobot'!L426-I$6))/(I$7-I$6),"-"))</f>
        <v/>
      </c>
      <c r="J430" s="4" t="str">
        <f>IF('2.1 Data FSVA 2025 &amp; Bobot'!N426="","",IFERROR((('2.1 Data FSVA 2025 &amp; Bobot'!N426-J$6))/(J$7-J$6),"-"))</f>
        <v/>
      </c>
      <c r="K430" s="4" t="str">
        <f>IF('2.1 Data FSVA 2025 &amp; Bobot'!P426="","",IFERROR(((K$7-'2.1 Data FSVA 2025 &amp; Bobot'!P426))/(K$7-K$6),"-"))</f>
        <v/>
      </c>
      <c r="L430" s="4" t="str">
        <f>IF('2.1 Data FSVA 2025 &amp; Bobot'!R426="","",IFERROR(((L$7-'2.1 Data FSVA 2025 &amp; Bobot'!R426))/(L$7-L$6),"-"))</f>
        <v/>
      </c>
      <c r="M430" s="4" t="str">
        <f>IF('2.1 Data FSVA 2025 &amp; Bobot'!T426="","",IFERROR(((M$7-'2.1 Data FSVA 2025 &amp; Bobot'!T426))/(M$7-M$6),"-"))</f>
        <v/>
      </c>
      <c r="N430" s="4" t="str">
        <f>IF('2.1 Data FSVA 2025 &amp; Bobot'!V426="","",IFERROR((('2.1 Data FSVA 2025 &amp; Bobot'!V426-N$6))/(N$7-N$6),"-"))</f>
        <v/>
      </c>
      <c r="O430" s="4" t="str">
        <f>IF('2.1 Data FSVA 2025 &amp; Bobot'!X426="","",IFERROR(((O$7-'2.1 Data FSVA 2025 &amp; Bobot'!X426))/(O$7-O$6),"-"))</f>
        <v/>
      </c>
      <c r="P430" s="4" t="str">
        <f>IF('2.1 Data FSVA 2025 &amp; Bobot'!Z426="","",IFERROR((('2.1 Data FSVA 2025 &amp; Bobot'!Z426-P$6))/(P$7-P$6),"-"))</f>
        <v/>
      </c>
      <c r="Q430" s="4" t="str">
        <f>IF('2.1 Data FSVA 2025 &amp; Bobot'!AB426="","",IFERROR((('2.1 Data FSVA 2025 &amp; Bobot'!AB426-Q$6))/(Q$7-Q$6),"-"))</f>
        <v/>
      </c>
      <c r="R430" s="4" t="str">
        <f>IF('2.1 Data FSVA 2025 &amp; Bobot'!AD426="","",IFERROR(((R$7-'2.1 Data FSVA 2025 &amp; Bobot'!AD426))/(R$7-R$6),"-"))</f>
        <v/>
      </c>
      <c r="S430" s="33" t="str">
        <f t="shared" si="24"/>
        <v>-</v>
      </c>
      <c r="T430" s="73" t="str">
        <f t="shared" si="25"/>
        <v>-</v>
      </c>
      <c r="U430" s="4" t="str">
        <f t="shared" si="26"/>
        <v>-</v>
      </c>
      <c r="V430" s="73" t="str">
        <f t="shared" si="27"/>
        <v>-</v>
      </c>
      <c r="W430" s="67"/>
    </row>
    <row r="431" spans="1:23" x14ac:dyDescent="0.3">
      <c r="A431" s="1" t="str">
        <f>IF('2.1 Data FSVA 2025 &amp; Bobot'!A427="","",'2.1 Data FSVA 2025 &amp; Bobot'!A427)</f>
        <v/>
      </c>
      <c r="B431" s="2" t="str">
        <f>IF('2.1 Data FSVA 2025 &amp; Bobot'!B427="","",'2.1 Data FSVA 2025 &amp; Bobot'!B427)</f>
        <v/>
      </c>
      <c r="C431" s="1" t="str">
        <f>IF('2.1 Data FSVA 2025 &amp; Bobot'!C427="","",'2.1 Data FSVA 2025 &amp; Bobot'!C427)</f>
        <v/>
      </c>
      <c r="D431" s="1" t="str">
        <f>IF('2.1 Data FSVA 2025 &amp; Bobot'!D427="","",'2.1 Data FSVA 2025 &amp; Bobot'!D427)</f>
        <v/>
      </c>
      <c r="E431" s="1" t="str">
        <f>IF('2.1 Data FSVA 2025 &amp; Bobot'!E427="","",'2.1 Data FSVA 2025 &amp; Bobot'!E427)</f>
        <v/>
      </c>
      <c r="F431" s="2" t="str">
        <f>IF('2.1 Data FSVA 2025 &amp; Bobot'!F427="","",'2.1 Data FSVA 2025 &amp; Bobot'!F427)</f>
        <v/>
      </c>
      <c r="G431" s="4" t="str">
        <f>IF('2.1 Data FSVA 2025 &amp; Bobot'!H427="","",IFERROR(((G$7-'2.1 Data FSVA 2025 &amp; Bobot'!H427))/(G$7-G$6),"-"))</f>
        <v/>
      </c>
      <c r="H431" s="4" t="str">
        <f>IF('2.1 Data FSVA 2025 &amp; Bobot'!J427="","",IFERROR((('2.1 Data FSVA 2025 &amp; Bobot'!J427-H$6))/(H$7-H$6),"-"))</f>
        <v/>
      </c>
      <c r="I431" s="4" t="str">
        <f>IF('2.1 Data FSVA 2025 &amp; Bobot'!L427="","",IFERROR((('2.1 Data FSVA 2025 &amp; Bobot'!L427-I$6))/(I$7-I$6),"-"))</f>
        <v/>
      </c>
      <c r="J431" s="4" t="str">
        <f>IF('2.1 Data FSVA 2025 &amp; Bobot'!N427="","",IFERROR((('2.1 Data FSVA 2025 &amp; Bobot'!N427-J$6))/(J$7-J$6),"-"))</f>
        <v/>
      </c>
      <c r="K431" s="4" t="str">
        <f>IF('2.1 Data FSVA 2025 &amp; Bobot'!P427="","",IFERROR(((K$7-'2.1 Data FSVA 2025 &amp; Bobot'!P427))/(K$7-K$6),"-"))</f>
        <v/>
      </c>
      <c r="L431" s="4" t="str">
        <f>IF('2.1 Data FSVA 2025 &amp; Bobot'!R427="","",IFERROR(((L$7-'2.1 Data FSVA 2025 &amp; Bobot'!R427))/(L$7-L$6),"-"))</f>
        <v/>
      </c>
      <c r="M431" s="4" t="str">
        <f>IF('2.1 Data FSVA 2025 &amp; Bobot'!T427="","",IFERROR(((M$7-'2.1 Data FSVA 2025 &amp; Bobot'!T427))/(M$7-M$6),"-"))</f>
        <v/>
      </c>
      <c r="N431" s="4" t="str">
        <f>IF('2.1 Data FSVA 2025 &amp; Bobot'!V427="","",IFERROR((('2.1 Data FSVA 2025 &amp; Bobot'!V427-N$6))/(N$7-N$6),"-"))</f>
        <v/>
      </c>
      <c r="O431" s="4" t="str">
        <f>IF('2.1 Data FSVA 2025 &amp; Bobot'!X427="","",IFERROR(((O$7-'2.1 Data FSVA 2025 &amp; Bobot'!X427))/(O$7-O$6),"-"))</f>
        <v/>
      </c>
      <c r="P431" s="4" t="str">
        <f>IF('2.1 Data FSVA 2025 &amp; Bobot'!Z427="","",IFERROR((('2.1 Data FSVA 2025 &amp; Bobot'!Z427-P$6))/(P$7-P$6),"-"))</f>
        <v/>
      </c>
      <c r="Q431" s="4" t="str">
        <f>IF('2.1 Data FSVA 2025 &amp; Bobot'!AB427="","",IFERROR((('2.1 Data FSVA 2025 &amp; Bobot'!AB427-Q$6))/(Q$7-Q$6),"-"))</f>
        <v/>
      </c>
      <c r="R431" s="4" t="str">
        <f>IF('2.1 Data FSVA 2025 &amp; Bobot'!AD427="","",IFERROR(((R$7-'2.1 Data FSVA 2025 &amp; Bobot'!AD427))/(R$7-R$6),"-"))</f>
        <v/>
      </c>
      <c r="S431" s="33" t="str">
        <f t="shared" si="24"/>
        <v>-</v>
      </c>
      <c r="T431" s="73" t="str">
        <f t="shared" si="25"/>
        <v>-</v>
      </c>
      <c r="U431" s="4" t="str">
        <f t="shared" si="26"/>
        <v>-</v>
      </c>
      <c r="V431" s="73" t="str">
        <f t="shared" si="27"/>
        <v>-</v>
      </c>
      <c r="W431" s="67"/>
    </row>
    <row r="432" spans="1:23" x14ac:dyDescent="0.3">
      <c r="A432" s="1" t="str">
        <f>IF('2.1 Data FSVA 2025 &amp; Bobot'!A428="","",'2.1 Data FSVA 2025 &amp; Bobot'!A428)</f>
        <v/>
      </c>
      <c r="B432" s="2" t="str">
        <f>IF('2.1 Data FSVA 2025 &amp; Bobot'!B428="","",'2.1 Data FSVA 2025 &amp; Bobot'!B428)</f>
        <v/>
      </c>
      <c r="C432" s="1" t="str">
        <f>IF('2.1 Data FSVA 2025 &amp; Bobot'!C428="","",'2.1 Data FSVA 2025 &amp; Bobot'!C428)</f>
        <v/>
      </c>
      <c r="D432" s="1" t="str">
        <f>IF('2.1 Data FSVA 2025 &amp; Bobot'!D428="","",'2.1 Data FSVA 2025 &amp; Bobot'!D428)</f>
        <v/>
      </c>
      <c r="E432" s="1" t="str">
        <f>IF('2.1 Data FSVA 2025 &amp; Bobot'!E428="","",'2.1 Data FSVA 2025 &amp; Bobot'!E428)</f>
        <v/>
      </c>
      <c r="F432" s="2" t="str">
        <f>IF('2.1 Data FSVA 2025 &amp; Bobot'!F428="","",'2.1 Data FSVA 2025 &amp; Bobot'!F428)</f>
        <v/>
      </c>
      <c r="G432" s="4" t="str">
        <f>IF('2.1 Data FSVA 2025 &amp; Bobot'!H428="","",IFERROR(((G$7-'2.1 Data FSVA 2025 &amp; Bobot'!H428))/(G$7-G$6),"-"))</f>
        <v/>
      </c>
      <c r="H432" s="4" t="str">
        <f>IF('2.1 Data FSVA 2025 &amp; Bobot'!J428="","",IFERROR((('2.1 Data FSVA 2025 &amp; Bobot'!J428-H$6))/(H$7-H$6),"-"))</f>
        <v/>
      </c>
      <c r="I432" s="4" t="str">
        <f>IF('2.1 Data FSVA 2025 &amp; Bobot'!L428="","",IFERROR((('2.1 Data FSVA 2025 &amp; Bobot'!L428-I$6))/(I$7-I$6),"-"))</f>
        <v/>
      </c>
      <c r="J432" s="4" t="str">
        <f>IF('2.1 Data FSVA 2025 &amp; Bobot'!N428="","",IFERROR((('2.1 Data FSVA 2025 &amp; Bobot'!N428-J$6))/(J$7-J$6),"-"))</f>
        <v/>
      </c>
      <c r="K432" s="4" t="str">
        <f>IF('2.1 Data FSVA 2025 &amp; Bobot'!P428="","",IFERROR(((K$7-'2.1 Data FSVA 2025 &amp; Bobot'!P428))/(K$7-K$6),"-"))</f>
        <v/>
      </c>
      <c r="L432" s="4" t="str">
        <f>IF('2.1 Data FSVA 2025 &amp; Bobot'!R428="","",IFERROR(((L$7-'2.1 Data FSVA 2025 &amp; Bobot'!R428))/(L$7-L$6),"-"))</f>
        <v/>
      </c>
      <c r="M432" s="4" t="str">
        <f>IF('2.1 Data FSVA 2025 &amp; Bobot'!T428="","",IFERROR(((M$7-'2.1 Data FSVA 2025 &amp; Bobot'!T428))/(M$7-M$6),"-"))</f>
        <v/>
      </c>
      <c r="N432" s="4" t="str">
        <f>IF('2.1 Data FSVA 2025 &amp; Bobot'!V428="","",IFERROR((('2.1 Data FSVA 2025 &amp; Bobot'!V428-N$6))/(N$7-N$6),"-"))</f>
        <v/>
      </c>
      <c r="O432" s="4" t="str">
        <f>IF('2.1 Data FSVA 2025 &amp; Bobot'!X428="","",IFERROR(((O$7-'2.1 Data FSVA 2025 &amp; Bobot'!X428))/(O$7-O$6),"-"))</f>
        <v/>
      </c>
      <c r="P432" s="4" t="str">
        <f>IF('2.1 Data FSVA 2025 &amp; Bobot'!Z428="","",IFERROR((('2.1 Data FSVA 2025 &amp; Bobot'!Z428-P$6))/(P$7-P$6),"-"))</f>
        <v/>
      </c>
      <c r="Q432" s="4" t="str">
        <f>IF('2.1 Data FSVA 2025 &amp; Bobot'!AB428="","",IFERROR((('2.1 Data FSVA 2025 &amp; Bobot'!AB428-Q$6))/(Q$7-Q$6),"-"))</f>
        <v/>
      </c>
      <c r="R432" s="4" t="str">
        <f>IF('2.1 Data FSVA 2025 &amp; Bobot'!AD428="","",IFERROR(((R$7-'2.1 Data FSVA 2025 &amp; Bobot'!AD428))/(R$7-R$6),"-"))</f>
        <v/>
      </c>
      <c r="S432" s="33" t="str">
        <f t="shared" si="24"/>
        <v>-</v>
      </c>
      <c r="T432" s="73" t="str">
        <f t="shared" si="25"/>
        <v>-</v>
      </c>
      <c r="U432" s="4" t="str">
        <f t="shared" si="26"/>
        <v>-</v>
      </c>
      <c r="V432" s="73" t="str">
        <f t="shared" si="27"/>
        <v>-</v>
      </c>
      <c r="W432" s="67"/>
    </row>
    <row r="433" spans="1:23" x14ac:dyDescent="0.3">
      <c r="A433" s="1" t="str">
        <f>IF('2.1 Data FSVA 2025 &amp; Bobot'!A429="","",'2.1 Data FSVA 2025 &amp; Bobot'!A429)</f>
        <v/>
      </c>
      <c r="B433" s="2" t="str">
        <f>IF('2.1 Data FSVA 2025 &amp; Bobot'!B429="","",'2.1 Data FSVA 2025 &amp; Bobot'!B429)</f>
        <v/>
      </c>
      <c r="C433" s="1" t="str">
        <f>IF('2.1 Data FSVA 2025 &amp; Bobot'!C429="","",'2.1 Data FSVA 2025 &amp; Bobot'!C429)</f>
        <v/>
      </c>
      <c r="D433" s="1" t="str">
        <f>IF('2.1 Data FSVA 2025 &amp; Bobot'!D429="","",'2.1 Data FSVA 2025 &amp; Bobot'!D429)</f>
        <v/>
      </c>
      <c r="E433" s="1" t="str">
        <f>IF('2.1 Data FSVA 2025 &amp; Bobot'!E429="","",'2.1 Data FSVA 2025 &amp; Bobot'!E429)</f>
        <v/>
      </c>
      <c r="F433" s="2" t="str">
        <f>IF('2.1 Data FSVA 2025 &amp; Bobot'!F429="","",'2.1 Data FSVA 2025 &amp; Bobot'!F429)</f>
        <v/>
      </c>
      <c r="G433" s="4" t="str">
        <f>IF('2.1 Data FSVA 2025 &amp; Bobot'!H429="","",IFERROR(((G$7-'2.1 Data FSVA 2025 &amp; Bobot'!H429))/(G$7-G$6),"-"))</f>
        <v/>
      </c>
      <c r="H433" s="4" t="str">
        <f>IF('2.1 Data FSVA 2025 &amp; Bobot'!J429="","",IFERROR((('2.1 Data FSVA 2025 &amp; Bobot'!J429-H$6))/(H$7-H$6),"-"))</f>
        <v/>
      </c>
      <c r="I433" s="4" t="str">
        <f>IF('2.1 Data FSVA 2025 &amp; Bobot'!L429="","",IFERROR((('2.1 Data FSVA 2025 &amp; Bobot'!L429-I$6))/(I$7-I$6),"-"))</f>
        <v/>
      </c>
      <c r="J433" s="4" t="str">
        <f>IF('2.1 Data FSVA 2025 &amp; Bobot'!N429="","",IFERROR((('2.1 Data FSVA 2025 &amp; Bobot'!N429-J$6))/(J$7-J$6),"-"))</f>
        <v/>
      </c>
      <c r="K433" s="4" t="str">
        <f>IF('2.1 Data FSVA 2025 &amp; Bobot'!P429="","",IFERROR(((K$7-'2.1 Data FSVA 2025 &amp; Bobot'!P429))/(K$7-K$6),"-"))</f>
        <v/>
      </c>
      <c r="L433" s="4" t="str">
        <f>IF('2.1 Data FSVA 2025 &amp; Bobot'!R429="","",IFERROR(((L$7-'2.1 Data FSVA 2025 &amp; Bobot'!R429))/(L$7-L$6),"-"))</f>
        <v/>
      </c>
      <c r="M433" s="4" t="str">
        <f>IF('2.1 Data FSVA 2025 &amp; Bobot'!T429="","",IFERROR(((M$7-'2.1 Data FSVA 2025 &amp; Bobot'!T429))/(M$7-M$6),"-"))</f>
        <v/>
      </c>
      <c r="N433" s="4" t="str">
        <f>IF('2.1 Data FSVA 2025 &amp; Bobot'!V429="","",IFERROR((('2.1 Data FSVA 2025 &amp; Bobot'!V429-N$6))/(N$7-N$6),"-"))</f>
        <v/>
      </c>
      <c r="O433" s="4" t="str">
        <f>IF('2.1 Data FSVA 2025 &amp; Bobot'!X429="","",IFERROR(((O$7-'2.1 Data FSVA 2025 &amp; Bobot'!X429))/(O$7-O$6),"-"))</f>
        <v/>
      </c>
      <c r="P433" s="4" t="str">
        <f>IF('2.1 Data FSVA 2025 &amp; Bobot'!Z429="","",IFERROR((('2.1 Data FSVA 2025 &amp; Bobot'!Z429-P$6))/(P$7-P$6),"-"))</f>
        <v/>
      </c>
      <c r="Q433" s="4" t="str">
        <f>IF('2.1 Data FSVA 2025 &amp; Bobot'!AB429="","",IFERROR((('2.1 Data FSVA 2025 &amp; Bobot'!AB429-Q$6))/(Q$7-Q$6),"-"))</f>
        <v/>
      </c>
      <c r="R433" s="4" t="str">
        <f>IF('2.1 Data FSVA 2025 &amp; Bobot'!AD429="","",IFERROR(((R$7-'2.1 Data FSVA 2025 &amp; Bobot'!AD429))/(R$7-R$6),"-"))</f>
        <v/>
      </c>
      <c r="S433" s="33" t="str">
        <f t="shared" si="24"/>
        <v>-</v>
      </c>
      <c r="T433" s="73" t="str">
        <f t="shared" si="25"/>
        <v>-</v>
      </c>
      <c r="U433" s="4" t="str">
        <f t="shared" si="26"/>
        <v>-</v>
      </c>
      <c r="V433" s="73" t="str">
        <f t="shared" si="27"/>
        <v>-</v>
      </c>
      <c r="W433" s="67"/>
    </row>
    <row r="434" spans="1:23" x14ac:dyDescent="0.3">
      <c r="A434" s="1" t="str">
        <f>IF('2.1 Data FSVA 2025 &amp; Bobot'!A430="","",'2.1 Data FSVA 2025 &amp; Bobot'!A430)</f>
        <v/>
      </c>
      <c r="B434" s="2" t="str">
        <f>IF('2.1 Data FSVA 2025 &amp; Bobot'!B430="","",'2.1 Data FSVA 2025 &amp; Bobot'!B430)</f>
        <v/>
      </c>
      <c r="C434" s="1" t="str">
        <f>IF('2.1 Data FSVA 2025 &amp; Bobot'!C430="","",'2.1 Data FSVA 2025 &amp; Bobot'!C430)</f>
        <v/>
      </c>
      <c r="D434" s="1" t="str">
        <f>IF('2.1 Data FSVA 2025 &amp; Bobot'!D430="","",'2.1 Data FSVA 2025 &amp; Bobot'!D430)</f>
        <v/>
      </c>
      <c r="E434" s="1" t="str">
        <f>IF('2.1 Data FSVA 2025 &amp; Bobot'!E430="","",'2.1 Data FSVA 2025 &amp; Bobot'!E430)</f>
        <v/>
      </c>
      <c r="F434" s="2" t="str">
        <f>IF('2.1 Data FSVA 2025 &amp; Bobot'!F430="","",'2.1 Data FSVA 2025 &amp; Bobot'!F430)</f>
        <v/>
      </c>
      <c r="G434" s="4" t="str">
        <f>IF('2.1 Data FSVA 2025 &amp; Bobot'!H430="","",IFERROR(((G$7-'2.1 Data FSVA 2025 &amp; Bobot'!H430))/(G$7-G$6),"-"))</f>
        <v/>
      </c>
      <c r="H434" s="4" t="str">
        <f>IF('2.1 Data FSVA 2025 &amp; Bobot'!J430="","",IFERROR((('2.1 Data FSVA 2025 &amp; Bobot'!J430-H$6))/(H$7-H$6),"-"))</f>
        <v/>
      </c>
      <c r="I434" s="4" t="str">
        <f>IF('2.1 Data FSVA 2025 &amp; Bobot'!L430="","",IFERROR((('2.1 Data FSVA 2025 &amp; Bobot'!L430-I$6))/(I$7-I$6),"-"))</f>
        <v/>
      </c>
      <c r="J434" s="4" t="str">
        <f>IF('2.1 Data FSVA 2025 &amp; Bobot'!N430="","",IFERROR((('2.1 Data FSVA 2025 &amp; Bobot'!N430-J$6))/(J$7-J$6),"-"))</f>
        <v/>
      </c>
      <c r="K434" s="4" t="str">
        <f>IF('2.1 Data FSVA 2025 &amp; Bobot'!P430="","",IFERROR(((K$7-'2.1 Data FSVA 2025 &amp; Bobot'!P430))/(K$7-K$6),"-"))</f>
        <v/>
      </c>
      <c r="L434" s="4" t="str">
        <f>IF('2.1 Data FSVA 2025 &amp; Bobot'!R430="","",IFERROR(((L$7-'2.1 Data FSVA 2025 &amp; Bobot'!R430))/(L$7-L$6),"-"))</f>
        <v/>
      </c>
      <c r="M434" s="4" t="str">
        <f>IF('2.1 Data FSVA 2025 &amp; Bobot'!T430="","",IFERROR(((M$7-'2.1 Data FSVA 2025 &amp; Bobot'!T430))/(M$7-M$6),"-"))</f>
        <v/>
      </c>
      <c r="N434" s="4" t="str">
        <f>IF('2.1 Data FSVA 2025 &amp; Bobot'!V430="","",IFERROR((('2.1 Data FSVA 2025 &amp; Bobot'!V430-N$6))/(N$7-N$6),"-"))</f>
        <v/>
      </c>
      <c r="O434" s="4" t="str">
        <f>IF('2.1 Data FSVA 2025 &amp; Bobot'!X430="","",IFERROR(((O$7-'2.1 Data FSVA 2025 &amp; Bobot'!X430))/(O$7-O$6),"-"))</f>
        <v/>
      </c>
      <c r="P434" s="4" t="str">
        <f>IF('2.1 Data FSVA 2025 &amp; Bobot'!Z430="","",IFERROR((('2.1 Data FSVA 2025 &amp; Bobot'!Z430-P$6))/(P$7-P$6),"-"))</f>
        <v/>
      </c>
      <c r="Q434" s="4" t="str">
        <f>IF('2.1 Data FSVA 2025 &amp; Bobot'!AB430="","",IFERROR((('2.1 Data FSVA 2025 &amp; Bobot'!AB430-Q$6))/(Q$7-Q$6),"-"))</f>
        <v/>
      </c>
      <c r="R434" s="4" t="str">
        <f>IF('2.1 Data FSVA 2025 &amp; Bobot'!AD430="","",IFERROR(((R$7-'2.1 Data FSVA 2025 &amp; Bobot'!AD430))/(R$7-R$6),"-"))</f>
        <v/>
      </c>
      <c r="S434" s="33" t="str">
        <f t="shared" si="24"/>
        <v>-</v>
      </c>
      <c r="T434" s="73" t="str">
        <f t="shared" si="25"/>
        <v>-</v>
      </c>
      <c r="U434" s="4" t="str">
        <f t="shared" si="26"/>
        <v>-</v>
      </c>
      <c r="V434" s="73" t="str">
        <f t="shared" si="27"/>
        <v>-</v>
      </c>
      <c r="W434" s="67"/>
    </row>
    <row r="435" spans="1:23" x14ac:dyDescent="0.3">
      <c r="A435" s="1" t="str">
        <f>IF('2.1 Data FSVA 2025 &amp; Bobot'!A431="","",'2.1 Data FSVA 2025 &amp; Bobot'!A431)</f>
        <v/>
      </c>
      <c r="B435" s="2" t="str">
        <f>IF('2.1 Data FSVA 2025 &amp; Bobot'!B431="","",'2.1 Data FSVA 2025 &amp; Bobot'!B431)</f>
        <v/>
      </c>
      <c r="C435" s="1" t="str">
        <f>IF('2.1 Data FSVA 2025 &amp; Bobot'!C431="","",'2.1 Data FSVA 2025 &amp; Bobot'!C431)</f>
        <v/>
      </c>
      <c r="D435" s="1" t="str">
        <f>IF('2.1 Data FSVA 2025 &amp; Bobot'!D431="","",'2.1 Data FSVA 2025 &amp; Bobot'!D431)</f>
        <v/>
      </c>
      <c r="E435" s="1" t="str">
        <f>IF('2.1 Data FSVA 2025 &amp; Bobot'!E431="","",'2.1 Data FSVA 2025 &amp; Bobot'!E431)</f>
        <v/>
      </c>
      <c r="F435" s="2" t="str">
        <f>IF('2.1 Data FSVA 2025 &amp; Bobot'!F431="","",'2.1 Data FSVA 2025 &amp; Bobot'!F431)</f>
        <v/>
      </c>
      <c r="G435" s="4" t="str">
        <f>IF('2.1 Data FSVA 2025 &amp; Bobot'!H431="","",IFERROR(((G$7-'2.1 Data FSVA 2025 &amp; Bobot'!H431))/(G$7-G$6),"-"))</f>
        <v/>
      </c>
      <c r="H435" s="4" t="str">
        <f>IF('2.1 Data FSVA 2025 &amp; Bobot'!J431="","",IFERROR((('2.1 Data FSVA 2025 &amp; Bobot'!J431-H$6))/(H$7-H$6),"-"))</f>
        <v/>
      </c>
      <c r="I435" s="4" t="str">
        <f>IF('2.1 Data FSVA 2025 &amp; Bobot'!L431="","",IFERROR((('2.1 Data FSVA 2025 &amp; Bobot'!L431-I$6))/(I$7-I$6),"-"))</f>
        <v/>
      </c>
      <c r="J435" s="4" t="str">
        <f>IF('2.1 Data FSVA 2025 &amp; Bobot'!N431="","",IFERROR((('2.1 Data FSVA 2025 &amp; Bobot'!N431-J$6))/(J$7-J$6),"-"))</f>
        <v/>
      </c>
      <c r="K435" s="4" t="str">
        <f>IF('2.1 Data FSVA 2025 &amp; Bobot'!P431="","",IFERROR(((K$7-'2.1 Data FSVA 2025 &amp; Bobot'!P431))/(K$7-K$6),"-"))</f>
        <v/>
      </c>
      <c r="L435" s="4" t="str">
        <f>IF('2.1 Data FSVA 2025 &amp; Bobot'!R431="","",IFERROR(((L$7-'2.1 Data FSVA 2025 &amp; Bobot'!R431))/(L$7-L$6),"-"))</f>
        <v/>
      </c>
      <c r="M435" s="4" t="str">
        <f>IF('2.1 Data FSVA 2025 &amp; Bobot'!T431="","",IFERROR(((M$7-'2.1 Data FSVA 2025 &amp; Bobot'!T431))/(M$7-M$6),"-"))</f>
        <v/>
      </c>
      <c r="N435" s="4" t="str">
        <f>IF('2.1 Data FSVA 2025 &amp; Bobot'!V431="","",IFERROR((('2.1 Data FSVA 2025 &amp; Bobot'!V431-N$6))/(N$7-N$6),"-"))</f>
        <v/>
      </c>
      <c r="O435" s="4" t="str">
        <f>IF('2.1 Data FSVA 2025 &amp; Bobot'!X431="","",IFERROR(((O$7-'2.1 Data FSVA 2025 &amp; Bobot'!X431))/(O$7-O$6),"-"))</f>
        <v/>
      </c>
      <c r="P435" s="4" t="str">
        <f>IF('2.1 Data FSVA 2025 &amp; Bobot'!Z431="","",IFERROR((('2.1 Data FSVA 2025 &amp; Bobot'!Z431-P$6))/(P$7-P$6),"-"))</f>
        <v/>
      </c>
      <c r="Q435" s="4" t="str">
        <f>IF('2.1 Data FSVA 2025 &amp; Bobot'!AB431="","",IFERROR((('2.1 Data FSVA 2025 &amp; Bobot'!AB431-Q$6))/(Q$7-Q$6),"-"))</f>
        <v/>
      </c>
      <c r="R435" s="4" t="str">
        <f>IF('2.1 Data FSVA 2025 &amp; Bobot'!AD431="","",IFERROR(((R$7-'2.1 Data FSVA 2025 &amp; Bobot'!AD431))/(R$7-R$6),"-"))</f>
        <v/>
      </c>
      <c r="S435" s="33" t="str">
        <f t="shared" si="24"/>
        <v>-</v>
      </c>
      <c r="T435" s="73" t="str">
        <f t="shared" si="25"/>
        <v>-</v>
      </c>
      <c r="U435" s="4" t="str">
        <f t="shared" si="26"/>
        <v>-</v>
      </c>
      <c r="V435" s="73" t="str">
        <f t="shared" si="27"/>
        <v>-</v>
      </c>
      <c r="W435" s="67"/>
    </row>
    <row r="436" spans="1:23" x14ac:dyDescent="0.3">
      <c r="A436" s="1" t="str">
        <f>IF('2.1 Data FSVA 2025 &amp; Bobot'!A432="","",'2.1 Data FSVA 2025 &amp; Bobot'!A432)</f>
        <v/>
      </c>
      <c r="B436" s="2" t="str">
        <f>IF('2.1 Data FSVA 2025 &amp; Bobot'!B432="","",'2.1 Data FSVA 2025 &amp; Bobot'!B432)</f>
        <v/>
      </c>
      <c r="C436" s="1" t="str">
        <f>IF('2.1 Data FSVA 2025 &amp; Bobot'!C432="","",'2.1 Data FSVA 2025 &amp; Bobot'!C432)</f>
        <v/>
      </c>
      <c r="D436" s="1" t="str">
        <f>IF('2.1 Data FSVA 2025 &amp; Bobot'!D432="","",'2.1 Data FSVA 2025 &amp; Bobot'!D432)</f>
        <v/>
      </c>
      <c r="E436" s="1" t="str">
        <f>IF('2.1 Data FSVA 2025 &amp; Bobot'!E432="","",'2.1 Data FSVA 2025 &amp; Bobot'!E432)</f>
        <v/>
      </c>
      <c r="F436" s="2" t="str">
        <f>IF('2.1 Data FSVA 2025 &amp; Bobot'!F432="","",'2.1 Data FSVA 2025 &amp; Bobot'!F432)</f>
        <v/>
      </c>
      <c r="G436" s="4" t="str">
        <f>IF('2.1 Data FSVA 2025 &amp; Bobot'!H432="","",IFERROR(((G$7-'2.1 Data FSVA 2025 &amp; Bobot'!H432))/(G$7-G$6),"-"))</f>
        <v/>
      </c>
      <c r="H436" s="4" t="str">
        <f>IF('2.1 Data FSVA 2025 &amp; Bobot'!J432="","",IFERROR((('2.1 Data FSVA 2025 &amp; Bobot'!J432-H$6))/(H$7-H$6),"-"))</f>
        <v/>
      </c>
      <c r="I436" s="4" t="str">
        <f>IF('2.1 Data FSVA 2025 &amp; Bobot'!L432="","",IFERROR((('2.1 Data FSVA 2025 &amp; Bobot'!L432-I$6))/(I$7-I$6),"-"))</f>
        <v/>
      </c>
      <c r="J436" s="4" t="str">
        <f>IF('2.1 Data FSVA 2025 &amp; Bobot'!N432="","",IFERROR((('2.1 Data FSVA 2025 &amp; Bobot'!N432-J$6))/(J$7-J$6),"-"))</f>
        <v/>
      </c>
      <c r="K436" s="4" t="str">
        <f>IF('2.1 Data FSVA 2025 &amp; Bobot'!P432="","",IFERROR(((K$7-'2.1 Data FSVA 2025 &amp; Bobot'!P432))/(K$7-K$6),"-"))</f>
        <v/>
      </c>
      <c r="L436" s="4" t="str">
        <f>IF('2.1 Data FSVA 2025 &amp; Bobot'!R432="","",IFERROR(((L$7-'2.1 Data FSVA 2025 &amp; Bobot'!R432))/(L$7-L$6),"-"))</f>
        <v/>
      </c>
      <c r="M436" s="4" t="str">
        <f>IF('2.1 Data FSVA 2025 &amp; Bobot'!T432="","",IFERROR(((M$7-'2.1 Data FSVA 2025 &amp; Bobot'!T432))/(M$7-M$6),"-"))</f>
        <v/>
      </c>
      <c r="N436" s="4" t="str">
        <f>IF('2.1 Data FSVA 2025 &amp; Bobot'!V432="","",IFERROR((('2.1 Data FSVA 2025 &amp; Bobot'!V432-N$6))/(N$7-N$6),"-"))</f>
        <v/>
      </c>
      <c r="O436" s="4" t="str">
        <f>IF('2.1 Data FSVA 2025 &amp; Bobot'!X432="","",IFERROR(((O$7-'2.1 Data FSVA 2025 &amp; Bobot'!X432))/(O$7-O$6),"-"))</f>
        <v/>
      </c>
      <c r="P436" s="4" t="str">
        <f>IF('2.1 Data FSVA 2025 &amp; Bobot'!Z432="","",IFERROR((('2.1 Data FSVA 2025 &amp; Bobot'!Z432-P$6))/(P$7-P$6),"-"))</f>
        <v/>
      </c>
      <c r="Q436" s="4" t="str">
        <f>IF('2.1 Data FSVA 2025 &amp; Bobot'!AB432="","",IFERROR((('2.1 Data FSVA 2025 &amp; Bobot'!AB432-Q$6))/(Q$7-Q$6),"-"))</f>
        <v/>
      </c>
      <c r="R436" s="4" t="str">
        <f>IF('2.1 Data FSVA 2025 &amp; Bobot'!AD432="","",IFERROR(((R$7-'2.1 Data FSVA 2025 &amp; Bobot'!AD432))/(R$7-R$6),"-"))</f>
        <v/>
      </c>
      <c r="S436" s="33" t="str">
        <f t="shared" si="24"/>
        <v>-</v>
      </c>
      <c r="T436" s="73" t="str">
        <f t="shared" si="25"/>
        <v>-</v>
      </c>
      <c r="U436" s="4" t="str">
        <f t="shared" si="26"/>
        <v>-</v>
      </c>
      <c r="V436" s="73" t="str">
        <f t="shared" si="27"/>
        <v>-</v>
      </c>
      <c r="W436" s="67"/>
    </row>
    <row r="437" spans="1:23" x14ac:dyDescent="0.3">
      <c r="A437" s="1" t="str">
        <f>IF('2.1 Data FSVA 2025 &amp; Bobot'!A433="","",'2.1 Data FSVA 2025 &amp; Bobot'!A433)</f>
        <v/>
      </c>
      <c r="B437" s="2" t="str">
        <f>IF('2.1 Data FSVA 2025 &amp; Bobot'!B433="","",'2.1 Data FSVA 2025 &amp; Bobot'!B433)</f>
        <v/>
      </c>
      <c r="C437" s="1" t="str">
        <f>IF('2.1 Data FSVA 2025 &amp; Bobot'!C433="","",'2.1 Data FSVA 2025 &amp; Bobot'!C433)</f>
        <v/>
      </c>
      <c r="D437" s="1" t="str">
        <f>IF('2.1 Data FSVA 2025 &amp; Bobot'!D433="","",'2.1 Data FSVA 2025 &amp; Bobot'!D433)</f>
        <v/>
      </c>
      <c r="E437" s="1" t="str">
        <f>IF('2.1 Data FSVA 2025 &amp; Bobot'!E433="","",'2.1 Data FSVA 2025 &amp; Bobot'!E433)</f>
        <v/>
      </c>
      <c r="F437" s="2" t="str">
        <f>IF('2.1 Data FSVA 2025 &amp; Bobot'!F433="","",'2.1 Data FSVA 2025 &amp; Bobot'!F433)</f>
        <v/>
      </c>
      <c r="G437" s="4" t="str">
        <f>IF('2.1 Data FSVA 2025 &amp; Bobot'!H433="","",IFERROR(((G$7-'2.1 Data FSVA 2025 &amp; Bobot'!H433))/(G$7-G$6),"-"))</f>
        <v/>
      </c>
      <c r="H437" s="4" t="str">
        <f>IF('2.1 Data FSVA 2025 &amp; Bobot'!J433="","",IFERROR((('2.1 Data FSVA 2025 &amp; Bobot'!J433-H$6))/(H$7-H$6),"-"))</f>
        <v/>
      </c>
      <c r="I437" s="4" t="str">
        <f>IF('2.1 Data FSVA 2025 &amp; Bobot'!L433="","",IFERROR((('2.1 Data FSVA 2025 &amp; Bobot'!L433-I$6))/(I$7-I$6),"-"))</f>
        <v/>
      </c>
      <c r="J437" s="4" t="str">
        <f>IF('2.1 Data FSVA 2025 &amp; Bobot'!N433="","",IFERROR((('2.1 Data FSVA 2025 &amp; Bobot'!N433-J$6))/(J$7-J$6),"-"))</f>
        <v/>
      </c>
      <c r="K437" s="4" t="str">
        <f>IF('2.1 Data FSVA 2025 &amp; Bobot'!P433="","",IFERROR(((K$7-'2.1 Data FSVA 2025 &amp; Bobot'!P433))/(K$7-K$6),"-"))</f>
        <v/>
      </c>
      <c r="L437" s="4" t="str">
        <f>IF('2.1 Data FSVA 2025 &amp; Bobot'!R433="","",IFERROR(((L$7-'2.1 Data FSVA 2025 &amp; Bobot'!R433))/(L$7-L$6),"-"))</f>
        <v/>
      </c>
      <c r="M437" s="4" t="str">
        <f>IF('2.1 Data FSVA 2025 &amp; Bobot'!T433="","",IFERROR(((M$7-'2.1 Data FSVA 2025 &amp; Bobot'!T433))/(M$7-M$6),"-"))</f>
        <v/>
      </c>
      <c r="N437" s="4" t="str">
        <f>IF('2.1 Data FSVA 2025 &amp; Bobot'!V433="","",IFERROR((('2.1 Data FSVA 2025 &amp; Bobot'!V433-N$6))/(N$7-N$6),"-"))</f>
        <v/>
      </c>
      <c r="O437" s="4" t="str">
        <f>IF('2.1 Data FSVA 2025 &amp; Bobot'!X433="","",IFERROR(((O$7-'2.1 Data FSVA 2025 &amp; Bobot'!X433))/(O$7-O$6),"-"))</f>
        <v/>
      </c>
      <c r="P437" s="4" t="str">
        <f>IF('2.1 Data FSVA 2025 &amp; Bobot'!Z433="","",IFERROR((('2.1 Data FSVA 2025 &amp; Bobot'!Z433-P$6))/(P$7-P$6),"-"))</f>
        <v/>
      </c>
      <c r="Q437" s="4" t="str">
        <f>IF('2.1 Data FSVA 2025 &amp; Bobot'!AB433="","",IFERROR((('2.1 Data FSVA 2025 &amp; Bobot'!AB433-Q$6))/(Q$7-Q$6),"-"))</f>
        <v/>
      </c>
      <c r="R437" s="4" t="str">
        <f>IF('2.1 Data FSVA 2025 &amp; Bobot'!AD433="","",IFERROR(((R$7-'2.1 Data FSVA 2025 &amp; Bobot'!AD433))/(R$7-R$6),"-"))</f>
        <v/>
      </c>
      <c r="S437" s="33" t="str">
        <f t="shared" si="24"/>
        <v>-</v>
      </c>
      <c r="T437" s="73" t="str">
        <f t="shared" si="25"/>
        <v>-</v>
      </c>
      <c r="U437" s="4" t="str">
        <f t="shared" si="26"/>
        <v>-</v>
      </c>
      <c r="V437" s="73" t="str">
        <f t="shared" si="27"/>
        <v>-</v>
      </c>
      <c r="W437" s="67"/>
    </row>
    <row r="438" spans="1:23" x14ac:dyDescent="0.3">
      <c r="A438" s="1" t="str">
        <f>IF('2.1 Data FSVA 2025 &amp; Bobot'!A434="","",'2.1 Data FSVA 2025 &amp; Bobot'!A434)</f>
        <v/>
      </c>
      <c r="B438" s="2" t="str">
        <f>IF('2.1 Data FSVA 2025 &amp; Bobot'!B434="","",'2.1 Data FSVA 2025 &amp; Bobot'!B434)</f>
        <v/>
      </c>
      <c r="C438" s="1" t="str">
        <f>IF('2.1 Data FSVA 2025 &amp; Bobot'!C434="","",'2.1 Data FSVA 2025 &amp; Bobot'!C434)</f>
        <v/>
      </c>
      <c r="D438" s="1" t="str">
        <f>IF('2.1 Data FSVA 2025 &amp; Bobot'!D434="","",'2.1 Data FSVA 2025 &amp; Bobot'!D434)</f>
        <v/>
      </c>
      <c r="E438" s="1" t="str">
        <f>IF('2.1 Data FSVA 2025 &amp; Bobot'!E434="","",'2.1 Data FSVA 2025 &amp; Bobot'!E434)</f>
        <v/>
      </c>
      <c r="F438" s="2" t="str">
        <f>IF('2.1 Data FSVA 2025 &amp; Bobot'!F434="","",'2.1 Data FSVA 2025 &amp; Bobot'!F434)</f>
        <v/>
      </c>
      <c r="G438" s="4" t="str">
        <f>IF('2.1 Data FSVA 2025 &amp; Bobot'!H434="","",IFERROR(((G$7-'2.1 Data FSVA 2025 &amp; Bobot'!H434))/(G$7-G$6),"-"))</f>
        <v/>
      </c>
      <c r="H438" s="4" t="str">
        <f>IF('2.1 Data FSVA 2025 &amp; Bobot'!J434="","",IFERROR((('2.1 Data FSVA 2025 &amp; Bobot'!J434-H$6))/(H$7-H$6),"-"))</f>
        <v/>
      </c>
      <c r="I438" s="4" t="str">
        <f>IF('2.1 Data FSVA 2025 &amp; Bobot'!L434="","",IFERROR((('2.1 Data FSVA 2025 &amp; Bobot'!L434-I$6))/(I$7-I$6),"-"))</f>
        <v/>
      </c>
      <c r="J438" s="4" t="str">
        <f>IF('2.1 Data FSVA 2025 &amp; Bobot'!N434="","",IFERROR((('2.1 Data FSVA 2025 &amp; Bobot'!N434-J$6))/(J$7-J$6),"-"))</f>
        <v/>
      </c>
      <c r="K438" s="4" t="str">
        <f>IF('2.1 Data FSVA 2025 &amp; Bobot'!P434="","",IFERROR(((K$7-'2.1 Data FSVA 2025 &amp; Bobot'!P434))/(K$7-K$6),"-"))</f>
        <v/>
      </c>
      <c r="L438" s="4" t="str">
        <f>IF('2.1 Data FSVA 2025 &amp; Bobot'!R434="","",IFERROR(((L$7-'2.1 Data FSVA 2025 &amp; Bobot'!R434))/(L$7-L$6),"-"))</f>
        <v/>
      </c>
      <c r="M438" s="4" t="str">
        <f>IF('2.1 Data FSVA 2025 &amp; Bobot'!T434="","",IFERROR(((M$7-'2.1 Data FSVA 2025 &amp; Bobot'!T434))/(M$7-M$6),"-"))</f>
        <v/>
      </c>
      <c r="N438" s="4" t="str">
        <f>IF('2.1 Data FSVA 2025 &amp; Bobot'!V434="","",IFERROR((('2.1 Data FSVA 2025 &amp; Bobot'!V434-N$6))/(N$7-N$6),"-"))</f>
        <v/>
      </c>
      <c r="O438" s="4" t="str">
        <f>IF('2.1 Data FSVA 2025 &amp; Bobot'!X434="","",IFERROR(((O$7-'2.1 Data FSVA 2025 &amp; Bobot'!X434))/(O$7-O$6),"-"))</f>
        <v/>
      </c>
      <c r="P438" s="4" t="str">
        <f>IF('2.1 Data FSVA 2025 &amp; Bobot'!Z434="","",IFERROR((('2.1 Data FSVA 2025 &amp; Bobot'!Z434-P$6))/(P$7-P$6),"-"))</f>
        <v/>
      </c>
      <c r="Q438" s="4" t="str">
        <f>IF('2.1 Data FSVA 2025 &amp; Bobot'!AB434="","",IFERROR((('2.1 Data FSVA 2025 &amp; Bobot'!AB434-Q$6))/(Q$7-Q$6),"-"))</f>
        <v/>
      </c>
      <c r="R438" s="4" t="str">
        <f>IF('2.1 Data FSVA 2025 &amp; Bobot'!AD434="","",IFERROR(((R$7-'2.1 Data FSVA 2025 &amp; Bobot'!AD434))/(R$7-R$6),"-"))</f>
        <v/>
      </c>
      <c r="S438" s="33" t="str">
        <f t="shared" si="24"/>
        <v>-</v>
      </c>
      <c r="T438" s="73" t="str">
        <f t="shared" si="25"/>
        <v>-</v>
      </c>
      <c r="U438" s="4" t="str">
        <f t="shared" si="26"/>
        <v>-</v>
      </c>
      <c r="V438" s="73" t="str">
        <f t="shared" si="27"/>
        <v>-</v>
      </c>
      <c r="W438" s="67"/>
    </row>
    <row r="439" spans="1:23" x14ac:dyDescent="0.3">
      <c r="A439" s="1" t="str">
        <f>IF('2.1 Data FSVA 2025 &amp; Bobot'!A435="","",'2.1 Data FSVA 2025 &amp; Bobot'!A435)</f>
        <v/>
      </c>
      <c r="B439" s="2" t="str">
        <f>IF('2.1 Data FSVA 2025 &amp; Bobot'!B435="","",'2.1 Data FSVA 2025 &amp; Bobot'!B435)</f>
        <v/>
      </c>
      <c r="C439" s="1" t="str">
        <f>IF('2.1 Data FSVA 2025 &amp; Bobot'!C435="","",'2.1 Data FSVA 2025 &amp; Bobot'!C435)</f>
        <v/>
      </c>
      <c r="D439" s="1" t="str">
        <f>IF('2.1 Data FSVA 2025 &amp; Bobot'!D435="","",'2.1 Data FSVA 2025 &amp; Bobot'!D435)</f>
        <v/>
      </c>
      <c r="E439" s="1" t="str">
        <f>IF('2.1 Data FSVA 2025 &amp; Bobot'!E435="","",'2.1 Data FSVA 2025 &amp; Bobot'!E435)</f>
        <v/>
      </c>
      <c r="F439" s="2" t="str">
        <f>IF('2.1 Data FSVA 2025 &amp; Bobot'!F435="","",'2.1 Data FSVA 2025 &amp; Bobot'!F435)</f>
        <v/>
      </c>
      <c r="G439" s="4" t="str">
        <f>IF('2.1 Data FSVA 2025 &amp; Bobot'!H435="","",IFERROR(((G$7-'2.1 Data FSVA 2025 &amp; Bobot'!H435))/(G$7-G$6),"-"))</f>
        <v/>
      </c>
      <c r="H439" s="4" t="str">
        <f>IF('2.1 Data FSVA 2025 &amp; Bobot'!J435="","",IFERROR((('2.1 Data FSVA 2025 &amp; Bobot'!J435-H$6))/(H$7-H$6),"-"))</f>
        <v/>
      </c>
      <c r="I439" s="4" t="str">
        <f>IF('2.1 Data FSVA 2025 &amp; Bobot'!L435="","",IFERROR((('2.1 Data FSVA 2025 &amp; Bobot'!L435-I$6))/(I$7-I$6),"-"))</f>
        <v/>
      </c>
      <c r="J439" s="4" t="str">
        <f>IF('2.1 Data FSVA 2025 &amp; Bobot'!N435="","",IFERROR((('2.1 Data FSVA 2025 &amp; Bobot'!N435-J$6))/(J$7-J$6),"-"))</f>
        <v/>
      </c>
      <c r="K439" s="4" t="str">
        <f>IF('2.1 Data FSVA 2025 &amp; Bobot'!P435="","",IFERROR(((K$7-'2.1 Data FSVA 2025 &amp; Bobot'!P435))/(K$7-K$6),"-"))</f>
        <v/>
      </c>
      <c r="L439" s="4" t="str">
        <f>IF('2.1 Data FSVA 2025 &amp; Bobot'!R435="","",IFERROR(((L$7-'2.1 Data FSVA 2025 &amp; Bobot'!R435))/(L$7-L$6),"-"))</f>
        <v/>
      </c>
      <c r="M439" s="4" t="str">
        <f>IF('2.1 Data FSVA 2025 &amp; Bobot'!T435="","",IFERROR(((M$7-'2.1 Data FSVA 2025 &amp; Bobot'!T435))/(M$7-M$6),"-"))</f>
        <v/>
      </c>
      <c r="N439" s="4" t="str">
        <f>IF('2.1 Data FSVA 2025 &amp; Bobot'!V435="","",IFERROR((('2.1 Data FSVA 2025 &amp; Bobot'!V435-N$6))/(N$7-N$6),"-"))</f>
        <v/>
      </c>
      <c r="O439" s="4" t="str">
        <f>IF('2.1 Data FSVA 2025 &amp; Bobot'!X435="","",IFERROR(((O$7-'2.1 Data FSVA 2025 &amp; Bobot'!X435))/(O$7-O$6),"-"))</f>
        <v/>
      </c>
      <c r="P439" s="4" t="str">
        <f>IF('2.1 Data FSVA 2025 &amp; Bobot'!Z435="","",IFERROR((('2.1 Data FSVA 2025 &amp; Bobot'!Z435-P$6))/(P$7-P$6),"-"))</f>
        <v/>
      </c>
      <c r="Q439" s="4" t="str">
        <f>IF('2.1 Data FSVA 2025 &amp; Bobot'!AB435="","",IFERROR((('2.1 Data FSVA 2025 &amp; Bobot'!AB435-Q$6))/(Q$7-Q$6),"-"))</f>
        <v/>
      </c>
      <c r="R439" s="4" t="str">
        <f>IF('2.1 Data FSVA 2025 &amp; Bobot'!AD435="","",IFERROR(((R$7-'2.1 Data FSVA 2025 &amp; Bobot'!AD435))/(R$7-R$6),"-"))</f>
        <v/>
      </c>
      <c r="S439" s="33" t="str">
        <f t="shared" si="24"/>
        <v>-</v>
      </c>
      <c r="T439" s="73" t="str">
        <f t="shared" si="25"/>
        <v>-</v>
      </c>
      <c r="U439" s="4" t="str">
        <f t="shared" si="26"/>
        <v>-</v>
      </c>
      <c r="V439" s="73" t="str">
        <f t="shared" si="27"/>
        <v>-</v>
      </c>
      <c r="W439" s="67"/>
    </row>
    <row r="440" spans="1:23" x14ac:dyDescent="0.3">
      <c r="A440" s="1" t="str">
        <f>IF('2.1 Data FSVA 2025 &amp; Bobot'!A436="","",'2.1 Data FSVA 2025 &amp; Bobot'!A436)</f>
        <v/>
      </c>
      <c r="B440" s="2" t="str">
        <f>IF('2.1 Data FSVA 2025 &amp; Bobot'!B436="","",'2.1 Data FSVA 2025 &amp; Bobot'!B436)</f>
        <v/>
      </c>
      <c r="C440" s="1" t="str">
        <f>IF('2.1 Data FSVA 2025 &amp; Bobot'!C436="","",'2.1 Data FSVA 2025 &amp; Bobot'!C436)</f>
        <v/>
      </c>
      <c r="D440" s="1" t="str">
        <f>IF('2.1 Data FSVA 2025 &amp; Bobot'!D436="","",'2.1 Data FSVA 2025 &amp; Bobot'!D436)</f>
        <v/>
      </c>
      <c r="E440" s="1" t="str">
        <f>IF('2.1 Data FSVA 2025 &amp; Bobot'!E436="","",'2.1 Data FSVA 2025 &amp; Bobot'!E436)</f>
        <v/>
      </c>
      <c r="F440" s="2" t="str">
        <f>IF('2.1 Data FSVA 2025 &amp; Bobot'!F436="","",'2.1 Data FSVA 2025 &amp; Bobot'!F436)</f>
        <v/>
      </c>
      <c r="G440" s="4" t="str">
        <f>IF('2.1 Data FSVA 2025 &amp; Bobot'!H436="","",IFERROR(((G$7-'2.1 Data FSVA 2025 &amp; Bobot'!H436))/(G$7-G$6),"-"))</f>
        <v/>
      </c>
      <c r="H440" s="4" t="str">
        <f>IF('2.1 Data FSVA 2025 &amp; Bobot'!J436="","",IFERROR((('2.1 Data FSVA 2025 &amp; Bobot'!J436-H$6))/(H$7-H$6),"-"))</f>
        <v/>
      </c>
      <c r="I440" s="4" t="str">
        <f>IF('2.1 Data FSVA 2025 &amp; Bobot'!L436="","",IFERROR((('2.1 Data FSVA 2025 &amp; Bobot'!L436-I$6))/(I$7-I$6),"-"))</f>
        <v/>
      </c>
      <c r="J440" s="4" t="str">
        <f>IF('2.1 Data FSVA 2025 &amp; Bobot'!N436="","",IFERROR((('2.1 Data FSVA 2025 &amp; Bobot'!N436-J$6))/(J$7-J$6),"-"))</f>
        <v/>
      </c>
      <c r="K440" s="4" t="str">
        <f>IF('2.1 Data FSVA 2025 &amp; Bobot'!P436="","",IFERROR(((K$7-'2.1 Data FSVA 2025 &amp; Bobot'!P436))/(K$7-K$6),"-"))</f>
        <v/>
      </c>
      <c r="L440" s="4" t="str">
        <f>IF('2.1 Data FSVA 2025 &amp; Bobot'!R436="","",IFERROR(((L$7-'2.1 Data FSVA 2025 &amp; Bobot'!R436))/(L$7-L$6),"-"))</f>
        <v/>
      </c>
      <c r="M440" s="4" t="str">
        <f>IF('2.1 Data FSVA 2025 &amp; Bobot'!T436="","",IFERROR(((M$7-'2.1 Data FSVA 2025 &amp; Bobot'!T436))/(M$7-M$6),"-"))</f>
        <v/>
      </c>
      <c r="N440" s="4" t="str">
        <f>IF('2.1 Data FSVA 2025 &amp; Bobot'!V436="","",IFERROR((('2.1 Data FSVA 2025 &amp; Bobot'!V436-N$6))/(N$7-N$6),"-"))</f>
        <v/>
      </c>
      <c r="O440" s="4" t="str">
        <f>IF('2.1 Data FSVA 2025 &amp; Bobot'!X436="","",IFERROR(((O$7-'2.1 Data FSVA 2025 &amp; Bobot'!X436))/(O$7-O$6),"-"))</f>
        <v/>
      </c>
      <c r="P440" s="4" t="str">
        <f>IF('2.1 Data FSVA 2025 &amp; Bobot'!Z436="","",IFERROR((('2.1 Data FSVA 2025 &amp; Bobot'!Z436-P$6))/(P$7-P$6),"-"))</f>
        <v/>
      </c>
      <c r="Q440" s="4" t="str">
        <f>IF('2.1 Data FSVA 2025 &amp; Bobot'!AB436="","",IFERROR((('2.1 Data FSVA 2025 &amp; Bobot'!AB436-Q$6))/(Q$7-Q$6),"-"))</f>
        <v/>
      </c>
      <c r="R440" s="4" t="str">
        <f>IF('2.1 Data FSVA 2025 &amp; Bobot'!AD436="","",IFERROR(((R$7-'2.1 Data FSVA 2025 &amp; Bobot'!AD436))/(R$7-R$6),"-"))</f>
        <v/>
      </c>
      <c r="S440" s="33" t="str">
        <f t="shared" si="24"/>
        <v>-</v>
      </c>
      <c r="T440" s="73" t="str">
        <f t="shared" si="25"/>
        <v>-</v>
      </c>
      <c r="U440" s="4" t="str">
        <f t="shared" si="26"/>
        <v>-</v>
      </c>
      <c r="V440" s="73" t="str">
        <f t="shared" si="27"/>
        <v>-</v>
      </c>
      <c r="W440" s="67"/>
    </row>
    <row r="441" spans="1:23" x14ac:dyDescent="0.3">
      <c r="A441" s="1" t="str">
        <f>IF('2.1 Data FSVA 2025 &amp; Bobot'!A437="","",'2.1 Data FSVA 2025 &amp; Bobot'!A437)</f>
        <v/>
      </c>
      <c r="B441" s="2" t="str">
        <f>IF('2.1 Data FSVA 2025 &amp; Bobot'!B437="","",'2.1 Data FSVA 2025 &amp; Bobot'!B437)</f>
        <v/>
      </c>
      <c r="C441" s="1" t="str">
        <f>IF('2.1 Data FSVA 2025 &amp; Bobot'!C437="","",'2.1 Data FSVA 2025 &amp; Bobot'!C437)</f>
        <v/>
      </c>
      <c r="D441" s="1" t="str">
        <f>IF('2.1 Data FSVA 2025 &amp; Bobot'!D437="","",'2.1 Data FSVA 2025 &amp; Bobot'!D437)</f>
        <v/>
      </c>
      <c r="E441" s="1" t="str">
        <f>IF('2.1 Data FSVA 2025 &amp; Bobot'!E437="","",'2.1 Data FSVA 2025 &amp; Bobot'!E437)</f>
        <v/>
      </c>
      <c r="F441" s="2" t="str">
        <f>IF('2.1 Data FSVA 2025 &amp; Bobot'!F437="","",'2.1 Data FSVA 2025 &amp; Bobot'!F437)</f>
        <v/>
      </c>
      <c r="G441" s="4" t="str">
        <f>IF('2.1 Data FSVA 2025 &amp; Bobot'!H437="","",IFERROR(((G$7-'2.1 Data FSVA 2025 &amp; Bobot'!H437))/(G$7-G$6),"-"))</f>
        <v/>
      </c>
      <c r="H441" s="4" t="str">
        <f>IF('2.1 Data FSVA 2025 &amp; Bobot'!J437="","",IFERROR((('2.1 Data FSVA 2025 &amp; Bobot'!J437-H$6))/(H$7-H$6),"-"))</f>
        <v/>
      </c>
      <c r="I441" s="4" t="str">
        <f>IF('2.1 Data FSVA 2025 &amp; Bobot'!L437="","",IFERROR((('2.1 Data FSVA 2025 &amp; Bobot'!L437-I$6))/(I$7-I$6),"-"))</f>
        <v/>
      </c>
      <c r="J441" s="4" t="str">
        <f>IF('2.1 Data FSVA 2025 &amp; Bobot'!N437="","",IFERROR((('2.1 Data FSVA 2025 &amp; Bobot'!N437-J$6))/(J$7-J$6),"-"))</f>
        <v/>
      </c>
      <c r="K441" s="4" t="str">
        <f>IF('2.1 Data FSVA 2025 &amp; Bobot'!P437="","",IFERROR(((K$7-'2.1 Data FSVA 2025 &amp; Bobot'!P437))/(K$7-K$6),"-"))</f>
        <v/>
      </c>
      <c r="L441" s="4" t="str">
        <f>IF('2.1 Data FSVA 2025 &amp; Bobot'!R437="","",IFERROR(((L$7-'2.1 Data FSVA 2025 &amp; Bobot'!R437))/(L$7-L$6),"-"))</f>
        <v/>
      </c>
      <c r="M441" s="4" t="str">
        <f>IF('2.1 Data FSVA 2025 &amp; Bobot'!T437="","",IFERROR(((M$7-'2.1 Data FSVA 2025 &amp; Bobot'!T437))/(M$7-M$6),"-"))</f>
        <v/>
      </c>
      <c r="N441" s="4" t="str">
        <f>IF('2.1 Data FSVA 2025 &amp; Bobot'!V437="","",IFERROR((('2.1 Data FSVA 2025 &amp; Bobot'!V437-N$6))/(N$7-N$6),"-"))</f>
        <v/>
      </c>
      <c r="O441" s="4" t="str">
        <f>IF('2.1 Data FSVA 2025 &amp; Bobot'!X437="","",IFERROR(((O$7-'2.1 Data FSVA 2025 &amp; Bobot'!X437))/(O$7-O$6),"-"))</f>
        <v/>
      </c>
      <c r="P441" s="4" t="str">
        <f>IF('2.1 Data FSVA 2025 &amp; Bobot'!Z437="","",IFERROR((('2.1 Data FSVA 2025 &amp; Bobot'!Z437-P$6))/(P$7-P$6),"-"))</f>
        <v/>
      </c>
      <c r="Q441" s="4" t="str">
        <f>IF('2.1 Data FSVA 2025 &amp; Bobot'!AB437="","",IFERROR((('2.1 Data FSVA 2025 &amp; Bobot'!AB437-Q$6))/(Q$7-Q$6),"-"))</f>
        <v/>
      </c>
      <c r="R441" s="4" t="str">
        <f>IF('2.1 Data FSVA 2025 &amp; Bobot'!AD437="","",IFERROR(((R$7-'2.1 Data FSVA 2025 &amp; Bobot'!AD437))/(R$7-R$6),"-"))</f>
        <v/>
      </c>
      <c r="S441" s="33" t="str">
        <f t="shared" si="24"/>
        <v>-</v>
      </c>
      <c r="T441" s="73" t="str">
        <f t="shared" si="25"/>
        <v>-</v>
      </c>
      <c r="U441" s="4" t="str">
        <f t="shared" si="26"/>
        <v>-</v>
      </c>
      <c r="V441" s="73" t="str">
        <f t="shared" si="27"/>
        <v>-</v>
      </c>
      <c r="W441" s="67"/>
    </row>
    <row r="442" spans="1:23" x14ac:dyDescent="0.3">
      <c r="A442" s="1" t="str">
        <f>IF('2.1 Data FSVA 2025 &amp; Bobot'!A438="","",'2.1 Data FSVA 2025 &amp; Bobot'!A438)</f>
        <v/>
      </c>
      <c r="B442" s="2" t="str">
        <f>IF('2.1 Data FSVA 2025 &amp; Bobot'!B438="","",'2.1 Data FSVA 2025 &amp; Bobot'!B438)</f>
        <v/>
      </c>
      <c r="C442" s="1" t="str">
        <f>IF('2.1 Data FSVA 2025 &amp; Bobot'!C438="","",'2.1 Data FSVA 2025 &amp; Bobot'!C438)</f>
        <v/>
      </c>
      <c r="D442" s="1" t="str">
        <f>IF('2.1 Data FSVA 2025 &amp; Bobot'!D438="","",'2.1 Data FSVA 2025 &amp; Bobot'!D438)</f>
        <v/>
      </c>
      <c r="E442" s="1" t="str">
        <f>IF('2.1 Data FSVA 2025 &amp; Bobot'!E438="","",'2.1 Data FSVA 2025 &amp; Bobot'!E438)</f>
        <v/>
      </c>
      <c r="F442" s="2" t="str">
        <f>IF('2.1 Data FSVA 2025 &amp; Bobot'!F438="","",'2.1 Data FSVA 2025 &amp; Bobot'!F438)</f>
        <v/>
      </c>
      <c r="G442" s="4" t="str">
        <f>IF('2.1 Data FSVA 2025 &amp; Bobot'!H438="","",IFERROR(((G$7-'2.1 Data FSVA 2025 &amp; Bobot'!H438))/(G$7-G$6),"-"))</f>
        <v/>
      </c>
      <c r="H442" s="4" t="str">
        <f>IF('2.1 Data FSVA 2025 &amp; Bobot'!J438="","",IFERROR((('2.1 Data FSVA 2025 &amp; Bobot'!J438-H$6))/(H$7-H$6),"-"))</f>
        <v/>
      </c>
      <c r="I442" s="4" t="str">
        <f>IF('2.1 Data FSVA 2025 &amp; Bobot'!L438="","",IFERROR((('2.1 Data FSVA 2025 &amp; Bobot'!L438-I$6))/(I$7-I$6),"-"))</f>
        <v/>
      </c>
      <c r="J442" s="4" t="str">
        <f>IF('2.1 Data FSVA 2025 &amp; Bobot'!N438="","",IFERROR((('2.1 Data FSVA 2025 &amp; Bobot'!N438-J$6))/(J$7-J$6),"-"))</f>
        <v/>
      </c>
      <c r="K442" s="4" t="str">
        <f>IF('2.1 Data FSVA 2025 &amp; Bobot'!P438="","",IFERROR(((K$7-'2.1 Data FSVA 2025 &amp; Bobot'!P438))/(K$7-K$6),"-"))</f>
        <v/>
      </c>
      <c r="L442" s="4" t="str">
        <f>IF('2.1 Data FSVA 2025 &amp; Bobot'!R438="","",IFERROR(((L$7-'2.1 Data FSVA 2025 &amp; Bobot'!R438))/(L$7-L$6),"-"))</f>
        <v/>
      </c>
      <c r="M442" s="4" t="str">
        <f>IF('2.1 Data FSVA 2025 &amp; Bobot'!T438="","",IFERROR(((M$7-'2.1 Data FSVA 2025 &amp; Bobot'!T438))/(M$7-M$6),"-"))</f>
        <v/>
      </c>
      <c r="N442" s="4" t="str">
        <f>IF('2.1 Data FSVA 2025 &amp; Bobot'!V438="","",IFERROR((('2.1 Data FSVA 2025 &amp; Bobot'!V438-N$6))/(N$7-N$6),"-"))</f>
        <v/>
      </c>
      <c r="O442" s="4" t="str">
        <f>IF('2.1 Data FSVA 2025 &amp; Bobot'!X438="","",IFERROR(((O$7-'2.1 Data FSVA 2025 &amp; Bobot'!X438))/(O$7-O$6),"-"))</f>
        <v/>
      </c>
      <c r="P442" s="4" t="str">
        <f>IF('2.1 Data FSVA 2025 &amp; Bobot'!Z438="","",IFERROR((('2.1 Data FSVA 2025 &amp; Bobot'!Z438-P$6))/(P$7-P$6),"-"))</f>
        <v/>
      </c>
      <c r="Q442" s="4" t="str">
        <f>IF('2.1 Data FSVA 2025 &amp; Bobot'!AB438="","",IFERROR((('2.1 Data FSVA 2025 &amp; Bobot'!AB438-Q$6))/(Q$7-Q$6),"-"))</f>
        <v/>
      </c>
      <c r="R442" s="4" t="str">
        <f>IF('2.1 Data FSVA 2025 &amp; Bobot'!AD438="","",IFERROR(((R$7-'2.1 Data FSVA 2025 &amp; Bobot'!AD438))/(R$7-R$6),"-"))</f>
        <v/>
      </c>
      <c r="S442" s="33" t="str">
        <f t="shared" si="24"/>
        <v>-</v>
      </c>
      <c r="T442" s="73" t="str">
        <f t="shared" si="25"/>
        <v>-</v>
      </c>
      <c r="U442" s="4" t="str">
        <f t="shared" si="26"/>
        <v>-</v>
      </c>
      <c r="V442" s="73" t="str">
        <f t="shared" si="27"/>
        <v>-</v>
      </c>
      <c r="W442" s="67"/>
    </row>
    <row r="443" spans="1:23" x14ac:dyDescent="0.3">
      <c r="A443" s="1" t="str">
        <f>IF('2.1 Data FSVA 2025 &amp; Bobot'!A439="","",'2.1 Data FSVA 2025 &amp; Bobot'!A439)</f>
        <v/>
      </c>
      <c r="B443" s="2" t="str">
        <f>IF('2.1 Data FSVA 2025 &amp; Bobot'!B439="","",'2.1 Data FSVA 2025 &amp; Bobot'!B439)</f>
        <v/>
      </c>
      <c r="C443" s="1" t="str">
        <f>IF('2.1 Data FSVA 2025 &amp; Bobot'!C439="","",'2.1 Data FSVA 2025 &amp; Bobot'!C439)</f>
        <v/>
      </c>
      <c r="D443" s="1" t="str">
        <f>IF('2.1 Data FSVA 2025 &amp; Bobot'!D439="","",'2.1 Data FSVA 2025 &amp; Bobot'!D439)</f>
        <v/>
      </c>
      <c r="E443" s="1" t="str">
        <f>IF('2.1 Data FSVA 2025 &amp; Bobot'!E439="","",'2.1 Data FSVA 2025 &amp; Bobot'!E439)</f>
        <v/>
      </c>
      <c r="F443" s="2" t="str">
        <f>IF('2.1 Data FSVA 2025 &amp; Bobot'!F439="","",'2.1 Data FSVA 2025 &amp; Bobot'!F439)</f>
        <v/>
      </c>
      <c r="G443" s="4" t="str">
        <f>IF('2.1 Data FSVA 2025 &amp; Bobot'!H439="","",IFERROR(((G$7-'2.1 Data FSVA 2025 &amp; Bobot'!H439))/(G$7-G$6),"-"))</f>
        <v/>
      </c>
      <c r="H443" s="4" t="str">
        <f>IF('2.1 Data FSVA 2025 &amp; Bobot'!J439="","",IFERROR((('2.1 Data FSVA 2025 &amp; Bobot'!J439-H$6))/(H$7-H$6),"-"))</f>
        <v/>
      </c>
      <c r="I443" s="4" t="str">
        <f>IF('2.1 Data FSVA 2025 &amp; Bobot'!L439="","",IFERROR((('2.1 Data FSVA 2025 &amp; Bobot'!L439-I$6))/(I$7-I$6),"-"))</f>
        <v/>
      </c>
      <c r="J443" s="4" t="str">
        <f>IF('2.1 Data FSVA 2025 &amp; Bobot'!N439="","",IFERROR((('2.1 Data FSVA 2025 &amp; Bobot'!N439-J$6))/(J$7-J$6),"-"))</f>
        <v/>
      </c>
      <c r="K443" s="4" t="str">
        <f>IF('2.1 Data FSVA 2025 &amp; Bobot'!P439="","",IFERROR(((K$7-'2.1 Data FSVA 2025 &amp; Bobot'!P439))/(K$7-K$6),"-"))</f>
        <v/>
      </c>
      <c r="L443" s="4" t="str">
        <f>IF('2.1 Data FSVA 2025 &amp; Bobot'!R439="","",IFERROR(((L$7-'2.1 Data FSVA 2025 &amp; Bobot'!R439))/(L$7-L$6),"-"))</f>
        <v/>
      </c>
      <c r="M443" s="4" t="str">
        <f>IF('2.1 Data FSVA 2025 &amp; Bobot'!T439="","",IFERROR(((M$7-'2.1 Data FSVA 2025 &amp; Bobot'!T439))/(M$7-M$6),"-"))</f>
        <v/>
      </c>
      <c r="N443" s="4" t="str">
        <f>IF('2.1 Data FSVA 2025 &amp; Bobot'!V439="","",IFERROR((('2.1 Data FSVA 2025 &amp; Bobot'!V439-N$6))/(N$7-N$6),"-"))</f>
        <v/>
      </c>
      <c r="O443" s="4" t="str">
        <f>IF('2.1 Data FSVA 2025 &amp; Bobot'!X439="","",IFERROR(((O$7-'2.1 Data FSVA 2025 &amp; Bobot'!X439))/(O$7-O$6),"-"))</f>
        <v/>
      </c>
      <c r="P443" s="4" t="str">
        <f>IF('2.1 Data FSVA 2025 &amp; Bobot'!Z439="","",IFERROR((('2.1 Data FSVA 2025 &amp; Bobot'!Z439-P$6))/(P$7-P$6),"-"))</f>
        <v/>
      </c>
      <c r="Q443" s="4" t="str">
        <f>IF('2.1 Data FSVA 2025 &amp; Bobot'!AB439="","",IFERROR((('2.1 Data FSVA 2025 &amp; Bobot'!AB439-Q$6))/(Q$7-Q$6),"-"))</f>
        <v/>
      </c>
      <c r="R443" s="4" t="str">
        <f>IF('2.1 Data FSVA 2025 &amp; Bobot'!AD439="","",IFERROR(((R$7-'2.1 Data FSVA 2025 &amp; Bobot'!AD439))/(R$7-R$6),"-"))</f>
        <v/>
      </c>
      <c r="S443" s="33" t="str">
        <f t="shared" si="24"/>
        <v>-</v>
      </c>
      <c r="T443" s="73" t="str">
        <f t="shared" si="25"/>
        <v>-</v>
      </c>
      <c r="U443" s="4" t="str">
        <f t="shared" si="26"/>
        <v>-</v>
      </c>
      <c r="V443" s="73" t="str">
        <f t="shared" si="27"/>
        <v>-</v>
      </c>
      <c r="W443" s="67"/>
    </row>
    <row r="444" spans="1:23" x14ac:dyDescent="0.3">
      <c r="A444" s="1" t="str">
        <f>IF('2.1 Data FSVA 2025 &amp; Bobot'!A440="","",'2.1 Data FSVA 2025 &amp; Bobot'!A440)</f>
        <v/>
      </c>
      <c r="B444" s="2" t="str">
        <f>IF('2.1 Data FSVA 2025 &amp; Bobot'!B440="","",'2.1 Data FSVA 2025 &amp; Bobot'!B440)</f>
        <v/>
      </c>
      <c r="C444" s="1" t="str">
        <f>IF('2.1 Data FSVA 2025 &amp; Bobot'!C440="","",'2.1 Data FSVA 2025 &amp; Bobot'!C440)</f>
        <v/>
      </c>
      <c r="D444" s="1" t="str">
        <f>IF('2.1 Data FSVA 2025 &amp; Bobot'!D440="","",'2.1 Data FSVA 2025 &amp; Bobot'!D440)</f>
        <v/>
      </c>
      <c r="E444" s="1" t="str">
        <f>IF('2.1 Data FSVA 2025 &amp; Bobot'!E440="","",'2.1 Data FSVA 2025 &amp; Bobot'!E440)</f>
        <v/>
      </c>
      <c r="F444" s="2" t="str">
        <f>IF('2.1 Data FSVA 2025 &amp; Bobot'!F440="","",'2.1 Data FSVA 2025 &amp; Bobot'!F440)</f>
        <v/>
      </c>
      <c r="G444" s="4" t="str">
        <f>IF('2.1 Data FSVA 2025 &amp; Bobot'!H440="","",IFERROR(((G$7-'2.1 Data FSVA 2025 &amp; Bobot'!H440))/(G$7-G$6),"-"))</f>
        <v/>
      </c>
      <c r="H444" s="4" t="str">
        <f>IF('2.1 Data FSVA 2025 &amp; Bobot'!J440="","",IFERROR((('2.1 Data FSVA 2025 &amp; Bobot'!J440-H$6))/(H$7-H$6),"-"))</f>
        <v/>
      </c>
      <c r="I444" s="4" t="str">
        <f>IF('2.1 Data FSVA 2025 &amp; Bobot'!L440="","",IFERROR((('2.1 Data FSVA 2025 &amp; Bobot'!L440-I$6))/(I$7-I$6),"-"))</f>
        <v/>
      </c>
      <c r="J444" s="4" t="str">
        <f>IF('2.1 Data FSVA 2025 &amp; Bobot'!N440="","",IFERROR((('2.1 Data FSVA 2025 &amp; Bobot'!N440-J$6))/(J$7-J$6),"-"))</f>
        <v/>
      </c>
      <c r="K444" s="4" t="str">
        <f>IF('2.1 Data FSVA 2025 &amp; Bobot'!P440="","",IFERROR(((K$7-'2.1 Data FSVA 2025 &amp; Bobot'!P440))/(K$7-K$6),"-"))</f>
        <v/>
      </c>
      <c r="L444" s="4" t="str">
        <f>IF('2.1 Data FSVA 2025 &amp; Bobot'!R440="","",IFERROR(((L$7-'2.1 Data FSVA 2025 &amp; Bobot'!R440))/(L$7-L$6),"-"))</f>
        <v/>
      </c>
      <c r="M444" s="4" t="str">
        <f>IF('2.1 Data FSVA 2025 &amp; Bobot'!T440="","",IFERROR(((M$7-'2.1 Data FSVA 2025 &amp; Bobot'!T440))/(M$7-M$6),"-"))</f>
        <v/>
      </c>
      <c r="N444" s="4" t="str">
        <f>IF('2.1 Data FSVA 2025 &amp; Bobot'!V440="","",IFERROR((('2.1 Data FSVA 2025 &amp; Bobot'!V440-N$6))/(N$7-N$6),"-"))</f>
        <v/>
      </c>
      <c r="O444" s="4" t="str">
        <f>IF('2.1 Data FSVA 2025 &amp; Bobot'!X440="","",IFERROR(((O$7-'2.1 Data FSVA 2025 &amp; Bobot'!X440))/(O$7-O$6),"-"))</f>
        <v/>
      </c>
      <c r="P444" s="4" t="str">
        <f>IF('2.1 Data FSVA 2025 &amp; Bobot'!Z440="","",IFERROR((('2.1 Data FSVA 2025 &amp; Bobot'!Z440-P$6))/(P$7-P$6),"-"))</f>
        <v/>
      </c>
      <c r="Q444" s="4" t="str">
        <f>IF('2.1 Data FSVA 2025 &amp; Bobot'!AB440="","",IFERROR((('2.1 Data FSVA 2025 &amp; Bobot'!AB440-Q$6))/(Q$7-Q$6),"-"))</f>
        <v/>
      </c>
      <c r="R444" s="4" t="str">
        <f>IF('2.1 Data FSVA 2025 &amp; Bobot'!AD440="","",IFERROR(((R$7-'2.1 Data FSVA 2025 &amp; Bobot'!AD440))/(R$7-R$6),"-"))</f>
        <v/>
      </c>
      <c r="S444" s="33" t="str">
        <f t="shared" si="24"/>
        <v>-</v>
      </c>
      <c r="T444" s="73" t="str">
        <f t="shared" si="25"/>
        <v>-</v>
      </c>
      <c r="U444" s="4" t="str">
        <f t="shared" si="26"/>
        <v>-</v>
      </c>
      <c r="V444" s="73" t="str">
        <f t="shared" si="27"/>
        <v>-</v>
      </c>
      <c r="W444" s="67"/>
    </row>
    <row r="445" spans="1:23" x14ac:dyDescent="0.3">
      <c r="A445" s="1" t="str">
        <f>IF('2.1 Data FSVA 2025 &amp; Bobot'!A441="","",'2.1 Data FSVA 2025 &amp; Bobot'!A441)</f>
        <v/>
      </c>
      <c r="B445" s="2" t="str">
        <f>IF('2.1 Data FSVA 2025 &amp; Bobot'!B441="","",'2.1 Data FSVA 2025 &amp; Bobot'!B441)</f>
        <v/>
      </c>
      <c r="C445" s="1" t="str">
        <f>IF('2.1 Data FSVA 2025 &amp; Bobot'!C441="","",'2.1 Data FSVA 2025 &amp; Bobot'!C441)</f>
        <v/>
      </c>
      <c r="D445" s="1" t="str">
        <f>IF('2.1 Data FSVA 2025 &amp; Bobot'!D441="","",'2.1 Data FSVA 2025 &amp; Bobot'!D441)</f>
        <v/>
      </c>
      <c r="E445" s="1" t="str">
        <f>IF('2.1 Data FSVA 2025 &amp; Bobot'!E441="","",'2.1 Data FSVA 2025 &amp; Bobot'!E441)</f>
        <v/>
      </c>
      <c r="F445" s="2" t="str">
        <f>IF('2.1 Data FSVA 2025 &amp; Bobot'!F441="","",'2.1 Data FSVA 2025 &amp; Bobot'!F441)</f>
        <v/>
      </c>
      <c r="G445" s="4" t="str">
        <f>IF('2.1 Data FSVA 2025 &amp; Bobot'!H441="","",IFERROR(((G$7-'2.1 Data FSVA 2025 &amp; Bobot'!H441))/(G$7-G$6),"-"))</f>
        <v/>
      </c>
      <c r="H445" s="4" t="str">
        <f>IF('2.1 Data FSVA 2025 &amp; Bobot'!J441="","",IFERROR((('2.1 Data FSVA 2025 &amp; Bobot'!J441-H$6))/(H$7-H$6),"-"))</f>
        <v/>
      </c>
      <c r="I445" s="4" t="str">
        <f>IF('2.1 Data FSVA 2025 &amp; Bobot'!L441="","",IFERROR((('2.1 Data FSVA 2025 &amp; Bobot'!L441-I$6))/(I$7-I$6),"-"))</f>
        <v/>
      </c>
      <c r="J445" s="4" t="str">
        <f>IF('2.1 Data FSVA 2025 &amp; Bobot'!N441="","",IFERROR((('2.1 Data FSVA 2025 &amp; Bobot'!N441-J$6))/(J$7-J$6),"-"))</f>
        <v/>
      </c>
      <c r="K445" s="4" t="str">
        <f>IF('2.1 Data FSVA 2025 &amp; Bobot'!P441="","",IFERROR(((K$7-'2.1 Data FSVA 2025 &amp; Bobot'!P441))/(K$7-K$6),"-"))</f>
        <v/>
      </c>
      <c r="L445" s="4" t="str">
        <f>IF('2.1 Data FSVA 2025 &amp; Bobot'!R441="","",IFERROR(((L$7-'2.1 Data FSVA 2025 &amp; Bobot'!R441))/(L$7-L$6),"-"))</f>
        <v/>
      </c>
      <c r="M445" s="4" t="str">
        <f>IF('2.1 Data FSVA 2025 &amp; Bobot'!T441="","",IFERROR(((M$7-'2.1 Data FSVA 2025 &amp; Bobot'!T441))/(M$7-M$6),"-"))</f>
        <v/>
      </c>
      <c r="N445" s="4" t="str">
        <f>IF('2.1 Data FSVA 2025 &amp; Bobot'!V441="","",IFERROR((('2.1 Data FSVA 2025 &amp; Bobot'!V441-N$6))/(N$7-N$6),"-"))</f>
        <v/>
      </c>
      <c r="O445" s="4" t="str">
        <f>IF('2.1 Data FSVA 2025 &amp; Bobot'!X441="","",IFERROR(((O$7-'2.1 Data FSVA 2025 &amp; Bobot'!X441))/(O$7-O$6),"-"))</f>
        <v/>
      </c>
      <c r="P445" s="4" t="str">
        <f>IF('2.1 Data FSVA 2025 &amp; Bobot'!Z441="","",IFERROR((('2.1 Data FSVA 2025 &amp; Bobot'!Z441-P$6))/(P$7-P$6),"-"))</f>
        <v/>
      </c>
      <c r="Q445" s="4" t="str">
        <f>IF('2.1 Data FSVA 2025 &amp; Bobot'!AB441="","",IFERROR((('2.1 Data FSVA 2025 &amp; Bobot'!AB441-Q$6))/(Q$7-Q$6),"-"))</f>
        <v/>
      </c>
      <c r="R445" s="4" t="str">
        <f>IF('2.1 Data FSVA 2025 &amp; Bobot'!AD441="","",IFERROR(((R$7-'2.1 Data FSVA 2025 &amp; Bobot'!AD441))/(R$7-R$6),"-"))</f>
        <v/>
      </c>
      <c r="S445" s="33" t="str">
        <f t="shared" si="24"/>
        <v>-</v>
      </c>
      <c r="T445" s="73" t="str">
        <f t="shared" si="25"/>
        <v>-</v>
      </c>
      <c r="U445" s="4" t="str">
        <f t="shared" si="26"/>
        <v>-</v>
      </c>
      <c r="V445" s="73" t="str">
        <f t="shared" si="27"/>
        <v>-</v>
      </c>
      <c r="W445" s="67"/>
    </row>
    <row r="446" spans="1:23" x14ac:dyDescent="0.3">
      <c r="A446" s="1" t="str">
        <f>IF('2.1 Data FSVA 2025 &amp; Bobot'!A442="","",'2.1 Data FSVA 2025 &amp; Bobot'!A442)</f>
        <v/>
      </c>
      <c r="B446" s="2" t="str">
        <f>IF('2.1 Data FSVA 2025 &amp; Bobot'!B442="","",'2.1 Data FSVA 2025 &amp; Bobot'!B442)</f>
        <v/>
      </c>
      <c r="C446" s="1" t="str">
        <f>IF('2.1 Data FSVA 2025 &amp; Bobot'!C442="","",'2.1 Data FSVA 2025 &amp; Bobot'!C442)</f>
        <v/>
      </c>
      <c r="D446" s="1" t="str">
        <f>IF('2.1 Data FSVA 2025 &amp; Bobot'!D442="","",'2.1 Data FSVA 2025 &amp; Bobot'!D442)</f>
        <v/>
      </c>
      <c r="E446" s="1" t="str">
        <f>IF('2.1 Data FSVA 2025 &amp; Bobot'!E442="","",'2.1 Data FSVA 2025 &amp; Bobot'!E442)</f>
        <v/>
      </c>
      <c r="F446" s="2" t="str">
        <f>IF('2.1 Data FSVA 2025 &amp; Bobot'!F442="","",'2.1 Data FSVA 2025 &amp; Bobot'!F442)</f>
        <v/>
      </c>
      <c r="G446" s="4" t="str">
        <f>IF('2.1 Data FSVA 2025 &amp; Bobot'!H442="","",IFERROR(((G$7-'2.1 Data FSVA 2025 &amp; Bobot'!H442))/(G$7-G$6),"-"))</f>
        <v/>
      </c>
      <c r="H446" s="4" t="str">
        <f>IF('2.1 Data FSVA 2025 &amp; Bobot'!J442="","",IFERROR((('2.1 Data FSVA 2025 &amp; Bobot'!J442-H$6))/(H$7-H$6),"-"))</f>
        <v/>
      </c>
      <c r="I446" s="4" t="str">
        <f>IF('2.1 Data FSVA 2025 &amp; Bobot'!L442="","",IFERROR((('2.1 Data FSVA 2025 &amp; Bobot'!L442-I$6))/(I$7-I$6),"-"))</f>
        <v/>
      </c>
      <c r="J446" s="4" t="str">
        <f>IF('2.1 Data FSVA 2025 &amp; Bobot'!N442="","",IFERROR((('2.1 Data FSVA 2025 &amp; Bobot'!N442-J$6))/(J$7-J$6),"-"))</f>
        <v/>
      </c>
      <c r="K446" s="4" t="str">
        <f>IF('2.1 Data FSVA 2025 &amp; Bobot'!P442="","",IFERROR(((K$7-'2.1 Data FSVA 2025 &amp; Bobot'!P442))/(K$7-K$6),"-"))</f>
        <v/>
      </c>
      <c r="L446" s="4" t="str">
        <f>IF('2.1 Data FSVA 2025 &amp; Bobot'!R442="","",IFERROR(((L$7-'2.1 Data FSVA 2025 &amp; Bobot'!R442))/(L$7-L$6),"-"))</f>
        <v/>
      </c>
      <c r="M446" s="4" t="str">
        <f>IF('2.1 Data FSVA 2025 &amp; Bobot'!T442="","",IFERROR(((M$7-'2.1 Data FSVA 2025 &amp; Bobot'!T442))/(M$7-M$6),"-"))</f>
        <v/>
      </c>
      <c r="N446" s="4" t="str">
        <f>IF('2.1 Data FSVA 2025 &amp; Bobot'!V442="","",IFERROR((('2.1 Data FSVA 2025 &amp; Bobot'!V442-N$6))/(N$7-N$6),"-"))</f>
        <v/>
      </c>
      <c r="O446" s="4" t="str">
        <f>IF('2.1 Data FSVA 2025 &amp; Bobot'!X442="","",IFERROR(((O$7-'2.1 Data FSVA 2025 &amp; Bobot'!X442))/(O$7-O$6),"-"))</f>
        <v/>
      </c>
      <c r="P446" s="4" t="str">
        <f>IF('2.1 Data FSVA 2025 &amp; Bobot'!Z442="","",IFERROR((('2.1 Data FSVA 2025 &amp; Bobot'!Z442-P$6))/(P$7-P$6),"-"))</f>
        <v/>
      </c>
      <c r="Q446" s="4" t="str">
        <f>IF('2.1 Data FSVA 2025 &amp; Bobot'!AB442="","",IFERROR((('2.1 Data FSVA 2025 &amp; Bobot'!AB442-Q$6))/(Q$7-Q$6),"-"))</f>
        <v/>
      </c>
      <c r="R446" s="4" t="str">
        <f>IF('2.1 Data FSVA 2025 &amp; Bobot'!AD442="","",IFERROR(((R$7-'2.1 Data FSVA 2025 &amp; Bobot'!AD442))/(R$7-R$6),"-"))</f>
        <v/>
      </c>
      <c r="S446" s="33" t="str">
        <f t="shared" si="24"/>
        <v>-</v>
      </c>
      <c r="T446" s="73" t="str">
        <f t="shared" si="25"/>
        <v>-</v>
      </c>
      <c r="U446" s="4" t="str">
        <f t="shared" si="26"/>
        <v>-</v>
      </c>
      <c r="V446" s="73" t="str">
        <f t="shared" si="27"/>
        <v>-</v>
      </c>
      <c r="W446" s="67"/>
    </row>
    <row r="447" spans="1:23" x14ac:dyDescent="0.3">
      <c r="A447" s="1" t="str">
        <f>IF('2.1 Data FSVA 2025 &amp; Bobot'!A443="","",'2.1 Data FSVA 2025 &amp; Bobot'!A443)</f>
        <v/>
      </c>
      <c r="B447" s="2" t="str">
        <f>IF('2.1 Data FSVA 2025 &amp; Bobot'!B443="","",'2.1 Data FSVA 2025 &amp; Bobot'!B443)</f>
        <v/>
      </c>
      <c r="C447" s="1" t="str">
        <f>IF('2.1 Data FSVA 2025 &amp; Bobot'!C443="","",'2.1 Data FSVA 2025 &amp; Bobot'!C443)</f>
        <v/>
      </c>
      <c r="D447" s="1" t="str">
        <f>IF('2.1 Data FSVA 2025 &amp; Bobot'!D443="","",'2.1 Data FSVA 2025 &amp; Bobot'!D443)</f>
        <v/>
      </c>
      <c r="E447" s="1" t="str">
        <f>IF('2.1 Data FSVA 2025 &amp; Bobot'!E443="","",'2.1 Data FSVA 2025 &amp; Bobot'!E443)</f>
        <v/>
      </c>
      <c r="F447" s="2" t="str">
        <f>IF('2.1 Data FSVA 2025 &amp; Bobot'!F443="","",'2.1 Data FSVA 2025 &amp; Bobot'!F443)</f>
        <v/>
      </c>
      <c r="G447" s="4" t="str">
        <f>IF('2.1 Data FSVA 2025 &amp; Bobot'!H443="","",IFERROR(((G$7-'2.1 Data FSVA 2025 &amp; Bobot'!H443))/(G$7-G$6),"-"))</f>
        <v/>
      </c>
      <c r="H447" s="4" t="str">
        <f>IF('2.1 Data FSVA 2025 &amp; Bobot'!J443="","",IFERROR((('2.1 Data FSVA 2025 &amp; Bobot'!J443-H$6))/(H$7-H$6),"-"))</f>
        <v/>
      </c>
      <c r="I447" s="4" t="str">
        <f>IF('2.1 Data FSVA 2025 &amp; Bobot'!L443="","",IFERROR((('2.1 Data FSVA 2025 &amp; Bobot'!L443-I$6))/(I$7-I$6),"-"))</f>
        <v/>
      </c>
      <c r="J447" s="4" t="str">
        <f>IF('2.1 Data FSVA 2025 &amp; Bobot'!N443="","",IFERROR((('2.1 Data FSVA 2025 &amp; Bobot'!N443-J$6))/(J$7-J$6),"-"))</f>
        <v/>
      </c>
      <c r="K447" s="4" t="str">
        <f>IF('2.1 Data FSVA 2025 &amp; Bobot'!P443="","",IFERROR(((K$7-'2.1 Data FSVA 2025 &amp; Bobot'!P443))/(K$7-K$6),"-"))</f>
        <v/>
      </c>
      <c r="L447" s="4" t="str">
        <f>IF('2.1 Data FSVA 2025 &amp; Bobot'!R443="","",IFERROR(((L$7-'2.1 Data FSVA 2025 &amp; Bobot'!R443))/(L$7-L$6),"-"))</f>
        <v/>
      </c>
      <c r="M447" s="4" t="str">
        <f>IF('2.1 Data FSVA 2025 &amp; Bobot'!T443="","",IFERROR(((M$7-'2.1 Data FSVA 2025 &amp; Bobot'!T443))/(M$7-M$6),"-"))</f>
        <v/>
      </c>
      <c r="N447" s="4" t="str">
        <f>IF('2.1 Data FSVA 2025 &amp; Bobot'!V443="","",IFERROR((('2.1 Data FSVA 2025 &amp; Bobot'!V443-N$6))/(N$7-N$6),"-"))</f>
        <v/>
      </c>
      <c r="O447" s="4" t="str">
        <f>IF('2.1 Data FSVA 2025 &amp; Bobot'!X443="","",IFERROR(((O$7-'2.1 Data FSVA 2025 &amp; Bobot'!X443))/(O$7-O$6),"-"))</f>
        <v/>
      </c>
      <c r="P447" s="4" t="str">
        <f>IF('2.1 Data FSVA 2025 &amp; Bobot'!Z443="","",IFERROR((('2.1 Data FSVA 2025 &amp; Bobot'!Z443-P$6))/(P$7-P$6),"-"))</f>
        <v/>
      </c>
      <c r="Q447" s="4" t="str">
        <f>IF('2.1 Data FSVA 2025 &amp; Bobot'!AB443="","",IFERROR((('2.1 Data FSVA 2025 &amp; Bobot'!AB443-Q$6))/(Q$7-Q$6),"-"))</f>
        <v/>
      </c>
      <c r="R447" s="4" t="str">
        <f>IF('2.1 Data FSVA 2025 &amp; Bobot'!AD443="","",IFERROR(((R$7-'2.1 Data FSVA 2025 &amp; Bobot'!AD443))/(R$7-R$6),"-"))</f>
        <v/>
      </c>
      <c r="S447" s="33" t="str">
        <f t="shared" si="24"/>
        <v>-</v>
      </c>
      <c r="T447" s="73" t="str">
        <f t="shared" si="25"/>
        <v>-</v>
      </c>
      <c r="U447" s="4" t="str">
        <f t="shared" si="26"/>
        <v>-</v>
      </c>
      <c r="V447" s="73" t="str">
        <f t="shared" si="27"/>
        <v>-</v>
      </c>
      <c r="W447" s="67"/>
    </row>
    <row r="448" spans="1:23" x14ac:dyDescent="0.3">
      <c r="A448" s="1" t="str">
        <f>IF('2.1 Data FSVA 2025 &amp; Bobot'!A444="","",'2.1 Data FSVA 2025 &amp; Bobot'!A444)</f>
        <v/>
      </c>
      <c r="B448" s="2" t="str">
        <f>IF('2.1 Data FSVA 2025 &amp; Bobot'!B444="","",'2.1 Data FSVA 2025 &amp; Bobot'!B444)</f>
        <v/>
      </c>
      <c r="C448" s="1" t="str">
        <f>IF('2.1 Data FSVA 2025 &amp; Bobot'!C444="","",'2.1 Data FSVA 2025 &amp; Bobot'!C444)</f>
        <v/>
      </c>
      <c r="D448" s="1" t="str">
        <f>IF('2.1 Data FSVA 2025 &amp; Bobot'!D444="","",'2.1 Data FSVA 2025 &amp; Bobot'!D444)</f>
        <v/>
      </c>
      <c r="E448" s="1" t="str">
        <f>IF('2.1 Data FSVA 2025 &amp; Bobot'!E444="","",'2.1 Data FSVA 2025 &amp; Bobot'!E444)</f>
        <v/>
      </c>
      <c r="F448" s="2" t="str">
        <f>IF('2.1 Data FSVA 2025 &amp; Bobot'!F444="","",'2.1 Data FSVA 2025 &amp; Bobot'!F444)</f>
        <v/>
      </c>
      <c r="G448" s="4" t="str">
        <f>IF('2.1 Data FSVA 2025 &amp; Bobot'!H444="","",IFERROR(((G$7-'2.1 Data FSVA 2025 &amp; Bobot'!H444))/(G$7-G$6),"-"))</f>
        <v/>
      </c>
      <c r="H448" s="4" t="str">
        <f>IF('2.1 Data FSVA 2025 &amp; Bobot'!J444="","",IFERROR((('2.1 Data FSVA 2025 &amp; Bobot'!J444-H$6))/(H$7-H$6),"-"))</f>
        <v/>
      </c>
      <c r="I448" s="4" t="str">
        <f>IF('2.1 Data FSVA 2025 &amp; Bobot'!L444="","",IFERROR((('2.1 Data FSVA 2025 &amp; Bobot'!L444-I$6))/(I$7-I$6),"-"))</f>
        <v/>
      </c>
      <c r="J448" s="4" t="str">
        <f>IF('2.1 Data FSVA 2025 &amp; Bobot'!N444="","",IFERROR((('2.1 Data FSVA 2025 &amp; Bobot'!N444-J$6))/(J$7-J$6),"-"))</f>
        <v/>
      </c>
      <c r="K448" s="4" t="str">
        <f>IF('2.1 Data FSVA 2025 &amp; Bobot'!P444="","",IFERROR(((K$7-'2.1 Data FSVA 2025 &amp; Bobot'!P444))/(K$7-K$6),"-"))</f>
        <v/>
      </c>
      <c r="L448" s="4" t="str">
        <f>IF('2.1 Data FSVA 2025 &amp; Bobot'!R444="","",IFERROR(((L$7-'2.1 Data FSVA 2025 &amp; Bobot'!R444))/(L$7-L$6),"-"))</f>
        <v/>
      </c>
      <c r="M448" s="4" t="str">
        <f>IF('2.1 Data FSVA 2025 &amp; Bobot'!T444="","",IFERROR(((M$7-'2.1 Data FSVA 2025 &amp; Bobot'!T444))/(M$7-M$6),"-"))</f>
        <v/>
      </c>
      <c r="N448" s="4" t="str">
        <f>IF('2.1 Data FSVA 2025 &amp; Bobot'!V444="","",IFERROR((('2.1 Data FSVA 2025 &amp; Bobot'!V444-N$6))/(N$7-N$6),"-"))</f>
        <v/>
      </c>
      <c r="O448" s="4" t="str">
        <f>IF('2.1 Data FSVA 2025 &amp; Bobot'!X444="","",IFERROR(((O$7-'2.1 Data FSVA 2025 &amp; Bobot'!X444))/(O$7-O$6),"-"))</f>
        <v/>
      </c>
      <c r="P448" s="4" t="str">
        <f>IF('2.1 Data FSVA 2025 &amp; Bobot'!Z444="","",IFERROR((('2.1 Data FSVA 2025 &amp; Bobot'!Z444-P$6))/(P$7-P$6),"-"))</f>
        <v/>
      </c>
      <c r="Q448" s="4" t="str">
        <f>IF('2.1 Data FSVA 2025 &amp; Bobot'!AB444="","",IFERROR((('2.1 Data FSVA 2025 &amp; Bobot'!AB444-Q$6))/(Q$7-Q$6),"-"))</f>
        <v/>
      </c>
      <c r="R448" s="4" t="str">
        <f>IF('2.1 Data FSVA 2025 &amp; Bobot'!AD444="","",IFERROR(((R$7-'2.1 Data FSVA 2025 &amp; Bobot'!AD444))/(R$7-R$6),"-"))</f>
        <v/>
      </c>
      <c r="S448" s="33" t="str">
        <f t="shared" si="24"/>
        <v>-</v>
      </c>
      <c r="T448" s="73" t="str">
        <f t="shared" si="25"/>
        <v>-</v>
      </c>
      <c r="U448" s="4" t="str">
        <f t="shared" si="26"/>
        <v>-</v>
      </c>
      <c r="V448" s="73" t="str">
        <f t="shared" si="27"/>
        <v>-</v>
      </c>
      <c r="W448" s="67"/>
    </row>
    <row r="449" spans="1:23" x14ac:dyDescent="0.3">
      <c r="A449" s="1" t="str">
        <f>IF('2.1 Data FSVA 2025 &amp; Bobot'!A445="","",'2.1 Data FSVA 2025 &amp; Bobot'!A445)</f>
        <v/>
      </c>
      <c r="B449" s="2" t="str">
        <f>IF('2.1 Data FSVA 2025 &amp; Bobot'!B445="","",'2.1 Data FSVA 2025 &amp; Bobot'!B445)</f>
        <v/>
      </c>
      <c r="C449" s="1" t="str">
        <f>IF('2.1 Data FSVA 2025 &amp; Bobot'!C445="","",'2.1 Data FSVA 2025 &amp; Bobot'!C445)</f>
        <v/>
      </c>
      <c r="D449" s="1" t="str">
        <f>IF('2.1 Data FSVA 2025 &amp; Bobot'!D445="","",'2.1 Data FSVA 2025 &amp; Bobot'!D445)</f>
        <v/>
      </c>
      <c r="E449" s="1" t="str">
        <f>IF('2.1 Data FSVA 2025 &amp; Bobot'!E445="","",'2.1 Data FSVA 2025 &amp; Bobot'!E445)</f>
        <v/>
      </c>
      <c r="F449" s="2" t="str">
        <f>IF('2.1 Data FSVA 2025 &amp; Bobot'!F445="","",'2.1 Data FSVA 2025 &amp; Bobot'!F445)</f>
        <v/>
      </c>
      <c r="G449" s="4" t="str">
        <f>IF('2.1 Data FSVA 2025 &amp; Bobot'!H445="","",IFERROR(((G$7-'2.1 Data FSVA 2025 &amp; Bobot'!H445))/(G$7-G$6),"-"))</f>
        <v/>
      </c>
      <c r="H449" s="4" t="str">
        <f>IF('2.1 Data FSVA 2025 &amp; Bobot'!J445="","",IFERROR((('2.1 Data FSVA 2025 &amp; Bobot'!J445-H$6))/(H$7-H$6),"-"))</f>
        <v/>
      </c>
      <c r="I449" s="4" t="str">
        <f>IF('2.1 Data FSVA 2025 &amp; Bobot'!L445="","",IFERROR((('2.1 Data FSVA 2025 &amp; Bobot'!L445-I$6))/(I$7-I$6),"-"))</f>
        <v/>
      </c>
      <c r="J449" s="4" t="str">
        <f>IF('2.1 Data FSVA 2025 &amp; Bobot'!N445="","",IFERROR((('2.1 Data FSVA 2025 &amp; Bobot'!N445-J$6))/(J$7-J$6),"-"))</f>
        <v/>
      </c>
      <c r="K449" s="4" t="str">
        <f>IF('2.1 Data FSVA 2025 &amp; Bobot'!P445="","",IFERROR(((K$7-'2.1 Data FSVA 2025 &amp; Bobot'!P445))/(K$7-K$6),"-"))</f>
        <v/>
      </c>
      <c r="L449" s="4" t="str">
        <f>IF('2.1 Data FSVA 2025 &amp; Bobot'!R445="","",IFERROR(((L$7-'2.1 Data FSVA 2025 &amp; Bobot'!R445))/(L$7-L$6),"-"))</f>
        <v/>
      </c>
      <c r="M449" s="4" t="str">
        <f>IF('2.1 Data FSVA 2025 &amp; Bobot'!T445="","",IFERROR(((M$7-'2.1 Data FSVA 2025 &amp; Bobot'!T445))/(M$7-M$6),"-"))</f>
        <v/>
      </c>
      <c r="N449" s="4" t="str">
        <f>IF('2.1 Data FSVA 2025 &amp; Bobot'!V445="","",IFERROR((('2.1 Data FSVA 2025 &amp; Bobot'!V445-N$6))/(N$7-N$6),"-"))</f>
        <v/>
      </c>
      <c r="O449" s="4" t="str">
        <f>IF('2.1 Data FSVA 2025 &amp; Bobot'!X445="","",IFERROR(((O$7-'2.1 Data FSVA 2025 &amp; Bobot'!X445))/(O$7-O$6),"-"))</f>
        <v/>
      </c>
      <c r="P449" s="4" t="str">
        <f>IF('2.1 Data FSVA 2025 &amp; Bobot'!Z445="","",IFERROR((('2.1 Data FSVA 2025 &amp; Bobot'!Z445-P$6))/(P$7-P$6),"-"))</f>
        <v/>
      </c>
      <c r="Q449" s="4" t="str">
        <f>IF('2.1 Data FSVA 2025 &amp; Bobot'!AB445="","",IFERROR((('2.1 Data FSVA 2025 &amp; Bobot'!AB445-Q$6))/(Q$7-Q$6),"-"))</f>
        <v/>
      </c>
      <c r="R449" s="4" t="str">
        <f>IF('2.1 Data FSVA 2025 &amp; Bobot'!AD445="","",IFERROR(((R$7-'2.1 Data FSVA 2025 &amp; Bobot'!AD445))/(R$7-R$6),"-"))</f>
        <v/>
      </c>
      <c r="S449" s="33" t="str">
        <f t="shared" si="24"/>
        <v>-</v>
      </c>
      <c r="T449" s="73" t="str">
        <f t="shared" si="25"/>
        <v>-</v>
      </c>
      <c r="U449" s="4" t="str">
        <f t="shared" si="26"/>
        <v>-</v>
      </c>
      <c r="V449" s="73" t="str">
        <f t="shared" si="27"/>
        <v>-</v>
      </c>
      <c r="W449" s="67"/>
    </row>
    <row r="450" spans="1:23" x14ac:dyDescent="0.3">
      <c r="A450" s="1" t="str">
        <f>IF('2.1 Data FSVA 2025 &amp; Bobot'!A446="","",'2.1 Data FSVA 2025 &amp; Bobot'!A446)</f>
        <v/>
      </c>
      <c r="B450" s="2" t="str">
        <f>IF('2.1 Data FSVA 2025 &amp; Bobot'!B446="","",'2.1 Data FSVA 2025 &amp; Bobot'!B446)</f>
        <v/>
      </c>
      <c r="C450" s="1" t="str">
        <f>IF('2.1 Data FSVA 2025 &amp; Bobot'!C446="","",'2.1 Data FSVA 2025 &amp; Bobot'!C446)</f>
        <v/>
      </c>
      <c r="D450" s="1" t="str">
        <f>IF('2.1 Data FSVA 2025 &amp; Bobot'!D446="","",'2.1 Data FSVA 2025 &amp; Bobot'!D446)</f>
        <v/>
      </c>
      <c r="E450" s="1" t="str">
        <f>IF('2.1 Data FSVA 2025 &amp; Bobot'!E446="","",'2.1 Data FSVA 2025 &amp; Bobot'!E446)</f>
        <v/>
      </c>
      <c r="F450" s="2" t="str">
        <f>IF('2.1 Data FSVA 2025 &amp; Bobot'!F446="","",'2.1 Data FSVA 2025 &amp; Bobot'!F446)</f>
        <v/>
      </c>
      <c r="G450" s="4" t="str">
        <f>IF('2.1 Data FSVA 2025 &amp; Bobot'!H446="","",IFERROR(((G$7-'2.1 Data FSVA 2025 &amp; Bobot'!H446))/(G$7-G$6),"-"))</f>
        <v/>
      </c>
      <c r="H450" s="4" t="str">
        <f>IF('2.1 Data FSVA 2025 &amp; Bobot'!J446="","",IFERROR((('2.1 Data FSVA 2025 &amp; Bobot'!J446-H$6))/(H$7-H$6),"-"))</f>
        <v/>
      </c>
      <c r="I450" s="4" t="str">
        <f>IF('2.1 Data FSVA 2025 &amp; Bobot'!L446="","",IFERROR((('2.1 Data FSVA 2025 &amp; Bobot'!L446-I$6))/(I$7-I$6),"-"))</f>
        <v/>
      </c>
      <c r="J450" s="4" t="str">
        <f>IF('2.1 Data FSVA 2025 &amp; Bobot'!N446="","",IFERROR((('2.1 Data FSVA 2025 &amp; Bobot'!N446-J$6))/(J$7-J$6),"-"))</f>
        <v/>
      </c>
      <c r="K450" s="4" t="str">
        <f>IF('2.1 Data FSVA 2025 &amp; Bobot'!P446="","",IFERROR(((K$7-'2.1 Data FSVA 2025 &amp; Bobot'!P446))/(K$7-K$6),"-"))</f>
        <v/>
      </c>
      <c r="L450" s="4" t="str">
        <f>IF('2.1 Data FSVA 2025 &amp; Bobot'!R446="","",IFERROR(((L$7-'2.1 Data FSVA 2025 &amp; Bobot'!R446))/(L$7-L$6),"-"))</f>
        <v/>
      </c>
      <c r="M450" s="4" t="str">
        <f>IF('2.1 Data FSVA 2025 &amp; Bobot'!T446="","",IFERROR(((M$7-'2.1 Data FSVA 2025 &amp; Bobot'!T446))/(M$7-M$6),"-"))</f>
        <v/>
      </c>
      <c r="N450" s="4" t="str">
        <f>IF('2.1 Data FSVA 2025 &amp; Bobot'!V446="","",IFERROR((('2.1 Data FSVA 2025 &amp; Bobot'!V446-N$6))/(N$7-N$6),"-"))</f>
        <v/>
      </c>
      <c r="O450" s="4" t="str">
        <f>IF('2.1 Data FSVA 2025 &amp; Bobot'!X446="","",IFERROR(((O$7-'2.1 Data FSVA 2025 &amp; Bobot'!X446))/(O$7-O$6),"-"))</f>
        <v/>
      </c>
      <c r="P450" s="4" t="str">
        <f>IF('2.1 Data FSVA 2025 &amp; Bobot'!Z446="","",IFERROR((('2.1 Data FSVA 2025 &amp; Bobot'!Z446-P$6))/(P$7-P$6),"-"))</f>
        <v/>
      </c>
      <c r="Q450" s="4" t="str">
        <f>IF('2.1 Data FSVA 2025 &amp; Bobot'!AB446="","",IFERROR((('2.1 Data FSVA 2025 &amp; Bobot'!AB446-Q$6))/(Q$7-Q$6),"-"))</f>
        <v/>
      </c>
      <c r="R450" s="4" t="str">
        <f>IF('2.1 Data FSVA 2025 &amp; Bobot'!AD446="","",IFERROR(((R$7-'2.1 Data FSVA 2025 &amp; Bobot'!AD446))/(R$7-R$6),"-"))</f>
        <v/>
      </c>
      <c r="S450" s="33" t="str">
        <f t="shared" si="24"/>
        <v>-</v>
      </c>
      <c r="T450" s="73" t="str">
        <f t="shared" si="25"/>
        <v>-</v>
      </c>
      <c r="U450" s="4" t="str">
        <f t="shared" si="26"/>
        <v>-</v>
      </c>
      <c r="V450" s="73" t="str">
        <f t="shared" si="27"/>
        <v>-</v>
      </c>
      <c r="W450" s="67"/>
    </row>
    <row r="451" spans="1:23" x14ac:dyDescent="0.3">
      <c r="A451" s="1" t="str">
        <f>IF('2.1 Data FSVA 2025 &amp; Bobot'!A447="","",'2.1 Data FSVA 2025 &amp; Bobot'!A447)</f>
        <v/>
      </c>
      <c r="B451" s="2" t="str">
        <f>IF('2.1 Data FSVA 2025 &amp; Bobot'!B447="","",'2.1 Data FSVA 2025 &amp; Bobot'!B447)</f>
        <v/>
      </c>
      <c r="C451" s="1" t="str">
        <f>IF('2.1 Data FSVA 2025 &amp; Bobot'!C447="","",'2.1 Data FSVA 2025 &amp; Bobot'!C447)</f>
        <v/>
      </c>
      <c r="D451" s="1" t="str">
        <f>IF('2.1 Data FSVA 2025 &amp; Bobot'!D447="","",'2.1 Data FSVA 2025 &amp; Bobot'!D447)</f>
        <v/>
      </c>
      <c r="E451" s="1" t="str">
        <f>IF('2.1 Data FSVA 2025 &amp; Bobot'!E447="","",'2.1 Data FSVA 2025 &amp; Bobot'!E447)</f>
        <v/>
      </c>
      <c r="F451" s="2" t="str">
        <f>IF('2.1 Data FSVA 2025 &amp; Bobot'!F447="","",'2.1 Data FSVA 2025 &amp; Bobot'!F447)</f>
        <v/>
      </c>
      <c r="G451" s="4" t="str">
        <f>IF('2.1 Data FSVA 2025 &amp; Bobot'!H447="","",IFERROR(((G$7-'2.1 Data FSVA 2025 &amp; Bobot'!H447))/(G$7-G$6),"-"))</f>
        <v/>
      </c>
      <c r="H451" s="4" t="str">
        <f>IF('2.1 Data FSVA 2025 &amp; Bobot'!J447="","",IFERROR((('2.1 Data FSVA 2025 &amp; Bobot'!J447-H$6))/(H$7-H$6),"-"))</f>
        <v/>
      </c>
      <c r="I451" s="4" t="str">
        <f>IF('2.1 Data FSVA 2025 &amp; Bobot'!L447="","",IFERROR((('2.1 Data FSVA 2025 &amp; Bobot'!L447-I$6))/(I$7-I$6),"-"))</f>
        <v/>
      </c>
      <c r="J451" s="4" t="str">
        <f>IF('2.1 Data FSVA 2025 &amp; Bobot'!N447="","",IFERROR((('2.1 Data FSVA 2025 &amp; Bobot'!N447-J$6))/(J$7-J$6),"-"))</f>
        <v/>
      </c>
      <c r="K451" s="4" t="str">
        <f>IF('2.1 Data FSVA 2025 &amp; Bobot'!P447="","",IFERROR(((K$7-'2.1 Data FSVA 2025 &amp; Bobot'!P447))/(K$7-K$6),"-"))</f>
        <v/>
      </c>
      <c r="L451" s="4" t="str">
        <f>IF('2.1 Data FSVA 2025 &amp; Bobot'!R447="","",IFERROR(((L$7-'2.1 Data FSVA 2025 &amp; Bobot'!R447))/(L$7-L$6),"-"))</f>
        <v/>
      </c>
      <c r="M451" s="4" t="str">
        <f>IF('2.1 Data FSVA 2025 &amp; Bobot'!T447="","",IFERROR(((M$7-'2.1 Data FSVA 2025 &amp; Bobot'!T447))/(M$7-M$6),"-"))</f>
        <v/>
      </c>
      <c r="N451" s="4" t="str">
        <f>IF('2.1 Data FSVA 2025 &amp; Bobot'!V447="","",IFERROR((('2.1 Data FSVA 2025 &amp; Bobot'!V447-N$6))/(N$7-N$6),"-"))</f>
        <v/>
      </c>
      <c r="O451" s="4" t="str">
        <f>IF('2.1 Data FSVA 2025 &amp; Bobot'!X447="","",IFERROR(((O$7-'2.1 Data FSVA 2025 &amp; Bobot'!X447))/(O$7-O$6),"-"))</f>
        <v/>
      </c>
      <c r="P451" s="4" t="str">
        <f>IF('2.1 Data FSVA 2025 &amp; Bobot'!Z447="","",IFERROR((('2.1 Data FSVA 2025 &amp; Bobot'!Z447-P$6))/(P$7-P$6),"-"))</f>
        <v/>
      </c>
      <c r="Q451" s="4" t="str">
        <f>IF('2.1 Data FSVA 2025 &amp; Bobot'!AB447="","",IFERROR((('2.1 Data FSVA 2025 &amp; Bobot'!AB447-Q$6))/(Q$7-Q$6),"-"))</f>
        <v/>
      </c>
      <c r="R451" s="4" t="str">
        <f>IF('2.1 Data FSVA 2025 &amp; Bobot'!AD447="","",IFERROR(((R$7-'2.1 Data FSVA 2025 &amp; Bobot'!AD447))/(R$7-R$6),"-"))</f>
        <v/>
      </c>
      <c r="S451" s="33" t="str">
        <f t="shared" si="24"/>
        <v>-</v>
      </c>
      <c r="T451" s="73" t="str">
        <f t="shared" si="25"/>
        <v>-</v>
      </c>
      <c r="U451" s="4" t="str">
        <f t="shared" si="26"/>
        <v>-</v>
      </c>
      <c r="V451" s="73" t="str">
        <f t="shared" si="27"/>
        <v>-</v>
      </c>
      <c r="W451" s="67"/>
    </row>
    <row r="452" spans="1:23" x14ac:dyDescent="0.3">
      <c r="A452" s="1" t="str">
        <f>IF('2.1 Data FSVA 2025 &amp; Bobot'!A448="","",'2.1 Data FSVA 2025 &amp; Bobot'!A448)</f>
        <v/>
      </c>
      <c r="B452" s="2" t="str">
        <f>IF('2.1 Data FSVA 2025 &amp; Bobot'!B448="","",'2.1 Data FSVA 2025 &amp; Bobot'!B448)</f>
        <v/>
      </c>
      <c r="C452" s="1" t="str">
        <f>IF('2.1 Data FSVA 2025 &amp; Bobot'!C448="","",'2.1 Data FSVA 2025 &amp; Bobot'!C448)</f>
        <v/>
      </c>
      <c r="D452" s="1" t="str">
        <f>IF('2.1 Data FSVA 2025 &amp; Bobot'!D448="","",'2.1 Data FSVA 2025 &amp; Bobot'!D448)</f>
        <v/>
      </c>
      <c r="E452" s="1" t="str">
        <f>IF('2.1 Data FSVA 2025 &amp; Bobot'!E448="","",'2.1 Data FSVA 2025 &amp; Bobot'!E448)</f>
        <v/>
      </c>
      <c r="F452" s="2" t="str">
        <f>IF('2.1 Data FSVA 2025 &amp; Bobot'!F448="","",'2.1 Data FSVA 2025 &amp; Bobot'!F448)</f>
        <v/>
      </c>
      <c r="G452" s="4" t="str">
        <f>IF('2.1 Data FSVA 2025 &amp; Bobot'!H448="","",IFERROR(((G$7-'2.1 Data FSVA 2025 &amp; Bobot'!H448))/(G$7-G$6),"-"))</f>
        <v/>
      </c>
      <c r="H452" s="4" t="str">
        <f>IF('2.1 Data FSVA 2025 &amp; Bobot'!J448="","",IFERROR((('2.1 Data FSVA 2025 &amp; Bobot'!J448-H$6))/(H$7-H$6),"-"))</f>
        <v/>
      </c>
      <c r="I452" s="4" t="str">
        <f>IF('2.1 Data FSVA 2025 &amp; Bobot'!L448="","",IFERROR((('2.1 Data FSVA 2025 &amp; Bobot'!L448-I$6))/(I$7-I$6),"-"))</f>
        <v/>
      </c>
      <c r="J452" s="4" t="str">
        <f>IF('2.1 Data FSVA 2025 &amp; Bobot'!N448="","",IFERROR((('2.1 Data FSVA 2025 &amp; Bobot'!N448-J$6))/(J$7-J$6),"-"))</f>
        <v/>
      </c>
      <c r="K452" s="4" t="str">
        <f>IF('2.1 Data FSVA 2025 &amp; Bobot'!P448="","",IFERROR(((K$7-'2.1 Data FSVA 2025 &amp; Bobot'!P448))/(K$7-K$6),"-"))</f>
        <v/>
      </c>
      <c r="L452" s="4" t="str">
        <f>IF('2.1 Data FSVA 2025 &amp; Bobot'!R448="","",IFERROR(((L$7-'2.1 Data FSVA 2025 &amp; Bobot'!R448))/(L$7-L$6),"-"))</f>
        <v/>
      </c>
      <c r="M452" s="4" t="str">
        <f>IF('2.1 Data FSVA 2025 &amp; Bobot'!T448="","",IFERROR(((M$7-'2.1 Data FSVA 2025 &amp; Bobot'!T448))/(M$7-M$6),"-"))</f>
        <v/>
      </c>
      <c r="N452" s="4" t="str">
        <f>IF('2.1 Data FSVA 2025 &amp; Bobot'!V448="","",IFERROR((('2.1 Data FSVA 2025 &amp; Bobot'!V448-N$6))/(N$7-N$6),"-"))</f>
        <v/>
      </c>
      <c r="O452" s="4" t="str">
        <f>IF('2.1 Data FSVA 2025 &amp; Bobot'!X448="","",IFERROR(((O$7-'2.1 Data FSVA 2025 &amp; Bobot'!X448))/(O$7-O$6),"-"))</f>
        <v/>
      </c>
      <c r="P452" s="4" t="str">
        <f>IF('2.1 Data FSVA 2025 &amp; Bobot'!Z448="","",IFERROR((('2.1 Data FSVA 2025 &amp; Bobot'!Z448-P$6))/(P$7-P$6),"-"))</f>
        <v/>
      </c>
      <c r="Q452" s="4" t="str">
        <f>IF('2.1 Data FSVA 2025 &amp; Bobot'!AB448="","",IFERROR((('2.1 Data FSVA 2025 &amp; Bobot'!AB448-Q$6))/(Q$7-Q$6),"-"))</f>
        <v/>
      </c>
      <c r="R452" s="4" t="str">
        <f>IF('2.1 Data FSVA 2025 &amp; Bobot'!AD448="","",IFERROR(((R$7-'2.1 Data FSVA 2025 &amp; Bobot'!AD448))/(R$7-R$6),"-"))</f>
        <v/>
      </c>
      <c r="S452" s="33" t="str">
        <f t="shared" si="24"/>
        <v>-</v>
      </c>
      <c r="T452" s="73" t="str">
        <f t="shared" si="25"/>
        <v>-</v>
      </c>
      <c r="U452" s="4" t="str">
        <f t="shared" si="26"/>
        <v>-</v>
      </c>
      <c r="V452" s="73" t="str">
        <f t="shared" si="27"/>
        <v>-</v>
      </c>
      <c r="W452" s="67"/>
    </row>
    <row r="453" spans="1:23" x14ac:dyDescent="0.3">
      <c r="A453" s="1" t="str">
        <f>IF('2.1 Data FSVA 2025 &amp; Bobot'!A449="","",'2.1 Data FSVA 2025 &amp; Bobot'!A449)</f>
        <v/>
      </c>
      <c r="B453" s="2" t="str">
        <f>IF('2.1 Data FSVA 2025 &amp; Bobot'!B449="","",'2.1 Data FSVA 2025 &amp; Bobot'!B449)</f>
        <v/>
      </c>
      <c r="C453" s="1" t="str">
        <f>IF('2.1 Data FSVA 2025 &amp; Bobot'!C449="","",'2.1 Data FSVA 2025 &amp; Bobot'!C449)</f>
        <v/>
      </c>
      <c r="D453" s="1" t="str">
        <f>IF('2.1 Data FSVA 2025 &amp; Bobot'!D449="","",'2.1 Data FSVA 2025 &amp; Bobot'!D449)</f>
        <v/>
      </c>
      <c r="E453" s="1" t="str">
        <f>IF('2.1 Data FSVA 2025 &amp; Bobot'!E449="","",'2.1 Data FSVA 2025 &amp; Bobot'!E449)</f>
        <v/>
      </c>
      <c r="F453" s="2" t="str">
        <f>IF('2.1 Data FSVA 2025 &amp; Bobot'!F449="","",'2.1 Data FSVA 2025 &amp; Bobot'!F449)</f>
        <v/>
      </c>
      <c r="G453" s="4" t="str">
        <f>IF('2.1 Data FSVA 2025 &amp; Bobot'!H449="","",IFERROR(((G$7-'2.1 Data FSVA 2025 &amp; Bobot'!H449))/(G$7-G$6),"-"))</f>
        <v/>
      </c>
      <c r="H453" s="4" t="str">
        <f>IF('2.1 Data FSVA 2025 &amp; Bobot'!J449="","",IFERROR((('2.1 Data FSVA 2025 &amp; Bobot'!J449-H$6))/(H$7-H$6),"-"))</f>
        <v/>
      </c>
      <c r="I453" s="4" t="str">
        <f>IF('2.1 Data FSVA 2025 &amp; Bobot'!L449="","",IFERROR((('2.1 Data FSVA 2025 &amp; Bobot'!L449-I$6))/(I$7-I$6),"-"))</f>
        <v/>
      </c>
      <c r="J453" s="4" t="str">
        <f>IF('2.1 Data FSVA 2025 &amp; Bobot'!N449="","",IFERROR((('2.1 Data FSVA 2025 &amp; Bobot'!N449-J$6))/(J$7-J$6),"-"))</f>
        <v/>
      </c>
      <c r="K453" s="4" t="str">
        <f>IF('2.1 Data FSVA 2025 &amp; Bobot'!P449="","",IFERROR(((K$7-'2.1 Data FSVA 2025 &amp; Bobot'!P449))/(K$7-K$6),"-"))</f>
        <v/>
      </c>
      <c r="L453" s="4" t="str">
        <f>IF('2.1 Data FSVA 2025 &amp; Bobot'!R449="","",IFERROR(((L$7-'2.1 Data FSVA 2025 &amp; Bobot'!R449))/(L$7-L$6),"-"))</f>
        <v/>
      </c>
      <c r="M453" s="4" t="str">
        <f>IF('2.1 Data FSVA 2025 &amp; Bobot'!T449="","",IFERROR(((M$7-'2.1 Data FSVA 2025 &amp; Bobot'!T449))/(M$7-M$6),"-"))</f>
        <v/>
      </c>
      <c r="N453" s="4" t="str">
        <f>IF('2.1 Data FSVA 2025 &amp; Bobot'!V449="","",IFERROR((('2.1 Data FSVA 2025 &amp; Bobot'!V449-N$6))/(N$7-N$6),"-"))</f>
        <v/>
      </c>
      <c r="O453" s="4" t="str">
        <f>IF('2.1 Data FSVA 2025 &amp; Bobot'!X449="","",IFERROR(((O$7-'2.1 Data FSVA 2025 &amp; Bobot'!X449))/(O$7-O$6),"-"))</f>
        <v/>
      </c>
      <c r="P453" s="4" t="str">
        <f>IF('2.1 Data FSVA 2025 &amp; Bobot'!Z449="","",IFERROR((('2.1 Data FSVA 2025 &amp; Bobot'!Z449-P$6))/(P$7-P$6),"-"))</f>
        <v/>
      </c>
      <c r="Q453" s="4" t="str">
        <f>IF('2.1 Data FSVA 2025 &amp; Bobot'!AB449="","",IFERROR((('2.1 Data FSVA 2025 &amp; Bobot'!AB449-Q$6))/(Q$7-Q$6),"-"))</f>
        <v/>
      </c>
      <c r="R453" s="4" t="str">
        <f>IF('2.1 Data FSVA 2025 &amp; Bobot'!AD449="","",IFERROR(((R$7-'2.1 Data FSVA 2025 &amp; Bobot'!AD449))/(R$7-R$6),"-"))</f>
        <v/>
      </c>
      <c r="S453" s="33" t="str">
        <f t="shared" si="24"/>
        <v>-</v>
      </c>
      <c r="T453" s="73" t="str">
        <f t="shared" si="25"/>
        <v>-</v>
      </c>
      <c r="U453" s="4" t="str">
        <f t="shared" si="26"/>
        <v>-</v>
      </c>
      <c r="V453" s="73" t="str">
        <f t="shared" si="27"/>
        <v>-</v>
      </c>
      <c r="W453" s="67"/>
    </row>
    <row r="454" spans="1:23" x14ac:dyDescent="0.3">
      <c r="A454" s="1" t="str">
        <f>IF('2.1 Data FSVA 2025 &amp; Bobot'!A450="","",'2.1 Data FSVA 2025 &amp; Bobot'!A450)</f>
        <v/>
      </c>
      <c r="B454" s="2" t="str">
        <f>IF('2.1 Data FSVA 2025 &amp; Bobot'!B450="","",'2.1 Data FSVA 2025 &amp; Bobot'!B450)</f>
        <v/>
      </c>
      <c r="C454" s="1" t="str">
        <f>IF('2.1 Data FSVA 2025 &amp; Bobot'!C450="","",'2.1 Data FSVA 2025 &amp; Bobot'!C450)</f>
        <v/>
      </c>
      <c r="D454" s="1" t="str">
        <f>IF('2.1 Data FSVA 2025 &amp; Bobot'!D450="","",'2.1 Data FSVA 2025 &amp; Bobot'!D450)</f>
        <v/>
      </c>
      <c r="E454" s="1" t="str">
        <f>IF('2.1 Data FSVA 2025 &amp; Bobot'!E450="","",'2.1 Data FSVA 2025 &amp; Bobot'!E450)</f>
        <v/>
      </c>
      <c r="F454" s="2" t="str">
        <f>IF('2.1 Data FSVA 2025 &amp; Bobot'!F450="","",'2.1 Data FSVA 2025 &amp; Bobot'!F450)</f>
        <v/>
      </c>
      <c r="G454" s="4" t="str">
        <f>IF('2.1 Data FSVA 2025 &amp; Bobot'!H450="","",IFERROR(((G$7-'2.1 Data FSVA 2025 &amp; Bobot'!H450))/(G$7-G$6),"-"))</f>
        <v/>
      </c>
      <c r="H454" s="4" t="str">
        <f>IF('2.1 Data FSVA 2025 &amp; Bobot'!J450="","",IFERROR((('2.1 Data FSVA 2025 &amp; Bobot'!J450-H$6))/(H$7-H$6),"-"))</f>
        <v/>
      </c>
      <c r="I454" s="4" t="str">
        <f>IF('2.1 Data FSVA 2025 &amp; Bobot'!L450="","",IFERROR((('2.1 Data FSVA 2025 &amp; Bobot'!L450-I$6))/(I$7-I$6),"-"))</f>
        <v/>
      </c>
      <c r="J454" s="4" t="str">
        <f>IF('2.1 Data FSVA 2025 &amp; Bobot'!N450="","",IFERROR((('2.1 Data FSVA 2025 &amp; Bobot'!N450-J$6))/(J$7-J$6),"-"))</f>
        <v/>
      </c>
      <c r="K454" s="4" t="str">
        <f>IF('2.1 Data FSVA 2025 &amp; Bobot'!P450="","",IFERROR(((K$7-'2.1 Data FSVA 2025 &amp; Bobot'!P450))/(K$7-K$6),"-"))</f>
        <v/>
      </c>
      <c r="L454" s="4" t="str">
        <f>IF('2.1 Data FSVA 2025 &amp; Bobot'!R450="","",IFERROR(((L$7-'2.1 Data FSVA 2025 &amp; Bobot'!R450))/(L$7-L$6),"-"))</f>
        <v/>
      </c>
      <c r="M454" s="4" t="str">
        <f>IF('2.1 Data FSVA 2025 &amp; Bobot'!T450="","",IFERROR(((M$7-'2.1 Data FSVA 2025 &amp; Bobot'!T450))/(M$7-M$6),"-"))</f>
        <v/>
      </c>
      <c r="N454" s="4" t="str">
        <f>IF('2.1 Data FSVA 2025 &amp; Bobot'!V450="","",IFERROR((('2.1 Data FSVA 2025 &amp; Bobot'!V450-N$6))/(N$7-N$6),"-"))</f>
        <v/>
      </c>
      <c r="O454" s="4" t="str">
        <f>IF('2.1 Data FSVA 2025 &amp; Bobot'!X450="","",IFERROR(((O$7-'2.1 Data FSVA 2025 &amp; Bobot'!X450))/(O$7-O$6),"-"))</f>
        <v/>
      </c>
      <c r="P454" s="4" t="str">
        <f>IF('2.1 Data FSVA 2025 &amp; Bobot'!Z450="","",IFERROR((('2.1 Data FSVA 2025 &amp; Bobot'!Z450-P$6))/(P$7-P$6),"-"))</f>
        <v/>
      </c>
      <c r="Q454" s="4" t="str">
        <f>IF('2.1 Data FSVA 2025 &amp; Bobot'!AB450="","",IFERROR((('2.1 Data FSVA 2025 &amp; Bobot'!AB450-Q$6))/(Q$7-Q$6),"-"))</f>
        <v/>
      </c>
      <c r="R454" s="4" t="str">
        <f>IF('2.1 Data FSVA 2025 &amp; Bobot'!AD450="","",IFERROR(((R$7-'2.1 Data FSVA 2025 &amp; Bobot'!AD450))/(R$7-R$6),"-"))</f>
        <v/>
      </c>
      <c r="S454" s="33" t="str">
        <f t="shared" si="24"/>
        <v>-</v>
      </c>
      <c r="T454" s="73" t="str">
        <f t="shared" si="25"/>
        <v>-</v>
      </c>
      <c r="U454" s="4" t="str">
        <f t="shared" si="26"/>
        <v>-</v>
      </c>
      <c r="V454" s="73" t="str">
        <f t="shared" si="27"/>
        <v>-</v>
      </c>
      <c r="W454" s="67"/>
    </row>
    <row r="455" spans="1:23" x14ac:dyDescent="0.3">
      <c r="A455" s="1" t="str">
        <f>IF('2.1 Data FSVA 2025 &amp; Bobot'!A451="","",'2.1 Data FSVA 2025 &amp; Bobot'!A451)</f>
        <v/>
      </c>
      <c r="B455" s="2" t="str">
        <f>IF('2.1 Data FSVA 2025 &amp; Bobot'!B451="","",'2.1 Data FSVA 2025 &amp; Bobot'!B451)</f>
        <v/>
      </c>
      <c r="C455" s="1" t="str">
        <f>IF('2.1 Data FSVA 2025 &amp; Bobot'!C451="","",'2.1 Data FSVA 2025 &amp; Bobot'!C451)</f>
        <v/>
      </c>
      <c r="D455" s="1" t="str">
        <f>IF('2.1 Data FSVA 2025 &amp; Bobot'!D451="","",'2.1 Data FSVA 2025 &amp; Bobot'!D451)</f>
        <v/>
      </c>
      <c r="E455" s="1" t="str">
        <f>IF('2.1 Data FSVA 2025 &amp; Bobot'!E451="","",'2.1 Data FSVA 2025 &amp; Bobot'!E451)</f>
        <v/>
      </c>
      <c r="F455" s="2" t="str">
        <f>IF('2.1 Data FSVA 2025 &amp; Bobot'!F451="","",'2.1 Data FSVA 2025 &amp; Bobot'!F451)</f>
        <v/>
      </c>
      <c r="G455" s="4" t="str">
        <f>IF('2.1 Data FSVA 2025 &amp; Bobot'!H451="","",IFERROR(((G$7-'2.1 Data FSVA 2025 &amp; Bobot'!H451))/(G$7-G$6),"-"))</f>
        <v/>
      </c>
      <c r="H455" s="4" t="str">
        <f>IF('2.1 Data FSVA 2025 &amp; Bobot'!J451="","",IFERROR((('2.1 Data FSVA 2025 &amp; Bobot'!J451-H$6))/(H$7-H$6),"-"))</f>
        <v/>
      </c>
      <c r="I455" s="4" t="str">
        <f>IF('2.1 Data FSVA 2025 &amp; Bobot'!L451="","",IFERROR((('2.1 Data FSVA 2025 &amp; Bobot'!L451-I$6))/(I$7-I$6),"-"))</f>
        <v/>
      </c>
      <c r="J455" s="4" t="str">
        <f>IF('2.1 Data FSVA 2025 &amp; Bobot'!N451="","",IFERROR((('2.1 Data FSVA 2025 &amp; Bobot'!N451-J$6))/(J$7-J$6),"-"))</f>
        <v/>
      </c>
      <c r="K455" s="4" t="str">
        <f>IF('2.1 Data FSVA 2025 &amp; Bobot'!P451="","",IFERROR(((K$7-'2.1 Data FSVA 2025 &amp; Bobot'!P451))/(K$7-K$6),"-"))</f>
        <v/>
      </c>
      <c r="L455" s="4" t="str">
        <f>IF('2.1 Data FSVA 2025 &amp; Bobot'!R451="","",IFERROR(((L$7-'2.1 Data FSVA 2025 &amp; Bobot'!R451))/(L$7-L$6),"-"))</f>
        <v/>
      </c>
      <c r="M455" s="4" t="str">
        <f>IF('2.1 Data FSVA 2025 &amp; Bobot'!T451="","",IFERROR(((M$7-'2.1 Data FSVA 2025 &amp; Bobot'!T451))/(M$7-M$6),"-"))</f>
        <v/>
      </c>
      <c r="N455" s="4" t="str">
        <f>IF('2.1 Data FSVA 2025 &amp; Bobot'!V451="","",IFERROR((('2.1 Data FSVA 2025 &amp; Bobot'!V451-N$6))/(N$7-N$6),"-"))</f>
        <v/>
      </c>
      <c r="O455" s="4" t="str">
        <f>IF('2.1 Data FSVA 2025 &amp; Bobot'!X451="","",IFERROR(((O$7-'2.1 Data FSVA 2025 &amp; Bobot'!X451))/(O$7-O$6),"-"))</f>
        <v/>
      </c>
      <c r="P455" s="4" t="str">
        <f>IF('2.1 Data FSVA 2025 &amp; Bobot'!Z451="","",IFERROR((('2.1 Data FSVA 2025 &amp; Bobot'!Z451-P$6))/(P$7-P$6),"-"))</f>
        <v/>
      </c>
      <c r="Q455" s="4" t="str">
        <f>IF('2.1 Data FSVA 2025 &amp; Bobot'!AB451="","",IFERROR((('2.1 Data FSVA 2025 &amp; Bobot'!AB451-Q$6))/(Q$7-Q$6),"-"))</f>
        <v/>
      </c>
      <c r="R455" s="4" t="str">
        <f>IF('2.1 Data FSVA 2025 &amp; Bobot'!AD451="","",IFERROR(((R$7-'2.1 Data FSVA 2025 &amp; Bobot'!AD451))/(R$7-R$6),"-"))</f>
        <v/>
      </c>
      <c r="S455" s="33" t="str">
        <f t="shared" si="24"/>
        <v>-</v>
      </c>
      <c r="T455" s="73" t="str">
        <f t="shared" si="25"/>
        <v>-</v>
      </c>
      <c r="U455" s="4" t="str">
        <f t="shared" si="26"/>
        <v>-</v>
      </c>
      <c r="V455" s="73" t="str">
        <f t="shared" si="27"/>
        <v>-</v>
      </c>
      <c r="W455" s="67"/>
    </row>
    <row r="456" spans="1:23" x14ac:dyDescent="0.3">
      <c r="A456" s="1" t="str">
        <f>IF('2.1 Data FSVA 2025 &amp; Bobot'!A452="","",'2.1 Data FSVA 2025 &amp; Bobot'!A452)</f>
        <v/>
      </c>
      <c r="B456" s="2" t="str">
        <f>IF('2.1 Data FSVA 2025 &amp; Bobot'!B452="","",'2.1 Data FSVA 2025 &amp; Bobot'!B452)</f>
        <v/>
      </c>
      <c r="C456" s="1" t="str">
        <f>IF('2.1 Data FSVA 2025 &amp; Bobot'!C452="","",'2.1 Data FSVA 2025 &amp; Bobot'!C452)</f>
        <v/>
      </c>
      <c r="D456" s="1" t="str">
        <f>IF('2.1 Data FSVA 2025 &amp; Bobot'!D452="","",'2.1 Data FSVA 2025 &amp; Bobot'!D452)</f>
        <v/>
      </c>
      <c r="E456" s="1" t="str">
        <f>IF('2.1 Data FSVA 2025 &amp; Bobot'!E452="","",'2.1 Data FSVA 2025 &amp; Bobot'!E452)</f>
        <v/>
      </c>
      <c r="F456" s="2" t="str">
        <f>IF('2.1 Data FSVA 2025 &amp; Bobot'!F452="","",'2.1 Data FSVA 2025 &amp; Bobot'!F452)</f>
        <v/>
      </c>
      <c r="G456" s="4" t="str">
        <f>IF('2.1 Data FSVA 2025 &amp; Bobot'!H452="","",IFERROR(((G$7-'2.1 Data FSVA 2025 &amp; Bobot'!H452))/(G$7-G$6),"-"))</f>
        <v/>
      </c>
      <c r="H456" s="4" t="str">
        <f>IF('2.1 Data FSVA 2025 &amp; Bobot'!J452="","",IFERROR((('2.1 Data FSVA 2025 &amp; Bobot'!J452-H$6))/(H$7-H$6),"-"))</f>
        <v/>
      </c>
      <c r="I456" s="4" t="str">
        <f>IF('2.1 Data FSVA 2025 &amp; Bobot'!L452="","",IFERROR((('2.1 Data FSVA 2025 &amp; Bobot'!L452-I$6))/(I$7-I$6),"-"))</f>
        <v/>
      </c>
      <c r="J456" s="4" t="str">
        <f>IF('2.1 Data FSVA 2025 &amp; Bobot'!N452="","",IFERROR((('2.1 Data FSVA 2025 &amp; Bobot'!N452-J$6))/(J$7-J$6),"-"))</f>
        <v/>
      </c>
      <c r="K456" s="4" t="str">
        <f>IF('2.1 Data FSVA 2025 &amp; Bobot'!P452="","",IFERROR(((K$7-'2.1 Data FSVA 2025 &amp; Bobot'!P452))/(K$7-K$6),"-"))</f>
        <v/>
      </c>
      <c r="L456" s="4" t="str">
        <f>IF('2.1 Data FSVA 2025 &amp; Bobot'!R452="","",IFERROR(((L$7-'2.1 Data FSVA 2025 &amp; Bobot'!R452))/(L$7-L$6),"-"))</f>
        <v/>
      </c>
      <c r="M456" s="4" t="str">
        <f>IF('2.1 Data FSVA 2025 &amp; Bobot'!T452="","",IFERROR(((M$7-'2.1 Data FSVA 2025 &amp; Bobot'!T452))/(M$7-M$6),"-"))</f>
        <v/>
      </c>
      <c r="N456" s="4" t="str">
        <f>IF('2.1 Data FSVA 2025 &amp; Bobot'!V452="","",IFERROR((('2.1 Data FSVA 2025 &amp; Bobot'!V452-N$6))/(N$7-N$6),"-"))</f>
        <v/>
      </c>
      <c r="O456" s="4" t="str">
        <f>IF('2.1 Data FSVA 2025 &amp; Bobot'!X452="","",IFERROR(((O$7-'2.1 Data FSVA 2025 &amp; Bobot'!X452))/(O$7-O$6),"-"))</f>
        <v/>
      </c>
      <c r="P456" s="4" t="str">
        <f>IF('2.1 Data FSVA 2025 &amp; Bobot'!Z452="","",IFERROR((('2.1 Data FSVA 2025 &amp; Bobot'!Z452-P$6))/(P$7-P$6),"-"))</f>
        <v/>
      </c>
      <c r="Q456" s="4" t="str">
        <f>IF('2.1 Data FSVA 2025 &amp; Bobot'!AB452="","",IFERROR((('2.1 Data FSVA 2025 &amp; Bobot'!AB452-Q$6))/(Q$7-Q$6),"-"))</f>
        <v/>
      </c>
      <c r="R456" s="4" t="str">
        <f>IF('2.1 Data FSVA 2025 &amp; Bobot'!AD452="","",IFERROR(((R$7-'2.1 Data FSVA 2025 &amp; Bobot'!AD452))/(R$7-R$6),"-"))</f>
        <v/>
      </c>
      <c r="S456" s="33" t="str">
        <f t="shared" si="24"/>
        <v>-</v>
      </c>
      <c r="T456" s="73" t="str">
        <f t="shared" si="25"/>
        <v>-</v>
      </c>
      <c r="U456" s="4" t="str">
        <f t="shared" si="26"/>
        <v>-</v>
      </c>
      <c r="V456" s="73" t="str">
        <f t="shared" si="27"/>
        <v>-</v>
      </c>
      <c r="W456" s="67"/>
    </row>
    <row r="457" spans="1:23" x14ac:dyDescent="0.3">
      <c r="A457" s="1" t="str">
        <f>IF('2.1 Data FSVA 2025 &amp; Bobot'!A453="","",'2.1 Data FSVA 2025 &amp; Bobot'!A453)</f>
        <v/>
      </c>
      <c r="B457" s="2" t="str">
        <f>IF('2.1 Data FSVA 2025 &amp; Bobot'!B453="","",'2.1 Data FSVA 2025 &amp; Bobot'!B453)</f>
        <v/>
      </c>
      <c r="C457" s="1" t="str">
        <f>IF('2.1 Data FSVA 2025 &amp; Bobot'!C453="","",'2.1 Data FSVA 2025 &amp; Bobot'!C453)</f>
        <v/>
      </c>
      <c r="D457" s="1" t="str">
        <f>IF('2.1 Data FSVA 2025 &amp; Bobot'!D453="","",'2.1 Data FSVA 2025 &amp; Bobot'!D453)</f>
        <v/>
      </c>
      <c r="E457" s="1" t="str">
        <f>IF('2.1 Data FSVA 2025 &amp; Bobot'!E453="","",'2.1 Data FSVA 2025 &amp; Bobot'!E453)</f>
        <v/>
      </c>
      <c r="F457" s="2" t="str">
        <f>IF('2.1 Data FSVA 2025 &amp; Bobot'!F453="","",'2.1 Data FSVA 2025 &amp; Bobot'!F453)</f>
        <v/>
      </c>
      <c r="G457" s="4" t="str">
        <f>IF('2.1 Data FSVA 2025 &amp; Bobot'!H453="","",IFERROR(((G$7-'2.1 Data FSVA 2025 &amp; Bobot'!H453))/(G$7-G$6),"-"))</f>
        <v/>
      </c>
      <c r="H457" s="4" t="str">
        <f>IF('2.1 Data FSVA 2025 &amp; Bobot'!J453="","",IFERROR((('2.1 Data FSVA 2025 &amp; Bobot'!J453-H$6))/(H$7-H$6),"-"))</f>
        <v/>
      </c>
      <c r="I457" s="4" t="str">
        <f>IF('2.1 Data FSVA 2025 &amp; Bobot'!L453="","",IFERROR((('2.1 Data FSVA 2025 &amp; Bobot'!L453-I$6))/(I$7-I$6),"-"))</f>
        <v/>
      </c>
      <c r="J457" s="4" t="str">
        <f>IF('2.1 Data FSVA 2025 &amp; Bobot'!N453="","",IFERROR((('2.1 Data FSVA 2025 &amp; Bobot'!N453-J$6))/(J$7-J$6),"-"))</f>
        <v/>
      </c>
      <c r="K457" s="4" t="str">
        <f>IF('2.1 Data FSVA 2025 &amp; Bobot'!P453="","",IFERROR(((K$7-'2.1 Data FSVA 2025 &amp; Bobot'!P453))/(K$7-K$6),"-"))</f>
        <v/>
      </c>
      <c r="L457" s="4" t="str">
        <f>IF('2.1 Data FSVA 2025 &amp; Bobot'!R453="","",IFERROR(((L$7-'2.1 Data FSVA 2025 &amp; Bobot'!R453))/(L$7-L$6),"-"))</f>
        <v/>
      </c>
      <c r="M457" s="4" t="str">
        <f>IF('2.1 Data FSVA 2025 &amp; Bobot'!T453="","",IFERROR(((M$7-'2.1 Data FSVA 2025 &amp; Bobot'!T453))/(M$7-M$6),"-"))</f>
        <v/>
      </c>
      <c r="N457" s="4" t="str">
        <f>IF('2.1 Data FSVA 2025 &amp; Bobot'!V453="","",IFERROR((('2.1 Data FSVA 2025 &amp; Bobot'!V453-N$6))/(N$7-N$6),"-"))</f>
        <v/>
      </c>
      <c r="O457" s="4" t="str">
        <f>IF('2.1 Data FSVA 2025 &amp; Bobot'!X453="","",IFERROR(((O$7-'2.1 Data FSVA 2025 &amp; Bobot'!X453))/(O$7-O$6),"-"))</f>
        <v/>
      </c>
      <c r="P457" s="4" t="str">
        <f>IF('2.1 Data FSVA 2025 &amp; Bobot'!Z453="","",IFERROR((('2.1 Data FSVA 2025 &amp; Bobot'!Z453-P$6))/(P$7-P$6),"-"))</f>
        <v/>
      </c>
      <c r="Q457" s="4" t="str">
        <f>IF('2.1 Data FSVA 2025 &amp; Bobot'!AB453="","",IFERROR((('2.1 Data FSVA 2025 &amp; Bobot'!AB453-Q$6))/(Q$7-Q$6),"-"))</f>
        <v/>
      </c>
      <c r="R457" s="4" t="str">
        <f>IF('2.1 Data FSVA 2025 &amp; Bobot'!AD453="","",IFERROR(((R$7-'2.1 Data FSVA 2025 &amp; Bobot'!AD453))/(R$7-R$6),"-"))</f>
        <v/>
      </c>
      <c r="S457" s="33" t="str">
        <f t="shared" si="24"/>
        <v>-</v>
      </c>
      <c r="T457" s="73" t="str">
        <f t="shared" si="25"/>
        <v>-</v>
      </c>
      <c r="U457" s="4" t="str">
        <f t="shared" si="26"/>
        <v>-</v>
      </c>
      <c r="V457" s="73" t="str">
        <f t="shared" si="27"/>
        <v>-</v>
      </c>
      <c r="W457" s="67"/>
    </row>
    <row r="458" spans="1:23" x14ac:dyDescent="0.3">
      <c r="A458" s="1" t="str">
        <f>IF('2.1 Data FSVA 2025 &amp; Bobot'!A454="","",'2.1 Data FSVA 2025 &amp; Bobot'!A454)</f>
        <v/>
      </c>
      <c r="B458" s="2" t="str">
        <f>IF('2.1 Data FSVA 2025 &amp; Bobot'!B454="","",'2.1 Data FSVA 2025 &amp; Bobot'!B454)</f>
        <v/>
      </c>
      <c r="C458" s="1" t="str">
        <f>IF('2.1 Data FSVA 2025 &amp; Bobot'!C454="","",'2.1 Data FSVA 2025 &amp; Bobot'!C454)</f>
        <v/>
      </c>
      <c r="D458" s="1" t="str">
        <f>IF('2.1 Data FSVA 2025 &amp; Bobot'!D454="","",'2.1 Data FSVA 2025 &amp; Bobot'!D454)</f>
        <v/>
      </c>
      <c r="E458" s="1" t="str">
        <f>IF('2.1 Data FSVA 2025 &amp; Bobot'!E454="","",'2.1 Data FSVA 2025 &amp; Bobot'!E454)</f>
        <v/>
      </c>
      <c r="F458" s="2" t="str">
        <f>IF('2.1 Data FSVA 2025 &amp; Bobot'!F454="","",'2.1 Data FSVA 2025 &amp; Bobot'!F454)</f>
        <v/>
      </c>
      <c r="G458" s="4" t="str">
        <f>IF('2.1 Data FSVA 2025 &amp; Bobot'!H454="","",IFERROR(((G$7-'2.1 Data FSVA 2025 &amp; Bobot'!H454))/(G$7-G$6),"-"))</f>
        <v/>
      </c>
      <c r="H458" s="4" t="str">
        <f>IF('2.1 Data FSVA 2025 &amp; Bobot'!J454="","",IFERROR((('2.1 Data FSVA 2025 &amp; Bobot'!J454-H$6))/(H$7-H$6),"-"))</f>
        <v/>
      </c>
      <c r="I458" s="4" t="str">
        <f>IF('2.1 Data FSVA 2025 &amp; Bobot'!L454="","",IFERROR((('2.1 Data FSVA 2025 &amp; Bobot'!L454-I$6))/(I$7-I$6),"-"))</f>
        <v/>
      </c>
      <c r="J458" s="4" t="str">
        <f>IF('2.1 Data FSVA 2025 &amp; Bobot'!N454="","",IFERROR((('2.1 Data FSVA 2025 &amp; Bobot'!N454-J$6))/(J$7-J$6),"-"))</f>
        <v/>
      </c>
      <c r="K458" s="4" t="str">
        <f>IF('2.1 Data FSVA 2025 &amp; Bobot'!P454="","",IFERROR(((K$7-'2.1 Data FSVA 2025 &amp; Bobot'!P454))/(K$7-K$6),"-"))</f>
        <v/>
      </c>
      <c r="L458" s="4" t="str">
        <f>IF('2.1 Data FSVA 2025 &amp; Bobot'!R454="","",IFERROR(((L$7-'2.1 Data FSVA 2025 &amp; Bobot'!R454))/(L$7-L$6),"-"))</f>
        <v/>
      </c>
      <c r="M458" s="4" t="str">
        <f>IF('2.1 Data FSVA 2025 &amp; Bobot'!T454="","",IFERROR(((M$7-'2.1 Data FSVA 2025 &amp; Bobot'!T454))/(M$7-M$6),"-"))</f>
        <v/>
      </c>
      <c r="N458" s="4" t="str">
        <f>IF('2.1 Data FSVA 2025 &amp; Bobot'!V454="","",IFERROR((('2.1 Data FSVA 2025 &amp; Bobot'!V454-N$6))/(N$7-N$6),"-"))</f>
        <v/>
      </c>
      <c r="O458" s="4" t="str">
        <f>IF('2.1 Data FSVA 2025 &amp; Bobot'!X454="","",IFERROR(((O$7-'2.1 Data FSVA 2025 &amp; Bobot'!X454))/(O$7-O$6),"-"))</f>
        <v/>
      </c>
      <c r="P458" s="4" t="str">
        <f>IF('2.1 Data FSVA 2025 &amp; Bobot'!Z454="","",IFERROR((('2.1 Data FSVA 2025 &amp; Bobot'!Z454-P$6))/(P$7-P$6),"-"))</f>
        <v/>
      </c>
      <c r="Q458" s="4" t="str">
        <f>IF('2.1 Data FSVA 2025 &amp; Bobot'!AB454="","",IFERROR((('2.1 Data FSVA 2025 &amp; Bobot'!AB454-Q$6))/(Q$7-Q$6),"-"))</f>
        <v/>
      </c>
      <c r="R458" s="4" t="str">
        <f>IF('2.1 Data FSVA 2025 &amp; Bobot'!AD454="","",IFERROR(((R$7-'2.1 Data FSVA 2025 &amp; Bobot'!AD454))/(R$7-R$6),"-"))</f>
        <v/>
      </c>
      <c r="S458" s="33" t="str">
        <f t="shared" si="24"/>
        <v>-</v>
      </c>
      <c r="T458" s="73" t="str">
        <f t="shared" si="25"/>
        <v>-</v>
      </c>
      <c r="U458" s="4" t="str">
        <f t="shared" si="26"/>
        <v>-</v>
      </c>
      <c r="V458" s="73" t="str">
        <f t="shared" si="27"/>
        <v>-</v>
      </c>
      <c r="W458" s="67"/>
    </row>
    <row r="459" spans="1:23" x14ac:dyDescent="0.3">
      <c r="A459" s="1" t="str">
        <f>IF('2.1 Data FSVA 2025 &amp; Bobot'!A455="","",'2.1 Data FSVA 2025 &amp; Bobot'!A455)</f>
        <v/>
      </c>
      <c r="B459" s="2" t="str">
        <f>IF('2.1 Data FSVA 2025 &amp; Bobot'!B455="","",'2.1 Data FSVA 2025 &amp; Bobot'!B455)</f>
        <v/>
      </c>
      <c r="C459" s="1" t="str">
        <f>IF('2.1 Data FSVA 2025 &amp; Bobot'!C455="","",'2.1 Data FSVA 2025 &amp; Bobot'!C455)</f>
        <v/>
      </c>
      <c r="D459" s="1" t="str">
        <f>IF('2.1 Data FSVA 2025 &amp; Bobot'!D455="","",'2.1 Data FSVA 2025 &amp; Bobot'!D455)</f>
        <v/>
      </c>
      <c r="E459" s="1" t="str">
        <f>IF('2.1 Data FSVA 2025 &amp; Bobot'!E455="","",'2.1 Data FSVA 2025 &amp; Bobot'!E455)</f>
        <v/>
      </c>
      <c r="F459" s="2" t="str">
        <f>IF('2.1 Data FSVA 2025 &amp; Bobot'!F455="","",'2.1 Data FSVA 2025 &amp; Bobot'!F455)</f>
        <v/>
      </c>
      <c r="G459" s="4" t="str">
        <f>IF('2.1 Data FSVA 2025 &amp; Bobot'!H455="","",IFERROR(((G$7-'2.1 Data FSVA 2025 &amp; Bobot'!H455))/(G$7-G$6),"-"))</f>
        <v/>
      </c>
      <c r="H459" s="4" t="str">
        <f>IF('2.1 Data FSVA 2025 &amp; Bobot'!J455="","",IFERROR((('2.1 Data FSVA 2025 &amp; Bobot'!J455-H$6))/(H$7-H$6),"-"))</f>
        <v/>
      </c>
      <c r="I459" s="4" t="str">
        <f>IF('2.1 Data FSVA 2025 &amp; Bobot'!L455="","",IFERROR((('2.1 Data FSVA 2025 &amp; Bobot'!L455-I$6))/(I$7-I$6),"-"))</f>
        <v/>
      </c>
      <c r="J459" s="4" t="str">
        <f>IF('2.1 Data FSVA 2025 &amp; Bobot'!N455="","",IFERROR((('2.1 Data FSVA 2025 &amp; Bobot'!N455-J$6))/(J$7-J$6),"-"))</f>
        <v/>
      </c>
      <c r="K459" s="4" t="str">
        <f>IF('2.1 Data FSVA 2025 &amp; Bobot'!P455="","",IFERROR(((K$7-'2.1 Data FSVA 2025 &amp; Bobot'!P455))/(K$7-K$6),"-"))</f>
        <v/>
      </c>
      <c r="L459" s="4" t="str">
        <f>IF('2.1 Data FSVA 2025 &amp; Bobot'!R455="","",IFERROR(((L$7-'2.1 Data FSVA 2025 &amp; Bobot'!R455))/(L$7-L$6),"-"))</f>
        <v/>
      </c>
      <c r="M459" s="4" t="str">
        <f>IF('2.1 Data FSVA 2025 &amp; Bobot'!T455="","",IFERROR(((M$7-'2.1 Data FSVA 2025 &amp; Bobot'!T455))/(M$7-M$6),"-"))</f>
        <v/>
      </c>
      <c r="N459" s="4" t="str">
        <f>IF('2.1 Data FSVA 2025 &amp; Bobot'!V455="","",IFERROR((('2.1 Data FSVA 2025 &amp; Bobot'!V455-N$6))/(N$7-N$6),"-"))</f>
        <v/>
      </c>
      <c r="O459" s="4" t="str">
        <f>IF('2.1 Data FSVA 2025 &amp; Bobot'!X455="","",IFERROR(((O$7-'2.1 Data FSVA 2025 &amp; Bobot'!X455))/(O$7-O$6),"-"))</f>
        <v/>
      </c>
      <c r="P459" s="4" t="str">
        <f>IF('2.1 Data FSVA 2025 &amp; Bobot'!Z455="","",IFERROR((('2.1 Data FSVA 2025 &amp; Bobot'!Z455-P$6))/(P$7-P$6),"-"))</f>
        <v/>
      </c>
      <c r="Q459" s="4" t="str">
        <f>IF('2.1 Data FSVA 2025 &amp; Bobot'!AB455="","",IFERROR((('2.1 Data FSVA 2025 &amp; Bobot'!AB455-Q$6))/(Q$7-Q$6),"-"))</f>
        <v/>
      </c>
      <c r="R459" s="4" t="str">
        <f>IF('2.1 Data FSVA 2025 &amp; Bobot'!AD455="","",IFERROR(((R$7-'2.1 Data FSVA 2025 &amp; Bobot'!AD455))/(R$7-R$6),"-"))</f>
        <v/>
      </c>
      <c r="S459" s="33" t="str">
        <f t="shared" si="24"/>
        <v>-</v>
      </c>
      <c r="T459" s="73" t="str">
        <f t="shared" si="25"/>
        <v>-</v>
      </c>
      <c r="U459" s="4" t="str">
        <f t="shared" si="26"/>
        <v>-</v>
      </c>
      <c r="V459" s="73" t="str">
        <f t="shared" si="27"/>
        <v>-</v>
      </c>
      <c r="W459" s="67"/>
    </row>
    <row r="460" spans="1:23" x14ac:dyDescent="0.3">
      <c r="A460" s="1" t="str">
        <f>IF('2.1 Data FSVA 2025 &amp; Bobot'!A456="","",'2.1 Data FSVA 2025 &amp; Bobot'!A456)</f>
        <v/>
      </c>
      <c r="B460" s="2" t="str">
        <f>IF('2.1 Data FSVA 2025 &amp; Bobot'!B456="","",'2.1 Data FSVA 2025 &amp; Bobot'!B456)</f>
        <v/>
      </c>
      <c r="C460" s="1" t="str">
        <f>IF('2.1 Data FSVA 2025 &amp; Bobot'!C456="","",'2.1 Data FSVA 2025 &amp; Bobot'!C456)</f>
        <v/>
      </c>
      <c r="D460" s="1" t="str">
        <f>IF('2.1 Data FSVA 2025 &amp; Bobot'!D456="","",'2.1 Data FSVA 2025 &amp; Bobot'!D456)</f>
        <v/>
      </c>
      <c r="E460" s="1" t="str">
        <f>IF('2.1 Data FSVA 2025 &amp; Bobot'!E456="","",'2.1 Data FSVA 2025 &amp; Bobot'!E456)</f>
        <v/>
      </c>
      <c r="F460" s="2" t="str">
        <f>IF('2.1 Data FSVA 2025 &amp; Bobot'!F456="","",'2.1 Data FSVA 2025 &amp; Bobot'!F456)</f>
        <v/>
      </c>
      <c r="G460" s="4" t="str">
        <f>IF('2.1 Data FSVA 2025 &amp; Bobot'!H456="","",IFERROR(((G$7-'2.1 Data FSVA 2025 &amp; Bobot'!H456))/(G$7-G$6),"-"))</f>
        <v/>
      </c>
      <c r="H460" s="4" t="str">
        <f>IF('2.1 Data FSVA 2025 &amp; Bobot'!J456="","",IFERROR((('2.1 Data FSVA 2025 &amp; Bobot'!J456-H$6))/(H$7-H$6),"-"))</f>
        <v/>
      </c>
      <c r="I460" s="4" t="str">
        <f>IF('2.1 Data FSVA 2025 &amp; Bobot'!L456="","",IFERROR((('2.1 Data FSVA 2025 &amp; Bobot'!L456-I$6))/(I$7-I$6),"-"))</f>
        <v/>
      </c>
      <c r="J460" s="4" t="str">
        <f>IF('2.1 Data FSVA 2025 &amp; Bobot'!N456="","",IFERROR((('2.1 Data FSVA 2025 &amp; Bobot'!N456-J$6))/(J$7-J$6),"-"))</f>
        <v/>
      </c>
      <c r="K460" s="4" t="str">
        <f>IF('2.1 Data FSVA 2025 &amp; Bobot'!P456="","",IFERROR(((K$7-'2.1 Data FSVA 2025 &amp; Bobot'!P456))/(K$7-K$6),"-"))</f>
        <v/>
      </c>
      <c r="L460" s="4" t="str">
        <f>IF('2.1 Data FSVA 2025 &amp; Bobot'!R456="","",IFERROR(((L$7-'2.1 Data FSVA 2025 &amp; Bobot'!R456))/(L$7-L$6),"-"))</f>
        <v/>
      </c>
      <c r="M460" s="4" t="str">
        <f>IF('2.1 Data FSVA 2025 &amp; Bobot'!T456="","",IFERROR(((M$7-'2.1 Data FSVA 2025 &amp; Bobot'!T456))/(M$7-M$6),"-"))</f>
        <v/>
      </c>
      <c r="N460" s="4" t="str">
        <f>IF('2.1 Data FSVA 2025 &amp; Bobot'!V456="","",IFERROR((('2.1 Data FSVA 2025 &amp; Bobot'!V456-N$6))/(N$7-N$6),"-"))</f>
        <v/>
      </c>
      <c r="O460" s="4" t="str">
        <f>IF('2.1 Data FSVA 2025 &amp; Bobot'!X456="","",IFERROR(((O$7-'2.1 Data FSVA 2025 &amp; Bobot'!X456))/(O$7-O$6),"-"))</f>
        <v/>
      </c>
      <c r="P460" s="4" t="str">
        <f>IF('2.1 Data FSVA 2025 &amp; Bobot'!Z456="","",IFERROR((('2.1 Data FSVA 2025 &amp; Bobot'!Z456-P$6))/(P$7-P$6),"-"))</f>
        <v/>
      </c>
      <c r="Q460" s="4" t="str">
        <f>IF('2.1 Data FSVA 2025 &amp; Bobot'!AB456="","",IFERROR((('2.1 Data FSVA 2025 &amp; Bobot'!AB456-Q$6))/(Q$7-Q$6),"-"))</f>
        <v/>
      </c>
      <c r="R460" s="4" t="str">
        <f>IF('2.1 Data FSVA 2025 &amp; Bobot'!AD456="","",IFERROR(((R$7-'2.1 Data FSVA 2025 &amp; Bobot'!AD456))/(R$7-R$6),"-"))</f>
        <v/>
      </c>
      <c r="S460" s="33" t="str">
        <f t="shared" ref="S460:S523" si="28">IFERROR(($G$2*G460)+($H$2*H460)+($I$2*I460)+($J$2*J460)+($K$2*K460)+($L$2*L460)+($M$2*M460)+($N$2*N460)+($O$2*O460)+($P$2*P460)+($Q$2*Q460)+($R$2*R460),"-")</f>
        <v>-</v>
      </c>
      <c r="T460" s="73" t="str">
        <f t="shared" ref="T460:T523" si="29">(IF(S460="-","-",IF(S460&lt;=$X$11,1,IF(S460&lt;=$X$12,2,IF(S460&lt;=$X$13,3,IF(S460&lt;=$X$14,4,IF(S460&lt;=$X$15,5,6)))))))</f>
        <v>-</v>
      </c>
      <c r="U460" s="4" t="str">
        <f t="shared" ref="U460:U523" si="30">IFERROR(100*S460,"-")</f>
        <v>-</v>
      </c>
      <c r="V460" s="73" t="str">
        <f t="shared" ref="V460:V523" si="31">IFERROR(RANK(U460,$U$11:$U$704,0),"-")</f>
        <v>-</v>
      </c>
      <c r="W460" s="67"/>
    </row>
    <row r="461" spans="1:23" x14ac:dyDescent="0.3">
      <c r="A461" s="1" t="str">
        <f>IF('2.1 Data FSVA 2025 &amp; Bobot'!A457="","",'2.1 Data FSVA 2025 &amp; Bobot'!A457)</f>
        <v/>
      </c>
      <c r="B461" s="2" t="str">
        <f>IF('2.1 Data FSVA 2025 &amp; Bobot'!B457="","",'2.1 Data FSVA 2025 &amp; Bobot'!B457)</f>
        <v/>
      </c>
      <c r="C461" s="1" t="str">
        <f>IF('2.1 Data FSVA 2025 &amp; Bobot'!C457="","",'2.1 Data FSVA 2025 &amp; Bobot'!C457)</f>
        <v/>
      </c>
      <c r="D461" s="1" t="str">
        <f>IF('2.1 Data FSVA 2025 &amp; Bobot'!D457="","",'2.1 Data FSVA 2025 &amp; Bobot'!D457)</f>
        <v/>
      </c>
      <c r="E461" s="1" t="str">
        <f>IF('2.1 Data FSVA 2025 &amp; Bobot'!E457="","",'2.1 Data FSVA 2025 &amp; Bobot'!E457)</f>
        <v/>
      </c>
      <c r="F461" s="2" t="str">
        <f>IF('2.1 Data FSVA 2025 &amp; Bobot'!F457="","",'2.1 Data FSVA 2025 &amp; Bobot'!F457)</f>
        <v/>
      </c>
      <c r="G461" s="4" t="str">
        <f>IF('2.1 Data FSVA 2025 &amp; Bobot'!H457="","",IFERROR(((G$7-'2.1 Data FSVA 2025 &amp; Bobot'!H457))/(G$7-G$6),"-"))</f>
        <v/>
      </c>
      <c r="H461" s="4" t="str">
        <f>IF('2.1 Data FSVA 2025 &amp; Bobot'!J457="","",IFERROR((('2.1 Data FSVA 2025 &amp; Bobot'!J457-H$6))/(H$7-H$6),"-"))</f>
        <v/>
      </c>
      <c r="I461" s="4" t="str">
        <f>IF('2.1 Data FSVA 2025 &amp; Bobot'!L457="","",IFERROR((('2.1 Data FSVA 2025 &amp; Bobot'!L457-I$6))/(I$7-I$6),"-"))</f>
        <v/>
      </c>
      <c r="J461" s="4" t="str">
        <f>IF('2.1 Data FSVA 2025 &amp; Bobot'!N457="","",IFERROR((('2.1 Data FSVA 2025 &amp; Bobot'!N457-J$6))/(J$7-J$6),"-"))</f>
        <v/>
      </c>
      <c r="K461" s="4" t="str">
        <f>IF('2.1 Data FSVA 2025 &amp; Bobot'!P457="","",IFERROR(((K$7-'2.1 Data FSVA 2025 &amp; Bobot'!P457))/(K$7-K$6),"-"))</f>
        <v/>
      </c>
      <c r="L461" s="4" t="str">
        <f>IF('2.1 Data FSVA 2025 &amp; Bobot'!R457="","",IFERROR(((L$7-'2.1 Data FSVA 2025 &amp; Bobot'!R457))/(L$7-L$6),"-"))</f>
        <v/>
      </c>
      <c r="M461" s="4" t="str">
        <f>IF('2.1 Data FSVA 2025 &amp; Bobot'!T457="","",IFERROR(((M$7-'2.1 Data FSVA 2025 &amp; Bobot'!T457))/(M$7-M$6),"-"))</f>
        <v/>
      </c>
      <c r="N461" s="4" t="str">
        <f>IF('2.1 Data FSVA 2025 &amp; Bobot'!V457="","",IFERROR((('2.1 Data FSVA 2025 &amp; Bobot'!V457-N$6))/(N$7-N$6),"-"))</f>
        <v/>
      </c>
      <c r="O461" s="4" t="str">
        <f>IF('2.1 Data FSVA 2025 &amp; Bobot'!X457="","",IFERROR(((O$7-'2.1 Data FSVA 2025 &amp; Bobot'!X457))/(O$7-O$6),"-"))</f>
        <v/>
      </c>
      <c r="P461" s="4" t="str">
        <f>IF('2.1 Data FSVA 2025 &amp; Bobot'!Z457="","",IFERROR((('2.1 Data FSVA 2025 &amp; Bobot'!Z457-P$6))/(P$7-P$6),"-"))</f>
        <v/>
      </c>
      <c r="Q461" s="4" t="str">
        <f>IF('2.1 Data FSVA 2025 &amp; Bobot'!AB457="","",IFERROR((('2.1 Data FSVA 2025 &amp; Bobot'!AB457-Q$6))/(Q$7-Q$6),"-"))</f>
        <v/>
      </c>
      <c r="R461" s="4" t="str">
        <f>IF('2.1 Data FSVA 2025 &amp; Bobot'!AD457="","",IFERROR(((R$7-'2.1 Data FSVA 2025 &amp; Bobot'!AD457))/(R$7-R$6),"-"))</f>
        <v/>
      </c>
      <c r="S461" s="33" t="str">
        <f t="shared" si="28"/>
        <v>-</v>
      </c>
      <c r="T461" s="73" t="str">
        <f t="shared" si="29"/>
        <v>-</v>
      </c>
      <c r="U461" s="4" t="str">
        <f t="shared" si="30"/>
        <v>-</v>
      </c>
      <c r="V461" s="73" t="str">
        <f t="shared" si="31"/>
        <v>-</v>
      </c>
      <c r="W461" s="67"/>
    </row>
    <row r="462" spans="1:23" x14ac:dyDescent="0.3">
      <c r="A462" s="1" t="str">
        <f>IF('2.1 Data FSVA 2025 &amp; Bobot'!A458="","",'2.1 Data FSVA 2025 &amp; Bobot'!A458)</f>
        <v/>
      </c>
      <c r="B462" s="2" t="str">
        <f>IF('2.1 Data FSVA 2025 &amp; Bobot'!B458="","",'2.1 Data FSVA 2025 &amp; Bobot'!B458)</f>
        <v/>
      </c>
      <c r="C462" s="1" t="str">
        <f>IF('2.1 Data FSVA 2025 &amp; Bobot'!C458="","",'2.1 Data FSVA 2025 &amp; Bobot'!C458)</f>
        <v/>
      </c>
      <c r="D462" s="1" t="str">
        <f>IF('2.1 Data FSVA 2025 &amp; Bobot'!D458="","",'2.1 Data FSVA 2025 &amp; Bobot'!D458)</f>
        <v/>
      </c>
      <c r="E462" s="1" t="str">
        <f>IF('2.1 Data FSVA 2025 &amp; Bobot'!E458="","",'2.1 Data FSVA 2025 &amp; Bobot'!E458)</f>
        <v/>
      </c>
      <c r="F462" s="2" t="str">
        <f>IF('2.1 Data FSVA 2025 &amp; Bobot'!F458="","",'2.1 Data FSVA 2025 &amp; Bobot'!F458)</f>
        <v/>
      </c>
      <c r="G462" s="4" t="str">
        <f>IF('2.1 Data FSVA 2025 &amp; Bobot'!H458="","",IFERROR(((G$7-'2.1 Data FSVA 2025 &amp; Bobot'!H458))/(G$7-G$6),"-"))</f>
        <v/>
      </c>
      <c r="H462" s="4" t="str">
        <f>IF('2.1 Data FSVA 2025 &amp; Bobot'!J458="","",IFERROR((('2.1 Data FSVA 2025 &amp; Bobot'!J458-H$6))/(H$7-H$6),"-"))</f>
        <v/>
      </c>
      <c r="I462" s="4" t="str">
        <f>IF('2.1 Data FSVA 2025 &amp; Bobot'!L458="","",IFERROR((('2.1 Data FSVA 2025 &amp; Bobot'!L458-I$6))/(I$7-I$6),"-"))</f>
        <v/>
      </c>
      <c r="J462" s="4" t="str">
        <f>IF('2.1 Data FSVA 2025 &amp; Bobot'!N458="","",IFERROR((('2.1 Data FSVA 2025 &amp; Bobot'!N458-J$6))/(J$7-J$6),"-"))</f>
        <v/>
      </c>
      <c r="K462" s="4" t="str">
        <f>IF('2.1 Data FSVA 2025 &amp; Bobot'!P458="","",IFERROR(((K$7-'2.1 Data FSVA 2025 &amp; Bobot'!P458))/(K$7-K$6),"-"))</f>
        <v/>
      </c>
      <c r="L462" s="4" t="str">
        <f>IF('2.1 Data FSVA 2025 &amp; Bobot'!R458="","",IFERROR(((L$7-'2.1 Data FSVA 2025 &amp; Bobot'!R458))/(L$7-L$6),"-"))</f>
        <v/>
      </c>
      <c r="M462" s="4" t="str">
        <f>IF('2.1 Data FSVA 2025 &amp; Bobot'!T458="","",IFERROR(((M$7-'2.1 Data FSVA 2025 &amp; Bobot'!T458))/(M$7-M$6),"-"))</f>
        <v/>
      </c>
      <c r="N462" s="4" t="str">
        <f>IF('2.1 Data FSVA 2025 &amp; Bobot'!V458="","",IFERROR((('2.1 Data FSVA 2025 &amp; Bobot'!V458-N$6))/(N$7-N$6),"-"))</f>
        <v/>
      </c>
      <c r="O462" s="4" t="str">
        <f>IF('2.1 Data FSVA 2025 &amp; Bobot'!X458="","",IFERROR(((O$7-'2.1 Data FSVA 2025 &amp; Bobot'!X458))/(O$7-O$6),"-"))</f>
        <v/>
      </c>
      <c r="P462" s="4" t="str">
        <f>IF('2.1 Data FSVA 2025 &amp; Bobot'!Z458="","",IFERROR((('2.1 Data FSVA 2025 &amp; Bobot'!Z458-P$6))/(P$7-P$6),"-"))</f>
        <v/>
      </c>
      <c r="Q462" s="4" t="str">
        <f>IF('2.1 Data FSVA 2025 &amp; Bobot'!AB458="","",IFERROR((('2.1 Data FSVA 2025 &amp; Bobot'!AB458-Q$6))/(Q$7-Q$6),"-"))</f>
        <v/>
      </c>
      <c r="R462" s="4" t="str">
        <f>IF('2.1 Data FSVA 2025 &amp; Bobot'!AD458="","",IFERROR(((R$7-'2.1 Data FSVA 2025 &amp; Bobot'!AD458))/(R$7-R$6),"-"))</f>
        <v/>
      </c>
      <c r="S462" s="33" t="str">
        <f t="shared" si="28"/>
        <v>-</v>
      </c>
      <c r="T462" s="73" t="str">
        <f t="shared" si="29"/>
        <v>-</v>
      </c>
      <c r="U462" s="4" t="str">
        <f t="shared" si="30"/>
        <v>-</v>
      </c>
      <c r="V462" s="73" t="str">
        <f t="shared" si="31"/>
        <v>-</v>
      </c>
      <c r="W462" s="67"/>
    </row>
    <row r="463" spans="1:23" x14ac:dyDescent="0.3">
      <c r="A463" s="1" t="str">
        <f>IF('2.1 Data FSVA 2025 &amp; Bobot'!A459="","",'2.1 Data FSVA 2025 &amp; Bobot'!A459)</f>
        <v/>
      </c>
      <c r="B463" s="2" t="str">
        <f>IF('2.1 Data FSVA 2025 &amp; Bobot'!B459="","",'2.1 Data FSVA 2025 &amp; Bobot'!B459)</f>
        <v/>
      </c>
      <c r="C463" s="1" t="str">
        <f>IF('2.1 Data FSVA 2025 &amp; Bobot'!C459="","",'2.1 Data FSVA 2025 &amp; Bobot'!C459)</f>
        <v/>
      </c>
      <c r="D463" s="1" t="str">
        <f>IF('2.1 Data FSVA 2025 &amp; Bobot'!D459="","",'2.1 Data FSVA 2025 &amp; Bobot'!D459)</f>
        <v/>
      </c>
      <c r="E463" s="1" t="str">
        <f>IF('2.1 Data FSVA 2025 &amp; Bobot'!E459="","",'2.1 Data FSVA 2025 &amp; Bobot'!E459)</f>
        <v/>
      </c>
      <c r="F463" s="2" t="str">
        <f>IF('2.1 Data FSVA 2025 &amp; Bobot'!F459="","",'2.1 Data FSVA 2025 &amp; Bobot'!F459)</f>
        <v/>
      </c>
      <c r="G463" s="4" t="str">
        <f>IF('2.1 Data FSVA 2025 &amp; Bobot'!H459="","",IFERROR(((G$7-'2.1 Data FSVA 2025 &amp; Bobot'!H459))/(G$7-G$6),"-"))</f>
        <v/>
      </c>
      <c r="H463" s="4" t="str">
        <f>IF('2.1 Data FSVA 2025 &amp; Bobot'!J459="","",IFERROR((('2.1 Data FSVA 2025 &amp; Bobot'!J459-H$6))/(H$7-H$6),"-"))</f>
        <v/>
      </c>
      <c r="I463" s="4" t="str">
        <f>IF('2.1 Data FSVA 2025 &amp; Bobot'!L459="","",IFERROR((('2.1 Data FSVA 2025 &amp; Bobot'!L459-I$6))/(I$7-I$6),"-"))</f>
        <v/>
      </c>
      <c r="J463" s="4" t="str">
        <f>IF('2.1 Data FSVA 2025 &amp; Bobot'!N459="","",IFERROR((('2.1 Data FSVA 2025 &amp; Bobot'!N459-J$6))/(J$7-J$6),"-"))</f>
        <v/>
      </c>
      <c r="K463" s="4" t="str">
        <f>IF('2.1 Data FSVA 2025 &amp; Bobot'!P459="","",IFERROR(((K$7-'2.1 Data FSVA 2025 &amp; Bobot'!P459))/(K$7-K$6),"-"))</f>
        <v/>
      </c>
      <c r="L463" s="4" t="str">
        <f>IF('2.1 Data FSVA 2025 &amp; Bobot'!R459="","",IFERROR(((L$7-'2.1 Data FSVA 2025 &amp; Bobot'!R459))/(L$7-L$6),"-"))</f>
        <v/>
      </c>
      <c r="M463" s="4" t="str">
        <f>IF('2.1 Data FSVA 2025 &amp; Bobot'!T459="","",IFERROR(((M$7-'2.1 Data FSVA 2025 &amp; Bobot'!T459))/(M$7-M$6),"-"))</f>
        <v/>
      </c>
      <c r="N463" s="4" t="str">
        <f>IF('2.1 Data FSVA 2025 &amp; Bobot'!V459="","",IFERROR((('2.1 Data FSVA 2025 &amp; Bobot'!V459-N$6))/(N$7-N$6),"-"))</f>
        <v/>
      </c>
      <c r="O463" s="4" t="str">
        <f>IF('2.1 Data FSVA 2025 &amp; Bobot'!X459="","",IFERROR(((O$7-'2.1 Data FSVA 2025 &amp; Bobot'!X459))/(O$7-O$6),"-"))</f>
        <v/>
      </c>
      <c r="P463" s="4" t="str">
        <f>IF('2.1 Data FSVA 2025 &amp; Bobot'!Z459="","",IFERROR((('2.1 Data FSVA 2025 &amp; Bobot'!Z459-P$6))/(P$7-P$6),"-"))</f>
        <v/>
      </c>
      <c r="Q463" s="4" t="str">
        <f>IF('2.1 Data FSVA 2025 &amp; Bobot'!AB459="","",IFERROR((('2.1 Data FSVA 2025 &amp; Bobot'!AB459-Q$6))/(Q$7-Q$6),"-"))</f>
        <v/>
      </c>
      <c r="R463" s="4" t="str">
        <f>IF('2.1 Data FSVA 2025 &amp; Bobot'!AD459="","",IFERROR(((R$7-'2.1 Data FSVA 2025 &amp; Bobot'!AD459))/(R$7-R$6),"-"))</f>
        <v/>
      </c>
      <c r="S463" s="33" t="str">
        <f t="shared" si="28"/>
        <v>-</v>
      </c>
      <c r="T463" s="73" t="str">
        <f t="shared" si="29"/>
        <v>-</v>
      </c>
      <c r="U463" s="4" t="str">
        <f t="shared" si="30"/>
        <v>-</v>
      </c>
      <c r="V463" s="73" t="str">
        <f t="shared" si="31"/>
        <v>-</v>
      </c>
      <c r="W463" s="67"/>
    </row>
    <row r="464" spans="1:23" x14ac:dyDescent="0.3">
      <c r="A464" s="1" t="str">
        <f>IF('2.1 Data FSVA 2025 &amp; Bobot'!A460="","",'2.1 Data FSVA 2025 &amp; Bobot'!A460)</f>
        <v/>
      </c>
      <c r="B464" s="2" t="str">
        <f>IF('2.1 Data FSVA 2025 &amp; Bobot'!B460="","",'2.1 Data FSVA 2025 &amp; Bobot'!B460)</f>
        <v/>
      </c>
      <c r="C464" s="1" t="str">
        <f>IF('2.1 Data FSVA 2025 &amp; Bobot'!C460="","",'2.1 Data FSVA 2025 &amp; Bobot'!C460)</f>
        <v/>
      </c>
      <c r="D464" s="1" t="str">
        <f>IF('2.1 Data FSVA 2025 &amp; Bobot'!D460="","",'2.1 Data FSVA 2025 &amp; Bobot'!D460)</f>
        <v/>
      </c>
      <c r="E464" s="1" t="str">
        <f>IF('2.1 Data FSVA 2025 &amp; Bobot'!E460="","",'2.1 Data FSVA 2025 &amp; Bobot'!E460)</f>
        <v/>
      </c>
      <c r="F464" s="2" t="str">
        <f>IF('2.1 Data FSVA 2025 &amp; Bobot'!F460="","",'2.1 Data FSVA 2025 &amp; Bobot'!F460)</f>
        <v/>
      </c>
      <c r="G464" s="4" t="str">
        <f>IF('2.1 Data FSVA 2025 &amp; Bobot'!H460="","",IFERROR(((G$7-'2.1 Data FSVA 2025 &amp; Bobot'!H460))/(G$7-G$6),"-"))</f>
        <v/>
      </c>
      <c r="H464" s="4" t="str">
        <f>IF('2.1 Data FSVA 2025 &amp; Bobot'!J460="","",IFERROR((('2.1 Data FSVA 2025 &amp; Bobot'!J460-H$6))/(H$7-H$6),"-"))</f>
        <v/>
      </c>
      <c r="I464" s="4" t="str">
        <f>IF('2.1 Data FSVA 2025 &amp; Bobot'!L460="","",IFERROR((('2.1 Data FSVA 2025 &amp; Bobot'!L460-I$6))/(I$7-I$6),"-"))</f>
        <v/>
      </c>
      <c r="J464" s="4" t="str">
        <f>IF('2.1 Data FSVA 2025 &amp; Bobot'!N460="","",IFERROR((('2.1 Data FSVA 2025 &amp; Bobot'!N460-J$6))/(J$7-J$6),"-"))</f>
        <v/>
      </c>
      <c r="K464" s="4" t="str">
        <f>IF('2.1 Data FSVA 2025 &amp; Bobot'!P460="","",IFERROR(((K$7-'2.1 Data FSVA 2025 &amp; Bobot'!P460))/(K$7-K$6),"-"))</f>
        <v/>
      </c>
      <c r="L464" s="4" t="str">
        <f>IF('2.1 Data FSVA 2025 &amp; Bobot'!R460="","",IFERROR(((L$7-'2.1 Data FSVA 2025 &amp; Bobot'!R460))/(L$7-L$6),"-"))</f>
        <v/>
      </c>
      <c r="M464" s="4" t="str">
        <f>IF('2.1 Data FSVA 2025 &amp; Bobot'!T460="","",IFERROR(((M$7-'2.1 Data FSVA 2025 &amp; Bobot'!T460))/(M$7-M$6),"-"))</f>
        <v/>
      </c>
      <c r="N464" s="4" t="str">
        <f>IF('2.1 Data FSVA 2025 &amp; Bobot'!V460="","",IFERROR((('2.1 Data FSVA 2025 &amp; Bobot'!V460-N$6))/(N$7-N$6),"-"))</f>
        <v/>
      </c>
      <c r="O464" s="4" t="str">
        <f>IF('2.1 Data FSVA 2025 &amp; Bobot'!X460="","",IFERROR(((O$7-'2.1 Data FSVA 2025 &amp; Bobot'!X460))/(O$7-O$6),"-"))</f>
        <v/>
      </c>
      <c r="P464" s="4" t="str">
        <f>IF('2.1 Data FSVA 2025 &amp; Bobot'!Z460="","",IFERROR((('2.1 Data FSVA 2025 &amp; Bobot'!Z460-P$6))/(P$7-P$6),"-"))</f>
        <v/>
      </c>
      <c r="Q464" s="4" t="str">
        <f>IF('2.1 Data FSVA 2025 &amp; Bobot'!AB460="","",IFERROR((('2.1 Data FSVA 2025 &amp; Bobot'!AB460-Q$6))/(Q$7-Q$6),"-"))</f>
        <v/>
      </c>
      <c r="R464" s="4" t="str">
        <f>IF('2.1 Data FSVA 2025 &amp; Bobot'!AD460="","",IFERROR(((R$7-'2.1 Data FSVA 2025 &amp; Bobot'!AD460))/(R$7-R$6),"-"))</f>
        <v/>
      </c>
      <c r="S464" s="33" t="str">
        <f t="shared" si="28"/>
        <v>-</v>
      </c>
      <c r="T464" s="73" t="str">
        <f t="shared" si="29"/>
        <v>-</v>
      </c>
      <c r="U464" s="4" t="str">
        <f t="shared" si="30"/>
        <v>-</v>
      </c>
      <c r="V464" s="73" t="str">
        <f t="shared" si="31"/>
        <v>-</v>
      </c>
      <c r="W464" s="67"/>
    </row>
    <row r="465" spans="1:23" x14ac:dyDescent="0.3">
      <c r="A465" s="1" t="str">
        <f>IF('2.1 Data FSVA 2025 &amp; Bobot'!A461="","",'2.1 Data FSVA 2025 &amp; Bobot'!A461)</f>
        <v/>
      </c>
      <c r="B465" s="2" t="str">
        <f>IF('2.1 Data FSVA 2025 &amp; Bobot'!B461="","",'2.1 Data FSVA 2025 &amp; Bobot'!B461)</f>
        <v/>
      </c>
      <c r="C465" s="1" t="str">
        <f>IF('2.1 Data FSVA 2025 &amp; Bobot'!C461="","",'2.1 Data FSVA 2025 &amp; Bobot'!C461)</f>
        <v/>
      </c>
      <c r="D465" s="1" t="str">
        <f>IF('2.1 Data FSVA 2025 &amp; Bobot'!D461="","",'2.1 Data FSVA 2025 &amp; Bobot'!D461)</f>
        <v/>
      </c>
      <c r="E465" s="1" t="str">
        <f>IF('2.1 Data FSVA 2025 &amp; Bobot'!E461="","",'2.1 Data FSVA 2025 &amp; Bobot'!E461)</f>
        <v/>
      </c>
      <c r="F465" s="2" t="str">
        <f>IF('2.1 Data FSVA 2025 &amp; Bobot'!F461="","",'2.1 Data FSVA 2025 &amp; Bobot'!F461)</f>
        <v/>
      </c>
      <c r="G465" s="4" t="str">
        <f>IF('2.1 Data FSVA 2025 &amp; Bobot'!H461="","",IFERROR(((G$7-'2.1 Data FSVA 2025 &amp; Bobot'!H461))/(G$7-G$6),"-"))</f>
        <v/>
      </c>
      <c r="H465" s="4" t="str">
        <f>IF('2.1 Data FSVA 2025 &amp; Bobot'!J461="","",IFERROR((('2.1 Data FSVA 2025 &amp; Bobot'!J461-H$6))/(H$7-H$6),"-"))</f>
        <v/>
      </c>
      <c r="I465" s="4" t="str">
        <f>IF('2.1 Data FSVA 2025 &amp; Bobot'!L461="","",IFERROR((('2.1 Data FSVA 2025 &amp; Bobot'!L461-I$6))/(I$7-I$6),"-"))</f>
        <v/>
      </c>
      <c r="J465" s="4" t="str">
        <f>IF('2.1 Data FSVA 2025 &amp; Bobot'!N461="","",IFERROR((('2.1 Data FSVA 2025 &amp; Bobot'!N461-J$6))/(J$7-J$6),"-"))</f>
        <v/>
      </c>
      <c r="K465" s="4" t="str">
        <f>IF('2.1 Data FSVA 2025 &amp; Bobot'!P461="","",IFERROR(((K$7-'2.1 Data FSVA 2025 &amp; Bobot'!P461))/(K$7-K$6),"-"))</f>
        <v/>
      </c>
      <c r="L465" s="4" t="str">
        <f>IF('2.1 Data FSVA 2025 &amp; Bobot'!R461="","",IFERROR(((L$7-'2.1 Data FSVA 2025 &amp; Bobot'!R461))/(L$7-L$6),"-"))</f>
        <v/>
      </c>
      <c r="M465" s="4" t="str">
        <f>IF('2.1 Data FSVA 2025 &amp; Bobot'!T461="","",IFERROR(((M$7-'2.1 Data FSVA 2025 &amp; Bobot'!T461))/(M$7-M$6),"-"))</f>
        <v/>
      </c>
      <c r="N465" s="4" t="str">
        <f>IF('2.1 Data FSVA 2025 &amp; Bobot'!V461="","",IFERROR((('2.1 Data FSVA 2025 &amp; Bobot'!V461-N$6))/(N$7-N$6),"-"))</f>
        <v/>
      </c>
      <c r="O465" s="4" t="str">
        <f>IF('2.1 Data FSVA 2025 &amp; Bobot'!X461="","",IFERROR(((O$7-'2.1 Data FSVA 2025 &amp; Bobot'!X461))/(O$7-O$6),"-"))</f>
        <v/>
      </c>
      <c r="P465" s="4" t="str">
        <f>IF('2.1 Data FSVA 2025 &amp; Bobot'!Z461="","",IFERROR((('2.1 Data FSVA 2025 &amp; Bobot'!Z461-P$6))/(P$7-P$6),"-"))</f>
        <v/>
      </c>
      <c r="Q465" s="4" t="str">
        <f>IF('2.1 Data FSVA 2025 &amp; Bobot'!AB461="","",IFERROR((('2.1 Data FSVA 2025 &amp; Bobot'!AB461-Q$6))/(Q$7-Q$6),"-"))</f>
        <v/>
      </c>
      <c r="R465" s="4" t="str">
        <f>IF('2.1 Data FSVA 2025 &amp; Bobot'!AD461="","",IFERROR(((R$7-'2.1 Data FSVA 2025 &amp; Bobot'!AD461))/(R$7-R$6),"-"))</f>
        <v/>
      </c>
      <c r="S465" s="33" t="str">
        <f t="shared" si="28"/>
        <v>-</v>
      </c>
      <c r="T465" s="73" t="str">
        <f t="shared" si="29"/>
        <v>-</v>
      </c>
      <c r="U465" s="4" t="str">
        <f t="shared" si="30"/>
        <v>-</v>
      </c>
      <c r="V465" s="73" t="str">
        <f t="shared" si="31"/>
        <v>-</v>
      </c>
      <c r="W465" s="67"/>
    </row>
    <row r="466" spans="1:23" x14ac:dyDescent="0.3">
      <c r="A466" s="1" t="str">
        <f>IF('2.1 Data FSVA 2025 &amp; Bobot'!A462="","",'2.1 Data FSVA 2025 &amp; Bobot'!A462)</f>
        <v/>
      </c>
      <c r="B466" s="2" t="str">
        <f>IF('2.1 Data FSVA 2025 &amp; Bobot'!B462="","",'2.1 Data FSVA 2025 &amp; Bobot'!B462)</f>
        <v/>
      </c>
      <c r="C466" s="1" t="str">
        <f>IF('2.1 Data FSVA 2025 &amp; Bobot'!C462="","",'2.1 Data FSVA 2025 &amp; Bobot'!C462)</f>
        <v/>
      </c>
      <c r="D466" s="1" t="str">
        <f>IF('2.1 Data FSVA 2025 &amp; Bobot'!D462="","",'2.1 Data FSVA 2025 &amp; Bobot'!D462)</f>
        <v/>
      </c>
      <c r="E466" s="1" t="str">
        <f>IF('2.1 Data FSVA 2025 &amp; Bobot'!E462="","",'2.1 Data FSVA 2025 &amp; Bobot'!E462)</f>
        <v/>
      </c>
      <c r="F466" s="2" t="str">
        <f>IF('2.1 Data FSVA 2025 &amp; Bobot'!F462="","",'2.1 Data FSVA 2025 &amp; Bobot'!F462)</f>
        <v/>
      </c>
      <c r="G466" s="4" t="str">
        <f>IF('2.1 Data FSVA 2025 &amp; Bobot'!H462="","",IFERROR(((G$7-'2.1 Data FSVA 2025 &amp; Bobot'!H462))/(G$7-G$6),"-"))</f>
        <v/>
      </c>
      <c r="H466" s="4" t="str">
        <f>IF('2.1 Data FSVA 2025 &amp; Bobot'!J462="","",IFERROR((('2.1 Data FSVA 2025 &amp; Bobot'!J462-H$6))/(H$7-H$6),"-"))</f>
        <v/>
      </c>
      <c r="I466" s="4" t="str">
        <f>IF('2.1 Data FSVA 2025 &amp; Bobot'!L462="","",IFERROR((('2.1 Data FSVA 2025 &amp; Bobot'!L462-I$6))/(I$7-I$6),"-"))</f>
        <v/>
      </c>
      <c r="J466" s="4" t="str">
        <f>IF('2.1 Data FSVA 2025 &amp; Bobot'!N462="","",IFERROR((('2.1 Data FSVA 2025 &amp; Bobot'!N462-J$6))/(J$7-J$6),"-"))</f>
        <v/>
      </c>
      <c r="K466" s="4" t="str">
        <f>IF('2.1 Data FSVA 2025 &amp; Bobot'!P462="","",IFERROR(((K$7-'2.1 Data FSVA 2025 &amp; Bobot'!P462))/(K$7-K$6),"-"))</f>
        <v/>
      </c>
      <c r="L466" s="4" t="str">
        <f>IF('2.1 Data FSVA 2025 &amp; Bobot'!R462="","",IFERROR(((L$7-'2.1 Data FSVA 2025 &amp; Bobot'!R462))/(L$7-L$6),"-"))</f>
        <v/>
      </c>
      <c r="M466" s="4" t="str">
        <f>IF('2.1 Data FSVA 2025 &amp; Bobot'!T462="","",IFERROR(((M$7-'2.1 Data FSVA 2025 &amp; Bobot'!T462))/(M$7-M$6),"-"))</f>
        <v/>
      </c>
      <c r="N466" s="4" t="str">
        <f>IF('2.1 Data FSVA 2025 &amp; Bobot'!V462="","",IFERROR((('2.1 Data FSVA 2025 &amp; Bobot'!V462-N$6))/(N$7-N$6),"-"))</f>
        <v/>
      </c>
      <c r="O466" s="4" t="str">
        <f>IF('2.1 Data FSVA 2025 &amp; Bobot'!X462="","",IFERROR(((O$7-'2.1 Data FSVA 2025 &amp; Bobot'!X462))/(O$7-O$6),"-"))</f>
        <v/>
      </c>
      <c r="P466" s="4" t="str">
        <f>IF('2.1 Data FSVA 2025 &amp; Bobot'!Z462="","",IFERROR((('2.1 Data FSVA 2025 &amp; Bobot'!Z462-P$6))/(P$7-P$6),"-"))</f>
        <v/>
      </c>
      <c r="Q466" s="4" t="str">
        <f>IF('2.1 Data FSVA 2025 &amp; Bobot'!AB462="","",IFERROR((('2.1 Data FSVA 2025 &amp; Bobot'!AB462-Q$6))/(Q$7-Q$6),"-"))</f>
        <v/>
      </c>
      <c r="R466" s="4" t="str">
        <f>IF('2.1 Data FSVA 2025 &amp; Bobot'!AD462="","",IFERROR(((R$7-'2.1 Data FSVA 2025 &amp; Bobot'!AD462))/(R$7-R$6),"-"))</f>
        <v/>
      </c>
      <c r="S466" s="33" t="str">
        <f t="shared" si="28"/>
        <v>-</v>
      </c>
      <c r="T466" s="73" t="str">
        <f t="shared" si="29"/>
        <v>-</v>
      </c>
      <c r="U466" s="4" t="str">
        <f t="shared" si="30"/>
        <v>-</v>
      </c>
      <c r="V466" s="73" t="str">
        <f t="shared" si="31"/>
        <v>-</v>
      </c>
      <c r="W466" s="67"/>
    </row>
    <row r="467" spans="1:23" x14ac:dyDescent="0.3">
      <c r="A467" s="1" t="str">
        <f>IF('2.1 Data FSVA 2025 &amp; Bobot'!A463="","",'2.1 Data FSVA 2025 &amp; Bobot'!A463)</f>
        <v/>
      </c>
      <c r="B467" s="2" t="str">
        <f>IF('2.1 Data FSVA 2025 &amp; Bobot'!B463="","",'2.1 Data FSVA 2025 &amp; Bobot'!B463)</f>
        <v/>
      </c>
      <c r="C467" s="1" t="str">
        <f>IF('2.1 Data FSVA 2025 &amp; Bobot'!C463="","",'2.1 Data FSVA 2025 &amp; Bobot'!C463)</f>
        <v/>
      </c>
      <c r="D467" s="1" t="str">
        <f>IF('2.1 Data FSVA 2025 &amp; Bobot'!D463="","",'2.1 Data FSVA 2025 &amp; Bobot'!D463)</f>
        <v/>
      </c>
      <c r="E467" s="1" t="str">
        <f>IF('2.1 Data FSVA 2025 &amp; Bobot'!E463="","",'2.1 Data FSVA 2025 &amp; Bobot'!E463)</f>
        <v/>
      </c>
      <c r="F467" s="2" t="str">
        <f>IF('2.1 Data FSVA 2025 &amp; Bobot'!F463="","",'2.1 Data FSVA 2025 &amp; Bobot'!F463)</f>
        <v/>
      </c>
      <c r="G467" s="4" t="str">
        <f>IF('2.1 Data FSVA 2025 &amp; Bobot'!H463="","",IFERROR(((G$7-'2.1 Data FSVA 2025 &amp; Bobot'!H463))/(G$7-G$6),"-"))</f>
        <v/>
      </c>
      <c r="H467" s="4" t="str">
        <f>IF('2.1 Data FSVA 2025 &amp; Bobot'!J463="","",IFERROR((('2.1 Data FSVA 2025 &amp; Bobot'!J463-H$6))/(H$7-H$6),"-"))</f>
        <v/>
      </c>
      <c r="I467" s="4" t="str">
        <f>IF('2.1 Data FSVA 2025 &amp; Bobot'!L463="","",IFERROR((('2.1 Data FSVA 2025 &amp; Bobot'!L463-I$6))/(I$7-I$6),"-"))</f>
        <v/>
      </c>
      <c r="J467" s="4" t="str">
        <f>IF('2.1 Data FSVA 2025 &amp; Bobot'!N463="","",IFERROR((('2.1 Data FSVA 2025 &amp; Bobot'!N463-J$6))/(J$7-J$6),"-"))</f>
        <v/>
      </c>
      <c r="K467" s="4" t="str">
        <f>IF('2.1 Data FSVA 2025 &amp; Bobot'!P463="","",IFERROR(((K$7-'2.1 Data FSVA 2025 &amp; Bobot'!P463))/(K$7-K$6),"-"))</f>
        <v/>
      </c>
      <c r="L467" s="4" t="str">
        <f>IF('2.1 Data FSVA 2025 &amp; Bobot'!R463="","",IFERROR(((L$7-'2.1 Data FSVA 2025 &amp; Bobot'!R463))/(L$7-L$6),"-"))</f>
        <v/>
      </c>
      <c r="M467" s="4" t="str">
        <f>IF('2.1 Data FSVA 2025 &amp; Bobot'!T463="","",IFERROR(((M$7-'2.1 Data FSVA 2025 &amp; Bobot'!T463))/(M$7-M$6),"-"))</f>
        <v/>
      </c>
      <c r="N467" s="4" t="str">
        <f>IF('2.1 Data FSVA 2025 &amp; Bobot'!V463="","",IFERROR((('2.1 Data FSVA 2025 &amp; Bobot'!V463-N$6))/(N$7-N$6),"-"))</f>
        <v/>
      </c>
      <c r="O467" s="4" t="str">
        <f>IF('2.1 Data FSVA 2025 &amp; Bobot'!X463="","",IFERROR(((O$7-'2.1 Data FSVA 2025 &amp; Bobot'!X463))/(O$7-O$6),"-"))</f>
        <v/>
      </c>
      <c r="P467" s="4" t="str">
        <f>IF('2.1 Data FSVA 2025 &amp; Bobot'!Z463="","",IFERROR((('2.1 Data FSVA 2025 &amp; Bobot'!Z463-P$6))/(P$7-P$6),"-"))</f>
        <v/>
      </c>
      <c r="Q467" s="4" t="str">
        <f>IF('2.1 Data FSVA 2025 &amp; Bobot'!AB463="","",IFERROR((('2.1 Data FSVA 2025 &amp; Bobot'!AB463-Q$6))/(Q$7-Q$6),"-"))</f>
        <v/>
      </c>
      <c r="R467" s="4" t="str">
        <f>IF('2.1 Data FSVA 2025 &amp; Bobot'!AD463="","",IFERROR(((R$7-'2.1 Data FSVA 2025 &amp; Bobot'!AD463))/(R$7-R$6),"-"))</f>
        <v/>
      </c>
      <c r="S467" s="33" t="str">
        <f t="shared" si="28"/>
        <v>-</v>
      </c>
      <c r="T467" s="73" t="str">
        <f t="shared" si="29"/>
        <v>-</v>
      </c>
      <c r="U467" s="4" t="str">
        <f t="shared" si="30"/>
        <v>-</v>
      </c>
      <c r="V467" s="73" t="str">
        <f t="shared" si="31"/>
        <v>-</v>
      </c>
      <c r="W467" s="67"/>
    </row>
    <row r="468" spans="1:23" x14ac:dyDescent="0.3">
      <c r="A468" s="1" t="str">
        <f>IF('2.1 Data FSVA 2025 &amp; Bobot'!A464="","",'2.1 Data FSVA 2025 &amp; Bobot'!A464)</f>
        <v/>
      </c>
      <c r="B468" s="2" t="str">
        <f>IF('2.1 Data FSVA 2025 &amp; Bobot'!B464="","",'2.1 Data FSVA 2025 &amp; Bobot'!B464)</f>
        <v/>
      </c>
      <c r="C468" s="1" t="str">
        <f>IF('2.1 Data FSVA 2025 &amp; Bobot'!C464="","",'2.1 Data FSVA 2025 &amp; Bobot'!C464)</f>
        <v/>
      </c>
      <c r="D468" s="1" t="str">
        <f>IF('2.1 Data FSVA 2025 &amp; Bobot'!D464="","",'2.1 Data FSVA 2025 &amp; Bobot'!D464)</f>
        <v/>
      </c>
      <c r="E468" s="1" t="str">
        <f>IF('2.1 Data FSVA 2025 &amp; Bobot'!E464="","",'2.1 Data FSVA 2025 &amp; Bobot'!E464)</f>
        <v/>
      </c>
      <c r="F468" s="2" t="str">
        <f>IF('2.1 Data FSVA 2025 &amp; Bobot'!F464="","",'2.1 Data FSVA 2025 &amp; Bobot'!F464)</f>
        <v/>
      </c>
      <c r="G468" s="4" t="str">
        <f>IF('2.1 Data FSVA 2025 &amp; Bobot'!H464="","",IFERROR(((G$7-'2.1 Data FSVA 2025 &amp; Bobot'!H464))/(G$7-G$6),"-"))</f>
        <v/>
      </c>
      <c r="H468" s="4" t="str">
        <f>IF('2.1 Data FSVA 2025 &amp; Bobot'!J464="","",IFERROR((('2.1 Data FSVA 2025 &amp; Bobot'!J464-H$6))/(H$7-H$6),"-"))</f>
        <v/>
      </c>
      <c r="I468" s="4" t="str">
        <f>IF('2.1 Data FSVA 2025 &amp; Bobot'!L464="","",IFERROR((('2.1 Data FSVA 2025 &amp; Bobot'!L464-I$6))/(I$7-I$6),"-"))</f>
        <v/>
      </c>
      <c r="J468" s="4" t="str">
        <f>IF('2.1 Data FSVA 2025 &amp; Bobot'!N464="","",IFERROR((('2.1 Data FSVA 2025 &amp; Bobot'!N464-J$6))/(J$7-J$6),"-"))</f>
        <v/>
      </c>
      <c r="K468" s="4" t="str">
        <f>IF('2.1 Data FSVA 2025 &amp; Bobot'!P464="","",IFERROR(((K$7-'2.1 Data FSVA 2025 &amp; Bobot'!P464))/(K$7-K$6),"-"))</f>
        <v/>
      </c>
      <c r="L468" s="4" t="str">
        <f>IF('2.1 Data FSVA 2025 &amp; Bobot'!R464="","",IFERROR(((L$7-'2.1 Data FSVA 2025 &amp; Bobot'!R464))/(L$7-L$6),"-"))</f>
        <v/>
      </c>
      <c r="M468" s="4" t="str">
        <f>IF('2.1 Data FSVA 2025 &amp; Bobot'!T464="","",IFERROR(((M$7-'2.1 Data FSVA 2025 &amp; Bobot'!T464))/(M$7-M$6),"-"))</f>
        <v/>
      </c>
      <c r="N468" s="4" t="str">
        <f>IF('2.1 Data FSVA 2025 &amp; Bobot'!V464="","",IFERROR((('2.1 Data FSVA 2025 &amp; Bobot'!V464-N$6))/(N$7-N$6),"-"))</f>
        <v/>
      </c>
      <c r="O468" s="4" t="str">
        <f>IF('2.1 Data FSVA 2025 &amp; Bobot'!X464="","",IFERROR(((O$7-'2.1 Data FSVA 2025 &amp; Bobot'!X464))/(O$7-O$6),"-"))</f>
        <v/>
      </c>
      <c r="P468" s="4" t="str">
        <f>IF('2.1 Data FSVA 2025 &amp; Bobot'!Z464="","",IFERROR((('2.1 Data FSVA 2025 &amp; Bobot'!Z464-P$6))/(P$7-P$6),"-"))</f>
        <v/>
      </c>
      <c r="Q468" s="4" t="str">
        <f>IF('2.1 Data FSVA 2025 &amp; Bobot'!AB464="","",IFERROR((('2.1 Data FSVA 2025 &amp; Bobot'!AB464-Q$6))/(Q$7-Q$6),"-"))</f>
        <v/>
      </c>
      <c r="R468" s="4" t="str">
        <f>IF('2.1 Data FSVA 2025 &amp; Bobot'!AD464="","",IFERROR(((R$7-'2.1 Data FSVA 2025 &amp; Bobot'!AD464))/(R$7-R$6),"-"))</f>
        <v/>
      </c>
      <c r="S468" s="33" t="str">
        <f t="shared" si="28"/>
        <v>-</v>
      </c>
      <c r="T468" s="73" t="str">
        <f t="shared" si="29"/>
        <v>-</v>
      </c>
      <c r="U468" s="4" t="str">
        <f t="shared" si="30"/>
        <v>-</v>
      </c>
      <c r="V468" s="73" t="str">
        <f t="shared" si="31"/>
        <v>-</v>
      </c>
      <c r="W468" s="67"/>
    </row>
    <row r="469" spans="1:23" x14ac:dyDescent="0.3">
      <c r="A469" s="1" t="str">
        <f>IF('2.1 Data FSVA 2025 &amp; Bobot'!A465="","",'2.1 Data FSVA 2025 &amp; Bobot'!A465)</f>
        <v/>
      </c>
      <c r="B469" s="2" t="str">
        <f>IF('2.1 Data FSVA 2025 &amp; Bobot'!B465="","",'2.1 Data FSVA 2025 &amp; Bobot'!B465)</f>
        <v/>
      </c>
      <c r="C469" s="1" t="str">
        <f>IF('2.1 Data FSVA 2025 &amp; Bobot'!C465="","",'2.1 Data FSVA 2025 &amp; Bobot'!C465)</f>
        <v/>
      </c>
      <c r="D469" s="1" t="str">
        <f>IF('2.1 Data FSVA 2025 &amp; Bobot'!D465="","",'2.1 Data FSVA 2025 &amp; Bobot'!D465)</f>
        <v/>
      </c>
      <c r="E469" s="1" t="str">
        <f>IF('2.1 Data FSVA 2025 &amp; Bobot'!E465="","",'2.1 Data FSVA 2025 &amp; Bobot'!E465)</f>
        <v/>
      </c>
      <c r="F469" s="2" t="str">
        <f>IF('2.1 Data FSVA 2025 &amp; Bobot'!F465="","",'2.1 Data FSVA 2025 &amp; Bobot'!F465)</f>
        <v/>
      </c>
      <c r="G469" s="4" t="str">
        <f>IF('2.1 Data FSVA 2025 &amp; Bobot'!H465="","",IFERROR(((G$7-'2.1 Data FSVA 2025 &amp; Bobot'!H465))/(G$7-G$6),"-"))</f>
        <v/>
      </c>
      <c r="H469" s="4" t="str">
        <f>IF('2.1 Data FSVA 2025 &amp; Bobot'!J465="","",IFERROR((('2.1 Data FSVA 2025 &amp; Bobot'!J465-H$6))/(H$7-H$6),"-"))</f>
        <v/>
      </c>
      <c r="I469" s="4" t="str">
        <f>IF('2.1 Data FSVA 2025 &amp; Bobot'!L465="","",IFERROR((('2.1 Data FSVA 2025 &amp; Bobot'!L465-I$6))/(I$7-I$6),"-"))</f>
        <v/>
      </c>
      <c r="J469" s="4" t="str">
        <f>IF('2.1 Data FSVA 2025 &amp; Bobot'!N465="","",IFERROR((('2.1 Data FSVA 2025 &amp; Bobot'!N465-J$6))/(J$7-J$6),"-"))</f>
        <v/>
      </c>
      <c r="K469" s="4" t="str">
        <f>IF('2.1 Data FSVA 2025 &amp; Bobot'!P465="","",IFERROR(((K$7-'2.1 Data FSVA 2025 &amp; Bobot'!P465))/(K$7-K$6),"-"))</f>
        <v/>
      </c>
      <c r="L469" s="4" t="str">
        <f>IF('2.1 Data FSVA 2025 &amp; Bobot'!R465="","",IFERROR(((L$7-'2.1 Data FSVA 2025 &amp; Bobot'!R465))/(L$7-L$6),"-"))</f>
        <v/>
      </c>
      <c r="M469" s="4" t="str">
        <f>IF('2.1 Data FSVA 2025 &amp; Bobot'!T465="","",IFERROR(((M$7-'2.1 Data FSVA 2025 &amp; Bobot'!T465))/(M$7-M$6),"-"))</f>
        <v/>
      </c>
      <c r="N469" s="4" t="str">
        <f>IF('2.1 Data FSVA 2025 &amp; Bobot'!V465="","",IFERROR((('2.1 Data FSVA 2025 &amp; Bobot'!V465-N$6))/(N$7-N$6),"-"))</f>
        <v/>
      </c>
      <c r="O469" s="4" t="str">
        <f>IF('2.1 Data FSVA 2025 &amp; Bobot'!X465="","",IFERROR(((O$7-'2.1 Data FSVA 2025 &amp; Bobot'!X465))/(O$7-O$6),"-"))</f>
        <v/>
      </c>
      <c r="P469" s="4" t="str">
        <f>IF('2.1 Data FSVA 2025 &amp; Bobot'!Z465="","",IFERROR((('2.1 Data FSVA 2025 &amp; Bobot'!Z465-P$6))/(P$7-P$6),"-"))</f>
        <v/>
      </c>
      <c r="Q469" s="4" t="str">
        <f>IF('2.1 Data FSVA 2025 &amp; Bobot'!AB465="","",IFERROR((('2.1 Data FSVA 2025 &amp; Bobot'!AB465-Q$6))/(Q$7-Q$6),"-"))</f>
        <v/>
      </c>
      <c r="R469" s="4" t="str">
        <f>IF('2.1 Data FSVA 2025 &amp; Bobot'!AD465="","",IFERROR(((R$7-'2.1 Data FSVA 2025 &amp; Bobot'!AD465))/(R$7-R$6),"-"))</f>
        <v/>
      </c>
      <c r="S469" s="33" t="str">
        <f t="shared" si="28"/>
        <v>-</v>
      </c>
      <c r="T469" s="73" t="str">
        <f t="shared" si="29"/>
        <v>-</v>
      </c>
      <c r="U469" s="4" t="str">
        <f t="shared" si="30"/>
        <v>-</v>
      </c>
      <c r="V469" s="73" t="str">
        <f t="shared" si="31"/>
        <v>-</v>
      </c>
      <c r="W469" s="67"/>
    </row>
    <row r="470" spans="1:23" x14ac:dyDescent="0.3">
      <c r="A470" s="1" t="str">
        <f>IF('2.1 Data FSVA 2025 &amp; Bobot'!A466="","",'2.1 Data FSVA 2025 &amp; Bobot'!A466)</f>
        <v/>
      </c>
      <c r="B470" s="2" t="str">
        <f>IF('2.1 Data FSVA 2025 &amp; Bobot'!B466="","",'2.1 Data FSVA 2025 &amp; Bobot'!B466)</f>
        <v/>
      </c>
      <c r="C470" s="1" t="str">
        <f>IF('2.1 Data FSVA 2025 &amp; Bobot'!C466="","",'2.1 Data FSVA 2025 &amp; Bobot'!C466)</f>
        <v/>
      </c>
      <c r="D470" s="1" t="str">
        <f>IF('2.1 Data FSVA 2025 &amp; Bobot'!D466="","",'2.1 Data FSVA 2025 &amp; Bobot'!D466)</f>
        <v/>
      </c>
      <c r="E470" s="1" t="str">
        <f>IF('2.1 Data FSVA 2025 &amp; Bobot'!E466="","",'2.1 Data FSVA 2025 &amp; Bobot'!E466)</f>
        <v/>
      </c>
      <c r="F470" s="2" t="str">
        <f>IF('2.1 Data FSVA 2025 &amp; Bobot'!F466="","",'2.1 Data FSVA 2025 &amp; Bobot'!F466)</f>
        <v/>
      </c>
      <c r="G470" s="4" t="str">
        <f>IF('2.1 Data FSVA 2025 &amp; Bobot'!H466="","",IFERROR(((G$7-'2.1 Data FSVA 2025 &amp; Bobot'!H466))/(G$7-G$6),"-"))</f>
        <v/>
      </c>
      <c r="H470" s="4" t="str">
        <f>IF('2.1 Data FSVA 2025 &amp; Bobot'!J466="","",IFERROR((('2.1 Data FSVA 2025 &amp; Bobot'!J466-H$6))/(H$7-H$6),"-"))</f>
        <v/>
      </c>
      <c r="I470" s="4" t="str">
        <f>IF('2.1 Data FSVA 2025 &amp; Bobot'!L466="","",IFERROR((('2.1 Data FSVA 2025 &amp; Bobot'!L466-I$6))/(I$7-I$6),"-"))</f>
        <v/>
      </c>
      <c r="J470" s="4" t="str">
        <f>IF('2.1 Data FSVA 2025 &amp; Bobot'!N466="","",IFERROR((('2.1 Data FSVA 2025 &amp; Bobot'!N466-J$6))/(J$7-J$6),"-"))</f>
        <v/>
      </c>
      <c r="K470" s="4" t="str">
        <f>IF('2.1 Data FSVA 2025 &amp; Bobot'!P466="","",IFERROR(((K$7-'2.1 Data FSVA 2025 &amp; Bobot'!P466))/(K$7-K$6),"-"))</f>
        <v/>
      </c>
      <c r="L470" s="4" t="str">
        <f>IF('2.1 Data FSVA 2025 &amp; Bobot'!R466="","",IFERROR(((L$7-'2.1 Data FSVA 2025 &amp; Bobot'!R466))/(L$7-L$6),"-"))</f>
        <v/>
      </c>
      <c r="M470" s="4" t="str">
        <f>IF('2.1 Data FSVA 2025 &amp; Bobot'!T466="","",IFERROR(((M$7-'2.1 Data FSVA 2025 &amp; Bobot'!T466))/(M$7-M$6),"-"))</f>
        <v/>
      </c>
      <c r="N470" s="4" t="str">
        <f>IF('2.1 Data FSVA 2025 &amp; Bobot'!V466="","",IFERROR((('2.1 Data FSVA 2025 &amp; Bobot'!V466-N$6))/(N$7-N$6),"-"))</f>
        <v/>
      </c>
      <c r="O470" s="4" t="str">
        <f>IF('2.1 Data FSVA 2025 &amp; Bobot'!X466="","",IFERROR(((O$7-'2.1 Data FSVA 2025 &amp; Bobot'!X466))/(O$7-O$6),"-"))</f>
        <v/>
      </c>
      <c r="P470" s="4" t="str">
        <f>IF('2.1 Data FSVA 2025 &amp; Bobot'!Z466="","",IFERROR((('2.1 Data FSVA 2025 &amp; Bobot'!Z466-P$6))/(P$7-P$6),"-"))</f>
        <v/>
      </c>
      <c r="Q470" s="4" t="str">
        <f>IF('2.1 Data FSVA 2025 &amp; Bobot'!AB466="","",IFERROR((('2.1 Data FSVA 2025 &amp; Bobot'!AB466-Q$6))/(Q$7-Q$6),"-"))</f>
        <v/>
      </c>
      <c r="R470" s="4" t="str">
        <f>IF('2.1 Data FSVA 2025 &amp; Bobot'!AD466="","",IFERROR(((R$7-'2.1 Data FSVA 2025 &amp; Bobot'!AD466))/(R$7-R$6),"-"))</f>
        <v/>
      </c>
      <c r="S470" s="33" t="str">
        <f t="shared" si="28"/>
        <v>-</v>
      </c>
      <c r="T470" s="73" t="str">
        <f t="shared" si="29"/>
        <v>-</v>
      </c>
      <c r="U470" s="4" t="str">
        <f t="shared" si="30"/>
        <v>-</v>
      </c>
      <c r="V470" s="73" t="str">
        <f t="shared" si="31"/>
        <v>-</v>
      </c>
      <c r="W470" s="67"/>
    </row>
    <row r="471" spans="1:23" x14ac:dyDescent="0.3">
      <c r="A471" s="1" t="str">
        <f>IF('2.1 Data FSVA 2025 &amp; Bobot'!A467="","",'2.1 Data FSVA 2025 &amp; Bobot'!A467)</f>
        <v/>
      </c>
      <c r="B471" s="2" t="str">
        <f>IF('2.1 Data FSVA 2025 &amp; Bobot'!B467="","",'2.1 Data FSVA 2025 &amp; Bobot'!B467)</f>
        <v/>
      </c>
      <c r="C471" s="1" t="str">
        <f>IF('2.1 Data FSVA 2025 &amp; Bobot'!C467="","",'2.1 Data FSVA 2025 &amp; Bobot'!C467)</f>
        <v/>
      </c>
      <c r="D471" s="1" t="str">
        <f>IF('2.1 Data FSVA 2025 &amp; Bobot'!D467="","",'2.1 Data FSVA 2025 &amp; Bobot'!D467)</f>
        <v/>
      </c>
      <c r="E471" s="1" t="str">
        <f>IF('2.1 Data FSVA 2025 &amp; Bobot'!E467="","",'2.1 Data FSVA 2025 &amp; Bobot'!E467)</f>
        <v/>
      </c>
      <c r="F471" s="2" t="str">
        <f>IF('2.1 Data FSVA 2025 &amp; Bobot'!F467="","",'2.1 Data FSVA 2025 &amp; Bobot'!F467)</f>
        <v/>
      </c>
      <c r="G471" s="4" t="str">
        <f>IF('2.1 Data FSVA 2025 &amp; Bobot'!H467="","",IFERROR(((G$7-'2.1 Data FSVA 2025 &amp; Bobot'!H467))/(G$7-G$6),"-"))</f>
        <v/>
      </c>
      <c r="H471" s="4" t="str">
        <f>IF('2.1 Data FSVA 2025 &amp; Bobot'!J467="","",IFERROR((('2.1 Data FSVA 2025 &amp; Bobot'!J467-H$6))/(H$7-H$6),"-"))</f>
        <v/>
      </c>
      <c r="I471" s="4" t="str">
        <f>IF('2.1 Data FSVA 2025 &amp; Bobot'!L467="","",IFERROR((('2.1 Data FSVA 2025 &amp; Bobot'!L467-I$6))/(I$7-I$6),"-"))</f>
        <v/>
      </c>
      <c r="J471" s="4" t="str">
        <f>IF('2.1 Data FSVA 2025 &amp; Bobot'!N467="","",IFERROR((('2.1 Data FSVA 2025 &amp; Bobot'!N467-J$6))/(J$7-J$6),"-"))</f>
        <v/>
      </c>
      <c r="K471" s="4" t="str">
        <f>IF('2.1 Data FSVA 2025 &amp; Bobot'!P467="","",IFERROR(((K$7-'2.1 Data FSVA 2025 &amp; Bobot'!P467))/(K$7-K$6),"-"))</f>
        <v/>
      </c>
      <c r="L471" s="4" t="str">
        <f>IF('2.1 Data FSVA 2025 &amp; Bobot'!R467="","",IFERROR(((L$7-'2.1 Data FSVA 2025 &amp; Bobot'!R467))/(L$7-L$6),"-"))</f>
        <v/>
      </c>
      <c r="M471" s="4" t="str">
        <f>IF('2.1 Data FSVA 2025 &amp; Bobot'!T467="","",IFERROR(((M$7-'2.1 Data FSVA 2025 &amp; Bobot'!T467))/(M$7-M$6),"-"))</f>
        <v/>
      </c>
      <c r="N471" s="4" t="str">
        <f>IF('2.1 Data FSVA 2025 &amp; Bobot'!V467="","",IFERROR((('2.1 Data FSVA 2025 &amp; Bobot'!V467-N$6))/(N$7-N$6),"-"))</f>
        <v/>
      </c>
      <c r="O471" s="4" t="str">
        <f>IF('2.1 Data FSVA 2025 &amp; Bobot'!X467="","",IFERROR(((O$7-'2.1 Data FSVA 2025 &amp; Bobot'!X467))/(O$7-O$6),"-"))</f>
        <v/>
      </c>
      <c r="P471" s="4" t="str">
        <f>IF('2.1 Data FSVA 2025 &amp; Bobot'!Z467="","",IFERROR((('2.1 Data FSVA 2025 &amp; Bobot'!Z467-P$6))/(P$7-P$6),"-"))</f>
        <v/>
      </c>
      <c r="Q471" s="4" t="str">
        <f>IF('2.1 Data FSVA 2025 &amp; Bobot'!AB467="","",IFERROR((('2.1 Data FSVA 2025 &amp; Bobot'!AB467-Q$6))/(Q$7-Q$6),"-"))</f>
        <v/>
      </c>
      <c r="R471" s="4" t="str">
        <f>IF('2.1 Data FSVA 2025 &amp; Bobot'!AD467="","",IFERROR(((R$7-'2.1 Data FSVA 2025 &amp; Bobot'!AD467))/(R$7-R$6),"-"))</f>
        <v/>
      </c>
      <c r="S471" s="33" t="str">
        <f t="shared" si="28"/>
        <v>-</v>
      </c>
      <c r="T471" s="73" t="str">
        <f t="shared" si="29"/>
        <v>-</v>
      </c>
      <c r="U471" s="4" t="str">
        <f t="shared" si="30"/>
        <v>-</v>
      </c>
      <c r="V471" s="73" t="str">
        <f t="shared" si="31"/>
        <v>-</v>
      </c>
      <c r="W471" s="67"/>
    </row>
    <row r="472" spans="1:23" x14ac:dyDescent="0.3">
      <c r="A472" s="1" t="str">
        <f>IF('2.1 Data FSVA 2025 &amp; Bobot'!A468="","",'2.1 Data FSVA 2025 &amp; Bobot'!A468)</f>
        <v/>
      </c>
      <c r="B472" s="2" t="str">
        <f>IF('2.1 Data FSVA 2025 &amp; Bobot'!B468="","",'2.1 Data FSVA 2025 &amp; Bobot'!B468)</f>
        <v/>
      </c>
      <c r="C472" s="1" t="str">
        <f>IF('2.1 Data FSVA 2025 &amp; Bobot'!C468="","",'2.1 Data FSVA 2025 &amp; Bobot'!C468)</f>
        <v/>
      </c>
      <c r="D472" s="1" t="str">
        <f>IF('2.1 Data FSVA 2025 &amp; Bobot'!D468="","",'2.1 Data FSVA 2025 &amp; Bobot'!D468)</f>
        <v/>
      </c>
      <c r="E472" s="1" t="str">
        <f>IF('2.1 Data FSVA 2025 &amp; Bobot'!E468="","",'2.1 Data FSVA 2025 &amp; Bobot'!E468)</f>
        <v/>
      </c>
      <c r="F472" s="2" t="str">
        <f>IF('2.1 Data FSVA 2025 &amp; Bobot'!F468="","",'2.1 Data FSVA 2025 &amp; Bobot'!F468)</f>
        <v/>
      </c>
      <c r="G472" s="4" t="str">
        <f>IF('2.1 Data FSVA 2025 &amp; Bobot'!H468="","",IFERROR(((G$7-'2.1 Data FSVA 2025 &amp; Bobot'!H468))/(G$7-G$6),"-"))</f>
        <v/>
      </c>
      <c r="H472" s="4" t="str">
        <f>IF('2.1 Data FSVA 2025 &amp; Bobot'!J468="","",IFERROR((('2.1 Data FSVA 2025 &amp; Bobot'!J468-H$6))/(H$7-H$6),"-"))</f>
        <v/>
      </c>
      <c r="I472" s="4" t="str">
        <f>IF('2.1 Data FSVA 2025 &amp; Bobot'!L468="","",IFERROR((('2.1 Data FSVA 2025 &amp; Bobot'!L468-I$6))/(I$7-I$6),"-"))</f>
        <v/>
      </c>
      <c r="J472" s="4" t="str">
        <f>IF('2.1 Data FSVA 2025 &amp; Bobot'!N468="","",IFERROR((('2.1 Data FSVA 2025 &amp; Bobot'!N468-J$6))/(J$7-J$6),"-"))</f>
        <v/>
      </c>
      <c r="K472" s="4" t="str">
        <f>IF('2.1 Data FSVA 2025 &amp; Bobot'!P468="","",IFERROR(((K$7-'2.1 Data FSVA 2025 &amp; Bobot'!P468))/(K$7-K$6),"-"))</f>
        <v/>
      </c>
      <c r="L472" s="4" t="str">
        <f>IF('2.1 Data FSVA 2025 &amp; Bobot'!R468="","",IFERROR(((L$7-'2.1 Data FSVA 2025 &amp; Bobot'!R468))/(L$7-L$6),"-"))</f>
        <v/>
      </c>
      <c r="M472" s="4" t="str">
        <f>IF('2.1 Data FSVA 2025 &amp; Bobot'!T468="","",IFERROR(((M$7-'2.1 Data FSVA 2025 &amp; Bobot'!T468))/(M$7-M$6),"-"))</f>
        <v/>
      </c>
      <c r="N472" s="4" t="str">
        <f>IF('2.1 Data FSVA 2025 &amp; Bobot'!V468="","",IFERROR((('2.1 Data FSVA 2025 &amp; Bobot'!V468-N$6))/(N$7-N$6),"-"))</f>
        <v/>
      </c>
      <c r="O472" s="4" t="str">
        <f>IF('2.1 Data FSVA 2025 &amp; Bobot'!X468="","",IFERROR(((O$7-'2.1 Data FSVA 2025 &amp; Bobot'!X468))/(O$7-O$6),"-"))</f>
        <v/>
      </c>
      <c r="P472" s="4" t="str">
        <f>IF('2.1 Data FSVA 2025 &amp; Bobot'!Z468="","",IFERROR((('2.1 Data FSVA 2025 &amp; Bobot'!Z468-P$6))/(P$7-P$6),"-"))</f>
        <v/>
      </c>
      <c r="Q472" s="4" t="str">
        <f>IF('2.1 Data FSVA 2025 &amp; Bobot'!AB468="","",IFERROR((('2.1 Data FSVA 2025 &amp; Bobot'!AB468-Q$6))/(Q$7-Q$6),"-"))</f>
        <v/>
      </c>
      <c r="R472" s="4" t="str">
        <f>IF('2.1 Data FSVA 2025 &amp; Bobot'!AD468="","",IFERROR(((R$7-'2.1 Data FSVA 2025 &amp; Bobot'!AD468))/(R$7-R$6),"-"))</f>
        <v/>
      </c>
      <c r="S472" s="33" t="str">
        <f t="shared" si="28"/>
        <v>-</v>
      </c>
      <c r="T472" s="73" t="str">
        <f t="shared" si="29"/>
        <v>-</v>
      </c>
      <c r="U472" s="4" t="str">
        <f t="shared" si="30"/>
        <v>-</v>
      </c>
      <c r="V472" s="73" t="str">
        <f t="shared" si="31"/>
        <v>-</v>
      </c>
      <c r="W472" s="67"/>
    </row>
    <row r="473" spans="1:23" x14ac:dyDescent="0.3">
      <c r="A473" s="1" t="str">
        <f>IF('2.1 Data FSVA 2025 &amp; Bobot'!A469="","",'2.1 Data FSVA 2025 &amp; Bobot'!A469)</f>
        <v/>
      </c>
      <c r="B473" s="2" t="str">
        <f>IF('2.1 Data FSVA 2025 &amp; Bobot'!B469="","",'2.1 Data FSVA 2025 &amp; Bobot'!B469)</f>
        <v/>
      </c>
      <c r="C473" s="1" t="str">
        <f>IF('2.1 Data FSVA 2025 &amp; Bobot'!C469="","",'2.1 Data FSVA 2025 &amp; Bobot'!C469)</f>
        <v/>
      </c>
      <c r="D473" s="1" t="str">
        <f>IF('2.1 Data FSVA 2025 &amp; Bobot'!D469="","",'2.1 Data FSVA 2025 &amp; Bobot'!D469)</f>
        <v/>
      </c>
      <c r="E473" s="1" t="str">
        <f>IF('2.1 Data FSVA 2025 &amp; Bobot'!E469="","",'2.1 Data FSVA 2025 &amp; Bobot'!E469)</f>
        <v/>
      </c>
      <c r="F473" s="2" t="str">
        <f>IF('2.1 Data FSVA 2025 &amp; Bobot'!F469="","",'2.1 Data FSVA 2025 &amp; Bobot'!F469)</f>
        <v/>
      </c>
      <c r="G473" s="4" t="str">
        <f>IF('2.1 Data FSVA 2025 &amp; Bobot'!H469="","",IFERROR(((G$7-'2.1 Data FSVA 2025 &amp; Bobot'!H469))/(G$7-G$6),"-"))</f>
        <v/>
      </c>
      <c r="H473" s="4" t="str">
        <f>IF('2.1 Data FSVA 2025 &amp; Bobot'!J469="","",IFERROR((('2.1 Data FSVA 2025 &amp; Bobot'!J469-H$6))/(H$7-H$6),"-"))</f>
        <v/>
      </c>
      <c r="I473" s="4" t="str">
        <f>IF('2.1 Data FSVA 2025 &amp; Bobot'!L469="","",IFERROR((('2.1 Data FSVA 2025 &amp; Bobot'!L469-I$6))/(I$7-I$6),"-"))</f>
        <v/>
      </c>
      <c r="J473" s="4" t="str">
        <f>IF('2.1 Data FSVA 2025 &amp; Bobot'!N469="","",IFERROR((('2.1 Data FSVA 2025 &amp; Bobot'!N469-J$6))/(J$7-J$6),"-"))</f>
        <v/>
      </c>
      <c r="K473" s="4" t="str">
        <f>IF('2.1 Data FSVA 2025 &amp; Bobot'!P469="","",IFERROR(((K$7-'2.1 Data FSVA 2025 &amp; Bobot'!P469))/(K$7-K$6),"-"))</f>
        <v/>
      </c>
      <c r="L473" s="4" t="str">
        <f>IF('2.1 Data FSVA 2025 &amp; Bobot'!R469="","",IFERROR(((L$7-'2.1 Data FSVA 2025 &amp; Bobot'!R469))/(L$7-L$6),"-"))</f>
        <v/>
      </c>
      <c r="M473" s="4" t="str">
        <f>IF('2.1 Data FSVA 2025 &amp; Bobot'!T469="","",IFERROR(((M$7-'2.1 Data FSVA 2025 &amp; Bobot'!T469))/(M$7-M$6),"-"))</f>
        <v/>
      </c>
      <c r="N473" s="4" t="str">
        <f>IF('2.1 Data FSVA 2025 &amp; Bobot'!V469="","",IFERROR((('2.1 Data FSVA 2025 &amp; Bobot'!V469-N$6))/(N$7-N$6),"-"))</f>
        <v/>
      </c>
      <c r="O473" s="4" t="str">
        <f>IF('2.1 Data FSVA 2025 &amp; Bobot'!X469="","",IFERROR(((O$7-'2.1 Data FSVA 2025 &amp; Bobot'!X469))/(O$7-O$6),"-"))</f>
        <v/>
      </c>
      <c r="P473" s="4" t="str">
        <f>IF('2.1 Data FSVA 2025 &amp; Bobot'!Z469="","",IFERROR((('2.1 Data FSVA 2025 &amp; Bobot'!Z469-P$6))/(P$7-P$6),"-"))</f>
        <v/>
      </c>
      <c r="Q473" s="4" t="str">
        <f>IF('2.1 Data FSVA 2025 &amp; Bobot'!AB469="","",IFERROR((('2.1 Data FSVA 2025 &amp; Bobot'!AB469-Q$6))/(Q$7-Q$6),"-"))</f>
        <v/>
      </c>
      <c r="R473" s="4" t="str">
        <f>IF('2.1 Data FSVA 2025 &amp; Bobot'!AD469="","",IFERROR(((R$7-'2.1 Data FSVA 2025 &amp; Bobot'!AD469))/(R$7-R$6),"-"))</f>
        <v/>
      </c>
      <c r="S473" s="33" t="str">
        <f t="shared" si="28"/>
        <v>-</v>
      </c>
      <c r="T473" s="73" t="str">
        <f t="shared" si="29"/>
        <v>-</v>
      </c>
      <c r="U473" s="4" t="str">
        <f t="shared" si="30"/>
        <v>-</v>
      </c>
      <c r="V473" s="73" t="str">
        <f t="shared" si="31"/>
        <v>-</v>
      </c>
      <c r="W473" s="67"/>
    </row>
    <row r="474" spans="1:23" x14ac:dyDescent="0.3">
      <c r="A474" s="1" t="str">
        <f>IF('2.1 Data FSVA 2025 &amp; Bobot'!A470="","",'2.1 Data FSVA 2025 &amp; Bobot'!A470)</f>
        <v/>
      </c>
      <c r="B474" s="2" t="str">
        <f>IF('2.1 Data FSVA 2025 &amp; Bobot'!B470="","",'2.1 Data FSVA 2025 &amp; Bobot'!B470)</f>
        <v/>
      </c>
      <c r="C474" s="1" t="str">
        <f>IF('2.1 Data FSVA 2025 &amp; Bobot'!C470="","",'2.1 Data FSVA 2025 &amp; Bobot'!C470)</f>
        <v/>
      </c>
      <c r="D474" s="1" t="str">
        <f>IF('2.1 Data FSVA 2025 &amp; Bobot'!D470="","",'2.1 Data FSVA 2025 &amp; Bobot'!D470)</f>
        <v/>
      </c>
      <c r="E474" s="1" t="str">
        <f>IF('2.1 Data FSVA 2025 &amp; Bobot'!E470="","",'2.1 Data FSVA 2025 &amp; Bobot'!E470)</f>
        <v/>
      </c>
      <c r="F474" s="2" t="str">
        <f>IF('2.1 Data FSVA 2025 &amp; Bobot'!F470="","",'2.1 Data FSVA 2025 &amp; Bobot'!F470)</f>
        <v/>
      </c>
      <c r="G474" s="4" t="str">
        <f>IF('2.1 Data FSVA 2025 &amp; Bobot'!H470="","",IFERROR(((G$7-'2.1 Data FSVA 2025 &amp; Bobot'!H470))/(G$7-G$6),"-"))</f>
        <v/>
      </c>
      <c r="H474" s="4" t="str">
        <f>IF('2.1 Data FSVA 2025 &amp; Bobot'!J470="","",IFERROR((('2.1 Data FSVA 2025 &amp; Bobot'!J470-H$6))/(H$7-H$6),"-"))</f>
        <v/>
      </c>
      <c r="I474" s="4" t="str">
        <f>IF('2.1 Data FSVA 2025 &amp; Bobot'!L470="","",IFERROR((('2.1 Data FSVA 2025 &amp; Bobot'!L470-I$6))/(I$7-I$6),"-"))</f>
        <v/>
      </c>
      <c r="J474" s="4" t="str">
        <f>IF('2.1 Data FSVA 2025 &amp; Bobot'!N470="","",IFERROR((('2.1 Data FSVA 2025 &amp; Bobot'!N470-J$6))/(J$7-J$6),"-"))</f>
        <v/>
      </c>
      <c r="K474" s="4" t="str">
        <f>IF('2.1 Data FSVA 2025 &amp; Bobot'!P470="","",IFERROR(((K$7-'2.1 Data FSVA 2025 &amp; Bobot'!P470))/(K$7-K$6),"-"))</f>
        <v/>
      </c>
      <c r="L474" s="4" t="str">
        <f>IF('2.1 Data FSVA 2025 &amp; Bobot'!R470="","",IFERROR(((L$7-'2.1 Data FSVA 2025 &amp; Bobot'!R470))/(L$7-L$6),"-"))</f>
        <v/>
      </c>
      <c r="M474" s="4" t="str">
        <f>IF('2.1 Data FSVA 2025 &amp; Bobot'!T470="","",IFERROR(((M$7-'2.1 Data FSVA 2025 &amp; Bobot'!T470))/(M$7-M$6),"-"))</f>
        <v/>
      </c>
      <c r="N474" s="4" t="str">
        <f>IF('2.1 Data FSVA 2025 &amp; Bobot'!V470="","",IFERROR((('2.1 Data FSVA 2025 &amp; Bobot'!V470-N$6))/(N$7-N$6),"-"))</f>
        <v/>
      </c>
      <c r="O474" s="4" t="str">
        <f>IF('2.1 Data FSVA 2025 &amp; Bobot'!X470="","",IFERROR(((O$7-'2.1 Data FSVA 2025 &amp; Bobot'!X470))/(O$7-O$6),"-"))</f>
        <v/>
      </c>
      <c r="P474" s="4" t="str">
        <f>IF('2.1 Data FSVA 2025 &amp; Bobot'!Z470="","",IFERROR((('2.1 Data FSVA 2025 &amp; Bobot'!Z470-P$6))/(P$7-P$6),"-"))</f>
        <v/>
      </c>
      <c r="Q474" s="4" t="str">
        <f>IF('2.1 Data FSVA 2025 &amp; Bobot'!AB470="","",IFERROR((('2.1 Data FSVA 2025 &amp; Bobot'!AB470-Q$6))/(Q$7-Q$6),"-"))</f>
        <v/>
      </c>
      <c r="R474" s="4" t="str">
        <f>IF('2.1 Data FSVA 2025 &amp; Bobot'!AD470="","",IFERROR(((R$7-'2.1 Data FSVA 2025 &amp; Bobot'!AD470))/(R$7-R$6),"-"))</f>
        <v/>
      </c>
      <c r="S474" s="33" t="str">
        <f t="shared" si="28"/>
        <v>-</v>
      </c>
      <c r="T474" s="73" t="str">
        <f t="shared" si="29"/>
        <v>-</v>
      </c>
      <c r="U474" s="4" t="str">
        <f t="shared" si="30"/>
        <v>-</v>
      </c>
      <c r="V474" s="73" t="str">
        <f t="shared" si="31"/>
        <v>-</v>
      </c>
      <c r="W474" s="67"/>
    </row>
    <row r="475" spans="1:23" x14ac:dyDescent="0.3">
      <c r="A475" s="1" t="str">
        <f>IF('2.1 Data FSVA 2025 &amp; Bobot'!A471="","",'2.1 Data FSVA 2025 &amp; Bobot'!A471)</f>
        <v/>
      </c>
      <c r="B475" s="2" t="str">
        <f>IF('2.1 Data FSVA 2025 &amp; Bobot'!B471="","",'2.1 Data FSVA 2025 &amp; Bobot'!B471)</f>
        <v/>
      </c>
      <c r="C475" s="1" t="str">
        <f>IF('2.1 Data FSVA 2025 &amp; Bobot'!C471="","",'2.1 Data FSVA 2025 &amp; Bobot'!C471)</f>
        <v/>
      </c>
      <c r="D475" s="1" t="str">
        <f>IF('2.1 Data FSVA 2025 &amp; Bobot'!D471="","",'2.1 Data FSVA 2025 &amp; Bobot'!D471)</f>
        <v/>
      </c>
      <c r="E475" s="1" t="str">
        <f>IF('2.1 Data FSVA 2025 &amp; Bobot'!E471="","",'2.1 Data FSVA 2025 &amp; Bobot'!E471)</f>
        <v/>
      </c>
      <c r="F475" s="2" t="str">
        <f>IF('2.1 Data FSVA 2025 &amp; Bobot'!F471="","",'2.1 Data FSVA 2025 &amp; Bobot'!F471)</f>
        <v/>
      </c>
      <c r="G475" s="4" t="str">
        <f>IF('2.1 Data FSVA 2025 &amp; Bobot'!H471="","",IFERROR(((G$7-'2.1 Data FSVA 2025 &amp; Bobot'!H471))/(G$7-G$6),"-"))</f>
        <v/>
      </c>
      <c r="H475" s="4" t="str">
        <f>IF('2.1 Data FSVA 2025 &amp; Bobot'!J471="","",IFERROR((('2.1 Data FSVA 2025 &amp; Bobot'!J471-H$6))/(H$7-H$6),"-"))</f>
        <v/>
      </c>
      <c r="I475" s="4" t="str">
        <f>IF('2.1 Data FSVA 2025 &amp; Bobot'!L471="","",IFERROR((('2.1 Data FSVA 2025 &amp; Bobot'!L471-I$6))/(I$7-I$6),"-"))</f>
        <v/>
      </c>
      <c r="J475" s="4" t="str">
        <f>IF('2.1 Data FSVA 2025 &amp; Bobot'!N471="","",IFERROR((('2.1 Data FSVA 2025 &amp; Bobot'!N471-J$6))/(J$7-J$6),"-"))</f>
        <v/>
      </c>
      <c r="K475" s="4" t="str">
        <f>IF('2.1 Data FSVA 2025 &amp; Bobot'!P471="","",IFERROR(((K$7-'2.1 Data FSVA 2025 &amp; Bobot'!P471))/(K$7-K$6),"-"))</f>
        <v/>
      </c>
      <c r="L475" s="4" t="str">
        <f>IF('2.1 Data FSVA 2025 &amp; Bobot'!R471="","",IFERROR(((L$7-'2.1 Data FSVA 2025 &amp; Bobot'!R471))/(L$7-L$6),"-"))</f>
        <v/>
      </c>
      <c r="M475" s="4" t="str">
        <f>IF('2.1 Data FSVA 2025 &amp; Bobot'!T471="","",IFERROR(((M$7-'2.1 Data FSVA 2025 &amp; Bobot'!T471))/(M$7-M$6),"-"))</f>
        <v/>
      </c>
      <c r="N475" s="4" t="str">
        <f>IF('2.1 Data FSVA 2025 &amp; Bobot'!V471="","",IFERROR((('2.1 Data FSVA 2025 &amp; Bobot'!V471-N$6))/(N$7-N$6),"-"))</f>
        <v/>
      </c>
      <c r="O475" s="4" t="str">
        <f>IF('2.1 Data FSVA 2025 &amp; Bobot'!X471="","",IFERROR(((O$7-'2.1 Data FSVA 2025 &amp; Bobot'!X471))/(O$7-O$6),"-"))</f>
        <v/>
      </c>
      <c r="P475" s="4" t="str">
        <f>IF('2.1 Data FSVA 2025 &amp; Bobot'!Z471="","",IFERROR((('2.1 Data FSVA 2025 &amp; Bobot'!Z471-P$6))/(P$7-P$6),"-"))</f>
        <v/>
      </c>
      <c r="Q475" s="4" t="str">
        <f>IF('2.1 Data FSVA 2025 &amp; Bobot'!AB471="","",IFERROR((('2.1 Data FSVA 2025 &amp; Bobot'!AB471-Q$6))/(Q$7-Q$6),"-"))</f>
        <v/>
      </c>
      <c r="R475" s="4" t="str">
        <f>IF('2.1 Data FSVA 2025 &amp; Bobot'!AD471="","",IFERROR(((R$7-'2.1 Data FSVA 2025 &amp; Bobot'!AD471))/(R$7-R$6),"-"))</f>
        <v/>
      </c>
      <c r="S475" s="33" t="str">
        <f t="shared" si="28"/>
        <v>-</v>
      </c>
      <c r="T475" s="73" t="str">
        <f t="shared" si="29"/>
        <v>-</v>
      </c>
      <c r="U475" s="4" t="str">
        <f t="shared" si="30"/>
        <v>-</v>
      </c>
      <c r="V475" s="73" t="str">
        <f t="shared" si="31"/>
        <v>-</v>
      </c>
      <c r="W475" s="67"/>
    </row>
    <row r="476" spans="1:23" x14ac:dyDescent="0.3">
      <c r="A476" s="1" t="str">
        <f>IF('2.1 Data FSVA 2025 &amp; Bobot'!A472="","",'2.1 Data FSVA 2025 &amp; Bobot'!A472)</f>
        <v/>
      </c>
      <c r="B476" s="2" t="str">
        <f>IF('2.1 Data FSVA 2025 &amp; Bobot'!B472="","",'2.1 Data FSVA 2025 &amp; Bobot'!B472)</f>
        <v/>
      </c>
      <c r="C476" s="1" t="str">
        <f>IF('2.1 Data FSVA 2025 &amp; Bobot'!C472="","",'2.1 Data FSVA 2025 &amp; Bobot'!C472)</f>
        <v/>
      </c>
      <c r="D476" s="1" t="str">
        <f>IF('2.1 Data FSVA 2025 &amp; Bobot'!D472="","",'2.1 Data FSVA 2025 &amp; Bobot'!D472)</f>
        <v/>
      </c>
      <c r="E476" s="1" t="str">
        <f>IF('2.1 Data FSVA 2025 &amp; Bobot'!E472="","",'2.1 Data FSVA 2025 &amp; Bobot'!E472)</f>
        <v/>
      </c>
      <c r="F476" s="2" t="str">
        <f>IF('2.1 Data FSVA 2025 &amp; Bobot'!F472="","",'2.1 Data FSVA 2025 &amp; Bobot'!F472)</f>
        <v/>
      </c>
      <c r="G476" s="4" t="str">
        <f>IF('2.1 Data FSVA 2025 &amp; Bobot'!H472="","",IFERROR(((G$7-'2.1 Data FSVA 2025 &amp; Bobot'!H472))/(G$7-G$6),"-"))</f>
        <v/>
      </c>
      <c r="H476" s="4" t="str">
        <f>IF('2.1 Data FSVA 2025 &amp; Bobot'!J472="","",IFERROR((('2.1 Data FSVA 2025 &amp; Bobot'!J472-H$6))/(H$7-H$6),"-"))</f>
        <v/>
      </c>
      <c r="I476" s="4" t="str">
        <f>IF('2.1 Data FSVA 2025 &amp; Bobot'!L472="","",IFERROR((('2.1 Data FSVA 2025 &amp; Bobot'!L472-I$6))/(I$7-I$6),"-"))</f>
        <v/>
      </c>
      <c r="J476" s="4" t="str">
        <f>IF('2.1 Data FSVA 2025 &amp; Bobot'!N472="","",IFERROR((('2.1 Data FSVA 2025 &amp; Bobot'!N472-J$6))/(J$7-J$6),"-"))</f>
        <v/>
      </c>
      <c r="K476" s="4" t="str">
        <f>IF('2.1 Data FSVA 2025 &amp; Bobot'!P472="","",IFERROR(((K$7-'2.1 Data FSVA 2025 &amp; Bobot'!P472))/(K$7-K$6),"-"))</f>
        <v/>
      </c>
      <c r="L476" s="4" t="str">
        <f>IF('2.1 Data FSVA 2025 &amp; Bobot'!R472="","",IFERROR(((L$7-'2.1 Data FSVA 2025 &amp; Bobot'!R472))/(L$7-L$6),"-"))</f>
        <v/>
      </c>
      <c r="M476" s="4" t="str">
        <f>IF('2.1 Data FSVA 2025 &amp; Bobot'!T472="","",IFERROR(((M$7-'2.1 Data FSVA 2025 &amp; Bobot'!T472))/(M$7-M$6),"-"))</f>
        <v/>
      </c>
      <c r="N476" s="4" t="str">
        <f>IF('2.1 Data FSVA 2025 &amp; Bobot'!V472="","",IFERROR((('2.1 Data FSVA 2025 &amp; Bobot'!V472-N$6))/(N$7-N$6),"-"))</f>
        <v/>
      </c>
      <c r="O476" s="4" t="str">
        <f>IF('2.1 Data FSVA 2025 &amp; Bobot'!X472="","",IFERROR(((O$7-'2.1 Data FSVA 2025 &amp; Bobot'!X472))/(O$7-O$6),"-"))</f>
        <v/>
      </c>
      <c r="P476" s="4" t="str">
        <f>IF('2.1 Data FSVA 2025 &amp; Bobot'!Z472="","",IFERROR((('2.1 Data FSVA 2025 &amp; Bobot'!Z472-P$6))/(P$7-P$6),"-"))</f>
        <v/>
      </c>
      <c r="Q476" s="4" t="str">
        <f>IF('2.1 Data FSVA 2025 &amp; Bobot'!AB472="","",IFERROR((('2.1 Data FSVA 2025 &amp; Bobot'!AB472-Q$6))/(Q$7-Q$6),"-"))</f>
        <v/>
      </c>
      <c r="R476" s="4" t="str">
        <f>IF('2.1 Data FSVA 2025 &amp; Bobot'!AD472="","",IFERROR(((R$7-'2.1 Data FSVA 2025 &amp; Bobot'!AD472))/(R$7-R$6),"-"))</f>
        <v/>
      </c>
      <c r="S476" s="33" t="str">
        <f t="shared" si="28"/>
        <v>-</v>
      </c>
      <c r="T476" s="73" t="str">
        <f t="shared" si="29"/>
        <v>-</v>
      </c>
      <c r="U476" s="4" t="str">
        <f t="shared" si="30"/>
        <v>-</v>
      </c>
      <c r="V476" s="73" t="str">
        <f t="shared" si="31"/>
        <v>-</v>
      </c>
      <c r="W476" s="67"/>
    </row>
    <row r="477" spans="1:23" x14ac:dyDescent="0.3">
      <c r="A477" s="1" t="str">
        <f>IF('2.1 Data FSVA 2025 &amp; Bobot'!A473="","",'2.1 Data FSVA 2025 &amp; Bobot'!A473)</f>
        <v/>
      </c>
      <c r="B477" s="2" t="str">
        <f>IF('2.1 Data FSVA 2025 &amp; Bobot'!B473="","",'2.1 Data FSVA 2025 &amp; Bobot'!B473)</f>
        <v/>
      </c>
      <c r="C477" s="1" t="str">
        <f>IF('2.1 Data FSVA 2025 &amp; Bobot'!C473="","",'2.1 Data FSVA 2025 &amp; Bobot'!C473)</f>
        <v/>
      </c>
      <c r="D477" s="1" t="str">
        <f>IF('2.1 Data FSVA 2025 &amp; Bobot'!D473="","",'2.1 Data FSVA 2025 &amp; Bobot'!D473)</f>
        <v/>
      </c>
      <c r="E477" s="1" t="str">
        <f>IF('2.1 Data FSVA 2025 &amp; Bobot'!E473="","",'2.1 Data FSVA 2025 &amp; Bobot'!E473)</f>
        <v/>
      </c>
      <c r="F477" s="2" t="str">
        <f>IF('2.1 Data FSVA 2025 &amp; Bobot'!F473="","",'2.1 Data FSVA 2025 &amp; Bobot'!F473)</f>
        <v/>
      </c>
      <c r="G477" s="4" t="str">
        <f>IF('2.1 Data FSVA 2025 &amp; Bobot'!H473="","",IFERROR(((G$7-'2.1 Data FSVA 2025 &amp; Bobot'!H473))/(G$7-G$6),"-"))</f>
        <v/>
      </c>
      <c r="H477" s="4" t="str">
        <f>IF('2.1 Data FSVA 2025 &amp; Bobot'!J473="","",IFERROR((('2.1 Data FSVA 2025 &amp; Bobot'!J473-H$6))/(H$7-H$6),"-"))</f>
        <v/>
      </c>
      <c r="I477" s="4" t="str">
        <f>IF('2.1 Data FSVA 2025 &amp; Bobot'!L473="","",IFERROR((('2.1 Data FSVA 2025 &amp; Bobot'!L473-I$6))/(I$7-I$6),"-"))</f>
        <v/>
      </c>
      <c r="J477" s="4" t="str">
        <f>IF('2.1 Data FSVA 2025 &amp; Bobot'!N473="","",IFERROR((('2.1 Data FSVA 2025 &amp; Bobot'!N473-J$6))/(J$7-J$6),"-"))</f>
        <v/>
      </c>
      <c r="K477" s="4" t="str">
        <f>IF('2.1 Data FSVA 2025 &amp; Bobot'!P473="","",IFERROR(((K$7-'2.1 Data FSVA 2025 &amp; Bobot'!P473))/(K$7-K$6),"-"))</f>
        <v/>
      </c>
      <c r="L477" s="4" t="str">
        <f>IF('2.1 Data FSVA 2025 &amp; Bobot'!R473="","",IFERROR(((L$7-'2.1 Data FSVA 2025 &amp; Bobot'!R473))/(L$7-L$6),"-"))</f>
        <v/>
      </c>
      <c r="M477" s="4" t="str">
        <f>IF('2.1 Data FSVA 2025 &amp; Bobot'!T473="","",IFERROR(((M$7-'2.1 Data FSVA 2025 &amp; Bobot'!T473))/(M$7-M$6),"-"))</f>
        <v/>
      </c>
      <c r="N477" s="4" t="str">
        <f>IF('2.1 Data FSVA 2025 &amp; Bobot'!V473="","",IFERROR((('2.1 Data FSVA 2025 &amp; Bobot'!V473-N$6))/(N$7-N$6),"-"))</f>
        <v/>
      </c>
      <c r="O477" s="4" t="str">
        <f>IF('2.1 Data FSVA 2025 &amp; Bobot'!X473="","",IFERROR(((O$7-'2.1 Data FSVA 2025 &amp; Bobot'!X473))/(O$7-O$6),"-"))</f>
        <v/>
      </c>
      <c r="P477" s="4" t="str">
        <f>IF('2.1 Data FSVA 2025 &amp; Bobot'!Z473="","",IFERROR((('2.1 Data FSVA 2025 &amp; Bobot'!Z473-P$6))/(P$7-P$6),"-"))</f>
        <v/>
      </c>
      <c r="Q477" s="4" t="str">
        <f>IF('2.1 Data FSVA 2025 &amp; Bobot'!AB473="","",IFERROR((('2.1 Data FSVA 2025 &amp; Bobot'!AB473-Q$6))/(Q$7-Q$6),"-"))</f>
        <v/>
      </c>
      <c r="R477" s="4" t="str">
        <f>IF('2.1 Data FSVA 2025 &amp; Bobot'!AD473="","",IFERROR(((R$7-'2.1 Data FSVA 2025 &amp; Bobot'!AD473))/(R$7-R$6),"-"))</f>
        <v/>
      </c>
      <c r="S477" s="33" t="str">
        <f t="shared" si="28"/>
        <v>-</v>
      </c>
      <c r="T477" s="73" t="str">
        <f t="shared" si="29"/>
        <v>-</v>
      </c>
      <c r="U477" s="4" t="str">
        <f t="shared" si="30"/>
        <v>-</v>
      </c>
      <c r="V477" s="73" t="str">
        <f t="shared" si="31"/>
        <v>-</v>
      </c>
      <c r="W477" s="67"/>
    </row>
    <row r="478" spans="1:23" x14ac:dyDescent="0.3">
      <c r="A478" s="1" t="str">
        <f>IF('2.1 Data FSVA 2025 &amp; Bobot'!A474="","",'2.1 Data FSVA 2025 &amp; Bobot'!A474)</f>
        <v/>
      </c>
      <c r="B478" s="2" t="str">
        <f>IF('2.1 Data FSVA 2025 &amp; Bobot'!B474="","",'2.1 Data FSVA 2025 &amp; Bobot'!B474)</f>
        <v/>
      </c>
      <c r="C478" s="1" t="str">
        <f>IF('2.1 Data FSVA 2025 &amp; Bobot'!C474="","",'2.1 Data FSVA 2025 &amp; Bobot'!C474)</f>
        <v/>
      </c>
      <c r="D478" s="1" t="str">
        <f>IF('2.1 Data FSVA 2025 &amp; Bobot'!D474="","",'2.1 Data FSVA 2025 &amp; Bobot'!D474)</f>
        <v/>
      </c>
      <c r="E478" s="1" t="str">
        <f>IF('2.1 Data FSVA 2025 &amp; Bobot'!E474="","",'2.1 Data FSVA 2025 &amp; Bobot'!E474)</f>
        <v/>
      </c>
      <c r="F478" s="2" t="str">
        <f>IF('2.1 Data FSVA 2025 &amp; Bobot'!F474="","",'2.1 Data FSVA 2025 &amp; Bobot'!F474)</f>
        <v/>
      </c>
      <c r="G478" s="4" t="str">
        <f>IF('2.1 Data FSVA 2025 &amp; Bobot'!H474="","",IFERROR(((G$7-'2.1 Data FSVA 2025 &amp; Bobot'!H474))/(G$7-G$6),"-"))</f>
        <v/>
      </c>
      <c r="H478" s="4" t="str">
        <f>IF('2.1 Data FSVA 2025 &amp; Bobot'!J474="","",IFERROR((('2.1 Data FSVA 2025 &amp; Bobot'!J474-H$6))/(H$7-H$6),"-"))</f>
        <v/>
      </c>
      <c r="I478" s="4" t="str">
        <f>IF('2.1 Data FSVA 2025 &amp; Bobot'!L474="","",IFERROR((('2.1 Data FSVA 2025 &amp; Bobot'!L474-I$6))/(I$7-I$6),"-"))</f>
        <v/>
      </c>
      <c r="J478" s="4" t="str">
        <f>IF('2.1 Data FSVA 2025 &amp; Bobot'!N474="","",IFERROR((('2.1 Data FSVA 2025 &amp; Bobot'!N474-J$6))/(J$7-J$6),"-"))</f>
        <v/>
      </c>
      <c r="K478" s="4" t="str">
        <f>IF('2.1 Data FSVA 2025 &amp; Bobot'!P474="","",IFERROR(((K$7-'2.1 Data FSVA 2025 &amp; Bobot'!P474))/(K$7-K$6),"-"))</f>
        <v/>
      </c>
      <c r="L478" s="4" t="str">
        <f>IF('2.1 Data FSVA 2025 &amp; Bobot'!R474="","",IFERROR(((L$7-'2.1 Data FSVA 2025 &amp; Bobot'!R474))/(L$7-L$6),"-"))</f>
        <v/>
      </c>
      <c r="M478" s="4" t="str">
        <f>IF('2.1 Data FSVA 2025 &amp; Bobot'!T474="","",IFERROR(((M$7-'2.1 Data FSVA 2025 &amp; Bobot'!T474))/(M$7-M$6),"-"))</f>
        <v/>
      </c>
      <c r="N478" s="4" t="str">
        <f>IF('2.1 Data FSVA 2025 &amp; Bobot'!V474="","",IFERROR((('2.1 Data FSVA 2025 &amp; Bobot'!V474-N$6))/(N$7-N$6),"-"))</f>
        <v/>
      </c>
      <c r="O478" s="4" t="str">
        <f>IF('2.1 Data FSVA 2025 &amp; Bobot'!X474="","",IFERROR(((O$7-'2.1 Data FSVA 2025 &amp; Bobot'!X474))/(O$7-O$6),"-"))</f>
        <v/>
      </c>
      <c r="P478" s="4" t="str">
        <f>IF('2.1 Data FSVA 2025 &amp; Bobot'!Z474="","",IFERROR((('2.1 Data FSVA 2025 &amp; Bobot'!Z474-P$6))/(P$7-P$6),"-"))</f>
        <v/>
      </c>
      <c r="Q478" s="4" t="str">
        <f>IF('2.1 Data FSVA 2025 &amp; Bobot'!AB474="","",IFERROR((('2.1 Data FSVA 2025 &amp; Bobot'!AB474-Q$6))/(Q$7-Q$6),"-"))</f>
        <v/>
      </c>
      <c r="R478" s="4" t="str">
        <f>IF('2.1 Data FSVA 2025 &amp; Bobot'!AD474="","",IFERROR(((R$7-'2.1 Data FSVA 2025 &amp; Bobot'!AD474))/(R$7-R$6),"-"))</f>
        <v/>
      </c>
      <c r="S478" s="33" t="str">
        <f t="shared" si="28"/>
        <v>-</v>
      </c>
      <c r="T478" s="73" t="str">
        <f t="shared" si="29"/>
        <v>-</v>
      </c>
      <c r="U478" s="4" t="str">
        <f t="shared" si="30"/>
        <v>-</v>
      </c>
      <c r="V478" s="73" t="str">
        <f t="shared" si="31"/>
        <v>-</v>
      </c>
      <c r="W478" s="67"/>
    </row>
    <row r="479" spans="1:23" x14ac:dyDescent="0.3">
      <c r="A479" s="1" t="str">
        <f>IF('2.1 Data FSVA 2025 &amp; Bobot'!A475="","",'2.1 Data FSVA 2025 &amp; Bobot'!A475)</f>
        <v/>
      </c>
      <c r="B479" s="2" t="str">
        <f>IF('2.1 Data FSVA 2025 &amp; Bobot'!B475="","",'2.1 Data FSVA 2025 &amp; Bobot'!B475)</f>
        <v/>
      </c>
      <c r="C479" s="1" t="str">
        <f>IF('2.1 Data FSVA 2025 &amp; Bobot'!C475="","",'2.1 Data FSVA 2025 &amp; Bobot'!C475)</f>
        <v/>
      </c>
      <c r="D479" s="1" t="str">
        <f>IF('2.1 Data FSVA 2025 &amp; Bobot'!D475="","",'2.1 Data FSVA 2025 &amp; Bobot'!D475)</f>
        <v/>
      </c>
      <c r="E479" s="1" t="str">
        <f>IF('2.1 Data FSVA 2025 &amp; Bobot'!E475="","",'2.1 Data FSVA 2025 &amp; Bobot'!E475)</f>
        <v/>
      </c>
      <c r="F479" s="2" t="str">
        <f>IF('2.1 Data FSVA 2025 &amp; Bobot'!F475="","",'2.1 Data FSVA 2025 &amp; Bobot'!F475)</f>
        <v/>
      </c>
      <c r="G479" s="4" t="str">
        <f>IF('2.1 Data FSVA 2025 &amp; Bobot'!H475="","",IFERROR(((G$7-'2.1 Data FSVA 2025 &amp; Bobot'!H475))/(G$7-G$6),"-"))</f>
        <v/>
      </c>
      <c r="H479" s="4" t="str">
        <f>IF('2.1 Data FSVA 2025 &amp; Bobot'!J475="","",IFERROR((('2.1 Data FSVA 2025 &amp; Bobot'!J475-H$6))/(H$7-H$6),"-"))</f>
        <v/>
      </c>
      <c r="I479" s="4" t="str">
        <f>IF('2.1 Data FSVA 2025 &amp; Bobot'!L475="","",IFERROR((('2.1 Data FSVA 2025 &amp; Bobot'!L475-I$6))/(I$7-I$6),"-"))</f>
        <v/>
      </c>
      <c r="J479" s="4" t="str">
        <f>IF('2.1 Data FSVA 2025 &amp; Bobot'!N475="","",IFERROR((('2.1 Data FSVA 2025 &amp; Bobot'!N475-J$6))/(J$7-J$6),"-"))</f>
        <v/>
      </c>
      <c r="K479" s="4" t="str">
        <f>IF('2.1 Data FSVA 2025 &amp; Bobot'!P475="","",IFERROR(((K$7-'2.1 Data FSVA 2025 &amp; Bobot'!P475))/(K$7-K$6),"-"))</f>
        <v/>
      </c>
      <c r="L479" s="4" t="str">
        <f>IF('2.1 Data FSVA 2025 &amp; Bobot'!R475="","",IFERROR(((L$7-'2.1 Data FSVA 2025 &amp; Bobot'!R475))/(L$7-L$6),"-"))</f>
        <v/>
      </c>
      <c r="M479" s="4" t="str">
        <f>IF('2.1 Data FSVA 2025 &amp; Bobot'!T475="","",IFERROR(((M$7-'2.1 Data FSVA 2025 &amp; Bobot'!T475))/(M$7-M$6),"-"))</f>
        <v/>
      </c>
      <c r="N479" s="4" t="str">
        <f>IF('2.1 Data FSVA 2025 &amp; Bobot'!V475="","",IFERROR((('2.1 Data FSVA 2025 &amp; Bobot'!V475-N$6))/(N$7-N$6),"-"))</f>
        <v/>
      </c>
      <c r="O479" s="4" t="str">
        <f>IF('2.1 Data FSVA 2025 &amp; Bobot'!X475="","",IFERROR(((O$7-'2.1 Data FSVA 2025 &amp; Bobot'!X475))/(O$7-O$6),"-"))</f>
        <v/>
      </c>
      <c r="P479" s="4" t="str">
        <f>IF('2.1 Data FSVA 2025 &amp; Bobot'!Z475="","",IFERROR((('2.1 Data FSVA 2025 &amp; Bobot'!Z475-P$6))/(P$7-P$6),"-"))</f>
        <v/>
      </c>
      <c r="Q479" s="4" t="str">
        <f>IF('2.1 Data FSVA 2025 &amp; Bobot'!AB475="","",IFERROR((('2.1 Data FSVA 2025 &amp; Bobot'!AB475-Q$6))/(Q$7-Q$6),"-"))</f>
        <v/>
      </c>
      <c r="R479" s="4" t="str">
        <f>IF('2.1 Data FSVA 2025 &amp; Bobot'!AD475="","",IFERROR(((R$7-'2.1 Data FSVA 2025 &amp; Bobot'!AD475))/(R$7-R$6),"-"))</f>
        <v/>
      </c>
      <c r="S479" s="33" t="str">
        <f t="shared" si="28"/>
        <v>-</v>
      </c>
      <c r="T479" s="73" t="str">
        <f t="shared" si="29"/>
        <v>-</v>
      </c>
      <c r="U479" s="4" t="str">
        <f t="shared" si="30"/>
        <v>-</v>
      </c>
      <c r="V479" s="73" t="str">
        <f t="shared" si="31"/>
        <v>-</v>
      </c>
      <c r="W479" s="67"/>
    </row>
    <row r="480" spans="1:23" x14ac:dyDescent="0.3">
      <c r="A480" s="1" t="str">
        <f>IF('2.1 Data FSVA 2025 &amp; Bobot'!A476="","",'2.1 Data FSVA 2025 &amp; Bobot'!A476)</f>
        <v/>
      </c>
      <c r="B480" s="2" t="str">
        <f>IF('2.1 Data FSVA 2025 &amp; Bobot'!B476="","",'2.1 Data FSVA 2025 &amp; Bobot'!B476)</f>
        <v/>
      </c>
      <c r="C480" s="1" t="str">
        <f>IF('2.1 Data FSVA 2025 &amp; Bobot'!C476="","",'2.1 Data FSVA 2025 &amp; Bobot'!C476)</f>
        <v/>
      </c>
      <c r="D480" s="1" t="str">
        <f>IF('2.1 Data FSVA 2025 &amp; Bobot'!D476="","",'2.1 Data FSVA 2025 &amp; Bobot'!D476)</f>
        <v/>
      </c>
      <c r="E480" s="1" t="str">
        <f>IF('2.1 Data FSVA 2025 &amp; Bobot'!E476="","",'2.1 Data FSVA 2025 &amp; Bobot'!E476)</f>
        <v/>
      </c>
      <c r="F480" s="2" t="str">
        <f>IF('2.1 Data FSVA 2025 &amp; Bobot'!F476="","",'2.1 Data FSVA 2025 &amp; Bobot'!F476)</f>
        <v/>
      </c>
      <c r="G480" s="4" t="str">
        <f>IF('2.1 Data FSVA 2025 &amp; Bobot'!H476="","",IFERROR(((G$7-'2.1 Data FSVA 2025 &amp; Bobot'!H476))/(G$7-G$6),"-"))</f>
        <v/>
      </c>
      <c r="H480" s="4" t="str">
        <f>IF('2.1 Data FSVA 2025 &amp; Bobot'!J476="","",IFERROR((('2.1 Data FSVA 2025 &amp; Bobot'!J476-H$6))/(H$7-H$6),"-"))</f>
        <v/>
      </c>
      <c r="I480" s="4" t="str">
        <f>IF('2.1 Data FSVA 2025 &amp; Bobot'!L476="","",IFERROR((('2.1 Data FSVA 2025 &amp; Bobot'!L476-I$6))/(I$7-I$6),"-"))</f>
        <v/>
      </c>
      <c r="J480" s="4" t="str">
        <f>IF('2.1 Data FSVA 2025 &amp; Bobot'!N476="","",IFERROR((('2.1 Data FSVA 2025 &amp; Bobot'!N476-J$6))/(J$7-J$6),"-"))</f>
        <v/>
      </c>
      <c r="K480" s="4" t="str">
        <f>IF('2.1 Data FSVA 2025 &amp; Bobot'!P476="","",IFERROR(((K$7-'2.1 Data FSVA 2025 &amp; Bobot'!P476))/(K$7-K$6),"-"))</f>
        <v/>
      </c>
      <c r="L480" s="4" t="str">
        <f>IF('2.1 Data FSVA 2025 &amp; Bobot'!R476="","",IFERROR(((L$7-'2.1 Data FSVA 2025 &amp; Bobot'!R476))/(L$7-L$6),"-"))</f>
        <v/>
      </c>
      <c r="M480" s="4" t="str">
        <f>IF('2.1 Data FSVA 2025 &amp; Bobot'!T476="","",IFERROR(((M$7-'2.1 Data FSVA 2025 &amp; Bobot'!T476))/(M$7-M$6),"-"))</f>
        <v/>
      </c>
      <c r="N480" s="4" t="str">
        <f>IF('2.1 Data FSVA 2025 &amp; Bobot'!V476="","",IFERROR((('2.1 Data FSVA 2025 &amp; Bobot'!V476-N$6))/(N$7-N$6),"-"))</f>
        <v/>
      </c>
      <c r="O480" s="4" t="str">
        <f>IF('2.1 Data FSVA 2025 &amp; Bobot'!X476="","",IFERROR(((O$7-'2.1 Data FSVA 2025 &amp; Bobot'!X476))/(O$7-O$6),"-"))</f>
        <v/>
      </c>
      <c r="P480" s="4" t="str">
        <f>IF('2.1 Data FSVA 2025 &amp; Bobot'!Z476="","",IFERROR((('2.1 Data FSVA 2025 &amp; Bobot'!Z476-P$6))/(P$7-P$6),"-"))</f>
        <v/>
      </c>
      <c r="Q480" s="4" t="str">
        <f>IF('2.1 Data FSVA 2025 &amp; Bobot'!AB476="","",IFERROR((('2.1 Data FSVA 2025 &amp; Bobot'!AB476-Q$6))/(Q$7-Q$6),"-"))</f>
        <v/>
      </c>
      <c r="R480" s="4" t="str">
        <f>IF('2.1 Data FSVA 2025 &amp; Bobot'!AD476="","",IFERROR(((R$7-'2.1 Data FSVA 2025 &amp; Bobot'!AD476))/(R$7-R$6),"-"))</f>
        <v/>
      </c>
      <c r="S480" s="33" t="str">
        <f t="shared" si="28"/>
        <v>-</v>
      </c>
      <c r="T480" s="73" t="str">
        <f t="shared" si="29"/>
        <v>-</v>
      </c>
      <c r="U480" s="4" t="str">
        <f t="shared" si="30"/>
        <v>-</v>
      </c>
      <c r="V480" s="73" t="str">
        <f t="shared" si="31"/>
        <v>-</v>
      </c>
      <c r="W480" s="67"/>
    </row>
    <row r="481" spans="1:23" x14ac:dyDescent="0.3">
      <c r="A481" s="1" t="str">
        <f>IF('2.1 Data FSVA 2025 &amp; Bobot'!A477="","",'2.1 Data FSVA 2025 &amp; Bobot'!A477)</f>
        <v/>
      </c>
      <c r="B481" s="2" t="str">
        <f>IF('2.1 Data FSVA 2025 &amp; Bobot'!B477="","",'2.1 Data FSVA 2025 &amp; Bobot'!B477)</f>
        <v/>
      </c>
      <c r="C481" s="1" t="str">
        <f>IF('2.1 Data FSVA 2025 &amp; Bobot'!C477="","",'2.1 Data FSVA 2025 &amp; Bobot'!C477)</f>
        <v/>
      </c>
      <c r="D481" s="1" t="str">
        <f>IF('2.1 Data FSVA 2025 &amp; Bobot'!D477="","",'2.1 Data FSVA 2025 &amp; Bobot'!D477)</f>
        <v/>
      </c>
      <c r="E481" s="1" t="str">
        <f>IF('2.1 Data FSVA 2025 &amp; Bobot'!E477="","",'2.1 Data FSVA 2025 &amp; Bobot'!E477)</f>
        <v/>
      </c>
      <c r="F481" s="2" t="str">
        <f>IF('2.1 Data FSVA 2025 &amp; Bobot'!F477="","",'2.1 Data FSVA 2025 &amp; Bobot'!F477)</f>
        <v/>
      </c>
      <c r="G481" s="4" t="str">
        <f>IF('2.1 Data FSVA 2025 &amp; Bobot'!H477="","",IFERROR(((G$7-'2.1 Data FSVA 2025 &amp; Bobot'!H477))/(G$7-G$6),"-"))</f>
        <v/>
      </c>
      <c r="H481" s="4" t="str">
        <f>IF('2.1 Data FSVA 2025 &amp; Bobot'!J477="","",IFERROR((('2.1 Data FSVA 2025 &amp; Bobot'!J477-H$6))/(H$7-H$6),"-"))</f>
        <v/>
      </c>
      <c r="I481" s="4" t="str">
        <f>IF('2.1 Data FSVA 2025 &amp; Bobot'!L477="","",IFERROR((('2.1 Data FSVA 2025 &amp; Bobot'!L477-I$6))/(I$7-I$6),"-"))</f>
        <v/>
      </c>
      <c r="J481" s="4" t="str">
        <f>IF('2.1 Data FSVA 2025 &amp; Bobot'!N477="","",IFERROR((('2.1 Data FSVA 2025 &amp; Bobot'!N477-J$6))/(J$7-J$6),"-"))</f>
        <v/>
      </c>
      <c r="K481" s="4" t="str">
        <f>IF('2.1 Data FSVA 2025 &amp; Bobot'!P477="","",IFERROR(((K$7-'2.1 Data FSVA 2025 &amp; Bobot'!P477))/(K$7-K$6),"-"))</f>
        <v/>
      </c>
      <c r="L481" s="4" t="str">
        <f>IF('2.1 Data FSVA 2025 &amp; Bobot'!R477="","",IFERROR(((L$7-'2.1 Data FSVA 2025 &amp; Bobot'!R477))/(L$7-L$6),"-"))</f>
        <v/>
      </c>
      <c r="M481" s="4" t="str">
        <f>IF('2.1 Data FSVA 2025 &amp; Bobot'!T477="","",IFERROR(((M$7-'2.1 Data FSVA 2025 &amp; Bobot'!T477))/(M$7-M$6),"-"))</f>
        <v/>
      </c>
      <c r="N481" s="4" t="str">
        <f>IF('2.1 Data FSVA 2025 &amp; Bobot'!V477="","",IFERROR((('2.1 Data FSVA 2025 &amp; Bobot'!V477-N$6))/(N$7-N$6),"-"))</f>
        <v/>
      </c>
      <c r="O481" s="4" t="str">
        <f>IF('2.1 Data FSVA 2025 &amp; Bobot'!X477="","",IFERROR(((O$7-'2.1 Data FSVA 2025 &amp; Bobot'!X477))/(O$7-O$6),"-"))</f>
        <v/>
      </c>
      <c r="P481" s="4" t="str">
        <f>IF('2.1 Data FSVA 2025 &amp; Bobot'!Z477="","",IFERROR((('2.1 Data FSVA 2025 &amp; Bobot'!Z477-P$6))/(P$7-P$6),"-"))</f>
        <v/>
      </c>
      <c r="Q481" s="4" t="str">
        <f>IF('2.1 Data FSVA 2025 &amp; Bobot'!AB477="","",IFERROR((('2.1 Data FSVA 2025 &amp; Bobot'!AB477-Q$6))/(Q$7-Q$6),"-"))</f>
        <v/>
      </c>
      <c r="R481" s="4" t="str">
        <f>IF('2.1 Data FSVA 2025 &amp; Bobot'!AD477="","",IFERROR(((R$7-'2.1 Data FSVA 2025 &amp; Bobot'!AD477))/(R$7-R$6),"-"))</f>
        <v/>
      </c>
      <c r="S481" s="33" t="str">
        <f t="shared" si="28"/>
        <v>-</v>
      </c>
      <c r="T481" s="73" t="str">
        <f t="shared" si="29"/>
        <v>-</v>
      </c>
      <c r="U481" s="4" t="str">
        <f t="shared" si="30"/>
        <v>-</v>
      </c>
      <c r="V481" s="73" t="str">
        <f t="shared" si="31"/>
        <v>-</v>
      </c>
      <c r="W481" s="67"/>
    </row>
    <row r="482" spans="1:23" x14ac:dyDescent="0.3">
      <c r="A482" s="1" t="str">
        <f>IF('2.1 Data FSVA 2025 &amp; Bobot'!A478="","",'2.1 Data FSVA 2025 &amp; Bobot'!A478)</f>
        <v/>
      </c>
      <c r="B482" s="2" t="str">
        <f>IF('2.1 Data FSVA 2025 &amp; Bobot'!B478="","",'2.1 Data FSVA 2025 &amp; Bobot'!B478)</f>
        <v/>
      </c>
      <c r="C482" s="1" t="str">
        <f>IF('2.1 Data FSVA 2025 &amp; Bobot'!C478="","",'2.1 Data FSVA 2025 &amp; Bobot'!C478)</f>
        <v/>
      </c>
      <c r="D482" s="1" t="str">
        <f>IF('2.1 Data FSVA 2025 &amp; Bobot'!D478="","",'2.1 Data FSVA 2025 &amp; Bobot'!D478)</f>
        <v/>
      </c>
      <c r="E482" s="1" t="str">
        <f>IF('2.1 Data FSVA 2025 &amp; Bobot'!E478="","",'2.1 Data FSVA 2025 &amp; Bobot'!E478)</f>
        <v/>
      </c>
      <c r="F482" s="2" t="str">
        <f>IF('2.1 Data FSVA 2025 &amp; Bobot'!F478="","",'2.1 Data FSVA 2025 &amp; Bobot'!F478)</f>
        <v/>
      </c>
      <c r="G482" s="4" t="str">
        <f>IF('2.1 Data FSVA 2025 &amp; Bobot'!H478="","",IFERROR(((G$7-'2.1 Data FSVA 2025 &amp; Bobot'!H478))/(G$7-G$6),"-"))</f>
        <v/>
      </c>
      <c r="H482" s="4" t="str">
        <f>IF('2.1 Data FSVA 2025 &amp; Bobot'!J478="","",IFERROR((('2.1 Data FSVA 2025 &amp; Bobot'!J478-H$6))/(H$7-H$6),"-"))</f>
        <v/>
      </c>
      <c r="I482" s="4" t="str">
        <f>IF('2.1 Data FSVA 2025 &amp; Bobot'!L478="","",IFERROR((('2.1 Data FSVA 2025 &amp; Bobot'!L478-I$6))/(I$7-I$6),"-"))</f>
        <v/>
      </c>
      <c r="J482" s="4" t="str">
        <f>IF('2.1 Data FSVA 2025 &amp; Bobot'!N478="","",IFERROR((('2.1 Data FSVA 2025 &amp; Bobot'!N478-J$6))/(J$7-J$6),"-"))</f>
        <v/>
      </c>
      <c r="K482" s="4" t="str">
        <f>IF('2.1 Data FSVA 2025 &amp; Bobot'!P478="","",IFERROR(((K$7-'2.1 Data FSVA 2025 &amp; Bobot'!P478))/(K$7-K$6),"-"))</f>
        <v/>
      </c>
      <c r="L482" s="4" t="str">
        <f>IF('2.1 Data FSVA 2025 &amp; Bobot'!R478="","",IFERROR(((L$7-'2.1 Data FSVA 2025 &amp; Bobot'!R478))/(L$7-L$6),"-"))</f>
        <v/>
      </c>
      <c r="M482" s="4" t="str">
        <f>IF('2.1 Data FSVA 2025 &amp; Bobot'!T478="","",IFERROR(((M$7-'2.1 Data FSVA 2025 &amp; Bobot'!T478))/(M$7-M$6),"-"))</f>
        <v/>
      </c>
      <c r="N482" s="4" t="str">
        <f>IF('2.1 Data FSVA 2025 &amp; Bobot'!V478="","",IFERROR((('2.1 Data FSVA 2025 &amp; Bobot'!V478-N$6))/(N$7-N$6),"-"))</f>
        <v/>
      </c>
      <c r="O482" s="4" t="str">
        <f>IF('2.1 Data FSVA 2025 &amp; Bobot'!X478="","",IFERROR(((O$7-'2.1 Data FSVA 2025 &amp; Bobot'!X478))/(O$7-O$6),"-"))</f>
        <v/>
      </c>
      <c r="P482" s="4" t="str">
        <f>IF('2.1 Data FSVA 2025 &amp; Bobot'!Z478="","",IFERROR((('2.1 Data FSVA 2025 &amp; Bobot'!Z478-P$6))/(P$7-P$6),"-"))</f>
        <v/>
      </c>
      <c r="Q482" s="4" t="str">
        <f>IF('2.1 Data FSVA 2025 &amp; Bobot'!AB478="","",IFERROR((('2.1 Data FSVA 2025 &amp; Bobot'!AB478-Q$6))/(Q$7-Q$6),"-"))</f>
        <v/>
      </c>
      <c r="R482" s="4" t="str">
        <f>IF('2.1 Data FSVA 2025 &amp; Bobot'!AD478="","",IFERROR(((R$7-'2.1 Data FSVA 2025 &amp; Bobot'!AD478))/(R$7-R$6),"-"))</f>
        <v/>
      </c>
      <c r="S482" s="33" t="str">
        <f t="shared" si="28"/>
        <v>-</v>
      </c>
      <c r="T482" s="73" t="str">
        <f t="shared" si="29"/>
        <v>-</v>
      </c>
      <c r="U482" s="4" t="str">
        <f t="shared" si="30"/>
        <v>-</v>
      </c>
      <c r="V482" s="73" t="str">
        <f t="shared" si="31"/>
        <v>-</v>
      </c>
      <c r="W482" s="67"/>
    </row>
    <row r="483" spans="1:23" x14ac:dyDescent="0.3">
      <c r="A483" s="1" t="str">
        <f>IF('2.1 Data FSVA 2025 &amp; Bobot'!A479="","",'2.1 Data FSVA 2025 &amp; Bobot'!A479)</f>
        <v/>
      </c>
      <c r="B483" s="2" t="str">
        <f>IF('2.1 Data FSVA 2025 &amp; Bobot'!B479="","",'2.1 Data FSVA 2025 &amp; Bobot'!B479)</f>
        <v/>
      </c>
      <c r="C483" s="1" t="str">
        <f>IF('2.1 Data FSVA 2025 &amp; Bobot'!C479="","",'2.1 Data FSVA 2025 &amp; Bobot'!C479)</f>
        <v/>
      </c>
      <c r="D483" s="1" t="str">
        <f>IF('2.1 Data FSVA 2025 &amp; Bobot'!D479="","",'2.1 Data FSVA 2025 &amp; Bobot'!D479)</f>
        <v/>
      </c>
      <c r="E483" s="1" t="str">
        <f>IF('2.1 Data FSVA 2025 &amp; Bobot'!E479="","",'2.1 Data FSVA 2025 &amp; Bobot'!E479)</f>
        <v/>
      </c>
      <c r="F483" s="2" t="str">
        <f>IF('2.1 Data FSVA 2025 &amp; Bobot'!F479="","",'2.1 Data FSVA 2025 &amp; Bobot'!F479)</f>
        <v/>
      </c>
      <c r="G483" s="4" t="str">
        <f>IF('2.1 Data FSVA 2025 &amp; Bobot'!H479="","",IFERROR(((G$7-'2.1 Data FSVA 2025 &amp; Bobot'!H479))/(G$7-G$6),"-"))</f>
        <v/>
      </c>
      <c r="H483" s="4" t="str">
        <f>IF('2.1 Data FSVA 2025 &amp; Bobot'!J479="","",IFERROR((('2.1 Data FSVA 2025 &amp; Bobot'!J479-H$6))/(H$7-H$6),"-"))</f>
        <v/>
      </c>
      <c r="I483" s="4" t="str">
        <f>IF('2.1 Data FSVA 2025 &amp; Bobot'!L479="","",IFERROR((('2.1 Data FSVA 2025 &amp; Bobot'!L479-I$6))/(I$7-I$6),"-"))</f>
        <v/>
      </c>
      <c r="J483" s="4" t="str">
        <f>IF('2.1 Data FSVA 2025 &amp; Bobot'!N479="","",IFERROR((('2.1 Data FSVA 2025 &amp; Bobot'!N479-J$6))/(J$7-J$6),"-"))</f>
        <v/>
      </c>
      <c r="K483" s="4" t="str">
        <f>IF('2.1 Data FSVA 2025 &amp; Bobot'!P479="","",IFERROR(((K$7-'2.1 Data FSVA 2025 &amp; Bobot'!P479))/(K$7-K$6),"-"))</f>
        <v/>
      </c>
      <c r="L483" s="4" t="str">
        <f>IF('2.1 Data FSVA 2025 &amp; Bobot'!R479="","",IFERROR(((L$7-'2.1 Data FSVA 2025 &amp; Bobot'!R479))/(L$7-L$6),"-"))</f>
        <v/>
      </c>
      <c r="M483" s="4" t="str">
        <f>IF('2.1 Data FSVA 2025 &amp; Bobot'!T479="","",IFERROR(((M$7-'2.1 Data FSVA 2025 &amp; Bobot'!T479))/(M$7-M$6),"-"))</f>
        <v/>
      </c>
      <c r="N483" s="4" t="str">
        <f>IF('2.1 Data FSVA 2025 &amp; Bobot'!V479="","",IFERROR((('2.1 Data FSVA 2025 &amp; Bobot'!V479-N$6))/(N$7-N$6),"-"))</f>
        <v/>
      </c>
      <c r="O483" s="4" t="str">
        <f>IF('2.1 Data FSVA 2025 &amp; Bobot'!X479="","",IFERROR(((O$7-'2.1 Data FSVA 2025 &amp; Bobot'!X479))/(O$7-O$6),"-"))</f>
        <v/>
      </c>
      <c r="P483" s="4" t="str">
        <f>IF('2.1 Data FSVA 2025 &amp; Bobot'!Z479="","",IFERROR((('2.1 Data FSVA 2025 &amp; Bobot'!Z479-P$6))/(P$7-P$6),"-"))</f>
        <v/>
      </c>
      <c r="Q483" s="4" t="str">
        <f>IF('2.1 Data FSVA 2025 &amp; Bobot'!AB479="","",IFERROR((('2.1 Data FSVA 2025 &amp; Bobot'!AB479-Q$6))/(Q$7-Q$6),"-"))</f>
        <v/>
      </c>
      <c r="R483" s="4" t="str">
        <f>IF('2.1 Data FSVA 2025 &amp; Bobot'!AD479="","",IFERROR(((R$7-'2.1 Data FSVA 2025 &amp; Bobot'!AD479))/(R$7-R$6),"-"))</f>
        <v/>
      </c>
      <c r="S483" s="33" t="str">
        <f t="shared" si="28"/>
        <v>-</v>
      </c>
      <c r="T483" s="73" t="str">
        <f t="shared" si="29"/>
        <v>-</v>
      </c>
      <c r="U483" s="4" t="str">
        <f t="shared" si="30"/>
        <v>-</v>
      </c>
      <c r="V483" s="73" t="str">
        <f t="shared" si="31"/>
        <v>-</v>
      </c>
      <c r="W483" s="67"/>
    </row>
    <row r="484" spans="1:23" x14ac:dyDescent="0.3">
      <c r="A484" s="1" t="str">
        <f>IF('2.1 Data FSVA 2025 &amp; Bobot'!A480="","",'2.1 Data FSVA 2025 &amp; Bobot'!A480)</f>
        <v/>
      </c>
      <c r="B484" s="2" t="str">
        <f>IF('2.1 Data FSVA 2025 &amp; Bobot'!B480="","",'2.1 Data FSVA 2025 &amp; Bobot'!B480)</f>
        <v/>
      </c>
      <c r="C484" s="1" t="str">
        <f>IF('2.1 Data FSVA 2025 &amp; Bobot'!C480="","",'2.1 Data FSVA 2025 &amp; Bobot'!C480)</f>
        <v/>
      </c>
      <c r="D484" s="1" t="str">
        <f>IF('2.1 Data FSVA 2025 &amp; Bobot'!D480="","",'2.1 Data FSVA 2025 &amp; Bobot'!D480)</f>
        <v/>
      </c>
      <c r="E484" s="1" t="str">
        <f>IF('2.1 Data FSVA 2025 &amp; Bobot'!E480="","",'2.1 Data FSVA 2025 &amp; Bobot'!E480)</f>
        <v/>
      </c>
      <c r="F484" s="2" t="str">
        <f>IF('2.1 Data FSVA 2025 &amp; Bobot'!F480="","",'2.1 Data FSVA 2025 &amp; Bobot'!F480)</f>
        <v/>
      </c>
      <c r="G484" s="4" t="str">
        <f>IF('2.1 Data FSVA 2025 &amp; Bobot'!H480="","",IFERROR(((G$7-'2.1 Data FSVA 2025 &amp; Bobot'!H480))/(G$7-G$6),"-"))</f>
        <v/>
      </c>
      <c r="H484" s="4" t="str">
        <f>IF('2.1 Data FSVA 2025 &amp; Bobot'!J480="","",IFERROR((('2.1 Data FSVA 2025 &amp; Bobot'!J480-H$6))/(H$7-H$6),"-"))</f>
        <v/>
      </c>
      <c r="I484" s="4" t="str">
        <f>IF('2.1 Data FSVA 2025 &amp; Bobot'!L480="","",IFERROR((('2.1 Data FSVA 2025 &amp; Bobot'!L480-I$6))/(I$7-I$6),"-"))</f>
        <v/>
      </c>
      <c r="J484" s="4" t="str">
        <f>IF('2.1 Data FSVA 2025 &amp; Bobot'!N480="","",IFERROR((('2.1 Data FSVA 2025 &amp; Bobot'!N480-J$6))/(J$7-J$6),"-"))</f>
        <v/>
      </c>
      <c r="K484" s="4" t="str">
        <f>IF('2.1 Data FSVA 2025 &amp; Bobot'!P480="","",IFERROR(((K$7-'2.1 Data FSVA 2025 &amp; Bobot'!P480))/(K$7-K$6),"-"))</f>
        <v/>
      </c>
      <c r="L484" s="4" t="str">
        <f>IF('2.1 Data FSVA 2025 &amp; Bobot'!R480="","",IFERROR(((L$7-'2.1 Data FSVA 2025 &amp; Bobot'!R480))/(L$7-L$6),"-"))</f>
        <v/>
      </c>
      <c r="M484" s="4" t="str">
        <f>IF('2.1 Data FSVA 2025 &amp; Bobot'!T480="","",IFERROR(((M$7-'2.1 Data FSVA 2025 &amp; Bobot'!T480))/(M$7-M$6),"-"))</f>
        <v/>
      </c>
      <c r="N484" s="4" t="str">
        <f>IF('2.1 Data FSVA 2025 &amp; Bobot'!V480="","",IFERROR((('2.1 Data FSVA 2025 &amp; Bobot'!V480-N$6))/(N$7-N$6),"-"))</f>
        <v/>
      </c>
      <c r="O484" s="4" t="str">
        <f>IF('2.1 Data FSVA 2025 &amp; Bobot'!X480="","",IFERROR(((O$7-'2.1 Data FSVA 2025 &amp; Bobot'!X480))/(O$7-O$6),"-"))</f>
        <v/>
      </c>
      <c r="P484" s="4" t="str">
        <f>IF('2.1 Data FSVA 2025 &amp; Bobot'!Z480="","",IFERROR((('2.1 Data FSVA 2025 &amp; Bobot'!Z480-P$6))/(P$7-P$6),"-"))</f>
        <v/>
      </c>
      <c r="Q484" s="4" t="str">
        <f>IF('2.1 Data FSVA 2025 &amp; Bobot'!AB480="","",IFERROR((('2.1 Data FSVA 2025 &amp; Bobot'!AB480-Q$6))/(Q$7-Q$6),"-"))</f>
        <v/>
      </c>
      <c r="R484" s="4" t="str">
        <f>IF('2.1 Data FSVA 2025 &amp; Bobot'!AD480="","",IFERROR(((R$7-'2.1 Data FSVA 2025 &amp; Bobot'!AD480))/(R$7-R$6),"-"))</f>
        <v/>
      </c>
      <c r="S484" s="33" t="str">
        <f t="shared" si="28"/>
        <v>-</v>
      </c>
      <c r="T484" s="73" t="str">
        <f t="shared" si="29"/>
        <v>-</v>
      </c>
      <c r="U484" s="4" t="str">
        <f t="shared" si="30"/>
        <v>-</v>
      </c>
      <c r="V484" s="73" t="str">
        <f t="shared" si="31"/>
        <v>-</v>
      </c>
      <c r="W484" s="67"/>
    </row>
    <row r="485" spans="1:23" x14ac:dyDescent="0.3">
      <c r="A485" s="1" t="str">
        <f>IF('2.1 Data FSVA 2025 &amp; Bobot'!A481="","",'2.1 Data FSVA 2025 &amp; Bobot'!A481)</f>
        <v/>
      </c>
      <c r="B485" s="2" t="str">
        <f>IF('2.1 Data FSVA 2025 &amp; Bobot'!B481="","",'2.1 Data FSVA 2025 &amp; Bobot'!B481)</f>
        <v/>
      </c>
      <c r="C485" s="1" t="str">
        <f>IF('2.1 Data FSVA 2025 &amp; Bobot'!C481="","",'2.1 Data FSVA 2025 &amp; Bobot'!C481)</f>
        <v/>
      </c>
      <c r="D485" s="1" t="str">
        <f>IF('2.1 Data FSVA 2025 &amp; Bobot'!D481="","",'2.1 Data FSVA 2025 &amp; Bobot'!D481)</f>
        <v/>
      </c>
      <c r="E485" s="1" t="str">
        <f>IF('2.1 Data FSVA 2025 &amp; Bobot'!E481="","",'2.1 Data FSVA 2025 &amp; Bobot'!E481)</f>
        <v/>
      </c>
      <c r="F485" s="2" t="str">
        <f>IF('2.1 Data FSVA 2025 &amp; Bobot'!F481="","",'2.1 Data FSVA 2025 &amp; Bobot'!F481)</f>
        <v/>
      </c>
      <c r="G485" s="4" t="str">
        <f>IF('2.1 Data FSVA 2025 &amp; Bobot'!H481="","",IFERROR(((G$7-'2.1 Data FSVA 2025 &amp; Bobot'!H481))/(G$7-G$6),"-"))</f>
        <v/>
      </c>
      <c r="H485" s="4" t="str">
        <f>IF('2.1 Data FSVA 2025 &amp; Bobot'!J481="","",IFERROR((('2.1 Data FSVA 2025 &amp; Bobot'!J481-H$6))/(H$7-H$6),"-"))</f>
        <v/>
      </c>
      <c r="I485" s="4" t="str">
        <f>IF('2.1 Data FSVA 2025 &amp; Bobot'!L481="","",IFERROR((('2.1 Data FSVA 2025 &amp; Bobot'!L481-I$6))/(I$7-I$6),"-"))</f>
        <v/>
      </c>
      <c r="J485" s="4" t="str">
        <f>IF('2.1 Data FSVA 2025 &amp; Bobot'!N481="","",IFERROR((('2.1 Data FSVA 2025 &amp; Bobot'!N481-J$6))/(J$7-J$6),"-"))</f>
        <v/>
      </c>
      <c r="K485" s="4" t="str">
        <f>IF('2.1 Data FSVA 2025 &amp; Bobot'!P481="","",IFERROR(((K$7-'2.1 Data FSVA 2025 &amp; Bobot'!P481))/(K$7-K$6),"-"))</f>
        <v/>
      </c>
      <c r="L485" s="4" t="str">
        <f>IF('2.1 Data FSVA 2025 &amp; Bobot'!R481="","",IFERROR(((L$7-'2.1 Data FSVA 2025 &amp; Bobot'!R481))/(L$7-L$6),"-"))</f>
        <v/>
      </c>
      <c r="M485" s="4" t="str">
        <f>IF('2.1 Data FSVA 2025 &amp; Bobot'!T481="","",IFERROR(((M$7-'2.1 Data FSVA 2025 &amp; Bobot'!T481))/(M$7-M$6),"-"))</f>
        <v/>
      </c>
      <c r="N485" s="4" t="str">
        <f>IF('2.1 Data FSVA 2025 &amp; Bobot'!V481="","",IFERROR((('2.1 Data FSVA 2025 &amp; Bobot'!V481-N$6))/(N$7-N$6),"-"))</f>
        <v/>
      </c>
      <c r="O485" s="4" t="str">
        <f>IF('2.1 Data FSVA 2025 &amp; Bobot'!X481="","",IFERROR(((O$7-'2.1 Data FSVA 2025 &amp; Bobot'!X481))/(O$7-O$6),"-"))</f>
        <v/>
      </c>
      <c r="P485" s="4" t="str">
        <f>IF('2.1 Data FSVA 2025 &amp; Bobot'!Z481="","",IFERROR((('2.1 Data FSVA 2025 &amp; Bobot'!Z481-P$6))/(P$7-P$6),"-"))</f>
        <v/>
      </c>
      <c r="Q485" s="4" t="str">
        <f>IF('2.1 Data FSVA 2025 &amp; Bobot'!AB481="","",IFERROR((('2.1 Data FSVA 2025 &amp; Bobot'!AB481-Q$6))/(Q$7-Q$6),"-"))</f>
        <v/>
      </c>
      <c r="R485" s="4" t="str">
        <f>IF('2.1 Data FSVA 2025 &amp; Bobot'!AD481="","",IFERROR(((R$7-'2.1 Data FSVA 2025 &amp; Bobot'!AD481))/(R$7-R$6),"-"))</f>
        <v/>
      </c>
      <c r="S485" s="33" t="str">
        <f t="shared" si="28"/>
        <v>-</v>
      </c>
      <c r="T485" s="73" t="str">
        <f t="shared" si="29"/>
        <v>-</v>
      </c>
      <c r="U485" s="4" t="str">
        <f t="shared" si="30"/>
        <v>-</v>
      </c>
      <c r="V485" s="73" t="str">
        <f t="shared" si="31"/>
        <v>-</v>
      </c>
      <c r="W485" s="67"/>
    </row>
    <row r="486" spans="1:23" x14ac:dyDescent="0.3">
      <c r="A486" s="1" t="str">
        <f>IF('2.1 Data FSVA 2025 &amp; Bobot'!A482="","",'2.1 Data FSVA 2025 &amp; Bobot'!A482)</f>
        <v/>
      </c>
      <c r="B486" s="2" t="str">
        <f>IF('2.1 Data FSVA 2025 &amp; Bobot'!B482="","",'2.1 Data FSVA 2025 &amp; Bobot'!B482)</f>
        <v/>
      </c>
      <c r="C486" s="1" t="str">
        <f>IF('2.1 Data FSVA 2025 &amp; Bobot'!C482="","",'2.1 Data FSVA 2025 &amp; Bobot'!C482)</f>
        <v/>
      </c>
      <c r="D486" s="1" t="str">
        <f>IF('2.1 Data FSVA 2025 &amp; Bobot'!D482="","",'2.1 Data FSVA 2025 &amp; Bobot'!D482)</f>
        <v/>
      </c>
      <c r="E486" s="1" t="str">
        <f>IF('2.1 Data FSVA 2025 &amp; Bobot'!E482="","",'2.1 Data FSVA 2025 &amp; Bobot'!E482)</f>
        <v/>
      </c>
      <c r="F486" s="2" t="str">
        <f>IF('2.1 Data FSVA 2025 &amp; Bobot'!F482="","",'2.1 Data FSVA 2025 &amp; Bobot'!F482)</f>
        <v/>
      </c>
      <c r="G486" s="4" t="str">
        <f>IF('2.1 Data FSVA 2025 &amp; Bobot'!H482="","",IFERROR(((G$7-'2.1 Data FSVA 2025 &amp; Bobot'!H482))/(G$7-G$6),"-"))</f>
        <v/>
      </c>
      <c r="H486" s="4" t="str">
        <f>IF('2.1 Data FSVA 2025 &amp; Bobot'!J482="","",IFERROR((('2.1 Data FSVA 2025 &amp; Bobot'!J482-H$6))/(H$7-H$6),"-"))</f>
        <v/>
      </c>
      <c r="I486" s="4" t="str">
        <f>IF('2.1 Data FSVA 2025 &amp; Bobot'!L482="","",IFERROR((('2.1 Data FSVA 2025 &amp; Bobot'!L482-I$6))/(I$7-I$6),"-"))</f>
        <v/>
      </c>
      <c r="J486" s="4" t="str">
        <f>IF('2.1 Data FSVA 2025 &amp; Bobot'!N482="","",IFERROR((('2.1 Data FSVA 2025 &amp; Bobot'!N482-J$6))/(J$7-J$6),"-"))</f>
        <v/>
      </c>
      <c r="K486" s="4" t="str">
        <f>IF('2.1 Data FSVA 2025 &amp; Bobot'!P482="","",IFERROR(((K$7-'2.1 Data FSVA 2025 &amp; Bobot'!P482))/(K$7-K$6),"-"))</f>
        <v/>
      </c>
      <c r="L486" s="4" t="str">
        <f>IF('2.1 Data FSVA 2025 &amp; Bobot'!R482="","",IFERROR(((L$7-'2.1 Data FSVA 2025 &amp; Bobot'!R482))/(L$7-L$6),"-"))</f>
        <v/>
      </c>
      <c r="M486" s="4" t="str">
        <f>IF('2.1 Data FSVA 2025 &amp; Bobot'!T482="","",IFERROR(((M$7-'2.1 Data FSVA 2025 &amp; Bobot'!T482))/(M$7-M$6),"-"))</f>
        <v/>
      </c>
      <c r="N486" s="4" t="str">
        <f>IF('2.1 Data FSVA 2025 &amp; Bobot'!V482="","",IFERROR((('2.1 Data FSVA 2025 &amp; Bobot'!V482-N$6))/(N$7-N$6),"-"))</f>
        <v/>
      </c>
      <c r="O486" s="4" t="str">
        <f>IF('2.1 Data FSVA 2025 &amp; Bobot'!X482="","",IFERROR(((O$7-'2.1 Data FSVA 2025 &amp; Bobot'!X482))/(O$7-O$6),"-"))</f>
        <v/>
      </c>
      <c r="P486" s="4" t="str">
        <f>IF('2.1 Data FSVA 2025 &amp; Bobot'!Z482="","",IFERROR((('2.1 Data FSVA 2025 &amp; Bobot'!Z482-P$6))/(P$7-P$6),"-"))</f>
        <v/>
      </c>
      <c r="Q486" s="4" t="str">
        <f>IF('2.1 Data FSVA 2025 &amp; Bobot'!AB482="","",IFERROR((('2.1 Data FSVA 2025 &amp; Bobot'!AB482-Q$6))/(Q$7-Q$6),"-"))</f>
        <v/>
      </c>
      <c r="R486" s="4" t="str">
        <f>IF('2.1 Data FSVA 2025 &amp; Bobot'!AD482="","",IFERROR(((R$7-'2.1 Data FSVA 2025 &amp; Bobot'!AD482))/(R$7-R$6),"-"))</f>
        <v/>
      </c>
      <c r="S486" s="33" t="str">
        <f t="shared" si="28"/>
        <v>-</v>
      </c>
      <c r="T486" s="73" t="str">
        <f t="shared" si="29"/>
        <v>-</v>
      </c>
      <c r="U486" s="4" t="str">
        <f t="shared" si="30"/>
        <v>-</v>
      </c>
      <c r="V486" s="73" t="str">
        <f t="shared" si="31"/>
        <v>-</v>
      </c>
      <c r="W486" s="67"/>
    </row>
    <row r="487" spans="1:23" x14ac:dyDescent="0.3">
      <c r="A487" s="1" t="str">
        <f>IF('2.1 Data FSVA 2025 &amp; Bobot'!A483="","",'2.1 Data FSVA 2025 &amp; Bobot'!A483)</f>
        <v/>
      </c>
      <c r="B487" s="2" t="str">
        <f>IF('2.1 Data FSVA 2025 &amp; Bobot'!B483="","",'2.1 Data FSVA 2025 &amp; Bobot'!B483)</f>
        <v/>
      </c>
      <c r="C487" s="1" t="str">
        <f>IF('2.1 Data FSVA 2025 &amp; Bobot'!C483="","",'2.1 Data FSVA 2025 &amp; Bobot'!C483)</f>
        <v/>
      </c>
      <c r="D487" s="1" t="str">
        <f>IF('2.1 Data FSVA 2025 &amp; Bobot'!D483="","",'2.1 Data FSVA 2025 &amp; Bobot'!D483)</f>
        <v/>
      </c>
      <c r="E487" s="1" t="str">
        <f>IF('2.1 Data FSVA 2025 &amp; Bobot'!E483="","",'2.1 Data FSVA 2025 &amp; Bobot'!E483)</f>
        <v/>
      </c>
      <c r="F487" s="2" t="str">
        <f>IF('2.1 Data FSVA 2025 &amp; Bobot'!F483="","",'2.1 Data FSVA 2025 &amp; Bobot'!F483)</f>
        <v/>
      </c>
      <c r="G487" s="4" t="str">
        <f>IF('2.1 Data FSVA 2025 &amp; Bobot'!H483="","",IFERROR(((G$7-'2.1 Data FSVA 2025 &amp; Bobot'!H483))/(G$7-G$6),"-"))</f>
        <v/>
      </c>
      <c r="H487" s="4" t="str">
        <f>IF('2.1 Data FSVA 2025 &amp; Bobot'!J483="","",IFERROR((('2.1 Data FSVA 2025 &amp; Bobot'!J483-H$6))/(H$7-H$6),"-"))</f>
        <v/>
      </c>
      <c r="I487" s="4" t="str">
        <f>IF('2.1 Data FSVA 2025 &amp; Bobot'!L483="","",IFERROR((('2.1 Data FSVA 2025 &amp; Bobot'!L483-I$6))/(I$7-I$6),"-"))</f>
        <v/>
      </c>
      <c r="J487" s="4" t="str">
        <f>IF('2.1 Data FSVA 2025 &amp; Bobot'!N483="","",IFERROR((('2.1 Data FSVA 2025 &amp; Bobot'!N483-J$6))/(J$7-J$6),"-"))</f>
        <v/>
      </c>
      <c r="K487" s="4" t="str">
        <f>IF('2.1 Data FSVA 2025 &amp; Bobot'!P483="","",IFERROR(((K$7-'2.1 Data FSVA 2025 &amp; Bobot'!P483))/(K$7-K$6),"-"))</f>
        <v/>
      </c>
      <c r="L487" s="4" t="str">
        <f>IF('2.1 Data FSVA 2025 &amp; Bobot'!R483="","",IFERROR(((L$7-'2.1 Data FSVA 2025 &amp; Bobot'!R483))/(L$7-L$6),"-"))</f>
        <v/>
      </c>
      <c r="M487" s="4" t="str">
        <f>IF('2.1 Data FSVA 2025 &amp; Bobot'!T483="","",IFERROR(((M$7-'2.1 Data FSVA 2025 &amp; Bobot'!T483))/(M$7-M$6),"-"))</f>
        <v/>
      </c>
      <c r="N487" s="4" t="str">
        <f>IF('2.1 Data FSVA 2025 &amp; Bobot'!V483="","",IFERROR((('2.1 Data FSVA 2025 &amp; Bobot'!V483-N$6))/(N$7-N$6),"-"))</f>
        <v/>
      </c>
      <c r="O487" s="4" t="str">
        <f>IF('2.1 Data FSVA 2025 &amp; Bobot'!X483="","",IFERROR(((O$7-'2.1 Data FSVA 2025 &amp; Bobot'!X483))/(O$7-O$6),"-"))</f>
        <v/>
      </c>
      <c r="P487" s="4" t="str">
        <f>IF('2.1 Data FSVA 2025 &amp; Bobot'!Z483="","",IFERROR((('2.1 Data FSVA 2025 &amp; Bobot'!Z483-P$6))/(P$7-P$6),"-"))</f>
        <v/>
      </c>
      <c r="Q487" s="4" t="str">
        <f>IF('2.1 Data FSVA 2025 &amp; Bobot'!AB483="","",IFERROR((('2.1 Data FSVA 2025 &amp; Bobot'!AB483-Q$6))/(Q$7-Q$6),"-"))</f>
        <v/>
      </c>
      <c r="R487" s="4" t="str">
        <f>IF('2.1 Data FSVA 2025 &amp; Bobot'!AD483="","",IFERROR(((R$7-'2.1 Data FSVA 2025 &amp; Bobot'!AD483))/(R$7-R$6),"-"))</f>
        <v/>
      </c>
      <c r="S487" s="33" t="str">
        <f t="shared" si="28"/>
        <v>-</v>
      </c>
      <c r="T487" s="73" t="str">
        <f t="shared" si="29"/>
        <v>-</v>
      </c>
      <c r="U487" s="4" t="str">
        <f t="shared" si="30"/>
        <v>-</v>
      </c>
      <c r="V487" s="73" t="str">
        <f t="shared" si="31"/>
        <v>-</v>
      </c>
      <c r="W487" s="67"/>
    </row>
    <row r="488" spans="1:23" x14ac:dyDescent="0.3">
      <c r="A488" s="1" t="str">
        <f>IF('2.1 Data FSVA 2025 &amp; Bobot'!A484="","",'2.1 Data FSVA 2025 &amp; Bobot'!A484)</f>
        <v/>
      </c>
      <c r="B488" s="2" t="str">
        <f>IF('2.1 Data FSVA 2025 &amp; Bobot'!B484="","",'2.1 Data FSVA 2025 &amp; Bobot'!B484)</f>
        <v/>
      </c>
      <c r="C488" s="1" t="str">
        <f>IF('2.1 Data FSVA 2025 &amp; Bobot'!C484="","",'2.1 Data FSVA 2025 &amp; Bobot'!C484)</f>
        <v/>
      </c>
      <c r="D488" s="1" t="str">
        <f>IF('2.1 Data FSVA 2025 &amp; Bobot'!D484="","",'2.1 Data FSVA 2025 &amp; Bobot'!D484)</f>
        <v/>
      </c>
      <c r="E488" s="1" t="str">
        <f>IF('2.1 Data FSVA 2025 &amp; Bobot'!E484="","",'2.1 Data FSVA 2025 &amp; Bobot'!E484)</f>
        <v/>
      </c>
      <c r="F488" s="2" t="str">
        <f>IF('2.1 Data FSVA 2025 &amp; Bobot'!F484="","",'2.1 Data FSVA 2025 &amp; Bobot'!F484)</f>
        <v/>
      </c>
      <c r="G488" s="4" t="str">
        <f>IF('2.1 Data FSVA 2025 &amp; Bobot'!H484="","",IFERROR(((G$7-'2.1 Data FSVA 2025 &amp; Bobot'!H484))/(G$7-G$6),"-"))</f>
        <v/>
      </c>
      <c r="H488" s="4" t="str">
        <f>IF('2.1 Data FSVA 2025 &amp; Bobot'!J484="","",IFERROR((('2.1 Data FSVA 2025 &amp; Bobot'!J484-H$6))/(H$7-H$6),"-"))</f>
        <v/>
      </c>
      <c r="I488" s="4" t="str">
        <f>IF('2.1 Data FSVA 2025 &amp; Bobot'!L484="","",IFERROR((('2.1 Data FSVA 2025 &amp; Bobot'!L484-I$6))/(I$7-I$6),"-"))</f>
        <v/>
      </c>
      <c r="J488" s="4" t="str">
        <f>IF('2.1 Data FSVA 2025 &amp; Bobot'!N484="","",IFERROR((('2.1 Data FSVA 2025 &amp; Bobot'!N484-J$6))/(J$7-J$6),"-"))</f>
        <v/>
      </c>
      <c r="K488" s="4" t="str">
        <f>IF('2.1 Data FSVA 2025 &amp; Bobot'!P484="","",IFERROR(((K$7-'2.1 Data FSVA 2025 &amp; Bobot'!P484))/(K$7-K$6),"-"))</f>
        <v/>
      </c>
      <c r="L488" s="4" t="str">
        <f>IF('2.1 Data FSVA 2025 &amp; Bobot'!R484="","",IFERROR(((L$7-'2.1 Data FSVA 2025 &amp; Bobot'!R484))/(L$7-L$6),"-"))</f>
        <v/>
      </c>
      <c r="M488" s="4" t="str">
        <f>IF('2.1 Data FSVA 2025 &amp; Bobot'!T484="","",IFERROR(((M$7-'2.1 Data FSVA 2025 &amp; Bobot'!T484))/(M$7-M$6),"-"))</f>
        <v/>
      </c>
      <c r="N488" s="4" t="str">
        <f>IF('2.1 Data FSVA 2025 &amp; Bobot'!V484="","",IFERROR((('2.1 Data FSVA 2025 &amp; Bobot'!V484-N$6))/(N$7-N$6),"-"))</f>
        <v/>
      </c>
      <c r="O488" s="4" t="str">
        <f>IF('2.1 Data FSVA 2025 &amp; Bobot'!X484="","",IFERROR(((O$7-'2.1 Data FSVA 2025 &amp; Bobot'!X484))/(O$7-O$6),"-"))</f>
        <v/>
      </c>
      <c r="P488" s="4" t="str">
        <f>IF('2.1 Data FSVA 2025 &amp; Bobot'!Z484="","",IFERROR((('2.1 Data FSVA 2025 &amp; Bobot'!Z484-P$6))/(P$7-P$6),"-"))</f>
        <v/>
      </c>
      <c r="Q488" s="4" t="str">
        <f>IF('2.1 Data FSVA 2025 &amp; Bobot'!AB484="","",IFERROR((('2.1 Data FSVA 2025 &amp; Bobot'!AB484-Q$6))/(Q$7-Q$6),"-"))</f>
        <v/>
      </c>
      <c r="R488" s="4" t="str">
        <f>IF('2.1 Data FSVA 2025 &amp; Bobot'!AD484="","",IFERROR(((R$7-'2.1 Data FSVA 2025 &amp; Bobot'!AD484))/(R$7-R$6),"-"))</f>
        <v/>
      </c>
      <c r="S488" s="33" t="str">
        <f t="shared" si="28"/>
        <v>-</v>
      </c>
      <c r="T488" s="73" t="str">
        <f t="shared" si="29"/>
        <v>-</v>
      </c>
      <c r="U488" s="4" t="str">
        <f t="shared" si="30"/>
        <v>-</v>
      </c>
      <c r="V488" s="73" t="str">
        <f t="shared" si="31"/>
        <v>-</v>
      </c>
      <c r="W488" s="67"/>
    </row>
    <row r="489" spans="1:23" x14ac:dyDescent="0.3">
      <c r="A489" s="1" t="str">
        <f>IF('2.1 Data FSVA 2025 &amp; Bobot'!A485="","",'2.1 Data FSVA 2025 &amp; Bobot'!A485)</f>
        <v/>
      </c>
      <c r="B489" s="2" t="str">
        <f>IF('2.1 Data FSVA 2025 &amp; Bobot'!B485="","",'2.1 Data FSVA 2025 &amp; Bobot'!B485)</f>
        <v/>
      </c>
      <c r="C489" s="1" t="str">
        <f>IF('2.1 Data FSVA 2025 &amp; Bobot'!C485="","",'2.1 Data FSVA 2025 &amp; Bobot'!C485)</f>
        <v/>
      </c>
      <c r="D489" s="1" t="str">
        <f>IF('2.1 Data FSVA 2025 &amp; Bobot'!D485="","",'2.1 Data FSVA 2025 &amp; Bobot'!D485)</f>
        <v/>
      </c>
      <c r="E489" s="1" t="str">
        <f>IF('2.1 Data FSVA 2025 &amp; Bobot'!E485="","",'2.1 Data FSVA 2025 &amp; Bobot'!E485)</f>
        <v/>
      </c>
      <c r="F489" s="2" t="str">
        <f>IF('2.1 Data FSVA 2025 &amp; Bobot'!F485="","",'2.1 Data FSVA 2025 &amp; Bobot'!F485)</f>
        <v/>
      </c>
      <c r="G489" s="4" t="str">
        <f>IF('2.1 Data FSVA 2025 &amp; Bobot'!H485="","",IFERROR(((G$7-'2.1 Data FSVA 2025 &amp; Bobot'!H485))/(G$7-G$6),"-"))</f>
        <v/>
      </c>
      <c r="H489" s="4" t="str">
        <f>IF('2.1 Data FSVA 2025 &amp; Bobot'!J485="","",IFERROR((('2.1 Data FSVA 2025 &amp; Bobot'!J485-H$6))/(H$7-H$6),"-"))</f>
        <v/>
      </c>
      <c r="I489" s="4" t="str">
        <f>IF('2.1 Data FSVA 2025 &amp; Bobot'!L485="","",IFERROR((('2.1 Data FSVA 2025 &amp; Bobot'!L485-I$6))/(I$7-I$6),"-"))</f>
        <v/>
      </c>
      <c r="J489" s="4" t="str">
        <f>IF('2.1 Data FSVA 2025 &amp; Bobot'!N485="","",IFERROR((('2.1 Data FSVA 2025 &amp; Bobot'!N485-J$6))/(J$7-J$6),"-"))</f>
        <v/>
      </c>
      <c r="K489" s="4" t="str">
        <f>IF('2.1 Data FSVA 2025 &amp; Bobot'!P485="","",IFERROR(((K$7-'2.1 Data FSVA 2025 &amp; Bobot'!P485))/(K$7-K$6),"-"))</f>
        <v/>
      </c>
      <c r="L489" s="4" t="str">
        <f>IF('2.1 Data FSVA 2025 &amp; Bobot'!R485="","",IFERROR(((L$7-'2.1 Data FSVA 2025 &amp; Bobot'!R485))/(L$7-L$6),"-"))</f>
        <v/>
      </c>
      <c r="M489" s="4" t="str">
        <f>IF('2.1 Data FSVA 2025 &amp; Bobot'!T485="","",IFERROR(((M$7-'2.1 Data FSVA 2025 &amp; Bobot'!T485))/(M$7-M$6),"-"))</f>
        <v/>
      </c>
      <c r="N489" s="4" t="str">
        <f>IF('2.1 Data FSVA 2025 &amp; Bobot'!V485="","",IFERROR((('2.1 Data FSVA 2025 &amp; Bobot'!V485-N$6))/(N$7-N$6),"-"))</f>
        <v/>
      </c>
      <c r="O489" s="4" t="str">
        <f>IF('2.1 Data FSVA 2025 &amp; Bobot'!X485="","",IFERROR(((O$7-'2.1 Data FSVA 2025 &amp; Bobot'!X485))/(O$7-O$6),"-"))</f>
        <v/>
      </c>
      <c r="P489" s="4" t="str">
        <f>IF('2.1 Data FSVA 2025 &amp; Bobot'!Z485="","",IFERROR((('2.1 Data FSVA 2025 &amp; Bobot'!Z485-P$6))/(P$7-P$6),"-"))</f>
        <v/>
      </c>
      <c r="Q489" s="4" t="str">
        <f>IF('2.1 Data FSVA 2025 &amp; Bobot'!AB485="","",IFERROR((('2.1 Data FSVA 2025 &amp; Bobot'!AB485-Q$6))/(Q$7-Q$6),"-"))</f>
        <v/>
      </c>
      <c r="R489" s="4" t="str">
        <f>IF('2.1 Data FSVA 2025 &amp; Bobot'!AD485="","",IFERROR(((R$7-'2.1 Data FSVA 2025 &amp; Bobot'!AD485))/(R$7-R$6),"-"))</f>
        <v/>
      </c>
      <c r="S489" s="33" t="str">
        <f t="shared" si="28"/>
        <v>-</v>
      </c>
      <c r="T489" s="73" t="str">
        <f t="shared" si="29"/>
        <v>-</v>
      </c>
      <c r="U489" s="4" t="str">
        <f t="shared" si="30"/>
        <v>-</v>
      </c>
      <c r="V489" s="73" t="str">
        <f t="shared" si="31"/>
        <v>-</v>
      </c>
      <c r="W489" s="67"/>
    </row>
    <row r="490" spans="1:23" x14ac:dyDescent="0.3">
      <c r="A490" s="1" t="str">
        <f>IF('2.1 Data FSVA 2025 &amp; Bobot'!A486="","",'2.1 Data FSVA 2025 &amp; Bobot'!A486)</f>
        <v/>
      </c>
      <c r="B490" s="2" t="str">
        <f>IF('2.1 Data FSVA 2025 &amp; Bobot'!B486="","",'2.1 Data FSVA 2025 &amp; Bobot'!B486)</f>
        <v/>
      </c>
      <c r="C490" s="1" t="str">
        <f>IF('2.1 Data FSVA 2025 &amp; Bobot'!C486="","",'2.1 Data FSVA 2025 &amp; Bobot'!C486)</f>
        <v/>
      </c>
      <c r="D490" s="1" t="str">
        <f>IF('2.1 Data FSVA 2025 &amp; Bobot'!D486="","",'2.1 Data FSVA 2025 &amp; Bobot'!D486)</f>
        <v/>
      </c>
      <c r="E490" s="1" t="str">
        <f>IF('2.1 Data FSVA 2025 &amp; Bobot'!E486="","",'2.1 Data FSVA 2025 &amp; Bobot'!E486)</f>
        <v/>
      </c>
      <c r="F490" s="2" t="str">
        <f>IF('2.1 Data FSVA 2025 &amp; Bobot'!F486="","",'2.1 Data FSVA 2025 &amp; Bobot'!F486)</f>
        <v/>
      </c>
      <c r="G490" s="4" t="str">
        <f>IF('2.1 Data FSVA 2025 &amp; Bobot'!H486="","",IFERROR(((G$7-'2.1 Data FSVA 2025 &amp; Bobot'!H486))/(G$7-G$6),"-"))</f>
        <v/>
      </c>
      <c r="H490" s="4" t="str">
        <f>IF('2.1 Data FSVA 2025 &amp; Bobot'!J486="","",IFERROR((('2.1 Data FSVA 2025 &amp; Bobot'!J486-H$6))/(H$7-H$6),"-"))</f>
        <v/>
      </c>
      <c r="I490" s="4" t="str">
        <f>IF('2.1 Data FSVA 2025 &amp; Bobot'!L486="","",IFERROR((('2.1 Data FSVA 2025 &amp; Bobot'!L486-I$6))/(I$7-I$6),"-"))</f>
        <v/>
      </c>
      <c r="J490" s="4" t="str">
        <f>IF('2.1 Data FSVA 2025 &amp; Bobot'!N486="","",IFERROR((('2.1 Data FSVA 2025 &amp; Bobot'!N486-J$6))/(J$7-J$6),"-"))</f>
        <v/>
      </c>
      <c r="K490" s="4" t="str">
        <f>IF('2.1 Data FSVA 2025 &amp; Bobot'!P486="","",IFERROR(((K$7-'2.1 Data FSVA 2025 &amp; Bobot'!P486))/(K$7-K$6),"-"))</f>
        <v/>
      </c>
      <c r="L490" s="4" t="str">
        <f>IF('2.1 Data FSVA 2025 &amp; Bobot'!R486="","",IFERROR(((L$7-'2.1 Data FSVA 2025 &amp; Bobot'!R486))/(L$7-L$6),"-"))</f>
        <v/>
      </c>
      <c r="M490" s="4" t="str">
        <f>IF('2.1 Data FSVA 2025 &amp; Bobot'!T486="","",IFERROR(((M$7-'2.1 Data FSVA 2025 &amp; Bobot'!T486))/(M$7-M$6),"-"))</f>
        <v/>
      </c>
      <c r="N490" s="4" t="str">
        <f>IF('2.1 Data FSVA 2025 &amp; Bobot'!V486="","",IFERROR((('2.1 Data FSVA 2025 &amp; Bobot'!V486-N$6))/(N$7-N$6),"-"))</f>
        <v/>
      </c>
      <c r="O490" s="4" t="str">
        <f>IF('2.1 Data FSVA 2025 &amp; Bobot'!X486="","",IFERROR(((O$7-'2.1 Data FSVA 2025 &amp; Bobot'!X486))/(O$7-O$6),"-"))</f>
        <v/>
      </c>
      <c r="P490" s="4" t="str">
        <f>IF('2.1 Data FSVA 2025 &amp; Bobot'!Z486="","",IFERROR((('2.1 Data FSVA 2025 &amp; Bobot'!Z486-P$6))/(P$7-P$6),"-"))</f>
        <v/>
      </c>
      <c r="Q490" s="4" t="str">
        <f>IF('2.1 Data FSVA 2025 &amp; Bobot'!AB486="","",IFERROR((('2.1 Data FSVA 2025 &amp; Bobot'!AB486-Q$6))/(Q$7-Q$6),"-"))</f>
        <v/>
      </c>
      <c r="R490" s="4" t="str">
        <f>IF('2.1 Data FSVA 2025 &amp; Bobot'!AD486="","",IFERROR(((R$7-'2.1 Data FSVA 2025 &amp; Bobot'!AD486))/(R$7-R$6),"-"))</f>
        <v/>
      </c>
      <c r="S490" s="33" t="str">
        <f t="shared" si="28"/>
        <v>-</v>
      </c>
      <c r="T490" s="73" t="str">
        <f t="shared" si="29"/>
        <v>-</v>
      </c>
      <c r="U490" s="4" t="str">
        <f t="shared" si="30"/>
        <v>-</v>
      </c>
      <c r="V490" s="73" t="str">
        <f t="shared" si="31"/>
        <v>-</v>
      </c>
      <c r="W490" s="67"/>
    </row>
    <row r="491" spans="1:23" x14ac:dyDescent="0.3">
      <c r="A491" s="1" t="str">
        <f>IF('2.1 Data FSVA 2025 &amp; Bobot'!A487="","",'2.1 Data FSVA 2025 &amp; Bobot'!A487)</f>
        <v/>
      </c>
      <c r="B491" s="2" t="str">
        <f>IF('2.1 Data FSVA 2025 &amp; Bobot'!B487="","",'2.1 Data FSVA 2025 &amp; Bobot'!B487)</f>
        <v/>
      </c>
      <c r="C491" s="1" t="str">
        <f>IF('2.1 Data FSVA 2025 &amp; Bobot'!C487="","",'2.1 Data FSVA 2025 &amp; Bobot'!C487)</f>
        <v/>
      </c>
      <c r="D491" s="1" t="str">
        <f>IF('2.1 Data FSVA 2025 &amp; Bobot'!D487="","",'2.1 Data FSVA 2025 &amp; Bobot'!D487)</f>
        <v/>
      </c>
      <c r="E491" s="1" t="str">
        <f>IF('2.1 Data FSVA 2025 &amp; Bobot'!E487="","",'2.1 Data FSVA 2025 &amp; Bobot'!E487)</f>
        <v/>
      </c>
      <c r="F491" s="2" t="str">
        <f>IF('2.1 Data FSVA 2025 &amp; Bobot'!F487="","",'2.1 Data FSVA 2025 &amp; Bobot'!F487)</f>
        <v/>
      </c>
      <c r="G491" s="4" t="str">
        <f>IF('2.1 Data FSVA 2025 &amp; Bobot'!H487="","",IFERROR(((G$7-'2.1 Data FSVA 2025 &amp; Bobot'!H487))/(G$7-G$6),"-"))</f>
        <v/>
      </c>
      <c r="H491" s="4" t="str">
        <f>IF('2.1 Data FSVA 2025 &amp; Bobot'!J487="","",IFERROR((('2.1 Data FSVA 2025 &amp; Bobot'!J487-H$6))/(H$7-H$6),"-"))</f>
        <v/>
      </c>
      <c r="I491" s="4" t="str">
        <f>IF('2.1 Data FSVA 2025 &amp; Bobot'!L487="","",IFERROR((('2.1 Data FSVA 2025 &amp; Bobot'!L487-I$6))/(I$7-I$6),"-"))</f>
        <v/>
      </c>
      <c r="J491" s="4" t="str">
        <f>IF('2.1 Data FSVA 2025 &amp; Bobot'!N487="","",IFERROR((('2.1 Data FSVA 2025 &amp; Bobot'!N487-J$6))/(J$7-J$6),"-"))</f>
        <v/>
      </c>
      <c r="K491" s="4" t="str">
        <f>IF('2.1 Data FSVA 2025 &amp; Bobot'!P487="","",IFERROR(((K$7-'2.1 Data FSVA 2025 &amp; Bobot'!P487))/(K$7-K$6),"-"))</f>
        <v/>
      </c>
      <c r="L491" s="4" t="str">
        <f>IF('2.1 Data FSVA 2025 &amp; Bobot'!R487="","",IFERROR(((L$7-'2.1 Data FSVA 2025 &amp; Bobot'!R487))/(L$7-L$6),"-"))</f>
        <v/>
      </c>
      <c r="M491" s="4" t="str">
        <f>IF('2.1 Data FSVA 2025 &amp; Bobot'!T487="","",IFERROR(((M$7-'2.1 Data FSVA 2025 &amp; Bobot'!T487))/(M$7-M$6),"-"))</f>
        <v/>
      </c>
      <c r="N491" s="4" t="str">
        <f>IF('2.1 Data FSVA 2025 &amp; Bobot'!V487="","",IFERROR((('2.1 Data FSVA 2025 &amp; Bobot'!V487-N$6))/(N$7-N$6),"-"))</f>
        <v/>
      </c>
      <c r="O491" s="4" t="str">
        <f>IF('2.1 Data FSVA 2025 &amp; Bobot'!X487="","",IFERROR(((O$7-'2.1 Data FSVA 2025 &amp; Bobot'!X487))/(O$7-O$6),"-"))</f>
        <v/>
      </c>
      <c r="P491" s="4" t="str">
        <f>IF('2.1 Data FSVA 2025 &amp; Bobot'!Z487="","",IFERROR((('2.1 Data FSVA 2025 &amp; Bobot'!Z487-P$6))/(P$7-P$6),"-"))</f>
        <v/>
      </c>
      <c r="Q491" s="4" t="str">
        <f>IF('2.1 Data FSVA 2025 &amp; Bobot'!AB487="","",IFERROR((('2.1 Data FSVA 2025 &amp; Bobot'!AB487-Q$6))/(Q$7-Q$6),"-"))</f>
        <v/>
      </c>
      <c r="R491" s="4" t="str">
        <f>IF('2.1 Data FSVA 2025 &amp; Bobot'!AD487="","",IFERROR(((R$7-'2.1 Data FSVA 2025 &amp; Bobot'!AD487))/(R$7-R$6),"-"))</f>
        <v/>
      </c>
      <c r="S491" s="33" t="str">
        <f t="shared" si="28"/>
        <v>-</v>
      </c>
      <c r="T491" s="73" t="str">
        <f t="shared" si="29"/>
        <v>-</v>
      </c>
      <c r="U491" s="4" t="str">
        <f t="shared" si="30"/>
        <v>-</v>
      </c>
      <c r="V491" s="73" t="str">
        <f t="shared" si="31"/>
        <v>-</v>
      </c>
      <c r="W491" s="67"/>
    </row>
    <row r="492" spans="1:23" x14ac:dyDescent="0.3">
      <c r="A492" s="1" t="str">
        <f>IF('2.1 Data FSVA 2025 &amp; Bobot'!A488="","",'2.1 Data FSVA 2025 &amp; Bobot'!A488)</f>
        <v/>
      </c>
      <c r="B492" s="2" t="str">
        <f>IF('2.1 Data FSVA 2025 &amp; Bobot'!B488="","",'2.1 Data FSVA 2025 &amp; Bobot'!B488)</f>
        <v/>
      </c>
      <c r="C492" s="1" t="str">
        <f>IF('2.1 Data FSVA 2025 &amp; Bobot'!C488="","",'2.1 Data FSVA 2025 &amp; Bobot'!C488)</f>
        <v/>
      </c>
      <c r="D492" s="1" t="str">
        <f>IF('2.1 Data FSVA 2025 &amp; Bobot'!D488="","",'2.1 Data FSVA 2025 &amp; Bobot'!D488)</f>
        <v/>
      </c>
      <c r="E492" s="1" t="str">
        <f>IF('2.1 Data FSVA 2025 &amp; Bobot'!E488="","",'2.1 Data FSVA 2025 &amp; Bobot'!E488)</f>
        <v/>
      </c>
      <c r="F492" s="2" t="str">
        <f>IF('2.1 Data FSVA 2025 &amp; Bobot'!F488="","",'2.1 Data FSVA 2025 &amp; Bobot'!F488)</f>
        <v/>
      </c>
      <c r="G492" s="4" t="str">
        <f>IF('2.1 Data FSVA 2025 &amp; Bobot'!H488="","",IFERROR(((G$7-'2.1 Data FSVA 2025 &amp; Bobot'!H488))/(G$7-G$6),"-"))</f>
        <v/>
      </c>
      <c r="H492" s="4" t="str">
        <f>IF('2.1 Data FSVA 2025 &amp; Bobot'!J488="","",IFERROR((('2.1 Data FSVA 2025 &amp; Bobot'!J488-H$6))/(H$7-H$6),"-"))</f>
        <v/>
      </c>
      <c r="I492" s="4" t="str">
        <f>IF('2.1 Data FSVA 2025 &amp; Bobot'!L488="","",IFERROR((('2.1 Data FSVA 2025 &amp; Bobot'!L488-I$6))/(I$7-I$6),"-"))</f>
        <v/>
      </c>
      <c r="J492" s="4" t="str">
        <f>IF('2.1 Data FSVA 2025 &amp; Bobot'!N488="","",IFERROR((('2.1 Data FSVA 2025 &amp; Bobot'!N488-J$6))/(J$7-J$6),"-"))</f>
        <v/>
      </c>
      <c r="K492" s="4" t="str">
        <f>IF('2.1 Data FSVA 2025 &amp; Bobot'!P488="","",IFERROR(((K$7-'2.1 Data FSVA 2025 &amp; Bobot'!P488))/(K$7-K$6),"-"))</f>
        <v/>
      </c>
      <c r="L492" s="4" t="str">
        <f>IF('2.1 Data FSVA 2025 &amp; Bobot'!R488="","",IFERROR(((L$7-'2.1 Data FSVA 2025 &amp; Bobot'!R488))/(L$7-L$6),"-"))</f>
        <v/>
      </c>
      <c r="M492" s="4" t="str">
        <f>IF('2.1 Data FSVA 2025 &amp; Bobot'!T488="","",IFERROR(((M$7-'2.1 Data FSVA 2025 &amp; Bobot'!T488))/(M$7-M$6),"-"))</f>
        <v/>
      </c>
      <c r="N492" s="4" t="str">
        <f>IF('2.1 Data FSVA 2025 &amp; Bobot'!V488="","",IFERROR((('2.1 Data FSVA 2025 &amp; Bobot'!V488-N$6))/(N$7-N$6),"-"))</f>
        <v/>
      </c>
      <c r="O492" s="4" t="str">
        <f>IF('2.1 Data FSVA 2025 &amp; Bobot'!X488="","",IFERROR(((O$7-'2.1 Data FSVA 2025 &amp; Bobot'!X488))/(O$7-O$6),"-"))</f>
        <v/>
      </c>
      <c r="P492" s="4" t="str">
        <f>IF('2.1 Data FSVA 2025 &amp; Bobot'!Z488="","",IFERROR((('2.1 Data FSVA 2025 &amp; Bobot'!Z488-P$6))/(P$7-P$6),"-"))</f>
        <v/>
      </c>
      <c r="Q492" s="4" t="str">
        <f>IF('2.1 Data FSVA 2025 &amp; Bobot'!AB488="","",IFERROR((('2.1 Data FSVA 2025 &amp; Bobot'!AB488-Q$6))/(Q$7-Q$6),"-"))</f>
        <v/>
      </c>
      <c r="R492" s="4" t="str">
        <f>IF('2.1 Data FSVA 2025 &amp; Bobot'!AD488="","",IFERROR(((R$7-'2.1 Data FSVA 2025 &amp; Bobot'!AD488))/(R$7-R$6),"-"))</f>
        <v/>
      </c>
      <c r="S492" s="33" t="str">
        <f t="shared" si="28"/>
        <v>-</v>
      </c>
      <c r="T492" s="73" t="str">
        <f t="shared" si="29"/>
        <v>-</v>
      </c>
      <c r="U492" s="4" t="str">
        <f t="shared" si="30"/>
        <v>-</v>
      </c>
      <c r="V492" s="73" t="str">
        <f t="shared" si="31"/>
        <v>-</v>
      </c>
      <c r="W492" s="67"/>
    </row>
    <row r="493" spans="1:23" x14ac:dyDescent="0.3">
      <c r="A493" s="1" t="str">
        <f>IF('2.1 Data FSVA 2025 &amp; Bobot'!A489="","",'2.1 Data FSVA 2025 &amp; Bobot'!A489)</f>
        <v/>
      </c>
      <c r="B493" s="2" t="str">
        <f>IF('2.1 Data FSVA 2025 &amp; Bobot'!B489="","",'2.1 Data FSVA 2025 &amp; Bobot'!B489)</f>
        <v/>
      </c>
      <c r="C493" s="1" t="str">
        <f>IF('2.1 Data FSVA 2025 &amp; Bobot'!C489="","",'2.1 Data FSVA 2025 &amp; Bobot'!C489)</f>
        <v/>
      </c>
      <c r="D493" s="1" t="str">
        <f>IF('2.1 Data FSVA 2025 &amp; Bobot'!D489="","",'2.1 Data FSVA 2025 &amp; Bobot'!D489)</f>
        <v/>
      </c>
      <c r="E493" s="1" t="str">
        <f>IF('2.1 Data FSVA 2025 &amp; Bobot'!E489="","",'2.1 Data FSVA 2025 &amp; Bobot'!E489)</f>
        <v/>
      </c>
      <c r="F493" s="2" t="str">
        <f>IF('2.1 Data FSVA 2025 &amp; Bobot'!F489="","",'2.1 Data FSVA 2025 &amp; Bobot'!F489)</f>
        <v/>
      </c>
      <c r="G493" s="4" t="str">
        <f>IF('2.1 Data FSVA 2025 &amp; Bobot'!H489="","",IFERROR(((G$7-'2.1 Data FSVA 2025 &amp; Bobot'!H489))/(G$7-G$6),"-"))</f>
        <v/>
      </c>
      <c r="H493" s="4" t="str">
        <f>IF('2.1 Data FSVA 2025 &amp; Bobot'!J489="","",IFERROR((('2.1 Data FSVA 2025 &amp; Bobot'!J489-H$6))/(H$7-H$6),"-"))</f>
        <v/>
      </c>
      <c r="I493" s="4" t="str">
        <f>IF('2.1 Data FSVA 2025 &amp; Bobot'!L489="","",IFERROR((('2.1 Data FSVA 2025 &amp; Bobot'!L489-I$6))/(I$7-I$6),"-"))</f>
        <v/>
      </c>
      <c r="J493" s="4" t="str">
        <f>IF('2.1 Data FSVA 2025 &amp; Bobot'!N489="","",IFERROR((('2.1 Data FSVA 2025 &amp; Bobot'!N489-J$6))/(J$7-J$6),"-"))</f>
        <v/>
      </c>
      <c r="K493" s="4" t="str">
        <f>IF('2.1 Data FSVA 2025 &amp; Bobot'!P489="","",IFERROR(((K$7-'2.1 Data FSVA 2025 &amp; Bobot'!P489))/(K$7-K$6),"-"))</f>
        <v/>
      </c>
      <c r="L493" s="4" t="str">
        <f>IF('2.1 Data FSVA 2025 &amp; Bobot'!R489="","",IFERROR(((L$7-'2.1 Data FSVA 2025 &amp; Bobot'!R489))/(L$7-L$6),"-"))</f>
        <v/>
      </c>
      <c r="M493" s="4" t="str">
        <f>IF('2.1 Data FSVA 2025 &amp; Bobot'!T489="","",IFERROR(((M$7-'2.1 Data FSVA 2025 &amp; Bobot'!T489))/(M$7-M$6),"-"))</f>
        <v/>
      </c>
      <c r="N493" s="4" t="str">
        <f>IF('2.1 Data FSVA 2025 &amp; Bobot'!V489="","",IFERROR((('2.1 Data FSVA 2025 &amp; Bobot'!V489-N$6))/(N$7-N$6),"-"))</f>
        <v/>
      </c>
      <c r="O493" s="4" t="str">
        <f>IF('2.1 Data FSVA 2025 &amp; Bobot'!X489="","",IFERROR(((O$7-'2.1 Data FSVA 2025 &amp; Bobot'!X489))/(O$7-O$6),"-"))</f>
        <v/>
      </c>
      <c r="P493" s="4" t="str">
        <f>IF('2.1 Data FSVA 2025 &amp; Bobot'!Z489="","",IFERROR((('2.1 Data FSVA 2025 &amp; Bobot'!Z489-P$6))/(P$7-P$6),"-"))</f>
        <v/>
      </c>
      <c r="Q493" s="4" t="str">
        <f>IF('2.1 Data FSVA 2025 &amp; Bobot'!AB489="","",IFERROR((('2.1 Data FSVA 2025 &amp; Bobot'!AB489-Q$6))/(Q$7-Q$6),"-"))</f>
        <v/>
      </c>
      <c r="R493" s="4" t="str">
        <f>IF('2.1 Data FSVA 2025 &amp; Bobot'!AD489="","",IFERROR(((R$7-'2.1 Data FSVA 2025 &amp; Bobot'!AD489))/(R$7-R$6),"-"))</f>
        <v/>
      </c>
      <c r="S493" s="33" t="str">
        <f t="shared" si="28"/>
        <v>-</v>
      </c>
      <c r="T493" s="73" t="str">
        <f t="shared" si="29"/>
        <v>-</v>
      </c>
      <c r="U493" s="4" t="str">
        <f t="shared" si="30"/>
        <v>-</v>
      </c>
      <c r="V493" s="73" t="str">
        <f t="shared" si="31"/>
        <v>-</v>
      </c>
      <c r="W493" s="67"/>
    </row>
    <row r="494" spans="1:23" x14ac:dyDescent="0.3">
      <c r="A494" s="1" t="str">
        <f>IF('2.1 Data FSVA 2025 &amp; Bobot'!A490="","",'2.1 Data FSVA 2025 &amp; Bobot'!A490)</f>
        <v/>
      </c>
      <c r="B494" s="2" t="str">
        <f>IF('2.1 Data FSVA 2025 &amp; Bobot'!B490="","",'2.1 Data FSVA 2025 &amp; Bobot'!B490)</f>
        <v/>
      </c>
      <c r="C494" s="1" t="str">
        <f>IF('2.1 Data FSVA 2025 &amp; Bobot'!C490="","",'2.1 Data FSVA 2025 &amp; Bobot'!C490)</f>
        <v/>
      </c>
      <c r="D494" s="1" t="str">
        <f>IF('2.1 Data FSVA 2025 &amp; Bobot'!D490="","",'2.1 Data FSVA 2025 &amp; Bobot'!D490)</f>
        <v/>
      </c>
      <c r="E494" s="1" t="str">
        <f>IF('2.1 Data FSVA 2025 &amp; Bobot'!E490="","",'2.1 Data FSVA 2025 &amp; Bobot'!E490)</f>
        <v/>
      </c>
      <c r="F494" s="2" t="str">
        <f>IF('2.1 Data FSVA 2025 &amp; Bobot'!F490="","",'2.1 Data FSVA 2025 &amp; Bobot'!F490)</f>
        <v/>
      </c>
      <c r="G494" s="4" t="str">
        <f>IF('2.1 Data FSVA 2025 &amp; Bobot'!H490="","",IFERROR(((G$7-'2.1 Data FSVA 2025 &amp; Bobot'!H490))/(G$7-G$6),"-"))</f>
        <v/>
      </c>
      <c r="H494" s="4" t="str">
        <f>IF('2.1 Data FSVA 2025 &amp; Bobot'!J490="","",IFERROR((('2.1 Data FSVA 2025 &amp; Bobot'!J490-H$6))/(H$7-H$6),"-"))</f>
        <v/>
      </c>
      <c r="I494" s="4" t="str">
        <f>IF('2.1 Data FSVA 2025 &amp; Bobot'!L490="","",IFERROR((('2.1 Data FSVA 2025 &amp; Bobot'!L490-I$6))/(I$7-I$6),"-"))</f>
        <v/>
      </c>
      <c r="J494" s="4" t="str">
        <f>IF('2.1 Data FSVA 2025 &amp; Bobot'!N490="","",IFERROR((('2.1 Data FSVA 2025 &amp; Bobot'!N490-J$6))/(J$7-J$6),"-"))</f>
        <v/>
      </c>
      <c r="K494" s="4" t="str">
        <f>IF('2.1 Data FSVA 2025 &amp; Bobot'!P490="","",IFERROR(((K$7-'2.1 Data FSVA 2025 &amp; Bobot'!P490))/(K$7-K$6),"-"))</f>
        <v/>
      </c>
      <c r="L494" s="4" t="str">
        <f>IF('2.1 Data FSVA 2025 &amp; Bobot'!R490="","",IFERROR(((L$7-'2.1 Data FSVA 2025 &amp; Bobot'!R490))/(L$7-L$6),"-"))</f>
        <v/>
      </c>
      <c r="M494" s="4" t="str">
        <f>IF('2.1 Data FSVA 2025 &amp; Bobot'!T490="","",IFERROR(((M$7-'2.1 Data FSVA 2025 &amp; Bobot'!T490))/(M$7-M$6),"-"))</f>
        <v/>
      </c>
      <c r="N494" s="4" t="str">
        <f>IF('2.1 Data FSVA 2025 &amp; Bobot'!V490="","",IFERROR((('2.1 Data FSVA 2025 &amp; Bobot'!V490-N$6))/(N$7-N$6),"-"))</f>
        <v/>
      </c>
      <c r="O494" s="4" t="str">
        <f>IF('2.1 Data FSVA 2025 &amp; Bobot'!X490="","",IFERROR(((O$7-'2.1 Data FSVA 2025 &amp; Bobot'!X490))/(O$7-O$6),"-"))</f>
        <v/>
      </c>
      <c r="P494" s="4" t="str">
        <f>IF('2.1 Data FSVA 2025 &amp; Bobot'!Z490="","",IFERROR((('2.1 Data FSVA 2025 &amp; Bobot'!Z490-P$6))/(P$7-P$6),"-"))</f>
        <v/>
      </c>
      <c r="Q494" s="4" t="str">
        <f>IF('2.1 Data FSVA 2025 &amp; Bobot'!AB490="","",IFERROR((('2.1 Data FSVA 2025 &amp; Bobot'!AB490-Q$6))/(Q$7-Q$6),"-"))</f>
        <v/>
      </c>
      <c r="R494" s="4" t="str">
        <f>IF('2.1 Data FSVA 2025 &amp; Bobot'!AD490="","",IFERROR(((R$7-'2.1 Data FSVA 2025 &amp; Bobot'!AD490))/(R$7-R$6),"-"))</f>
        <v/>
      </c>
      <c r="S494" s="33" t="str">
        <f t="shared" si="28"/>
        <v>-</v>
      </c>
      <c r="T494" s="73" t="str">
        <f t="shared" si="29"/>
        <v>-</v>
      </c>
      <c r="U494" s="4" t="str">
        <f t="shared" si="30"/>
        <v>-</v>
      </c>
      <c r="V494" s="73" t="str">
        <f t="shared" si="31"/>
        <v>-</v>
      </c>
      <c r="W494" s="67"/>
    </row>
    <row r="495" spans="1:23" x14ac:dyDescent="0.3">
      <c r="A495" s="1" t="str">
        <f>IF('2.1 Data FSVA 2025 &amp; Bobot'!A491="","",'2.1 Data FSVA 2025 &amp; Bobot'!A491)</f>
        <v/>
      </c>
      <c r="B495" s="2" t="str">
        <f>IF('2.1 Data FSVA 2025 &amp; Bobot'!B491="","",'2.1 Data FSVA 2025 &amp; Bobot'!B491)</f>
        <v/>
      </c>
      <c r="C495" s="1" t="str">
        <f>IF('2.1 Data FSVA 2025 &amp; Bobot'!C491="","",'2.1 Data FSVA 2025 &amp; Bobot'!C491)</f>
        <v/>
      </c>
      <c r="D495" s="1" t="str">
        <f>IF('2.1 Data FSVA 2025 &amp; Bobot'!D491="","",'2.1 Data FSVA 2025 &amp; Bobot'!D491)</f>
        <v/>
      </c>
      <c r="E495" s="1" t="str">
        <f>IF('2.1 Data FSVA 2025 &amp; Bobot'!E491="","",'2.1 Data FSVA 2025 &amp; Bobot'!E491)</f>
        <v/>
      </c>
      <c r="F495" s="2" t="str">
        <f>IF('2.1 Data FSVA 2025 &amp; Bobot'!F491="","",'2.1 Data FSVA 2025 &amp; Bobot'!F491)</f>
        <v/>
      </c>
      <c r="G495" s="4" t="str">
        <f>IF('2.1 Data FSVA 2025 &amp; Bobot'!H491="","",IFERROR(((G$7-'2.1 Data FSVA 2025 &amp; Bobot'!H491))/(G$7-G$6),"-"))</f>
        <v/>
      </c>
      <c r="H495" s="4" t="str">
        <f>IF('2.1 Data FSVA 2025 &amp; Bobot'!J491="","",IFERROR((('2.1 Data FSVA 2025 &amp; Bobot'!J491-H$6))/(H$7-H$6),"-"))</f>
        <v/>
      </c>
      <c r="I495" s="4" t="str">
        <f>IF('2.1 Data FSVA 2025 &amp; Bobot'!L491="","",IFERROR((('2.1 Data FSVA 2025 &amp; Bobot'!L491-I$6))/(I$7-I$6),"-"))</f>
        <v/>
      </c>
      <c r="J495" s="4" t="str">
        <f>IF('2.1 Data FSVA 2025 &amp; Bobot'!N491="","",IFERROR((('2.1 Data FSVA 2025 &amp; Bobot'!N491-J$6))/(J$7-J$6),"-"))</f>
        <v/>
      </c>
      <c r="K495" s="4" t="str">
        <f>IF('2.1 Data FSVA 2025 &amp; Bobot'!P491="","",IFERROR(((K$7-'2.1 Data FSVA 2025 &amp; Bobot'!P491))/(K$7-K$6),"-"))</f>
        <v/>
      </c>
      <c r="L495" s="4" t="str">
        <f>IF('2.1 Data FSVA 2025 &amp; Bobot'!R491="","",IFERROR(((L$7-'2.1 Data FSVA 2025 &amp; Bobot'!R491))/(L$7-L$6),"-"))</f>
        <v/>
      </c>
      <c r="M495" s="4" t="str">
        <f>IF('2.1 Data FSVA 2025 &amp; Bobot'!T491="","",IFERROR(((M$7-'2.1 Data FSVA 2025 &amp; Bobot'!T491))/(M$7-M$6),"-"))</f>
        <v/>
      </c>
      <c r="N495" s="4" t="str">
        <f>IF('2.1 Data FSVA 2025 &amp; Bobot'!V491="","",IFERROR((('2.1 Data FSVA 2025 &amp; Bobot'!V491-N$6))/(N$7-N$6),"-"))</f>
        <v/>
      </c>
      <c r="O495" s="4" t="str">
        <f>IF('2.1 Data FSVA 2025 &amp; Bobot'!X491="","",IFERROR(((O$7-'2.1 Data FSVA 2025 &amp; Bobot'!X491))/(O$7-O$6),"-"))</f>
        <v/>
      </c>
      <c r="P495" s="4" t="str">
        <f>IF('2.1 Data FSVA 2025 &amp; Bobot'!Z491="","",IFERROR((('2.1 Data FSVA 2025 &amp; Bobot'!Z491-P$6))/(P$7-P$6),"-"))</f>
        <v/>
      </c>
      <c r="Q495" s="4" t="str">
        <f>IF('2.1 Data FSVA 2025 &amp; Bobot'!AB491="","",IFERROR((('2.1 Data FSVA 2025 &amp; Bobot'!AB491-Q$6))/(Q$7-Q$6),"-"))</f>
        <v/>
      </c>
      <c r="R495" s="4" t="str">
        <f>IF('2.1 Data FSVA 2025 &amp; Bobot'!AD491="","",IFERROR(((R$7-'2.1 Data FSVA 2025 &amp; Bobot'!AD491))/(R$7-R$6),"-"))</f>
        <v/>
      </c>
      <c r="S495" s="33" t="str">
        <f t="shared" si="28"/>
        <v>-</v>
      </c>
      <c r="T495" s="73" t="str">
        <f t="shared" si="29"/>
        <v>-</v>
      </c>
      <c r="U495" s="4" t="str">
        <f t="shared" si="30"/>
        <v>-</v>
      </c>
      <c r="V495" s="73" t="str">
        <f t="shared" si="31"/>
        <v>-</v>
      </c>
      <c r="W495" s="67"/>
    </row>
    <row r="496" spans="1:23" x14ac:dyDescent="0.3">
      <c r="A496" s="1" t="str">
        <f>IF('2.1 Data FSVA 2025 &amp; Bobot'!A492="","",'2.1 Data FSVA 2025 &amp; Bobot'!A492)</f>
        <v/>
      </c>
      <c r="B496" s="2" t="str">
        <f>IF('2.1 Data FSVA 2025 &amp; Bobot'!B492="","",'2.1 Data FSVA 2025 &amp; Bobot'!B492)</f>
        <v/>
      </c>
      <c r="C496" s="1" t="str">
        <f>IF('2.1 Data FSVA 2025 &amp; Bobot'!C492="","",'2.1 Data FSVA 2025 &amp; Bobot'!C492)</f>
        <v/>
      </c>
      <c r="D496" s="1" t="str">
        <f>IF('2.1 Data FSVA 2025 &amp; Bobot'!D492="","",'2.1 Data FSVA 2025 &amp; Bobot'!D492)</f>
        <v/>
      </c>
      <c r="E496" s="1" t="str">
        <f>IF('2.1 Data FSVA 2025 &amp; Bobot'!E492="","",'2.1 Data FSVA 2025 &amp; Bobot'!E492)</f>
        <v/>
      </c>
      <c r="F496" s="2" t="str">
        <f>IF('2.1 Data FSVA 2025 &amp; Bobot'!F492="","",'2.1 Data FSVA 2025 &amp; Bobot'!F492)</f>
        <v/>
      </c>
      <c r="G496" s="4" t="str">
        <f>IF('2.1 Data FSVA 2025 &amp; Bobot'!H492="","",IFERROR(((G$7-'2.1 Data FSVA 2025 &amp; Bobot'!H492))/(G$7-G$6),"-"))</f>
        <v/>
      </c>
      <c r="H496" s="4" t="str">
        <f>IF('2.1 Data FSVA 2025 &amp; Bobot'!J492="","",IFERROR((('2.1 Data FSVA 2025 &amp; Bobot'!J492-H$6))/(H$7-H$6),"-"))</f>
        <v/>
      </c>
      <c r="I496" s="4" t="str">
        <f>IF('2.1 Data FSVA 2025 &amp; Bobot'!L492="","",IFERROR((('2.1 Data FSVA 2025 &amp; Bobot'!L492-I$6))/(I$7-I$6),"-"))</f>
        <v/>
      </c>
      <c r="J496" s="4" t="str">
        <f>IF('2.1 Data FSVA 2025 &amp; Bobot'!N492="","",IFERROR((('2.1 Data FSVA 2025 &amp; Bobot'!N492-J$6))/(J$7-J$6),"-"))</f>
        <v/>
      </c>
      <c r="K496" s="4" t="str">
        <f>IF('2.1 Data FSVA 2025 &amp; Bobot'!P492="","",IFERROR(((K$7-'2.1 Data FSVA 2025 &amp; Bobot'!P492))/(K$7-K$6),"-"))</f>
        <v/>
      </c>
      <c r="L496" s="4" t="str">
        <f>IF('2.1 Data FSVA 2025 &amp; Bobot'!R492="","",IFERROR(((L$7-'2.1 Data FSVA 2025 &amp; Bobot'!R492))/(L$7-L$6),"-"))</f>
        <v/>
      </c>
      <c r="M496" s="4" t="str">
        <f>IF('2.1 Data FSVA 2025 &amp; Bobot'!T492="","",IFERROR(((M$7-'2.1 Data FSVA 2025 &amp; Bobot'!T492))/(M$7-M$6),"-"))</f>
        <v/>
      </c>
      <c r="N496" s="4" t="str">
        <f>IF('2.1 Data FSVA 2025 &amp; Bobot'!V492="","",IFERROR((('2.1 Data FSVA 2025 &amp; Bobot'!V492-N$6))/(N$7-N$6),"-"))</f>
        <v/>
      </c>
      <c r="O496" s="4" t="str">
        <f>IF('2.1 Data FSVA 2025 &amp; Bobot'!X492="","",IFERROR(((O$7-'2.1 Data FSVA 2025 &amp; Bobot'!X492))/(O$7-O$6),"-"))</f>
        <v/>
      </c>
      <c r="P496" s="4" t="str">
        <f>IF('2.1 Data FSVA 2025 &amp; Bobot'!Z492="","",IFERROR((('2.1 Data FSVA 2025 &amp; Bobot'!Z492-P$6))/(P$7-P$6),"-"))</f>
        <v/>
      </c>
      <c r="Q496" s="4" t="str">
        <f>IF('2.1 Data FSVA 2025 &amp; Bobot'!AB492="","",IFERROR((('2.1 Data FSVA 2025 &amp; Bobot'!AB492-Q$6))/(Q$7-Q$6),"-"))</f>
        <v/>
      </c>
      <c r="R496" s="4" t="str">
        <f>IF('2.1 Data FSVA 2025 &amp; Bobot'!AD492="","",IFERROR(((R$7-'2.1 Data FSVA 2025 &amp; Bobot'!AD492))/(R$7-R$6),"-"))</f>
        <v/>
      </c>
      <c r="S496" s="33" t="str">
        <f t="shared" si="28"/>
        <v>-</v>
      </c>
      <c r="T496" s="73" t="str">
        <f t="shared" si="29"/>
        <v>-</v>
      </c>
      <c r="U496" s="4" t="str">
        <f t="shared" si="30"/>
        <v>-</v>
      </c>
      <c r="V496" s="73" t="str">
        <f t="shared" si="31"/>
        <v>-</v>
      </c>
      <c r="W496" s="67"/>
    </row>
    <row r="497" spans="1:23" x14ac:dyDescent="0.3">
      <c r="A497" s="1" t="str">
        <f>IF('2.1 Data FSVA 2025 &amp; Bobot'!A493="","",'2.1 Data FSVA 2025 &amp; Bobot'!A493)</f>
        <v/>
      </c>
      <c r="B497" s="2" t="str">
        <f>IF('2.1 Data FSVA 2025 &amp; Bobot'!B493="","",'2.1 Data FSVA 2025 &amp; Bobot'!B493)</f>
        <v/>
      </c>
      <c r="C497" s="1" t="str">
        <f>IF('2.1 Data FSVA 2025 &amp; Bobot'!C493="","",'2.1 Data FSVA 2025 &amp; Bobot'!C493)</f>
        <v/>
      </c>
      <c r="D497" s="1" t="str">
        <f>IF('2.1 Data FSVA 2025 &amp; Bobot'!D493="","",'2.1 Data FSVA 2025 &amp; Bobot'!D493)</f>
        <v/>
      </c>
      <c r="E497" s="1" t="str">
        <f>IF('2.1 Data FSVA 2025 &amp; Bobot'!E493="","",'2.1 Data FSVA 2025 &amp; Bobot'!E493)</f>
        <v/>
      </c>
      <c r="F497" s="2" t="str">
        <f>IF('2.1 Data FSVA 2025 &amp; Bobot'!F493="","",'2.1 Data FSVA 2025 &amp; Bobot'!F493)</f>
        <v/>
      </c>
      <c r="G497" s="4" t="str">
        <f>IF('2.1 Data FSVA 2025 &amp; Bobot'!H493="","",IFERROR(((G$7-'2.1 Data FSVA 2025 &amp; Bobot'!H493))/(G$7-G$6),"-"))</f>
        <v/>
      </c>
      <c r="H497" s="4" t="str">
        <f>IF('2.1 Data FSVA 2025 &amp; Bobot'!J493="","",IFERROR((('2.1 Data FSVA 2025 &amp; Bobot'!J493-H$6))/(H$7-H$6),"-"))</f>
        <v/>
      </c>
      <c r="I497" s="4" t="str">
        <f>IF('2.1 Data FSVA 2025 &amp; Bobot'!L493="","",IFERROR((('2.1 Data FSVA 2025 &amp; Bobot'!L493-I$6))/(I$7-I$6),"-"))</f>
        <v/>
      </c>
      <c r="J497" s="4" t="str">
        <f>IF('2.1 Data FSVA 2025 &amp; Bobot'!N493="","",IFERROR((('2.1 Data FSVA 2025 &amp; Bobot'!N493-J$6))/(J$7-J$6),"-"))</f>
        <v/>
      </c>
      <c r="K497" s="4" t="str">
        <f>IF('2.1 Data FSVA 2025 &amp; Bobot'!P493="","",IFERROR(((K$7-'2.1 Data FSVA 2025 &amp; Bobot'!P493))/(K$7-K$6),"-"))</f>
        <v/>
      </c>
      <c r="L497" s="4" t="str">
        <f>IF('2.1 Data FSVA 2025 &amp; Bobot'!R493="","",IFERROR(((L$7-'2.1 Data FSVA 2025 &amp; Bobot'!R493))/(L$7-L$6),"-"))</f>
        <v/>
      </c>
      <c r="M497" s="4" t="str">
        <f>IF('2.1 Data FSVA 2025 &amp; Bobot'!T493="","",IFERROR(((M$7-'2.1 Data FSVA 2025 &amp; Bobot'!T493))/(M$7-M$6),"-"))</f>
        <v/>
      </c>
      <c r="N497" s="4" t="str">
        <f>IF('2.1 Data FSVA 2025 &amp; Bobot'!V493="","",IFERROR((('2.1 Data FSVA 2025 &amp; Bobot'!V493-N$6))/(N$7-N$6),"-"))</f>
        <v/>
      </c>
      <c r="O497" s="4" t="str">
        <f>IF('2.1 Data FSVA 2025 &amp; Bobot'!X493="","",IFERROR(((O$7-'2.1 Data FSVA 2025 &amp; Bobot'!X493))/(O$7-O$6),"-"))</f>
        <v/>
      </c>
      <c r="P497" s="4" t="str">
        <f>IF('2.1 Data FSVA 2025 &amp; Bobot'!Z493="","",IFERROR((('2.1 Data FSVA 2025 &amp; Bobot'!Z493-P$6))/(P$7-P$6),"-"))</f>
        <v/>
      </c>
      <c r="Q497" s="4" t="str">
        <f>IF('2.1 Data FSVA 2025 &amp; Bobot'!AB493="","",IFERROR((('2.1 Data FSVA 2025 &amp; Bobot'!AB493-Q$6))/(Q$7-Q$6),"-"))</f>
        <v/>
      </c>
      <c r="R497" s="4" t="str">
        <f>IF('2.1 Data FSVA 2025 &amp; Bobot'!AD493="","",IFERROR(((R$7-'2.1 Data FSVA 2025 &amp; Bobot'!AD493))/(R$7-R$6),"-"))</f>
        <v/>
      </c>
      <c r="S497" s="33" t="str">
        <f t="shared" si="28"/>
        <v>-</v>
      </c>
      <c r="T497" s="73" t="str">
        <f t="shared" si="29"/>
        <v>-</v>
      </c>
      <c r="U497" s="4" t="str">
        <f t="shared" si="30"/>
        <v>-</v>
      </c>
      <c r="V497" s="73" t="str">
        <f t="shared" si="31"/>
        <v>-</v>
      </c>
      <c r="W497" s="67"/>
    </row>
    <row r="498" spans="1:23" x14ac:dyDescent="0.3">
      <c r="A498" s="1" t="str">
        <f>IF('2.1 Data FSVA 2025 &amp; Bobot'!A494="","",'2.1 Data FSVA 2025 &amp; Bobot'!A494)</f>
        <v/>
      </c>
      <c r="B498" s="2" t="str">
        <f>IF('2.1 Data FSVA 2025 &amp; Bobot'!B494="","",'2.1 Data FSVA 2025 &amp; Bobot'!B494)</f>
        <v/>
      </c>
      <c r="C498" s="1" t="str">
        <f>IF('2.1 Data FSVA 2025 &amp; Bobot'!C494="","",'2.1 Data FSVA 2025 &amp; Bobot'!C494)</f>
        <v/>
      </c>
      <c r="D498" s="1" t="str">
        <f>IF('2.1 Data FSVA 2025 &amp; Bobot'!D494="","",'2.1 Data FSVA 2025 &amp; Bobot'!D494)</f>
        <v/>
      </c>
      <c r="E498" s="1" t="str">
        <f>IF('2.1 Data FSVA 2025 &amp; Bobot'!E494="","",'2.1 Data FSVA 2025 &amp; Bobot'!E494)</f>
        <v/>
      </c>
      <c r="F498" s="2" t="str">
        <f>IF('2.1 Data FSVA 2025 &amp; Bobot'!F494="","",'2.1 Data FSVA 2025 &amp; Bobot'!F494)</f>
        <v/>
      </c>
      <c r="G498" s="4" t="str">
        <f>IF('2.1 Data FSVA 2025 &amp; Bobot'!H494="","",IFERROR(((G$7-'2.1 Data FSVA 2025 &amp; Bobot'!H494))/(G$7-G$6),"-"))</f>
        <v/>
      </c>
      <c r="H498" s="4" t="str">
        <f>IF('2.1 Data FSVA 2025 &amp; Bobot'!J494="","",IFERROR((('2.1 Data FSVA 2025 &amp; Bobot'!J494-H$6))/(H$7-H$6),"-"))</f>
        <v/>
      </c>
      <c r="I498" s="4" t="str">
        <f>IF('2.1 Data FSVA 2025 &amp; Bobot'!L494="","",IFERROR((('2.1 Data FSVA 2025 &amp; Bobot'!L494-I$6))/(I$7-I$6),"-"))</f>
        <v/>
      </c>
      <c r="J498" s="4" t="str">
        <f>IF('2.1 Data FSVA 2025 &amp; Bobot'!N494="","",IFERROR((('2.1 Data FSVA 2025 &amp; Bobot'!N494-J$6))/(J$7-J$6),"-"))</f>
        <v/>
      </c>
      <c r="K498" s="4" t="str">
        <f>IF('2.1 Data FSVA 2025 &amp; Bobot'!P494="","",IFERROR(((K$7-'2.1 Data FSVA 2025 &amp; Bobot'!P494))/(K$7-K$6),"-"))</f>
        <v/>
      </c>
      <c r="L498" s="4" t="str">
        <f>IF('2.1 Data FSVA 2025 &amp; Bobot'!R494="","",IFERROR(((L$7-'2.1 Data FSVA 2025 &amp; Bobot'!R494))/(L$7-L$6),"-"))</f>
        <v/>
      </c>
      <c r="M498" s="4" t="str">
        <f>IF('2.1 Data FSVA 2025 &amp; Bobot'!T494="","",IFERROR(((M$7-'2.1 Data FSVA 2025 &amp; Bobot'!T494))/(M$7-M$6),"-"))</f>
        <v/>
      </c>
      <c r="N498" s="4" t="str">
        <f>IF('2.1 Data FSVA 2025 &amp; Bobot'!V494="","",IFERROR((('2.1 Data FSVA 2025 &amp; Bobot'!V494-N$6))/(N$7-N$6),"-"))</f>
        <v/>
      </c>
      <c r="O498" s="4" t="str">
        <f>IF('2.1 Data FSVA 2025 &amp; Bobot'!X494="","",IFERROR(((O$7-'2.1 Data FSVA 2025 &amp; Bobot'!X494))/(O$7-O$6),"-"))</f>
        <v/>
      </c>
      <c r="P498" s="4" t="str">
        <f>IF('2.1 Data FSVA 2025 &amp; Bobot'!Z494="","",IFERROR((('2.1 Data FSVA 2025 &amp; Bobot'!Z494-P$6))/(P$7-P$6),"-"))</f>
        <v/>
      </c>
      <c r="Q498" s="4" t="str">
        <f>IF('2.1 Data FSVA 2025 &amp; Bobot'!AB494="","",IFERROR((('2.1 Data FSVA 2025 &amp; Bobot'!AB494-Q$6))/(Q$7-Q$6),"-"))</f>
        <v/>
      </c>
      <c r="R498" s="4" t="str">
        <f>IF('2.1 Data FSVA 2025 &amp; Bobot'!AD494="","",IFERROR(((R$7-'2.1 Data FSVA 2025 &amp; Bobot'!AD494))/(R$7-R$6),"-"))</f>
        <v/>
      </c>
      <c r="S498" s="33" t="str">
        <f t="shared" si="28"/>
        <v>-</v>
      </c>
      <c r="T498" s="73" t="str">
        <f t="shared" si="29"/>
        <v>-</v>
      </c>
      <c r="U498" s="4" t="str">
        <f t="shared" si="30"/>
        <v>-</v>
      </c>
      <c r="V498" s="73" t="str">
        <f t="shared" si="31"/>
        <v>-</v>
      </c>
      <c r="W498" s="67"/>
    </row>
    <row r="499" spans="1:23" x14ac:dyDescent="0.3">
      <c r="A499" s="1" t="str">
        <f>IF('2.1 Data FSVA 2025 &amp; Bobot'!A495="","",'2.1 Data FSVA 2025 &amp; Bobot'!A495)</f>
        <v/>
      </c>
      <c r="B499" s="2" t="str">
        <f>IF('2.1 Data FSVA 2025 &amp; Bobot'!B495="","",'2.1 Data FSVA 2025 &amp; Bobot'!B495)</f>
        <v/>
      </c>
      <c r="C499" s="1" t="str">
        <f>IF('2.1 Data FSVA 2025 &amp; Bobot'!C495="","",'2.1 Data FSVA 2025 &amp; Bobot'!C495)</f>
        <v/>
      </c>
      <c r="D499" s="1" t="str">
        <f>IF('2.1 Data FSVA 2025 &amp; Bobot'!D495="","",'2.1 Data FSVA 2025 &amp; Bobot'!D495)</f>
        <v/>
      </c>
      <c r="E499" s="1" t="str">
        <f>IF('2.1 Data FSVA 2025 &amp; Bobot'!E495="","",'2.1 Data FSVA 2025 &amp; Bobot'!E495)</f>
        <v/>
      </c>
      <c r="F499" s="2" t="str">
        <f>IF('2.1 Data FSVA 2025 &amp; Bobot'!F495="","",'2.1 Data FSVA 2025 &amp; Bobot'!F495)</f>
        <v/>
      </c>
      <c r="G499" s="4" t="str">
        <f>IF('2.1 Data FSVA 2025 &amp; Bobot'!H495="","",IFERROR(((G$7-'2.1 Data FSVA 2025 &amp; Bobot'!H495))/(G$7-G$6),"-"))</f>
        <v/>
      </c>
      <c r="H499" s="4" t="str">
        <f>IF('2.1 Data FSVA 2025 &amp; Bobot'!J495="","",IFERROR((('2.1 Data FSVA 2025 &amp; Bobot'!J495-H$6))/(H$7-H$6),"-"))</f>
        <v/>
      </c>
      <c r="I499" s="4" t="str">
        <f>IF('2.1 Data FSVA 2025 &amp; Bobot'!L495="","",IFERROR((('2.1 Data FSVA 2025 &amp; Bobot'!L495-I$6))/(I$7-I$6),"-"))</f>
        <v/>
      </c>
      <c r="J499" s="4" t="str">
        <f>IF('2.1 Data FSVA 2025 &amp; Bobot'!N495="","",IFERROR((('2.1 Data FSVA 2025 &amp; Bobot'!N495-J$6))/(J$7-J$6),"-"))</f>
        <v/>
      </c>
      <c r="K499" s="4" t="str">
        <f>IF('2.1 Data FSVA 2025 &amp; Bobot'!P495="","",IFERROR(((K$7-'2.1 Data FSVA 2025 &amp; Bobot'!P495))/(K$7-K$6),"-"))</f>
        <v/>
      </c>
      <c r="L499" s="4" t="str">
        <f>IF('2.1 Data FSVA 2025 &amp; Bobot'!R495="","",IFERROR(((L$7-'2.1 Data FSVA 2025 &amp; Bobot'!R495))/(L$7-L$6),"-"))</f>
        <v/>
      </c>
      <c r="M499" s="4" t="str">
        <f>IF('2.1 Data FSVA 2025 &amp; Bobot'!T495="","",IFERROR(((M$7-'2.1 Data FSVA 2025 &amp; Bobot'!T495))/(M$7-M$6),"-"))</f>
        <v/>
      </c>
      <c r="N499" s="4" t="str">
        <f>IF('2.1 Data FSVA 2025 &amp; Bobot'!V495="","",IFERROR((('2.1 Data FSVA 2025 &amp; Bobot'!V495-N$6))/(N$7-N$6),"-"))</f>
        <v/>
      </c>
      <c r="O499" s="4" t="str">
        <f>IF('2.1 Data FSVA 2025 &amp; Bobot'!X495="","",IFERROR(((O$7-'2.1 Data FSVA 2025 &amp; Bobot'!X495))/(O$7-O$6),"-"))</f>
        <v/>
      </c>
      <c r="P499" s="4" t="str">
        <f>IF('2.1 Data FSVA 2025 &amp; Bobot'!Z495="","",IFERROR((('2.1 Data FSVA 2025 &amp; Bobot'!Z495-P$6))/(P$7-P$6),"-"))</f>
        <v/>
      </c>
      <c r="Q499" s="4" t="str">
        <f>IF('2.1 Data FSVA 2025 &amp; Bobot'!AB495="","",IFERROR((('2.1 Data FSVA 2025 &amp; Bobot'!AB495-Q$6))/(Q$7-Q$6),"-"))</f>
        <v/>
      </c>
      <c r="R499" s="4" t="str">
        <f>IF('2.1 Data FSVA 2025 &amp; Bobot'!AD495="","",IFERROR(((R$7-'2.1 Data FSVA 2025 &amp; Bobot'!AD495))/(R$7-R$6),"-"))</f>
        <v/>
      </c>
      <c r="S499" s="33" t="str">
        <f t="shared" si="28"/>
        <v>-</v>
      </c>
      <c r="T499" s="73" t="str">
        <f t="shared" si="29"/>
        <v>-</v>
      </c>
      <c r="U499" s="4" t="str">
        <f t="shared" si="30"/>
        <v>-</v>
      </c>
      <c r="V499" s="73" t="str">
        <f t="shared" si="31"/>
        <v>-</v>
      </c>
      <c r="W499" s="67"/>
    </row>
    <row r="500" spans="1:23" x14ac:dyDescent="0.3">
      <c r="A500" s="1" t="str">
        <f>IF('2.1 Data FSVA 2025 &amp; Bobot'!A496="","",'2.1 Data FSVA 2025 &amp; Bobot'!A496)</f>
        <v/>
      </c>
      <c r="B500" s="2" t="str">
        <f>IF('2.1 Data FSVA 2025 &amp; Bobot'!B496="","",'2.1 Data FSVA 2025 &amp; Bobot'!B496)</f>
        <v/>
      </c>
      <c r="C500" s="1" t="str">
        <f>IF('2.1 Data FSVA 2025 &amp; Bobot'!C496="","",'2.1 Data FSVA 2025 &amp; Bobot'!C496)</f>
        <v/>
      </c>
      <c r="D500" s="1" t="str">
        <f>IF('2.1 Data FSVA 2025 &amp; Bobot'!D496="","",'2.1 Data FSVA 2025 &amp; Bobot'!D496)</f>
        <v/>
      </c>
      <c r="E500" s="1" t="str">
        <f>IF('2.1 Data FSVA 2025 &amp; Bobot'!E496="","",'2.1 Data FSVA 2025 &amp; Bobot'!E496)</f>
        <v/>
      </c>
      <c r="F500" s="2" t="str">
        <f>IF('2.1 Data FSVA 2025 &amp; Bobot'!F496="","",'2.1 Data FSVA 2025 &amp; Bobot'!F496)</f>
        <v/>
      </c>
      <c r="G500" s="4" t="str">
        <f>IF('2.1 Data FSVA 2025 &amp; Bobot'!H496="","",IFERROR(((G$7-'2.1 Data FSVA 2025 &amp; Bobot'!H496))/(G$7-G$6),"-"))</f>
        <v/>
      </c>
      <c r="H500" s="4" t="str">
        <f>IF('2.1 Data FSVA 2025 &amp; Bobot'!J496="","",IFERROR((('2.1 Data FSVA 2025 &amp; Bobot'!J496-H$6))/(H$7-H$6),"-"))</f>
        <v/>
      </c>
      <c r="I500" s="4" t="str">
        <f>IF('2.1 Data FSVA 2025 &amp; Bobot'!L496="","",IFERROR((('2.1 Data FSVA 2025 &amp; Bobot'!L496-I$6))/(I$7-I$6),"-"))</f>
        <v/>
      </c>
      <c r="J500" s="4" t="str">
        <f>IF('2.1 Data FSVA 2025 &amp; Bobot'!N496="","",IFERROR((('2.1 Data FSVA 2025 &amp; Bobot'!N496-J$6))/(J$7-J$6),"-"))</f>
        <v/>
      </c>
      <c r="K500" s="4" t="str">
        <f>IF('2.1 Data FSVA 2025 &amp; Bobot'!P496="","",IFERROR(((K$7-'2.1 Data FSVA 2025 &amp; Bobot'!P496))/(K$7-K$6),"-"))</f>
        <v/>
      </c>
      <c r="L500" s="4" t="str">
        <f>IF('2.1 Data FSVA 2025 &amp; Bobot'!R496="","",IFERROR(((L$7-'2.1 Data FSVA 2025 &amp; Bobot'!R496))/(L$7-L$6),"-"))</f>
        <v/>
      </c>
      <c r="M500" s="4" t="str">
        <f>IF('2.1 Data FSVA 2025 &amp; Bobot'!T496="","",IFERROR(((M$7-'2.1 Data FSVA 2025 &amp; Bobot'!T496))/(M$7-M$6),"-"))</f>
        <v/>
      </c>
      <c r="N500" s="4" t="str">
        <f>IF('2.1 Data FSVA 2025 &amp; Bobot'!V496="","",IFERROR((('2.1 Data FSVA 2025 &amp; Bobot'!V496-N$6))/(N$7-N$6),"-"))</f>
        <v/>
      </c>
      <c r="O500" s="4" t="str">
        <f>IF('2.1 Data FSVA 2025 &amp; Bobot'!X496="","",IFERROR(((O$7-'2.1 Data FSVA 2025 &amp; Bobot'!X496))/(O$7-O$6),"-"))</f>
        <v/>
      </c>
      <c r="P500" s="4" t="str">
        <f>IF('2.1 Data FSVA 2025 &amp; Bobot'!Z496="","",IFERROR((('2.1 Data FSVA 2025 &amp; Bobot'!Z496-P$6))/(P$7-P$6),"-"))</f>
        <v/>
      </c>
      <c r="Q500" s="4" t="str">
        <f>IF('2.1 Data FSVA 2025 &amp; Bobot'!AB496="","",IFERROR((('2.1 Data FSVA 2025 &amp; Bobot'!AB496-Q$6))/(Q$7-Q$6),"-"))</f>
        <v/>
      </c>
      <c r="R500" s="4" t="str">
        <f>IF('2.1 Data FSVA 2025 &amp; Bobot'!AD496="","",IFERROR(((R$7-'2.1 Data FSVA 2025 &amp; Bobot'!AD496))/(R$7-R$6),"-"))</f>
        <v/>
      </c>
      <c r="S500" s="33" t="str">
        <f t="shared" si="28"/>
        <v>-</v>
      </c>
      <c r="T500" s="73" t="str">
        <f t="shared" si="29"/>
        <v>-</v>
      </c>
      <c r="U500" s="4" t="str">
        <f t="shared" si="30"/>
        <v>-</v>
      </c>
      <c r="V500" s="73" t="str">
        <f t="shared" si="31"/>
        <v>-</v>
      </c>
      <c r="W500" s="67"/>
    </row>
    <row r="501" spans="1:23" x14ac:dyDescent="0.3">
      <c r="A501" s="1" t="str">
        <f>IF('2.1 Data FSVA 2025 &amp; Bobot'!A497="","",'2.1 Data FSVA 2025 &amp; Bobot'!A497)</f>
        <v/>
      </c>
      <c r="B501" s="2" t="str">
        <f>IF('2.1 Data FSVA 2025 &amp; Bobot'!B497="","",'2.1 Data FSVA 2025 &amp; Bobot'!B497)</f>
        <v/>
      </c>
      <c r="C501" s="1" t="str">
        <f>IF('2.1 Data FSVA 2025 &amp; Bobot'!C497="","",'2.1 Data FSVA 2025 &amp; Bobot'!C497)</f>
        <v/>
      </c>
      <c r="D501" s="1" t="str">
        <f>IF('2.1 Data FSVA 2025 &amp; Bobot'!D497="","",'2.1 Data FSVA 2025 &amp; Bobot'!D497)</f>
        <v/>
      </c>
      <c r="E501" s="1" t="str">
        <f>IF('2.1 Data FSVA 2025 &amp; Bobot'!E497="","",'2.1 Data FSVA 2025 &amp; Bobot'!E497)</f>
        <v/>
      </c>
      <c r="F501" s="2" t="str">
        <f>IF('2.1 Data FSVA 2025 &amp; Bobot'!F497="","",'2.1 Data FSVA 2025 &amp; Bobot'!F497)</f>
        <v/>
      </c>
      <c r="G501" s="4" t="str">
        <f>IF('2.1 Data FSVA 2025 &amp; Bobot'!H497="","",IFERROR(((G$7-'2.1 Data FSVA 2025 &amp; Bobot'!H497))/(G$7-G$6),"-"))</f>
        <v/>
      </c>
      <c r="H501" s="4" t="str">
        <f>IF('2.1 Data FSVA 2025 &amp; Bobot'!J497="","",IFERROR((('2.1 Data FSVA 2025 &amp; Bobot'!J497-H$6))/(H$7-H$6),"-"))</f>
        <v/>
      </c>
      <c r="I501" s="4" t="str">
        <f>IF('2.1 Data FSVA 2025 &amp; Bobot'!L497="","",IFERROR((('2.1 Data FSVA 2025 &amp; Bobot'!L497-I$6))/(I$7-I$6),"-"))</f>
        <v/>
      </c>
      <c r="J501" s="4" t="str">
        <f>IF('2.1 Data FSVA 2025 &amp; Bobot'!N497="","",IFERROR((('2.1 Data FSVA 2025 &amp; Bobot'!N497-J$6))/(J$7-J$6),"-"))</f>
        <v/>
      </c>
      <c r="K501" s="4" t="str">
        <f>IF('2.1 Data FSVA 2025 &amp; Bobot'!P497="","",IFERROR(((K$7-'2.1 Data FSVA 2025 &amp; Bobot'!P497))/(K$7-K$6),"-"))</f>
        <v/>
      </c>
      <c r="L501" s="4" t="str">
        <f>IF('2.1 Data FSVA 2025 &amp; Bobot'!R497="","",IFERROR(((L$7-'2.1 Data FSVA 2025 &amp; Bobot'!R497))/(L$7-L$6),"-"))</f>
        <v/>
      </c>
      <c r="M501" s="4" t="str">
        <f>IF('2.1 Data FSVA 2025 &amp; Bobot'!T497="","",IFERROR(((M$7-'2.1 Data FSVA 2025 &amp; Bobot'!T497))/(M$7-M$6),"-"))</f>
        <v/>
      </c>
      <c r="N501" s="4" t="str">
        <f>IF('2.1 Data FSVA 2025 &amp; Bobot'!V497="","",IFERROR((('2.1 Data FSVA 2025 &amp; Bobot'!V497-N$6))/(N$7-N$6),"-"))</f>
        <v/>
      </c>
      <c r="O501" s="4" t="str">
        <f>IF('2.1 Data FSVA 2025 &amp; Bobot'!X497="","",IFERROR(((O$7-'2.1 Data FSVA 2025 &amp; Bobot'!X497))/(O$7-O$6),"-"))</f>
        <v/>
      </c>
      <c r="P501" s="4" t="str">
        <f>IF('2.1 Data FSVA 2025 &amp; Bobot'!Z497="","",IFERROR((('2.1 Data FSVA 2025 &amp; Bobot'!Z497-P$6))/(P$7-P$6),"-"))</f>
        <v/>
      </c>
      <c r="Q501" s="4" t="str">
        <f>IF('2.1 Data FSVA 2025 &amp; Bobot'!AB497="","",IFERROR((('2.1 Data FSVA 2025 &amp; Bobot'!AB497-Q$6))/(Q$7-Q$6),"-"))</f>
        <v/>
      </c>
      <c r="R501" s="4" t="str">
        <f>IF('2.1 Data FSVA 2025 &amp; Bobot'!AD497="","",IFERROR(((R$7-'2.1 Data FSVA 2025 &amp; Bobot'!AD497))/(R$7-R$6),"-"))</f>
        <v/>
      </c>
      <c r="S501" s="33" t="str">
        <f t="shared" si="28"/>
        <v>-</v>
      </c>
      <c r="T501" s="73" t="str">
        <f t="shared" si="29"/>
        <v>-</v>
      </c>
      <c r="U501" s="4" t="str">
        <f t="shared" si="30"/>
        <v>-</v>
      </c>
      <c r="V501" s="73" t="str">
        <f t="shared" si="31"/>
        <v>-</v>
      </c>
      <c r="W501" s="67"/>
    </row>
    <row r="502" spans="1:23" x14ac:dyDescent="0.3">
      <c r="A502" s="1" t="str">
        <f>IF('2.1 Data FSVA 2025 &amp; Bobot'!A498="","",'2.1 Data FSVA 2025 &amp; Bobot'!A498)</f>
        <v/>
      </c>
      <c r="B502" s="2" t="str">
        <f>IF('2.1 Data FSVA 2025 &amp; Bobot'!B498="","",'2.1 Data FSVA 2025 &amp; Bobot'!B498)</f>
        <v/>
      </c>
      <c r="C502" s="1" t="str">
        <f>IF('2.1 Data FSVA 2025 &amp; Bobot'!C498="","",'2.1 Data FSVA 2025 &amp; Bobot'!C498)</f>
        <v/>
      </c>
      <c r="D502" s="1" t="str">
        <f>IF('2.1 Data FSVA 2025 &amp; Bobot'!D498="","",'2.1 Data FSVA 2025 &amp; Bobot'!D498)</f>
        <v/>
      </c>
      <c r="E502" s="1" t="str">
        <f>IF('2.1 Data FSVA 2025 &amp; Bobot'!E498="","",'2.1 Data FSVA 2025 &amp; Bobot'!E498)</f>
        <v/>
      </c>
      <c r="F502" s="2" t="str">
        <f>IF('2.1 Data FSVA 2025 &amp; Bobot'!F498="","",'2.1 Data FSVA 2025 &amp; Bobot'!F498)</f>
        <v/>
      </c>
      <c r="G502" s="4" t="str">
        <f>IF('2.1 Data FSVA 2025 &amp; Bobot'!H498="","",IFERROR(((G$7-'2.1 Data FSVA 2025 &amp; Bobot'!H498))/(G$7-G$6),"-"))</f>
        <v/>
      </c>
      <c r="H502" s="4" t="str">
        <f>IF('2.1 Data FSVA 2025 &amp; Bobot'!J498="","",IFERROR((('2.1 Data FSVA 2025 &amp; Bobot'!J498-H$6))/(H$7-H$6),"-"))</f>
        <v/>
      </c>
      <c r="I502" s="4" t="str">
        <f>IF('2.1 Data FSVA 2025 &amp; Bobot'!L498="","",IFERROR((('2.1 Data FSVA 2025 &amp; Bobot'!L498-I$6))/(I$7-I$6),"-"))</f>
        <v/>
      </c>
      <c r="J502" s="4" t="str">
        <f>IF('2.1 Data FSVA 2025 &amp; Bobot'!N498="","",IFERROR((('2.1 Data FSVA 2025 &amp; Bobot'!N498-J$6))/(J$7-J$6),"-"))</f>
        <v/>
      </c>
      <c r="K502" s="4" t="str">
        <f>IF('2.1 Data FSVA 2025 &amp; Bobot'!P498="","",IFERROR(((K$7-'2.1 Data FSVA 2025 &amp; Bobot'!P498))/(K$7-K$6),"-"))</f>
        <v/>
      </c>
      <c r="L502" s="4" t="str">
        <f>IF('2.1 Data FSVA 2025 &amp; Bobot'!R498="","",IFERROR(((L$7-'2.1 Data FSVA 2025 &amp; Bobot'!R498))/(L$7-L$6),"-"))</f>
        <v/>
      </c>
      <c r="M502" s="4" t="str">
        <f>IF('2.1 Data FSVA 2025 &amp; Bobot'!T498="","",IFERROR(((M$7-'2.1 Data FSVA 2025 &amp; Bobot'!T498))/(M$7-M$6),"-"))</f>
        <v/>
      </c>
      <c r="N502" s="4" t="str">
        <f>IF('2.1 Data FSVA 2025 &amp; Bobot'!V498="","",IFERROR((('2.1 Data FSVA 2025 &amp; Bobot'!V498-N$6))/(N$7-N$6),"-"))</f>
        <v/>
      </c>
      <c r="O502" s="4" t="str">
        <f>IF('2.1 Data FSVA 2025 &amp; Bobot'!X498="","",IFERROR(((O$7-'2.1 Data FSVA 2025 &amp; Bobot'!X498))/(O$7-O$6),"-"))</f>
        <v/>
      </c>
      <c r="P502" s="4" t="str">
        <f>IF('2.1 Data FSVA 2025 &amp; Bobot'!Z498="","",IFERROR((('2.1 Data FSVA 2025 &amp; Bobot'!Z498-P$6))/(P$7-P$6),"-"))</f>
        <v/>
      </c>
      <c r="Q502" s="4" t="str">
        <f>IF('2.1 Data FSVA 2025 &amp; Bobot'!AB498="","",IFERROR((('2.1 Data FSVA 2025 &amp; Bobot'!AB498-Q$6))/(Q$7-Q$6),"-"))</f>
        <v/>
      </c>
      <c r="R502" s="4" t="str">
        <f>IF('2.1 Data FSVA 2025 &amp; Bobot'!AD498="","",IFERROR(((R$7-'2.1 Data FSVA 2025 &amp; Bobot'!AD498))/(R$7-R$6),"-"))</f>
        <v/>
      </c>
      <c r="S502" s="33" t="str">
        <f t="shared" si="28"/>
        <v>-</v>
      </c>
      <c r="T502" s="73" t="str">
        <f t="shared" si="29"/>
        <v>-</v>
      </c>
      <c r="U502" s="4" t="str">
        <f t="shared" si="30"/>
        <v>-</v>
      </c>
      <c r="V502" s="73" t="str">
        <f t="shared" si="31"/>
        <v>-</v>
      </c>
      <c r="W502" s="67"/>
    </row>
    <row r="503" spans="1:23" x14ac:dyDescent="0.3">
      <c r="A503" s="1" t="str">
        <f>IF('2.1 Data FSVA 2025 &amp; Bobot'!A499="","",'2.1 Data FSVA 2025 &amp; Bobot'!A499)</f>
        <v/>
      </c>
      <c r="B503" s="2" t="str">
        <f>IF('2.1 Data FSVA 2025 &amp; Bobot'!B499="","",'2.1 Data FSVA 2025 &amp; Bobot'!B499)</f>
        <v/>
      </c>
      <c r="C503" s="1" t="str">
        <f>IF('2.1 Data FSVA 2025 &amp; Bobot'!C499="","",'2.1 Data FSVA 2025 &amp; Bobot'!C499)</f>
        <v/>
      </c>
      <c r="D503" s="1" t="str">
        <f>IF('2.1 Data FSVA 2025 &amp; Bobot'!D499="","",'2.1 Data FSVA 2025 &amp; Bobot'!D499)</f>
        <v/>
      </c>
      <c r="E503" s="1" t="str">
        <f>IF('2.1 Data FSVA 2025 &amp; Bobot'!E499="","",'2.1 Data FSVA 2025 &amp; Bobot'!E499)</f>
        <v/>
      </c>
      <c r="F503" s="2" t="str">
        <f>IF('2.1 Data FSVA 2025 &amp; Bobot'!F499="","",'2.1 Data FSVA 2025 &amp; Bobot'!F499)</f>
        <v/>
      </c>
      <c r="G503" s="4" t="str">
        <f>IF('2.1 Data FSVA 2025 &amp; Bobot'!H499="","",IFERROR(((G$7-'2.1 Data FSVA 2025 &amp; Bobot'!H499))/(G$7-G$6),"-"))</f>
        <v/>
      </c>
      <c r="H503" s="4" t="str">
        <f>IF('2.1 Data FSVA 2025 &amp; Bobot'!J499="","",IFERROR((('2.1 Data FSVA 2025 &amp; Bobot'!J499-H$6))/(H$7-H$6),"-"))</f>
        <v/>
      </c>
      <c r="I503" s="4" t="str">
        <f>IF('2.1 Data FSVA 2025 &amp; Bobot'!L499="","",IFERROR((('2.1 Data FSVA 2025 &amp; Bobot'!L499-I$6))/(I$7-I$6),"-"))</f>
        <v/>
      </c>
      <c r="J503" s="4" t="str">
        <f>IF('2.1 Data FSVA 2025 &amp; Bobot'!N499="","",IFERROR((('2.1 Data FSVA 2025 &amp; Bobot'!N499-J$6))/(J$7-J$6),"-"))</f>
        <v/>
      </c>
      <c r="K503" s="4" t="str">
        <f>IF('2.1 Data FSVA 2025 &amp; Bobot'!P499="","",IFERROR(((K$7-'2.1 Data FSVA 2025 &amp; Bobot'!P499))/(K$7-K$6),"-"))</f>
        <v/>
      </c>
      <c r="L503" s="4" t="str">
        <f>IF('2.1 Data FSVA 2025 &amp; Bobot'!R499="","",IFERROR(((L$7-'2.1 Data FSVA 2025 &amp; Bobot'!R499))/(L$7-L$6),"-"))</f>
        <v/>
      </c>
      <c r="M503" s="4" t="str">
        <f>IF('2.1 Data FSVA 2025 &amp; Bobot'!T499="","",IFERROR(((M$7-'2.1 Data FSVA 2025 &amp; Bobot'!T499))/(M$7-M$6),"-"))</f>
        <v/>
      </c>
      <c r="N503" s="4" t="str">
        <f>IF('2.1 Data FSVA 2025 &amp; Bobot'!V499="","",IFERROR((('2.1 Data FSVA 2025 &amp; Bobot'!V499-N$6))/(N$7-N$6),"-"))</f>
        <v/>
      </c>
      <c r="O503" s="4" t="str">
        <f>IF('2.1 Data FSVA 2025 &amp; Bobot'!X499="","",IFERROR(((O$7-'2.1 Data FSVA 2025 &amp; Bobot'!X499))/(O$7-O$6),"-"))</f>
        <v/>
      </c>
      <c r="P503" s="4" t="str">
        <f>IF('2.1 Data FSVA 2025 &amp; Bobot'!Z499="","",IFERROR((('2.1 Data FSVA 2025 &amp; Bobot'!Z499-P$6))/(P$7-P$6),"-"))</f>
        <v/>
      </c>
      <c r="Q503" s="4" t="str">
        <f>IF('2.1 Data FSVA 2025 &amp; Bobot'!AB499="","",IFERROR((('2.1 Data FSVA 2025 &amp; Bobot'!AB499-Q$6))/(Q$7-Q$6),"-"))</f>
        <v/>
      </c>
      <c r="R503" s="4" t="str">
        <f>IF('2.1 Data FSVA 2025 &amp; Bobot'!AD499="","",IFERROR(((R$7-'2.1 Data FSVA 2025 &amp; Bobot'!AD499))/(R$7-R$6),"-"))</f>
        <v/>
      </c>
      <c r="S503" s="33" t="str">
        <f t="shared" si="28"/>
        <v>-</v>
      </c>
      <c r="T503" s="73" t="str">
        <f t="shared" si="29"/>
        <v>-</v>
      </c>
      <c r="U503" s="4" t="str">
        <f t="shared" si="30"/>
        <v>-</v>
      </c>
      <c r="V503" s="73" t="str">
        <f t="shared" si="31"/>
        <v>-</v>
      </c>
      <c r="W503" s="67"/>
    </row>
    <row r="504" spans="1:23" x14ac:dyDescent="0.3">
      <c r="A504" s="1" t="str">
        <f>IF('2.1 Data FSVA 2025 &amp; Bobot'!A500="","",'2.1 Data FSVA 2025 &amp; Bobot'!A500)</f>
        <v/>
      </c>
      <c r="B504" s="2" t="str">
        <f>IF('2.1 Data FSVA 2025 &amp; Bobot'!B500="","",'2.1 Data FSVA 2025 &amp; Bobot'!B500)</f>
        <v/>
      </c>
      <c r="C504" s="1" t="str">
        <f>IF('2.1 Data FSVA 2025 &amp; Bobot'!C500="","",'2.1 Data FSVA 2025 &amp; Bobot'!C500)</f>
        <v/>
      </c>
      <c r="D504" s="1" t="str">
        <f>IF('2.1 Data FSVA 2025 &amp; Bobot'!D500="","",'2.1 Data FSVA 2025 &amp; Bobot'!D500)</f>
        <v/>
      </c>
      <c r="E504" s="1" t="str">
        <f>IF('2.1 Data FSVA 2025 &amp; Bobot'!E500="","",'2.1 Data FSVA 2025 &amp; Bobot'!E500)</f>
        <v/>
      </c>
      <c r="F504" s="2" t="str">
        <f>IF('2.1 Data FSVA 2025 &amp; Bobot'!F500="","",'2.1 Data FSVA 2025 &amp; Bobot'!F500)</f>
        <v/>
      </c>
      <c r="G504" s="4" t="str">
        <f>IF('2.1 Data FSVA 2025 &amp; Bobot'!H500="","",IFERROR(((G$7-'2.1 Data FSVA 2025 &amp; Bobot'!H500))/(G$7-G$6),"-"))</f>
        <v/>
      </c>
      <c r="H504" s="4" t="str">
        <f>IF('2.1 Data FSVA 2025 &amp; Bobot'!J500="","",IFERROR((('2.1 Data FSVA 2025 &amp; Bobot'!J500-H$6))/(H$7-H$6),"-"))</f>
        <v/>
      </c>
      <c r="I504" s="4" t="str">
        <f>IF('2.1 Data FSVA 2025 &amp; Bobot'!L500="","",IFERROR((('2.1 Data FSVA 2025 &amp; Bobot'!L500-I$6))/(I$7-I$6),"-"))</f>
        <v/>
      </c>
      <c r="J504" s="4" t="str">
        <f>IF('2.1 Data FSVA 2025 &amp; Bobot'!N500="","",IFERROR((('2.1 Data FSVA 2025 &amp; Bobot'!N500-J$6))/(J$7-J$6),"-"))</f>
        <v/>
      </c>
      <c r="K504" s="4" t="str">
        <f>IF('2.1 Data FSVA 2025 &amp; Bobot'!P500="","",IFERROR(((K$7-'2.1 Data FSVA 2025 &amp; Bobot'!P500))/(K$7-K$6),"-"))</f>
        <v/>
      </c>
      <c r="L504" s="4" t="str">
        <f>IF('2.1 Data FSVA 2025 &amp; Bobot'!R500="","",IFERROR(((L$7-'2.1 Data FSVA 2025 &amp; Bobot'!R500))/(L$7-L$6),"-"))</f>
        <v/>
      </c>
      <c r="M504" s="4" t="str">
        <f>IF('2.1 Data FSVA 2025 &amp; Bobot'!T500="","",IFERROR(((M$7-'2.1 Data FSVA 2025 &amp; Bobot'!T500))/(M$7-M$6),"-"))</f>
        <v/>
      </c>
      <c r="N504" s="4" t="str">
        <f>IF('2.1 Data FSVA 2025 &amp; Bobot'!V500="","",IFERROR((('2.1 Data FSVA 2025 &amp; Bobot'!V500-N$6))/(N$7-N$6),"-"))</f>
        <v/>
      </c>
      <c r="O504" s="4" t="str">
        <f>IF('2.1 Data FSVA 2025 &amp; Bobot'!X500="","",IFERROR(((O$7-'2.1 Data FSVA 2025 &amp; Bobot'!X500))/(O$7-O$6),"-"))</f>
        <v/>
      </c>
      <c r="P504" s="4" t="str">
        <f>IF('2.1 Data FSVA 2025 &amp; Bobot'!Z500="","",IFERROR((('2.1 Data FSVA 2025 &amp; Bobot'!Z500-P$6))/(P$7-P$6),"-"))</f>
        <v/>
      </c>
      <c r="Q504" s="4" t="str">
        <f>IF('2.1 Data FSVA 2025 &amp; Bobot'!AB500="","",IFERROR((('2.1 Data FSVA 2025 &amp; Bobot'!AB500-Q$6))/(Q$7-Q$6),"-"))</f>
        <v/>
      </c>
      <c r="R504" s="4" t="str">
        <f>IF('2.1 Data FSVA 2025 &amp; Bobot'!AD500="","",IFERROR(((R$7-'2.1 Data FSVA 2025 &amp; Bobot'!AD500))/(R$7-R$6),"-"))</f>
        <v/>
      </c>
      <c r="S504" s="33" t="str">
        <f t="shared" si="28"/>
        <v>-</v>
      </c>
      <c r="T504" s="73" t="str">
        <f t="shared" si="29"/>
        <v>-</v>
      </c>
      <c r="U504" s="4" t="str">
        <f t="shared" si="30"/>
        <v>-</v>
      </c>
      <c r="V504" s="73" t="str">
        <f t="shared" si="31"/>
        <v>-</v>
      </c>
      <c r="W504" s="67"/>
    </row>
    <row r="505" spans="1:23" x14ac:dyDescent="0.3">
      <c r="A505" s="1" t="str">
        <f>IF('2.1 Data FSVA 2025 &amp; Bobot'!A501="","",'2.1 Data FSVA 2025 &amp; Bobot'!A501)</f>
        <v/>
      </c>
      <c r="B505" s="2" t="str">
        <f>IF('2.1 Data FSVA 2025 &amp; Bobot'!B501="","",'2.1 Data FSVA 2025 &amp; Bobot'!B501)</f>
        <v/>
      </c>
      <c r="C505" s="1" t="str">
        <f>IF('2.1 Data FSVA 2025 &amp; Bobot'!C501="","",'2.1 Data FSVA 2025 &amp; Bobot'!C501)</f>
        <v/>
      </c>
      <c r="D505" s="1" t="str">
        <f>IF('2.1 Data FSVA 2025 &amp; Bobot'!D501="","",'2.1 Data FSVA 2025 &amp; Bobot'!D501)</f>
        <v/>
      </c>
      <c r="E505" s="1" t="str">
        <f>IF('2.1 Data FSVA 2025 &amp; Bobot'!E501="","",'2.1 Data FSVA 2025 &amp; Bobot'!E501)</f>
        <v/>
      </c>
      <c r="F505" s="2" t="str">
        <f>IF('2.1 Data FSVA 2025 &amp; Bobot'!F501="","",'2.1 Data FSVA 2025 &amp; Bobot'!F501)</f>
        <v/>
      </c>
      <c r="G505" s="4" t="str">
        <f>IF('2.1 Data FSVA 2025 &amp; Bobot'!H501="","",IFERROR(((G$7-'2.1 Data FSVA 2025 &amp; Bobot'!H501))/(G$7-G$6),"-"))</f>
        <v/>
      </c>
      <c r="H505" s="4" t="str">
        <f>IF('2.1 Data FSVA 2025 &amp; Bobot'!J501="","",IFERROR((('2.1 Data FSVA 2025 &amp; Bobot'!J501-H$6))/(H$7-H$6),"-"))</f>
        <v/>
      </c>
      <c r="I505" s="4" t="str">
        <f>IF('2.1 Data FSVA 2025 &amp; Bobot'!L501="","",IFERROR((('2.1 Data FSVA 2025 &amp; Bobot'!L501-I$6))/(I$7-I$6),"-"))</f>
        <v/>
      </c>
      <c r="J505" s="4" t="str">
        <f>IF('2.1 Data FSVA 2025 &amp; Bobot'!N501="","",IFERROR((('2.1 Data FSVA 2025 &amp; Bobot'!N501-J$6))/(J$7-J$6),"-"))</f>
        <v/>
      </c>
      <c r="K505" s="4" t="str">
        <f>IF('2.1 Data FSVA 2025 &amp; Bobot'!P501="","",IFERROR(((K$7-'2.1 Data FSVA 2025 &amp; Bobot'!P501))/(K$7-K$6),"-"))</f>
        <v/>
      </c>
      <c r="L505" s="4" t="str">
        <f>IF('2.1 Data FSVA 2025 &amp; Bobot'!R501="","",IFERROR(((L$7-'2.1 Data FSVA 2025 &amp; Bobot'!R501))/(L$7-L$6),"-"))</f>
        <v/>
      </c>
      <c r="M505" s="4" t="str">
        <f>IF('2.1 Data FSVA 2025 &amp; Bobot'!T501="","",IFERROR(((M$7-'2.1 Data FSVA 2025 &amp; Bobot'!T501))/(M$7-M$6),"-"))</f>
        <v/>
      </c>
      <c r="N505" s="4" t="str">
        <f>IF('2.1 Data FSVA 2025 &amp; Bobot'!V501="","",IFERROR((('2.1 Data FSVA 2025 &amp; Bobot'!V501-N$6))/(N$7-N$6),"-"))</f>
        <v/>
      </c>
      <c r="O505" s="4" t="str">
        <f>IF('2.1 Data FSVA 2025 &amp; Bobot'!X501="","",IFERROR(((O$7-'2.1 Data FSVA 2025 &amp; Bobot'!X501))/(O$7-O$6),"-"))</f>
        <v/>
      </c>
      <c r="P505" s="4" t="str">
        <f>IF('2.1 Data FSVA 2025 &amp; Bobot'!Z501="","",IFERROR((('2.1 Data FSVA 2025 &amp; Bobot'!Z501-P$6))/(P$7-P$6),"-"))</f>
        <v/>
      </c>
      <c r="Q505" s="4" t="str">
        <f>IF('2.1 Data FSVA 2025 &amp; Bobot'!AB501="","",IFERROR((('2.1 Data FSVA 2025 &amp; Bobot'!AB501-Q$6))/(Q$7-Q$6),"-"))</f>
        <v/>
      </c>
      <c r="R505" s="4" t="str">
        <f>IF('2.1 Data FSVA 2025 &amp; Bobot'!AD501="","",IFERROR(((R$7-'2.1 Data FSVA 2025 &amp; Bobot'!AD501))/(R$7-R$6),"-"))</f>
        <v/>
      </c>
      <c r="S505" s="33" t="str">
        <f t="shared" si="28"/>
        <v>-</v>
      </c>
      <c r="T505" s="73" t="str">
        <f t="shared" si="29"/>
        <v>-</v>
      </c>
      <c r="U505" s="4" t="str">
        <f t="shared" si="30"/>
        <v>-</v>
      </c>
      <c r="V505" s="73" t="str">
        <f t="shared" si="31"/>
        <v>-</v>
      </c>
      <c r="W505" s="67"/>
    </row>
    <row r="506" spans="1:23" x14ac:dyDescent="0.3">
      <c r="A506" s="1" t="str">
        <f>IF('2.1 Data FSVA 2025 &amp; Bobot'!A502="","",'2.1 Data FSVA 2025 &amp; Bobot'!A502)</f>
        <v/>
      </c>
      <c r="B506" s="2" t="str">
        <f>IF('2.1 Data FSVA 2025 &amp; Bobot'!B502="","",'2.1 Data FSVA 2025 &amp; Bobot'!B502)</f>
        <v/>
      </c>
      <c r="C506" s="1" t="str">
        <f>IF('2.1 Data FSVA 2025 &amp; Bobot'!C502="","",'2.1 Data FSVA 2025 &amp; Bobot'!C502)</f>
        <v/>
      </c>
      <c r="D506" s="1" t="str">
        <f>IF('2.1 Data FSVA 2025 &amp; Bobot'!D502="","",'2.1 Data FSVA 2025 &amp; Bobot'!D502)</f>
        <v/>
      </c>
      <c r="E506" s="1" t="str">
        <f>IF('2.1 Data FSVA 2025 &amp; Bobot'!E502="","",'2.1 Data FSVA 2025 &amp; Bobot'!E502)</f>
        <v/>
      </c>
      <c r="F506" s="2" t="str">
        <f>IF('2.1 Data FSVA 2025 &amp; Bobot'!F502="","",'2.1 Data FSVA 2025 &amp; Bobot'!F502)</f>
        <v/>
      </c>
      <c r="G506" s="4" t="str">
        <f>IF('2.1 Data FSVA 2025 &amp; Bobot'!H502="","",IFERROR(((G$7-'2.1 Data FSVA 2025 &amp; Bobot'!H502))/(G$7-G$6),"-"))</f>
        <v/>
      </c>
      <c r="H506" s="4" t="str">
        <f>IF('2.1 Data FSVA 2025 &amp; Bobot'!J502="","",IFERROR((('2.1 Data FSVA 2025 &amp; Bobot'!J502-H$6))/(H$7-H$6),"-"))</f>
        <v/>
      </c>
      <c r="I506" s="4" t="str">
        <f>IF('2.1 Data FSVA 2025 &amp; Bobot'!L502="","",IFERROR((('2.1 Data FSVA 2025 &amp; Bobot'!L502-I$6))/(I$7-I$6),"-"))</f>
        <v/>
      </c>
      <c r="J506" s="4" t="str">
        <f>IF('2.1 Data FSVA 2025 &amp; Bobot'!N502="","",IFERROR((('2.1 Data FSVA 2025 &amp; Bobot'!N502-J$6))/(J$7-J$6),"-"))</f>
        <v/>
      </c>
      <c r="K506" s="4" t="str">
        <f>IF('2.1 Data FSVA 2025 &amp; Bobot'!P502="","",IFERROR(((K$7-'2.1 Data FSVA 2025 &amp; Bobot'!P502))/(K$7-K$6),"-"))</f>
        <v/>
      </c>
      <c r="L506" s="4" t="str">
        <f>IF('2.1 Data FSVA 2025 &amp; Bobot'!R502="","",IFERROR(((L$7-'2.1 Data FSVA 2025 &amp; Bobot'!R502))/(L$7-L$6),"-"))</f>
        <v/>
      </c>
      <c r="M506" s="4" t="str">
        <f>IF('2.1 Data FSVA 2025 &amp; Bobot'!T502="","",IFERROR(((M$7-'2.1 Data FSVA 2025 &amp; Bobot'!T502))/(M$7-M$6),"-"))</f>
        <v/>
      </c>
      <c r="N506" s="4" t="str">
        <f>IF('2.1 Data FSVA 2025 &amp; Bobot'!V502="","",IFERROR((('2.1 Data FSVA 2025 &amp; Bobot'!V502-N$6))/(N$7-N$6),"-"))</f>
        <v/>
      </c>
      <c r="O506" s="4" t="str">
        <f>IF('2.1 Data FSVA 2025 &amp; Bobot'!X502="","",IFERROR(((O$7-'2.1 Data FSVA 2025 &amp; Bobot'!X502))/(O$7-O$6),"-"))</f>
        <v/>
      </c>
      <c r="P506" s="4" t="str">
        <f>IF('2.1 Data FSVA 2025 &amp; Bobot'!Z502="","",IFERROR((('2.1 Data FSVA 2025 &amp; Bobot'!Z502-P$6))/(P$7-P$6),"-"))</f>
        <v/>
      </c>
      <c r="Q506" s="4" t="str">
        <f>IF('2.1 Data FSVA 2025 &amp; Bobot'!AB502="","",IFERROR((('2.1 Data FSVA 2025 &amp; Bobot'!AB502-Q$6))/(Q$7-Q$6),"-"))</f>
        <v/>
      </c>
      <c r="R506" s="4" t="str">
        <f>IF('2.1 Data FSVA 2025 &amp; Bobot'!AD502="","",IFERROR(((R$7-'2.1 Data FSVA 2025 &amp; Bobot'!AD502))/(R$7-R$6),"-"))</f>
        <v/>
      </c>
      <c r="S506" s="33" t="str">
        <f t="shared" si="28"/>
        <v>-</v>
      </c>
      <c r="T506" s="73" t="str">
        <f t="shared" si="29"/>
        <v>-</v>
      </c>
      <c r="U506" s="4" t="str">
        <f t="shared" si="30"/>
        <v>-</v>
      </c>
      <c r="V506" s="73" t="str">
        <f t="shared" si="31"/>
        <v>-</v>
      </c>
      <c r="W506" s="67"/>
    </row>
    <row r="507" spans="1:23" x14ac:dyDescent="0.3">
      <c r="A507" s="1" t="str">
        <f>IF('2.1 Data FSVA 2025 &amp; Bobot'!A503="","",'2.1 Data FSVA 2025 &amp; Bobot'!A503)</f>
        <v/>
      </c>
      <c r="B507" s="2" t="str">
        <f>IF('2.1 Data FSVA 2025 &amp; Bobot'!B503="","",'2.1 Data FSVA 2025 &amp; Bobot'!B503)</f>
        <v/>
      </c>
      <c r="C507" s="1" t="str">
        <f>IF('2.1 Data FSVA 2025 &amp; Bobot'!C503="","",'2.1 Data FSVA 2025 &amp; Bobot'!C503)</f>
        <v/>
      </c>
      <c r="D507" s="1" t="str">
        <f>IF('2.1 Data FSVA 2025 &amp; Bobot'!D503="","",'2.1 Data FSVA 2025 &amp; Bobot'!D503)</f>
        <v/>
      </c>
      <c r="E507" s="1" t="str">
        <f>IF('2.1 Data FSVA 2025 &amp; Bobot'!E503="","",'2.1 Data FSVA 2025 &amp; Bobot'!E503)</f>
        <v/>
      </c>
      <c r="F507" s="2" t="str">
        <f>IF('2.1 Data FSVA 2025 &amp; Bobot'!F503="","",'2.1 Data FSVA 2025 &amp; Bobot'!F503)</f>
        <v/>
      </c>
      <c r="G507" s="4" t="str">
        <f>IF('2.1 Data FSVA 2025 &amp; Bobot'!H503="","",IFERROR(((G$7-'2.1 Data FSVA 2025 &amp; Bobot'!H503))/(G$7-G$6),"-"))</f>
        <v/>
      </c>
      <c r="H507" s="4" t="str">
        <f>IF('2.1 Data FSVA 2025 &amp; Bobot'!J503="","",IFERROR((('2.1 Data FSVA 2025 &amp; Bobot'!J503-H$6))/(H$7-H$6),"-"))</f>
        <v/>
      </c>
      <c r="I507" s="4" t="str">
        <f>IF('2.1 Data FSVA 2025 &amp; Bobot'!L503="","",IFERROR((('2.1 Data FSVA 2025 &amp; Bobot'!L503-I$6))/(I$7-I$6),"-"))</f>
        <v/>
      </c>
      <c r="J507" s="4" t="str">
        <f>IF('2.1 Data FSVA 2025 &amp; Bobot'!N503="","",IFERROR((('2.1 Data FSVA 2025 &amp; Bobot'!N503-J$6))/(J$7-J$6),"-"))</f>
        <v/>
      </c>
      <c r="K507" s="4" t="str">
        <f>IF('2.1 Data FSVA 2025 &amp; Bobot'!P503="","",IFERROR(((K$7-'2.1 Data FSVA 2025 &amp; Bobot'!P503))/(K$7-K$6),"-"))</f>
        <v/>
      </c>
      <c r="L507" s="4" t="str">
        <f>IF('2.1 Data FSVA 2025 &amp; Bobot'!R503="","",IFERROR(((L$7-'2.1 Data FSVA 2025 &amp; Bobot'!R503))/(L$7-L$6),"-"))</f>
        <v/>
      </c>
      <c r="M507" s="4" t="str">
        <f>IF('2.1 Data FSVA 2025 &amp; Bobot'!T503="","",IFERROR(((M$7-'2.1 Data FSVA 2025 &amp; Bobot'!T503))/(M$7-M$6),"-"))</f>
        <v/>
      </c>
      <c r="N507" s="4" t="str">
        <f>IF('2.1 Data FSVA 2025 &amp; Bobot'!V503="","",IFERROR((('2.1 Data FSVA 2025 &amp; Bobot'!V503-N$6))/(N$7-N$6),"-"))</f>
        <v/>
      </c>
      <c r="O507" s="4" t="str">
        <f>IF('2.1 Data FSVA 2025 &amp; Bobot'!X503="","",IFERROR(((O$7-'2.1 Data FSVA 2025 &amp; Bobot'!X503))/(O$7-O$6),"-"))</f>
        <v/>
      </c>
      <c r="P507" s="4" t="str">
        <f>IF('2.1 Data FSVA 2025 &amp; Bobot'!Z503="","",IFERROR((('2.1 Data FSVA 2025 &amp; Bobot'!Z503-P$6))/(P$7-P$6),"-"))</f>
        <v/>
      </c>
      <c r="Q507" s="4" t="str">
        <f>IF('2.1 Data FSVA 2025 &amp; Bobot'!AB503="","",IFERROR((('2.1 Data FSVA 2025 &amp; Bobot'!AB503-Q$6))/(Q$7-Q$6),"-"))</f>
        <v/>
      </c>
      <c r="R507" s="4" t="str">
        <f>IF('2.1 Data FSVA 2025 &amp; Bobot'!AD503="","",IFERROR(((R$7-'2.1 Data FSVA 2025 &amp; Bobot'!AD503))/(R$7-R$6),"-"))</f>
        <v/>
      </c>
      <c r="S507" s="33" t="str">
        <f t="shared" si="28"/>
        <v>-</v>
      </c>
      <c r="T507" s="73" t="str">
        <f t="shared" si="29"/>
        <v>-</v>
      </c>
      <c r="U507" s="4" t="str">
        <f t="shared" si="30"/>
        <v>-</v>
      </c>
      <c r="V507" s="73" t="str">
        <f t="shared" si="31"/>
        <v>-</v>
      </c>
      <c r="W507" s="67"/>
    </row>
    <row r="508" spans="1:23" x14ac:dyDescent="0.3">
      <c r="A508" s="1" t="str">
        <f>IF('2.1 Data FSVA 2025 &amp; Bobot'!A504="","",'2.1 Data FSVA 2025 &amp; Bobot'!A504)</f>
        <v/>
      </c>
      <c r="B508" s="2" t="str">
        <f>IF('2.1 Data FSVA 2025 &amp; Bobot'!B504="","",'2.1 Data FSVA 2025 &amp; Bobot'!B504)</f>
        <v/>
      </c>
      <c r="C508" s="1" t="str">
        <f>IF('2.1 Data FSVA 2025 &amp; Bobot'!C504="","",'2.1 Data FSVA 2025 &amp; Bobot'!C504)</f>
        <v/>
      </c>
      <c r="D508" s="1" t="str">
        <f>IF('2.1 Data FSVA 2025 &amp; Bobot'!D504="","",'2.1 Data FSVA 2025 &amp; Bobot'!D504)</f>
        <v/>
      </c>
      <c r="E508" s="1" t="str">
        <f>IF('2.1 Data FSVA 2025 &amp; Bobot'!E504="","",'2.1 Data FSVA 2025 &amp; Bobot'!E504)</f>
        <v/>
      </c>
      <c r="F508" s="2" t="str">
        <f>IF('2.1 Data FSVA 2025 &amp; Bobot'!F504="","",'2.1 Data FSVA 2025 &amp; Bobot'!F504)</f>
        <v/>
      </c>
      <c r="G508" s="4" t="str">
        <f>IF('2.1 Data FSVA 2025 &amp; Bobot'!H504="","",IFERROR(((G$7-'2.1 Data FSVA 2025 &amp; Bobot'!H504))/(G$7-G$6),"-"))</f>
        <v/>
      </c>
      <c r="H508" s="4" t="str">
        <f>IF('2.1 Data FSVA 2025 &amp; Bobot'!J504="","",IFERROR((('2.1 Data FSVA 2025 &amp; Bobot'!J504-H$6))/(H$7-H$6),"-"))</f>
        <v/>
      </c>
      <c r="I508" s="4" t="str">
        <f>IF('2.1 Data FSVA 2025 &amp; Bobot'!L504="","",IFERROR((('2.1 Data FSVA 2025 &amp; Bobot'!L504-I$6))/(I$7-I$6),"-"))</f>
        <v/>
      </c>
      <c r="J508" s="4" t="str">
        <f>IF('2.1 Data FSVA 2025 &amp; Bobot'!N504="","",IFERROR((('2.1 Data FSVA 2025 &amp; Bobot'!N504-J$6))/(J$7-J$6),"-"))</f>
        <v/>
      </c>
      <c r="K508" s="4" t="str">
        <f>IF('2.1 Data FSVA 2025 &amp; Bobot'!P504="","",IFERROR(((K$7-'2.1 Data FSVA 2025 &amp; Bobot'!P504))/(K$7-K$6),"-"))</f>
        <v/>
      </c>
      <c r="L508" s="4" t="str">
        <f>IF('2.1 Data FSVA 2025 &amp; Bobot'!R504="","",IFERROR(((L$7-'2.1 Data FSVA 2025 &amp; Bobot'!R504))/(L$7-L$6),"-"))</f>
        <v/>
      </c>
      <c r="M508" s="4" t="str">
        <f>IF('2.1 Data FSVA 2025 &amp; Bobot'!T504="","",IFERROR(((M$7-'2.1 Data FSVA 2025 &amp; Bobot'!T504))/(M$7-M$6),"-"))</f>
        <v/>
      </c>
      <c r="N508" s="4" t="str">
        <f>IF('2.1 Data FSVA 2025 &amp; Bobot'!V504="","",IFERROR((('2.1 Data FSVA 2025 &amp; Bobot'!V504-N$6))/(N$7-N$6),"-"))</f>
        <v/>
      </c>
      <c r="O508" s="4" t="str">
        <f>IF('2.1 Data FSVA 2025 &amp; Bobot'!X504="","",IFERROR(((O$7-'2.1 Data FSVA 2025 &amp; Bobot'!X504))/(O$7-O$6),"-"))</f>
        <v/>
      </c>
      <c r="P508" s="4" t="str">
        <f>IF('2.1 Data FSVA 2025 &amp; Bobot'!Z504="","",IFERROR((('2.1 Data FSVA 2025 &amp; Bobot'!Z504-P$6))/(P$7-P$6),"-"))</f>
        <v/>
      </c>
      <c r="Q508" s="4" t="str">
        <f>IF('2.1 Data FSVA 2025 &amp; Bobot'!AB504="","",IFERROR((('2.1 Data FSVA 2025 &amp; Bobot'!AB504-Q$6))/(Q$7-Q$6),"-"))</f>
        <v/>
      </c>
      <c r="R508" s="4" t="str">
        <f>IF('2.1 Data FSVA 2025 &amp; Bobot'!AD504="","",IFERROR(((R$7-'2.1 Data FSVA 2025 &amp; Bobot'!AD504))/(R$7-R$6),"-"))</f>
        <v/>
      </c>
      <c r="S508" s="33" t="str">
        <f t="shared" si="28"/>
        <v>-</v>
      </c>
      <c r="T508" s="73" t="str">
        <f t="shared" si="29"/>
        <v>-</v>
      </c>
      <c r="U508" s="4" t="str">
        <f t="shared" si="30"/>
        <v>-</v>
      </c>
      <c r="V508" s="73" t="str">
        <f t="shared" si="31"/>
        <v>-</v>
      </c>
      <c r="W508" s="67"/>
    </row>
    <row r="509" spans="1:23" x14ac:dyDescent="0.3">
      <c r="A509" s="1" t="str">
        <f>IF('2.1 Data FSVA 2025 &amp; Bobot'!A505="","",'2.1 Data FSVA 2025 &amp; Bobot'!A505)</f>
        <v/>
      </c>
      <c r="B509" s="2" t="str">
        <f>IF('2.1 Data FSVA 2025 &amp; Bobot'!B505="","",'2.1 Data FSVA 2025 &amp; Bobot'!B505)</f>
        <v/>
      </c>
      <c r="C509" s="1" t="str">
        <f>IF('2.1 Data FSVA 2025 &amp; Bobot'!C505="","",'2.1 Data FSVA 2025 &amp; Bobot'!C505)</f>
        <v/>
      </c>
      <c r="D509" s="1" t="str">
        <f>IF('2.1 Data FSVA 2025 &amp; Bobot'!D505="","",'2.1 Data FSVA 2025 &amp; Bobot'!D505)</f>
        <v/>
      </c>
      <c r="E509" s="1" t="str">
        <f>IF('2.1 Data FSVA 2025 &amp; Bobot'!E505="","",'2.1 Data FSVA 2025 &amp; Bobot'!E505)</f>
        <v/>
      </c>
      <c r="F509" s="2" t="str">
        <f>IF('2.1 Data FSVA 2025 &amp; Bobot'!F505="","",'2.1 Data FSVA 2025 &amp; Bobot'!F505)</f>
        <v/>
      </c>
      <c r="G509" s="4" t="str">
        <f>IF('2.1 Data FSVA 2025 &amp; Bobot'!H505="","",IFERROR(((G$7-'2.1 Data FSVA 2025 &amp; Bobot'!H505))/(G$7-G$6),"-"))</f>
        <v/>
      </c>
      <c r="H509" s="4" t="str">
        <f>IF('2.1 Data FSVA 2025 &amp; Bobot'!J505="","",IFERROR((('2.1 Data FSVA 2025 &amp; Bobot'!J505-H$6))/(H$7-H$6),"-"))</f>
        <v/>
      </c>
      <c r="I509" s="4" t="str">
        <f>IF('2.1 Data FSVA 2025 &amp; Bobot'!L505="","",IFERROR((('2.1 Data FSVA 2025 &amp; Bobot'!L505-I$6))/(I$7-I$6),"-"))</f>
        <v/>
      </c>
      <c r="J509" s="4" t="str">
        <f>IF('2.1 Data FSVA 2025 &amp; Bobot'!N505="","",IFERROR((('2.1 Data FSVA 2025 &amp; Bobot'!N505-J$6))/(J$7-J$6),"-"))</f>
        <v/>
      </c>
      <c r="K509" s="4" t="str">
        <f>IF('2.1 Data FSVA 2025 &amp; Bobot'!P505="","",IFERROR(((K$7-'2.1 Data FSVA 2025 &amp; Bobot'!P505))/(K$7-K$6),"-"))</f>
        <v/>
      </c>
      <c r="L509" s="4" t="str">
        <f>IF('2.1 Data FSVA 2025 &amp; Bobot'!R505="","",IFERROR(((L$7-'2.1 Data FSVA 2025 &amp; Bobot'!R505))/(L$7-L$6),"-"))</f>
        <v/>
      </c>
      <c r="M509" s="4" t="str">
        <f>IF('2.1 Data FSVA 2025 &amp; Bobot'!T505="","",IFERROR(((M$7-'2.1 Data FSVA 2025 &amp; Bobot'!T505))/(M$7-M$6),"-"))</f>
        <v/>
      </c>
      <c r="N509" s="4" t="str">
        <f>IF('2.1 Data FSVA 2025 &amp; Bobot'!V505="","",IFERROR((('2.1 Data FSVA 2025 &amp; Bobot'!V505-N$6))/(N$7-N$6),"-"))</f>
        <v/>
      </c>
      <c r="O509" s="4" t="str">
        <f>IF('2.1 Data FSVA 2025 &amp; Bobot'!X505="","",IFERROR(((O$7-'2.1 Data FSVA 2025 &amp; Bobot'!X505))/(O$7-O$6),"-"))</f>
        <v/>
      </c>
      <c r="P509" s="4" t="str">
        <f>IF('2.1 Data FSVA 2025 &amp; Bobot'!Z505="","",IFERROR((('2.1 Data FSVA 2025 &amp; Bobot'!Z505-P$6))/(P$7-P$6),"-"))</f>
        <v/>
      </c>
      <c r="Q509" s="4" t="str">
        <f>IF('2.1 Data FSVA 2025 &amp; Bobot'!AB505="","",IFERROR((('2.1 Data FSVA 2025 &amp; Bobot'!AB505-Q$6))/(Q$7-Q$6),"-"))</f>
        <v/>
      </c>
      <c r="R509" s="4" t="str">
        <f>IF('2.1 Data FSVA 2025 &amp; Bobot'!AD505="","",IFERROR(((R$7-'2.1 Data FSVA 2025 &amp; Bobot'!AD505))/(R$7-R$6),"-"))</f>
        <v/>
      </c>
      <c r="S509" s="33" t="str">
        <f t="shared" si="28"/>
        <v>-</v>
      </c>
      <c r="T509" s="73" t="str">
        <f t="shared" si="29"/>
        <v>-</v>
      </c>
      <c r="U509" s="4" t="str">
        <f t="shared" si="30"/>
        <v>-</v>
      </c>
      <c r="V509" s="73" t="str">
        <f t="shared" si="31"/>
        <v>-</v>
      </c>
      <c r="W509" s="67"/>
    </row>
    <row r="510" spans="1:23" x14ac:dyDescent="0.3">
      <c r="A510" s="1" t="str">
        <f>IF('2.1 Data FSVA 2025 &amp; Bobot'!A506="","",'2.1 Data FSVA 2025 &amp; Bobot'!A506)</f>
        <v/>
      </c>
      <c r="B510" s="2" t="str">
        <f>IF('2.1 Data FSVA 2025 &amp; Bobot'!B506="","",'2.1 Data FSVA 2025 &amp; Bobot'!B506)</f>
        <v/>
      </c>
      <c r="C510" s="1" t="str">
        <f>IF('2.1 Data FSVA 2025 &amp; Bobot'!C506="","",'2.1 Data FSVA 2025 &amp; Bobot'!C506)</f>
        <v/>
      </c>
      <c r="D510" s="1" t="str">
        <f>IF('2.1 Data FSVA 2025 &amp; Bobot'!D506="","",'2.1 Data FSVA 2025 &amp; Bobot'!D506)</f>
        <v/>
      </c>
      <c r="E510" s="1" t="str">
        <f>IF('2.1 Data FSVA 2025 &amp; Bobot'!E506="","",'2.1 Data FSVA 2025 &amp; Bobot'!E506)</f>
        <v/>
      </c>
      <c r="F510" s="2" t="str">
        <f>IF('2.1 Data FSVA 2025 &amp; Bobot'!F506="","",'2.1 Data FSVA 2025 &amp; Bobot'!F506)</f>
        <v/>
      </c>
      <c r="G510" s="4" t="str">
        <f>IF('2.1 Data FSVA 2025 &amp; Bobot'!H506="","",IFERROR(((G$7-'2.1 Data FSVA 2025 &amp; Bobot'!H506))/(G$7-G$6),"-"))</f>
        <v/>
      </c>
      <c r="H510" s="4" t="str">
        <f>IF('2.1 Data FSVA 2025 &amp; Bobot'!J506="","",IFERROR((('2.1 Data FSVA 2025 &amp; Bobot'!J506-H$6))/(H$7-H$6),"-"))</f>
        <v/>
      </c>
      <c r="I510" s="4" t="str">
        <f>IF('2.1 Data FSVA 2025 &amp; Bobot'!L506="","",IFERROR((('2.1 Data FSVA 2025 &amp; Bobot'!L506-I$6))/(I$7-I$6),"-"))</f>
        <v/>
      </c>
      <c r="J510" s="4" t="str">
        <f>IF('2.1 Data FSVA 2025 &amp; Bobot'!N506="","",IFERROR((('2.1 Data FSVA 2025 &amp; Bobot'!N506-J$6))/(J$7-J$6),"-"))</f>
        <v/>
      </c>
      <c r="K510" s="4" t="str">
        <f>IF('2.1 Data FSVA 2025 &amp; Bobot'!P506="","",IFERROR(((K$7-'2.1 Data FSVA 2025 &amp; Bobot'!P506))/(K$7-K$6),"-"))</f>
        <v/>
      </c>
      <c r="L510" s="4" t="str">
        <f>IF('2.1 Data FSVA 2025 &amp; Bobot'!R506="","",IFERROR(((L$7-'2.1 Data FSVA 2025 &amp; Bobot'!R506))/(L$7-L$6),"-"))</f>
        <v/>
      </c>
      <c r="M510" s="4" t="str">
        <f>IF('2.1 Data FSVA 2025 &amp; Bobot'!T506="","",IFERROR(((M$7-'2.1 Data FSVA 2025 &amp; Bobot'!T506))/(M$7-M$6),"-"))</f>
        <v/>
      </c>
      <c r="N510" s="4" t="str">
        <f>IF('2.1 Data FSVA 2025 &amp; Bobot'!V506="","",IFERROR((('2.1 Data FSVA 2025 &amp; Bobot'!V506-N$6))/(N$7-N$6),"-"))</f>
        <v/>
      </c>
      <c r="O510" s="4" t="str">
        <f>IF('2.1 Data FSVA 2025 &amp; Bobot'!X506="","",IFERROR(((O$7-'2.1 Data FSVA 2025 &amp; Bobot'!X506))/(O$7-O$6),"-"))</f>
        <v/>
      </c>
      <c r="P510" s="4" t="str">
        <f>IF('2.1 Data FSVA 2025 &amp; Bobot'!Z506="","",IFERROR((('2.1 Data FSVA 2025 &amp; Bobot'!Z506-P$6))/(P$7-P$6),"-"))</f>
        <v/>
      </c>
      <c r="Q510" s="4" t="str">
        <f>IF('2.1 Data FSVA 2025 &amp; Bobot'!AB506="","",IFERROR((('2.1 Data FSVA 2025 &amp; Bobot'!AB506-Q$6))/(Q$7-Q$6),"-"))</f>
        <v/>
      </c>
      <c r="R510" s="4" t="str">
        <f>IF('2.1 Data FSVA 2025 &amp; Bobot'!AD506="","",IFERROR(((R$7-'2.1 Data FSVA 2025 &amp; Bobot'!AD506))/(R$7-R$6),"-"))</f>
        <v/>
      </c>
      <c r="S510" s="33" t="str">
        <f t="shared" si="28"/>
        <v>-</v>
      </c>
      <c r="T510" s="73" t="str">
        <f t="shared" si="29"/>
        <v>-</v>
      </c>
      <c r="U510" s="4" t="str">
        <f t="shared" si="30"/>
        <v>-</v>
      </c>
      <c r="V510" s="73" t="str">
        <f t="shared" si="31"/>
        <v>-</v>
      </c>
      <c r="W510" s="67"/>
    </row>
    <row r="511" spans="1:23" x14ac:dyDescent="0.3">
      <c r="A511" s="1" t="str">
        <f>IF('2.1 Data FSVA 2025 &amp; Bobot'!A507="","",'2.1 Data FSVA 2025 &amp; Bobot'!A507)</f>
        <v/>
      </c>
      <c r="B511" s="2" t="str">
        <f>IF('2.1 Data FSVA 2025 &amp; Bobot'!B507="","",'2.1 Data FSVA 2025 &amp; Bobot'!B507)</f>
        <v/>
      </c>
      <c r="C511" s="1" t="str">
        <f>IF('2.1 Data FSVA 2025 &amp; Bobot'!C507="","",'2.1 Data FSVA 2025 &amp; Bobot'!C507)</f>
        <v/>
      </c>
      <c r="D511" s="1" t="str">
        <f>IF('2.1 Data FSVA 2025 &amp; Bobot'!D507="","",'2.1 Data FSVA 2025 &amp; Bobot'!D507)</f>
        <v/>
      </c>
      <c r="E511" s="1" t="str">
        <f>IF('2.1 Data FSVA 2025 &amp; Bobot'!E507="","",'2.1 Data FSVA 2025 &amp; Bobot'!E507)</f>
        <v/>
      </c>
      <c r="F511" s="2" t="str">
        <f>IF('2.1 Data FSVA 2025 &amp; Bobot'!F507="","",'2.1 Data FSVA 2025 &amp; Bobot'!F507)</f>
        <v/>
      </c>
      <c r="G511" s="4" t="str">
        <f>IF('2.1 Data FSVA 2025 &amp; Bobot'!H507="","",IFERROR(((G$7-'2.1 Data FSVA 2025 &amp; Bobot'!H507))/(G$7-G$6),"-"))</f>
        <v/>
      </c>
      <c r="H511" s="4" t="str">
        <f>IF('2.1 Data FSVA 2025 &amp; Bobot'!J507="","",IFERROR((('2.1 Data FSVA 2025 &amp; Bobot'!J507-H$6))/(H$7-H$6),"-"))</f>
        <v/>
      </c>
      <c r="I511" s="4" t="str">
        <f>IF('2.1 Data FSVA 2025 &amp; Bobot'!L507="","",IFERROR((('2.1 Data FSVA 2025 &amp; Bobot'!L507-I$6))/(I$7-I$6),"-"))</f>
        <v/>
      </c>
      <c r="J511" s="4" t="str">
        <f>IF('2.1 Data FSVA 2025 &amp; Bobot'!N507="","",IFERROR((('2.1 Data FSVA 2025 &amp; Bobot'!N507-J$6))/(J$7-J$6),"-"))</f>
        <v/>
      </c>
      <c r="K511" s="4" t="str">
        <f>IF('2.1 Data FSVA 2025 &amp; Bobot'!P507="","",IFERROR(((K$7-'2.1 Data FSVA 2025 &amp; Bobot'!P507))/(K$7-K$6),"-"))</f>
        <v/>
      </c>
      <c r="L511" s="4" t="str">
        <f>IF('2.1 Data FSVA 2025 &amp; Bobot'!R507="","",IFERROR(((L$7-'2.1 Data FSVA 2025 &amp; Bobot'!R507))/(L$7-L$6),"-"))</f>
        <v/>
      </c>
      <c r="M511" s="4" t="str">
        <f>IF('2.1 Data FSVA 2025 &amp; Bobot'!T507="","",IFERROR(((M$7-'2.1 Data FSVA 2025 &amp; Bobot'!T507))/(M$7-M$6),"-"))</f>
        <v/>
      </c>
      <c r="N511" s="4" t="str">
        <f>IF('2.1 Data FSVA 2025 &amp; Bobot'!V507="","",IFERROR((('2.1 Data FSVA 2025 &amp; Bobot'!V507-N$6))/(N$7-N$6),"-"))</f>
        <v/>
      </c>
      <c r="O511" s="4" t="str">
        <f>IF('2.1 Data FSVA 2025 &amp; Bobot'!X507="","",IFERROR(((O$7-'2.1 Data FSVA 2025 &amp; Bobot'!X507))/(O$7-O$6),"-"))</f>
        <v/>
      </c>
      <c r="P511" s="4" t="str">
        <f>IF('2.1 Data FSVA 2025 &amp; Bobot'!Z507="","",IFERROR((('2.1 Data FSVA 2025 &amp; Bobot'!Z507-P$6))/(P$7-P$6),"-"))</f>
        <v/>
      </c>
      <c r="Q511" s="4" t="str">
        <f>IF('2.1 Data FSVA 2025 &amp; Bobot'!AB507="","",IFERROR((('2.1 Data FSVA 2025 &amp; Bobot'!AB507-Q$6))/(Q$7-Q$6),"-"))</f>
        <v/>
      </c>
      <c r="R511" s="4" t="str">
        <f>IF('2.1 Data FSVA 2025 &amp; Bobot'!AD507="","",IFERROR(((R$7-'2.1 Data FSVA 2025 &amp; Bobot'!AD507))/(R$7-R$6),"-"))</f>
        <v/>
      </c>
      <c r="S511" s="33" t="str">
        <f t="shared" si="28"/>
        <v>-</v>
      </c>
      <c r="T511" s="73" t="str">
        <f t="shared" si="29"/>
        <v>-</v>
      </c>
      <c r="U511" s="4" t="str">
        <f t="shared" si="30"/>
        <v>-</v>
      </c>
      <c r="V511" s="73" t="str">
        <f t="shared" si="31"/>
        <v>-</v>
      </c>
      <c r="W511" s="67"/>
    </row>
    <row r="512" spans="1:23" x14ac:dyDescent="0.3">
      <c r="A512" s="1" t="str">
        <f>IF('2.1 Data FSVA 2025 &amp; Bobot'!A508="","",'2.1 Data FSVA 2025 &amp; Bobot'!A508)</f>
        <v/>
      </c>
      <c r="B512" s="2" t="str">
        <f>IF('2.1 Data FSVA 2025 &amp; Bobot'!B508="","",'2.1 Data FSVA 2025 &amp; Bobot'!B508)</f>
        <v/>
      </c>
      <c r="C512" s="1" t="str">
        <f>IF('2.1 Data FSVA 2025 &amp; Bobot'!C508="","",'2.1 Data FSVA 2025 &amp; Bobot'!C508)</f>
        <v/>
      </c>
      <c r="D512" s="1" t="str">
        <f>IF('2.1 Data FSVA 2025 &amp; Bobot'!D508="","",'2.1 Data FSVA 2025 &amp; Bobot'!D508)</f>
        <v/>
      </c>
      <c r="E512" s="1" t="str">
        <f>IF('2.1 Data FSVA 2025 &amp; Bobot'!E508="","",'2.1 Data FSVA 2025 &amp; Bobot'!E508)</f>
        <v/>
      </c>
      <c r="F512" s="2" t="str">
        <f>IF('2.1 Data FSVA 2025 &amp; Bobot'!F508="","",'2.1 Data FSVA 2025 &amp; Bobot'!F508)</f>
        <v/>
      </c>
      <c r="G512" s="4" t="str">
        <f>IF('2.1 Data FSVA 2025 &amp; Bobot'!H508="","",IFERROR(((G$7-'2.1 Data FSVA 2025 &amp; Bobot'!H508))/(G$7-G$6),"-"))</f>
        <v/>
      </c>
      <c r="H512" s="4" t="str">
        <f>IF('2.1 Data FSVA 2025 &amp; Bobot'!J508="","",IFERROR((('2.1 Data FSVA 2025 &amp; Bobot'!J508-H$6))/(H$7-H$6),"-"))</f>
        <v/>
      </c>
      <c r="I512" s="4" t="str">
        <f>IF('2.1 Data FSVA 2025 &amp; Bobot'!L508="","",IFERROR((('2.1 Data FSVA 2025 &amp; Bobot'!L508-I$6))/(I$7-I$6),"-"))</f>
        <v/>
      </c>
      <c r="J512" s="4" t="str">
        <f>IF('2.1 Data FSVA 2025 &amp; Bobot'!N508="","",IFERROR((('2.1 Data FSVA 2025 &amp; Bobot'!N508-J$6))/(J$7-J$6),"-"))</f>
        <v/>
      </c>
      <c r="K512" s="4" t="str">
        <f>IF('2.1 Data FSVA 2025 &amp; Bobot'!P508="","",IFERROR(((K$7-'2.1 Data FSVA 2025 &amp; Bobot'!P508))/(K$7-K$6),"-"))</f>
        <v/>
      </c>
      <c r="L512" s="4" t="str">
        <f>IF('2.1 Data FSVA 2025 &amp; Bobot'!R508="","",IFERROR(((L$7-'2.1 Data FSVA 2025 &amp; Bobot'!R508))/(L$7-L$6),"-"))</f>
        <v/>
      </c>
      <c r="M512" s="4" t="str">
        <f>IF('2.1 Data FSVA 2025 &amp; Bobot'!T508="","",IFERROR(((M$7-'2.1 Data FSVA 2025 &amp; Bobot'!T508))/(M$7-M$6),"-"))</f>
        <v/>
      </c>
      <c r="N512" s="4" t="str">
        <f>IF('2.1 Data FSVA 2025 &amp; Bobot'!V508="","",IFERROR((('2.1 Data FSVA 2025 &amp; Bobot'!V508-N$6))/(N$7-N$6),"-"))</f>
        <v/>
      </c>
      <c r="O512" s="4" t="str">
        <f>IF('2.1 Data FSVA 2025 &amp; Bobot'!X508="","",IFERROR(((O$7-'2.1 Data FSVA 2025 &amp; Bobot'!X508))/(O$7-O$6),"-"))</f>
        <v/>
      </c>
      <c r="P512" s="4" t="str">
        <f>IF('2.1 Data FSVA 2025 &amp; Bobot'!Z508="","",IFERROR((('2.1 Data FSVA 2025 &amp; Bobot'!Z508-P$6))/(P$7-P$6),"-"))</f>
        <v/>
      </c>
      <c r="Q512" s="4" t="str">
        <f>IF('2.1 Data FSVA 2025 &amp; Bobot'!AB508="","",IFERROR((('2.1 Data FSVA 2025 &amp; Bobot'!AB508-Q$6))/(Q$7-Q$6),"-"))</f>
        <v/>
      </c>
      <c r="R512" s="4" t="str">
        <f>IF('2.1 Data FSVA 2025 &amp; Bobot'!AD508="","",IFERROR(((R$7-'2.1 Data FSVA 2025 &amp; Bobot'!AD508))/(R$7-R$6),"-"))</f>
        <v/>
      </c>
      <c r="S512" s="33" t="str">
        <f t="shared" si="28"/>
        <v>-</v>
      </c>
      <c r="T512" s="73" t="str">
        <f t="shared" si="29"/>
        <v>-</v>
      </c>
      <c r="U512" s="4" t="str">
        <f t="shared" si="30"/>
        <v>-</v>
      </c>
      <c r="V512" s="73" t="str">
        <f t="shared" si="31"/>
        <v>-</v>
      </c>
      <c r="W512" s="67"/>
    </row>
    <row r="513" spans="1:23" x14ac:dyDescent="0.3">
      <c r="A513" s="1" t="str">
        <f>IF('2.1 Data FSVA 2025 &amp; Bobot'!A509="","",'2.1 Data FSVA 2025 &amp; Bobot'!A509)</f>
        <v/>
      </c>
      <c r="B513" s="2" t="str">
        <f>IF('2.1 Data FSVA 2025 &amp; Bobot'!B509="","",'2.1 Data FSVA 2025 &amp; Bobot'!B509)</f>
        <v/>
      </c>
      <c r="C513" s="1" t="str">
        <f>IF('2.1 Data FSVA 2025 &amp; Bobot'!C509="","",'2.1 Data FSVA 2025 &amp; Bobot'!C509)</f>
        <v/>
      </c>
      <c r="D513" s="1" t="str">
        <f>IF('2.1 Data FSVA 2025 &amp; Bobot'!D509="","",'2.1 Data FSVA 2025 &amp; Bobot'!D509)</f>
        <v/>
      </c>
      <c r="E513" s="1" t="str">
        <f>IF('2.1 Data FSVA 2025 &amp; Bobot'!E509="","",'2.1 Data FSVA 2025 &amp; Bobot'!E509)</f>
        <v/>
      </c>
      <c r="F513" s="2" t="str">
        <f>IF('2.1 Data FSVA 2025 &amp; Bobot'!F509="","",'2.1 Data FSVA 2025 &amp; Bobot'!F509)</f>
        <v/>
      </c>
      <c r="G513" s="4" t="str">
        <f>IF('2.1 Data FSVA 2025 &amp; Bobot'!H509="","",IFERROR(((G$7-'2.1 Data FSVA 2025 &amp; Bobot'!H509))/(G$7-G$6),"-"))</f>
        <v/>
      </c>
      <c r="H513" s="4" t="str">
        <f>IF('2.1 Data FSVA 2025 &amp; Bobot'!J509="","",IFERROR((('2.1 Data FSVA 2025 &amp; Bobot'!J509-H$6))/(H$7-H$6),"-"))</f>
        <v/>
      </c>
      <c r="I513" s="4" t="str">
        <f>IF('2.1 Data FSVA 2025 &amp; Bobot'!L509="","",IFERROR((('2.1 Data FSVA 2025 &amp; Bobot'!L509-I$6))/(I$7-I$6),"-"))</f>
        <v/>
      </c>
      <c r="J513" s="4" t="str">
        <f>IF('2.1 Data FSVA 2025 &amp; Bobot'!N509="","",IFERROR((('2.1 Data FSVA 2025 &amp; Bobot'!N509-J$6))/(J$7-J$6),"-"))</f>
        <v/>
      </c>
      <c r="K513" s="4" t="str">
        <f>IF('2.1 Data FSVA 2025 &amp; Bobot'!P509="","",IFERROR(((K$7-'2.1 Data FSVA 2025 &amp; Bobot'!P509))/(K$7-K$6),"-"))</f>
        <v/>
      </c>
      <c r="L513" s="4" t="str">
        <f>IF('2.1 Data FSVA 2025 &amp; Bobot'!R509="","",IFERROR(((L$7-'2.1 Data FSVA 2025 &amp; Bobot'!R509))/(L$7-L$6),"-"))</f>
        <v/>
      </c>
      <c r="M513" s="4" t="str">
        <f>IF('2.1 Data FSVA 2025 &amp; Bobot'!T509="","",IFERROR(((M$7-'2.1 Data FSVA 2025 &amp; Bobot'!T509))/(M$7-M$6),"-"))</f>
        <v/>
      </c>
      <c r="N513" s="4" t="str">
        <f>IF('2.1 Data FSVA 2025 &amp; Bobot'!V509="","",IFERROR((('2.1 Data FSVA 2025 &amp; Bobot'!V509-N$6))/(N$7-N$6),"-"))</f>
        <v/>
      </c>
      <c r="O513" s="4" t="str">
        <f>IF('2.1 Data FSVA 2025 &amp; Bobot'!X509="","",IFERROR(((O$7-'2.1 Data FSVA 2025 &amp; Bobot'!X509))/(O$7-O$6),"-"))</f>
        <v/>
      </c>
      <c r="P513" s="4" t="str">
        <f>IF('2.1 Data FSVA 2025 &amp; Bobot'!Z509="","",IFERROR((('2.1 Data FSVA 2025 &amp; Bobot'!Z509-P$6))/(P$7-P$6),"-"))</f>
        <v/>
      </c>
      <c r="Q513" s="4" t="str">
        <f>IF('2.1 Data FSVA 2025 &amp; Bobot'!AB509="","",IFERROR((('2.1 Data FSVA 2025 &amp; Bobot'!AB509-Q$6))/(Q$7-Q$6),"-"))</f>
        <v/>
      </c>
      <c r="R513" s="4" t="str">
        <f>IF('2.1 Data FSVA 2025 &amp; Bobot'!AD509="","",IFERROR(((R$7-'2.1 Data FSVA 2025 &amp; Bobot'!AD509))/(R$7-R$6),"-"))</f>
        <v/>
      </c>
      <c r="S513" s="33" t="str">
        <f t="shared" si="28"/>
        <v>-</v>
      </c>
      <c r="T513" s="73" t="str">
        <f t="shared" si="29"/>
        <v>-</v>
      </c>
      <c r="U513" s="4" t="str">
        <f t="shared" si="30"/>
        <v>-</v>
      </c>
      <c r="V513" s="73" t="str">
        <f t="shared" si="31"/>
        <v>-</v>
      </c>
      <c r="W513" s="67"/>
    </row>
    <row r="514" spans="1:23" x14ac:dyDescent="0.3">
      <c r="A514" s="1" t="str">
        <f>IF('2.1 Data FSVA 2025 &amp; Bobot'!A510="","",'2.1 Data FSVA 2025 &amp; Bobot'!A510)</f>
        <v/>
      </c>
      <c r="B514" s="2" t="str">
        <f>IF('2.1 Data FSVA 2025 &amp; Bobot'!B510="","",'2.1 Data FSVA 2025 &amp; Bobot'!B510)</f>
        <v/>
      </c>
      <c r="C514" s="1" t="str">
        <f>IF('2.1 Data FSVA 2025 &amp; Bobot'!C510="","",'2.1 Data FSVA 2025 &amp; Bobot'!C510)</f>
        <v/>
      </c>
      <c r="D514" s="1" t="str">
        <f>IF('2.1 Data FSVA 2025 &amp; Bobot'!D510="","",'2.1 Data FSVA 2025 &amp; Bobot'!D510)</f>
        <v/>
      </c>
      <c r="E514" s="1" t="str">
        <f>IF('2.1 Data FSVA 2025 &amp; Bobot'!E510="","",'2.1 Data FSVA 2025 &amp; Bobot'!E510)</f>
        <v/>
      </c>
      <c r="F514" s="2" t="str">
        <f>IF('2.1 Data FSVA 2025 &amp; Bobot'!F510="","",'2.1 Data FSVA 2025 &amp; Bobot'!F510)</f>
        <v/>
      </c>
      <c r="G514" s="4" t="str">
        <f>IF('2.1 Data FSVA 2025 &amp; Bobot'!H510="","",IFERROR(((G$7-'2.1 Data FSVA 2025 &amp; Bobot'!H510))/(G$7-G$6),"-"))</f>
        <v/>
      </c>
      <c r="H514" s="4" t="str">
        <f>IF('2.1 Data FSVA 2025 &amp; Bobot'!J510="","",IFERROR((('2.1 Data FSVA 2025 &amp; Bobot'!J510-H$6))/(H$7-H$6),"-"))</f>
        <v/>
      </c>
      <c r="I514" s="4" t="str">
        <f>IF('2.1 Data FSVA 2025 &amp; Bobot'!L510="","",IFERROR((('2.1 Data FSVA 2025 &amp; Bobot'!L510-I$6))/(I$7-I$6),"-"))</f>
        <v/>
      </c>
      <c r="J514" s="4" t="str">
        <f>IF('2.1 Data FSVA 2025 &amp; Bobot'!N510="","",IFERROR((('2.1 Data FSVA 2025 &amp; Bobot'!N510-J$6))/(J$7-J$6),"-"))</f>
        <v/>
      </c>
      <c r="K514" s="4" t="str">
        <f>IF('2.1 Data FSVA 2025 &amp; Bobot'!P510="","",IFERROR(((K$7-'2.1 Data FSVA 2025 &amp; Bobot'!P510))/(K$7-K$6),"-"))</f>
        <v/>
      </c>
      <c r="L514" s="4" t="str">
        <f>IF('2.1 Data FSVA 2025 &amp; Bobot'!R510="","",IFERROR(((L$7-'2.1 Data FSVA 2025 &amp; Bobot'!R510))/(L$7-L$6),"-"))</f>
        <v/>
      </c>
      <c r="M514" s="4" t="str">
        <f>IF('2.1 Data FSVA 2025 &amp; Bobot'!T510="","",IFERROR(((M$7-'2.1 Data FSVA 2025 &amp; Bobot'!T510))/(M$7-M$6),"-"))</f>
        <v/>
      </c>
      <c r="N514" s="4" t="str">
        <f>IF('2.1 Data FSVA 2025 &amp; Bobot'!V510="","",IFERROR((('2.1 Data FSVA 2025 &amp; Bobot'!V510-N$6))/(N$7-N$6),"-"))</f>
        <v/>
      </c>
      <c r="O514" s="4" t="str">
        <f>IF('2.1 Data FSVA 2025 &amp; Bobot'!X510="","",IFERROR(((O$7-'2.1 Data FSVA 2025 &amp; Bobot'!X510))/(O$7-O$6),"-"))</f>
        <v/>
      </c>
      <c r="P514" s="4" t="str">
        <f>IF('2.1 Data FSVA 2025 &amp; Bobot'!Z510="","",IFERROR((('2.1 Data FSVA 2025 &amp; Bobot'!Z510-P$6))/(P$7-P$6),"-"))</f>
        <v/>
      </c>
      <c r="Q514" s="4" t="str">
        <f>IF('2.1 Data FSVA 2025 &amp; Bobot'!AB510="","",IFERROR((('2.1 Data FSVA 2025 &amp; Bobot'!AB510-Q$6))/(Q$7-Q$6),"-"))</f>
        <v/>
      </c>
      <c r="R514" s="4" t="str">
        <f>IF('2.1 Data FSVA 2025 &amp; Bobot'!AD510="","",IFERROR(((R$7-'2.1 Data FSVA 2025 &amp; Bobot'!AD510))/(R$7-R$6),"-"))</f>
        <v/>
      </c>
      <c r="S514" s="33" t="str">
        <f t="shared" si="28"/>
        <v>-</v>
      </c>
      <c r="T514" s="73" t="str">
        <f t="shared" si="29"/>
        <v>-</v>
      </c>
      <c r="U514" s="4" t="str">
        <f t="shared" si="30"/>
        <v>-</v>
      </c>
      <c r="V514" s="73" t="str">
        <f t="shared" si="31"/>
        <v>-</v>
      </c>
      <c r="W514" s="67"/>
    </row>
    <row r="515" spans="1:23" x14ac:dyDescent="0.3">
      <c r="A515" s="1" t="str">
        <f>IF('2.1 Data FSVA 2025 &amp; Bobot'!A511="","",'2.1 Data FSVA 2025 &amp; Bobot'!A511)</f>
        <v/>
      </c>
      <c r="B515" s="2" t="str">
        <f>IF('2.1 Data FSVA 2025 &amp; Bobot'!B511="","",'2.1 Data FSVA 2025 &amp; Bobot'!B511)</f>
        <v/>
      </c>
      <c r="C515" s="1" t="str">
        <f>IF('2.1 Data FSVA 2025 &amp; Bobot'!C511="","",'2.1 Data FSVA 2025 &amp; Bobot'!C511)</f>
        <v/>
      </c>
      <c r="D515" s="1" t="str">
        <f>IF('2.1 Data FSVA 2025 &amp; Bobot'!D511="","",'2.1 Data FSVA 2025 &amp; Bobot'!D511)</f>
        <v/>
      </c>
      <c r="E515" s="1" t="str">
        <f>IF('2.1 Data FSVA 2025 &amp; Bobot'!E511="","",'2.1 Data FSVA 2025 &amp; Bobot'!E511)</f>
        <v/>
      </c>
      <c r="F515" s="2" t="str">
        <f>IF('2.1 Data FSVA 2025 &amp; Bobot'!F511="","",'2.1 Data FSVA 2025 &amp; Bobot'!F511)</f>
        <v/>
      </c>
      <c r="G515" s="4" t="str">
        <f>IF('2.1 Data FSVA 2025 &amp; Bobot'!H511="","",IFERROR(((G$7-'2.1 Data FSVA 2025 &amp; Bobot'!H511))/(G$7-G$6),"-"))</f>
        <v/>
      </c>
      <c r="H515" s="4" t="str">
        <f>IF('2.1 Data FSVA 2025 &amp; Bobot'!J511="","",IFERROR((('2.1 Data FSVA 2025 &amp; Bobot'!J511-H$6))/(H$7-H$6),"-"))</f>
        <v/>
      </c>
      <c r="I515" s="4" t="str">
        <f>IF('2.1 Data FSVA 2025 &amp; Bobot'!L511="","",IFERROR((('2.1 Data FSVA 2025 &amp; Bobot'!L511-I$6))/(I$7-I$6),"-"))</f>
        <v/>
      </c>
      <c r="J515" s="4" t="str">
        <f>IF('2.1 Data FSVA 2025 &amp; Bobot'!N511="","",IFERROR((('2.1 Data FSVA 2025 &amp; Bobot'!N511-J$6))/(J$7-J$6),"-"))</f>
        <v/>
      </c>
      <c r="K515" s="4" t="str">
        <f>IF('2.1 Data FSVA 2025 &amp; Bobot'!P511="","",IFERROR(((K$7-'2.1 Data FSVA 2025 &amp; Bobot'!P511))/(K$7-K$6),"-"))</f>
        <v/>
      </c>
      <c r="L515" s="4" t="str">
        <f>IF('2.1 Data FSVA 2025 &amp; Bobot'!R511="","",IFERROR(((L$7-'2.1 Data FSVA 2025 &amp; Bobot'!R511))/(L$7-L$6),"-"))</f>
        <v/>
      </c>
      <c r="M515" s="4" t="str">
        <f>IF('2.1 Data FSVA 2025 &amp; Bobot'!T511="","",IFERROR(((M$7-'2.1 Data FSVA 2025 &amp; Bobot'!T511))/(M$7-M$6),"-"))</f>
        <v/>
      </c>
      <c r="N515" s="4" t="str">
        <f>IF('2.1 Data FSVA 2025 &amp; Bobot'!V511="","",IFERROR((('2.1 Data FSVA 2025 &amp; Bobot'!V511-N$6))/(N$7-N$6),"-"))</f>
        <v/>
      </c>
      <c r="O515" s="4" t="str">
        <f>IF('2.1 Data FSVA 2025 &amp; Bobot'!X511="","",IFERROR(((O$7-'2.1 Data FSVA 2025 &amp; Bobot'!X511))/(O$7-O$6),"-"))</f>
        <v/>
      </c>
      <c r="P515" s="4" t="str">
        <f>IF('2.1 Data FSVA 2025 &amp; Bobot'!Z511="","",IFERROR((('2.1 Data FSVA 2025 &amp; Bobot'!Z511-P$6))/(P$7-P$6),"-"))</f>
        <v/>
      </c>
      <c r="Q515" s="4" t="str">
        <f>IF('2.1 Data FSVA 2025 &amp; Bobot'!AB511="","",IFERROR((('2.1 Data FSVA 2025 &amp; Bobot'!AB511-Q$6))/(Q$7-Q$6),"-"))</f>
        <v/>
      </c>
      <c r="R515" s="4" t="str">
        <f>IF('2.1 Data FSVA 2025 &amp; Bobot'!AD511="","",IFERROR(((R$7-'2.1 Data FSVA 2025 &amp; Bobot'!AD511))/(R$7-R$6),"-"))</f>
        <v/>
      </c>
      <c r="S515" s="33" t="str">
        <f t="shared" si="28"/>
        <v>-</v>
      </c>
      <c r="T515" s="73" t="str">
        <f t="shared" si="29"/>
        <v>-</v>
      </c>
      <c r="U515" s="4" t="str">
        <f t="shared" si="30"/>
        <v>-</v>
      </c>
      <c r="V515" s="73" t="str">
        <f t="shared" si="31"/>
        <v>-</v>
      </c>
      <c r="W515" s="67"/>
    </row>
    <row r="516" spans="1:23" x14ac:dyDescent="0.3">
      <c r="A516" s="1" t="str">
        <f>IF('2.1 Data FSVA 2025 &amp; Bobot'!A512="","",'2.1 Data FSVA 2025 &amp; Bobot'!A512)</f>
        <v/>
      </c>
      <c r="B516" s="2" t="str">
        <f>IF('2.1 Data FSVA 2025 &amp; Bobot'!B512="","",'2.1 Data FSVA 2025 &amp; Bobot'!B512)</f>
        <v/>
      </c>
      <c r="C516" s="1" t="str">
        <f>IF('2.1 Data FSVA 2025 &amp; Bobot'!C512="","",'2.1 Data FSVA 2025 &amp; Bobot'!C512)</f>
        <v/>
      </c>
      <c r="D516" s="1" t="str">
        <f>IF('2.1 Data FSVA 2025 &amp; Bobot'!D512="","",'2.1 Data FSVA 2025 &amp; Bobot'!D512)</f>
        <v/>
      </c>
      <c r="E516" s="1" t="str">
        <f>IF('2.1 Data FSVA 2025 &amp; Bobot'!E512="","",'2.1 Data FSVA 2025 &amp; Bobot'!E512)</f>
        <v/>
      </c>
      <c r="F516" s="2" t="str">
        <f>IF('2.1 Data FSVA 2025 &amp; Bobot'!F512="","",'2.1 Data FSVA 2025 &amp; Bobot'!F512)</f>
        <v/>
      </c>
      <c r="G516" s="4" t="str">
        <f>IF('2.1 Data FSVA 2025 &amp; Bobot'!H512="","",IFERROR(((G$7-'2.1 Data FSVA 2025 &amp; Bobot'!H512))/(G$7-G$6),"-"))</f>
        <v/>
      </c>
      <c r="H516" s="4" t="str">
        <f>IF('2.1 Data FSVA 2025 &amp; Bobot'!J512="","",IFERROR((('2.1 Data FSVA 2025 &amp; Bobot'!J512-H$6))/(H$7-H$6),"-"))</f>
        <v/>
      </c>
      <c r="I516" s="4" t="str">
        <f>IF('2.1 Data FSVA 2025 &amp; Bobot'!L512="","",IFERROR((('2.1 Data FSVA 2025 &amp; Bobot'!L512-I$6))/(I$7-I$6),"-"))</f>
        <v/>
      </c>
      <c r="J516" s="4" t="str">
        <f>IF('2.1 Data FSVA 2025 &amp; Bobot'!N512="","",IFERROR((('2.1 Data FSVA 2025 &amp; Bobot'!N512-J$6))/(J$7-J$6),"-"))</f>
        <v/>
      </c>
      <c r="K516" s="4" t="str">
        <f>IF('2.1 Data FSVA 2025 &amp; Bobot'!P512="","",IFERROR(((K$7-'2.1 Data FSVA 2025 &amp; Bobot'!P512))/(K$7-K$6),"-"))</f>
        <v/>
      </c>
      <c r="L516" s="4" t="str">
        <f>IF('2.1 Data FSVA 2025 &amp; Bobot'!R512="","",IFERROR(((L$7-'2.1 Data FSVA 2025 &amp; Bobot'!R512))/(L$7-L$6),"-"))</f>
        <v/>
      </c>
      <c r="M516" s="4" t="str">
        <f>IF('2.1 Data FSVA 2025 &amp; Bobot'!T512="","",IFERROR(((M$7-'2.1 Data FSVA 2025 &amp; Bobot'!T512))/(M$7-M$6),"-"))</f>
        <v/>
      </c>
      <c r="N516" s="4" t="str">
        <f>IF('2.1 Data FSVA 2025 &amp; Bobot'!V512="","",IFERROR((('2.1 Data FSVA 2025 &amp; Bobot'!V512-N$6))/(N$7-N$6),"-"))</f>
        <v/>
      </c>
      <c r="O516" s="4" t="str">
        <f>IF('2.1 Data FSVA 2025 &amp; Bobot'!X512="","",IFERROR(((O$7-'2.1 Data FSVA 2025 &amp; Bobot'!X512))/(O$7-O$6),"-"))</f>
        <v/>
      </c>
      <c r="P516" s="4" t="str">
        <f>IF('2.1 Data FSVA 2025 &amp; Bobot'!Z512="","",IFERROR((('2.1 Data FSVA 2025 &amp; Bobot'!Z512-P$6))/(P$7-P$6),"-"))</f>
        <v/>
      </c>
      <c r="Q516" s="4" t="str">
        <f>IF('2.1 Data FSVA 2025 &amp; Bobot'!AB512="","",IFERROR((('2.1 Data FSVA 2025 &amp; Bobot'!AB512-Q$6))/(Q$7-Q$6),"-"))</f>
        <v/>
      </c>
      <c r="R516" s="4" t="str">
        <f>IF('2.1 Data FSVA 2025 &amp; Bobot'!AD512="","",IFERROR(((R$7-'2.1 Data FSVA 2025 &amp; Bobot'!AD512))/(R$7-R$6),"-"))</f>
        <v/>
      </c>
      <c r="S516" s="33" t="str">
        <f t="shared" si="28"/>
        <v>-</v>
      </c>
      <c r="T516" s="73" t="str">
        <f t="shared" si="29"/>
        <v>-</v>
      </c>
      <c r="U516" s="4" t="str">
        <f t="shared" si="30"/>
        <v>-</v>
      </c>
      <c r="V516" s="73" t="str">
        <f t="shared" si="31"/>
        <v>-</v>
      </c>
      <c r="W516" s="67"/>
    </row>
    <row r="517" spans="1:23" x14ac:dyDescent="0.3">
      <c r="A517" s="1" t="str">
        <f>IF('2.1 Data FSVA 2025 &amp; Bobot'!A513="","",'2.1 Data FSVA 2025 &amp; Bobot'!A513)</f>
        <v/>
      </c>
      <c r="B517" s="2" t="str">
        <f>IF('2.1 Data FSVA 2025 &amp; Bobot'!B513="","",'2.1 Data FSVA 2025 &amp; Bobot'!B513)</f>
        <v/>
      </c>
      <c r="C517" s="1" t="str">
        <f>IF('2.1 Data FSVA 2025 &amp; Bobot'!C513="","",'2.1 Data FSVA 2025 &amp; Bobot'!C513)</f>
        <v/>
      </c>
      <c r="D517" s="1" t="str">
        <f>IF('2.1 Data FSVA 2025 &amp; Bobot'!D513="","",'2.1 Data FSVA 2025 &amp; Bobot'!D513)</f>
        <v/>
      </c>
      <c r="E517" s="1" t="str">
        <f>IF('2.1 Data FSVA 2025 &amp; Bobot'!E513="","",'2.1 Data FSVA 2025 &amp; Bobot'!E513)</f>
        <v/>
      </c>
      <c r="F517" s="2" t="str">
        <f>IF('2.1 Data FSVA 2025 &amp; Bobot'!F513="","",'2.1 Data FSVA 2025 &amp; Bobot'!F513)</f>
        <v/>
      </c>
      <c r="G517" s="4" t="str">
        <f>IF('2.1 Data FSVA 2025 &amp; Bobot'!H513="","",IFERROR(((G$7-'2.1 Data FSVA 2025 &amp; Bobot'!H513))/(G$7-G$6),"-"))</f>
        <v/>
      </c>
      <c r="H517" s="4" t="str">
        <f>IF('2.1 Data FSVA 2025 &amp; Bobot'!J513="","",IFERROR((('2.1 Data FSVA 2025 &amp; Bobot'!J513-H$6))/(H$7-H$6),"-"))</f>
        <v/>
      </c>
      <c r="I517" s="4" t="str">
        <f>IF('2.1 Data FSVA 2025 &amp; Bobot'!L513="","",IFERROR((('2.1 Data FSVA 2025 &amp; Bobot'!L513-I$6))/(I$7-I$6),"-"))</f>
        <v/>
      </c>
      <c r="J517" s="4" t="str">
        <f>IF('2.1 Data FSVA 2025 &amp; Bobot'!N513="","",IFERROR((('2.1 Data FSVA 2025 &amp; Bobot'!N513-J$6))/(J$7-J$6),"-"))</f>
        <v/>
      </c>
      <c r="K517" s="4" t="str">
        <f>IF('2.1 Data FSVA 2025 &amp; Bobot'!P513="","",IFERROR(((K$7-'2.1 Data FSVA 2025 &amp; Bobot'!P513))/(K$7-K$6),"-"))</f>
        <v/>
      </c>
      <c r="L517" s="4" t="str">
        <f>IF('2.1 Data FSVA 2025 &amp; Bobot'!R513="","",IFERROR(((L$7-'2.1 Data FSVA 2025 &amp; Bobot'!R513))/(L$7-L$6),"-"))</f>
        <v/>
      </c>
      <c r="M517" s="4" t="str">
        <f>IF('2.1 Data FSVA 2025 &amp; Bobot'!T513="","",IFERROR(((M$7-'2.1 Data FSVA 2025 &amp; Bobot'!T513))/(M$7-M$6),"-"))</f>
        <v/>
      </c>
      <c r="N517" s="4" t="str">
        <f>IF('2.1 Data FSVA 2025 &amp; Bobot'!V513="","",IFERROR((('2.1 Data FSVA 2025 &amp; Bobot'!V513-N$6))/(N$7-N$6),"-"))</f>
        <v/>
      </c>
      <c r="O517" s="4" t="str">
        <f>IF('2.1 Data FSVA 2025 &amp; Bobot'!X513="","",IFERROR(((O$7-'2.1 Data FSVA 2025 &amp; Bobot'!X513))/(O$7-O$6),"-"))</f>
        <v/>
      </c>
      <c r="P517" s="4" t="str">
        <f>IF('2.1 Data FSVA 2025 &amp; Bobot'!Z513="","",IFERROR((('2.1 Data FSVA 2025 &amp; Bobot'!Z513-P$6))/(P$7-P$6),"-"))</f>
        <v/>
      </c>
      <c r="Q517" s="4" t="str">
        <f>IF('2.1 Data FSVA 2025 &amp; Bobot'!AB513="","",IFERROR((('2.1 Data FSVA 2025 &amp; Bobot'!AB513-Q$6))/(Q$7-Q$6),"-"))</f>
        <v/>
      </c>
      <c r="R517" s="4" t="str">
        <f>IF('2.1 Data FSVA 2025 &amp; Bobot'!AD513="","",IFERROR(((R$7-'2.1 Data FSVA 2025 &amp; Bobot'!AD513))/(R$7-R$6),"-"))</f>
        <v/>
      </c>
      <c r="S517" s="33" t="str">
        <f t="shared" si="28"/>
        <v>-</v>
      </c>
      <c r="T517" s="73" t="str">
        <f t="shared" si="29"/>
        <v>-</v>
      </c>
      <c r="U517" s="4" t="str">
        <f t="shared" si="30"/>
        <v>-</v>
      </c>
      <c r="V517" s="73" t="str">
        <f t="shared" si="31"/>
        <v>-</v>
      </c>
      <c r="W517" s="67"/>
    </row>
    <row r="518" spans="1:23" x14ac:dyDescent="0.3">
      <c r="A518" s="1" t="str">
        <f>IF('2.1 Data FSVA 2025 &amp; Bobot'!A514="","",'2.1 Data FSVA 2025 &amp; Bobot'!A514)</f>
        <v/>
      </c>
      <c r="B518" s="2" t="str">
        <f>IF('2.1 Data FSVA 2025 &amp; Bobot'!B514="","",'2.1 Data FSVA 2025 &amp; Bobot'!B514)</f>
        <v/>
      </c>
      <c r="C518" s="1" t="str">
        <f>IF('2.1 Data FSVA 2025 &amp; Bobot'!C514="","",'2.1 Data FSVA 2025 &amp; Bobot'!C514)</f>
        <v/>
      </c>
      <c r="D518" s="1" t="str">
        <f>IF('2.1 Data FSVA 2025 &amp; Bobot'!D514="","",'2.1 Data FSVA 2025 &amp; Bobot'!D514)</f>
        <v/>
      </c>
      <c r="E518" s="1" t="str">
        <f>IF('2.1 Data FSVA 2025 &amp; Bobot'!E514="","",'2.1 Data FSVA 2025 &amp; Bobot'!E514)</f>
        <v/>
      </c>
      <c r="F518" s="2" t="str">
        <f>IF('2.1 Data FSVA 2025 &amp; Bobot'!F514="","",'2.1 Data FSVA 2025 &amp; Bobot'!F514)</f>
        <v/>
      </c>
      <c r="G518" s="4" t="str">
        <f>IF('2.1 Data FSVA 2025 &amp; Bobot'!H514="","",IFERROR(((G$7-'2.1 Data FSVA 2025 &amp; Bobot'!H514))/(G$7-G$6),"-"))</f>
        <v/>
      </c>
      <c r="H518" s="4" t="str">
        <f>IF('2.1 Data FSVA 2025 &amp; Bobot'!J514="","",IFERROR((('2.1 Data FSVA 2025 &amp; Bobot'!J514-H$6))/(H$7-H$6),"-"))</f>
        <v/>
      </c>
      <c r="I518" s="4" t="str">
        <f>IF('2.1 Data FSVA 2025 &amp; Bobot'!L514="","",IFERROR((('2.1 Data FSVA 2025 &amp; Bobot'!L514-I$6))/(I$7-I$6),"-"))</f>
        <v/>
      </c>
      <c r="J518" s="4" t="str">
        <f>IF('2.1 Data FSVA 2025 &amp; Bobot'!N514="","",IFERROR((('2.1 Data FSVA 2025 &amp; Bobot'!N514-J$6))/(J$7-J$6),"-"))</f>
        <v/>
      </c>
      <c r="K518" s="4" t="str">
        <f>IF('2.1 Data FSVA 2025 &amp; Bobot'!P514="","",IFERROR(((K$7-'2.1 Data FSVA 2025 &amp; Bobot'!P514))/(K$7-K$6),"-"))</f>
        <v/>
      </c>
      <c r="L518" s="4" t="str">
        <f>IF('2.1 Data FSVA 2025 &amp; Bobot'!R514="","",IFERROR(((L$7-'2.1 Data FSVA 2025 &amp; Bobot'!R514))/(L$7-L$6),"-"))</f>
        <v/>
      </c>
      <c r="M518" s="4" t="str">
        <f>IF('2.1 Data FSVA 2025 &amp; Bobot'!T514="","",IFERROR(((M$7-'2.1 Data FSVA 2025 &amp; Bobot'!T514))/(M$7-M$6),"-"))</f>
        <v/>
      </c>
      <c r="N518" s="4" t="str">
        <f>IF('2.1 Data FSVA 2025 &amp; Bobot'!V514="","",IFERROR((('2.1 Data FSVA 2025 &amp; Bobot'!V514-N$6))/(N$7-N$6),"-"))</f>
        <v/>
      </c>
      <c r="O518" s="4" t="str">
        <f>IF('2.1 Data FSVA 2025 &amp; Bobot'!X514="","",IFERROR(((O$7-'2.1 Data FSVA 2025 &amp; Bobot'!X514))/(O$7-O$6),"-"))</f>
        <v/>
      </c>
      <c r="P518" s="4" t="str">
        <f>IF('2.1 Data FSVA 2025 &amp; Bobot'!Z514="","",IFERROR((('2.1 Data FSVA 2025 &amp; Bobot'!Z514-P$6))/(P$7-P$6),"-"))</f>
        <v/>
      </c>
      <c r="Q518" s="4" t="str">
        <f>IF('2.1 Data FSVA 2025 &amp; Bobot'!AB514="","",IFERROR((('2.1 Data FSVA 2025 &amp; Bobot'!AB514-Q$6))/(Q$7-Q$6),"-"))</f>
        <v/>
      </c>
      <c r="R518" s="4" t="str">
        <f>IF('2.1 Data FSVA 2025 &amp; Bobot'!AD514="","",IFERROR(((R$7-'2.1 Data FSVA 2025 &amp; Bobot'!AD514))/(R$7-R$6),"-"))</f>
        <v/>
      </c>
      <c r="S518" s="33" t="str">
        <f t="shared" si="28"/>
        <v>-</v>
      </c>
      <c r="T518" s="73" t="str">
        <f t="shared" si="29"/>
        <v>-</v>
      </c>
      <c r="U518" s="4" t="str">
        <f t="shared" si="30"/>
        <v>-</v>
      </c>
      <c r="V518" s="73" t="str">
        <f t="shared" si="31"/>
        <v>-</v>
      </c>
      <c r="W518" s="67"/>
    </row>
    <row r="519" spans="1:23" x14ac:dyDescent="0.3">
      <c r="A519" s="1" t="str">
        <f>IF('2.1 Data FSVA 2025 &amp; Bobot'!A515="","",'2.1 Data FSVA 2025 &amp; Bobot'!A515)</f>
        <v/>
      </c>
      <c r="B519" s="2" t="str">
        <f>IF('2.1 Data FSVA 2025 &amp; Bobot'!B515="","",'2.1 Data FSVA 2025 &amp; Bobot'!B515)</f>
        <v/>
      </c>
      <c r="C519" s="1" t="str">
        <f>IF('2.1 Data FSVA 2025 &amp; Bobot'!C515="","",'2.1 Data FSVA 2025 &amp; Bobot'!C515)</f>
        <v/>
      </c>
      <c r="D519" s="1" t="str">
        <f>IF('2.1 Data FSVA 2025 &amp; Bobot'!D515="","",'2.1 Data FSVA 2025 &amp; Bobot'!D515)</f>
        <v/>
      </c>
      <c r="E519" s="1" t="str">
        <f>IF('2.1 Data FSVA 2025 &amp; Bobot'!E515="","",'2.1 Data FSVA 2025 &amp; Bobot'!E515)</f>
        <v/>
      </c>
      <c r="F519" s="2" t="str">
        <f>IF('2.1 Data FSVA 2025 &amp; Bobot'!F515="","",'2.1 Data FSVA 2025 &amp; Bobot'!F515)</f>
        <v/>
      </c>
      <c r="G519" s="4" t="str">
        <f>IF('2.1 Data FSVA 2025 &amp; Bobot'!H515="","",IFERROR(((G$7-'2.1 Data FSVA 2025 &amp; Bobot'!H515))/(G$7-G$6),"-"))</f>
        <v/>
      </c>
      <c r="H519" s="4" t="str">
        <f>IF('2.1 Data FSVA 2025 &amp; Bobot'!J515="","",IFERROR((('2.1 Data FSVA 2025 &amp; Bobot'!J515-H$6))/(H$7-H$6),"-"))</f>
        <v/>
      </c>
      <c r="I519" s="4" t="str">
        <f>IF('2.1 Data FSVA 2025 &amp; Bobot'!L515="","",IFERROR((('2.1 Data FSVA 2025 &amp; Bobot'!L515-I$6))/(I$7-I$6),"-"))</f>
        <v/>
      </c>
      <c r="J519" s="4" t="str">
        <f>IF('2.1 Data FSVA 2025 &amp; Bobot'!N515="","",IFERROR((('2.1 Data FSVA 2025 &amp; Bobot'!N515-J$6))/(J$7-J$6),"-"))</f>
        <v/>
      </c>
      <c r="K519" s="4" t="str">
        <f>IF('2.1 Data FSVA 2025 &amp; Bobot'!P515="","",IFERROR(((K$7-'2.1 Data FSVA 2025 &amp; Bobot'!P515))/(K$7-K$6),"-"))</f>
        <v/>
      </c>
      <c r="L519" s="4" t="str">
        <f>IF('2.1 Data FSVA 2025 &amp; Bobot'!R515="","",IFERROR(((L$7-'2.1 Data FSVA 2025 &amp; Bobot'!R515))/(L$7-L$6),"-"))</f>
        <v/>
      </c>
      <c r="M519" s="4" t="str">
        <f>IF('2.1 Data FSVA 2025 &amp; Bobot'!T515="","",IFERROR(((M$7-'2.1 Data FSVA 2025 &amp; Bobot'!T515))/(M$7-M$6),"-"))</f>
        <v/>
      </c>
      <c r="N519" s="4" t="str">
        <f>IF('2.1 Data FSVA 2025 &amp; Bobot'!V515="","",IFERROR((('2.1 Data FSVA 2025 &amp; Bobot'!V515-N$6))/(N$7-N$6),"-"))</f>
        <v/>
      </c>
      <c r="O519" s="4" t="str">
        <f>IF('2.1 Data FSVA 2025 &amp; Bobot'!X515="","",IFERROR(((O$7-'2.1 Data FSVA 2025 &amp; Bobot'!X515))/(O$7-O$6),"-"))</f>
        <v/>
      </c>
      <c r="P519" s="4" t="str">
        <f>IF('2.1 Data FSVA 2025 &amp; Bobot'!Z515="","",IFERROR((('2.1 Data FSVA 2025 &amp; Bobot'!Z515-P$6))/(P$7-P$6),"-"))</f>
        <v/>
      </c>
      <c r="Q519" s="4" t="str">
        <f>IF('2.1 Data FSVA 2025 &amp; Bobot'!AB515="","",IFERROR((('2.1 Data FSVA 2025 &amp; Bobot'!AB515-Q$6))/(Q$7-Q$6),"-"))</f>
        <v/>
      </c>
      <c r="R519" s="4" t="str">
        <f>IF('2.1 Data FSVA 2025 &amp; Bobot'!AD515="","",IFERROR(((R$7-'2.1 Data FSVA 2025 &amp; Bobot'!AD515))/(R$7-R$6),"-"))</f>
        <v/>
      </c>
      <c r="S519" s="33" t="str">
        <f t="shared" si="28"/>
        <v>-</v>
      </c>
      <c r="T519" s="73" t="str">
        <f t="shared" si="29"/>
        <v>-</v>
      </c>
      <c r="U519" s="4" t="str">
        <f t="shared" si="30"/>
        <v>-</v>
      </c>
      <c r="V519" s="73" t="str">
        <f t="shared" si="31"/>
        <v>-</v>
      </c>
      <c r="W519" s="67"/>
    </row>
    <row r="520" spans="1:23" x14ac:dyDescent="0.3">
      <c r="A520" s="1" t="str">
        <f>IF('2.1 Data FSVA 2025 &amp; Bobot'!A516="","",'2.1 Data FSVA 2025 &amp; Bobot'!A516)</f>
        <v/>
      </c>
      <c r="B520" s="2" t="str">
        <f>IF('2.1 Data FSVA 2025 &amp; Bobot'!B516="","",'2.1 Data FSVA 2025 &amp; Bobot'!B516)</f>
        <v/>
      </c>
      <c r="C520" s="1" t="str">
        <f>IF('2.1 Data FSVA 2025 &amp; Bobot'!C516="","",'2.1 Data FSVA 2025 &amp; Bobot'!C516)</f>
        <v/>
      </c>
      <c r="D520" s="1" t="str">
        <f>IF('2.1 Data FSVA 2025 &amp; Bobot'!D516="","",'2.1 Data FSVA 2025 &amp; Bobot'!D516)</f>
        <v/>
      </c>
      <c r="E520" s="1" t="str">
        <f>IF('2.1 Data FSVA 2025 &amp; Bobot'!E516="","",'2.1 Data FSVA 2025 &amp; Bobot'!E516)</f>
        <v/>
      </c>
      <c r="F520" s="2" t="str">
        <f>IF('2.1 Data FSVA 2025 &amp; Bobot'!F516="","",'2.1 Data FSVA 2025 &amp; Bobot'!F516)</f>
        <v/>
      </c>
      <c r="G520" s="4" t="str">
        <f>IF('2.1 Data FSVA 2025 &amp; Bobot'!H516="","",IFERROR(((G$7-'2.1 Data FSVA 2025 &amp; Bobot'!H516))/(G$7-G$6),"-"))</f>
        <v/>
      </c>
      <c r="H520" s="4" t="str">
        <f>IF('2.1 Data FSVA 2025 &amp; Bobot'!J516="","",IFERROR((('2.1 Data FSVA 2025 &amp; Bobot'!J516-H$6))/(H$7-H$6),"-"))</f>
        <v/>
      </c>
      <c r="I520" s="4" t="str">
        <f>IF('2.1 Data FSVA 2025 &amp; Bobot'!L516="","",IFERROR((('2.1 Data FSVA 2025 &amp; Bobot'!L516-I$6))/(I$7-I$6),"-"))</f>
        <v/>
      </c>
      <c r="J520" s="4" t="str">
        <f>IF('2.1 Data FSVA 2025 &amp; Bobot'!N516="","",IFERROR((('2.1 Data FSVA 2025 &amp; Bobot'!N516-J$6))/(J$7-J$6),"-"))</f>
        <v/>
      </c>
      <c r="K520" s="4" t="str">
        <f>IF('2.1 Data FSVA 2025 &amp; Bobot'!P516="","",IFERROR(((K$7-'2.1 Data FSVA 2025 &amp; Bobot'!P516))/(K$7-K$6),"-"))</f>
        <v/>
      </c>
      <c r="L520" s="4" t="str">
        <f>IF('2.1 Data FSVA 2025 &amp; Bobot'!R516="","",IFERROR(((L$7-'2.1 Data FSVA 2025 &amp; Bobot'!R516))/(L$7-L$6),"-"))</f>
        <v/>
      </c>
      <c r="M520" s="4" t="str">
        <f>IF('2.1 Data FSVA 2025 &amp; Bobot'!T516="","",IFERROR(((M$7-'2.1 Data FSVA 2025 &amp; Bobot'!T516))/(M$7-M$6),"-"))</f>
        <v/>
      </c>
      <c r="N520" s="4" t="str">
        <f>IF('2.1 Data FSVA 2025 &amp; Bobot'!V516="","",IFERROR((('2.1 Data FSVA 2025 &amp; Bobot'!V516-N$6))/(N$7-N$6),"-"))</f>
        <v/>
      </c>
      <c r="O520" s="4" t="str">
        <f>IF('2.1 Data FSVA 2025 &amp; Bobot'!X516="","",IFERROR(((O$7-'2.1 Data FSVA 2025 &amp; Bobot'!X516))/(O$7-O$6),"-"))</f>
        <v/>
      </c>
      <c r="P520" s="4" t="str">
        <f>IF('2.1 Data FSVA 2025 &amp; Bobot'!Z516="","",IFERROR((('2.1 Data FSVA 2025 &amp; Bobot'!Z516-P$6))/(P$7-P$6),"-"))</f>
        <v/>
      </c>
      <c r="Q520" s="4" t="str">
        <f>IF('2.1 Data FSVA 2025 &amp; Bobot'!AB516="","",IFERROR((('2.1 Data FSVA 2025 &amp; Bobot'!AB516-Q$6))/(Q$7-Q$6),"-"))</f>
        <v/>
      </c>
      <c r="R520" s="4" t="str">
        <f>IF('2.1 Data FSVA 2025 &amp; Bobot'!AD516="","",IFERROR(((R$7-'2.1 Data FSVA 2025 &amp; Bobot'!AD516))/(R$7-R$6),"-"))</f>
        <v/>
      </c>
      <c r="S520" s="33" t="str">
        <f t="shared" si="28"/>
        <v>-</v>
      </c>
      <c r="T520" s="73" t="str">
        <f t="shared" si="29"/>
        <v>-</v>
      </c>
      <c r="U520" s="4" t="str">
        <f t="shared" si="30"/>
        <v>-</v>
      </c>
      <c r="V520" s="73" t="str">
        <f t="shared" si="31"/>
        <v>-</v>
      </c>
      <c r="W520" s="67"/>
    </row>
    <row r="521" spans="1:23" x14ac:dyDescent="0.3">
      <c r="A521" s="1" t="str">
        <f>IF('2.1 Data FSVA 2025 &amp; Bobot'!A517="","",'2.1 Data FSVA 2025 &amp; Bobot'!A517)</f>
        <v/>
      </c>
      <c r="B521" s="2" t="str">
        <f>IF('2.1 Data FSVA 2025 &amp; Bobot'!B517="","",'2.1 Data FSVA 2025 &amp; Bobot'!B517)</f>
        <v/>
      </c>
      <c r="C521" s="1" t="str">
        <f>IF('2.1 Data FSVA 2025 &amp; Bobot'!C517="","",'2.1 Data FSVA 2025 &amp; Bobot'!C517)</f>
        <v/>
      </c>
      <c r="D521" s="1" t="str">
        <f>IF('2.1 Data FSVA 2025 &amp; Bobot'!D517="","",'2.1 Data FSVA 2025 &amp; Bobot'!D517)</f>
        <v/>
      </c>
      <c r="E521" s="1" t="str">
        <f>IF('2.1 Data FSVA 2025 &amp; Bobot'!E517="","",'2.1 Data FSVA 2025 &amp; Bobot'!E517)</f>
        <v/>
      </c>
      <c r="F521" s="2" t="str">
        <f>IF('2.1 Data FSVA 2025 &amp; Bobot'!F517="","",'2.1 Data FSVA 2025 &amp; Bobot'!F517)</f>
        <v/>
      </c>
      <c r="G521" s="4" t="str">
        <f>IF('2.1 Data FSVA 2025 &amp; Bobot'!H517="","",IFERROR(((G$7-'2.1 Data FSVA 2025 &amp; Bobot'!H517))/(G$7-G$6),"-"))</f>
        <v/>
      </c>
      <c r="H521" s="4" t="str">
        <f>IF('2.1 Data FSVA 2025 &amp; Bobot'!J517="","",IFERROR((('2.1 Data FSVA 2025 &amp; Bobot'!J517-H$6))/(H$7-H$6),"-"))</f>
        <v/>
      </c>
      <c r="I521" s="4" t="str">
        <f>IF('2.1 Data FSVA 2025 &amp; Bobot'!L517="","",IFERROR((('2.1 Data FSVA 2025 &amp; Bobot'!L517-I$6))/(I$7-I$6),"-"))</f>
        <v/>
      </c>
      <c r="J521" s="4" t="str">
        <f>IF('2.1 Data FSVA 2025 &amp; Bobot'!N517="","",IFERROR((('2.1 Data FSVA 2025 &amp; Bobot'!N517-J$6))/(J$7-J$6),"-"))</f>
        <v/>
      </c>
      <c r="K521" s="4" t="str">
        <f>IF('2.1 Data FSVA 2025 &amp; Bobot'!P517="","",IFERROR(((K$7-'2.1 Data FSVA 2025 &amp; Bobot'!P517))/(K$7-K$6),"-"))</f>
        <v/>
      </c>
      <c r="L521" s="4" t="str">
        <f>IF('2.1 Data FSVA 2025 &amp; Bobot'!R517="","",IFERROR(((L$7-'2.1 Data FSVA 2025 &amp; Bobot'!R517))/(L$7-L$6),"-"))</f>
        <v/>
      </c>
      <c r="M521" s="4" t="str">
        <f>IF('2.1 Data FSVA 2025 &amp; Bobot'!T517="","",IFERROR(((M$7-'2.1 Data FSVA 2025 &amp; Bobot'!T517))/(M$7-M$6),"-"))</f>
        <v/>
      </c>
      <c r="N521" s="4" t="str">
        <f>IF('2.1 Data FSVA 2025 &amp; Bobot'!V517="","",IFERROR((('2.1 Data FSVA 2025 &amp; Bobot'!V517-N$6))/(N$7-N$6),"-"))</f>
        <v/>
      </c>
      <c r="O521" s="4" t="str">
        <f>IF('2.1 Data FSVA 2025 &amp; Bobot'!X517="","",IFERROR(((O$7-'2.1 Data FSVA 2025 &amp; Bobot'!X517))/(O$7-O$6),"-"))</f>
        <v/>
      </c>
      <c r="P521" s="4" t="str">
        <f>IF('2.1 Data FSVA 2025 &amp; Bobot'!Z517="","",IFERROR((('2.1 Data FSVA 2025 &amp; Bobot'!Z517-P$6))/(P$7-P$6),"-"))</f>
        <v/>
      </c>
      <c r="Q521" s="4" t="str">
        <f>IF('2.1 Data FSVA 2025 &amp; Bobot'!AB517="","",IFERROR((('2.1 Data FSVA 2025 &amp; Bobot'!AB517-Q$6))/(Q$7-Q$6),"-"))</f>
        <v/>
      </c>
      <c r="R521" s="4" t="str">
        <f>IF('2.1 Data FSVA 2025 &amp; Bobot'!AD517="","",IFERROR(((R$7-'2.1 Data FSVA 2025 &amp; Bobot'!AD517))/(R$7-R$6),"-"))</f>
        <v/>
      </c>
      <c r="S521" s="33" t="str">
        <f t="shared" si="28"/>
        <v>-</v>
      </c>
      <c r="T521" s="73" t="str">
        <f t="shared" si="29"/>
        <v>-</v>
      </c>
      <c r="U521" s="4" t="str">
        <f t="shared" si="30"/>
        <v>-</v>
      </c>
      <c r="V521" s="73" t="str">
        <f t="shared" si="31"/>
        <v>-</v>
      </c>
      <c r="W521" s="67"/>
    </row>
    <row r="522" spans="1:23" x14ac:dyDescent="0.3">
      <c r="A522" s="1" t="str">
        <f>IF('2.1 Data FSVA 2025 &amp; Bobot'!A518="","",'2.1 Data FSVA 2025 &amp; Bobot'!A518)</f>
        <v/>
      </c>
      <c r="B522" s="2" t="str">
        <f>IF('2.1 Data FSVA 2025 &amp; Bobot'!B518="","",'2.1 Data FSVA 2025 &amp; Bobot'!B518)</f>
        <v/>
      </c>
      <c r="C522" s="1" t="str">
        <f>IF('2.1 Data FSVA 2025 &amp; Bobot'!C518="","",'2.1 Data FSVA 2025 &amp; Bobot'!C518)</f>
        <v/>
      </c>
      <c r="D522" s="1" t="str">
        <f>IF('2.1 Data FSVA 2025 &amp; Bobot'!D518="","",'2.1 Data FSVA 2025 &amp; Bobot'!D518)</f>
        <v/>
      </c>
      <c r="E522" s="1" t="str">
        <f>IF('2.1 Data FSVA 2025 &amp; Bobot'!E518="","",'2.1 Data FSVA 2025 &amp; Bobot'!E518)</f>
        <v/>
      </c>
      <c r="F522" s="2" t="str">
        <f>IF('2.1 Data FSVA 2025 &amp; Bobot'!F518="","",'2.1 Data FSVA 2025 &amp; Bobot'!F518)</f>
        <v/>
      </c>
      <c r="G522" s="4" t="str">
        <f>IF('2.1 Data FSVA 2025 &amp; Bobot'!H518="","",IFERROR(((G$7-'2.1 Data FSVA 2025 &amp; Bobot'!H518))/(G$7-G$6),"-"))</f>
        <v/>
      </c>
      <c r="H522" s="4" t="str">
        <f>IF('2.1 Data FSVA 2025 &amp; Bobot'!J518="","",IFERROR((('2.1 Data FSVA 2025 &amp; Bobot'!J518-H$6))/(H$7-H$6),"-"))</f>
        <v/>
      </c>
      <c r="I522" s="4" t="str">
        <f>IF('2.1 Data FSVA 2025 &amp; Bobot'!L518="","",IFERROR((('2.1 Data FSVA 2025 &amp; Bobot'!L518-I$6))/(I$7-I$6),"-"))</f>
        <v/>
      </c>
      <c r="J522" s="4" t="str">
        <f>IF('2.1 Data FSVA 2025 &amp; Bobot'!N518="","",IFERROR((('2.1 Data FSVA 2025 &amp; Bobot'!N518-J$6))/(J$7-J$6),"-"))</f>
        <v/>
      </c>
      <c r="K522" s="4" t="str">
        <f>IF('2.1 Data FSVA 2025 &amp; Bobot'!P518="","",IFERROR(((K$7-'2.1 Data FSVA 2025 &amp; Bobot'!P518))/(K$7-K$6),"-"))</f>
        <v/>
      </c>
      <c r="L522" s="4" t="str">
        <f>IF('2.1 Data FSVA 2025 &amp; Bobot'!R518="","",IFERROR(((L$7-'2.1 Data FSVA 2025 &amp; Bobot'!R518))/(L$7-L$6),"-"))</f>
        <v/>
      </c>
      <c r="M522" s="4" t="str">
        <f>IF('2.1 Data FSVA 2025 &amp; Bobot'!T518="","",IFERROR(((M$7-'2.1 Data FSVA 2025 &amp; Bobot'!T518))/(M$7-M$6),"-"))</f>
        <v/>
      </c>
      <c r="N522" s="4" t="str">
        <f>IF('2.1 Data FSVA 2025 &amp; Bobot'!V518="","",IFERROR((('2.1 Data FSVA 2025 &amp; Bobot'!V518-N$6))/(N$7-N$6),"-"))</f>
        <v/>
      </c>
      <c r="O522" s="4" t="str">
        <f>IF('2.1 Data FSVA 2025 &amp; Bobot'!X518="","",IFERROR(((O$7-'2.1 Data FSVA 2025 &amp; Bobot'!X518))/(O$7-O$6),"-"))</f>
        <v/>
      </c>
      <c r="P522" s="4" t="str">
        <f>IF('2.1 Data FSVA 2025 &amp; Bobot'!Z518="","",IFERROR((('2.1 Data FSVA 2025 &amp; Bobot'!Z518-P$6))/(P$7-P$6),"-"))</f>
        <v/>
      </c>
      <c r="Q522" s="4" t="str">
        <f>IF('2.1 Data FSVA 2025 &amp; Bobot'!AB518="","",IFERROR((('2.1 Data FSVA 2025 &amp; Bobot'!AB518-Q$6))/(Q$7-Q$6),"-"))</f>
        <v/>
      </c>
      <c r="R522" s="4" t="str">
        <f>IF('2.1 Data FSVA 2025 &amp; Bobot'!AD518="","",IFERROR(((R$7-'2.1 Data FSVA 2025 &amp; Bobot'!AD518))/(R$7-R$6),"-"))</f>
        <v/>
      </c>
      <c r="S522" s="33" t="str">
        <f t="shared" si="28"/>
        <v>-</v>
      </c>
      <c r="T522" s="73" t="str">
        <f t="shared" si="29"/>
        <v>-</v>
      </c>
      <c r="U522" s="4" t="str">
        <f t="shared" si="30"/>
        <v>-</v>
      </c>
      <c r="V522" s="73" t="str">
        <f t="shared" si="31"/>
        <v>-</v>
      </c>
      <c r="W522" s="67"/>
    </row>
    <row r="523" spans="1:23" x14ac:dyDescent="0.3">
      <c r="A523" s="1" t="str">
        <f>IF('2.1 Data FSVA 2025 &amp; Bobot'!A519="","",'2.1 Data FSVA 2025 &amp; Bobot'!A519)</f>
        <v/>
      </c>
      <c r="B523" s="2" t="str">
        <f>IF('2.1 Data FSVA 2025 &amp; Bobot'!B519="","",'2.1 Data FSVA 2025 &amp; Bobot'!B519)</f>
        <v/>
      </c>
      <c r="C523" s="1" t="str">
        <f>IF('2.1 Data FSVA 2025 &amp; Bobot'!C519="","",'2.1 Data FSVA 2025 &amp; Bobot'!C519)</f>
        <v/>
      </c>
      <c r="D523" s="1" t="str">
        <f>IF('2.1 Data FSVA 2025 &amp; Bobot'!D519="","",'2.1 Data FSVA 2025 &amp; Bobot'!D519)</f>
        <v/>
      </c>
      <c r="E523" s="1" t="str">
        <f>IF('2.1 Data FSVA 2025 &amp; Bobot'!E519="","",'2.1 Data FSVA 2025 &amp; Bobot'!E519)</f>
        <v/>
      </c>
      <c r="F523" s="2" t="str">
        <f>IF('2.1 Data FSVA 2025 &amp; Bobot'!F519="","",'2.1 Data FSVA 2025 &amp; Bobot'!F519)</f>
        <v/>
      </c>
      <c r="G523" s="4" t="str">
        <f>IF('2.1 Data FSVA 2025 &amp; Bobot'!H519="","",IFERROR(((G$7-'2.1 Data FSVA 2025 &amp; Bobot'!H519))/(G$7-G$6),"-"))</f>
        <v/>
      </c>
      <c r="H523" s="4" t="str">
        <f>IF('2.1 Data FSVA 2025 &amp; Bobot'!J519="","",IFERROR((('2.1 Data FSVA 2025 &amp; Bobot'!J519-H$6))/(H$7-H$6),"-"))</f>
        <v/>
      </c>
      <c r="I523" s="4" t="str">
        <f>IF('2.1 Data FSVA 2025 &amp; Bobot'!L519="","",IFERROR((('2.1 Data FSVA 2025 &amp; Bobot'!L519-I$6))/(I$7-I$6),"-"))</f>
        <v/>
      </c>
      <c r="J523" s="4" t="str">
        <f>IF('2.1 Data FSVA 2025 &amp; Bobot'!N519="","",IFERROR((('2.1 Data FSVA 2025 &amp; Bobot'!N519-J$6))/(J$7-J$6),"-"))</f>
        <v/>
      </c>
      <c r="K523" s="4" t="str">
        <f>IF('2.1 Data FSVA 2025 &amp; Bobot'!P519="","",IFERROR(((K$7-'2.1 Data FSVA 2025 &amp; Bobot'!P519))/(K$7-K$6),"-"))</f>
        <v/>
      </c>
      <c r="L523" s="4" t="str">
        <f>IF('2.1 Data FSVA 2025 &amp; Bobot'!R519="","",IFERROR(((L$7-'2.1 Data FSVA 2025 &amp; Bobot'!R519))/(L$7-L$6),"-"))</f>
        <v/>
      </c>
      <c r="M523" s="4" t="str">
        <f>IF('2.1 Data FSVA 2025 &amp; Bobot'!T519="","",IFERROR(((M$7-'2.1 Data FSVA 2025 &amp; Bobot'!T519))/(M$7-M$6),"-"))</f>
        <v/>
      </c>
      <c r="N523" s="4" t="str">
        <f>IF('2.1 Data FSVA 2025 &amp; Bobot'!V519="","",IFERROR((('2.1 Data FSVA 2025 &amp; Bobot'!V519-N$6))/(N$7-N$6),"-"))</f>
        <v/>
      </c>
      <c r="O523" s="4" t="str">
        <f>IF('2.1 Data FSVA 2025 &amp; Bobot'!X519="","",IFERROR(((O$7-'2.1 Data FSVA 2025 &amp; Bobot'!X519))/(O$7-O$6),"-"))</f>
        <v/>
      </c>
      <c r="P523" s="4" t="str">
        <f>IF('2.1 Data FSVA 2025 &amp; Bobot'!Z519="","",IFERROR((('2.1 Data FSVA 2025 &amp; Bobot'!Z519-P$6))/(P$7-P$6),"-"))</f>
        <v/>
      </c>
      <c r="Q523" s="4" t="str">
        <f>IF('2.1 Data FSVA 2025 &amp; Bobot'!AB519="","",IFERROR((('2.1 Data FSVA 2025 &amp; Bobot'!AB519-Q$6))/(Q$7-Q$6),"-"))</f>
        <v/>
      </c>
      <c r="R523" s="4" t="str">
        <f>IF('2.1 Data FSVA 2025 &amp; Bobot'!AD519="","",IFERROR(((R$7-'2.1 Data FSVA 2025 &amp; Bobot'!AD519))/(R$7-R$6),"-"))</f>
        <v/>
      </c>
      <c r="S523" s="33" t="str">
        <f t="shared" si="28"/>
        <v>-</v>
      </c>
      <c r="T523" s="73" t="str">
        <f t="shared" si="29"/>
        <v>-</v>
      </c>
      <c r="U523" s="4" t="str">
        <f t="shared" si="30"/>
        <v>-</v>
      </c>
      <c r="V523" s="73" t="str">
        <f t="shared" si="31"/>
        <v>-</v>
      </c>
      <c r="W523" s="67"/>
    </row>
    <row r="524" spans="1:23" x14ac:dyDescent="0.3">
      <c r="A524" s="1" t="str">
        <f>IF('2.1 Data FSVA 2025 &amp; Bobot'!A520="","",'2.1 Data FSVA 2025 &amp; Bobot'!A520)</f>
        <v/>
      </c>
      <c r="B524" s="2" t="str">
        <f>IF('2.1 Data FSVA 2025 &amp; Bobot'!B520="","",'2.1 Data FSVA 2025 &amp; Bobot'!B520)</f>
        <v/>
      </c>
      <c r="C524" s="1" t="str">
        <f>IF('2.1 Data FSVA 2025 &amp; Bobot'!C520="","",'2.1 Data FSVA 2025 &amp; Bobot'!C520)</f>
        <v/>
      </c>
      <c r="D524" s="1" t="str">
        <f>IF('2.1 Data FSVA 2025 &amp; Bobot'!D520="","",'2.1 Data FSVA 2025 &amp; Bobot'!D520)</f>
        <v/>
      </c>
      <c r="E524" s="1" t="str">
        <f>IF('2.1 Data FSVA 2025 &amp; Bobot'!E520="","",'2.1 Data FSVA 2025 &amp; Bobot'!E520)</f>
        <v/>
      </c>
      <c r="F524" s="2" t="str">
        <f>IF('2.1 Data FSVA 2025 &amp; Bobot'!F520="","",'2.1 Data FSVA 2025 &amp; Bobot'!F520)</f>
        <v/>
      </c>
      <c r="G524" s="4" t="str">
        <f>IF('2.1 Data FSVA 2025 &amp; Bobot'!H520="","",IFERROR(((G$7-'2.1 Data FSVA 2025 &amp; Bobot'!H520))/(G$7-G$6),"-"))</f>
        <v/>
      </c>
      <c r="H524" s="4" t="str">
        <f>IF('2.1 Data FSVA 2025 &amp; Bobot'!J520="","",IFERROR((('2.1 Data FSVA 2025 &amp; Bobot'!J520-H$6))/(H$7-H$6),"-"))</f>
        <v/>
      </c>
      <c r="I524" s="4" t="str">
        <f>IF('2.1 Data FSVA 2025 &amp; Bobot'!L520="","",IFERROR((('2.1 Data FSVA 2025 &amp; Bobot'!L520-I$6))/(I$7-I$6),"-"))</f>
        <v/>
      </c>
      <c r="J524" s="4" t="str">
        <f>IF('2.1 Data FSVA 2025 &amp; Bobot'!N520="","",IFERROR((('2.1 Data FSVA 2025 &amp; Bobot'!N520-J$6))/(J$7-J$6),"-"))</f>
        <v/>
      </c>
      <c r="K524" s="4" t="str">
        <f>IF('2.1 Data FSVA 2025 &amp; Bobot'!P520="","",IFERROR(((K$7-'2.1 Data FSVA 2025 &amp; Bobot'!P520))/(K$7-K$6),"-"))</f>
        <v/>
      </c>
      <c r="L524" s="4" t="str">
        <f>IF('2.1 Data FSVA 2025 &amp; Bobot'!R520="","",IFERROR(((L$7-'2.1 Data FSVA 2025 &amp; Bobot'!R520))/(L$7-L$6),"-"))</f>
        <v/>
      </c>
      <c r="M524" s="4" t="str">
        <f>IF('2.1 Data FSVA 2025 &amp; Bobot'!T520="","",IFERROR(((M$7-'2.1 Data FSVA 2025 &amp; Bobot'!T520))/(M$7-M$6),"-"))</f>
        <v/>
      </c>
      <c r="N524" s="4" t="str">
        <f>IF('2.1 Data FSVA 2025 &amp; Bobot'!V520="","",IFERROR((('2.1 Data FSVA 2025 &amp; Bobot'!V520-N$6))/(N$7-N$6),"-"))</f>
        <v/>
      </c>
      <c r="O524" s="4" t="str">
        <f>IF('2.1 Data FSVA 2025 &amp; Bobot'!X520="","",IFERROR(((O$7-'2.1 Data FSVA 2025 &amp; Bobot'!X520))/(O$7-O$6),"-"))</f>
        <v/>
      </c>
      <c r="P524" s="4" t="str">
        <f>IF('2.1 Data FSVA 2025 &amp; Bobot'!Z520="","",IFERROR((('2.1 Data FSVA 2025 &amp; Bobot'!Z520-P$6))/(P$7-P$6),"-"))</f>
        <v/>
      </c>
      <c r="Q524" s="4" t="str">
        <f>IF('2.1 Data FSVA 2025 &amp; Bobot'!AB520="","",IFERROR((('2.1 Data FSVA 2025 &amp; Bobot'!AB520-Q$6))/(Q$7-Q$6),"-"))</f>
        <v/>
      </c>
      <c r="R524" s="4" t="str">
        <f>IF('2.1 Data FSVA 2025 &amp; Bobot'!AD520="","",IFERROR(((R$7-'2.1 Data FSVA 2025 &amp; Bobot'!AD520))/(R$7-R$6),"-"))</f>
        <v/>
      </c>
      <c r="S524" s="33" t="str">
        <f t="shared" ref="S524:S587" si="32">IFERROR(($G$2*G524)+($H$2*H524)+($I$2*I524)+($J$2*J524)+($K$2*K524)+($L$2*L524)+($M$2*M524)+($N$2*N524)+($O$2*O524)+($P$2*P524)+($Q$2*Q524)+($R$2*R524),"-")</f>
        <v>-</v>
      </c>
      <c r="T524" s="73" t="str">
        <f t="shared" ref="T524:T587" si="33">(IF(S524="-","-",IF(S524&lt;=$X$11,1,IF(S524&lt;=$X$12,2,IF(S524&lt;=$X$13,3,IF(S524&lt;=$X$14,4,IF(S524&lt;=$X$15,5,6)))))))</f>
        <v>-</v>
      </c>
      <c r="U524" s="4" t="str">
        <f t="shared" ref="U524:U587" si="34">IFERROR(100*S524,"-")</f>
        <v>-</v>
      </c>
      <c r="V524" s="73" t="str">
        <f t="shared" ref="V524:V587" si="35">IFERROR(RANK(U524,$U$11:$U$704,0),"-")</f>
        <v>-</v>
      </c>
      <c r="W524" s="67"/>
    </row>
    <row r="525" spans="1:23" x14ac:dyDescent="0.3">
      <c r="A525" s="1" t="str">
        <f>IF('2.1 Data FSVA 2025 &amp; Bobot'!A521="","",'2.1 Data FSVA 2025 &amp; Bobot'!A521)</f>
        <v/>
      </c>
      <c r="B525" s="2" t="str">
        <f>IF('2.1 Data FSVA 2025 &amp; Bobot'!B521="","",'2.1 Data FSVA 2025 &amp; Bobot'!B521)</f>
        <v/>
      </c>
      <c r="C525" s="1" t="str">
        <f>IF('2.1 Data FSVA 2025 &amp; Bobot'!C521="","",'2.1 Data FSVA 2025 &amp; Bobot'!C521)</f>
        <v/>
      </c>
      <c r="D525" s="1" t="str">
        <f>IF('2.1 Data FSVA 2025 &amp; Bobot'!D521="","",'2.1 Data FSVA 2025 &amp; Bobot'!D521)</f>
        <v/>
      </c>
      <c r="E525" s="1" t="str">
        <f>IF('2.1 Data FSVA 2025 &amp; Bobot'!E521="","",'2.1 Data FSVA 2025 &amp; Bobot'!E521)</f>
        <v/>
      </c>
      <c r="F525" s="2" t="str">
        <f>IF('2.1 Data FSVA 2025 &amp; Bobot'!F521="","",'2.1 Data FSVA 2025 &amp; Bobot'!F521)</f>
        <v/>
      </c>
      <c r="G525" s="4" t="str">
        <f>IF('2.1 Data FSVA 2025 &amp; Bobot'!H521="","",IFERROR(((G$7-'2.1 Data FSVA 2025 &amp; Bobot'!H521))/(G$7-G$6),"-"))</f>
        <v/>
      </c>
      <c r="H525" s="4" t="str">
        <f>IF('2.1 Data FSVA 2025 &amp; Bobot'!J521="","",IFERROR((('2.1 Data FSVA 2025 &amp; Bobot'!J521-H$6))/(H$7-H$6),"-"))</f>
        <v/>
      </c>
      <c r="I525" s="4" t="str">
        <f>IF('2.1 Data FSVA 2025 &amp; Bobot'!L521="","",IFERROR((('2.1 Data FSVA 2025 &amp; Bobot'!L521-I$6))/(I$7-I$6),"-"))</f>
        <v/>
      </c>
      <c r="J525" s="4" t="str">
        <f>IF('2.1 Data FSVA 2025 &amp; Bobot'!N521="","",IFERROR((('2.1 Data FSVA 2025 &amp; Bobot'!N521-J$6))/(J$7-J$6),"-"))</f>
        <v/>
      </c>
      <c r="K525" s="4" t="str">
        <f>IF('2.1 Data FSVA 2025 &amp; Bobot'!P521="","",IFERROR(((K$7-'2.1 Data FSVA 2025 &amp; Bobot'!P521))/(K$7-K$6),"-"))</f>
        <v/>
      </c>
      <c r="L525" s="4" t="str">
        <f>IF('2.1 Data FSVA 2025 &amp; Bobot'!R521="","",IFERROR(((L$7-'2.1 Data FSVA 2025 &amp; Bobot'!R521))/(L$7-L$6),"-"))</f>
        <v/>
      </c>
      <c r="M525" s="4" t="str">
        <f>IF('2.1 Data FSVA 2025 &amp; Bobot'!T521="","",IFERROR(((M$7-'2.1 Data FSVA 2025 &amp; Bobot'!T521))/(M$7-M$6),"-"))</f>
        <v/>
      </c>
      <c r="N525" s="4" t="str">
        <f>IF('2.1 Data FSVA 2025 &amp; Bobot'!V521="","",IFERROR((('2.1 Data FSVA 2025 &amp; Bobot'!V521-N$6))/(N$7-N$6),"-"))</f>
        <v/>
      </c>
      <c r="O525" s="4" t="str">
        <f>IF('2.1 Data FSVA 2025 &amp; Bobot'!X521="","",IFERROR(((O$7-'2.1 Data FSVA 2025 &amp; Bobot'!X521))/(O$7-O$6),"-"))</f>
        <v/>
      </c>
      <c r="P525" s="4" t="str">
        <f>IF('2.1 Data FSVA 2025 &amp; Bobot'!Z521="","",IFERROR((('2.1 Data FSVA 2025 &amp; Bobot'!Z521-P$6))/(P$7-P$6),"-"))</f>
        <v/>
      </c>
      <c r="Q525" s="4" t="str">
        <f>IF('2.1 Data FSVA 2025 &amp; Bobot'!AB521="","",IFERROR((('2.1 Data FSVA 2025 &amp; Bobot'!AB521-Q$6))/(Q$7-Q$6),"-"))</f>
        <v/>
      </c>
      <c r="R525" s="4" t="str">
        <f>IF('2.1 Data FSVA 2025 &amp; Bobot'!AD521="","",IFERROR(((R$7-'2.1 Data FSVA 2025 &amp; Bobot'!AD521))/(R$7-R$6),"-"))</f>
        <v/>
      </c>
      <c r="S525" s="33" t="str">
        <f t="shared" si="32"/>
        <v>-</v>
      </c>
      <c r="T525" s="73" t="str">
        <f t="shared" si="33"/>
        <v>-</v>
      </c>
      <c r="U525" s="4" t="str">
        <f t="shared" si="34"/>
        <v>-</v>
      </c>
      <c r="V525" s="73" t="str">
        <f t="shared" si="35"/>
        <v>-</v>
      </c>
      <c r="W525" s="67"/>
    </row>
    <row r="526" spans="1:23" x14ac:dyDescent="0.3">
      <c r="A526" s="1" t="str">
        <f>IF('2.1 Data FSVA 2025 &amp; Bobot'!A522="","",'2.1 Data FSVA 2025 &amp; Bobot'!A522)</f>
        <v/>
      </c>
      <c r="B526" s="2" t="str">
        <f>IF('2.1 Data FSVA 2025 &amp; Bobot'!B522="","",'2.1 Data FSVA 2025 &amp; Bobot'!B522)</f>
        <v/>
      </c>
      <c r="C526" s="1" t="str">
        <f>IF('2.1 Data FSVA 2025 &amp; Bobot'!C522="","",'2.1 Data FSVA 2025 &amp; Bobot'!C522)</f>
        <v/>
      </c>
      <c r="D526" s="1" t="str">
        <f>IF('2.1 Data FSVA 2025 &amp; Bobot'!D522="","",'2.1 Data FSVA 2025 &amp; Bobot'!D522)</f>
        <v/>
      </c>
      <c r="E526" s="1" t="str">
        <f>IF('2.1 Data FSVA 2025 &amp; Bobot'!E522="","",'2.1 Data FSVA 2025 &amp; Bobot'!E522)</f>
        <v/>
      </c>
      <c r="F526" s="2" t="str">
        <f>IF('2.1 Data FSVA 2025 &amp; Bobot'!F522="","",'2.1 Data FSVA 2025 &amp; Bobot'!F522)</f>
        <v/>
      </c>
      <c r="G526" s="4" t="str">
        <f>IF('2.1 Data FSVA 2025 &amp; Bobot'!H522="","",IFERROR(((G$7-'2.1 Data FSVA 2025 &amp; Bobot'!H522))/(G$7-G$6),"-"))</f>
        <v/>
      </c>
      <c r="H526" s="4" t="str">
        <f>IF('2.1 Data FSVA 2025 &amp; Bobot'!J522="","",IFERROR((('2.1 Data FSVA 2025 &amp; Bobot'!J522-H$6))/(H$7-H$6),"-"))</f>
        <v/>
      </c>
      <c r="I526" s="4" t="str">
        <f>IF('2.1 Data FSVA 2025 &amp; Bobot'!L522="","",IFERROR((('2.1 Data FSVA 2025 &amp; Bobot'!L522-I$6))/(I$7-I$6),"-"))</f>
        <v/>
      </c>
      <c r="J526" s="4" t="str">
        <f>IF('2.1 Data FSVA 2025 &amp; Bobot'!N522="","",IFERROR((('2.1 Data FSVA 2025 &amp; Bobot'!N522-J$6))/(J$7-J$6),"-"))</f>
        <v/>
      </c>
      <c r="K526" s="4" t="str">
        <f>IF('2.1 Data FSVA 2025 &amp; Bobot'!P522="","",IFERROR(((K$7-'2.1 Data FSVA 2025 &amp; Bobot'!P522))/(K$7-K$6),"-"))</f>
        <v/>
      </c>
      <c r="L526" s="4" t="str">
        <f>IF('2.1 Data FSVA 2025 &amp; Bobot'!R522="","",IFERROR(((L$7-'2.1 Data FSVA 2025 &amp; Bobot'!R522))/(L$7-L$6),"-"))</f>
        <v/>
      </c>
      <c r="M526" s="4" t="str">
        <f>IF('2.1 Data FSVA 2025 &amp; Bobot'!T522="","",IFERROR(((M$7-'2.1 Data FSVA 2025 &amp; Bobot'!T522))/(M$7-M$6),"-"))</f>
        <v/>
      </c>
      <c r="N526" s="4" t="str">
        <f>IF('2.1 Data FSVA 2025 &amp; Bobot'!V522="","",IFERROR((('2.1 Data FSVA 2025 &amp; Bobot'!V522-N$6))/(N$7-N$6),"-"))</f>
        <v/>
      </c>
      <c r="O526" s="4" t="str">
        <f>IF('2.1 Data FSVA 2025 &amp; Bobot'!X522="","",IFERROR(((O$7-'2.1 Data FSVA 2025 &amp; Bobot'!X522))/(O$7-O$6),"-"))</f>
        <v/>
      </c>
      <c r="P526" s="4" t="str">
        <f>IF('2.1 Data FSVA 2025 &amp; Bobot'!Z522="","",IFERROR((('2.1 Data FSVA 2025 &amp; Bobot'!Z522-P$6))/(P$7-P$6),"-"))</f>
        <v/>
      </c>
      <c r="Q526" s="4" t="str">
        <f>IF('2.1 Data FSVA 2025 &amp; Bobot'!AB522="","",IFERROR((('2.1 Data FSVA 2025 &amp; Bobot'!AB522-Q$6))/(Q$7-Q$6),"-"))</f>
        <v/>
      </c>
      <c r="R526" s="4" t="str">
        <f>IF('2.1 Data FSVA 2025 &amp; Bobot'!AD522="","",IFERROR(((R$7-'2.1 Data FSVA 2025 &amp; Bobot'!AD522))/(R$7-R$6),"-"))</f>
        <v/>
      </c>
      <c r="S526" s="33" t="str">
        <f t="shared" si="32"/>
        <v>-</v>
      </c>
      <c r="T526" s="73" t="str">
        <f t="shared" si="33"/>
        <v>-</v>
      </c>
      <c r="U526" s="4" t="str">
        <f t="shared" si="34"/>
        <v>-</v>
      </c>
      <c r="V526" s="73" t="str">
        <f t="shared" si="35"/>
        <v>-</v>
      </c>
      <c r="W526" s="67"/>
    </row>
    <row r="527" spans="1:23" x14ac:dyDescent="0.3">
      <c r="A527" s="1" t="str">
        <f>IF('2.1 Data FSVA 2025 &amp; Bobot'!A523="","",'2.1 Data FSVA 2025 &amp; Bobot'!A523)</f>
        <v/>
      </c>
      <c r="B527" s="2" t="str">
        <f>IF('2.1 Data FSVA 2025 &amp; Bobot'!B523="","",'2.1 Data FSVA 2025 &amp; Bobot'!B523)</f>
        <v/>
      </c>
      <c r="C527" s="1" t="str">
        <f>IF('2.1 Data FSVA 2025 &amp; Bobot'!C523="","",'2.1 Data FSVA 2025 &amp; Bobot'!C523)</f>
        <v/>
      </c>
      <c r="D527" s="1" t="str">
        <f>IF('2.1 Data FSVA 2025 &amp; Bobot'!D523="","",'2.1 Data FSVA 2025 &amp; Bobot'!D523)</f>
        <v/>
      </c>
      <c r="E527" s="1" t="str">
        <f>IF('2.1 Data FSVA 2025 &amp; Bobot'!E523="","",'2.1 Data FSVA 2025 &amp; Bobot'!E523)</f>
        <v/>
      </c>
      <c r="F527" s="2" t="str">
        <f>IF('2.1 Data FSVA 2025 &amp; Bobot'!F523="","",'2.1 Data FSVA 2025 &amp; Bobot'!F523)</f>
        <v/>
      </c>
      <c r="G527" s="4" t="str">
        <f>IF('2.1 Data FSVA 2025 &amp; Bobot'!H523="","",IFERROR(((G$7-'2.1 Data FSVA 2025 &amp; Bobot'!H523))/(G$7-G$6),"-"))</f>
        <v/>
      </c>
      <c r="H527" s="4" t="str">
        <f>IF('2.1 Data FSVA 2025 &amp; Bobot'!J523="","",IFERROR((('2.1 Data FSVA 2025 &amp; Bobot'!J523-H$6))/(H$7-H$6),"-"))</f>
        <v/>
      </c>
      <c r="I527" s="4" t="str">
        <f>IF('2.1 Data FSVA 2025 &amp; Bobot'!L523="","",IFERROR((('2.1 Data FSVA 2025 &amp; Bobot'!L523-I$6))/(I$7-I$6),"-"))</f>
        <v/>
      </c>
      <c r="J527" s="4" t="str">
        <f>IF('2.1 Data FSVA 2025 &amp; Bobot'!N523="","",IFERROR((('2.1 Data FSVA 2025 &amp; Bobot'!N523-J$6))/(J$7-J$6),"-"))</f>
        <v/>
      </c>
      <c r="K527" s="4" t="str">
        <f>IF('2.1 Data FSVA 2025 &amp; Bobot'!P523="","",IFERROR(((K$7-'2.1 Data FSVA 2025 &amp; Bobot'!P523))/(K$7-K$6),"-"))</f>
        <v/>
      </c>
      <c r="L527" s="4" t="str">
        <f>IF('2.1 Data FSVA 2025 &amp; Bobot'!R523="","",IFERROR(((L$7-'2.1 Data FSVA 2025 &amp; Bobot'!R523))/(L$7-L$6),"-"))</f>
        <v/>
      </c>
      <c r="M527" s="4" t="str">
        <f>IF('2.1 Data FSVA 2025 &amp; Bobot'!T523="","",IFERROR(((M$7-'2.1 Data FSVA 2025 &amp; Bobot'!T523))/(M$7-M$6),"-"))</f>
        <v/>
      </c>
      <c r="N527" s="4" t="str">
        <f>IF('2.1 Data FSVA 2025 &amp; Bobot'!V523="","",IFERROR((('2.1 Data FSVA 2025 &amp; Bobot'!V523-N$6))/(N$7-N$6),"-"))</f>
        <v/>
      </c>
      <c r="O527" s="4" t="str">
        <f>IF('2.1 Data FSVA 2025 &amp; Bobot'!X523="","",IFERROR(((O$7-'2.1 Data FSVA 2025 &amp; Bobot'!X523))/(O$7-O$6),"-"))</f>
        <v/>
      </c>
      <c r="P527" s="4" t="str">
        <f>IF('2.1 Data FSVA 2025 &amp; Bobot'!Z523="","",IFERROR((('2.1 Data FSVA 2025 &amp; Bobot'!Z523-P$6))/(P$7-P$6),"-"))</f>
        <v/>
      </c>
      <c r="Q527" s="4" t="str">
        <f>IF('2.1 Data FSVA 2025 &amp; Bobot'!AB523="","",IFERROR((('2.1 Data FSVA 2025 &amp; Bobot'!AB523-Q$6))/(Q$7-Q$6),"-"))</f>
        <v/>
      </c>
      <c r="R527" s="4" t="str">
        <f>IF('2.1 Data FSVA 2025 &amp; Bobot'!AD523="","",IFERROR(((R$7-'2.1 Data FSVA 2025 &amp; Bobot'!AD523))/(R$7-R$6),"-"))</f>
        <v/>
      </c>
      <c r="S527" s="33" t="str">
        <f t="shared" si="32"/>
        <v>-</v>
      </c>
      <c r="T527" s="73" t="str">
        <f t="shared" si="33"/>
        <v>-</v>
      </c>
      <c r="U527" s="4" t="str">
        <f t="shared" si="34"/>
        <v>-</v>
      </c>
      <c r="V527" s="73" t="str">
        <f t="shared" si="35"/>
        <v>-</v>
      </c>
      <c r="W527" s="67"/>
    </row>
    <row r="528" spans="1:23" x14ac:dyDescent="0.3">
      <c r="A528" s="1" t="str">
        <f>IF('2.1 Data FSVA 2025 &amp; Bobot'!A524="","",'2.1 Data FSVA 2025 &amp; Bobot'!A524)</f>
        <v/>
      </c>
      <c r="B528" s="2" t="str">
        <f>IF('2.1 Data FSVA 2025 &amp; Bobot'!B524="","",'2.1 Data FSVA 2025 &amp; Bobot'!B524)</f>
        <v/>
      </c>
      <c r="C528" s="1" t="str">
        <f>IF('2.1 Data FSVA 2025 &amp; Bobot'!C524="","",'2.1 Data FSVA 2025 &amp; Bobot'!C524)</f>
        <v/>
      </c>
      <c r="D528" s="1" t="str">
        <f>IF('2.1 Data FSVA 2025 &amp; Bobot'!D524="","",'2.1 Data FSVA 2025 &amp; Bobot'!D524)</f>
        <v/>
      </c>
      <c r="E528" s="1" t="str">
        <f>IF('2.1 Data FSVA 2025 &amp; Bobot'!E524="","",'2.1 Data FSVA 2025 &amp; Bobot'!E524)</f>
        <v/>
      </c>
      <c r="F528" s="2" t="str">
        <f>IF('2.1 Data FSVA 2025 &amp; Bobot'!F524="","",'2.1 Data FSVA 2025 &amp; Bobot'!F524)</f>
        <v/>
      </c>
      <c r="G528" s="4" t="str">
        <f>IF('2.1 Data FSVA 2025 &amp; Bobot'!H524="","",IFERROR(((G$7-'2.1 Data FSVA 2025 &amp; Bobot'!H524))/(G$7-G$6),"-"))</f>
        <v/>
      </c>
      <c r="H528" s="4" t="str">
        <f>IF('2.1 Data FSVA 2025 &amp; Bobot'!J524="","",IFERROR((('2.1 Data FSVA 2025 &amp; Bobot'!J524-H$6))/(H$7-H$6),"-"))</f>
        <v/>
      </c>
      <c r="I528" s="4" t="str">
        <f>IF('2.1 Data FSVA 2025 &amp; Bobot'!L524="","",IFERROR((('2.1 Data FSVA 2025 &amp; Bobot'!L524-I$6))/(I$7-I$6),"-"))</f>
        <v/>
      </c>
      <c r="J528" s="4" t="str">
        <f>IF('2.1 Data FSVA 2025 &amp; Bobot'!N524="","",IFERROR((('2.1 Data FSVA 2025 &amp; Bobot'!N524-J$6))/(J$7-J$6),"-"))</f>
        <v/>
      </c>
      <c r="K528" s="4" t="str">
        <f>IF('2.1 Data FSVA 2025 &amp; Bobot'!P524="","",IFERROR(((K$7-'2.1 Data FSVA 2025 &amp; Bobot'!P524))/(K$7-K$6),"-"))</f>
        <v/>
      </c>
      <c r="L528" s="4" t="str">
        <f>IF('2.1 Data FSVA 2025 &amp; Bobot'!R524="","",IFERROR(((L$7-'2.1 Data FSVA 2025 &amp; Bobot'!R524))/(L$7-L$6),"-"))</f>
        <v/>
      </c>
      <c r="M528" s="4" t="str">
        <f>IF('2.1 Data FSVA 2025 &amp; Bobot'!T524="","",IFERROR(((M$7-'2.1 Data FSVA 2025 &amp; Bobot'!T524))/(M$7-M$6),"-"))</f>
        <v/>
      </c>
      <c r="N528" s="4" t="str">
        <f>IF('2.1 Data FSVA 2025 &amp; Bobot'!V524="","",IFERROR((('2.1 Data FSVA 2025 &amp; Bobot'!V524-N$6))/(N$7-N$6),"-"))</f>
        <v/>
      </c>
      <c r="O528" s="4" t="str">
        <f>IF('2.1 Data FSVA 2025 &amp; Bobot'!X524="","",IFERROR(((O$7-'2.1 Data FSVA 2025 &amp; Bobot'!X524))/(O$7-O$6),"-"))</f>
        <v/>
      </c>
      <c r="P528" s="4" t="str">
        <f>IF('2.1 Data FSVA 2025 &amp; Bobot'!Z524="","",IFERROR((('2.1 Data FSVA 2025 &amp; Bobot'!Z524-P$6))/(P$7-P$6),"-"))</f>
        <v/>
      </c>
      <c r="Q528" s="4" t="str">
        <f>IF('2.1 Data FSVA 2025 &amp; Bobot'!AB524="","",IFERROR((('2.1 Data FSVA 2025 &amp; Bobot'!AB524-Q$6))/(Q$7-Q$6),"-"))</f>
        <v/>
      </c>
      <c r="R528" s="4" t="str">
        <f>IF('2.1 Data FSVA 2025 &amp; Bobot'!AD524="","",IFERROR(((R$7-'2.1 Data FSVA 2025 &amp; Bobot'!AD524))/(R$7-R$6),"-"))</f>
        <v/>
      </c>
      <c r="S528" s="33" t="str">
        <f t="shared" si="32"/>
        <v>-</v>
      </c>
      <c r="T528" s="73" t="str">
        <f t="shared" si="33"/>
        <v>-</v>
      </c>
      <c r="U528" s="4" t="str">
        <f t="shared" si="34"/>
        <v>-</v>
      </c>
      <c r="V528" s="73" t="str">
        <f t="shared" si="35"/>
        <v>-</v>
      </c>
      <c r="W528" s="67"/>
    </row>
    <row r="529" spans="1:23" x14ac:dyDescent="0.3">
      <c r="A529" s="1" t="str">
        <f>IF('2.1 Data FSVA 2025 &amp; Bobot'!A525="","",'2.1 Data FSVA 2025 &amp; Bobot'!A525)</f>
        <v/>
      </c>
      <c r="B529" s="2" t="str">
        <f>IF('2.1 Data FSVA 2025 &amp; Bobot'!B525="","",'2.1 Data FSVA 2025 &amp; Bobot'!B525)</f>
        <v/>
      </c>
      <c r="C529" s="1" t="str">
        <f>IF('2.1 Data FSVA 2025 &amp; Bobot'!C525="","",'2.1 Data FSVA 2025 &amp; Bobot'!C525)</f>
        <v/>
      </c>
      <c r="D529" s="1" t="str">
        <f>IF('2.1 Data FSVA 2025 &amp; Bobot'!D525="","",'2.1 Data FSVA 2025 &amp; Bobot'!D525)</f>
        <v/>
      </c>
      <c r="E529" s="1" t="str">
        <f>IF('2.1 Data FSVA 2025 &amp; Bobot'!E525="","",'2.1 Data FSVA 2025 &amp; Bobot'!E525)</f>
        <v/>
      </c>
      <c r="F529" s="2" t="str">
        <f>IF('2.1 Data FSVA 2025 &amp; Bobot'!F525="","",'2.1 Data FSVA 2025 &amp; Bobot'!F525)</f>
        <v/>
      </c>
      <c r="G529" s="4" t="str">
        <f>IF('2.1 Data FSVA 2025 &amp; Bobot'!H525="","",IFERROR(((G$7-'2.1 Data FSVA 2025 &amp; Bobot'!H525))/(G$7-G$6),"-"))</f>
        <v/>
      </c>
      <c r="H529" s="4" t="str">
        <f>IF('2.1 Data FSVA 2025 &amp; Bobot'!J525="","",IFERROR((('2.1 Data FSVA 2025 &amp; Bobot'!J525-H$6))/(H$7-H$6),"-"))</f>
        <v/>
      </c>
      <c r="I529" s="4" t="str">
        <f>IF('2.1 Data FSVA 2025 &amp; Bobot'!L525="","",IFERROR((('2.1 Data FSVA 2025 &amp; Bobot'!L525-I$6))/(I$7-I$6),"-"))</f>
        <v/>
      </c>
      <c r="J529" s="4" t="str">
        <f>IF('2.1 Data FSVA 2025 &amp; Bobot'!N525="","",IFERROR((('2.1 Data FSVA 2025 &amp; Bobot'!N525-J$6))/(J$7-J$6),"-"))</f>
        <v/>
      </c>
      <c r="K529" s="4" t="str">
        <f>IF('2.1 Data FSVA 2025 &amp; Bobot'!P525="","",IFERROR(((K$7-'2.1 Data FSVA 2025 &amp; Bobot'!P525))/(K$7-K$6),"-"))</f>
        <v/>
      </c>
      <c r="L529" s="4" t="str">
        <f>IF('2.1 Data FSVA 2025 &amp; Bobot'!R525="","",IFERROR(((L$7-'2.1 Data FSVA 2025 &amp; Bobot'!R525))/(L$7-L$6),"-"))</f>
        <v/>
      </c>
      <c r="M529" s="4" t="str">
        <f>IF('2.1 Data FSVA 2025 &amp; Bobot'!T525="","",IFERROR(((M$7-'2.1 Data FSVA 2025 &amp; Bobot'!T525))/(M$7-M$6),"-"))</f>
        <v/>
      </c>
      <c r="N529" s="4" t="str">
        <f>IF('2.1 Data FSVA 2025 &amp; Bobot'!V525="","",IFERROR((('2.1 Data FSVA 2025 &amp; Bobot'!V525-N$6))/(N$7-N$6),"-"))</f>
        <v/>
      </c>
      <c r="O529" s="4" t="str">
        <f>IF('2.1 Data FSVA 2025 &amp; Bobot'!X525="","",IFERROR(((O$7-'2.1 Data FSVA 2025 &amp; Bobot'!X525))/(O$7-O$6),"-"))</f>
        <v/>
      </c>
      <c r="P529" s="4" t="str">
        <f>IF('2.1 Data FSVA 2025 &amp; Bobot'!Z525="","",IFERROR((('2.1 Data FSVA 2025 &amp; Bobot'!Z525-P$6))/(P$7-P$6),"-"))</f>
        <v/>
      </c>
      <c r="Q529" s="4" t="str">
        <f>IF('2.1 Data FSVA 2025 &amp; Bobot'!AB525="","",IFERROR((('2.1 Data FSVA 2025 &amp; Bobot'!AB525-Q$6))/(Q$7-Q$6),"-"))</f>
        <v/>
      </c>
      <c r="R529" s="4" t="str">
        <f>IF('2.1 Data FSVA 2025 &amp; Bobot'!AD525="","",IFERROR(((R$7-'2.1 Data FSVA 2025 &amp; Bobot'!AD525))/(R$7-R$6),"-"))</f>
        <v/>
      </c>
      <c r="S529" s="33" t="str">
        <f t="shared" si="32"/>
        <v>-</v>
      </c>
      <c r="T529" s="73" t="str">
        <f t="shared" si="33"/>
        <v>-</v>
      </c>
      <c r="U529" s="4" t="str">
        <f t="shared" si="34"/>
        <v>-</v>
      </c>
      <c r="V529" s="73" t="str">
        <f t="shared" si="35"/>
        <v>-</v>
      </c>
      <c r="W529" s="67"/>
    </row>
    <row r="530" spans="1:23" x14ac:dyDescent="0.3">
      <c r="A530" s="1" t="str">
        <f>IF('2.1 Data FSVA 2025 &amp; Bobot'!A526="","",'2.1 Data FSVA 2025 &amp; Bobot'!A526)</f>
        <v/>
      </c>
      <c r="B530" s="2" t="str">
        <f>IF('2.1 Data FSVA 2025 &amp; Bobot'!B526="","",'2.1 Data FSVA 2025 &amp; Bobot'!B526)</f>
        <v/>
      </c>
      <c r="C530" s="1" t="str">
        <f>IF('2.1 Data FSVA 2025 &amp; Bobot'!C526="","",'2.1 Data FSVA 2025 &amp; Bobot'!C526)</f>
        <v/>
      </c>
      <c r="D530" s="1" t="str">
        <f>IF('2.1 Data FSVA 2025 &amp; Bobot'!D526="","",'2.1 Data FSVA 2025 &amp; Bobot'!D526)</f>
        <v/>
      </c>
      <c r="E530" s="1" t="str">
        <f>IF('2.1 Data FSVA 2025 &amp; Bobot'!E526="","",'2.1 Data FSVA 2025 &amp; Bobot'!E526)</f>
        <v/>
      </c>
      <c r="F530" s="2" t="str">
        <f>IF('2.1 Data FSVA 2025 &amp; Bobot'!F526="","",'2.1 Data FSVA 2025 &amp; Bobot'!F526)</f>
        <v/>
      </c>
      <c r="G530" s="4" t="str">
        <f>IF('2.1 Data FSVA 2025 &amp; Bobot'!H526="","",IFERROR(((G$7-'2.1 Data FSVA 2025 &amp; Bobot'!H526))/(G$7-G$6),"-"))</f>
        <v/>
      </c>
      <c r="H530" s="4" t="str">
        <f>IF('2.1 Data FSVA 2025 &amp; Bobot'!J526="","",IFERROR((('2.1 Data FSVA 2025 &amp; Bobot'!J526-H$6))/(H$7-H$6),"-"))</f>
        <v/>
      </c>
      <c r="I530" s="4" t="str">
        <f>IF('2.1 Data FSVA 2025 &amp; Bobot'!L526="","",IFERROR((('2.1 Data FSVA 2025 &amp; Bobot'!L526-I$6))/(I$7-I$6),"-"))</f>
        <v/>
      </c>
      <c r="J530" s="4" t="str">
        <f>IF('2.1 Data FSVA 2025 &amp; Bobot'!N526="","",IFERROR((('2.1 Data FSVA 2025 &amp; Bobot'!N526-J$6))/(J$7-J$6),"-"))</f>
        <v/>
      </c>
      <c r="K530" s="4" t="str">
        <f>IF('2.1 Data FSVA 2025 &amp; Bobot'!P526="","",IFERROR(((K$7-'2.1 Data FSVA 2025 &amp; Bobot'!P526))/(K$7-K$6),"-"))</f>
        <v/>
      </c>
      <c r="L530" s="4" t="str">
        <f>IF('2.1 Data FSVA 2025 &amp; Bobot'!R526="","",IFERROR(((L$7-'2.1 Data FSVA 2025 &amp; Bobot'!R526))/(L$7-L$6),"-"))</f>
        <v/>
      </c>
      <c r="M530" s="4" t="str">
        <f>IF('2.1 Data FSVA 2025 &amp; Bobot'!T526="","",IFERROR(((M$7-'2.1 Data FSVA 2025 &amp; Bobot'!T526))/(M$7-M$6),"-"))</f>
        <v/>
      </c>
      <c r="N530" s="4" t="str">
        <f>IF('2.1 Data FSVA 2025 &amp; Bobot'!V526="","",IFERROR((('2.1 Data FSVA 2025 &amp; Bobot'!V526-N$6))/(N$7-N$6),"-"))</f>
        <v/>
      </c>
      <c r="O530" s="4" t="str">
        <f>IF('2.1 Data FSVA 2025 &amp; Bobot'!X526="","",IFERROR(((O$7-'2.1 Data FSVA 2025 &amp; Bobot'!X526))/(O$7-O$6),"-"))</f>
        <v/>
      </c>
      <c r="P530" s="4" t="str">
        <f>IF('2.1 Data FSVA 2025 &amp; Bobot'!Z526="","",IFERROR((('2.1 Data FSVA 2025 &amp; Bobot'!Z526-P$6))/(P$7-P$6),"-"))</f>
        <v/>
      </c>
      <c r="Q530" s="4" t="str">
        <f>IF('2.1 Data FSVA 2025 &amp; Bobot'!AB526="","",IFERROR((('2.1 Data FSVA 2025 &amp; Bobot'!AB526-Q$6))/(Q$7-Q$6),"-"))</f>
        <v/>
      </c>
      <c r="R530" s="4" t="str">
        <f>IF('2.1 Data FSVA 2025 &amp; Bobot'!AD526="","",IFERROR(((R$7-'2.1 Data FSVA 2025 &amp; Bobot'!AD526))/(R$7-R$6),"-"))</f>
        <v/>
      </c>
      <c r="S530" s="33" t="str">
        <f t="shared" si="32"/>
        <v>-</v>
      </c>
      <c r="T530" s="73" t="str">
        <f t="shared" si="33"/>
        <v>-</v>
      </c>
      <c r="U530" s="4" t="str">
        <f t="shared" si="34"/>
        <v>-</v>
      </c>
      <c r="V530" s="73" t="str">
        <f t="shared" si="35"/>
        <v>-</v>
      </c>
      <c r="W530" s="67"/>
    </row>
    <row r="531" spans="1:23" x14ac:dyDescent="0.3">
      <c r="A531" s="1" t="str">
        <f>IF('2.1 Data FSVA 2025 &amp; Bobot'!A527="","",'2.1 Data FSVA 2025 &amp; Bobot'!A527)</f>
        <v/>
      </c>
      <c r="B531" s="2" t="str">
        <f>IF('2.1 Data FSVA 2025 &amp; Bobot'!B527="","",'2.1 Data FSVA 2025 &amp; Bobot'!B527)</f>
        <v/>
      </c>
      <c r="C531" s="1" t="str">
        <f>IF('2.1 Data FSVA 2025 &amp; Bobot'!C527="","",'2.1 Data FSVA 2025 &amp; Bobot'!C527)</f>
        <v/>
      </c>
      <c r="D531" s="1" t="str">
        <f>IF('2.1 Data FSVA 2025 &amp; Bobot'!D527="","",'2.1 Data FSVA 2025 &amp; Bobot'!D527)</f>
        <v/>
      </c>
      <c r="E531" s="1" t="str">
        <f>IF('2.1 Data FSVA 2025 &amp; Bobot'!E527="","",'2.1 Data FSVA 2025 &amp; Bobot'!E527)</f>
        <v/>
      </c>
      <c r="F531" s="2" t="str">
        <f>IF('2.1 Data FSVA 2025 &amp; Bobot'!F527="","",'2.1 Data FSVA 2025 &amp; Bobot'!F527)</f>
        <v/>
      </c>
      <c r="G531" s="4" t="str">
        <f>IF('2.1 Data FSVA 2025 &amp; Bobot'!H527="","",IFERROR(((G$7-'2.1 Data FSVA 2025 &amp; Bobot'!H527))/(G$7-G$6),"-"))</f>
        <v/>
      </c>
      <c r="H531" s="4" t="str">
        <f>IF('2.1 Data FSVA 2025 &amp; Bobot'!J527="","",IFERROR((('2.1 Data FSVA 2025 &amp; Bobot'!J527-H$6))/(H$7-H$6),"-"))</f>
        <v/>
      </c>
      <c r="I531" s="4" t="str">
        <f>IF('2.1 Data FSVA 2025 &amp; Bobot'!L527="","",IFERROR((('2.1 Data FSVA 2025 &amp; Bobot'!L527-I$6))/(I$7-I$6),"-"))</f>
        <v/>
      </c>
      <c r="J531" s="4" t="str">
        <f>IF('2.1 Data FSVA 2025 &amp; Bobot'!N527="","",IFERROR((('2.1 Data FSVA 2025 &amp; Bobot'!N527-J$6))/(J$7-J$6),"-"))</f>
        <v/>
      </c>
      <c r="K531" s="4" t="str">
        <f>IF('2.1 Data FSVA 2025 &amp; Bobot'!P527="","",IFERROR(((K$7-'2.1 Data FSVA 2025 &amp; Bobot'!P527))/(K$7-K$6),"-"))</f>
        <v/>
      </c>
      <c r="L531" s="4" t="str">
        <f>IF('2.1 Data FSVA 2025 &amp; Bobot'!R527="","",IFERROR(((L$7-'2.1 Data FSVA 2025 &amp; Bobot'!R527))/(L$7-L$6),"-"))</f>
        <v/>
      </c>
      <c r="M531" s="4" t="str">
        <f>IF('2.1 Data FSVA 2025 &amp; Bobot'!T527="","",IFERROR(((M$7-'2.1 Data FSVA 2025 &amp; Bobot'!T527))/(M$7-M$6),"-"))</f>
        <v/>
      </c>
      <c r="N531" s="4" t="str">
        <f>IF('2.1 Data FSVA 2025 &amp; Bobot'!V527="","",IFERROR((('2.1 Data FSVA 2025 &amp; Bobot'!V527-N$6))/(N$7-N$6),"-"))</f>
        <v/>
      </c>
      <c r="O531" s="4" t="str">
        <f>IF('2.1 Data FSVA 2025 &amp; Bobot'!X527="","",IFERROR(((O$7-'2.1 Data FSVA 2025 &amp; Bobot'!X527))/(O$7-O$6),"-"))</f>
        <v/>
      </c>
      <c r="P531" s="4" t="str">
        <f>IF('2.1 Data FSVA 2025 &amp; Bobot'!Z527="","",IFERROR((('2.1 Data FSVA 2025 &amp; Bobot'!Z527-P$6))/(P$7-P$6),"-"))</f>
        <v/>
      </c>
      <c r="Q531" s="4" t="str">
        <f>IF('2.1 Data FSVA 2025 &amp; Bobot'!AB527="","",IFERROR((('2.1 Data FSVA 2025 &amp; Bobot'!AB527-Q$6))/(Q$7-Q$6),"-"))</f>
        <v/>
      </c>
      <c r="R531" s="4" t="str">
        <f>IF('2.1 Data FSVA 2025 &amp; Bobot'!AD527="","",IFERROR(((R$7-'2.1 Data FSVA 2025 &amp; Bobot'!AD527))/(R$7-R$6),"-"))</f>
        <v/>
      </c>
      <c r="S531" s="33" t="str">
        <f t="shared" si="32"/>
        <v>-</v>
      </c>
      <c r="T531" s="73" t="str">
        <f t="shared" si="33"/>
        <v>-</v>
      </c>
      <c r="U531" s="4" t="str">
        <f t="shared" si="34"/>
        <v>-</v>
      </c>
      <c r="V531" s="73" t="str">
        <f t="shared" si="35"/>
        <v>-</v>
      </c>
      <c r="W531" s="67"/>
    </row>
    <row r="532" spans="1:23" x14ac:dyDescent="0.3">
      <c r="A532" s="1" t="str">
        <f>IF('2.1 Data FSVA 2025 &amp; Bobot'!A528="","",'2.1 Data FSVA 2025 &amp; Bobot'!A528)</f>
        <v/>
      </c>
      <c r="B532" s="2" t="str">
        <f>IF('2.1 Data FSVA 2025 &amp; Bobot'!B528="","",'2.1 Data FSVA 2025 &amp; Bobot'!B528)</f>
        <v/>
      </c>
      <c r="C532" s="1" t="str">
        <f>IF('2.1 Data FSVA 2025 &amp; Bobot'!C528="","",'2.1 Data FSVA 2025 &amp; Bobot'!C528)</f>
        <v/>
      </c>
      <c r="D532" s="1" t="str">
        <f>IF('2.1 Data FSVA 2025 &amp; Bobot'!D528="","",'2.1 Data FSVA 2025 &amp; Bobot'!D528)</f>
        <v/>
      </c>
      <c r="E532" s="1" t="str">
        <f>IF('2.1 Data FSVA 2025 &amp; Bobot'!E528="","",'2.1 Data FSVA 2025 &amp; Bobot'!E528)</f>
        <v/>
      </c>
      <c r="F532" s="2" t="str">
        <f>IF('2.1 Data FSVA 2025 &amp; Bobot'!F528="","",'2.1 Data FSVA 2025 &amp; Bobot'!F528)</f>
        <v/>
      </c>
      <c r="G532" s="4" t="str">
        <f>IF('2.1 Data FSVA 2025 &amp; Bobot'!H528="","",IFERROR(((G$7-'2.1 Data FSVA 2025 &amp; Bobot'!H528))/(G$7-G$6),"-"))</f>
        <v/>
      </c>
      <c r="H532" s="4" t="str">
        <f>IF('2.1 Data FSVA 2025 &amp; Bobot'!J528="","",IFERROR((('2.1 Data FSVA 2025 &amp; Bobot'!J528-H$6))/(H$7-H$6),"-"))</f>
        <v/>
      </c>
      <c r="I532" s="4" t="str">
        <f>IF('2.1 Data FSVA 2025 &amp; Bobot'!L528="","",IFERROR((('2.1 Data FSVA 2025 &amp; Bobot'!L528-I$6))/(I$7-I$6),"-"))</f>
        <v/>
      </c>
      <c r="J532" s="4" t="str">
        <f>IF('2.1 Data FSVA 2025 &amp; Bobot'!N528="","",IFERROR((('2.1 Data FSVA 2025 &amp; Bobot'!N528-J$6))/(J$7-J$6),"-"))</f>
        <v/>
      </c>
      <c r="K532" s="4" t="str">
        <f>IF('2.1 Data FSVA 2025 &amp; Bobot'!P528="","",IFERROR(((K$7-'2.1 Data FSVA 2025 &amp; Bobot'!P528))/(K$7-K$6),"-"))</f>
        <v/>
      </c>
      <c r="L532" s="4" t="str">
        <f>IF('2.1 Data FSVA 2025 &amp; Bobot'!R528="","",IFERROR(((L$7-'2.1 Data FSVA 2025 &amp; Bobot'!R528))/(L$7-L$6),"-"))</f>
        <v/>
      </c>
      <c r="M532" s="4" t="str">
        <f>IF('2.1 Data FSVA 2025 &amp; Bobot'!T528="","",IFERROR(((M$7-'2.1 Data FSVA 2025 &amp; Bobot'!T528))/(M$7-M$6),"-"))</f>
        <v/>
      </c>
      <c r="N532" s="4" t="str">
        <f>IF('2.1 Data FSVA 2025 &amp; Bobot'!V528="","",IFERROR((('2.1 Data FSVA 2025 &amp; Bobot'!V528-N$6))/(N$7-N$6),"-"))</f>
        <v/>
      </c>
      <c r="O532" s="4" t="str">
        <f>IF('2.1 Data FSVA 2025 &amp; Bobot'!X528="","",IFERROR(((O$7-'2.1 Data FSVA 2025 &amp; Bobot'!X528))/(O$7-O$6),"-"))</f>
        <v/>
      </c>
      <c r="P532" s="4" t="str">
        <f>IF('2.1 Data FSVA 2025 &amp; Bobot'!Z528="","",IFERROR((('2.1 Data FSVA 2025 &amp; Bobot'!Z528-P$6))/(P$7-P$6),"-"))</f>
        <v/>
      </c>
      <c r="Q532" s="4" t="str">
        <f>IF('2.1 Data FSVA 2025 &amp; Bobot'!AB528="","",IFERROR((('2.1 Data FSVA 2025 &amp; Bobot'!AB528-Q$6))/(Q$7-Q$6),"-"))</f>
        <v/>
      </c>
      <c r="R532" s="4" t="str">
        <f>IF('2.1 Data FSVA 2025 &amp; Bobot'!AD528="","",IFERROR(((R$7-'2.1 Data FSVA 2025 &amp; Bobot'!AD528))/(R$7-R$6),"-"))</f>
        <v/>
      </c>
      <c r="S532" s="33" t="str">
        <f t="shared" si="32"/>
        <v>-</v>
      </c>
      <c r="T532" s="73" t="str">
        <f t="shared" si="33"/>
        <v>-</v>
      </c>
      <c r="U532" s="4" t="str">
        <f t="shared" si="34"/>
        <v>-</v>
      </c>
      <c r="V532" s="73" t="str">
        <f t="shared" si="35"/>
        <v>-</v>
      </c>
      <c r="W532" s="67"/>
    </row>
    <row r="533" spans="1:23" x14ac:dyDescent="0.3">
      <c r="A533" s="1" t="str">
        <f>IF('2.1 Data FSVA 2025 &amp; Bobot'!A529="","",'2.1 Data FSVA 2025 &amp; Bobot'!A529)</f>
        <v/>
      </c>
      <c r="B533" s="2" t="str">
        <f>IF('2.1 Data FSVA 2025 &amp; Bobot'!B529="","",'2.1 Data FSVA 2025 &amp; Bobot'!B529)</f>
        <v/>
      </c>
      <c r="C533" s="1" t="str">
        <f>IF('2.1 Data FSVA 2025 &amp; Bobot'!C529="","",'2.1 Data FSVA 2025 &amp; Bobot'!C529)</f>
        <v/>
      </c>
      <c r="D533" s="1" t="str">
        <f>IF('2.1 Data FSVA 2025 &amp; Bobot'!D529="","",'2.1 Data FSVA 2025 &amp; Bobot'!D529)</f>
        <v/>
      </c>
      <c r="E533" s="1" t="str">
        <f>IF('2.1 Data FSVA 2025 &amp; Bobot'!E529="","",'2.1 Data FSVA 2025 &amp; Bobot'!E529)</f>
        <v/>
      </c>
      <c r="F533" s="2" t="str">
        <f>IF('2.1 Data FSVA 2025 &amp; Bobot'!F529="","",'2.1 Data FSVA 2025 &amp; Bobot'!F529)</f>
        <v/>
      </c>
      <c r="G533" s="4" t="str">
        <f>IF('2.1 Data FSVA 2025 &amp; Bobot'!H529="","",IFERROR(((G$7-'2.1 Data FSVA 2025 &amp; Bobot'!H529))/(G$7-G$6),"-"))</f>
        <v/>
      </c>
      <c r="H533" s="4" t="str">
        <f>IF('2.1 Data FSVA 2025 &amp; Bobot'!J529="","",IFERROR((('2.1 Data FSVA 2025 &amp; Bobot'!J529-H$6))/(H$7-H$6),"-"))</f>
        <v/>
      </c>
      <c r="I533" s="4" t="str">
        <f>IF('2.1 Data FSVA 2025 &amp; Bobot'!L529="","",IFERROR((('2.1 Data FSVA 2025 &amp; Bobot'!L529-I$6))/(I$7-I$6),"-"))</f>
        <v/>
      </c>
      <c r="J533" s="4" t="str">
        <f>IF('2.1 Data FSVA 2025 &amp; Bobot'!N529="","",IFERROR((('2.1 Data FSVA 2025 &amp; Bobot'!N529-J$6))/(J$7-J$6),"-"))</f>
        <v/>
      </c>
      <c r="K533" s="4" t="str">
        <f>IF('2.1 Data FSVA 2025 &amp; Bobot'!P529="","",IFERROR(((K$7-'2.1 Data FSVA 2025 &amp; Bobot'!P529))/(K$7-K$6),"-"))</f>
        <v/>
      </c>
      <c r="L533" s="4" t="str">
        <f>IF('2.1 Data FSVA 2025 &amp; Bobot'!R529="","",IFERROR(((L$7-'2.1 Data FSVA 2025 &amp; Bobot'!R529))/(L$7-L$6),"-"))</f>
        <v/>
      </c>
      <c r="M533" s="4" t="str">
        <f>IF('2.1 Data FSVA 2025 &amp; Bobot'!T529="","",IFERROR(((M$7-'2.1 Data FSVA 2025 &amp; Bobot'!T529))/(M$7-M$6),"-"))</f>
        <v/>
      </c>
      <c r="N533" s="4" t="str">
        <f>IF('2.1 Data FSVA 2025 &amp; Bobot'!V529="","",IFERROR((('2.1 Data FSVA 2025 &amp; Bobot'!V529-N$6))/(N$7-N$6),"-"))</f>
        <v/>
      </c>
      <c r="O533" s="4" t="str">
        <f>IF('2.1 Data FSVA 2025 &amp; Bobot'!X529="","",IFERROR(((O$7-'2.1 Data FSVA 2025 &amp; Bobot'!X529))/(O$7-O$6),"-"))</f>
        <v/>
      </c>
      <c r="P533" s="4" t="str">
        <f>IF('2.1 Data FSVA 2025 &amp; Bobot'!Z529="","",IFERROR((('2.1 Data FSVA 2025 &amp; Bobot'!Z529-P$6))/(P$7-P$6),"-"))</f>
        <v/>
      </c>
      <c r="Q533" s="4" t="str">
        <f>IF('2.1 Data FSVA 2025 &amp; Bobot'!AB529="","",IFERROR((('2.1 Data FSVA 2025 &amp; Bobot'!AB529-Q$6))/(Q$7-Q$6),"-"))</f>
        <v/>
      </c>
      <c r="R533" s="4" t="str">
        <f>IF('2.1 Data FSVA 2025 &amp; Bobot'!AD529="","",IFERROR(((R$7-'2.1 Data FSVA 2025 &amp; Bobot'!AD529))/(R$7-R$6),"-"))</f>
        <v/>
      </c>
      <c r="S533" s="33" t="str">
        <f t="shared" si="32"/>
        <v>-</v>
      </c>
      <c r="T533" s="73" t="str">
        <f t="shared" si="33"/>
        <v>-</v>
      </c>
      <c r="U533" s="4" t="str">
        <f t="shared" si="34"/>
        <v>-</v>
      </c>
      <c r="V533" s="73" t="str">
        <f t="shared" si="35"/>
        <v>-</v>
      </c>
      <c r="W533" s="67"/>
    </row>
    <row r="534" spans="1:23" x14ac:dyDescent="0.3">
      <c r="A534" s="1" t="str">
        <f>IF('2.1 Data FSVA 2025 &amp; Bobot'!A530="","",'2.1 Data FSVA 2025 &amp; Bobot'!A530)</f>
        <v/>
      </c>
      <c r="B534" s="2" t="str">
        <f>IF('2.1 Data FSVA 2025 &amp; Bobot'!B530="","",'2.1 Data FSVA 2025 &amp; Bobot'!B530)</f>
        <v/>
      </c>
      <c r="C534" s="1" t="str">
        <f>IF('2.1 Data FSVA 2025 &amp; Bobot'!C530="","",'2.1 Data FSVA 2025 &amp; Bobot'!C530)</f>
        <v/>
      </c>
      <c r="D534" s="1" t="str">
        <f>IF('2.1 Data FSVA 2025 &amp; Bobot'!D530="","",'2.1 Data FSVA 2025 &amp; Bobot'!D530)</f>
        <v/>
      </c>
      <c r="E534" s="1" t="str">
        <f>IF('2.1 Data FSVA 2025 &amp; Bobot'!E530="","",'2.1 Data FSVA 2025 &amp; Bobot'!E530)</f>
        <v/>
      </c>
      <c r="F534" s="2" t="str">
        <f>IF('2.1 Data FSVA 2025 &amp; Bobot'!F530="","",'2.1 Data FSVA 2025 &amp; Bobot'!F530)</f>
        <v/>
      </c>
      <c r="G534" s="4" t="str">
        <f>IF('2.1 Data FSVA 2025 &amp; Bobot'!H530="","",IFERROR(((G$7-'2.1 Data FSVA 2025 &amp; Bobot'!H530))/(G$7-G$6),"-"))</f>
        <v/>
      </c>
      <c r="H534" s="4" t="str">
        <f>IF('2.1 Data FSVA 2025 &amp; Bobot'!J530="","",IFERROR((('2.1 Data FSVA 2025 &amp; Bobot'!J530-H$6))/(H$7-H$6),"-"))</f>
        <v/>
      </c>
      <c r="I534" s="4" t="str">
        <f>IF('2.1 Data FSVA 2025 &amp; Bobot'!L530="","",IFERROR((('2.1 Data FSVA 2025 &amp; Bobot'!L530-I$6))/(I$7-I$6),"-"))</f>
        <v/>
      </c>
      <c r="J534" s="4" t="str">
        <f>IF('2.1 Data FSVA 2025 &amp; Bobot'!N530="","",IFERROR((('2.1 Data FSVA 2025 &amp; Bobot'!N530-J$6))/(J$7-J$6),"-"))</f>
        <v/>
      </c>
      <c r="K534" s="4" t="str">
        <f>IF('2.1 Data FSVA 2025 &amp; Bobot'!P530="","",IFERROR(((K$7-'2.1 Data FSVA 2025 &amp; Bobot'!P530))/(K$7-K$6),"-"))</f>
        <v/>
      </c>
      <c r="L534" s="4" t="str">
        <f>IF('2.1 Data FSVA 2025 &amp; Bobot'!R530="","",IFERROR(((L$7-'2.1 Data FSVA 2025 &amp; Bobot'!R530))/(L$7-L$6),"-"))</f>
        <v/>
      </c>
      <c r="M534" s="4" t="str">
        <f>IF('2.1 Data FSVA 2025 &amp; Bobot'!T530="","",IFERROR(((M$7-'2.1 Data FSVA 2025 &amp; Bobot'!T530))/(M$7-M$6),"-"))</f>
        <v/>
      </c>
      <c r="N534" s="4" t="str">
        <f>IF('2.1 Data FSVA 2025 &amp; Bobot'!V530="","",IFERROR((('2.1 Data FSVA 2025 &amp; Bobot'!V530-N$6))/(N$7-N$6),"-"))</f>
        <v/>
      </c>
      <c r="O534" s="4" t="str">
        <f>IF('2.1 Data FSVA 2025 &amp; Bobot'!X530="","",IFERROR(((O$7-'2.1 Data FSVA 2025 &amp; Bobot'!X530))/(O$7-O$6),"-"))</f>
        <v/>
      </c>
      <c r="P534" s="4" t="str">
        <f>IF('2.1 Data FSVA 2025 &amp; Bobot'!Z530="","",IFERROR((('2.1 Data FSVA 2025 &amp; Bobot'!Z530-P$6))/(P$7-P$6),"-"))</f>
        <v/>
      </c>
      <c r="Q534" s="4" t="str">
        <f>IF('2.1 Data FSVA 2025 &amp; Bobot'!AB530="","",IFERROR((('2.1 Data FSVA 2025 &amp; Bobot'!AB530-Q$6))/(Q$7-Q$6),"-"))</f>
        <v/>
      </c>
      <c r="R534" s="4" t="str">
        <f>IF('2.1 Data FSVA 2025 &amp; Bobot'!AD530="","",IFERROR(((R$7-'2.1 Data FSVA 2025 &amp; Bobot'!AD530))/(R$7-R$6),"-"))</f>
        <v/>
      </c>
      <c r="S534" s="33" t="str">
        <f t="shared" si="32"/>
        <v>-</v>
      </c>
      <c r="T534" s="73" t="str">
        <f t="shared" si="33"/>
        <v>-</v>
      </c>
      <c r="U534" s="4" t="str">
        <f t="shared" si="34"/>
        <v>-</v>
      </c>
      <c r="V534" s="73" t="str">
        <f t="shared" si="35"/>
        <v>-</v>
      </c>
      <c r="W534" s="67"/>
    </row>
    <row r="535" spans="1:23" x14ac:dyDescent="0.3">
      <c r="A535" s="1" t="str">
        <f>IF('2.1 Data FSVA 2025 &amp; Bobot'!A531="","",'2.1 Data FSVA 2025 &amp; Bobot'!A531)</f>
        <v/>
      </c>
      <c r="B535" s="2" t="str">
        <f>IF('2.1 Data FSVA 2025 &amp; Bobot'!B531="","",'2.1 Data FSVA 2025 &amp; Bobot'!B531)</f>
        <v/>
      </c>
      <c r="C535" s="1" t="str">
        <f>IF('2.1 Data FSVA 2025 &amp; Bobot'!C531="","",'2.1 Data FSVA 2025 &amp; Bobot'!C531)</f>
        <v/>
      </c>
      <c r="D535" s="1" t="str">
        <f>IF('2.1 Data FSVA 2025 &amp; Bobot'!D531="","",'2.1 Data FSVA 2025 &amp; Bobot'!D531)</f>
        <v/>
      </c>
      <c r="E535" s="1" t="str">
        <f>IF('2.1 Data FSVA 2025 &amp; Bobot'!E531="","",'2.1 Data FSVA 2025 &amp; Bobot'!E531)</f>
        <v/>
      </c>
      <c r="F535" s="2" t="str">
        <f>IF('2.1 Data FSVA 2025 &amp; Bobot'!F531="","",'2.1 Data FSVA 2025 &amp; Bobot'!F531)</f>
        <v/>
      </c>
      <c r="G535" s="4" t="str">
        <f>IF('2.1 Data FSVA 2025 &amp; Bobot'!H531="","",IFERROR(((G$7-'2.1 Data FSVA 2025 &amp; Bobot'!H531))/(G$7-G$6),"-"))</f>
        <v/>
      </c>
      <c r="H535" s="4" t="str">
        <f>IF('2.1 Data FSVA 2025 &amp; Bobot'!J531="","",IFERROR((('2.1 Data FSVA 2025 &amp; Bobot'!J531-H$6))/(H$7-H$6),"-"))</f>
        <v/>
      </c>
      <c r="I535" s="4" t="str">
        <f>IF('2.1 Data FSVA 2025 &amp; Bobot'!L531="","",IFERROR((('2.1 Data FSVA 2025 &amp; Bobot'!L531-I$6))/(I$7-I$6),"-"))</f>
        <v/>
      </c>
      <c r="J535" s="4" t="str">
        <f>IF('2.1 Data FSVA 2025 &amp; Bobot'!N531="","",IFERROR((('2.1 Data FSVA 2025 &amp; Bobot'!N531-J$6))/(J$7-J$6),"-"))</f>
        <v/>
      </c>
      <c r="K535" s="4" t="str">
        <f>IF('2.1 Data FSVA 2025 &amp; Bobot'!P531="","",IFERROR(((K$7-'2.1 Data FSVA 2025 &amp; Bobot'!P531))/(K$7-K$6),"-"))</f>
        <v/>
      </c>
      <c r="L535" s="4" t="str">
        <f>IF('2.1 Data FSVA 2025 &amp; Bobot'!R531="","",IFERROR(((L$7-'2.1 Data FSVA 2025 &amp; Bobot'!R531))/(L$7-L$6),"-"))</f>
        <v/>
      </c>
      <c r="M535" s="4" t="str">
        <f>IF('2.1 Data FSVA 2025 &amp; Bobot'!T531="","",IFERROR(((M$7-'2.1 Data FSVA 2025 &amp; Bobot'!T531))/(M$7-M$6),"-"))</f>
        <v/>
      </c>
      <c r="N535" s="4" t="str">
        <f>IF('2.1 Data FSVA 2025 &amp; Bobot'!V531="","",IFERROR((('2.1 Data FSVA 2025 &amp; Bobot'!V531-N$6))/(N$7-N$6),"-"))</f>
        <v/>
      </c>
      <c r="O535" s="4" t="str">
        <f>IF('2.1 Data FSVA 2025 &amp; Bobot'!X531="","",IFERROR(((O$7-'2.1 Data FSVA 2025 &amp; Bobot'!X531))/(O$7-O$6),"-"))</f>
        <v/>
      </c>
      <c r="P535" s="4" t="str">
        <f>IF('2.1 Data FSVA 2025 &amp; Bobot'!Z531="","",IFERROR((('2.1 Data FSVA 2025 &amp; Bobot'!Z531-P$6))/(P$7-P$6),"-"))</f>
        <v/>
      </c>
      <c r="Q535" s="4" t="str">
        <f>IF('2.1 Data FSVA 2025 &amp; Bobot'!AB531="","",IFERROR((('2.1 Data FSVA 2025 &amp; Bobot'!AB531-Q$6))/(Q$7-Q$6),"-"))</f>
        <v/>
      </c>
      <c r="R535" s="4" t="str">
        <f>IF('2.1 Data FSVA 2025 &amp; Bobot'!AD531="","",IFERROR(((R$7-'2.1 Data FSVA 2025 &amp; Bobot'!AD531))/(R$7-R$6),"-"))</f>
        <v/>
      </c>
      <c r="S535" s="33" t="str">
        <f t="shared" si="32"/>
        <v>-</v>
      </c>
      <c r="T535" s="73" t="str">
        <f t="shared" si="33"/>
        <v>-</v>
      </c>
      <c r="U535" s="4" t="str">
        <f t="shared" si="34"/>
        <v>-</v>
      </c>
      <c r="V535" s="73" t="str">
        <f t="shared" si="35"/>
        <v>-</v>
      </c>
      <c r="W535" s="67"/>
    </row>
    <row r="536" spans="1:23" x14ac:dyDescent="0.3">
      <c r="A536" s="1" t="str">
        <f>IF('2.1 Data FSVA 2025 &amp; Bobot'!A532="","",'2.1 Data FSVA 2025 &amp; Bobot'!A532)</f>
        <v/>
      </c>
      <c r="B536" s="2" t="str">
        <f>IF('2.1 Data FSVA 2025 &amp; Bobot'!B532="","",'2.1 Data FSVA 2025 &amp; Bobot'!B532)</f>
        <v/>
      </c>
      <c r="C536" s="1" t="str">
        <f>IF('2.1 Data FSVA 2025 &amp; Bobot'!C532="","",'2.1 Data FSVA 2025 &amp; Bobot'!C532)</f>
        <v/>
      </c>
      <c r="D536" s="1" t="str">
        <f>IF('2.1 Data FSVA 2025 &amp; Bobot'!D532="","",'2.1 Data FSVA 2025 &amp; Bobot'!D532)</f>
        <v/>
      </c>
      <c r="E536" s="1" t="str">
        <f>IF('2.1 Data FSVA 2025 &amp; Bobot'!E532="","",'2.1 Data FSVA 2025 &amp; Bobot'!E532)</f>
        <v/>
      </c>
      <c r="F536" s="2" t="str">
        <f>IF('2.1 Data FSVA 2025 &amp; Bobot'!F532="","",'2.1 Data FSVA 2025 &amp; Bobot'!F532)</f>
        <v/>
      </c>
      <c r="G536" s="4" t="str">
        <f>IF('2.1 Data FSVA 2025 &amp; Bobot'!H532="","",IFERROR(((G$7-'2.1 Data FSVA 2025 &amp; Bobot'!H532))/(G$7-G$6),"-"))</f>
        <v/>
      </c>
      <c r="H536" s="4" t="str">
        <f>IF('2.1 Data FSVA 2025 &amp; Bobot'!J532="","",IFERROR((('2.1 Data FSVA 2025 &amp; Bobot'!J532-H$6))/(H$7-H$6),"-"))</f>
        <v/>
      </c>
      <c r="I536" s="4" t="str">
        <f>IF('2.1 Data FSVA 2025 &amp; Bobot'!L532="","",IFERROR((('2.1 Data FSVA 2025 &amp; Bobot'!L532-I$6))/(I$7-I$6),"-"))</f>
        <v/>
      </c>
      <c r="J536" s="4" t="str">
        <f>IF('2.1 Data FSVA 2025 &amp; Bobot'!N532="","",IFERROR((('2.1 Data FSVA 2025 &amp; Bobot'!N532-J$6))/(J$7-J$6),"-"))</f>
        <v/>
      </c>
      <c r="K536" s="4" t="str">
        <f>IF('2.1 Data FSVA 2025 &amp; Bobot'!P532="","",IFERROR(((K$7-'2.1 Data FSVA 2025 &amp; Bobot'!P532))/(K$7-K$6),"-"))</f>
        <v/>
      </c>
      <c r="L536" s="4" t="str">
        <f>IF('2.1 Data FSVA 2025 &amp; Bobot'!R532="","",IFERROR(((L$7-'2.1 Data FSVA 2025 &amp; Bobot'!R532))/(L$7-L$6),"-"))</f>
        <v/>
      </c>
      <c r="M536" s="4" t="str">
        <f>IF('2.1 Data FSVA 2025 &amp; Bobot'!T532="","",IFERROR(((M$7-'2.1 Data FSVA 2025 &amp; Bobot'!T532))/(M$7-M$6),"-"))</f>
        <v/>
      </c>
      <c r="N536" s="4" t="str">
        <f>IF('2.1 Data FSVA 2025 &amp; Bobot'!V532="","",IFERROR((('2.1 Data FSVA 2025 &amp; Bobot'!V532-N$6))/(N$7-N$6),"-"))</f>
        <v/>
      </c>
      <c r="O536" s="4" t="str">
        <f>IF('2.1 Data FSVA 2025 &amp; Bobot'!X532="","",IFERROR(((O$7-'2.1 Data FSVA 2025 &amp; Bobot'!X532))/(O$7-O$6),"-"))</f>
        <v/>
      </c>
      <c r="P536" s="4" t="str">
        <f>IF('2.1 Data FSVA 2025 &amp; Bobot'!Z532="","",IFERROR((('2.1 Data FSVA 2025 &amp; Bobot'!Z532-P$6))/(P$7-P$6),"-"))</f>
        <v/>
      </c>
      <c r="Q536" s="4" t="str">
        <f>IF('2.1 Data FSVA 2025 &amp; Bobot'!AB532="","",IFERROR((('2.1 Data FSVA 2025 &amp; Bobot'!AB532-Q$6))/(Q$7-Q$6),"-"))</f>
        <v/>
      </c>
      <c r="R536" s="4" t="str">
        <f>IF('2.1 Data FSVA 2025 &amp; Bobot'!AD532="","",IFERROR(((R$7-'2.1 Data FSVA 2025 &amp; Bobot'!AD532))/(R$7-R$6),"-"))</f>
        <v/>
      </c>
      <c r="S536" s="33" t="str">
        <f t="shared" si="32"/>
        <v>-</v>
      </c>
      <c r="T536" s="73" t="str">
        <f t="shared" si="33"/>
        <v>-</v>
      </c>
      <c r="U536" s="4" t="str">
        <f t="shared" si="34"/>
        <v>-</v>
      </c>
      <c r="V536" s="73" t="str">
        <f t="shared" si="35"/>
        <v>-</v>
      </c>
      <c r="W536" s="67"/>
    </row>
    <row r="537" spans="1:23" x14ac:dyDescent="0.3">
      <c r="A537" s="1" t="str">
        <f>IF('2.1 Data FSVA 2025 &amp; Bobot'!A533="","",'2.1 Data FSVA 2025 &amp; Bobot'!A533)</f>
        <v/>
      </c>
      <c r="B537" s="2" t="str">
        <f>IF('2.1 Data FSVA 2025 &amp; Bobot'!B533="","",'2.1 Data FSVA 2025 &amp; Bobot'!B533)</f>
        <v/>
      </c>
      <c r="C537" s="1" t="str">
        <f>IF('2.1 Data FSVA 2025 &amp; Bobot'!C533="","",'2.1 Data FSVA 2025 &amp; Bobot'!C533)</f>
        <v/>
      </c>
      <c r="D537" s="1" t="str">
        <f>IF('2.1 Data FSVA 2025 &amp; Bobot'!D533="","",'2.1 Data FSVA 2025 &amp; Bobot'!D533)</f>
        <v/>
      </c>
      <c r="E537" s="1" t="str">
        <f>IF('2.1 Data FSVA 2025 &amp; Bobot'!E533="","",'2.1 Data FSVA 2025 &amp; Bobot'!E533)</f>
        <v/>
      </c>
      <c r="F537" s="2" t="str">
        <f>IF('2.1 Data FSVA 2025 &amp; Bobot'!F533="","",'2.1 Data FSVA 2025 &amp; Bobot'!F533)</f>
        <v/>
      </c>
      <c r="G537" s="4" t="str">
        <f>IF('2.1 Data FSVA 2025 &amp; Bobot'!H533="","",IFERROR(((G$7-'2.1 Data FSVA 2025 &amp; Bobot'!H533))/(G$7-G$6),"-"))</f>
        <v/>
      </c>
      <c r="H537" s="4" t="str">
        <f>IF('2.1 Data FSVA 2025 &amp; Bobot'!J533="","",IFERROR((('2.1 Data FSVA 2025 &amp; Bobot'!J533-H$6))/(H$7-H$6),"-"))</f>
        <v/>
      </c>
      <c r="I537" s="4" t="str">
        <f>IF('2.1 Data FSVA 2025 &amp; Bobot'!L533="","",IFERROR((('2.1 Data FSVA 2025 &amp; Bobot'!L533-I$6))/(I$7-I$6),"-"))</f>
        <v/>
      </c>
      <c r="J537" s="4" t="str">
        <f>IF('2.1 Data FSVA 2025 &amp; Bobot'!N533="","",IFERROR((('2.1 Data FSVA 2025 &amp; Bobot'!N533-J$6))/(J$7-J$6),"-"))</f>
        <v/>
      </c>
      <c r="K537" s="4" t="str">
        <f>IF('2.1 Data FSVA 2025 &amp; Bobot'!P533="","",IFERROR(((K$7-'2.1 Data FSVA 2025 &amp; Bobot'!P533))/(K$7-K$6),"-"))</f>
        <v/>
      </c>
      <c r="L537" s="4" t="str">
        <f>IF('2.1 Data FSVA 2025 &amp; Bobot'!R533="","",IFERROR(((L$7-'2.1 Data FSVA 2025 &amp; Bobot'!R533))/(L$7-L$6),"-"))</f>
        <v/>
      </c>
      <c r="M537" s="4" t="str">
        <f>IF('2.1 Data FSVA 2025 &amp; Bobot'!T533="","",IFERROR(((M$7-'2.1 Data FSVA 2025 &amp; Bobot'!T533))/(M$7-M$6),"-"))</f>
        <v/>
      </c>
      <c r="N537" s="4" t="str">
        <f>IF('2.1 Data FSVA 2025 &amp; Bobot'!V533="","",IFERROR((('2.1 Data FSVA 2025 &amp; Bobot'!V533-N$6))/(N$7-N$6),"-"))</f>
        <v/>
      </c>
      <c r="O537" s="4" t="str">
        <f>IF('2.1 Data FSVA 2025 &amp; Bobot'!X533="","",IFERROR(((O$7-'2.1 Data FSVA 2025 &amp; Bobot'!X533))/(O$7-O$6),"-"))</f>
        <v/>
      </c>
      <c r="P537" s="4" t="str">
        <f>IF('2.1 Data FSVA 2025 &amp; Bobot'!Z533="","",IFERROR((('2.1 Data FSVA 2025 &amp; Bobot'!Z533-P$6))/(P$7-P$6),"-"))</f>
        <v/>
      </c>
      <c r="Q537" s="4" t="str">
        <f>IF('2.1 Data FSVA 2025 &amp; Bobot'!AB533="","",IFERROR((('2.1 Data FSVA 2025 &amp; Bobot'!AB533-Q$6))/(Q$7-Q$6),"-"))</f>
        <v/>
      </c>
      <c r="R537" s="4" t="str">
        <f>IF('2.1 Data FSVA 2025 &amp; Bobot'!AD533="","",IFERROR(((R$7-'2.1 Data FSVA 2025 &amp; Bobot'!AD533))/(R$7-R$6),"-"))</f>
        <v/>
      </c>
      <c r="S537" s="33" t="str">
        <f t="shared" si="32"/>
        <v>-</v>
      </c>
      <c r="T537" s="73" t="str">
        <f t="shared" si="33"/>
        <v>-</v>
      </c>
      <c r="U537" s="4" t="str">
        <f t="shared" si="34"/>
        <v>-</v>
      </c>
      <c r="V537" s="73" t="str">
        <f t="shared" si="35"/>
        <v>-</v>
      </c>
      <c r="W537" s="67"/>
    </row>
    <row r="538" spans="1:23" x14ac:dyDescent="0.3">
      <c r="A538" s="1" t="str">
        <f>IF('2.1 Data FSVA 2025 &amp; Bobot'!A534="","",'2.1 Data FSVA 2025 &amp; Bobot'!A534)</f>
        <v/>
      </c>
      <c r="B538" s="2" t="str">
        <f>IF('2.1 Data FSVA 2025 &amp; Bobot'!B534="","",'2.1 Data FSVA 2025 &amp; Bobot'!B534)</f>
        <v/>
      </c>
      <c r="C538" s="1" t="str">
        <f>IF('2.1 Data FSVA 2025 &amp; Bobot'!C534="","",'2.1 Data FSVA 2025 &amp; Bobot'!C534)</f>
        <v/>
      </c>
      <c r="D538" s="1" t="str">
        <f>IF('2.1 Data FSVA 2025 &amp; Bobot'!D534="","",'2.1 Data FSVA 2025 &amp; Bobot'!D534)</f>
        <v/>
      </c>
      <c r="E538" s="1" t="str">
        <f>IF('2.1 Data FSVA 2025 &amp; Bobot'!E534="","",'2.1 Data FSVA 2025 &amp; Bobot'!E534)</f>
        <v/>
      </c>
      <c r="F538" s="2" t="str">
        <f>IF('2.1 Data FSVA 2025 &amp; Bobot'!F534="","",'2.1 Data FSVA 2025 &amp; Bobot'!F534)</f>
        <v/>
      </c>
      <c r="G538" s="4" t="str">
        <f>IF('2.1 Data FSVA 2025 &amp; Bobot'!H534="","",IFERROR(((G$7-'2.1 Data FSVA 2025 &amp; Bobot'!H534))/(G$7-G$6),"-"))</f>
        <v/>
      </c>
      <c r="H538" s="4" t="str">
        <f>IF('2.1 Data FSVA 2025 &amp; Bobot'!J534="","",IFERROR((('2.1 Data FSVA 2025 &amp; Bobot'!J534-H$6))/(H$7-H$6),"-"))</f>
        <v/>
      </c>
      <c r="I538" s="4" t="str">
        <f>IF('2.1 Data FSVA 2025 &amp; Bobot'!L534="","",IFERROR((('2.1 Data FSVA 2025 &amp; Bobot'!L534-I$6))/(I$7-I$6),"-"))</f>
        <v/>
      </c>
      <c r="J538" s="4" t="str">
        <f>IF('2.1 Data FSVA 2025 &amp; Bobot'!N534="","",IFERROR((('2.1 Data FSVA 2025 &amp; Bobot'!N534-J$6))/(J$7-J$6),"-"))</f>
        <v/>
      </c>
      <c r="K538" s="4" t="str">
        <f>IF('2.1 Data FSVA 2025 &amp; Bobot'!P534="","",IFERROR(((K$7-'2.1 Data FSVA 2025 &amp; Bobot'!P534))/(K$7-K$6),"-"))</f>
        <v/>
      </c>
      <c r="L538" s="4" t="str">
        <f>IF('2.1 Data FSVA 2025 &amp; Bobot'!R534="","",IFERROR(((L$7-'2.1 Data FSVA 2025 &amp; Bobot'!R534))/(L$7-L$6),"-"))</f>
        <v/>
      </c>
      <c r="M538" s="4" t="str">
        <f>IF('2.1 Data FSVA 2025 &amp; Bobot'!T534="","",IFERROR(((M$7-'2.1 Data FSVA 2025 &amp; Bobot'!T534))/(M$7-M$6),"-"))</f>
        <v/>
      </c>
      <c r="N538" s="4" t="str">
        <f>IF('2.1 Data FSVA 2025 &amp; Bobot'!V534="","",IFERROR((('2.1 Data FSVA 2025 &amp; Bobot'!V534-N$6))/(N$7-N$6),"-"))</f>
        <v/>
      </c>
      <c r="O538" s="4" t="str">
        <f>IF('2.1 Data FSVA 2025 &amp; Bobot'!X534="","",IFERROR(((O$7-'2.1 Data FSVA 2025 &amp; Bobot'!X534))/(O$7-O$6),"-"))</f>
        <v/>
      </c>
      <c r="P538" s="4" t="str">
        <f>IF('2.1 Data FSVA 2025 &amp; Bobot'!Z534="","",IFERROR((('2.1 Data FSVA 2025 &amp; Bobot'!Z534-P$6))/(P$7-P$6),"-"))</f>
        <v/>
      </c>
      <c r="Q538" s="4" t="str">
        <f>IF('2.1 Data FSVA 2025 &amp; Bobot'!AB534="","",IFERROR((('2.1 Data FSVA 2025 &amp; Bobot'!AB534-Q$6))/(Q$7-Q$6),"-"))</f>
        <v/>
      </c>
      <c r="R538" s="4" t="str">
        <f>IF('2.1 Data FSVA 2025 &amp; Bobot'!AD534="","",IFERROR(((R$7-'2.1 Data FSVA 2025 &amp; Bobot'!AD534))/(R$7-R$6),"-"))</f>
        <v/>
      </c>
      <c r="S538" s="33" t="str">
        <f t="shared" si="32"/>
        <v>-</v>
      </c>
      <c r="T538" s="73" t="str">
        <f t="shared" si="33"/>
        <v>-</v>
      </c>
      <c r="U538" s="4" t="str">
        <f t="shared" si="34"/>
        <v>-</v>
      </c>
      <c r="V538" s="73" t="str">
        <f t="shared" si="35"/>
        <v>-</v>
      </c>
      <c r="W538" s="67"/>
    </row>
    <row r="539" spans="1:23" x14ac:dyDescent="0.3">
      <c r="A539" s="1" t="str">
        <f>IF('2.1 Data FSVA 2025 &amp; Bobot'!A535="","",'2.1 Data FSVA 2025 &amp; Bobot'!A535)</f>
        <v/>
      </c>
      <c r="B539" s="2" t="str">
        <f>IF('2.1 Data FSVA 2025 &amp; Bobot'!B535="","",'2.1 Data FSVA 2025 &amp; Bobot'!B535)</f>
        <v/>
      </c>
      <c r="C539" s="1" t="str">
        <f>IF('2.1 Data FSVA 2025 &amp; Bobot'!C535="","",'2.1 Data FSVA 2025 &amp; Bobot'!C535)</f>
        <v/>
      </c>
      <c r="D539" s="1" t="str">
        <f>IF('2.1 Data FSVA 2025 &amp; Bobot'!D535="","",'2.1 Data FSVA 2025 &amp; Bobot'!D535)</f>
        <v/>
      </c>
      <c r="E539" s="1" t="str">
        <f>IF('2.1 Data FSVA 2025 &amp; Bobot'!E535="","",'2.1 Data FSVA 2025 &amp; Bobot'!E535)</f>
        <v/>
      </c>
      <c r="F539" s="2" t="str">
        <f>IF('2.1 Data FSVA 2025 &amp; Bobot'!F535="","",'2.1 Data FSVA 2025 &amp; Bobot'!F535)</f>
        <v/>
      </c>
      <c r="G539" s="4" t="str">
        <f>IF('2.1 Data FSVA 2025 &amp; Bobot'!H535="","",IFERROR(((G$7-'2.1 Data FSVA 2025 &amp; Bobot'!H535))/(G$7-G$6),"-"))</f>
        <v/>
      </c>
      <c r="H539" s="4" t="str">
        <f>IF('2.1 Data FSVA 2025 &amp; Bobot'!J535="","",IFERROR((('2.1 Data FSVA 2025 &amp; Bobot'!J535-H$6))/(H$7-H$6),"-"))</f>
        <v/>
      </c>
      <c r="I539" s="4" t="str">
        <f>IF('2.1 Data FSVA 2025 &amp; Bobot'!L535="","",IFERROR((('2.1 Data FSVA 2025 &amp; Bobot'!L535-I$6))/(I$7-I$6),"-"))</f>
        <v/>
      </c>
      <c r="J539" s="4" t="str">
        <f>IF('2.1 Data FSVA 2025 &amp; Bobot'!N535="","",IFERROR((('2.1 Data FSVA 2025 &amp; Bobot'!N535-J$6))/(J$7-J$6),"-"))</f>
        <v/>
      </c>
      <c r="K539" s="4" t="str">
        <f>IF('2.1 Data FSVA 2025 &amp; Bobot'!P535="","",IFERROR(((K$7-'2.1 Data FSVA 2025 &amp; Bobot'!P535))/(K$7-K$6),"-"))</f>
        <v/>
      </c>
      <c r="L539" s="4" t="str">
        <f>IF('2.1 Data FSVA 2025 &amp; Bobot'!R535="","",IFERROR(((L$7-'2.1 Data FSVA 2025 &amp; Bobot'!R535))/(L$7-L$6),"-"))</f>
        <v/>
      </c>
      <c r="M539" s="4" t="str">
        <f>IF('2.1 Data FSVA 2025 &amp; Bobot'!T535="","",IFERROR(((M$7-'2.1 Data FSVA 2025 &amp; Bobot'!T535))/(M$7-M$6),"-"))</f>
        <v/>
      </c>
      <c r="N539" s="4" t="str">
        <f>IF('2.1 Data FSVA 2025 &amp; Bobot'!V535="","",IFERROR((('2.1 Data FSVA 2025 &amp; Bobot'!V535-N$6))/(N$7-N$6),"-"))</f>
        <v/>
      </c>
      <c r="O539" s="4" t="str">
        <f>IF('2.1 Data FSVA 2025 &amp; Bobot'!X535="","",IFERROR(((O$7-'2.1 Data FSVA 2025 &amp; Bobot'!X535))/(O$7-O$6),"-"))</f>
        <v/>
      </c>
      <c r="P539" s="4" t="str">
        <f>IF('2.1 Data FSVA 2025 &amp; Bobot'!Z535="","",IFERROR((('2.1 Data FSVA 2025 &amp; Bobot'!Z535-P$6))/(P$7-P$6),"-"))</f>
        <v/>
      </c>
      <c r="Q539" s="4" t="str">
        <f>IF('2.1 Data FSVA 2025 &amp; Bobot'!AB535="","",IFERROR((('2.1 Data FSVA 2025 &amp; Bobot'!AB535-Q$6))/(Q$7-Q$6),"-"))</f>
        <v/>
      </c>
      <c r="R539" s="4" t="str">
        <f>IF('2.1 Data FSVA 2025 &amp; Bobot'!AD535="","",IFERROR(((R$7-'2.1 Data FSVA 2025 &amp; Bobot'!AD535))/(R$7-R$6),"-"))</f>
        <v/>
      </c>
      <c r="S539" s="33" t="str">
        <f t="shared" si="32"/>
        <v>-</v>
      </c>
      <c r="T539" s="73" t="str">
        <f t="shared" si="33"/>
        <v>-</v>
      </c>
      <c r="U539" s="4" t="str">
        <f t="shared" si="34"/>
        <v>-</v>
      </c>
      <c r="V539" s="73" t="str">
        <f t="shared" si="35"/>
        <v>-</v>
      </c>
      <c r="W539" s="67"/>
    </row>
    <row r="540" spans="1:23" x14ac:dyDescent="0.3">
      <c r="A540" s="1" t="str">
        <f>IF('2.1 Data FSVA 2025 &amp; Bobot'!A536="","",'2.1 Data FSVA 2025 &amp; Bobot'!A536)</f>
        <v/>
      </c>
      <c r="B540" s="2" t="str">
        <f>IF('2.1 Data FSVA 2025 &amp; Bobot'!B536="","",'2.1 Data FSVA 2025 &amp; Bobot'!B536)</f>
        <v/>
      </c>
      <c r="C540" s="1" t="str">
        <f>IF('2.1 Data FSVA 2025 &amp; Bobot'!C536="","",'2.1 Data FSVA 2025 &amp; Bobot'!C536)</f>
        <v/>
      </c>
      <c r="D540" s="1" t="str">
        <f>IF('2.1 Data FSVA 2025 &amp; Bobot'!D536="","",'2.1 Data FSVA 2025 &amp; Bobot'!D536)</f>
        <v/>
      </c>
      <c r="E540" s="1" t="str">
        <f>IF('2.1 Data FSVA 2025 &amp; Bobot'!E536="","",'2.1 Data FSVA 2025 &amp; Bobot'!E536)</f>
        <v/>
      </c>
      <c r="F540" s="2" t="str">
        <f>IF('2.1 Data FSVA 2025 &amp; Bobot'!F536="","",'2.1 Data FSVA 2025 &amp; Bobot'!F536)</f>
        <v/>
      </c>
      <c r="G540" s="4" t="str">
        <f>IF('2.1 Data FSVA 2025 &amp; Bobot'!H536="","",IFERROR(((G$7-'2.1 Data FSVA 2025 &amp; Bobot'!H536))/(G$7-G$6),"-"))</f>
        <v/>
      </c>
      <c r="H540" s="4" t="str">
        <f>IF('2.1 Data FSVA 2025 &amp; Bobot'!J536="","",IFERROR((('2.1 Data FSVA 2025 &amp; Bobot'!J536-H$6))/(H$7-H$6),"-"))</f>
        <v/>
      </c>
      <c r="I540" s="4" t="str">
        <f>IF('2.1 Data FSVA 2025 &amp; Bobot'!L536="","",IFERROR((('2.1 Data FSVA 2025 &amp; Bobot'!L536-I$6))/(I$7-I$6),"-"))</f>
        <v/>
      </c>
      <c r="J540" s="4" t="str">
        <f>IF('2.1 Data FSVA 2025 &amp; Bobot'!N536="","",IFERROR((('2.1 Data FSVA 2025 &amp; Bobot'!N536-J$6))/(J$7-J$6),"-"))</f>
        <v/>
      </c>
      <c r="K540" s="4" t="str">
        <f>IF('2.1 Data FSVA 2025 &amp; Bobot'!P536="","",IFERROR(((K$7-'2.1 Data FSVA 2025 &amp; Bobot'!P536))/(K$7-K$6),"-"))</f>
        <v/>
      </c>
      <c r="L540" s="4" t="str">
        <f>IF('2.1 Data FSVA 2025 &amp; Bobot'!R536="","",IFERROR(((L$7-'2.1 Data FSVA 2025 &amp; Bobot'!R536))/(L$7-L$6),"-"))</f>
        <v/>
      </c>
      <c r="M540" s="4" t="str">
        <f>IF('2.1 Data FSVA 2025 &amp; Bobot'!T536="","",IFERROR(((M$7-'2.1 Data FSVA 2025 &amp; Bobot'!T536))/(M$7-M$6),"-"))</f>
        <v/>
      </c>
      <c r="N540" s="4" t="str">
        <f>IF('2.1 Data FSVA 2025 &amp; Bobot'!V536="","",IFERROR((('2.1 Data FSVA 2025 &amp; Bobot'!V536-N$6))/(N$7-N$6),"-"))</f>
        <v/>
      </c>
      <c r="O540" s="4" t="str">
        <f>IF('2.1 Data FSVA 2025 &amp; Bobot'!X536="","",IFERROR(((O$7-'2.1 Data FSVA 2025 &amp; Bobot'!X536))/(O$7-O$6),"-"))</f>
        <v/>
      </c>
      <c r="P540" s="4" t="str">
        <f>IF('2.1 Data FSVA 2025 &amp; Bobot'!Z536="","",IFERROR((('2.1 Data FSVA 2025 &amp; Bobot'!Z536-P$6))/(P$7-P$6),"-"))</f>
        <v/>
      </c>
      <c r="Q540" s="4" t="str">
        <f>IF('2.1 Data FSVA 2025 &amp; Bobot'!AB536="","",IFERROR((('2.1 Data FSVA 2025 &amp; Bobot'!AB536-Q$6))/(Q$7-Q$6),"-"))</f>
        <v/>
      </c>
      <c r="R540" s="4" t="str">
        <f>IF('2.1 Data FSVA 2025 &amp; Bobot'!AD536="","",IFERROR(((R$7-'2.1 Data FSVA 2025 &amp; Bobot'!AD536))/(R$7-R$6),"-"))</f>
        <v/>
      </c>
      <c r="S540" s="33" t="str">
        <f t="shared" si="32"/>
        <v>-</v>
      </c>
      <c r="T540" s="73" t="str">
        <f t="shared" si="33"/>
        <v>-</v>
      </c>
      <c r="U540" s="4" t="str">
        <f t="shared" si="34"/>
        <v>-</v>
      </c>
      <c r="V540" s="73" t="str">
        <f t="shared" si="35"/>
        <v>-</v>
      </c>
      <c r="W540" s="67"/>
    </row>
    <row r="541" spans="1:23" x14ac:dyDescent="0.3">
      <c r="A541" s="1" t="str">
        <f>IF('2.1 Data FSVA 2025 &amp; Bobot'!A537="","",'2.1 Data FSVA 2025 &amp; Bobot'!A537)</f>
        <v/>
      </c>
      <c r="B541" s="2" t="str">
        <f>IF('2.1 Data FSVA 2025 &amp; Bobot'!B537="","",'2.1 Data FSVA 2025 &amp; Bobot'!B537)</f>
        <v/>
      </c>
      <c r="C541" s="1" t="str">
        <f>IF('2.1 Data FSVA 2025 &amp; Bobot'!C537="","",'2.1 Data FSVA 2025 &amp; Bobot'!C537)</f>
        <v/>
      </c>
      <c r="D541" s="1" t="str">
        <f>IF('2.1 Data FSVA 2025 &amp; Bobot'!D537="","",'2.1 Data FSVA 2025 &amp; Bobot'!D537)</f>
        <v/>
      </c>
      <c r="E541" s="1" t="str">
        <f>IF('2.1 Data FSVA 2025 &amp; Bobot'!E537="","",'2.1 Data FSVA 2025 &amp; Bobot'!E537)</f>
        <v/>
      </c>
      <c r="F541" s="2" t="str">
        <f>IF('2.1 Data FSVA 2025 &amp; Bobot'!F537="","",'2.1 Data FSVA 2025 &amp; Bobot'!F537)</f>
        <v/>
      </c>
      <c r="G541" s="4" t="str">
        <f>IF('2.1 Data FSVA 2025 &amp; Bobot'!H537="","",IFERROR(((G$7-'2.1 Data FSVA 2025 &amp; Bobot'!H537))/(G$7-G$6),"-"))</f>
        <v/>
      </c>
      <c r="H541" s="4" t="str">
        <f>IF('2.1 Data FSVA 2025 &amp; Bobot'!J537="","",IFERROR((('2.1 Data FSVA 2025 &amp; Bobot'!J537-H$6))/(H$7-H$6),"-"))</f>
        <v/>
      </c>
      <c r="I541" s="4" t="str">
        <f>IF('2.1 Data FSVA 2025 &amp; Bobot'!L537="","",IFERROR((('2.1 Data FSVA 2025 &amp; Bobot'!L537-I$6))/(I$7-I$6),"-"))</f>
        <v/>
      </c>
      <c r="J541" s="4" t="str">
        <f>IF('2.1 Data FSVA 2025 &amp; Bobot'!N537="","",IFERROR((('2.1 Data FSVA 2025 &amp; Bobot'!N537-J$6))/(J$7-J$6),"-"))</f>
        <v/>
      </c>
      <c r="K541" s="4" t="str">
        <f>IF('2.1 Data FSVA 2025 &amp; Bobot'!P537="","",IFERROR(((K$7-'2.1 Data FSVA 2025 &amp; Bobot'!P537))/(K$7-K$6),"-"))</f>
        <v/>
      </c>
      <c r="L541" s="4" t="str">
        <f>IF('2.1 Data FSVA 2025 &amp; Bobot'!R537="","",IFERROR(((L$7-'2.1 Data FSVA 2025 &amp; Bobot'!R537))/(L$7-L$6),"-"))</f>
        <v/>
      </c>
      <c r="M541" s="4" t="str">
        <f>IF('2.1 Data FSVA 2025 &amp; Bobot'!T537="","",IFERROR(((M$7-'2.1 Data FSVA 2025 &amp; Bobot'!T537))/(M$7-M$6),"-"))</f>
        <v/>
      </c>
      <c r="N541" s="4" t="str">
        <f>IF('2.1 Data FSVA 2025 &amp; Bobot'!V537="","",IFERROR((('2.1 Data FSVA 2025 &amp; Bobot'!V537-N$6))/(N$7-N$6),"-"))</f>
        <v/>
      </c>
      <c r="O541" s="4" t="str">
        <f>IF('2.1 Data FSVA 2025 &amp; Bobot'!X537="","",IFERROR(((O$7-'2.1 Data FSVA 2025 &amp; Bobot'!X537))/(O$7-O$6),"-"))</f>
        <v/>
      </c>
      <c r="P541" s="4" t="str">
        <f>IF('2.1 Data FSVA 2025 &amp; Bobot'!Z537="","",IFERROR((('2.1 Data FSVA 2025 &amp; Bobot'!Z537-P$6))/(P$7-P$6),"-"))</f>
        <v/>
      </c>
      <c r="Q541" s="4" t="str">
        <f>IF('2.1 Data FSVA 2025 &amp; Bobot'!AB537="","",IFERROR((('2.1 Data FSVA 2025 &amp; Bobot'!AB537-Q$6))/(Q$7-Q$6),"-"))</f>
        <v/>
      </c>
      <c r="R541" s="4" t="str">
        <f>IF('2.1 Data FSVA 2025 &amp; Bobot'!AD537="","",IFERROR(((R$7-'2.1 Data FSVA 2025 &amp; Bobot'!AD537))/(R$7-R$6),"-"))</f>
        <v/>
      </c>
      <c r="S541" s="33" t="str">
        <f t="shared" si="32"/>
        <v>-</v>
      </c>
      <c r="T541" s="73" t="str">
        <f t="shared" si="33"/>
        <v>-</v>
      </c>
      <c r="U541" s="4" t="str">
        <f t="shared" si="34"/>
        <v>-</v>
      </c>
      <c r="V541" s="73" t="str">
        <f t="shared" si="35"/>
        <v>-</v>
      </c>
      <c r="W541" s="67"/>
    </row>
    <row r="542" spans="1:23" x14ac:dyDescent="0.3">
      <c r="A542" s="1" t="str">
        <f>IF('2.1 Data FSVA 2025 &amp; Bobot'!A538="","",'2.1 Data FSVA 2025 &amp; Bobot'!A538)</f>
        <v/>
      </c>
      <c r="B542" s="2" t="str">
        <f>IF('2.1 Data FSVA 2025 &amp; Bobot'!B538="","",'2.1 Data FSVA 2025 &amp; Bobot'!B538)</f>
        <v/>
      </c>
      <c r="C542" s="1" t="str">
        <f>IF('2.1 Data FSVA 2025 &amp; Bobot'!C538="","",'2.1 Data FSVA 2025 &amp; Bobot'!C538)</f>
        <v/>
      </c>
      <c r="D542" s="1" t="str">
        <f>IF('2.1 Data FSVA 2025 &amp; Bobot'!D538="","",'2.1 Data FSVA 2025 &amp; Bobot'!D538)</f>
        <v/>
      </c>
      <c r="E542" s="1" t="str">
        <f>IF('2.1 Data FSVA 2025 &amp; Bobot'!E538="","",'2.1 Data FSVA 2025 &amp; Bobot'!E538)</f>
        <v/>
      </c>
      <c r="F542" s="2" t="str">
        <f>IF('2.1 Data FSVA 2025 &amp; Bobot'!F538="","",'2.1 Data FSVA 2025 &amp; Bobot'!F538)</f>
        <v/>
      </c>
      <c r="G542" s="4" t="str">
        <f>IF('2.1 Data FSVA 2025 &amp; Bobot'!H538="","",IFERROR(((G$7-'2.1 Data FSVA 2025 &amp; Bobot'!H538))/(G$7-G$6),"-"))</f>
        <v/>
      </c>
      <c r="H542" s="4" t="str">
        <f>IF('2.1 Data FSVA 2025 &amp; Bobot'!J538="","",IFERROR((('2.1 Data FSVA 2025 &amp; Bobot'!J538-H$6))/(H$7-H$6),"-"))</f>
        <v/>
      </c>
      <c r="I542" s="4" t="str">
        <f>IF('2.1 Data FSVA 2025 &amp; Bobot'!L538="","",IFERROR((('2.1 Data FSVA 2025 &amp; Bobot'!L538-I$6))/(I$7-I$6),"-"))</f>
        <v/>
      </c>
      <c r="J542" s="4" t="str">
        <f>IF('2.1 Data FSVA 2025 &amp; Bobot'!N538="","",IFERROR((('2.1 Data FSVA 2025 &amp; Bobot'!N538-J$6))/(J$7-J$6),"-"))</f>
        <v/>
      </c>
      <c r="K542" s="4" t="str">
        <f>IF('2.1 Data FSVA 2025 &amp; Bobot'!P538="","",IFERROR(((K$7-'2.1 Data FSVA 2025 &amp; Bobot'!P538))/(K$7-K$6),"-"))</f>
        <v/>
      </c>
      <c r="L542" s="4" t="str">
        <f>IF('2.1 Data FSVA 2025 &amp; Bobot'!R538="","",IFERROR(((L$7-'2.1 Data FSVA 2025 &amp; Bobot'!R538))/(L$7-L$6),"-"))</f>
        <v/>
      </c>
      <c r="M542" s="4" t="str">
        <f>IF('2.1 Data FSVA 2025 &amp; Bobot'!T538="","",IFERROR(((M$7-'2.1 Data FSVA 2025 &amp; Bobot'!T538))/(M$7-M$6),"-"))</f>
        <v/>
      </c>
      <c r="N542" s="4" t="str">
        <f>IF('2.1 Data FSVA 2025 &amp; Bobot'!V538="","",IFERROR((('2.1 Data FSVA 2025 &amp; Bobot'!V538-N$6))/(N$7-N$6),"-"))</f>
        <v/>
      </c>
      <c r="O542" s="4" t="str">
        <f>IF('2.1 Data FSVA 2025 &amp; Bobot'!X538="","",IFERROR(((O$7-'2.1 Data FSVA 2025 &amp; Bobot'!X538))/(O$7-O$6),"-"))</f>
        <v/>
      </c>
      <c r="P542" s="4" t="str">
        <f>IF('2.1 Data FSVA 2025 &amp; Bobot'!Z538="","",IFERROR((('2.1 Data FSVA 2025 &amp; Bobot'!Z538-P$6))/(P$7-P$6),"-"))</f>
        <v/>
      </c>
      <c r="Q542" s="4" t="str">
        <f>IF('2.1 Data FSVA 2025 &amp; Bobot'!AB538="","",IFERROR((('2.1 Data FSVA 2025 &amp; Bobot'!AB538-Q$6))/(Q$7-Q$6),"-"))</f>
        <v/>
      </c>
      <c r="R542" s="4" t="str">
        <f>IF('2.1 Data FSVA 2025 &amp; Bobot'!AD538="","",IFERROR(((R$7-'2.1 Data FSVA 2025 &amp; Bobot'!AD538))/(R$7-R$6),"-"))</f>
        <v/>
      </c>
      <c r="S542" s="33" t="str">
        <f t="shared" si="32"/>
        <v>-</v>
      </c>
      <c r="T542" s="73" t="str">
        <f t="shared" si="33"/>
        <v>-</v>
      </c>
      <c r="U542" s="4" t="str">
        <f t="shared" si="34"/>
        <v>-</v>
      </c>
      <c r="V542" s="73" t="str">
        <f t="shared" si="35"/>
        <v>-</v>
      </c>
      <c r="W542" s="67"/>
    </row>
    <row r="543" spans="1:23" x14ac:dyDescent="0.3">
      <c r="A543" s="1" t="str">
        <f>IF('2.1 Data FSVA 2025 &amp; Bobot'!A539="","",'2.1 Data FSVA 2025 &amp; Bobot'!A539)</f>
        <v/>
      </c>
      <c r="B543" s="2" t="str">
        <f>IF('2.1 Data FSVA 2025 &amp; Bobot'!B539="","",'2.1 Data FSVA 2025 &amp; Bobot'!B539)</f>
        <v/>
      </c>
      <c r="C543" s="1" t="str">
        <f>IF('2.1 Data FSVA 2025 &amp; Bobot'!C539="","",'2.1 Data FSVA 2025 &amp; Bobot'!C539)</f>
        <v/>
      </c>
      <c r="D543" s="1" t="str">
        <f>IF('2.1 Data FSVA 2025 &amp; Bobot'!D539="","",'2.1 Data FSVA 2025 &amp; Bobot'!D539)</f>
        <v/>
      </c>
      <c r="E543" s="1" t="str">
        <f>IF('2.1 Data FSVA 2025 &amp; Bobot'!E539="","",'2.1 Data FSVA 2025 &amp; Bobot'!E539)</f>
        <v/>
      </c>
      <c r="F543" s="2" t="str">
        <f>IF('2.1 Data FSVA 2025 &amp; Bobot'!F539="","",'2.1 Data FSVA 2025 &amp; Bobot'!F539)</f>
        <v/>
      </c>
      <c r="G543" s="4" t="str">
        <f>IF('2.1 Data FSVA 2025 &amp; Bobot'!H539="","",IFERROR(((G$7-'2.1 Data FSVA 2025 &amp; Bobot'!H539))/(G$7-G$6),"-"))</f>
        <v/>
      </c>
      <c r="H543" s="4" t="str">
        <f>IF('2.1 Data FSVA 2025 &amp; Bobot'!J539="","",IFERROR((('2.1 Data FSVA 2025 &amp; Bobot'!J539-H$6))/(H$7-H$6),"-"))</f>
        <v/>
      </c>
      <c r="I543" s="4" t="str">
        <f>IF('2.1 Data FSVA 2025 &amp; Bobot'!L539="","",IFERROR((('2.1 Data FSVA 2025 &amp; Bobot'!L539-I$6))/(I$7-I$6),"-"))</f>
        <v/>
      </c>
      <c r="J543" s="4" t="str">
        <f>IF('2.1 Data FSVA 2025 &amp; Bobot'!N539="","",IFERROR((('2.1 Data FSVA 2025 &amp; Bobot'!N539-J$6))/(J$7-J$6),"-"))</f>
        <v/>
      </c>
      <c r="K543" s="4" t="str">
        <f>IF('2.1 Data FSVA 2025 &amp; Bobot'!P539="","",IFERROR(((K$7-'2.1 Data FSVA 2025 &amp; Bobot'!P539))/(K$7-K$6),"-"))</f>
        <v/>
      </c>
      <c r="L543" s="4" t="str">
        <f>IF('2.1 Data FSVA 2025 &amp; Bobot'!R539="","",IFERROR(((L$7-'2.1 Data FSVA 2025 &amp; Bobot'!R539))/(L$7-L$6),"-"))</f>
        <v/>
      </c>
      <c r="M543" s="4" t="str">
        <f>IF('2.1 Data FSVA 2025 &amp; Bobot'!T539="","",IFERROR(((M$7-'2.1 Data FSVA 2025 &amp; Bobot'!T539))/(M$7-M$6),"-"))</f>
        <v/>
      </c>
      <c r="N543" s="4" t="str">
        <f>IF('2.1 Data FSVA 2025 &amp; Bobot'!V539="","",IFERROR((('2.1 Data FSVA 2025 &amp; Bobot'!V539-N$6))/(N$7-N$6),"-"))</f>
        <v/>
      </c>
      <c r="O543" s="4" t="str">
        <f>IF('2.1 Data FSVA 2025 &amp; Bobot'!X539="","",IFERROR(((O$7-'2.1 Data FSVA 2025 &amp; Bobot'!X539))/(O$7-O$6),"-"))</f>
        <v/>
      </c>
      <c r="P543" s="4" t="str">
        <f>IF('2.1 Data FSVA 2025 &amp; Bobot'!Z539="","",IFERROR((('2.1 Data FSVA 2025 &amp; Bobot'!Z539-P$6))/(P$7-P$6),"-"))</f>
        <v/>
      </c>
      <c r="Q543" s="4" t="str">
        <f>IF('2.1 Data FSVA 2025 &amp; Bobot'!AB539="","",IFERROR((('2.1 Data FSVA 2025 &amp; Bobot'!AB539-Q$6))/(Q$7-Q$6),"-"))</f>
        <v/>
      </c>
      <c r="R543" s="4" t="str">
        <f>IF('2.1 Data FSVA 2025 &amp; Bobot'!AD539="","",IFERROR(((R$7-'2.1 Data FSVA 2025 &amp; Bobot'!AD539))/(R$7-R$6),"-"))</f>
        <v/>
      </c>
      <c r="S543" s="33" t="str">
        <f t="shared" si="32"/>
        <v>-</v>
      </c>
      <c r="T543" s="73" t="str">
        <f t="shared" si="33"/>
        <v>-</v>
      </c>
      <c r="U543" s="4" t="str">
        <f t="shared" si="34"/>
        <v>-</v>
      </c>
      <c r="V543" s="73" t="str">
        <f t="shared" si="35"/>
        <v>-</v>
      </c>
      <c r="W543" s="67"/>
    </row>
    <row r="544" spans="1:23" x14ac:dyDescent="0.3">
      <c r="A544" s="1" t="str">
        <f>IF('2.1 Data FSVA 2025 &amp; Bobot'!A540="","",'2.1 Data FSVA 2025 &amp; Bobot'!A540)</f>
        <v/>
      </c>
      <c r="B544" s="2" t="str">
        <f>IF('2.1 Data FSVA 2025 &amp; Bobot'!B540="","",'2.1 Data FSVA 2025 &amp; Bobot'!B540)</f>
        <v/>
      </c>
      <c r="C544" s="1" t="str">
        <f>IF('2.1 Data FSVA 2025 &amp; Bobot'!C540="","",'2.1 Data FSVA 2025 &amp; Bobot'!C540)</f>
        <v/>
      </c>
      <c r="D544" s="1" t="str">
        <f>IF('2.1 Data FSVA 2025 &amp; Bobot'!D540="","",'2.1 Data FSVA 2025 &amp; Bobot'!D540)</f>
        <v/>
      </c>
      <c r="E544" s="1" t="str">
        <f>IF('2.1 Data FSVA 2025 &amp; Bobot'!E540="","",'2.1 Data FSVA 2025 &amp; Bobot'!E540)</f>
        <v/>
      </c>
      <c r="F544" s="2" t="str">
        <f>IF('2.1 Data FSVA 2025 &amp; Bobot'!F540="","",'2.1 Data FSVA 2025 &amp; Bobot'!F540)</f>
        <v/>
      </c>
      <c r="G544" s="4" t="str">
        <f>IF('2.1 Data FSVA 2025 &amp; Bobot'!H540="","",IFERROR(((G$7-'2.1 Data FSVA 2025 &amp; Bobot'!H540))/(G$7-G$6),"-"))</f>
        <v/>
      </c>
      <c r="H544" s="4" t="str">
        <f>IF('2.1 Data FSVA 2025 &amp; Bobot'!J540="","",IFERROR((('2.1 Data FSVA 2025 &amp; Bobot'!J540-H$6))/(H$7-H$6),"-"))</f>
        <v/>
      </c>
      <c r="I544" s="4" t="str">
        <f>IF('2.1 Data FSVA 2025 &amp; Bobot'!L540="","",IFERROR((('2.1 Data FSVA 2025 &amp; Bobot'!L540-I$6))/(I$7-I$6),"-"))</f>
        <v/>
      </c>
      <c r="J544" s="4" t="str">
        <f>IF('2.1 Data FSVA 2025 &amp; Bobot'!N540="","",IFERROR((('2.1 Data FSVA 2025 &amp; Bobot'!N540-J$6))/(J$7-J$6),"-"))</f>
        <v/>
      </c>
      <c r="K544" s="4" t="str">
        <f>IF('2.1 Data FSVA 2025 &amp; Bobot'!P540="","",IFERROR(((K$7-'2.1 Data FSVA 2025 &amp; Bobot'!P540))/(K$7-K$6),"-"))</f>
        <v/>
      </c>
      <c r="L544" s="4" t="str">
        <f>IF('2.1 Data FSVA 2025 &amp; Bobot'!R540="","",IFERROR(((L$7-'2.1 Data FSVA 2025 &amp; Bobot'!R540))/(L$7-L$6),"-"))</f>
        <v/>
      </c>
      <c r="M544" s="4" t="str">
        <f>IF('2.1 Data FSVA 2025 &amp; Bobot'!T540="","",IFERROR(((M$7-'2.1 Data FSVA 2025 &amp; Bobot'!T540))/(M$7-M$6),"-"))</f>
        <v/>
      </c>
      <c r="N544" s="4" t="str">
        <f>IF('2.1 Data FSVA 2025 &amp; Bobot'!V540="","",IFERROR((('2.1 Data FSVA 2025 &amp; Bobot'!V540-N$6))/(N$7-N$6),"-"))</f>
        <v/>
      </c>
      <c r="O544" s="4" t="str">
        <f>IF('2.1 Data FSVA 2025 &amp; Bobot'!X540="","",IFERROR(((O$7-'2.1 Data FSVA 2025 &amp; Bobot'!X540))/(O$7-O$6),"-"))</f>
        <v/>
      </c>
      <c r="P544" s="4" t="str">
        <f>IF('2.1 Data FSVA 2025 &amp; Bobot'!Z540="","",IFERROR((('2.1 Data FSVA 2025 &amp; Bobot'!Z540-P$6))/(P$7-P$6),"-"))</f>
        <v/>
      </c>
      <c r="Q544" s="4" t="str">
        <f>IF('2.1 Data FSVA 2025 &amp; Bobot'!AB540="","",IFERROR((('2.1 Data FSVA 2025 &amp; Bobot'!AB540-Q$6))/(Q$7-Q$6),"-"))</f>
        <v/>
      </c>
      <c r="R544" s="4" t="str">
        <f>IF('2.1 Data FSVA 2025 &amp; Bobot'!AD540="","",IFERROR(((R$7-'2.1 Data FSVA 2025 &amp; Bobot'!AD540))/(R$7-R$6),"-"))</f>
        <v/>
      </c>
      <c r="S544" s="33" t="str">
        <f t="shared" si="32"/>
        <v>-</v>
      </c>
      <c r="T544" s="73" t="str">
        <f t="shared" si="33"/>
        <v>-</v>
      </c>
      <c r="U544" s="4" t="str">
        <f t="shared" si="34"/>
        <v>-</v>
      </c>
      <c r="V544" s="73" t="str">
        <f t="shared" si="35"/>
        <v>-</v>
      </c>
      <c r="W544" s="67"/>
    </row>
    <row r="545" spans="1:23" x14ac:dyDescent="0.3">
      <c r="A545" s="1" t="str">
        <f>IF('2.1 Data FSVA 2025 &amp; Bobot'!A541="","",'2.1 Data FSVA 2025 &amp; Bobot'!A541)</f>
        <v/>
      </c>
      <c r="B545" s="2" t="str">
        <f>IF('2.1 Data FSVA 2025 &amp; Bobot'!B541="","",'2.1 Data FSVA 2025 &amp; Bobot'!B541)</f>
        <v/>
      </c>
      <c r="C545" s="1" t="str">
        <f>IF('2.1 Data FSVA 2025 &amp; Bobot'!C541="","",'2.1 Data FSVA 2025 &amp; Bobot'!C541)</f>
        <v/>
      </c>
      <c r="D545" s="1" t="str">
        <f>IF('2.1 Data FSVA 2025 &amp; Bobot'!D541="","",'2.1 Data FSVA 2025 &amp; Bobot'!D541)</f>
        <v/>
      </c>
      <c r="E545" s="1" t="str">
        <f>IF('2.1 Data FSVA 2025 &amp; Bobot'!E541="","",'2.1 Data FSVA 2025 &amp; Bobot'!E541)</f>
        <v/>
      </c>
      <c r="F545" s="2" t="str">
        <f>IF('2.1 Data FSVA 2025 &amp; Bobot'!F541="","",'2.1 Data FSVA 2025 &amp; Bobot'!F541)</f>
        <v/>
      </c>
      <c r="G545" s="4" t="str">
        <f>IF('2.1 Data FSVA 2025 &amp; Bobot'!H541="","",IFERROR(((G$7-'2.1 Data FSVA 2025 &amp; Bobot'!H541))/(G$7-G$6),"-"))</f>
        <v/>
      </c>
      <c r="H545" s="4" t="str">
        <f>IF('2.1 Data FSVA 2025 &amp; Bobot'!J541="","",IFERROR((('2.1 Data FSVA 2025 &amp; Bobot'!J541-H$6))/(H$7-H$6),"-"))</f>
        <v/>
      </c>
      <c r="I545" s="4" t="str">
        <f>IF('2.1 Data FSVA 2025 &amp; Bobot'!L541="","",IFERROR((('2.1 Data FSVA 2025 &amp; Bobot'!L541-I$6))/(I$7-I$6),"-"))</f>
        <v/>
      </c>
      <c r="J545" s="4" t="str">
        <f>IF('2.1 Data FSVA 2025 &amp; Bobot'!N541="","",IFERROR((('2.1 Data FSVA 2025 &amp; Bobot'!N541-J$6))/(J$7-J$6),"-"))</f>
        <v/>
      </c>
      <c r="K545" s="4" t="str">
        <f>IF('2.1 Data FSVA 2025 &amp; Bobot'!P541="","",IFERROR(((K$7-'2.1 Data FSVA 2025 &amp; Bobot'!P541))/(K$7-K$6),"-"))</f>
        <v/>
      </c>
      <c r="L545" s="4" t="str">
        <f>IF('2.1 Data FSVA 2025 &amp; Bobot'!R541="","",IFERROR(((L$7-'2.1 Data FSVA 2025 &amp; Bobot'!R541))/(L$7-L$6),"-"))</f>
        <v/>
      </c>
      <c r="M545" s="4" t="str">
        <f>IF('2.1 Data FSVA 2025 &amp; Bobot'!T541="","",IFERROR(((M$7-'2.1 Data FSVA 2025 &amp; Bobot'!T541))/(M$7-M$6),"-"))</f>
        <v/>
      </c>
      <c r="N545" s="4" t="str">
        <f>IF('2.1 Data FSVA 2025 &amp; Bobot'!V541="","",IFERROR((('2.1 Data FSVA 2025 &amp; Bobot'!V541-N$6))/(N$7-N$6),"-"))</f>
        <v/>
      </c>
      <c r="O545" s="4" t="str">
        <f>IF('2.1 Data FSVA 2025 &amp; Bobot'!X541="","",IFERROR(((O$7-'2.1 Data FSVA 2025 &amp; Bobot'!X541))/(O$7-O$6),"-"))</f>
        <v/>
      </c>
      <c r="P545" s="4" t="str">
        <f>IF('2.1 Data FSVA 2025 &amp; Bobot'!Z541="","",IFERROR((('2.1 Data FSVA 2025 &amp; Bobot'!Z541-P$6))/(P$7-P$6),"-"))</f>
        <v/>
      </c>
      <c r="Q545" s="4" t="str">
        <f>IF('2.1 Data FSVA 2025 &amp; Bobot'!AB541="","",IFERROR((('2.1 Data FSVA 2025 &amp; Bobot'!AB541-Q$6))/(Q$7-Q$6),"-"))</f>
        <v/>
      </c>
      <c r="R545" s="4" t="str">
        <f>IF('2.1 Data FSVA 2025 &amp; Bobot'!AD541="","",IFERROR(((R$7-'2.1 Data FSVA 2025 &amp; Bobot'!AD541))/(R$7-R$6),"-"))</f>
        <v/>
      </c>
      <c r="S545" s="33" t="str">
        <f t="shared" si="32"/>
        <v>-</v>
      </c>
      <c r="T545" s="73" t="str">
        <f t="shared" si="33"/>
        <v>-</v>
      </c>
      <c r="U545" s="4" t="str">
        <f t="shared" si="34"/>
        <v>-</v>
      </c>
      <c r="V545" s="73" t="str">
        <f t="shared" si="35"/>
        <v>-</v>
      </c>
      <c r="W545" s="67"/>
    </row>
    <row r="546" spans="1:23" x14ac:dyDescent="0.3">
      <c r="A546" s="1" t="str">
        <f>IF('2.1 Data FSVA 2025 &amp; Bobot'!A542="","",'2.1 Data FSVA 2025 &amp; Bobot'!A542)</f>
        <v/>
      </c>
      <c r="B546" s="2" t="str">
        <f>IF('2.1 Data FSVA 2025 &amp; Bobot'!B542="","",'2.1 Data FSVA 2025 &amp; Bobot'!B542)</f>
        <v/>
      </c>
      <c r="C546" s="1" t="str">
        <f>IF('2.1 Data FSVA 2025 &amp; Bobot'!C542="","",'2.1 Data FSVA 2025 &amp; Bobot'!C542)</f>
        <v/>
      </c>
      <c r="D546" s="1" t="str">
        <f>IF('2.1 Data FSVA 2025 &amp; Bobot'!D542="","",'2.1 Data FSVA 2025 &amp; Bobot'!D542)</f>
        <v/>
      </c>
      <c r="E546" s="1" t="str">
        <f>IF('2.1 Data FSVA 2025 &amp; Bobot'!E542="","",'2.1 Data FSVA 2025 &amp; Bobot'!E542)</f>
        <v/>
      </c>
      <c r="F546" s="2" t="str">
        <f>IF('2.1 Data FSVA 2025 &amp; Bobot'!F542="","",'2.1 Data FSVA 2025 &amp; Bobot'!F542)</f>
        <v/>
      </c>
      <c r="G546" s="4" t="str">
        <f>IF('2.1 Data FSVA 2025 &amp; Bobot'!H542="","",IFERROR(((G$7-'2.1 Data FSVA 2025 &amp; Bobot'!H542))/(G$7-G$6),"-"))</f>
        <v/>
      </c>
      <c r="H546" s="4" t="str">
        <f>IF('2.1 Data FSVA 2025 &amp; Bobot'!J542="","",IFERROR((('2.1 Data FSVA 2025 &amp; Bobot'!J542-H$6))/(H$7-H$6),"-"))</f>
        <v/>
      </c>
      <c r="I546" s="4" t="str">
        <f>IF('2.1 Data FSVA 2025 &amp; Bobot'!L542="","",IFERROR((('2.1 Data FSVA 2025 &amp; Bobot'!L542-I$6))/(I$7-I$6),"-"))</f>
        <v/>
      </c>
      <c r="J546" s="4" t="str">
        <f>IF('2.1 Data FSVA 2025 &amp; Bobot'!N542="","",IFERROR((('2.1 Data FSVA 2025 &amp; Bobot'!N542-J$6))/(J$7-J$6),"-"))</f>
        <v/>
      </c>
      <c r="K546" s="4" t="str">
        <f>IF('2.1 Data FSVA 2025 &amp; Bobot'!P542="","",IFERROR(((K$7-'2.1 Data FSVA 2025 &amp; Bobot'!P542))/(K$7-K$6),"-"))</f>
        <v/>
      </c>
      <c r="L546" s="4" t="str">
        <f>IF('2.1 Data FSVA 2025 &amp; Bobot'!R542="","",IFERROR(((L$7-'2.1 Data FSVA 2025 &amp; Bobot'!R542))/(L$7-L$6),"-"))</f>
        <v/>
      </c>
      <c r="M546" s="4" t="str">
        <f>IF('2.1 Data FSVA 2025 &amp; Bobot'!T542="","",IFERROR(((M$7-'2.1 Data FSVA 2025 &amp; Bobot'!T542))/(M$7-M$6),"-"))</f>
        <v/>
      </c>
      <c r="N546" s="4" t="str">
        <f>IF('2.1 Data FSVA 2025 &amp; Bobot'!V542="","",IFERROR((('2.1 Data FSVA 2025 &amp; Bobot'!V542-N$6))/(N$7-N$6),"-"))</f>
        <v/>
      </c>
      <c r="O546" s="4" t="str">
        <f>IF('2.1 Data FSVA 2025 &amp; Bobot'!X542="","",IFERROR(((O$7-'2.1 Data FSVA 2025 &amp; Bobot'!X542))/(O$7-O$6),"-"))</f>
        <v/>
      </c>
      <c r="P546" s="4" t="str">
        <f>IF('2.1 Data FSVA 2025 &amp; Bobot'!Z542="","",IFERROR((('2.1 Data FSVA 2025 &amp; Bobot'!Z542-P$6))/(P$7-P$6),"-"))</f>
        <v/>
      </c>
      <c r="Q546" s="4" t="str">
        <f>IF('2.1 Data FSVA 2025 &amp; Bobot'!AB542="","",IFERROR((('2.1 Data FSVA 2025 &amp; Bobot'!AB542-Q$6))/(Q$7-Q$6),"-"))</f>
        <v/>
      </c>
      <c r="R546" s="4" t="str">
        <f>IF('2.1 Data FSVA 2025 &amp; Bobot'!AD542="","",IFERROR(((R$7-'2.1 Data FSVA 2025 &amp; Bobot'!AD542))/(R$7-R$6),"-"))</f>
        <v/>
      </c>
      <c r="S546" s="33" t="str">
        <f t="shared" si="32"/>
        <v>-</v>
      </c>
      <c r="T546" s="73" t="str">
        <f t="shared" si="33"/>
        <v>-</v>
      </c>
      <c r="U546" s="4" t="str">
        <f t="shared" si="34"/>
        <v>-</v>
      </c>
      <c r="V546" s="73" t="str">
        <f t="shared" si="35"/>
        <v>-</v>
      </c>
      <c r="W546" s="67"/>
    </row>
    <row r="547" spans="1:23" x14ac:dyDescent="0.3">
      <c r="A547" s="1" t="str">
        <f>IF('2.1 Data FSVA 2025 &amp; Bobot'!A543="","",'2.1 Data FSVA 2025 &amp; Bobot'!A543)</f>
        <v/>
      </c>
      <c r="B547" s="2" t="str">
        <f>IF('2.1 Data FSVA 2025 &amp; Bobot'!B543="","",'2.1 Data FSVA 2025 &amp; Bobot'!B543)</f>
        <v/>
      </c>
      <c r="C547" s="1" t="str">
        <f>IF('2.1 Data FSVA 2025 &amp; Bobot'!C543="","",'2.1 Data FSVA 2025 &amp; Bobot'!C543)</f>
        <v/>
      </c>
      <c r="D547" s="1" t="str">
        <f>IF('2.1 Data FSVA 2025 &amp; Bobot'!D543="","",'2.1 Data FSVA 2025 &amp; Bobot'!D543)</f>
        <v/>
      </c>
      <c r="E547" s="1" t="str">
        <f>IF('2.1 Data FSVA 2025 &amp; Bobot'!E543="","",'2.1 Data FSVA 2025 &amp; Bobot'!E543)</f>
        <v/>
      </c>
      <c r="F547" s="2" t="str">
        <f>IF('2.1 Data FSVA 2025 &amp; Bobot'!F543="","",'2.1 Data FSVA 2025 &amp; Bobot'!F543)</f>
        <v/>
      </c>
      <c r="G547" s="4" t="str">
        <f>IF('2.1 Data FSVA 2025 &amp; Bobot'!H543="","",IFERROR(((G$7-'2.1 Data FSVA 2025 &amp; Bobot'!H543))/(G$7-G$6),"-"))</f>
        <v/>
      </c>
      <c r="H547" s="4" t="str">
        <f>IF('2.1 Data FSVA 2025 &amp; Bobot'!J543="","",IFERROR((('2.1 Data FSVA 2025 &amp; Bobot'!J543-H$6))/(H$7-H$6),"-"))</f>
        <v/>
      </c>
      <c r="I547" s="4" t="str">
        <f>IF('2.1 Data FSVA 2025 &amp; Bobot'!L543="","",IFERROR((('2.1 Data FSVA 2025 &amp; Bobot'!L543-I$6))/(I$7-I$6),"-"))</f>
        <v/>
      </c>
      <c r="J547" s="4" t="str">
        <f>IF('2.1 Data FSVA 2025 &amp; Bobot'!N543="","",IFERROR((('2.1 Data FSVA 2025 &amp; Bobot'!N543-J$6))/(J$7-J$6),"-"))</f>
        <v/>
      </c>
      <c r="K547" s="4" t="str">
        <f>IF('2.1 Data FSVA 2025 &amp; Bobot'!P543="","",IFERROR(((K$7-'2.1 Data FSVA 2025 &amp; Bobot'!P543))/(K$7-K$6),"-"))</f>
        <v/>
      </c>
      <c r="L547" s="4" t="str">
        <f>IF('2.1 Data FSVA 2025 &amp; Bobot'!R543="","",IFERROR(((L$7-'2.1 Data FSVA 2025 &amp; Bobot'!R543))/(L$7-L$6),"-"))</f>
        <v/>
      </c>
      <c r="M547" s="4" t="str">
        <f>IF('2.1 Data FSVA 2025 &amp; Bobot'!T543="","",IFERROR(((M$7-'2.1 Data FSVA 2025 &amp; Bobot'!T543))/(M$7-M$6),"-"))</f>
        <v/>
      </c>
      <c r="N547" s="4" t="str">
        <f>IF('2.1 Data FSVA 2025 &amp; Bobot'!V543="","",IFERROR((('2.1 Data FSVA 2025 &amp; Bobot'!V543-N$6))/(N$7-N$6),"-"))</f>
        <v/>
      </c>
      <c r="O547" s="4" t="str">
        <f>IF('2.1 Data FSVA 2025 &amp; Bobot'!X543="","",IFERROR(((O$7-'2.1 Data FSVA 2025 &amp; Bobot'!X543))/(O$7-O$6),"-"))</f>
        <v/>
      </c>
      <c r="P547" s="4" t="str">
        <f>IF('2.1 Data FSVA 2025 &amp; Bobot'!Z543="","",IFERROR((('2.1 Data FSVA 2025 &amp; Bobot'!Z543-P$6))/(P$7-P$6),"-"))</f>
        <v/>
      </c>
      <c r="Q547" s="4" t="str">
        <f>IF('2.1 Data FSVA 2025 &amp; Bobot'!AB543="","",IFERROR((('2.1 Data FSVA 2025 &amp; Bobot'!AB543-Q$6))/(Q$7-Q$6),"-"))</f>
        <v/>
      </c>
      <c r="R547" s="4" t="str">
        <f>IF('2.1 Data FSVA 2025 &amp; Bobot'!AD543="","",IFERROR(((R$7-'2.1 Data FSVA 2025 &amp; Bobot'!AD543))/(R$7-R$6),"-"))</f>
        <v/>
      </c>
      <c r="S547" s="33" t="str">
        <f t="shared" si="32"/>
        <v>-</v>
      </c>
      <c r="T547" s="73" t="str">
        <f t="shared" si="33"/>
        <v>-</v>
      </c>
      <c r="U547" s="4" t="str">
        <f t="shared" si="34"/>
        <v>-</v>
      </c>
      <c r="V547" s="73" t="str">
        <f t="shared" si="35"/>
        <v>-</v>
      </c>
      <c r="W547" s="67"/>
    </row>
    <row r="548" spans="1:23" x14ac:dyDescent="0.3">
      <c r="A548" s="1" t="str">
        <f>IF('2.1 Data FSVA 2025 &amp; Bobot'!A544="","",'2.1 Data FSVA 2025 &amp; Bobot'!A544)</f>
        <v/>
      </c>
      <c r="B548" s="2" t="str">
        <f>IF('2.1 Data FSVA 2025 &amp; Bobot'!B544="","",'2.1 Data FSVA 2025 &amp; Bobot'!B544)</f>
        <v/>
      </c>
      <c r="C548" s="1" t="str">
        <f>IF('2.1 Data FSVA 2025 &amp; Bobot'!C544="","",'2.1 Data FSVA 2025 &amp; Bobot'!C544)</f>
        <v/>
      </c>
      <c r="D548" s="1" t="str">
        <f>IF('2.1 Data FSVA 2025 &amp; Bobot'!D544="","",'2.1 Data FSVA 2025 &amp; Bobot'!D544)</f>
        <v/>
      </c>
      <c r="E548" s="1" t="str">
        <f>IF('2.1 Data FSVA 2025 &amp; Bobot'!E544="","",'2.1 Data FSVA 2025 &amp; Bobot'!E544)</f>
        <v/>
      </c>
      <c r="F548" s="2" t="str">
        <f>IF('2.1 Data FSVA 2025 &amp; Bobot'!F544="","",'2.1 Data FSVA 2025 &amp; Bobot'!F544)</f>
        <v/>
      </c>
      <c r="G548" s="4" t="str">
        <f>IF('2.1 Data FSVA 2025 &amp; Bobot'!H544="","",IFERROR(((G$7-'2.1 Data FSVA 2025 &amp; Bobot'!H544))/(G$7-G$6),"-"))</f>
        <v/>
      </c>
      <c r="H548" s="4" t="str">
        <f>IF('2.1 Data FSVA 2025 &amp; Bobot'!J544="","",IFERROR((('2.1 Data FSVA 2025 &amp; Bobot'!J544-H$6))/(H$7-H$6),"-"))</f>
        <v/>
      </c>
      <c r="I548" s="4" t="str">
        <f>IF('2.1 Data FSVA 2025 &amp; Bobot'!L544="","",IFERROR((('2.1 Data FSVA 2025 &amp; Bobot'!L544-I$6))/(I$7-I$6),"-"))</f>
        <v/>
      </c>
      <c r="J548" s="4" t="str">
        <f>IF('2.1 Data FSVA 2025 &amp; Bobot'!N544="","",IFERROR((('2.1 Data FSVA 2025 &amp; Bobot'!N544-J$6))/(J$7-J$6),"-"))</f>
        <v/>
      </c>
      <c r="K548" s="4" t="str">
        <f>IF('2.1 Data FSVA 2025 &amp; Bobot'!P544="","",IFERROR(((K$7-'2.1 Data FSVA 2025 &amp; Bobot'!P544))/(K$7-K$6),"-"))</f>
        <v/>
      </c>
      <c r="L548" s="4" t="str">
        <f>IF('2.1 Data FSVA 2025 &amp; Bobot'!R544="","",IFERROR(((L$7-'2.1 Data FSVA 2025 &amp; Bobot'!R544))/(L$7-L$6),"-"))</f>
        <v/>
      </c>
      <c r="M548" s="4" t="str">
        <f>IF('2.1 Data FSVA 2025 &amp; Bobot'!T544="","",IFERROR(((M$7-'2.1 Data FSVA 2025 &amp; Bobot'!T544))/(M$7-M$6),"-"))</f>
        <v/>
      </c>
      <c r="N548" s="4" t="str">
        <f>IF('2.1 Data FSVA 2025 &amp; Bobot'!V544="","",IFERROR((('2.1 Data FSVA 2025 &amp; Bobot'!V544-N$6))/(N$7-N$6),"-"))</f>
        <v/>
      </c>
      <c r="O548" s="4" t="str">
        <f>IF('2.1 Data FSVA 2025 &amp; Bobot'!X544="","",IFERROR(((O$7-'2.1 Data FSVA 2025 &amp; Bobot'!X544))/(O$7-O$6),"-"))</f>
        <v/>
      </c>
      <c r="P548" s="4" t="str">
        <f>IF('2.1 Data FSVA 2025 &amp; Bobot'!Z544="","",IFERROR((('2.1 Data FSVA 2025 &amp; Bobot'!Z544-P$6))/(P$7-P$6),"-"))</f>
        <v/>
      </c>
      <c r="Q548" s="4" t="str">
        <f>IF('2.1 Data FSVA 2025 &amp; Bobot'!AB544="","",IFERROR((('2.1 Data FSVA 2025 &amp; Bobot'!AB544-Q$6))/(Q$7-Q$6),"-"))</f>
        <v/>
      </c>
      <c r="R548" s="4" t="str">
        <f>IF('2.1 Data FSVA 2025 &amp; Bobot'!AD544="","",IFERROR(((R$7-'2.1 Data FSVA 2025 &amp; Bobot'!AD544))/(R$7-R$6),"-"))</f>
        <v/>
      </c>
      <c r="S548" s="33" t="str">
        <f t="shared" si="32"/>
        <v>-</v>
      </c>
      <c r="T548" s="73" t="str">
        <f t="shared" si="33"/>
        <v>-</v>
      </c>
      <c r="U548" s="4" t="str">
        <f t="shared" si="34"/>
        <v>-</v>
      </c>
      <c r="V548" s="73" t="str">
        <f t="shared" si="35"/>
        <v>-</v>
      </c>
      <c r="W548" s="67"/>
    </row>
    <row r="549" spans="1:23" x14ac:dyDescent="0.3">
      <c r="A549" s="1" t="str">
        <f>IF('2.1 Data FSVA 2025 &amp; Bobot'!A545="","",'2.1 Data FSVA 2025 &amp; Bobot'!A545)</f>
        <v/>
      </c>
      <c r="B549" s="2" t="str">
        <f>IF('2.1 Data FSVA 2025 &amp; Bobot'!B545="","",'2.1 Data FSVA 2025 &amp; Bobot'!B545)</f>
        <v/>
      </c>
      <c r="C549" s="1" t="str">
        <f>IF('2.1 Data FSVA 2025 &amp; Bobot'!C545="","",'2.1 Data FSVA 2025 &amp; Bobot'!C545)</f>
        <v/>
      </c>
      <c r="D549" s="1" t="str">
        <f>IF('2.1 Data FSVA 2025 &amp; Bobot'!D545="","",'2.1 Data FSVA 2025 &amp; Bobot'!D545)</f>
        <v/>
      </c>
      <c r="E549" s="1" t="str">
        <f>IF('2.1 Data FSVA 2025 &amp; Bobot'!E545="","",'2.1 Data FSVA 2025 &amp; Bobot'!E545)</f>
        <v/>
      </c>
      <c r="F549" s="2" t="str">
        <f>IF('2.1 Data FSVA 2025 &amp; Bobot'!F545="","",'2.1 Data FSVA 2025 &amp; Bobot'!F545)</f>
        <v/>
      </c>
      <c r="G549" s="4" t="str">
        <f>IF('2.1 Data FSVA 2025 &amp; Bobot'!H545="","",IFERROR(((G$7-'2.1 Data FSVA 2025 &amp; Bobot'!H545))/(G$7-G$6),"-"))</f>
        <v/>
      </c>
      <c r="H549" s="4" t="str">
        <f>IF('2.1 Data FSVA 2025 &amp; Bobot'!J545="","",IFERROR((('2.1 Data FSVA 2025 &amp; Bobot'!J545-H$6))/(H$7-H$6),"-"))</f>
        <v/>
      </c>
      <c r="I549" s="4" t="str">
        <f>IF('2.1 Data FSVA 2025 &amp; Bobot'!L545="","",IFERROR((('2.1 Data FSVA 2025 &amp; Bobot'!L545-I$6))/(I$7-I$6),"-"))</f>
        <v/>
      </c>
      <c r="J549" s="4" t="str">
        <f>IF('2.1 Data FSVA 2025 &amp; Bobot'!N545="","",IFERROR((('2.1 Data FSVA 2025 &amp; Bobot'!N545-J$6))/(J$7-J$6),"-"))</f>
        <v/>
      </c>
      <c r="K549" s="4" t="str">
        <f>IF('2.1 Data FSVA 2025 &amp; Bobot'!P545="","",IFERROR(((K$7-'2.1 Data FSVA 2025 &amp; Bobot'!P545))/(K$7-K$6),"-"))</f>
        <v/>
      </c>
      <c r="L549" s="4" t="str">
        <f>IF('2.1 Data FSVA 2025 &amp; Bobot'!R545="","",IFERROR(((L$7-'2.1 Data FSVA 2025 &amp; Bobot'!R545))/(L$7-L$6),"-"))</f>
        <v/>
      </c>
      <c r="M549" s="4" t="str">
        <f>IF('2.1 Data FSVA 2025 &amp; Bobot'!T545="","",IFERROR(((M$7-'2.1 Data FSVA 2025 &amp; Bobot'!T545))/(M$7-M$6),"-"))</f>
        <v/>
      </c>
      <c r="N549" s="4" t="str">
        <f>IF('2.1 Data FSVA 2025 &amp; Bobot'!V545="","",IFERROR((('2.1 Data FSVA 2025 &amp; Bobot'!V545-N$6))/(N$7-N$6),"-"))</f>
        <v/>
      </c>
      <c r="O549" s="4" t="str">
        <f>IF('2.1 Data FSVA 2025 &amp; Bobot'!X545="","",IFERROR(((O$7-'2.1 Data FSVA 2025 &amp; Bobot'!X545))/(O$7-O$6),"-"))</f>
        <v/>
      </c>
      <c r="P549" s="4" t="str">
        <f>IF('2.1 Data FSVA 2025 &amp; Bobot'!Z545="","",IFERROR((('2.1 Data FSVA 2025 &amp; Bobot'!Z545-P$6))/(P$7-P$6),"-"))</f>
        <v/>
      </c>
      <c r="Q549" s="4" t="str">
        <f>IF('2.1 Data FSVA 2025 &amp; Bobot'!AB545="","",IFERROR((('2.1 Data FSVA 2025 &amp; Bobot'!AB545-Q$6))/(Q$7-Q$6),"-"))</f>
        <v/>
      </c>
      <c r="R549" s="4" t="str">
        <f>IF('2.1 Data FSVA 2025 &amp; Bobot'!AD545="","",IFERROR(((R$7-'2.1 Data FSVA 2025 &amp; Bobot'!AD545))/(R$7-R$6),"-"))</f>
        <v/>
      </c>
      <c r="S549" s="33" t="str">
        <f t="shared" si="32"/>
        <v>-</v>
      </c>
      <c r="T549" s="73" t="str">
        <f t="shared" si="33"/>
        <v>-</v>
      </c>
      <c r="U549" s="4" t="str">
        <f t="shared" si="34"/>
        <v>-</v>
      </c>
      <c r="V549" s="73" t="str">
        <f t="shared" si="35"/>
        <v>-</v>
      </c>
      <c r="W549" s="67"/>
    </row>
    <row r="550" spans="1:23" x14ac:dyDescent="0.3">
      <c r="A550" s="1" t="str">
        <f>IF('2.1 Data FSVA 2025 &amp; Bobot'!A546="","",'2.1 Data FSVA 2025 &amp; Bobot'!A546)</f>
        <v/>
      </c>
      <c r="B550" s="2" t="str">
        <f>IF('2.1 Data FSVA 2025 &amp; Bobot'!B546="","",'2.1 Data FSVA 2025 &amp; Bobot'!B546)</f>
        <v/>
      </c>
      <c r="C550" s="1" t="str">
        <f>IF('2.1 Data FSVA 2025 &amp; Bobot'!C546="","",'2.1 Data FSVA 2025 &amp; Bobot'!C546)</f>
        <v/>
      </c>
      <c r="D550" s="1" t="str">
        <f>IF('2.1 Data FSVA 2025 &amp; Bobot'!D546="","",'2.1 Data FSVA 2025 &amp; Bobot'!D546)</f>
        <v/>
      </c>
      <c r="E550" s="1" t="str">
        <f>IF('2.1 Data FSVA 2025 &amp; Bobot'!E546="","",'2.1 Data FSVA 2025 &amp; Bobot'!E546)</f>
        <v/>
      </c>
      <c r="F550" s="2" t="str">
        <f>IF('2.1 Data FSVA 2025 &amp; Bobot'!F546="","",'2.1 Data FSVA 2025 &amp; Bobot'!F546)</f>
        <v/>
      </c>
      <c r="G550" s="4" t="str">
        <f>IF('2.1 Data FSVA 2025 &amp; Bobot'!H546="","",IFERROR(((G$7-'2.1 Data FSVA 2025 &amp; Bobot'!H546))/(G$7-G$6),"-"))</f>
        <v/>
      </c>
      <c r="H550" s="4" t="str">
        <f>IF('2.1 Data FSVA 2025 &amp; Bobot'!J546="","",IFERROR((('2.1 Data FSVA 2025 &amp; Bobot'!J546-H$6))/(H$7-H$6),"-"))</f>
        <v/>
      </c>
      <c r="I550" s="4" t="str">
        <f>IF('2.1 Data FSVA 2025 &amp; Bobot'!L546="","",IFERROR((('2.1 Data FSVA 2025 &amp; Bobot'!L546-I$6))/(I$7-I$6),"-"))</f>
        <v/>
      </c>
      <c r="J550" s="4" t="str">
        <f>IF('2.1 Data FSVA 2025 &amp; Bobot'!N546="","",IFERROR((('2.1 Data FSVA 2025 &amp; Bobot'!N546-J$6))/(J$7-J$6),"-"))</f>
        <v/>
      </c>
      <c r="K550" s="4" t="str">
        <f>IF('2.1 Data FSVA 2025 &amp; Bobot'!P546="","",IFERROR(((K$7-'2.1 Data FSVA 2025 &amp; Bobot'!P546))/(K$7-K$6),"-"))</f>
        <v/>
      </c>
      <c r="L550" s="4" t="str">
        <f>IF('2.1 Data FSVA 2025 &amp; Bobot'!R546="","",IFERROR(((L$7-'2.1 Data FSVA 2025 &amp; Bobot'!R546))/(L$7-L$6),"-"))</f>
        <v/>
      </c>
      <c r="M550" s="4" t="str">
        <f>IF('2.1 Data FSVA 2025 &amp; Bobot'!T546="","",IFERROR(((M$7-'2.1 Data FSVA 2025 &amp; Bobot'!T546))/(M$7-M$6),"-"))</f>
        <v/>
      </c>
      <c r="N550" s="4" t="str">
        <f>IF('2.1 Data FSVA 2025 &amp; Bobot'!V546="","",IFERROR((('2.1 Data FSVA 2025 &amp; Bobot'!V546-N$6))/(N$7-N$6),"-"))</f>
        <v/>
      </c>
      <c r="O550" s="4" t="str">
        <f>IF('2.1 Data FSVA 2025 &amp; Bobot'!X546="","",IFERROR(((O$7-'2.1 Data FSVA 2025 &amp; Bobot'!X546))/(O$7-O$6),"-"))</f>
        <v/>
      </c>
      <c r="P550" s="4" t="str">
        <f>IF('2.1 Data FSVA 2025 &amp; Bobot'!Z546="","",IFERROR((('2.1 Data FSVA 2025 &amp; Bobot'!Z546-P$6))/(P$7-P$6),"-"))</f>
        <v/>
      </c>
      <c r="Q550" s="4" t="str">
        <f>IF('2.1 Data FSVA 2025 &amp; Bobot'!AB546="","",IFERROR((('2.1 Data FSVA 2025 &amp; Bobot'!AB546-Q$6))/(Q$7-Q$6),"-"))</f>
        <v/>
      </c>
      <c r="R550" s="4" t="str">
        <f>IF('2.1 Data FSVA 2025 &amp; Bobot'!AD546="","",IFERROR(((R$7-'2.1 Data FSVA 2025 &amp; Bobot'!AD546))/(R$7-R$6),"-"))</f>
        <v/>
      </c>
      <c r="S550" s="33" t="str">
        <f t="shared" si="32"/>
        <v>-</v>
      </c>
      <c r="T550" s="73" t="str">
        <f t="shared" si="33"/>
        <v>-</v>
      </c>
      <c r="U550" s="4" t="str">
        <f t="shared" si="34"/>
        <v>-</v>
      </c>
      <c r="V550" s="73" t="str">
        <f t="shared" si="35"/>
        <v>-</v>
      </c>
      <c r="W550" s="67"/>
    </row>
    <row r="551" spans="1:23" x14ac:dyDescent="0.3">
      <c r="A551" s="1" t="str">
        <f>IF('2.1 Data FSVA 2025 &amp; Bobot'!A547="","",'2.1 Data FSVA 2025 &amp; Bobot'!A547)</f>
        <v/>
      </c>
      <c r="B551" s="2" t="str">
        <f>IF('2.1 Data FSVA 2025 &amp; Bobot'!B547="","",'2.1 Data FSVA 2025 &amp; Bobot'!B547)</f>
        <v/>
      </c>
      <c r="C551" s="1" t="str">
        <f>IF('2.1 Data FSVA 2025 &amp; Bobot'!C547="","",'2.1 Data FSVA 2025 &amp; Bobot'!C547)</f>
        <v/>
      </c>
      <c r="D551" s="1" t="str">
        <f>IF('2.1 Data FSVA 2025 &amp; Bobot'!D547="","",'2.1 Data FSVA 2025 &amp; Bobot'!D547)</f>
        <v/>
      </c>
      <c r="E551" s="1" t="str">
        <f>IF('2.1 Data FSVA 2025 &amp; Bobot'!E547="","",'2.1 Data FSVA 2025 &amp; Bobot'!E547)</f>
        <v/>
      </c>
      <c r="F551" s="2" t="str">
        <f>IF('2.1 Data FSVA 2025 &amp; Bobot'!F547="","",'2.1 Data FSVA 2025 &amp; Bobot'!F547)</f>
        <v/>
      </c>
      <c r="G551" s="4" t="str">
        <f>IF('2.1 Data FSVA 2025 &amp; Bobot'!H547="","",IFERROR(((G$7-'2.1 Data FSVA 2025 &amp; Bobot'!H547))/(G$7-G$6),"-"))</f>
        <v/>
      </c>
      <c r="H551" s="4" t="str">
        <f>IF('2.1 Data FSVA 2025 &amp; Bobot'!J547="","",IFERROR((('2.1 Data FSVA 2025 &amp; Bobot'!J547-H$6))/(H$7-H$6),"-"))</f>
        <v/>
      </c>
      <c r="I551" s="4" t="str">
        <f>IF('2.1 Data FSVA 2025 &amp; Bobot'!L547="","",IFERROR((('2.1 Data FSVA 2025 &amp; Bobot'!L547-I$6))/(I$7-I$6),"-"))</f>
        <v/>
      </c>
      <c r="J551" s="4" t="str">
        <f>IF('2.1 Data FSVA 2025 &amp; Bobot'!N547="","",IFERROR((('2.1 Data FSVA 2025 &amp; Bobot'!N547-J$6))/(J$7-J$6),"-"))</f>
        <v/>
      </c>
      <c r="K551" s="4" t="str">
        <f>IF('2.1 Data FSVA 2025 &amp; Bobot'!P547="","",IFERROR(((K$7-'2.1 Data FSVA 2025 &amp; Bobot'!P547))/(K$7-K$6),"-"))</f>
        <v/>
      </c>
      <c r="L551" s="4" t="str">
        <f>IF('2.1 Data FSVA 2025 &amp; Bobot'!R547="","",IFERROR(((L$7-'2.1 Data FSVA 2025 &amp; Bobot'!R547))/(L$7-L$6),"-"))</f>
        <v/>
      </c>
      <c r="M551" s="4" t="str">
        <f>IF('2.1 Data FSVA 2025 &amp; Bobot'!T547="","",IFERROR(((M$7-'2.1 Data FSVA 2025 &amp; Bobot'!T547))/(M$7-M$6),"-"))</f>
        <v/>
      </c>
      <c r="N551" s="4" t="str">
        <f>IF('2.1 Data FSVA 2025 &amp; Bobot'!V547="","",IFERROR((('2.1 Data FSVA 2025 &amp; Bobot'!V547-N$6))/(N$7-N$6),"-"))</f>
        <v/>
      </c>
      <c r="O551" s="4" t="str">
        <f>IF('2.1 Data FSVA 2025 &amp; Bobot'!X547="","",IFERROR(((O$7-'2.1 Data FSVA 2025 &amp; Bobot'!X547))/(O$7-O$6),"-"))</f>
        <v/>
      </c>
      <c r="P551" s="4" t="str">
        <f>IF('2.1 Data FSVA 2025 &amp; Bobot'!Z547="","",IFERROR((('2.1 Data FSVA 2025 &amp; Bobot'!Z547-P$6))/(P$7-P$6),"-"))</f>
        <v/>
      </c>
      <c r="Q551" s="4" t="str">
        <f>IF('2.1 Data FSVA 2025 &amp; Bobot'!AB547="","",IFERROR((('2.1 Data FSVA 2025 &amp; Bobot'!AB547-Q$6))/(Q$7-Q$6),"-"))</f>
        <v/>
      </c>
      <c r="R551" s="4" t="str">
        <f>IF('2.1 Data FSVA 2025 &amp; Bobot'!AD547="","",IFERROR(((R$7-'2.1 Data FSVA 2025 &amp; Bobot'!AD547))/(R$7-R$6),"-"))</f>
        <v/>
      </c>
      <c r="S551" s="33" t="str">
        <f t="shared" si="32"/>
        <v>-</v>
      </c>
      <c r="T551" s="73" t="str">
        <f t="shared" si="33"/>
        <v>-</v>
      </c>
      <c r="U551" s="4" t="str">
        <f t="shared" si="34"/>
        <v>-</v>
      </c>
      <c r="V551" s="73" t="str">
        <f t="shared" si="35"/>
        <v>-</v>
      </c>
      <c r="W551" s="67"/>
    </row>
    <row r="552" spans="1:23" x14ac:dyDescent="0.3">
      <c r="A552" s="1" t="str">
        <f>IF('2.1 Data FSVA 2025 &amp; Bobot'!A548="","",'2.1 Data FSVA 2025 &amp; Bobot'!A548)</f>
        <v/>
      </c>
      <c r="B552" s="2" t="str">
        <f>IF('2.1 Data FSVA 2025 &amp; Bobot'!B548="","",'2.1 Data FSVA 2025 &amp; Bobot'!B548)</f>
        <v/>
      </c>
      <c r="C552" s="1" t="str">
        <f>IF('2.1 Data FSVA 2025 &amp; Bobot'!C548="","",'2.1 Data FSVA 2025 &amp; Bobot'!C548)</f>
        <v/>
      </c>
      <c r="D552" s="1" t="str">
        <f>IF('2.1 Data FSVA 2025 &amp; Bobot'!D548="","",'2.1 Data FSVA 2025 &amp; Bobot'!D548)</f>
        <v/>
      </c>
      <c r="E552" s="1" t="str">
        <f>IF('2.1 Data FSVA 2025 &amp; Bobot'!E548="","",'2.1 Data FSVA 2025 &amp; Bobot'!E548)</f>
        <v/>
      </c>
      <c r="F552" s="2" t="str">
        <f>IF('2.1 Data FSVA 2025 &amp; Bobot'!F548="","",'2.1 Data FSVA 2025 &amp; Bobot'!F548)</f>
        <v/>
      </c>
      <c r="G552" s="4" t="str">
        <f>IF('2.1 Data FSVA 2025 &amp; Bobot'!H548="","",IFERROR(((G$7-'2.1 Data FSVA 2025 &amp; Bobot'!H548))/(G$7-G$6),"-"))</f>
        <v/>
      </c>
      <c r="H552" s="4" t="str">
        <f>IF('2.1 Data FSVA 2025 &amp; Bobot'!J548="","",IFERROR((('2.1 Data FSVA 2025 &amp; Bobot'!J548-H$6))/(H$7-H$6),"-"))</f>
        <v/>
      </c>
      <c r="I552" s="4" t="str">
        <f>IF('2.1 Data FSVA 2025 &amp; Bobot'!L548="","",IFERROR((('2.1 Data FSVA 2025 &amp; Bobot'!L548-I$6))/(I$7-I$6),"-"))</f>
        <v/>
      </c>
      <c r="J552" s="4" t="str">
        <f>IF('2.1 Data FSVA 2025 &amp; Bobot'!N548="","",IFERROR((('2.1 Data FSVA 2025 &amp; Bobot'!N548-J$6))/(J$7-J$6),"-"))</f>
        <v/>
      </c>
      <c r="K552" s="4" t="str">
        <f>IF('2.1 Data FSVA 2025 &amp; Bobot'!P548="","",IFERROR(((K$7-'2.1 Data FSVA 2025 &amp; Bobot'!P548))/(K$7-K$6),"-"))</f>
        <v/>
      </c>
      <c r="L552" s="4" t="str">
        <f>IF('2.1 Data FSVA 2025 &amp; Bobot'!R548="","",IFERROR(((L$7-'2.1 Data FSVA 2025 &amp; Bobot'!R548))/(L$7-L$6),"-"))</f>
        <v/>
      </c>
      <c r="M552" s="4" t="str">
        <f>IF('2.1 Data FSVA 2025 &amp; Bobot'!T548="","",IFERROR(((M$7-'2.1 Data FSVA 2025 &amp; Bobot'!T548))/(M$7-M$6),"-"))</f>
        <v/>
      </c>
      <c r="N552" s="4" t="str">
        <f>IF('2.1 Data FSVA 2025 &amp; Bobot'!V548="","",IFERROR((('2.1 Data FSVA 2025 &amp; Bobot'!V548-N$6))/(N$7-N$6),"-"))</f>
        <v/>
      </c>
      <c r="O552" s="4" t="str">
        <f>IF('2.1 Data FSVA 2025 &amp; Bobot'!X548="","",IFERROR(((O$7-'2.1 Data FSVA 2025 &amp; Bobot'!X548))/(O$7-O$6),"-"))</f>
        <v/>
      </c>
      <c r="P552" s="4" t="str">
        <f>IF('2.1 Data FSVA 2025 &amp; Bobot'!Z548="","",IFERROR((('2.1 Data FSVA 2025 &amp; Bobot'!Z548-P$6))/(P$7-P$6),"-"))</f>
        <v/>
      </c>
      <c r="Q552" s="4" t="str">
        <f>IF('2.1 Data FSVA 2025 &amp; Bobot'!AB548="","",IFERROR((('2.1 Data FSVA 2025 &amp; Bobot'!AB548-Q$6))/(Q$7-Q$6),"-"))</f>
        <v/>
      </c>
      <c r="R552" s="4" t="str">
        <f>IF('2.1 Data FSVA 2025 &amp; Bobot'!AD548="","",IFERROR(((R$7-'2.1 Data FSVA 2025 &amp; Bobot'!AD548))/(R$7-R$6),"-"))</f>
        <v/>
      </c>
      <c r="S552" s="33" t="str">
        <f t="shared" si="32"/>
        <v>-</v>
      </c>
      <c r="T552" s="73" t="str">
        <f t="shared" si="33"/>
        <v>-</v>
      </c>
      <c r="U552" s="4" t="str">
        <f t="shared" si="34"/>
        <v>-</v>
      </c>
      <c r="V552" s="73" t="str">
        <f t="shared" si="35"/>
        <v>-</v>
      </c>
      <c r="W552" s="67"/>
    </row>
    <row r="553" spans="1:23" x14ac:dyDescent="0.3">
      <c r="A553" s="1" t="str">
        <f>IF('2.1 Data FSVA 2025 &amp; Bobot'!A549="","",'2.1 Data FSVA 2025 &amp; Bobot'!A549)</f>
        <v/>
      </c>
      <c r="B553" s="2" t="str">
        <f>IF('2.1 Data FSVA 2025 &amp; Bobot'!B549="","",'2.1 Data FSVA 2025 &amp; Bobot'!B549)</f>
        <v/>
      </c>
      <c r="C553" s="1" t="str">
        <f>IF('2.1 Data FSVA 2025 &amp; Bobot'!C549="","",'2.1 Data FSVA 2025 &amp; Bobot'!C549)</f>
        <v/>
      </c>
      <c r="D553" s="1" t="str">
        <f>IF('2.1 Data FSVA 2025 &amp; Bobot'!D549="","",'2.1 Data FSVA 2025 &amp; Bobot'!D549)</f>
        <v/>
      </c>
      <c r="E553" s="1" t="str">
        <f>IF('2.1 Data FSVA 2025 &amp; Bobot'!E549="","",'2.1 Data FSVA 2025 &amp; Bobot'!E549)</f>
        <v/>
      </c>
      <c r="F553" s="2" t="str">
        <f>IF('2.1 Data FSVA 2025 &amp; Bobot'!F549="","",'2.1 Data FSVA 2025 &amp; Bobot'!F549)</f>
        <v/>
      </c>
      <c r="G553" s="4" t="str">
        <f>IF('2.1 Data FSVA 2025 &amp; Bobot'!H549="","",IFERROR(((G$7-'2.1 Data FSVA 2025 &amp; Bobot'!H549))/(G$7-G$6),"-"))</f>
        <v/>
      </c>
      <c r="H553" s="4" t="str">
        <f>IF('2.1 Data FSVA 2025 &amp; Bobot'!J549="","",IFERROR((('2.1 Data FSVA 2025 &amp; Bobot'!J549-H$6))/(H$7-H$6),"-"))</f>
        <v/>
      </c>
      <c r="I553" s="4" t="str">
        <f>IF('2.1 Data FSVA 2025 &amp; Bobot'!L549="","",IFERROR((('2.1 Data FSVA 2025 &amp; Bobot'!L549-I$6))/(I$7-I$6),"-"))</f>
        <v/>
      </c>
      <c r="J553" s="4" t="str">
        <f>IF('2.1 Data FSVA 2025 &amp; Bobot'!N549="","",IFERROR((('2.1 Data FSVA 2025 &amp; Bobot'!N549-J$6))/(J$7-J$6),"-"))</f>
        <v/>
      </c>
      <c r="K553" s="4" t="str">
        <f>IF('2.1 Data FSVA 2025 &amp; Bobot'!P549="","",IFERROR(((K$7-'2.1 Data FSVA 2025 &amp; Bobot'!P549))/(K$7-K$6),"-"))</f>
        <v/>
      </c>
      <c r="L553" s="4" t="str">
        <f>IF('2.1 Data FSVA 2025 &amp; Bobot'!R549="","",IFERROR(((L$7-'2.1 Data FSVA 2025 &amp; Bobot'!R549))/(L$7-L$6),"-"))</f>
        <v/>
      </c>
      <c r="M553" s="4" t="str">
        <f>IF('2.1 Data FSVA 2025 &amp; Bobot'!T549="","",IFERROR(((M$7-'2.1 Data FSVA 2025 &amp; Bobot'!T549))/(M$7-M$6),"-"))</f>
        <v/>
      </c>
      <c r="N553" s="4" t="str">
        <f>IF('2.1 Data FSVA 2025 &amp; Bobot'!V549="","",IFERROR((('2.1 Data FSVA 2025 &amp; Bobot'!V549-N$6))/(N$7-N$6),"-"))</f>
        <v/>
      </c>
      <c r="O553" s="4" t="str">
        <f>IF('2.1 Data FSVA 2025 &amp; Bobot'!X549="","",IFERROR(((O$7-'2.1 Data FSVA 2025 &amp; Bobot'!X549))/(O$7-O$6),"-"))</f>
        <v/>
      </c>
      <c r="P553" s="4" t="str">
        <f>IF('2.1 Data FSVA 2025 &amp; Bobot'!Z549="","",IFERROR((('2.1 Data FSVA 2025 &amp; Bobot'!Z549-P$6))/(P$7-P$6),"-"))</f>
        <v/>
      </c>
      <c r="Q553" s="4" t="str">
        <f>IF('2.1 Data FSVA 2025 &amp; Bobot'!AB549="","",IFERROR((('2.1 Data FSVA 2025 &amp; Bobot'!AB549-Q$6))/(Q$7-Q$6),"-"))</f>
        <v/>
      </c>
      <c r="R553" s="4" t="str">
        <f>IF('2.1 Data FSVA 2025 &amp; Bobot'!AD549="","",IFERROR(((R$7-'2.1 Data FSVA 2025 &amp; Bobot'!AD549))/(R$7-R$6),"-"))</f>
        <v/>
      </c>
      <c r="S553" s="33" t="str">
        <f t="shared" si="32"/>
        <v>-</v>
      </c>
      <c r="T553" s="73" t="str">
        <f t="shared" si="33"/>
        <v>-</v>
      </c>
      <c r="U553" s="4" t="str">
        <f t="shared" si="34"/>
        <v>-</v>
      </c>
      <c r="V553" s="73" t="str">
        <f t="shared" si="35"/>
        <v>-</v>
      </c>
      <c r="W553" s="67"/>
    </row>
    <row r="554" spans="1:23" x14ac:dyDescent="0.3">
      <c r="A554" s="1" t="str">
        <f>IF('2.1 Data FSVA 2025 &amp; Bobot'!A550="","",'2.1 Data FSVA 2025 &amp; Bobot'!A550)</f>
        <v/>
      </c>
      <c r="B554" s="2" t="str">
        <f>IF('2.1 Data FSVA 2025 &amp; Bobot'!B550="","",'2.1 Data FSVA 2025 &amp; Bobot'!B550)</f>
        <v/>
      </c>
      <c r="C554" s="1" t="str">
        <f>IF('2.1 Data FSVA 2025 &amp; Bobot'!C550="","",'2.1 Data FSVA 2025 &amp; Bobot'!C550)</f>
        <v/>
      </c>
      <c r="D554" s="1" t="str">
        <f>IF('2.1 Data FSVA 2025 &amp; Bobot'!D550="","",'2.1 Data FSVA 2025 &amp; Bobot'!D550)</f>
        <v/>
      </c>
      <c r="E554" s="1" t="str">
        <f>IF('2.1 Data FSVA 2025 &amp; Bobot'!E550="","",'2.1 Data FSVA 2025 &amp; Bobot'!E550)</f>
        <v/>
      </c>
      <c r="F554" s="2" t="str">
        <f>IF('2.1 Data FSVA 2025 &amp; Bobot'!F550="","",'2.1 Data FSVA 2025 &amp; Bobot'!F550)</f>
        <v/>
      </c>
      <c r="G554" s="4" t="str">
        <f>IF('2.1 Data FSVA 2025 &amp; Bobot'!H550="","",IFERROR(((G$7-'2.1 Data FSVA 2025 &amp; Bobot'!H550))/(G$7-G$6),"-"))</f>
        <v/>
      </c>
      <c r="H554" s="4" t="str">
        <f>IF('2.1 Data FSVA 2025 &amp; Bobot'!J550="","",IFERROR((('2.1 Data FSVA 2025 &amp; Bobot'!J550-H$6))/(H$7-H$6),"-"))</f>
        <v/>
      </c>
      <c r="I554" s="4" t="str">
        <f>IF('2.1 Data FSVA 2025 &amp; Bobot'!L550="","",IFERROR((('2.1 Data FSVA 2025 &amp; Bobot'!L550-I$6))/(I$7-I$6),"-"))</f>
        <v/>
      </c>
      <c r="J554" s="4" t="str">
        <f>IF('2.1 Data FSVA 2025 &amp; Bobot'!N550="","",IFERROR((('2.1 Data FSVA 2025 &amp; Bobot'!N550-J$6))/(J$7-J$6),"-"))</f>
        <v/>
      </c>
      <c r="K554" s="4" t="str">
        <f>IF('2.1 Data FSVA 2025 &amp; Bobot'!P550="","",IFERROR(((K$7-'2.1 Data FSVA 2025 &amp; Bobot'!P550))/(K$7-K$6),"-"))</f>
        <v/>
      </c>
      <c r="L554" s="4" t="str">
        <f>IF('2.1 Data FSVA 2025 &amp; Bobot'!R550="","",IFERROR(((L$7-'2.1 Data FSVA 2025 &amp; Bobot'!R550))/(L$7-L$6),"-"))</f>
        <v/>
      </c>
      <c r="M554" s="4" t="str">
        <f>IF('2.1 Data FSVA 2025 &amp; Bobot'!T550="","",IFERROR(((M$7-'2.1 Data FSVA 2025 &amp; Bobot'!T550))/(M$7-M$6),"-"))</f>
        <v/>
      </c>
      <c r="N554" s="4" t="str">
        <f>IF('2.1 Data FSVA 2025 &amp; Bobot'!V550="","",IFERROR((('2.1 Data FSVA 2025 &amp; Bobot'!V550-N$6))/(N$7-N$6),"-"))</f>
        <v/>
      </c>
      <c r="O554" s="4" t="str">
        <f>IF('2.1 Data FSVA 2025 &amp; Bobot'!X550="","",IFERROR(((O$7-'2.1 Data FSVA 2025 &amp; Bobot'!X550))/(O$7-O$6),"-"))</f>
        <v/>
      </c>
      <c r="P554" s="4" t="str">
        <f>IF('2.1 Data FSVA 2025 &amp; Bobot'!Z550="","",IFERROR((('2.1 Data FSVA 2025 &amp; Bobot'!Z550-P$6))/(P$7-P$6),"-"))</f>
        <v/>
      </c>
      <c r="Q554" s="4" t="str">
        <f>IF('2.1 Data FSVA 2025 &amp; Bobot'!AB550="","",IFERROR((('2.1 Data FSVA 2025 &amp; Bobot'!AB550-Q$6))/(Q$7-Q$6),"-"))</f>
        <v/>
      </c>
      <c r="R554" s="4" t="str">
        <f>IF('2.1 Data FSVA 2025 &amp; Bobot'!AD550="","",IFERROR(((R$7-'2.1 Data FSVA 2025 &amp; Bobot'!AD550))/(R$7-R$6),"-"))</f>
        <v/>
      </c>
      <c r="S554" s="33" t="str">
        <f t="shared" si="32"/>
        <v>-</v>
      </c>
      <c r="T554" s="73" t="str">
        <f t="shared" si="33"/>
        <v>-</v>
      </c>
      <c r="U554" s="4" t="str">
        <f t="shared" si="34"/>
        <v>-</v>
      </c>
      <c r="V554" s="73" t="str">
        <f t="shared" si="35"/>
        <v>-</v>
      </c>
      <c r="W554" s="67"/>
    </row>
    <row r="555" spans="1:23" x14ac:dyDescent="0.3">
      <c r="A555" s="1" t="str">
        <f>IF('2.1 Data FSVA 2025 &amp; Bobot'!A551="","",'2.1 Data FSVA 2025 &amp; Bobot'!A551)</f>
        <v/>
      </c>
      <c r="B555" s="2" t="str">
        <f>IF('2.1 Data FSVA 2025 &amp; Bobot'!B551="","",'2.1 Data FSVA 2025 &amp; Bobot'!B551)</f>
        <v/>
      </c>
      <c r="C555" s="1" t="str">
        <f>IF('2.1 Data FSVA 2025 &amp; Bobot'!C551="","",'2.1 Data FSVA 2025 &amp; Bobot'!C551)</f>
        <v/>
      </c>
      <c r="D555" s="1" t="str">
        <f>IF('2.1 Data FSVA 2025 &amp; Bobot'!D551="","",'2.1 Data FSVA 2025 &amp; Bobot'!D551)</f>
        <v/>
      </c>
      <c r="E555" s="1" t="str">
        <f>IF('2.1 Data FSVA 2025 &amp; Bobot'!E551="","",'2.1 Data FSVA 2025 &amp; Bobot'!E551)</f>
        <v/>
      </c>
      <c r="F555" s="2" t="str">
        <f>IF('2.1 Data FSVA 2025 &amp; Bobot'!F551="","",'2.1 Data FSVA 2025 &amp; Bobot'!F551)</f>
        <v/>
      </c>
      <c r="G555" s="4" t="str">
        <f>IF('2.1 Data FSVA 2025 &amp; Bobot'!H551="","",IFERROR(((G$7-'2.1 Data FSVA 2025 &amp; Bobot'!H551))/(G$7-G$6),"-"))</f>
        <v/>
      </c>
      <c r="H555" s="4" t="str">
        <f>IF('2.1 Data FSVA 2025 &amp; Bobot'!J551="","",IFERROR((('2.1 Data FSVA 2025 &amp; Bobot'!J551-H$6))/(H$7-H$6),"-"))</f>
        <v/>
      </c>
      <c r="I555" s="4" t="str">
        <f>IF('2.1 Data FSVA 2025 &amp; Bobot'!L551="","",IFERROR((('2.1 Data FSVA 2025 &amp; Bobot'!L551-I$6))/(I$7-I$6),"-"))</f>
        <v/>
      </c>
      <c r="J555" s="4" t="str">
        <f>IF('2.1 Data FSVA 2025 &amp; Bobot'!N551="","",IFERROR((('2.1 Data FSVA 2025 &amp; Bobot'!N551-J$6))/(J$7-J$6),"-"))</f>
        <v/>
      </c>
      <c r="K555" s="4" t="str">
        <f>IF('2.1 Data FSVA 2025 &amp; Bobot'!P551="","",IFERROR(((K$7-'2.1 Data FSVA 2025 &amp; Bobot'!P551))/(K$7-K$6),"-"))</f>
        <v/>
      </c>
      <c r="L555" s="4" t="str">
        <f>IF('2.1 Data FSVA 2025 &amp; Bobot'!R551="","",IFERROR(((L$7-'2.1 Data FSVA 2025 &amp; Bobot'!R551))/(L$7-L$6),"-"))</f>
        <v/>
      </c>
      <c r="M555" s="4" t="str">
        <f>IF('2.1 Data FSVA 2025 &amp; Bobot'!T551="","",IFERROR(((M$7-'2.1 Data FSVA 2025 &amp; Bobot'!T551))/(M$7-M$6),"-"))</f>
        <v/>
      </c>
      <c r="N555" s="4" t="str">
        <f>IF('2.1 Data FSVA 2025 &amp; Bobot'!V551="","",IFERROR((('2.1 Data FSVA 2025 &amp; Bobot'!V551-N$6))/(N$7-N$6),"-"))</f>
        <v/>
      </c>
      <c r="O555" s="4" t="str">
        <f>IF('2.1 Data FSVA 2025 &amp; Bobot'!X551="","",IFERROR(((O$7-'2.1 Data FSVA 2025 &amp; Bobot'!X551))/(O$7-O$6),"-"))</f>
        <v/>
      </c>
      <c r="P555" s="4" t="str">
        <f>IF('2.1 Data FSVA 2025 &amp; Bobot'!Z551="","",IFERROR((('2.1 Data FSVA 2025 &amp; Bobot'!Z551-P$6))/(P$7-P$6),"-"))</f>
        <v/>
      </c>
      <c r="Q555" s="4" t="str">
        <f>IF('2.1 Data FSVA 2025 &amp; Bobot'!AB551="","",IFERROR((('2.1 Data FSVA 2025 &amp; Bobot'!AB551-Q$6))/(Q$7-Q$6),"-"))</f>
        <v/>
      </c>
      <c r="R555" s="4" t="str">
        <f>IF('2.1 Data FSVA 2025 &amp; Bobot'!AD551="","",IFERROR(((R$7-'2.1 Data FSVA 2025 &amp; Bobot'!AD551))/(R$7-R$6),"-"))</f>
        <v/>
      </c>
      <c r="S555" s="33" t="str">
        <f t="shared" si="32"/>
        <v>-</v>
      </c>
      <c r="T555" s="73" t="str">
        <f t="shared" si="33"/>
        <v>-</v>
      </c>
      <c r="U555" s="4" t="str">
        <f t="shared" si="34"/>
        <v>-</v>
      </c>
      <c r="V555" s="73" t="str">
        <f t="shared" si="35"/>
        <v>-</v>
      </c>
      <c r="W555" s="67"/>
    </row>
    <row r="556" spans="1:23" x14ac:dyDescent="0.3">
      <c r="A556" s="1" t="str">
        <f>IF('2.1 Data FSVA 2025 &amp; Bobot'!A552="","",'2.1 Data FSVA 2025 &amp; Bobot'!A552)</f>
        <v/>
      </c>
      <c r="B556" s="2" t="str">
        <f>IF('2.1 Data FSVA 2025 &amp; Bobot'!B552="","",'2.1 Data FSVA 2025 &amp; Bobot'!B552)</f>
        <v/>
      </c>
      <c r="C556" s="1" t="str">
        <f>IF('2.1 Data FSVA 2025 &amp; Bobot'!C552="","",'2.1 Data FSVA 2025 &amp; Bobot'!C552)</f>
        <v/>
      </c>
      <c r="D556" s="1" t="str">
        <f>IF('2.1 Data FSVA 2025 &amp; Bobot'!D552="","",'2.1 Data FSVA 2025 &amp; Bobot'!D552)</f>
        <v/>
      </c>
      <c r="E556" s="1" t="str">
        <f>IF('2.1 Data FSVA 2025 &amp; Bobot'!E552="","",'2.1 Data FSVA 2025 &amp; Bobot'!E552)</f>
        <v/>
      </c>
      <c r="F556" s="2" t="str">
        <f>IF('2.1 Data FSVA 2025 &amp; Bobot'!F552="","",'2.1 Data FSVA 2025 &amp; Bobot'!F552)</f>
        <v/>
      </c>
      <c r="G556" s="4" t="str">
        <f>IF('2.1 Data FSVA 2025 &amp; Bobot'!H552="","",IFERROR(((G$7-'2.1 Data FSVA 2025 &amp; Bobot'!H552))/(G$7-G$6),"-"))</f>
        <v/>
      </c>
      <c r="H556" s="4" t="str">
        <f>IF('2.1 Data FSVA 2025 &amp; Bobot'!J552="","",IFERROR((('2.1 Data FSVA 2025 &amp; Bobot'!J552-H$6))/(H$7-H$6),"-"))</f>
        <v/>
      </c>
      <c r="I556" s="4" t="str">
        <f>IF('2.1 Data FSVA 2025 &amp; Bobot'!L552="","",IFERROR((('2.1 Data FSVA 2025 &amp; Bobot'!L552-I$6))/(I$7-I$6),"-"))</f>
        <v/>
      </c>
      <c r="J556" s="4" t="str">
        <f>IF('2.1 Data FSVA 2025 &amp; Bobot'!N552="","",IFERROR((('2.1 Data FSVA 2025 &amp; Bobot'!N552-J$6))/(J$7-J$6),"-"))</f>
        <v/>
      </c>
      <c r="K556" s="4" t="str">
        <f>IF('2.1 Data FSVA 2025 &amp; Bobot'!P552="","",IFERROR(((K$7-'2.1 Data FSVA 2025 &amp; Bobot'!P552))/(K$7-K$6),"-"))</f>
        <v/>
      </c>
      <c r="L556" s="4" t="str">
        <f>IF('2.1 Data FSVA 2025 &amp; Bobot'!R552="","",IFERROR(((L$7-'2.1 Data FSVA 2025 &amp; Bobot'!R552))/(L$7-L$6),"-"))</f>
        <v/>
      </c>
      <c r="M556" s="4" t="str">
        <f>IF('2.1 Data FSVA 2025 &amp; Bobot'!T552="","",IFERROR(((M$7-'2.1 Data FSVA 2025 &amp; Bobot'!T552))/(M$7-M$6),"-"))</f>
        <v/>
      </c>
      <c r="N556" s="4" t="str">
        <f>IF('2.1 Data FSVA 2025 &amp; Bobot'!V552="","",IFERROR((('2.1 Data FSVA 2025 &amp; Bobot'!V552-N$6))/(N$7-N$6),"-"))</f>
        <v/>
      </c>
      <c r="O556" s="4" t="str">
        <f>IF('2.1 Data FSVA 2025 &amp; Bobot'!X552="","",IFERROR(((O$7-'2.1 Data FSVA 2025 &amp; Bobot'!X552))/(O$7-O$6),"-"))</f>
        <v/>
      </c>
      <c r="P556" s="4" t="str">
        <f>IF('2.1 Data FSVA 2025 &amp; Bobot'!Z552="","",IFERROR((('2.1 Data FSVA 2025 &amp; Bobot'!Z552-P$6))/(P$7-P$6),"-"))</f>
        <v/>
      </c>
      <c r="Q556" s="4" t="str">
        <f>IF('2.1 Data FSVA 2025 &amp; Bobot'!AB552="","",IFERROR((('2.1 Data FSVA 2025 &amp; Bobot'!AB552-Q$6))/(Q$7-Q$6),"-"))</f>
        <v/>
      </c>
      <c r="R556" s="4" t="str">
        <f>IF('2.1 Data FSVA 2025 &amp; Bobot'!AD552="","",IFERROR(((R$7-'2.1 Data FSVA 2025 &amp; Bobot'!AD552))/(R$7-R$6),"-"))</f>
        <v/>
      </c>
      <c r="S556" s="33" t="str">
        <f t="shared" si="32"/>
        <v>-</v>
      </c>
      <c r="T556" s="73" t="str">
        <f t="shared" si="33"/>
        <v>-</v>
      </c>
      <c r="U556" s="4" t="str">
        <f t="shared" si="34"/>
        <v>-</v>
      </c>
      <c r="V556" s="73" t="str">
        <f t="shared" si="35"/>
        <v>-</v>
      </c>
      <c r="W556" s="67"/>
    </row>
    <row r="557" spans="1:23" x14ac:dyDescent="0.3">
      <c r="A557" s="1" t="str">
        <f>IF('2.1 Data FSVA 2025 &amp; Bobot'!A553="","",'2.1 Data FSVA 2025 &amp; Bobot'!A553)</f>
        <v/>
      </c>
      <c r="B557" s="2" t="str">
        <f>IF('2.1 Data FSVA 2025 &amp; Bobot'!B553="","",'2.1 Data FSVA 2025 &amp; Bobot'!B553)</f>
        <v/>
      </c>
      <c r="C557" s="1" t="str">
        <f>IF('2.1 Data FSVA 2025 &amp; Bobot'!C553="","",'2.1 Data FSVA 2025 &amp; Bobot'!C553)</f>
        <v/>
      </c>
      <c r="D557" s="1" t="str">
        <f>IF('2.1 Data FSVA 2025 &amp; Bobot'!D553="","",'2.1 Data FSVA 2025 &amp; Bobot'!D553)</f>
        <v/>
      </c>
      <c r="E557" s="1" t="str">
        <f>IF('2.1 Data FSVA 2025 &amp; Bobot'!E553="","",'2.1 Data FSVA 2025 &amp; Bobot'!E553)</f>
        <v/>
      </c>
      <c r="F557" s="2" t="str">
        <f>IF('2.1 Data FSVA 2025 &amp; Bobot'!F553="","",'2.1 Data FSVA 2025 &amp; Bobot'!F553)</f>
        <v/>
      </c>
      <c r="G557" s="4" t="str">
        <f>IF('2.1 Data FSVA 2025 &amp; Bobot'!H553="","",IFERROR(((G$7-'2.1 Data FSVA 2025 &amp; Bobot'!H553))/(G$7-G$6),"-"))</f>
        <v/>
      </c>
      <c r="H557" s="4" t="str">
        <f>IF('2.1 Data FSVA 2025 &amp; Bobot'!J553="","",IFERROR((('2.1 Data FSVA 2025 &amp; Bobot'!J553-H$6))/(H$7-H$6),"-"))</f>
        <v/>
      </c>
      <c r="I557" s="4" t="str">
        <f>IF('2.1 Data FSVA 2025 &amp; Bobot'!L553="","",IFERROR((('2.1 Data FSVA 2025 &amp; Bobot'!L553-I$6))/(I$7-I$6),"-"))</f>
        <v/>
      </c>
      <c r="J557" s="4" t="str">
        <f>IF('2.1 Data FSVA 2025 &amp; Bobot'!N553="","",IFERROR((('2.1 Data FSVA 2025 &amp; Bobot'!N553-J$6))/(J$7-J$6),"-"))</f>
        <v/>
      </c>
      <c r="K557" s="4" t="str">
        <f>IF('2.1 Data FSVA 2025 &amp; Bobot'!P553="","",IFERROR(((K$7-'2.1 Data FSVA 2025 &amp; Bobot'!P553))/(K$7-K$6),"-"))</f>
        <v/>
      </c>
      <c r="L557" s="4" t="str">
        <f>IF('2.1 Data FSVA 2025 &amp; Bobot'!R553="","",IFERROR(((L$7-'2.1 Data FSVA 2025 &amp; Bobot'!R553))/(L$7-L$6),"-"))</f>
        <v/>
      </c>
      <c r="M557" s="4" t="str">
        <f>IF('2.1 Data FSVA 2025 &amp; Bobot'!T553="","",IFERROR(((M$7-'2.1 Data FSVA 2025 &amp; Bobot'!T553))/(M$7-M$6),"-"))</f>
        <v/>
      </c>
      <c r="N557" s="4" t="str">
        <f>IF('2.1 Data FSVA 2025 &amp; Bobot'!V553="","",IFERROR((('2.1 Data FSVA 2025 &amp; Bobot'!V553-N$6))/(N$7-N$6),"-"))</f>
        <v/>
      </c>
      <c r="O557" s="4" t="str">
        <f>IF('2.1 Data FSVA 2025 &amp; Bobot'!X553="","",IFERROR(((O$7-'2.1 Data FSVA 2025 &amp; Bobot'!X553))/(O$7-O$6),"-"))</f>
        <v/>
      </c>
      <c r="P557" s="4" t="str">
        <f>IF('2.1 Data FSVA 2025 &amp; Bobot'!Z553="","",IFERROR((('2.1 Data FSVA 2025 &amp; Bobot'!Z553-P$6))/(P$7-P$6),"-"))</f>
        <v/>
      </c>
      <c r="Q557" s="4" t="str">
        <f>IF('2.1 Data FSVA 2025 &amp; Bobot'!AB553="","",IFERROR((('2.1 Data FSVA 2025 &amp; Bobot'!AB553-Q$6))/(Q$7-Q$6),"-"))</f>
        <v/>
      </c>
      <c r="R557" s="4" t="str">
        <f>IF('2.1 Data FSVA 2025 &amp; Bobot'!AD553="","",IFERROR(((R$7-'2.1 Data FSVA 2025 &amp; Bobot'!AD553))/(R$7-R$6),"-"))</f>
        <v/>
      </c>
      <c r="S557" s="33" t="str">
        <f t="shared" si="32"/>
        <v>-</v>
      </c>
      <c r="T557" s="73" t="str">
        <f t="shared" si="33"/>
        <v>-</v>
      </c>
      <c r="U557" s="4" t="str">
        <f t="shared" si="34"/>
        <v>-</v>
      </c>
      <c r="V557" s="73" t="str">
        <f t="shared" si="35"/>
        <v>-</v>
      </c>
      <c r="W557" s="67"/>
    </row>
    <row r="558" spans="1:23" x14ac:dyDescent="0.3">
      <c r="A558" s="1" t="str">
        <f>IF('2.1 Data FSVA 2025 &amp; Bobot'!A554="","",'2.1 Data FSVA 2025 &amp; Bobot'!A554)</f>
        <v/>
      </c>
      <c r="B558" s="2" t="str">
        <f>IF('2.1 Data FSVA 2025 &amp; Bobot'!B554="","",'2.1 Data FSVA 2025 &amp; Bobot'!B554)</f>
        <v/>
      </c>
      <c r="C558" s="1" t="str">
        <f>IF('2.1 Data FSVA 2025 &amp; Bobot'!C554="","",'2.1 Data FSVA 2025 &amp; Bobot'!C554)</f>
        <v/>
      </c>
      <c r="D558" s="1" t="str">
        <f>IF('2.1 Data FSVA 2025 &amp; Bobot'!D554="","",'2.1 Data FSVA 2025 &amp; Bobot'!D554)</f>
        <v/>
      </c>
      <c r="E558" s="1" t="str">
        <f>IF('2.1 Data FSVA 2025 &amp; Bobot'!E554="","",'2.1 Data FSVA 2025 &amp; Bobot'!E554)</f>
        <v/>
      </c>
      <c r="F558" s="2" t="str">
        <f>IF('2.1 Data FSVA 2025 &amp; Bobot'!F554="","",'2.1 Data FSVA 2025 &amp; Bobot'!F554)</f>
        <v/>
      </c>
      <c r="G558" s="4" t="str">
        <f>IF('2.1 Data FSVA 2025 &amp; Bobot'!H554="","",IFERROR(((G$7-'2.1 Data FSVA 2025 &amp; Bobot'!H554))/(G$7-G$6),"-"))</f>
        <v/>
      </c>
      <c r="H558" s="4" t="str">
        <f>IF('2.1 Data FSVA 2025 &amp; Bobot'!J554="","",IFERROR((('2.1 Data FSVA 2025 &amp; Bobot'!J554-H$6))/(H$7-H$6),"-"))</f>
        <v/>
      </c>
      <c r="I558" s="4" t="str">
        <f>IF('2.1 Data FSVA 2025 &amp; Bobot'!L554="","",IFERROR((('2.1 Data FSVA 2025 &amp; Bobot'!L554-I$6))/(I$7-I$6),"-"))</f>
        <v/>
      </c>
      <c r="J558" s="4" t="str">
        <f>IF('2.1 Data FSVA 2025 &amp; Bobot'!N554="","",IFERROR((('2.1 Data FSVA 2025 &amp; Bobot'!N554-J$6))/(J$7-J$6),"-"))</f>
        <v/>
      </c>
      <c r="K558" s="4" t="str">
        <f>IF('2.1 Data FSVA 2025 &amp; Bobot'!P554="","",IFERROR(((K$7-'2.1 Data FSVA 2025 &amp; Bobot'!P554))/(K$7-K$6),"-"))</f>
        <v/>
      </c>
      <c r="L558" s="4" t="str">
        <f>IF('2.1 Data FSVA 2025 &amp; Bobot'!R554="","",IFERROR(((L$7-'2.1 Data FSVA 2025 &amp; Bobot'!R554))/(L$7-L$6),"-"))</f>
        <v/>
      </c>
      <c r="M558" s="4" t="str">
        <f>IF('2.1 Data FSVA 2025 &amp; Bobot'!T554="","",IFERROR(((M$7-'2.1 Data FSVA 2025 &amp; Bobot'!T554))/(M$7-M$6),"-"))</f>
        <v/>
      </c>
      <c r="N558" s="4" t="str">
        <f>IF('2.1 Data FSVA 2025 &amp; Bobot'!V554="","",IFERROR((('2.1 Data FSVA 2025 &amp; Bobot'!V554-N$6))/(N$7-N$6),"-"))</f>
        <v/>
      </c>
      <c r="O558" s="4" t="str">
        <f>IF('2.1 Data FSVA 2025 &amp; Bobot'!X554="","",IFERROR(((O$7-'2.1 Data FSVA 2025 &amp; Bobot'!X554))/(O$7-O$6),"-"))</f>
        <v/>
      </c>
      <c r="P558" s="4" t="str">
        <f>IF('2.1 Data FSVA 2025 &amp; Bobot'!Z554="","",IFERROR((('2.1 Data FSVA 2025 &amp; Bobot'!Z554-P$6))/(P$7-P$6),"-"))</f>
        <v/>
      </c>
      <c r="Q558" s="4" t="str">
        <f>IF('2.1 Data FSVA 2025 &amp; Bobot'!AB554="","",IFERROR((('2.1 Data FSVA 2025 &amp; Bobot'!AB554-Q$6))/(Q$7-Q$6),"-"))</f>
        <v/>
      </c>
      <c r="R558" s="4" t="str">
        <f>IF('2.1 Data FSVA 2025 &amp; Bobot'!AD554="","",IFERROR(((R$7-'2.1 Data FSVA 2025 &amp; Bobot'!AD554))/(R$7-R$6),"-"))</f>
        <v/>
      </c>
      <c r="S558" s="33" t="str">
        <f t="shared" si="32"/>
        <v>-</v>
      </c>
      <c r="T558" s="73" t="str">
        <f t="shared" si="33"/>
        <v>-</v>
      </c>
      <c r="U558" s="4" t="str">
        <f t="shared" si="34"/>
        <v>-</v>
      </c>
      <c r="V558" s="73" t="str">
        <f t="shared" si="35"/>
        <v>-</v>
      </c>
      <c r="W558" s="67"/>
    </row>
    <row r="559" spans="1:23" x14ac:dyDescent="0.3">
      <c r="A559" s="1" t="str">
        <f>IF('2.1 Data FSVA 2025 &amp; Bobot'!A555="","",'2.1 Data FSVA 2025 &amp; Bobot'!A555)</f>
        <v/>
      </c>
      <c r="B559" s="2" t="str">
        <f>IF('2.1 Data FSVA 2025 &amp; Bobot'!B555="","",'2.1 Data FSVA 2025 &amp; Bobot'!B555)</f>
        <v/>
      </c>
      <c r="C559" s="1" t="str">
        <f>IF('2.1 Data FSVA 2025 &amp; Bobot'!C555="","",'2.1 Data FSVA 2025 &amp; Bobot'!C555)</f>
        <v/>
      </c>
      <c r="D559" s="1" t="str">
        <f>IF('2.1 Data FSVA 2025 &amp; Bobot'!D555="","",'2.1 Data FSVA 2025 &amp; Bobot'!D555)</f>
        <v/>
      </c>
      <c r="E559" s="1" t="str">
        <f>IF('2.1 Data FSVA 2025 &amp; Bobot'!E555="","",'2.1 Data FSVA 2025 &amp; Bobot'!E555)</f>
        <v/>
      </c>
      <c r="F559" s="2" t="str">
        <f>IF('2.1 Data FSVA 2025 &amp; Bobot'!F555="","",'2.1 Data FSVA 2025 &amp; Bobot'!F555)</f>
        <v/>
      </c>
      <c r="G559" s="4" t="str">
        <f>IF('2.1 Data FSVA 2025 &amp; Bobot'!H555="","",IFERROR(((G$7-'2.1 Data FSVA 2025 &amp; Bobot'!H555))/(G$7-G$6),"-"))</f>
        <v/>
      </c>
      <c r="H559" s="4" t="str">
        <f>IF('2.1 Data FSVA 2025 &amp; Bobot'!J555="","",IFERROR((('2.1 Data FSVA 2025 &amp; Bobot'!J555-H$6))/(H$7-H$6),"-"))</f>
        <v/>
      </c>
      <c r="I559" s="4" t="str">
        <f>IF('2.1 Data FSVA 2025 &amp; Bobot'!L555="","",IFERROR((('2.1 Data FSVA 2025 &amp; Bobot'!L555-I$6))/(I$7-I$6),"-"))</f>
        <v/>
      </c>
      <c r="J559" s="4" t="str">
        <f>IF('2.1 Data FSVA 2025 &amp; Bobot'!N555="","",IFERROR((('2.1 Data FSVA 2025 &amp; Bobot'!N555-J$6))/(J$7-J$6),"-"))</f>
        <v/>
      </c>
      <c r="K559" s="4" t="str">
        <f>IF('2.1 Data FSVA 2025 &amp; Bobot'!P555="","",IFERROR(((K$7-'2.1 Data FSVA 2025 &amp; Bobot'!P555))/(K$7-K$6),"-"))</f>
        <v/>
      </c>
      <c r="L559" s="4" t="str">
        <f>IF('2.1 Data FSVA 2025 &amp; Bobot'!R555="","",IFERROR(((L$7-'2.1 Data FSVA 2025 &amp; Bobot'!R555))/(L$7-L$6),"-"))</f>
        <v/>
      </c>
      <c r="M559" s="4" t="str">
        <f>IF('2.1 Data FSVA 2025 &amp; Bobot'!T555="","",IFERROR(((M$7-'2.1 Data FSVA 2025 &amp; Bobot'!T555))/(M$7-M$6),"-"))</f>
        <v/>
      </c>
      <c r="N559" s="4" t="str">
        <f>IF('2.1 Data FSVA 2025 &amp; Bobot'!V555="","",IFERROR((('2.1 Data FSVA 2025 &amp; Bobot'!V555-N$6))/(N$7-N$6),"-"))</f>
        <v/>
      </c>
      <c r="O559" s="4" t="str">
        <f>IF('2.1 Data FSVA 2025 &amp; Bobot'!X555="","",IFERROR(((O$7-'2.1 Data FSVA 2025 &amp; Bobot'!X555))/(O$7-O$6),"-"))</f>
        <v/>
      </c>
      <c r="P559" s="4" t="str">
        <f>IF('2.1 Data FSVA 2025 &amp; Bobot'!Z555="","",IFERROR((('2.1 Data FSVA 2025 &amp; Bobot'!Z555-P$6))/(P$7-P$6),"-"))</f>
        <v/>
      </c>
      <c r="Q559" s="4" t="str">
        <f>IF('2.1 Data FSVA 2025 &amp; Bobot'!AB555="","",IFERROR((('2.1 Data FSVA 2025 &amp; Bobot'!AB555-Q$6))/(Q$7-Q$6),"-"))</f>
        <v/>
      </c>
      <c r="R559" s="4" t="str">
        <f>IF('2.1 Data FSVA 2025 &amp; Bobot'!AD555="","",IFERROR(((R$7-'2.1 Data FSVA 2025 &amp; Bobot'!AD555))/(R$7-R$6),"-"))</f>
        <v/>
      </c>
      <c r="S559" s="33" t="str">
        <f t="shared" si="32"/>
        <v>-</v>
      </c>
      <c r="T559" s="73" t="str">
        <f t="shared" si="33"/>
        <v>-</v>
      </c>
      <c r="U559" s="4" t="str">
        <f t="shared" si="34"/>
        <v>-</v>
      </c>
      <c r="V559" s="73" t="str">
        <f t="shared" si="35"/>
        <v>-</v>
      </c>
      <c r="W559" s="67"/>
    </row>
    <row r="560" spans="1:23" x14ac:dyDescent="0.3">
      <c r="A560" s="1" t="str">
        <f>IF('2.1 Data FSVA 2025 &amp; Bobot'!A556="","",'2.1 Data FSVA 2025 &amp; Bobot'!A556)</f>
        <v/>
      </c>
      <c r="B560" s="2" t="str">
        <f>IF('2.1 Data FSVA 2025 &amp; Bobot'!B556="","",'2.1 Data FSVA 2025 &amp; Bobot'!B556)</f>
        <v/>
      </c>
      <c r="C560" s="1" t="str">
        <f>IF('2.1 Data FSVA 2025 &amp; Bobot'!C556="","",'2.1 Data FSVA 2025 &amp; Bobot'!C556)</f>
        <v/>
      </c>
      <c r="D560" s="1" t="str">
        <f>IF('2.1 Data FSVA 2025 &amp; Bobot'!D556="","",'2.1 Data FSVA 2025 &amp; Bobot'!D556)</f>
        <v/>
      </c>
      <c r="E560" s="1" t="str">
        <f>IF('2.1 Data FSVA 2025 &amp; Bobot'!E556="","",'2.1 Data FSVA 2025 &amp; Bobot'!E556)</f>
        <v/>
      </c>
      <c r="F560" s="2" t="str">
        <f>IF('2.1 Data FSVA 2025 &amp; Bobot'!F556="","",'2.1 Data FSVA 2025 &amp; Bobot'!F556)</f>
        <v/>
      </c>
      <c r="G560" s="4" t="str">
        <f>IF('2.1 Data FSVA 2025 &amp; Bobot'!H556="","",IFERROR(((G$7-'2.1 Data FSVA 2025 &amp; Bobot'!H556))/(G$7-G$6),"-"))</f>
        <v/>
      </c>
      <c r="H560" s="4" t="str">
        <f>IF('2.1 Data FSVA 2025 &amp; Bobot'!J556="","",IFERROR((('2.1 Data FSVA 2025 &amp; Bobot'!J556-H$6))/(H$7-H$6),"-"))</f>
        <v/>
      </c>
      <c r="I560" s="4" t="str">
        <f>IF('2.1 Data FSVA 2025 &amp; Bobot'!L556="","",IFERROR((('2.1 Data FSVA 2025 &amp; Bobot'!L556-I$6))/(I$7-I$6),"-"))</f>
        <v/>
      </c>
      <c r="J560" s="4" t="str">
        <f>IF('2.1 Data FSVA 2025 &amp; Bobot'!N556="","",IFERROR((('2.1 Data FSVA 2025 &amp; Bobot'!N556-J$6))/(J$7-J$6),"-"))</f>
        <v/>
      </c>
      <c r="K560" s="4" t="str">
        <f>IF('2.1 Data FSVA 2025 &amp; Bobot'!P556="","",IFERROR(((K$7-'2.1 Data FSVA 2025 &amp; Bobot'!P556))/(K$7-K$6),"-"))</f>
        <v/>
      </c>
      <c r="L560" s="4" t="str">
        <f>IF('2.1 Data FSVA 2025 &amp; Bobot'!R556="","",IFERROR(((L$7-'2.1 Data FSVA 2025 &amp; Bobot'!R556))/(L$7-L$6),"-"))</f>
        <v/>
      </c>
      <c r="M560" s="4" t="str">
        <f>IF('2.1 Data FSVA 2025 &amp; Bobot'!T556="","",IFERROR(((M$7-'2.1 Data FSVA 2025 &amp; Bobot'!T556))/(M$7-M$6),"-"))</f>
        <v/>
      </c>
      <c r="N560" s="4" t="str">
        <f>IF('2.1 Data FSVA 2025 &amp; Bobot'!V556="","",IFERROR((('2.1 Data FSVA 2025 &amp; Bobot'!V556-N$6))/(N$7-N$6),"-"))</f>
        <v/>
      </c>
      <c r="O560" s="4" t="str">
        <f>IF('2.1 Data FSVA 2025 &amp; Bobot'!X556="","",IFERROR(((O$7-'2.1 Data FSVA 2025 &amp; Bobot'!X556))/(O$7-O$6),"-"))</f>
        <v/>
      </c>
      <c r="P560" s="4" t="str">
        <f>IF('2.1 Data FSVA 2025 &amp; Bobot'!Z556="","",IFERROR((('2.1 Data FSVA 2025 &amp; Bobot'!Z556-P$6))/(P$7-P$6),"-"))</f>
        <v/>
      </c>
      <c r="Q560" s="4" t="str">
        <f>IF('2.1 Data FSVA 2025 &amp; Bobot'!AB556="","",IFERROR((('2.1 Data FSVA 2025 &amp; Bobot'!AB556-Q$6))/(Q$7-Q$6),"-"))</f>
        <v/>
      </c>
      <c r="R560" s="4" t="str">
        <f>IF('2.1 Data FSVA 2025 &amp; Bobot'!AD556="","",IFERROR(((R$7-'2.1 Data FSVA 2025 &amp; Bobot'!AD556))/(R$7-R$6),"-"))</f>
        <v/>
      </c>
      <c r="S560" s="33" t="str">
        <f t="shared" si="32"/>
        <v>-</v>
      </c>
      <c r="T560" s="73" t="str">
        <f t="shared" si="33"/>
        <v>-</v>
      </c>
      <c r="U560" s="4" t="str">
        <f t="shared" si="34"/>
        <v>-</v>
      </c>
      <c r="V560" s="73" t="str">
        <f t="shared" si="35"/>
        <v>-</v>
      </c>
      <c r="W560" s="67"/>
    </row>
    <row r="561" spans="1:23" x14ac:dyDescent="0.3">
      <c r="A561" s="1" t="str">
        <f>IF('2.1 Data FSVA 2025 &amp; Bobot'!A557="","",'2.1 Data FSVA 2025 &amp; Bobot'!A557)</f>
        <v/>
      </c>
      <c r="B561" s="2" t="str">
        <f>IF('2.1 Data FSVA 2025 &amp; Bobot'!B557="","",'2.1 Data FSVA 2025 &amp; Bobot'!B557)</f>
        <v/>
      </c>
      <c r="C561" s="1" t="str">
        <f>IF('2.1 Data FSVA 2025 &amp; Bobot'!C557="","",'2.1 Data FSVA 2025 &amp; Bobot'!C557)</f>
        <v/>
      </c>
      <c r="D561" s="1" t="str">
        <f>IF('2.1 Data FSVA 2025 &amp; Bobot'!D557="","",'2.1 Data FSVA 2025 &amp; Bobot'!D557)</f>
        <v/>
      </c>
      <c r="E561" s="1" t="str">
        <f>IF('2.1 Data FSVA 2025 &amp; Bobot'!E557="","",'2.1 Data FSVA 2025 &amp; Bobot'!E557)</f>
        <v/>
      </c>
      <c r="F561" s="2" t="str">
        <f>IF('2.1 Data FSVA 2025 &amp; Bobot'!F557="","",'2.1 Data FSVA 2025 &amp; Bobot'!F557)</f>
        <v/>
      </c>
      <c r="G561" s="4" t="str">
        <f>IF('2.1 Data FSVA 2025 &amp; Bobot'!H557="","",IFERROR(((G$7-'2.1 Data FSVA 2025 &amp; Bobot'!H557))/(G$7-G$6),"-"))</f>
        <v/>
      </c>
      <c r="H561" s="4" t="str">
        <f>IF('2.1 Data FSVA 2025 &amp; Bobot'!J557="","",IFERROR((('2.1 Data FSVA 2025 &amp; Bobot'!J557-H$6))/(H$7-H$6),"-"))</f>
        <v/>
      </c>
      <c r="I561" s="4" t="str">
        <f>IF('2.1 Data FSVA 2025 &amp; Bobot'!L557="","",IFERROR((('2.1 Data FSVA 2025 &amp; Bobot'!L557-I$6))/(I$7-I$6),"-"))</f>
        <v/>
      </c>
      <c r="J561" s="4" t="str">
        <f>IF('2.1 Data FSVA 2025 &amp; Bobot'!N557="","",IFERROR((('2.1 Data FSVA 2025 &amp; Bobot'!N557-J$6))/(J$7-J$6),"-"))</f>
        <v/>
      </c>
      <c r="K561" s="4" t="str">
        <f>IF('2.1 Data FSVA 2025 &amp; Bobot'!P557="","",IFERROR(((K$7-'2.1 Data FSVA 2025 &amp; Bobot'!P557))/(K$7-K$6),"-"))</f>
        <v/>
      </c>
      <c r="L561" s="4" t="str">
        <f>IF('2.1 Data FSVA 2025 &amp; Bobot'!R557="","",IFERROR(((L$7-'2.1 Data FSVA 2025 &amp; Bobot'!R557))/(L$7-L$6),"-"))</f>
        <v/>
      </c>
      <c r="M561" s="4" t="str">
        <f>IF('2.1 Data FSVA 2025 &amp; Bobot'!T557="","",IFERROR(((M$7-'2.1 Data FSVA 2025 &amp; Bobot'!T557))/(M$7-M$6),"-"))</f>
        <v/>
      </c>
      <c r="N561" s="4" t="str">
        <f>IF('2.1 Data FSVA 2025 &amp; Bobot'!V557="","",IFERROR((('2.1 Data FSVA 2025 &amp; Bobot'!V557-N$6))/(N$7-N$6),"-"))</f>
        <v/>
      </c>
      <c r="O561" s="4" t="str">
        <f>IF('2.1 Data FSVA 2025 &amp; Bobot'!X557="","",IFERROR(((O$7-'2.1 Data FSVA 2025 &amp; Bobot'!X557))/(O$7-O$6),"-"))</f>
        <v/>
      </c>
      <c r="P561" s="4" t="str">
        <f>IF('2.1 Data FSVA 2025 &amp; Bobot'!Z557="","",IFERROR((('2.1 Data FSVA 2025 &amp; Bobot'!Z557-P$6))/(P$7-P$6),"-"))</f>
        <v/>
      </c>
      <c r="Q561" s="4" t="str">
        <f>IF('2.1 Data FSVA 2025 &amp; Bobot'!AB557="","",IFERROR((('2.1 Data FSVA 2025 &amp; Bobot'!AB557-Q$6))/(Q$7-Q$6),"-"))</f>
        <v/>
      </c>
      <c r="R561" s="4" t="str">
        <f>IF('2.1 Data FSVA 2025 &amp; Bobot'!AD557="","",IFERROR(((R$7-'2.1 Data FSVA 2025 &amp; Bobot'!AD557))/(R$7-R$6),"-"))</f>
        <v/>
      </c>
      <c r="S561" s="33" t="str">
        <f t="shared" si="32"/>
        <v>-</v>
      </c>
      <c r="T561" s="73" t="str">
        <f t="shared" si="33"/>
        <v>-</v>
      </c>
      <c r="U561" s="4" t="str">
        <f t="shared" si="34"/>
        <v>-</v>
      </c>
      <c r="V561" s="73" t="str">
        <f t="shared" si="35"/>
        <v>-</v>
      </c>
      <c r="W561" s="67"/>
    </row>
    <row r="562" spans="1:23" x14ac:dyDescent="0.3">
      <c r="A562" s="1" t="str">
        <f>IF('2.1 Data FSVA 2025 &amp; Bobot'!A558="","",'2.1 Data FSVA 2025 &amp; Bobot'!A558)</f>
        <v/>
      </c>
      <c r="B562" s="2" t="str">
        <f>IF('2.1 Data FSVA 2025 &amp; Bobot'!B558="","",'2.1 Data FSVA 2025 &amp; Bobot'!B558)</f>
        <v/>
      </c>
      <c r="C562" s="1" t="str">
        <f>IF('2.1 Data FSVA 2025 &amp; Bobot'!C558="","",'2.1 Data FSVA 2025 &amp; Bobot'!C558)</f>
        <v/>
      </c>
      <c r="D562" s="1" t="str">
        <f>IF('2.1 Data FSVA 2025 &amp; Bobot'!D558="","",'2.1 Data FSVA 2025 &amp; Bobot'!D558)</f>
        <v/>
      </c>
      <c r="E562" s="1" t="str">
        <f>IF('2.1 Data FSVA 2025 &amp; Bobot'!E558="","",'2.1 Data FSVA 2025 &amp; Bobot'!E558)</f>
        <v/>
      </c>
      <c r="F562" s="2" t="str">
        <f>IF('2.1 Data FSVA 2025 &amp; Bobot'!F558="","",'2.1 Data FSVA 2025 &amp; Bobot'!F558)</f>
        <v/>
      </c>
      <c r="G562" s="4" t="str">
        <f>IF('2.1 Data FSVA 2025 &amp; Bobot'!H558="","",IFERROR(((G$7-'2.1 Data FSVA 2025 &amp; Bobot'!H558))/(G$7-G$6),"-"))</f>
        <v/>
      </c>
      <c r="H562" s="4" t="str">
        <f>IF('2.1 Data FSVA 2025 &amp; Bobot'!J558="","",IFERROR((('2.1 Data FSVA 2025 &amp; Bobot'!J558-H$6))/(H$7-H$6),"-"))</f>
        <v/>
      </c>
      <c r="I562" s="4" t="str">
        <f>IF('2.1 Data FSVA 2025 &amp; Bobot'!L558="","",IFERROR((('2.1 Data FSVA 2025 &amp; Bobot'!L558-I$6))/(I$7-I$6),"-"))</f>
        <v/>
      </c>
      <c r="J562" s="4" t="str">
        <f>IF('2.1 Data FSVA 2025 &amp; Bobot'!N558="","",IFERROR((('2.1 Data FSVA 2025 &amp; Bobot'!N558-J$6))/(J$7-J$6),"-"))</f>
        <v/>
      </c>
      <c r="K562" s="4" t="str">
        <f>IF('2.1 Data FSVA 2025 &amp; Bobot'!P558="","",IFERROR(((K$7-'2.1 Data FSVA 2025 &amp; Bobot'!P558))/(K$7-K$6),"-"))</f>
        <v/>
      </c>
      <c r="L562" s="4" t="str">
        <f>IF('2.1 Data FSVA 2025 &amp; Bobot'!R558="","",IFERROR(((L$7-'2.1 Data FSVA 2025 &amp; Bobot'!R558))/(L$7-L$6),"-"))</f>
        <v/>
      </c>
      <c r="M562" s="4" t="str">
        <f>IF('2.1 Data FSVA 2025 &amp; Bobot'!T558="","",IFERROR(((M$7-'2.1 Data FSVA 2025 &amp; Bobot'!T558))/(M$7-M$6),"-"))</f>
        <v/>
      </c>
      <c r="N562" s="4" t="str">
        <f>IF('2.1 Data FSVA 2025 &amp; Bobot'!V558="","",IFERROR((('2.1 Data FSVA 2025 &amp; Bobot'!V558-N$6))/(N$7-N$6),"-"))</f>
        <v/>
      </c>
      <c r="O562" s="4" t="str">
        <f>IF('2.1 Data FSVA 2025 &amp; Bobot'!X558="","",IFERROR(((O$7-'2.1 Data FSVA 2025 &amp; Bobot'!X558))/(O$7-O$6),"-"))</f>
        <v/>
      </c>
      <c r="P562" s="4" t="str">
        <f>IF('2.1 Data FSVA 2025 &amp; Bobot'!Z558="","",IFERROR((('2.1 Data FSVA 2025 &amp; Bobot'!Z558-P$6))/(P$7-P$6),"-"))</f>
        <v/>
      </c>
      <c r="Q562" s="4" t="str">
        <f>IF('2.1 Data FSVA 2025 &amp; Bobot'!AB558="","",IFERROR((('2.1 Data FSVA 2025 &amp; Bobot'!AB558-Q$6))/(Q$7-Q$6),"-"))</f>
        <v/>
      </c>
      <c r="R562" s="4" t="str">
        <f>IF('2.1 Data FSVA 2025 &amp; Bobot'!AD558="","",IFERROR(((R$7-'2.1 Data FSVA 2025 &amp; Bobot'!AD558))/(R$7-R$6),"-"))</f>
        <v/>
      </c>
      <c r="S562" s="33" t="str">
        <f t="shared" si="32"/>
        <v>-</v>
      </c>
      <c r="T562" s="73" t="str">
        <f t="shared" si="33"/>
        <v>-</v>
      </c>
      <c r="U562" s="4" t="str">
        <f t="shared" si="34"/>
        <v>-</v>
      </c>
      <c r="V562" s="73" t="str">
        <f t="shared" si="35"/>
        <v>-</v>
      </c>
      <c r="W562" s="67"/>
    </row>
    <row r="563" spans="1:23" x14ac:dyDescent="0.3">
      <c r="A563" s="1" t="str">
        <f>IF('2.1 Data FSVA 2025 &amp; Bobot'!A559="","",'2.1 Data FSVA 2025 &amp; Bobot'!A559)</f>
        <v/>
      </c>
      <c r="B563" s="2" t="str">
        <f>IF('2.1 Data FSVA 2025 &amp; Bobot'!B559="","",'2.1 Data FSVA 2025 &amp; Bobot'!B559)</f>
        <v/>
      </c>
      <c r="C563" s="1" t="str">
        <f>IF('2.1 Data FSVA 2025 &amp; Bobot'!C559="","",'2.1 Data FSVA 2025 &amp; Bobot'!C559)</f>
        <v/>
      </c>
      <c r="D563" s="1" t="str">
        <f>IF('2.1 Data FSVA 2025 &amp; Bobot'!D559="","",'2.1 Data FSVA 2025 &amp; Bobot'!D559)</f>
        <v/>
      </c>
      <c r="E563" s="1" t="str">
        <f>IF('2.1 Data FSVA 2025 &amp; Bobot'!E559="","",'2.1 Data FSVA 2025 &amp; Bobot'!E559)</f>
        <v/>
      </c>
      <c r="F563" s="2" t="str">
        <f>IF('2.1 Data FSVA 2025 &amp; Bobot'!F559="","",'2.1 Data FSVA 2025 &amp; Bobot'!F559)</f>
        <v/>
      </c>
      <c r="G563" s="4" t="str">
        <f>IF('2.1 Data FSVA 2025 &amp; Bobot'!H559="","",IFERROR(((G$7-'2.1 Data FSVA 2025 &amp; Bobot'!H559))/(G$7-G$6),"-"))</f>
        <v/>
      </c>
      <c r="H563" s="4" t="str">
        <f>IF('2.1 Data FSVA 2025 &amp; Bobot'!J559="","",IFERROR((('2.1 Data FSVA 2025 &amp; Bobot'!J559-H$6))/(H$7-H$6),"-"))</f>
        <v/>
      </c>
      <c r="I563" s="4" t="str">
        <f>IF('2.1 Data FSVA 2025 &amp; Bobot'!L559="","",IFERROR((('2.1 Data FSVA 2025 &amp; Bobot'!L559-I$6))/(I$7-I$6),"-"))</f>
        <v/>
      </c>
      <c r="J563" s="4" t="str">
        <f>IF('2.1 Data FSVA 2025 &amp; Bobot'!N559="","",IFERROR((('2.1 Data FSVA 2025 &amp; Bobot'!N559-J$6))/(J$7-J$6),"-"))</f>
        <v/>
      </c>
      <c r="K563" s="4" t="str">
        <f>IF('2.1 Data FSVA 2025 &amp; Bobot'!P559="","",IFERROR(((K$7-'2.1 Data FSVA 2025 &amp; Bobot'!P559))/(K$7-K$6),"-"))</f>
        <v/>
      </c>
      <c r="L563" s="4" t="str">
        <f>IF('2.1 Data FSVA 2025 &amp; Bobot'!R559="","",IFERROR(((L$7-'2.1 Data FSVA 2025 &amp; Bobot'!R559))/(L$7-L$6),"-"))</f>
        <v/>
      </c>
      <c r="M563" s="4" t="str">
        <f>IF('2.1 Data FSVA 2025 &amp; Bobot'!T559="","",IFERROR(((M$7-'2.1 Data FSVA 2025 &amp; Bobot'!T559))/(M$7-M$6),"-"))</f>
        <v/>
      </c>
      <c r="N563" s="4" t="str">
        <f>IF('2.1 Data FSVA 2025 &amp; Bobot'!V559="","",IFERROR((('2.1 Data FSVA 2025 &amp; Bobot'!V559-N$6))/(N$7-N$6),"-"))</f>
        <v/>
      </c>
      <c r="O563" s="4" t="str">
        <f>IF('2.1 Data FSVA 2025 &amp; Bobot'!X559="","",IFERROR(((O$7-'2.1 Data FSVA 2025 &amp; Bobot'!X559))/(O$7-O$6),"-"))</f>
        <v/>
      </c>
      <c r="P563" s="4" t="str">
        <f>IF('2.1 Data FSVA 2025 &amp; Bobot'!Z559="","",IFERROR((('2.1 Data FSVA 2025 &amp; Bobot'!Z559-P$6))/(P$7-P$6),"-"))</f>
        <v/>
      </c>
      <c r="Q563" s="4" t="str">
        <f>IF('2.1 Data FSVA 2025 &amp; Bobot'!AB559="","",IFERROR((('2.1 Data FSVA 2025 &amp; Bobot'!AB559-Q$6))/(Q$7-Q$6),"-"))</f>
        <v/>
      </c>
      <c r="R563" s="4" t="str">
        <f>IF('2.1 Data FSVA 2025 &amp; Bobot'!AD559="","",IFERROR(((R$7-'2.1 Data FSVA 2025 &amp; Bobot'!AD559))/(R$7-R$6),"-"))</f>
        <v/>
      </c>
      <c r="S563" s="33" t="str">
        <f t="shared" si="32"/>
        <v>-</v>
      </c>
      <c r="T563" s="73" t="str">
        <f t="shared" si="33"/>
        <v>-</v>
      </c>
      <c r="U563" s="4" t="str">
        <f t="shared" si="34"/>
        <v>-</v>
      </c>
      <c r="V563" s="73" t="str">
        <f t="shared" si="35"/>
        <v>-</v>
      </c>
      <c r="W563" s="67"/>
    </row>
    <row r="564" spans="1:23" x14ac:dyDescent="0.3">
      <c r="A564" s="1" t="str">
        <f>IF('2.1 Data FSVA 2025 &amp; Bobot'!A560="","",'2.1 Data FSVA 2025 &amp; Bobot'!A560)</f>
        <v/>
      </c>
      <c r="B564" s="2" t="str">
        <f>IF('2.1 Data FSVA 2025 &amp; Bobot'!B560="","",'2.1 Data FSVA 2025 &amp; Bobot'!B560)</f>
        <v/>
      </c>
      <c r="C564" s="1" t="str">
        <f>IF('2.1 Data FSVA 2025 &amp; Bobot'!C560="","",'2.1 Data FSVA 2025 &amp; Bobot'!C560)</f>
        <v/>
      </c>
      <c r="D564" s="1" t="str">
        <f>IF('2.1 Data FSVA 2025 &amp; Bobot'!D560="","",'2.1 Data FSVA 2025 &amp; Bobot'!D560)</f>
        <v/>
      </c>
      <c r="E564" s="1" t="str">
        <f>IF('2.1 Data FSVA 2025 &amp; Bobot'!E560="","",'2.1 Data FSVA 2025 &amp; Bobot'!E560)</f>
        <v/>
      </c>
      <c r="F564" s="2" t="str">
        <f>IF('2.1 Data FSVA 2025 &amp; Bobot'!F560="","",'2.1 Data FSVA 2025 &amp; Bobot'!F560)</f>
        <v/>
      </c>
      <c r="G564" s="4" t="str">
        <f>IF('2.1 Data FSVA 2025 &amp; Bobot'!H560="","",IFERROR(((G$7-'2.1 Data FSVA 2025 &amp; Bobot'!H560))/(G$7-G$6),"-"))</f>
        <v/>
      </c>
      <c r="H564" s="4" t="str">
        <f>IF('2.1 Data FSVA 2025 &amp; Bobot'!J560="","",IFERROR((('2.1 Data FSVA 2025 &amp; Bobot'!J560-H$6))/(H$7-H$6),"-"))</f>
        <v/>
      </c>
      <c r="I564" s="4" t="str">
        <f>IF('2.1 Data FSVA 2025 &amp; Bobot'!L560="","",IFERROR((('2.1 Data FSVA 2025 &amp; Bobot'!L560-I$6))/(I$7-I$6),"-"))</f>
        <v/>
      </c>
      <c r="J564" s="4" t="str">
        <f>IF('2.1 Data FSVA 2025 &amp; Bobot'!N560="","",IFERROR((('2.1 Data FSVA 2025 &amp; Bobot'!N560-J$6))/(J$7-J$6),"-"))</f>
        <v/>
      </c>
      <c r="K564" s="4" t="str">
        <f>IF('2.1 Data FSVA 2025 &amp; Bobot'!P560="","",IFERROR(((K$7-'2.1 Data FSVA 2025 &amp; Bobot'!P560))/(K$7-K$6),"-"))</f>
        <v/>
      </c>
      <c r="L564" s="4" t="str">
        <f>IF('2.1 Data FSVA 2025 &amp; Bobot'!R560="","",IFERROR(((L$7-'2.1 Data FSVA 2025 &amp; Bobot'!R560))/(L$7-L$6),"-"))</f>
        <v/>
      </c>
      <c r="M564" s="4" t="str">
        <f>IF('2.1 Data FSVA 2025 &amp; Bobot'!T560="","",IFERROR(((M$7-'2.1 Data FSVA 2025 &amp; Bobot'!T560))/(M$7-M$6),"-"))</f>
        <v/>
      </c>
      <c r="N564" s="4" t="str">
        <f>IF('2.1 Data FSVA 2025 &amp; Bobot'!V560="","",IFERROR((('2.1 Data FSVA 2025 &amp; Bobot'!V560-N$6))/(N$7-N$6),"-"))</f>
        <v/>
      </c>
      <c r="O564" s="4" t="str">
        <f>IF('2.1 Data FSVA 2025 &amp; Bobot'!X560="","",IFERROR(((O$7-'2.1 Data FSVA 2025 &amp; Bobot'!X560))/(O$7-O$6),"-"))</f>
        <v/>
      </c>
      <c r="P564" s="4" t="str">
        <f>IF('2.1 Data FSVA 2025 &amp; Bobot'!Z560="","",IFERROR((('2.1 Data FSVA 2025 &amp; Bobot'!Z560-P$6))/(P$7-P$6),"-"))</f>
        <v/>
      </c>
      <c r="Q564" s="4" t="str">
        <f>IF('2.1 Data FSVA 2025 &amp; Bobot'!AB560="","",IFERROR((('2.1 Data FSVA 2025 &amp; Bobot'!AB560-Q$6))/(Q$7-Q$6),"-"))</f>
        <v/>
      </c>
      <c r="R564" s="4" t="str">
        <f>IF('2.1 Data FSVA 2025 &amp; Bobot'!AD560="","",IFERROR(((R$7-'2.1 Data FSVA 2025 &amp; Bobot'!AD560))/(R$7-R$6),"-"))</f>
        <v/>
      </c>
      <c r="S564" s="33" t="str">
        <f t="shared" si="32"/>
        <v>-</v>
      </c>
      <c r="T564" s="73" t="str">
        <f t="shared" si="33"/>
        <v>-</v>
      </c>
      <c r="U564" s="4" t="str">
        <f t="shared" si="34"/>
        <v>-</v>
      </c>
      <c r="V564" s="73" t="str">
        <f t="shared" si="35"/>
        <v>-</v>
      </c>
      <c r="W564" s="67"/>
    </row>
    <row r="565" spans="1:23" x14ac:dyDescent="0.3">
      <c r="A565" s="1" t="str">
        <f>IF('2.1 Data FSVA 2025 &amp; Bobot'!A561="","",'2.1 Data FSVA 2025 &amp; Bobot'!A561)</f>
        <v/>
      </c>
      <c r="B565" s="2" t="str">
        <f>IF('2.1 Data FSVA 2025 &amp; Bobot'!B561="","",'2.1 Data FSVA 2025 &amp; Bobot'!B561)</f>
        <v/>
      </c>
      <c r="C565" s="1" t="str">
        <f>IF('2.1 Data FSVA 2025 &amp; Bobot'!C561="","",'2.1 Data FSVA 2025 &amp; Bobot'!C561)</f>
        <v/>
      </c>
      <c r="D565" s="1" t="str">
        <f>IF('2.1 Data FSVA 2025 &amp; Bobot'!D561="","",'2.1 Data FSVA 2025 &amp; Bobot'!D561)</f>
        <v/>
      </c>
      <c r="E565" s="1" t="str">
        <f>IF('2.1 Data FSVA 2025 &amp; Bobot'!E561="","",'2.1 Data FSVA 2025 &amp; Bobot'!E561)</f>
        <v/>
      </c>
      <c r="F565" s="2" t="str">
        <f>IF('2.1 Data FSVA 2025 &amp; Bobot'!F561="","",'2.1 Data FSVA 2025 &amp; Bobot'!F561)</f>
        <v/>
      </c>
      <c r="G565" s="4" t="str">
        <f>IF('2.1 Data FSVA 2025 &amp; Bobot'!H561="","",IFERROR(((G$7-'2.1 Data FSVA 2025 &amp; Bobot'!H561))/(G$7-G$6),"-"))</f>
        <v/>
      </c>
      <c r="H565" s="4" t="str">
        <f>IF('2.1 Data FSVA 2025 &amp; Bobot'!J561="","",IFERROR((('2.1 Data FSVA 2025 &amp; Bobot'!J561-H$6))/(H$7-H$6),"-"))</f>
        <v/>
      </c>
      <c r="I565" s="4" t="str">
        <f>IF('2.1 Data FSVA 2025 &amp; Bobot'!L561="","",IFERROR((('2.1 Data FSVA 2025 &amp; Bobot'!L561-I$6))/(I$7-I$6),"-"))</f>
        <v/>
      </c>
      <c r="J565" s="4" t="str">
        <f>IF('2.1 Data FSVA 2025 &amp; Bobot'!N561="","",IFERROR((('2.1 Data FSVA 2025 &amp; Bobot'!N561-J$6))/(J$7-J$6),"-"))</f>
        <v/>
      </c>
      <c r="K565" s="4" t="str">
        <f>IF('2.1 Data FSVA 2025 &amp; Bobot'!P561="","",IFERROR(((K$7-'2.1 Data FSVA 2025 &amp; Bobot'!P561))/(K$7-K$6),"-"))</f>
        <v/>
      </c>
      <c r="L565" s="4" t="str">
        <f>IF('2.1 Data FSVA 2025 &amp; Bobot'!R561="","",IFERROR(((L$7-'2.1 Data FSVA 2025 &amp; Bobot'!R561))/(L$7-L$6),"-"))</f>
        <v/>
      </c>
      <c r="M565" s="4" t="str">
        <f>IF('2.1 Data FSVA 2025 &amp; Bobot'!T561="","",IFERROR(((M$7-'2.1 Data FSVA 2025 &amp; Bobot'!T561))/(M$7-M$6),"-"))</f>
        <v/>
      </c>
      <c r="N565" s="4" t="str">
        <f>IF('2.1 Data FSVA 2025 &amp; Bobot'!V561="","",IFERROR((('2.1 Data FSVA 2025 &amp; Bobot'!V561-N$6))/(N$7-N$6),"-"))</f>
        <v/>
      </c>
      <c r="O565" s="4" t="str">
        <f>IF('2.1 Data FSVA 2025 &amp; Bobot'!X561="","",IFERROR(((O$7-'2.1 Data FSVA 2025 &amp; Bobot'!X561))/(O$7-O$6),"-"))</f>
        <v/>
      </c>
      <c r="P565" s="4" t="str">
        <f>IF('2.1 Data FSVA 2025 &amp; Bobot'!Z561="","",IFERROR((('2.1 Data FSVA 2025 &amp; Bobot'!Z561-P$6))/(P$7-P$6),"-"))</f>
        <v/>
      </c>
      <c r="Q565" s="4" t="str">
        <f>IF('2.1 Data FSVA 2025 &amp; Bobot'!AB561="","",IFERROR((('2.1 Data FSVA 2025 &amp; Bobot'!AB561-Q$6))/(Q$7-Q$6),"-"))</f>
        <v/>
      </c>
      <c r="R565" s="4" t="str">
        <f>IF('2.1 Data FSVA 2025 &amp; Bobot'!AD561="","",IFERROR(((R$7-'2.1 Data FSVA 2025 &amp; Bobot'!AD561))/(R$7-R$6),"-"))</f>
        <v/>
      </c>
      <c r="S565" s="33" t="str">
        <f t="shared" si="32"/>
        <v>-</v>
      </c>
      <c r="T565" s="73" t="str">
        <f t="shared" si="33"/>
        <v>-</v>
      </c>
      <c r="U565" s="4" t="str">
        <f t="shared" si="34"/>
        <v>-</v>
      </c>
      <c r="V565" s="73" t="str">
        <f t="shared" si="35"/>
        <v>-</v>
      </c>
      <c r="W565" s="67"/>
    </row>
    <row r="566" spans="1:23" x14ac:dyDescent="0.3">
      <c r="A566" s="1" t="str">
        <f>IF('2.1 Data FSVA 2025 &amp; Bobot'!A562="","",'2.1 Data FSVA 2025 &amp; Bobot'!A562)</f>
        <v/>
      </c>
      <c r="B566" s="2" t="str">
        <f>IF('2.1 Data FSVA 2025 &amp; Bobot'!B562="","",'2.1 Data FSVA 2025 &amp; Bobot'!B562)</f>
        <v/>
      </c>
      <c r="C566" s="1" t="str">
        <f>IF('2.1 Data FSVA 2025 &amp; Bobot'!C562="","",'2.1 Data FSVA 2025 &amp; Bobot'!C562)</f>
        <v/>
      </c>
      <c r="D566" s="1" t="str">
        <f>IF('2.1 Data FSVA 2025 &amp; Bobot'!D562="","",'2.1 Data FSVA 2025 &amp; Bobot'!D562)</f>
        <v/>
      </c>
      <c r="E566" s="1" t="str">
        <f>IF('2.1 Data FSVA 2025 &amp; Bobot'!E562="","",'2.1 Data FSVA 2025 &amp; Bobot'!E562)</f>
        <v/>
      </c>
      <c r="F566" s="2" t="str">
        <f>IF('2.1 Data FSVA 2025 &amp; Bobot'!F562="","",'2.1 Data FSVA 2025 &amp; Bobot'!F562)</f>
        <v/>
      </c>
      <c r="G566" s="4" t="str">
        <f>IF('2.1 Data FSVA 2025 &amp; Bobot'!H562="","",IFERROR(((G$7-'2.1 Data FSVA 2025 &amp; Bobot'!H562))/(G$7-G$6),"-"))</f>
        <v/>
      </c>
      <c r="H566" s="4" t="str">
        <f>IF('2.1 Data FSVA 2025 &amp; Bobot'!J562="","",IFERROR((('2.1 Data FSVA 2025 &amp; Bobot'!J562-H$6))/(H$7-H$6),"-"))</f>
        <v/>
      </c>
      <c r="I566" s="4" t="str">
        <f>IF('2.1 Data FSVA 2025 &amp; Bobot'!L562="","",IFERROR((('2.1 Data FSVA 2025 &amp; Bobot'!L562-I$6))/(I$7-I$6),"-"))</f>
        <v/>
      </c>
      <c r="J566" s="4" t="str">
        <f>IF('2.1 Data FSVA 2025 &amp; Bobot'!N562="","",IFERROR((('2.1 Data FSVA 2025 &amp; Bobot'!N562-J$6))/(J$7-J$6),"-"))</f>
        <v/>
      </c>
      <c r="K566" s="4" t="str">
        <f>IF('2.1 Data FSVA 2025 &amp; Bobot'!P562="","",IFERROR(((K$7-'2.1 Data FSVA 2025 &amp; Bobot'!P562))/(K$7-K$6),"-"))</f>
        <v/>
      </c>
      <c r="L566" s="4" t="str">
        <f>IF('2.1 Data FSVA 2025 &amp; Bobot'!R562="","",IFERROR(((L$7-'2.1 Data FSVA 2025 &amp; Bobot'!R562))/(L$7-L$6),"-"))</f>
        <v/>
      </c>
      <c r="M566" s="4" t="str">
        <f>IF('2.1 Data FSVA 2025 &amp; Bobot'!T562="","",IFERROR(((M$7-'2.1 Data FSVA 2025 &amp; Bobot'!T562))/(M$7-M$6),"-"))</f>
        <v/>
      </c>
      <c r="N566" s="4" t="str">
        <f>IF('2.1 Data FSVA 2025 &amp; Bobot'!V562="","",IFERROR((('2.1 Data FSVA 2025 &amp; Bobot'!V562-N$6))/(N$7-N$6),"-"))</f>
        <v/>
      </c>
      <c r="O566" s="4" t="str">
        <f>IF('2.1 Data FSVA 2025 &amp; Bobot'!X562="","",IFERROR(((O$7-'2.1 Data FSVA 2025 &amp; Bobot'!X562))/(O$7-O$6),"-"))</f>
        <v/>
      </c>
      <c r="P566" s="4" t="str">
        <f>IF('2.1 Data FSVA 2025 &amp; Bobot'!Z562="","",IFERROR((('2.1 Data FSVA 2025 &amp; Bobot'!Z562-P$6))/(P$7-P$6),"-"))</f>
        <v/>
      </c>
      <c r="Q566" s="4" t="str">
        <f>IF('2.1 Data FSVA 2025 &amp; Bobot'!AB562="","",IFERROR((('2.1 Data FSVA 2025 &amp; Bobot'!AB562-Q$6))/(Q$7-Q$6),"-"))</f>
        <v/>
      </c>
      <c r="R566" s="4" t="str">
        <f>IF('2.1 Data FSVA 2025 &amp; Bobot'!AD562="","",IFERROR(((R$7-'2.1 Data FSVA 2025 &amp; Bobot'!AD562))/(R$7-R$6),"-"))</f>
        <v/>
      </c>
      <c r="S566" s="33" t="str">
        <f t="shared" si="32"/>
        <v>-</v>
      </c>
      <c r="T566" s="73" t="str">
        <f t="shared" si="33"/>
        <v>-</v>
      </c>
      <c r="U566" s="4" t="str">
        <f t="shared" si="34"/>
        <v>-</v>
      </c>
      <c r="V566" s="73" t="str">
        <f t="shared" si="35"/>
        <v>-</v>
      </c>
      <c r="W566" s="67"/>
    </row>
    <row r="567" spans="1:23" x14ac:dyDescent="0.3">
      <c r="A567" s="1" t="str">
        <f>IF('2.1 Data FSVA 2025 &amp; Bobot'!A563="","",'2.1 Data FSVA 2025 &amp; Bobot'!A563)</f>
        <v/>
      </c>
      <c r="B567" s="2" t="str">
        <f>IF('2.1 Data FSVA 2025 &amp; Bobot'!B563="","",'2.1 Data FSVA 2025 &amp; Bobot'!B563)</f>
        <v/>
      </c>
      <c r="C567" s="1" t="str">
        <f>IF('2.1 Data FSVA 2025 &amp; Bobot'!C563="","",'2.1 Data FSVA 2025 &amp; Bobot'!C563)</f>
        <v/>
      </c>
      <c r="D567" s="1" t="str">
        <f>IF('2.1 Data FSVA 2025 &amp; Bobot'!D563="","",'2.1 Data FSVA 2025 &amp; Bobot'!D563)</f>
        <v/>
      </c>
      <c r="E567" s="1" t="str">
        <f>IF('2.1 Data FSVA 2025 &amp; Bobot'!E563="","",'2.1 Data FSVA 2025 &amp; Bobot'!E563)</f>
        <v/>
      </c>
      <c r="F567" s="2" t="str">
        <f>IF('2.1 Data FSVA 2025 &amp; Bobot'!F563="","",'2.1 Data FSVA 2025 &amp; Bobot'!F563)</f>
        <v/>
      </c>
      <c r="G567" s="4" t="str">
        <f>IF('2.1 Data FSVA 2025 &amp; Bobot'!H563="","",IFERROR(((G$7-'2.1 Data FSVA 2025 &amp; Bobot'!H563))/(G$7-G$6),"-"))</f>
        <v/>
      </c>
      <c r="H567" s="4" t="str">
        <f>IF('2.1 Data FSVA 2025 &amp; Bobot'!J563="","",IFERROR((('2.1 Data FSVA 2025 &amp; Bobot'!J563-H$6))/(H$7-H$6),"-"))</f>
        <v/>
      </c>
      <c r="I567" s="4" t="str">
        <f>IF('2.1 Data FSVA 2025 &amp; Bobot'!L563="","",IFERROR((('2.1 Data FSVA 2025 &amp; Bobot'!L563-I$6))/(I$7-I$6),"-"))</f>
        <v/>
      </c>
      <c r="J567" s="4" t="str">
        <f>IF('2.1 Data FSVA 2025 &amp; Bobot'!N563="","",IFERROR((('2.1 Data FSVA 2025 &amp; Bobot'!N563-J$6))/(J$7-J$6),"-"))</f>
        <v/>
      </c>
      <c r="K567" s="4" t="str">
        <f>IF('2.1 Data FSVA 2025 &amp; Bobot'!P563="","",IFERROR(((K$7-'2.1 Data FSVA 2025 &amp; Bobot'!P563))/(K$7-K$6),"-"))</f>
        <v/>
      </c>
      <c r="L567" s="4" t="str">
        <f>IF('2.1 Data FSVA 2025 &amp; Bobot'!R563="","",IFERROR(((L$7-'2.1 Data FSVA 2025 &amp; Bobot'!R563))/(L$7-L$6),"-"))</f>
        <v/>
      </c>
      <c r="M567" s="4" t="str">
        <f>IF('2.1 Data FSVA 2025 &amp; Bobot'!T563="","",IFERROR(((M$7-'2.1 Data FSVA 2025 &amp; Bobot'!T563))/(M$7-M$6),"-"))</f>
        <v/>
      </c>
      <c r="N567" s="4" t="str">
        <f>IF('2.1 Data FSVA 2025 &amp; Bobot'!V563="","",IFERROR((('2.1 Data FSVA 2025 &amp; Bobot'!V563-N$6))/(N$7-N$6),"-"))</f>
        <v/>
      </c>
      <c r="O567" s="4" t="str">
        <f>IF('2.1 Data FSVA 2025 &amp; Bobot'!X563="","",IFERROR(((O$7-'2.1 Data FSVA 2025 &amp; Bobot'!X563))/(O$7-O$6),"-"))</f>
        <v/>
      </c>
      <c r="P567" s="4" t="str">
        <f>IF('2.1 Data FSVA 2025 &amp; Bobot'!Z563="","",IFERROR((('2.1 Data FSVA 2025 &amp; Bobot'!Z563-P$6))/(P$7-P$6),"-"))</f>
        <v/>
      </c>
      <c r="Q567" s="4" t="str">
        <f>IF('2.1 Data FSVA 2025 &amp; Bobot'!AB563="","",IFERROR((('2.1 Data FSVA 2025 &amp; Bobot'!AB563-Q$6))/(Q$7-Q$6),"-"))</f>
        <v/>
      </c>
      <c r="R567" s="4" t="str">
        <f>IF('2.1 Data FSVA 2025 &amp; Bobot'!AD563="","",IFERROR(((R$7-'2.1 Data FSVA 2025 &amp; Bobot'!AD563))/(R$7-R$6),"-"))</f>
        <v/>
      </c>
      <c r="S567" s="33" t="str">
        <f t="shared" si="32"/>
        <v>-</v>
      </c>
      <c r="T567" s="73" t="str">
        <f t="shared" si="33"/>
        <v>-</v>
      </c>
      <c r="U567" s="4" t="str">
        <f t="shared" si="34"/>
        <v>-</v>
      </c>
      <c r="V567" s="73" t="str">
        <f t="shared" si="35"/>
        <v>-</v>
      </c>
      <c r="W567" s="67"/>
    </row>
    <row r="568" spans="1:23" x14ac:dyDescent="0.3">
      <c r="A568" s="1" t="str">
        <f>IF('2.1 Data FSVA 2025 &amp; Bobot'!A564="","",'2.1 Data FSVA 2025 &amp; Bobot'!A564)</f>
        <v/>
      </c>
      <c r="B568" s="2" t="str">
        <f>IF('2.1 Data FSVA 2025 &amp; Bobot'!B564="","",'2.1 Data FSVA 2025 &amp; Bobot'!B564)</f>
        <v/>
      </c>
      <c r="C568" s="1" t="str">
        <f>IF('2.1 Data FSVA 2025 &amp; Bobot'!C564="","",'2.1 Data FSVA 2025 &amp; Bobot'!C564)</f>
        <v/>
      </c>
      <c r="D568" s="1" t="str">
        <f>IF('2.1 Data FSVA 2025 &amp; Bobot'!D564="","",'2.1 Data FSVA 2025 &amp; Bobot'!D564)</f>
        <v/>
      </c>
      <c r="E568" s="1" t="str">
        <f>IF('2.1 Data FSVA 2025 &amp; Bobot'!E564="","",'2.1 Data FSVA 2025 &amp; Bobot'!E564)</f>
        <v/>
      </c>
      <c r="F568" s="2" t="str">
        <f>IF('2.1 Data FSVA 2025 &amp; Bobot'!F564="","",'2.1 Data FSVA 2025 &amp; Bobot'!F564)</f>
        <v/>
      </c>
      <c r="G568" s="4" t="str">
        <f>IF('2.1 Data FSVA 2025 &amp; Bobot'!H564="","",IFERROR(((G$7-'2.1 Data FSVA 2025 &amp; Bobot'!H564))/(G$7-G$6),"-"))</f>
        <v/>
      </c>
      <c r="H568" s="4" t="str">
        <f>IF('2.1 Data FSVA 2025 &amp; Bobot'!J564="","",IFERROR((('2.1 Data FSVA 2025 &amp; Bobot'!J564-H$6))/(H$7-H$6),"-"))</f>
        <v/>
      </c>
      <c r="I568" s="4" t="str">
        <f>IF('2.1 Data FSVA 2025 &amp; Bobot'!L564="","",IFERROR((('2.1 Data FSVA 2025 &amp; Bobot'!L564-I$6))/(I$7-I$6),"-"))</f>
        <v/>
      </c>
      <c r="J568" s="4" t="str">
        <f>IF('2.1 Data FSVA 2025 &amp; Bobot'!N564="","",IFERROR((('2.1 Data FSVA 2025 &amp; Bobot'!N564-J$6))/(J$7-J$6),"-"))</f>
        <v/>
      </c>
      <c r="K568" s="4" t="str">
        <f>IF('2.1 Data FSVA 2025 &amp; Bobot'!P564="","",IFERROR(((K$7-'2.1 Data FSVA 2025 &amp; Bobot'!P564))/(K$7-K$6),"-"))</f>
        <v/>
      </c>
      <c r="L568" s="4" t="str">
        <f>IF('2.1 Data FSVA 2025 &amp; Bobot'!R564="","",IFERROR(((L$7-'2.1 Data FSVA 2025 &amp; Bobot'!R564))/(L$7-L$6),"-"))</f>
        <v/>
      </c>
      <c r="M568" s="4" t="str">
        <f>IF('2.1 Data FSVA 2025 &amp; Bobot'!T564="","",IFERROR(((M$7-'2.1 Data FSVA 2025 &amp; Bobot'!T564))/(M$7-M$6),"-"))</f>
        <v/>
      </c>
      <c r="N568" s="4" t="str">
        <f>IF('2.1 Data FSVA 2025 &amp; Bobot'!V564="","",IFERROR((('2.1 Data FSVA 2025 &amp; Bobot'!V564-N$6))/(N$7-N$6),"-"))</f>
        <v/>
      </c>
      <c r="O568" s="4" t="str">
        <f>IF('2.1 Data FSVA 2025 &amp; Bobot'!X564="","",IFERROR(((O$7-'2.1 Data FSVA 2025 &amp; Bobot'!X564))/(O$7-O$6),"-"))</f>
        <v/>
      </c>
      <c r="P568" s="4" t="str">
        <f>IF('2.1 Data FSVA 2025 &amp; Bobot'!Z564="","",IFERROR((('2.1 Data FSVA 2025 &amp; Bobot'!Z564-P$6))/(P$7-P$6),"-"))</f>
        <v/>
      </c>
      <c r="Q568" s="4" t="str">
        <f>IF('2.1 Data FSVA 2025 &amp; Bobot'!AB564="","",IFERROR((('2.1 Data FSVA 2025 &amp; Bobot'!AB564-Q$6))/(Q$7-Q$6),"-"))</f>
        <v/>
      </c>
      <c r="R568" s="4" t="str">
        <f>IF('2.1 Data FSVA 2025 &amp; Bobot'!AD564="","",IFERROR(((R$7-'2.1 Data FSVA 2025 &amp; Bobot'!AD564))/(R$7-R$6),"-"))</f>
        <v/>
      </c>
      <c r="S568" s="33" t="str">
        <f t="shared" si="32"/>
        <v>-</v>
      </c>
      <c r="T568" s="73" t="str">
        <f t="shared" si="33"/>
        <v>-</v>
      </c>
      <c r="U568" s="4" t="str">
        <f t="shared" si="34"/>
        <v>-</v>
      </c>
      <c r="V568" s="73" t="str">
        <f t="shared" si="35"/>
        <v>-</v>
      </c>
      <c r="W568" s="67"/>
    </row>
    <row r="569" spans="1:23" x14ac:dyDescent="0.3">
      <c r="A569" s="1" t="str">
        <f>IF('2.1 Data FSVA 2025 &amp; Bobot'!A565="","",'2.1 Data FSVA 2025 &amp; Bobot'!A565)</f>
        <v/>
      </c>
      <c r="B569" s="2" t="str">
        <f>IF('2.1 Data FSVA 2025 &amp; Bobot'!B565="","",'2.1 Data FSVA 2025 &amp; Bobot'!B565)</f>
        <v/>
      </c>
      <c r="C569" s="1" t="str">
        <f>IF('2.1 Data FSVA 2025 &amp; Bobot'!C565="","",'2.1 Data FSVA 2025 &amp; Bobot'!C565)</f>
        <v/>
      </c>
      <c r="D569" s="1" t="str">
        <f>IF('2.1 Data FSVA 2025 &amp; Bobot'!D565="","",'2.1 Data FSVA 2025 &amp; Bobot'!D565)</f>
        <v/>
      </c>
      <c r="E569" s="1" t="str">
        <f>IF('2.1 Data FSVA 2025 &amp; Bobot'!E565="","",'2.1 Data FSVA 2025 &amp; Bobot'!E565)</f>
        <v/>
      </c>
      <c r="F569" s="2" t="str">
        <f>IF('2.1 Data FSVA 2025 &amp; Bobot'!F565="","",'2.1 Data FSVA 2025 &amp; Bobot'!F565)</f>
        <v/>
      </c>
      <c r="G569" s="4" t="str">
        <f>IF('2.1 Data FSVA 2025 &amp; Bobot'!H565="","",IFERROR(((G$7-'2.1 Data FSVA 2025 &amp; Bobot'!H565))/(G$7-G$6),"-"))</f>
        <v/>
      </c>
      <c r="H569" s="4" t="str">
        <f>IF('2.1 Data FSVA 2025 &amp; Bobot'!J565="","",IFERROR((('2.1 Data FSVA 2025 &amp; Bobot'!J565-H$6))/(H$7-H$6),"-"))</f>
        <v/>
      </c>
      <c r="I569" s="4" t="str">
        <f>IF('2.1 Data FSVA 2025 &amp; Bobot'!L565="","",IFERROR((('2.1 Data FSVA 2025 &amp; Bobot'!L565-I$6))/(I$7-I$6),"-"))</f>
        <v/>
      </c>
      <c r="J569" s="4" t="str">
        <f>IF('2.1 Data FSVA 2025 &amp; Bobot'!N565="","",IFERROR((('2.1 Data FSVA 2025 &amp; Bobot'!N565-J$6))/(J$7-J$6),"-"))</f>
        <v/>
      </c>
      <c r="K569" s="4" t="str">
        <f>IF('2.1 Data FSVA 2025 &amp; Bobot'!P565="","",IFERROR(((K$7-'2.1 Data FSVA 2025 &amp; Bobot'!P565))/(K$7-K$6),"-"))</f>
        <v/>
      </c>
      <c r="L569" s="4" t="str">
        <f>IF('2.1 Data FSVA 2025 &amp; Bobot'!R565="","",IFERROR(((L$7-'2.1 Data FSVA 2025 &amp; Bobot'!R565))/(L$7-L$6),"-"))</f>
        <v/>
      </c>
      <c r="M569" s="4" t="str">
        <f>IF('2.1 Data FSVA 2025 &amp; Bobot'!T565="","",IFERROR(((M$7-'2.1 Data FSVA 2025 &amp; Bobot'!T565))/(M$7-M$6),"-"))</f>
        <v/>
      </c>
      <c r="N569" s="4" t="str">
        <f>IF('2.1 Data FSVA 2025 &amp; Bobot'!V565="","",IFERROR((('2.1 Data FSVA 2025 &amp; Bobot'!V565-N$6))/(N$7-N$6),"-"))</f>
        <v/>
      </c>
      <c r="O569" s="4" t="str">
        <f>IF('2.1 Data FSVA 2025 &amp; Bobot'!X565="","",IFERROR(((O$7-'2.1 Data FSVA 2025 &amp; Bobot'!X565))/(O$7-O$6),"-"))</f>
        <v/>
      </c>
      <c r="P569" s="4" t="str">
        <f>IF('2.1 Data FSVA 2025 &amp; Bobot'!Z565="","",IFERROR((('2.1 Data FSVA 2025 &amp; Bobot'!Z565-P$6))/(P$7-P$6),"-"))</f>
        <v/>
      </c>
      <c r="Q569" s="4" t="str">
        <f>IF('2.1 Data FSVA 2025 &amp; Bobot'!AB565="","",IFERROR((('2.1 Data FSVA 2025 &amp; Bobot'!AB565-Q$6))/(Q$7-Q$6),"-"))</f>
        <v/>
      </c>
      <c r="R569" s="4" t="str">
        <f>IF('2.1 Data FSVA 2025 &amp; Bobot'!AD565="","",IFERROR(((R$7-'2.1 Data FSVA 2025 &amp; Bobot'!AD565))/(R$7-R$6),"-"))</f>
        <v/>
      </c>
      <c r="S569" s="33" t="str">
        <f t="shared" si="32"/>
        <v>-</v>
      </c>
      <c r="T569" s="73" t="str">
        <f t="shared" si="33"/>
        <v>-</v>
      </c>
      <c r="U569" s="4" t="str">
        <f t="shared" si="34"/>
        <v>-</v>
      </c>
      <c r="V569" s="73" t="str">
        <f t="shared" si="35"/>
        <v>-</v>
      </c>
      <c r="W569" s="67"/>
    </row>
    <row r="570" spans="1:23" x14ac:dyDescent="0.3">
      <c r="A570" s="1" t="str">
        <f>IF('2.1 Data FSVA 2025 &amp; Bobot'!A566="","",'2.1 Data FSVA 2025 &amp; Bobot'!A566)</f>
        <v/>
      </c>
      <c r="B570" s="2" t="str">
        <f>IF('2.1 Data FSVA 2025 &amp; Bobot'!B566="","",'2.1 Data FSVA 2025 &amp; Bobot'!B566)</f>
        <v/>
      </c>
      <c r="C570" s="1" t="str">
        <f>IF('2.1 Data FSVA 2025 &amp; Bobot'!C566="","",'2.1 Data FSVA 2025 &amp; Bobot'!C566)</f>
        <v/>
      </c>
      <c r="D570" s="1" t="str">
        <f>IF('2.1 Data FSVA 2025 &amp; Bobot'!D566="","",'2.1 Data FSVA 2025 &amp; Bobot'!D566)</f>
        <v/>
      </c>
      <c r="E570" s="1" t="str">
        <f>IF('2.1 Data FSVA 2025 &amp; Bobot'!E566="","",'2.1 Data FSVA 2025 &amp; Bobot'!E566)</f>
        <v/>
      </c>
      <c r="F570" s="2" t="str">
        <f>IF('2.1 Data FSVA 2025 &amp; Bobot'!F566="","",'2.1 Data FSVA 2025 &amp; Bobot'!F566)</f>
        <v/>
      </c>
      <c r="G570" s="4" t="str">
        <f>IF('2.1 Data FSVA 2025 &amp; Bobot'!H566="","",IFERROR(((G$7-'2.1 Data FSVA 2025 &amp; Bobot'!H566))/(G$7-G$6),"-"))</f>
        <v/>
      </c>
      <c r="H570" s="4" t="str">
        <f>IF('2.1 Data FSVA 2025 &amp; Bobot'!J566="","",IFERROR((('2.1 Data FSVA 2025 &amp; Bobot'!J566-H$6))/(H$7-H$6),"-"))</f>
        <v/>
      </c>
      <c r="I570" s="4" t="str">
        <f>IF('2.1 Data FSVA 2025 &amp; Bobot'!L566="","",IFERROR((('2.1 Data FSVA 2025 &amp; Bobot'!L566-I$6))/(I$7-I$6),"-"))</f>
        <v/>
      </c>
      <c r="J570" s="4" t="str">
        <f>IF('2.1 Data FSVA 2025 &amp; Bobot'!N566="","",IFERROR((('2.1 Data FSVA 2025 &amp; Bobot'!N566-J$6))/(J$7-J$6),"-"))</f>
        <v/>
      </c>
      <c r="K570" s="4" t="str">
        <f>IF('2.1 Data FSVA 2025 &amp; Bobot'!P566="","",IFERROR(((K$7-'2.1 Data FSVA 2025 &amp; Bobot'!P566))/(K$7-K$6),"-"))</f>
        <v/>
      </c>
      <c r="L570" s="4" t="str">
        <f>IF('2.1 Data FSVA 2025 &amp; Bobot'!R566="","",IFERROR(((L$7-'2.1 Data FSVA 2025 &amp; Bobot'!R566))/(L$7-L$6),"-"))</f>
        <v/>
      </c>
      <c r="M570" s="4" t="str">
        <f>IF('2.1 Data FSVA 2025 &amp; Bobot'!T566="","",IFERROR(((M$7-'2.1 Data FSVA 2025 &amp; Bobot'!T566))/(M$7-M$6),"-"))</f>
        <v/>
      </c>
      <c r="N570" s="4" t="str">
        <f>IF('2.1 Data FSVA 2025 &amp; Bobot'!V566="","",IFERROR((('2.1 Data FSVA 2025 &amp; Bobot'!V566-N$6))/(N$7-N$6),"-"))</f>
        <v/>
      </c>
      <c r="O570" s="4" t="str">
        <f>IF('2.1 Data FSVA 2025 &amp; Bobot'!X566="","",IFERROR(((O$7-'2.1 Data FSVA 2025 &amp; Bobot'!X566))/(O$7-O$6),"-"))</f>
        <v/>
      </c>
      <c r="P570" s="4" t="str">
        <f>IF('2.1 Data FSVA 2025 &amp; Bobot'!Z566="","",IFERROR((('2.1 Data FSVA 2025 &amp; Bobot'!Z566-P$6))/(P$7-P$6),"-"))</f>
        <v/>
      </c>
      <c r="Q570" s="4" t="str">
        <f>IF('2.1 Data FSVA 2025 &amp; Bobot'!AB566="","",IFERROR((('2.1 Data FSVA 2025 &amp; Bobot'!AB566-Q$6))/(Q$7-Q$6),"-"))</f>
        <v/>
      </c>
      <c r="R570" s="4" t="str">
        <f>IF('2.1 Data FSVA 2025 &amp; Bobot'!AD566="","",IFERROR(((R$7-'2.1 Data FSVA 2025 &amp; Bobot'!AD566))/(R$7-R$6),"-"))</f>
        <v/>
      </c>
      <c r="S570" s="33" t="str">
        <f t="shared" si="32"/>
        <v>-</v>
      </c>
      <c r="T570" s="73" t="str">
        <f t="shared" si="33"/>
        <v>-</v>
      </c>
      <c r="U570" s="4" t="str">
        <f t="shared" si="34"/>
        <v>-</v>
      </c>
      <c r="V570" s="73" t="str">
        <f t="shared" si="35"/>
        <v>-</v>
      </c>
      <c r="W570" s="67"/>
    </row>
    <row r="571" spans="1:23" x14ac:dyDescent="0.3">
      <c r="A571" s="1" t="str">
        <f>IF('2.1 Data FSVA 2025 &amp; Bobot'!A567="","",'2.1 Data FSVA 2025 &amp; Bobot'!A567)</f>
        <v/>
      </c>
      <c r="B571" s="2" t="str">
        <f>IF('2.1 Data FSVA 2025 &amp; Bobot'!B567="","",'2.1 Data FSVA 2025 &amp; Bobot'!B567)</f>
        <v/>
      </c>
      <c r="C571" s="1" t="str">
        <f>IF('2.1 Data FSVA 2025 &amp; Bobot'!C567="","",'2.1 Data FSVA 2025 &amp; Bobot'!C567)</f>
        <v/>
      </c>
      <c r="D571" s="1" t="str">
        <f>IF('2.1 Data FSVA 2025 &amp; Bobot'!D567="","",'2.1 Data FSVA 2025 &amp; Bobot'!D567)</f>
        <v/>
      </c>
      <c r="E571" s="1" t="str">
        <f>IF('2.1 Data FSVA 2025 &amp; Bobot'!E567="","",'2.1 Data FSVA 2025 &amp; Bobot'!E567)</f>
        <v/>
      </c>
      <c r="F571" s="2" t="str">
        <f>IF('2.1 Data FSVA 2025 &amp; Bobot'!F567="","",'2.1 Data FSVA 2025 &amp; Bobot'!F567)</f>
        <v/>
      </c>
      <c r="G571" s="4" t="str">
        <f>IF('2.1 Data FSVA 2025 &amp; Bobot'!H567="","",IFERROR(((G$7-'2.1 Data FSVA 2025 &amp; Bobot'!H567))/(G$7-G$6),"-"))</f>
        <v/>
      </c>
      <c r="H571" s="4" t="str">
        <f>IF('2.1 Data FSVA 2025 &amp; Bobot'!J567="","",IFERROR((('2.1 Data FSVA 2025 &amp; Bobot'!J567-H$6))/(H$7-H$6),"-"))</f>
        <v/>
      </c>
      <c r="I571" s="4" t="str">
        <f>IF('2.1 Data FSVA 2025 &amp; Bobot'!L567="","",IFERROR((('2.1 Data FSVA 2025 &amp; Bobot'!L567-I$6))/(I$7-I$6),"-"))</f>
        <v/>
      </c>
      <c r="J571" s="4" t="str">
        <f>IF('2.1 Data FSVA 2025 &amp; Bobot'!N567="","",IFERROR((('2.1 Data FSVA 2025 &amp; Bobot'!N567-J$6))/(J$7-J$6),"-"))</f>
        <v/>
      </c>
      <c r="K571" s="4" t="str">
        <f>IF('2.1 Data FSVA 2025 &amp; Bobot'!P567="","",IFERROR(((K$7-'2.1 Data FSVA 2025 &amp; Bobot'!P567))/(K$7-K$6),"-"))</f>
        <v/>
      </c>
      <c r="L571" s="4" t="str">
        <f>IF('2.1 Data FSVA 2025 &amp; Bobot'!R567="","",IFERROR(((L$7-'2.1 Data FSVA 2025 &amp; Bobot'!R567))/(L$7-L$6),"-"))</f>
        <v/>
      </c>
      <c r="M571" s="4" t="str">
        <f>IF('2.1 Data FSVA 2025 &amp; Bobot'!T567="","",IFERROR(((M$7-'2.1 Data FSVA 2025 &amp; Bobot'!T567))/(M$7-M$6),"-"))</f>
        <v/>
      </c>
      <c r="N571" s="4" t="str">
        <f>IF('2.1 Data FSVA 2025 &amp; Bobot'!V567="","",IFERROR((('2.1 Data FSVA 2025 &amp; Bobot'!V567-N$6))/(N$7-N$6),"-"))</f>
        <v/>
      </c>
      <c r="O571" s="4" t="str">
        <f>IF('2.1 Data FSVA 2025 &amp; Bobot'!X567="","",IFERROR(((O$7-'2.1 Data FSVA 2025 &amp; Bobot'!X567))/(O$7-O$6),"-"))</f>
        <v/>
      </c>
      <c r="P571" s="4" t="str">
        <f>IF('2.1 Data FSVA 2025 &amp; Bobot'!Z567="","",IFERROR((('2.1 Data FSVA 2025 &amp; Bobot'!Z567-P$6))/(P$7-P$6),"-"))</f>
        <v/>
      </c>
      <c r="Q571" s="4" t="str">
        <f>IF('2.1 Data FSVA 2025 &amp; Bobot'!AB567="","",IFERROR((('2.1 Data FSVA 2025 &amp; Bobot'!AB567-Q$6))/(Q$7-Q$6),"-"))</f>
        <v/>
      </c>
      <c r="R571" s="4" t="str">
        <f>IF('2.1 Data FSVA 2025 &amp; Bobot'!AD567="","",IFERROR(((R$7-'2.1 Data FSVA 2025 &amp; Bobot'!AD567))/(R$7-R$6),"-"))</f>
        <v/>
      </c>
      <c r="S571" s="33" t="str">
        <f t="shared" si="32"/>
        <v>-</v>
      </c>
      <c r="T571" s="73" t="str">
        <f t="shared" si="33"/>
        <v>-</v>
      </c>
      <c r="U571" s="4" t="str">
        <f t="shared" si="34"/>
        <v>-</v>
      </c>
      <c r="V571" s="73" t="str">
        <f t="shared" si="35"/>
        <v>-</v>
      </c>
      <c r="W571" s="67"/>
    </row>
    <row r="572" spans="1:23" x14ac:dyDescent="0.3">
      <c r="A572" s="1" t="str">
        <f>IF('2.1 Data FSVA 2025 &amp; Bobot'!A568="","",'2.1 Data FSVA 2025 &amp; Bobot'!A568)</f>
        <v/>
      </c>
      <c r="B572" s="2" t="str">
        <f>IF('2.1 Data FSVA 2025 &amp; Bobot'!B568="","",'2.1 Data FSVA 2025 &amp; Bobot'!B568)</f>
        <v/>
      </c>
      <c r="C572" s="1" t="str">
        <f>IF('2.1 Data FSVA 2025 &amp; Bobot'!C568="","",'2.1 Data FSVA 2025 &amp; Bobot'!C568)</f>
        <v/>
      </c>
      <c r="D572" s="1" t="str">
        <f>IF('2.1 Data FSVA 2025 &amp; Bobot'!D568="","",'2.1 Data FSVA 2025 &amp; Bobot'!D568)</f>
        <v/>
      </c>
      <c r="E572" s="1" t="str">
        <f>IF('2.1 Data FSVA 2025 &amp; Bobot'!E568="","",'2.1 Data FSVA 2025 &amp; Bobot'!E568)</f>
        <v/>
      </c>
      <c r="F572" s="2" t="str">
        <f>IF('2.1 Data FSVA 2025 &amp; Bobot'!F568="","",'2.1 Data FSVA 2025 &amp; Bobot'!F568)</f>
        <v/>
      </c>
      <c r="G572" s="4" t="str">
        <f>IF('2.1 Data FSVA 2025 &amp; Bobot'!H568="","",IFERROR(((G$7-'2.1 Data FSVA 2025 &amp; Bobot'!H568))/(G$7-G$6),"-"))</f>
        <v/>
      </c>
      <c r="H572" s="4" t="str">
        <f>IF('2.1 Data FSVA 2025 &amp; Bobot'!J568="","",IFERROR((('2.1 Data FSVA 2025 &amp; Bobot'!J568-H$6))/(H$7-H$6),"-"))</f>
        <v/>
      </c>
      <c r="I572" s="4" t="str">
        <f>IF('2.1 Data FSVA 2025 &amp; Bobot'!L568="","",IFERROR((('2.1 Data FSVA 2025 &amp; Bobot'!L568-I$6))/(I$7-I$6),"-"))</f>
        <v/>
      </c>
      <c r="J572" s="4" t="str">
        <f>IF('2.1 Data FSVA 2025 &amp; Bobot'!N568="","",IFERROR((('2.1 Data FSVA 2025 &amp; Bobot'!N568-J$6))/(J$7-J$6),"-"))</f>
        <v/>
      </c>
      <c r="K572" s="4" t="str">
        <f>IF('2.1 Data FSVA 2025 &amp; Bobot'!P568="","",IFERROR(((K$7-'2.1 Data FSVA 2025 &amp; Bobot'!P568))/(K$7-K$6),"-"))</f>
        <v/>
      </c>
      <c r="L572" s="4" t="str">
        <f>IF('2.1 Data FSVA 2025 &amp; Bobot'!R568="","",IFERROR(((L$7-'2.1 Data FSVA 2025 &amp; Bobot'!R568))/(L$7-L$6),"-"))</f>
        <v/>
      </c>
      <c r="M572" s="4" t="str">
        <f>IF('2.1 Data FSVA 2025 &amp; Bobot'!T568="","",IFERROR(((M$7-'2.1 Data FSVA 2025 &amp; Bobot'!T568))/(M$7-M$6),"-"))</f>
        <v/>
      </c>
      <c r="N572" s="4" t="str">
        <f>IF('2.1 Data FSVA 2025 &amp; Bobot'!V568="","",IFERROR((('2.1 Data FSVA 2025 &amp; Bobot'!V568-N$6))/(N$7-N$6),"-"))</f>
        <v/>
      </c>
      <c r="O572" s="4" t="str">
        <f>IF('2.1 Data FSVA 2025 &amp; Bobot'!X568="","",IFERROR(((O$7-'2.1 Data FSVA 2025 &amp; Bobot'!X568))/(O$7-O$6),"-"))</f>
        <v/>
      </c>
      <c r="P572" s="4" t="str">
        <f>IF('2.1 Data FSVA 2025 &amp; Bobot'!Z568="","",IFERROR((('2.1 Data FSVA 2025 &amp; Bobot'!Z568-P$6))/(P$7-P$6),"-"))</f>
        <v/>
      </c>
      <c r="Q572" s="4" t="str">
        <f>IF('2.1 Data FSVA 2025 &amp; Bobot'!AB568="","",IFERROR((('2.1 Data FSVA 2025 &amp; Bobot'!AB568-Q$6))/(Q$7-Q$6),"-"))</f>
        <v/>
      </c>
      <c r="R572" s="4" t="str">
        <f>IF('2.1 Data FSVA 2025 &amp; Bobot'!AD568="","",IFERROR(((R$7-'2.1 Data FSVA 2025 &amp; Bobot'!AD568))/(R$7-R$6),"-"))</f>
        <v/>
      </c>
      <c r="S572" s="33" t="str">
        <f t="shared" si="32"/>
        <v>-</v>
      </c>
      <c r="T572" s="73" t="str">
        <f t="shared" si="33"/>
        <v>-</v>
      </c>
      <c r="U572" s="4" t="str">
        <f t="shared" si="34"/>
        <v>-</v>
      </c>
      <c r="V572" s="73" t="str">
        <f t="shared" si="35"/>
        <v>-</v>
      </c>
      <c r="W572" s="67"/>
    </row>
    <row r="573" spans="1:23" x14ac:dyDescent="0.3">
      <c r="A573" s="1" t="str">
        <f>IF('2.1 Data FSVA 2025 &amp; Bobot'!A569="","",'2.1 Data FSVA 2025 &amp; Bobot'!A569)</f>
        <v/>
      </c>
      <c r="B573" s="2" t="str">
        <f>IF('2.1 Data FSVA 2025 &amp; Bobot'!B569="","",'2.1 Data FSVA 2025 &amp; Bobot'!B569)</f>
        <v/>
      </c>
      <c r="C573" s="1" t="str">
        <f>IF('2.1 Data FSVA 2025 &amp; Bobot'!C569="","",'2.1 Data FSVA 2025 &amp; Bobot'!C569)</f>
        <v/>
      </c>
      <c r="D573" s="1" t="str">
        <f>IF('2.1 Data FSVA 2025 &amp; Bobot'!D569="","",'2.1 Data FSVA 2025 &amp; Bobot'!D569)</f>
        <v/>
      </c>
      <c r="E573" s="1" t="str">
        <f>IF('2.1 Data FSVA 2025 &amp; Bobot'!E569="","",'2.1 Data FSVA 2025 &amp; Bobot'!E569)</f>
        <v/>
      </c>
      <c r="F573" s="2" t="str">
        <f>IF('2.1 Data FSVA 2025 &amp; Bobot'!F569="","",'2.1 Data FSVA 2025 &amp; Bobot'!F569)</f>
        <v/>
      </c>
      <c r="G573" s="4" t="str">
        <f>IF('2.1 Data FSVA 2025 &amp; Bobot'!H569="","",IFERROR(((G$7-'2.1 Data FSVA 2025 &amp; Bobot'!H569))/(G$7-G$6),"-"))</f>
        <v/>
      </c>
      <c r="H573" s="4" t="str">
        <f>IF('2.1 Data FSVA 2025 &amp; Bobot'!J569="","",IFERROR((('2.1 Data FSVA 2025 &amp; Bobot'!J569-H$6))/(H$7-H$6),"-"))</f>
        <v/>
      </c>
      <c r="I573" s="4" t="str">
        <f>IF('2.1 Data FSVA 2025 &amp; Bobot'!L569="","",IFERROR((('2.1 Data FSVA 2025 &amp; Bobot'!L569-I$6))/(I$7-I$6),"-"))</f>
        <v/>
      </c>
      <c r="J573" s="4" t="str">
        <f>IF('2.1 Data FSVA 2025 &amp; Bobot'!N569="","",IFERROR((('2.1 Data FSVA 2025 &amp; Bobot'!N569-J$6))/(J$7-J$6),"-"))</f>
        <v/>
      </c>
      <c r="K573" s="4" t="str">
        <f>IF('2.1 Data FSVA 2025 &amp; Bobot'!P569="","",IFERROR(((K$7-'2.1 Data FSVA 2025 &amp; Bobot'!P569))/(K$7-K$6),"-"))</f>
        <v/>
      </c>
      <c r="L573" s="4" t="str">
        <f>IF('2.1 Data FSVA 2025 &amp; Bobot'!R569="","",IFERROR(((L$7-'2.1 Data FSVA 2025 &amp; Bobot'!R569))/(L$7-L$6),"-"))</f>
        <v/>
      </c>
      <c r="M573" s="4" t="str">
        <f>IF('2.1 Data FSVA 2025 &amp; Bobot'!T569="","",IFERROR(((M$7-'2.1 Data FSVA 2025 &amp; Bobot'!T569))/(M$7-M$6),"-"))</f>
        <v/>
      </c>
      <c r="N573" s="4" t="str">
        <f>IF('2.1 Data FSVA 2025 &amp; Bobot'!V569="","",IFERROR((('2.1 Data FSVA 2025 &amp; Bobot'!V569-N$6))/(N$7-N$6),"-"))</f>
        <v/>
      </c>
      <c r="O573" s="4" t="str">
        <f>IF('2.1 Data FSVA 2025 &amp; Bobot'!X569="","",IFERROR(((O$7-'2.1 Data FSVA 2025 &amp; Bobot'!X569))/(O$7-O$6),"-"))</f>
        <v/>
      </c>
      <c r="P573" s="4" t="str">
        <f>IF('2.1 Data FSVA 2025 &amp; Bobot'!Z569="","",IFERROR((('2.1 Data FSVA 2025 &amp; Bobot'!Z569-P$6))/(P$7-P$6),"-"))</f>
        <v/>
      </c>
      <c r="Q573" s="4" t="str">
        <f>IF('2.1 Data FSVA 2025 &amp; Bobot'!AB569="","",IFERROR((('2.1 Data FSVA 2025 &amp; Bobot'!AB569-Q$6))/(Q$7-Q$6),"-"))</f>
        <v/>
      </c>
      <c r="R573" s="4" t="str">
        <f>IF('2.1 Data FSVA 2025 &amp; Bobot'!AD569="","",IFERROR(((R$7-'2.1 Data FSVA 2025 &amp; Bobot'!AD569))/(R$7-R$6),"-"))</f>
        <v/>
      </c>
      <c r="S573" s="33" t="str">
        <f t="shared" si="32"/>
        <v>-</v>
      </c>
      <c r="T573" s="73" t="str">
        <f t="shared" si="33"/>
        <v>-</v>
      </c>
      <c r="U573" s="4" t="str">
        <f t="shared" si="34"/>
        <v>-</v>
      </c>
      <c r="V573" s="73" t="str">
        <f t="shared" si="35"/>
        <v>-</v>
      </c>
      <c r="W573" s="67"/>
    </row>
    <row r="574" spans="1:23" x14ac:dyDescent="0.3">
      <c r="A574" s="1" t="str">
        <f>IF('2.1 Data FSVA 2025 &amp; Bobot'!A570="","",'2.1 Data FSVA 2025 &amp; Bobot'!A570)</f>
        <v/>
      </c>
      <c r="B574" s="2" t="str">
        <f>IF('2.1 Data FSVA 2025 &amp; Bobot'!B570="","",'2.1 Data FSVA 2025 &amp; Bobot'!B570)</f>
        <v/>
      </c>
      <c r="C574" s="1" t="str">
        <f>IF('2.1 Data FSVA 2025 &amp; Bobot'!C570="","",'2.1 Data FSVA 2025 &amp; Bobot'!C570)</f>
        <v/>
      </c>
      <c r="D574" s="1" t="str">
        <f>IF('2.1 Data FSVA 2025 &amp; Bobot'!D570="","",'2.1 Data FSVA 2025 &amp; Bobot'!D570)</f>
        <v/>
      </c>
      <c r="E574" s="1" t="str">
        <f>IF('2.1 Data FSVA 2025 &amp; Bobot'!E570="","",'2.1 Data FSVA 2025 &amp; Bobot'!E570)</f>
        <v/>
      </c>
      <c r="F574" s="2" t="str">
        <f>IF('2.1 Data FSVA 2025 &amp; Bobot'!F570="","",'2.1 Data FSVA 2025 &amp; Bobot'!F570)</f>
        <v/>
      </c>
      <c r="G574" s="4" t="str">
        <f>IF('2.1 Data FSVA 2025 &amp; Bobot'!H570="","",IFERROR(((G$7-'2.1 Data FSVA 2025 &amp; Bobot'!H570))/(G$7-G$6),"-"))</f>
        <v/>
      </c>
      <c r="H574" s="4" t="str">
        <f>IF('2.1 Data FSVA 2025 &amp; Bobot'!J570="","",IFERROR((('2.1 Data FSVA 2025 &amp; Bobot'!J570-H$6))/(H$7-H$6),"-"))</f>
        <v/>
      </c>
      <c r="I574" s="4" t="str">
        <f>IF('2.1 Data FSVA 2025 &amp; Bobot'!L570="","",IFERROR((('2.1 Data FSVA 2025 &amp; Bobot'!L570-I$6))/(I$7-I$6),"-"))</f>
        <v/>
      </c>
      <c r="J574" s="4" t="str">
        <f>IF('2.1 Data FSVA 2025 &amp; Bobot'!N570="","",IFERROR((('2.1 Data FSVA 2025 &amp; Bobot'!N570-J$6))/(J$7-J$6),"-"))</f>
        <v/>
      </c>
      <c r="K574" s="4" t="str">
        <f>IF('2.1 Data FSVA 2025 &amp; Bobot'!P570="","",IFERROR(((K$7-'2.1 Data FSVA 2025 &amp; Bobot'!P570))/(K$7-K$6),"-"))</f>
        <v/>
      </c>
      <c r="L574" s="4" t="str">
        <f>IF('2.1 Data FSVA 2025 &amp; Bobot'!R570="","",IFERROR(((L$7-'2.1 Data FSVA 2025 &amp; Bobot'!R570))/(L$7-L$6),"-"))</f>
        <v/>
      </c>
      <c r="M574" s="4" t="str">
        <f>IF('2.1 Data FSVA 2025 &amp; Bobot'!T570="","",IFERROR(((M$7-'2.1 Data FSVA 2025 &amp; Bobot'!T570))/(M$7-M$6),"-"))</f>
        <v/>
      </c>
      <c r="N574" s="4" t="str">
        <f>IF('2.1 Data FSVA 2025 &amp; Bobot'!V570="","",IFERROR((('2.1 Data FSVA 2025 &amp; Bobot'!V570-N$6))/(N$7-N$6),"-"))</f>
        <v/>
      </c>
      <c r="O574" s="4" t="str">
        <f>IF('2.1 Data FSVA 2025 &amp; Bobot'!X570="","",IFERROR(((O$7-'2.1 Data FSVA 2025 &amp; Bobot'!X570))/(O$7-O$6),"-"))</f>
        <v/>
      </c>
      <c r="P574" s="4" t="str">
        <f>IF('2.1 Data FSVA 2025 &amp; Bobot'!Z570="","",IFERROR((('2.1 Data FSVA 2025 &amp; Bobot'!Z570-P$6))/(P$7-P$6),"-"))</f>
        <v/>
      </c>
      <c r="Q574" s="4" t="str">
        <f>IF('2.1 Data FSVA 2025 &amp; Bobot'!AB570="","",IFERROR((('2.1 Data FSVA 2025 &amp; Bobot'!AB570-Q$6))/(Q$7-Q$6),"-"))</f>
        <v/>
      </c>
      <c r="R574" s="4" t="str">
        <f>IF('2.1 Data FSVA 2025 &amp; Bobot'!AD570="","",IFERROR(((R$7-'2.1 Data FSVA 2025 &amp; Bobot'!AD570))/(R$7-R$6),"-"))</f>
        <v/>
      </c>
      <c r="S574" s="33" t="str">
        <f t="shared" si="32"/>
        <v>-</v>
      </c>
      <c r="T574" s="73" t="str">
        <f t="shared" si="33"/>
        <v>-</v>
      </c>
      <c r="U574" s="4" t="str">
        <f t="shared" si="34"/>
        <v>-</v>
      </c>
      <c r="V574" s="73" t="str">
        <f t="shared" si="35"/>
        <v>-</v>
      </c>
      <c r="W574" s="67"/>
    </row>
    <row r="575" spans="1:23" x14ac:dyDescent="0.3">
      <c r="A575" s="1" t="str">
        <f>IF('2.1 Data FSVA 2025 &amp; Bobot'!A571="","",'2.1 Data FSVA 2025 &amp; Bobot'!A571)</f>
        <v/>
      </c>
      <c r="B575" s="2" t="str">
        <f>IF('2.1 Data FSVA 2025 &amp; Bobot'!B571="","",'2.1 Data FSVA 2025 &amp; Bobot'!B571)</f>
        <v/>
      </c>
      <c r="C575" s="1" t="str">
        <f>IF('2.1 Data FSVA 2025 &amp; Bobot'!C571="","",'2.1 Data FSVA 2025 &amp; Bobot'!C571)</f>
        <v/>
      </c>
      <c r="D575" s="1" t="str">
        <f>IF('2.1 Data FSVA 2025 &amp; Bobot'!D571="","",'2.1 Data FSVA 2025 &amp; Bobot'!D571)</f>
        <v/>
      </c>
      <c r="E575" s="1" t="str">
        <f>IF('2.1 Data FSVA 2025 &amp; Bobot'!E571="","",'2.1 Data FSVA 2025 &amp; Bobot'!E571)</f>
        <v/>
      </c>
      <c r="F575" s="2" t="str">
        <f>IF('2.1 Data FSVA 2025 &amp; Bobot'!F571="","",'2.1 Data FSVA 2025 &amp; Bobot'!F571)</f>
        <v/>
      </c>
      <c r="G575" s="4" t="str">
        <f>IF('2.1 Data FSVA 2025 &amp; Bobot'!H571="","",IFERROR(((G$7-'2.1 Data FSVA 2025 &amp; Bobot'!H571))/(G$7-G$6),"-"))</f>
        <v/>
      </c>
      <c r="H575" s="4" t="str">
        <f>IF('2.1 Data FSVA 2025 &amp; Bobot'!J571="","",IFERROR((('2.1 Data FSVA 2025 &amp; Bobot'!J571-H$6))/(H$7-H$6),"-"))</f>
        <v/>
      </c>
      <c r="I575" s="4" t="str">
        <f>IF('2.1 Data FSVA 2025 &amp; Bobot'!L571="","",IFERROR((('2.1 Data FSVA 2025 &amp; Bobot'!L571-I$6))/(I$7-I$6),"-"))</f>
        <v/>
      </c>
      <c r="J575" s="4" t="str">
        <f>IF('2.1 Data FSVA 2025 &amp; Bobot'!N571="","",IFERROR((('2.1 Data FSVA 2025 &amp; Bobot'!N571-J$6))/(J$7-J$6),"-"))</f>
        <v/>
      </c>
      <c r="K575" s="4" t="str">
        <f>IF('2.1 Data FSVA 2025 &amp; Bobot'!P571="","",IFERROR(((K$7-'2.1 Data FSVA 2025 &amp; Bobot'!P571))/(K$7-K$6),"-"))</f>
        <v/>
      </c>
      <c r="L575" s="4" t="str">
        <f>IF('2.1 Data FSVA 2025 &amp; Bobot'!R571="","",IFERROR(((L$7-'2.1 Data FSVA 2025 &amp; Bobot'!R571))/(L$7-L$6),"-"))</f>
        <v/>
      </c>
      <c r="M575" s="4" t="str">
        <f>IF('2.1 Data FSVA 2025 &amp; Bobot'!T571="","",IFERROR(((M$7-'2.1 Data FSVA 2025 &amp; Bobot'!T571))/(M$7-M$6),"-"))</f>
        <v/>
      </c>
      <c r="N575" s="4" t="str">
        <f>IF('2.1 Data FSVA 2025 &amp; Bobot'!V571="","",IFERROR((('2.1 Data FSVA 2025 &amp; Bobot'!V571-N$6))/(N$7-N$6),"-"))</f>
        <v/>
      </c>
      <c r="O575" s="4" t="str">
        <f>IF('2.1 Data FSVA 2025 &amp; Bobot'!X571="","",IFERROR(((O$7-'2.1 Data FSVA 2025 &amp; Bobot'!X571))/(O$7-O$6),"-"))</f>
        <v/>
      </c>
      <c r="P575" s="4" t="str">
        <f>IF('2.1 Data FSVA 2025 &amp; Bobot'!Z571="","",IFERROR((('2.1 Data FSVA 2025 &amp; Bobot'!Z571-P$6))/(P$7-P$6),"-"))</f>
        <v/>
      </c>
      <c r="Q575" s="4" t="str">
        <f>IF('2.1 Data FSVA 2025 &amp; Bobot'!AB571="","",IFERROR((('2.1 Data FSVA 2025 &amp; Bobot'!AB571-Q$6))/(Q$7-Q$6),"-"))</f>
        <v/>
      </c>
      <c r="R575" s="4" t="str">
        <f>IF('2.1 Data FSVA 2025 &amp; Bobot'!AD571="","",IFERROR(((R$7-'2.1 Data FSVA 2025 &amp; Bobot'!AD571))/(R$7-R$6),"-"))</f>
        <v/>
      </c>
      <c r="S575" s="33" t="str">
        <f t="shared" si="32"/>
        <v>-</v>
      </c>
      <c r="T575" s="73" t="str">
        <f t="shared" si="33"/>
        <v>-</v>
      </c>
      <c r="U575" s="4" t="str">
        <f t="shared" si="34"/>
        <v>-</v>
      </c>
      <c r="V575" s="73" t="str">
        <f t="shared" si="35"/>
        <v>-</v>
      </c>
      <c r="W575" s="67"/>
    </row>
    <row r="576" spans="1:23" x14ac:dyDescent="0.3">
      <c r="A576" s="1" t="str">
        <f>IF('2.1 Data FSVA 2025 &amp; Bobot'!A572="","",'2.1 Data FSVA 2025 &amp; Bobot'!A572)</f>
        <v/>
      </c>
      <c r="B576" s="2" t="str">
        <f>IF('2.1 Data FSVA 2025 &amp; Bobot'!B572="","",'2.1 Data FSVA 2025 &amp; Bobot'!B572)</f>
        <v/>
      </c>
      <c r="C576" s="1" t="str">
        <f>IF('2.1 Data FSVA 2025 &amp; Bobot'!C572="","",'2.1 Data FSVA 2025 &amp; Bobot'!C572)</f>
        <v/>
      </c>
      <c r="D576" s="1" t="str">
        <f>IF('2.1 Data FSVA 2025 &amp; Bobot'!D572="","",'2.1 Data FSVA 2025 &amp; Bobot'!D572)</f>
        <v/>
      </c>
      <c r="E576" s="1" t="str">
        <f>IF('2.1 Data FSVA 2025 &amp; Bobot'!E572="","",'2.1 Data FSVA 2025 &amp; Bobot'!E572)</f>
        <v/>
      </c>
      <c r="F576" s="2" t="str">
        <f>IF('2.1 Data FSVA 2025 &amp; Bobot'!F572="","",'2.1 Data FSVA 2025 &amp; Bobot'!F572)</f>
        <v/>
      </c>
      <c r="G576" s="4" t="str">
        <f>IF('2.1 Data FSVA 2025 &amp; Bobot'!H572="","",IFERROR(((G$7-'2.1 Data FSVA 2025 &amp; Bobot'!H572))/(G$7-G$6),"-"))</f>
        <v/>
      </c>
      <c r="H576" s="4" t="str">
        <f>IF('2.1 Data FSVA 2025 &amp; Bobot'!J572="","",IFERROR((('2.1 Data FSVA 2025 &amp; Bobot'!J572-H$6))/(H$7-H$6),"-"))</f>
        <v/>
      </c>
      <c r="I576" s="4" t="str">
        <f>IF('2.1 Data FSVA 2025 &amp; Bobot'!L572="","",IFERROR((('2.1 Data FSVA 2025 &amp; Bobot'!L572-I$6))/(I$7-I$6),"-"))</f>
        <v/>
      </c>
      <c r="J576" s="4" t="str">
        <f>IF('2.1 Data FSVA 2025 &amp; Bobot'!N572="","",IFERROR((('2.1 Data FSVA 2025 &amp; Bobot'!N572-J$6))/(J$7-J$6),"-"))</f>
        <v/>
      </c>
      <c r="K576" s="4" t="str">
        <f>IF('2.1 Data FSVA 2025 &amp; Bobot'!P572="","",IFERROR(((K$7-'2.1 Data FSVA 2025 &amp; Bobot'!P572))/(K$7-K$6),"-"))</f>
        <v/>
      </c>
      <c r="L576" s="4" t="str">
        <f>IF('2.1 Data FSVA 2025 &amp; Bobot'!R572="","",IFERROR(((L$7-'2.1 Data FSVA 2025 &amp; Bobot'!R572))/(L$7-L$6),"-"))</f>
        <v/>
      </c>
      <c r="M576" s="4" t="str">
        <f>IF('2.1 Data FSVA 2025 &amp; Bobot'!T572="","",IFERROR(((M$7-'2.1 Data FSVA 2025 &amp; Bobot'!T572))/(M$7-M$6),"-"))</f>
        <v/>
      </c>
      <c r="N576" s="4" t="str">
        <f>IF('2.1 Data FSVA 2025 &amp; Bobot'!V572="","",IFERROR((('2.1 Data FSVA 2025 &amp; Bobot'!V572-N$6))/(N$7-N$6),"-"))</f>
        <v/>
      </c>
      <c r="O576" s="4" t="str">
        <f>IF('2.1 Data FSVA 2025 &amp; Bobot'!X572="","",IFERROR(((O$7-'2.1 Data FSVA 2025 &amp; Bobot'!X572))/(O$7-O$6),"-"))</f>
        <v/>
      </c>
      <c r="P576" s="4" t="str">
        <f>IF('2.1 Data FSVA 2025 &amp; Bobot'!Z572="","",IFERROR((('2.1 Data FSVA 2025 &amp; Bobot'!Z572-P$6))/(P$7-P$6),"-"))</f>
        <v/>
      </c>
      <c r="Q576" s="4" t="str">
        <f>IF('2.1 Data FSVA 2025 &amp; Bobot'!AB572="","",IFERROR((('2.1 Data FSVA 2025 &amp; Bobot'!AB572-Q$6))/(Q$7-Q$6),"-"))</f>
        <v/>
      </c>
      <c r="R576" s="4" t="str">
        <f>IF('2.1 Data FSVA 2025 &amp; Bobot'!AD572="","",IFERROR(((R$7-'2.1 Data FSVA 2025 &amp; Bobot'!AD572))/(R$7-R$6),"-"))</f>
        <v/>
      </c>
      <c r="S576" s="33" t="str">
        <f t="shared" si="32"/>
        <v>-</v>
      </c>
      <c r="T576" s="73" t="str">
        <f t="shared" si="33"/>
        <v>-</v>
      </c>
      <c r="U576" s="4" t="str">
        <f t="shared" si="34"/>
        <v>-</v>
      </c>
      <c r="V576" s="73" t="str">
        <f t="shared" si="35"/>
        <v>-</v>
      </c>
      <c r="W576" s="67"/>
    </row>
    <row r="577" spans="1:23" x14ac:dyDescent="0.3">
      <c r="A577" s="1" t="str">
        <f>IF('2.1 Data FSVA 2025 &amp; Bobot'!A573="","",'2.1 Data FSVA 2025 &amp; Bobot'!A573)</f>
        <v/>
      </c>
      <c r="B577" s="2" t="str">
        <f>IF('2.1 Data FSVA 2025 &amp; Bobot'!B573="","",'2.1 Data FSVA 2025 &amp; Bobot'!B573)</f>
        <v/>
      </c>
      <c r="C577" s="1" t="str">
        <f>IF('2.1 Data FSVA 2025 &amp; Bobot'!C573="","",'2.1 Data FSVA 2025 &amp; Bobot'!C573)</f>
        <v/>
      </c>
      <c r="D577" s="1" t="str">
        <f>IF('2.1 Data FSVA 2025 &amp; Bobot'!D573="","",'2.1 Data FSVA 2025 &amp; Bobot'!D573)</f>
        <v/>
      </c>
      <c r="E577" s="1" t="str">
        <f>IF('2.1 Data FSVA 2025 &amp; Bobot'!E573="","",'2.1 Data FSVA 2025 &amp; Bobot'!E573)</f>
        <v/>
      </c>
      <c r="F577" s="2" t="str">
        <f>IF('2.1 Data FSVA 2025 &amp; Bobot'!F573="","",'2.1 Data FSVA 2025 &amp; Bobot'!F573)</f>
        <v/>
      </c>
      <c r="G577" s="4" t="str">
        <f>IF('2.1 Data FSVA 2025 &amp; Bobot'!H573="","",IFERROR(((G$7-'2.1 Data FSVA 2025 &amp; Bobot'!H573))/(G$7-G$6),"-"))</f>
        <v/>
      </c>
      <c r="H577" s="4" t="str">
        <f>IF('2.1 Data FSVA 2025 &amp; Bobot'!J573="","",IFERROR((('2.1 Data FSVA 2025 &amp; Bobot'!J573-H$6))/(H$7-H$6),"-"))</f>
        <v/>
      </c>
      <c r="I577" s="4" t="str">
        <f>IF('2.1 Data FSVA 2025 &amp; Bobot'!L573="","",IFERROR((('2.1 Data FSVA 2025 &amp; Bobot'!L573-I$6))/(I$7-I$6),"-"))</f>
        <v/>
      </c>
      <c r="J577" s="4" t="str">
        <f>IF('2.1 Data FSVA 2025 &amp; Bobot'!N573="","",IFERROR((('2.1 Data FSVA 2025 &amp; Bobot'!N573-J$6))/(J$7-J$6),"-"))</f>
        <v/>
      </c>
      <c r="K577" s="4" t="str">
        <f>IF('2.1 Data FSVA 2025 &amp; Bobot'!P573="","",IFERROR(((K$7-'2.1 Data FSVA 2025 &amp; Bobot'!P573))/(K$7-K$6),"-"))</f>
        <v/>
      </c>
      <c r="L577" s="4" t="str">
        <f>IF('2.1 Data FSVA 2025 &amp; Bobot'!R573="","",IFERROR(((L$7-'2.1 Data FSVA 2025 &amp; Bobot'!R573))/(L$7-L$6),"-"))</f>
        <v/>
      </c>
      <c r="M577" s="4" t="str">
        <f>IF('2.1 Data FSVA 2025 &amp; Bobot'!T573="","",IFERROR(((M$7-'2.1 Data FSVA 2025 &amp; Bobot'!T573))/(M$7-M$6),"-"))</f>
        <v/>
      </c>
      <c r="N577" s="4" t="str">
        <f>IF('2.1 Data FSVA 2025 &amp; Bobot'!V573="","",IFERROR((('2.1 Data FSVA 2025 &amp; Bobot'!V573-N$6))/(N$7-N$6),"-"))</f>
        <v/>
      </c>
      <c r="O577" s="4" t="str">
        <f>IF('2.1 Data FSVA 2025 &amp; Bobot'!X573="","",IFERROR(((O$7-'2.1 Data FSVA 2025 &amp; Bobot'!X573))/(O$7-O$6),"-"))</f>
        <v/>
      </c>
      <c r="P577" s="4" t="str">
        <f>IF('2.1 Data FSVA 2025 &amp; Bobot'!Z573="","",IFERROR((('2.1 Data FSVA 2025 &amp; Bobot'!Z573-P$6))/(P$7-P$6),"-"))</f>
        <v/>
      </c>
      <c r="Q577" s="4" t="str">
        <f>IF('2.1 Data FSVA 2025 &amp; Bobot'!AB573="","",IFERROR((('2.1 Data FSVA 2025 &amp; Bobot'!AB573-Q$6))/(Q$7-Q$6),"-"))</f>
        <v/>
      </c>
      <c r="R577" s="4" t="str">
        <f>IF('2.1 Data FSVA 2025 &amp; Bobot'!AD573="","",IFERROR(((R$7-'2.1 Data FSVA 2025 &amp; Bobot'!AD573))/(R$7-R$6),"-"))</f>
        <v/>
      </c>
      <c r="S577" s="33" t="str">
        <f t="shared" si="32"/>
        <v>-</v>
      </c>
      <c r="T577" s="73" t="str">
        <f t="shared" si="33"/>
        <v>-</v>
      </c>
      <c r="U577" s="4" t="str">
        <f t="shared" si="34"/>
        <v>-</v>
      </c>
      <c r="V577" s="73" t="str">
        <f t="shared" si="35"/>
        <v>-</v>
      </c>
      <c r="W577" s="67"/>
    </row>
    <row r="578" spans="1:23" x14ac:dyDescent="0.3">
      <c r="A578" s="1" t="str">
        <f>IF('2.1 Data FSVA 2025 &amp; Bobot'!A574="","",'2.1 Data FSVA 2025 &amp; Bobot'!A574)</f>
        <v/>
      </c>
      <c r="B578" s="2" t="str">
        <f>IF('2.1 Data FSVA 2025 &amp; Bobot'!B574="","",'2.1 Data FSVA 2025 &amp; Bobot'!B574)</f>
        <v/>
      </c>
      <c r="C578" s="1" t="str">
        <f>IF('2.1 Data FSVA 2025 &amp; Bobot'!C574="","",'2.1 Data FSVA 2025 &amp; Bobot'!C574)</f>
        <v/>
      </c>
      <c r="D578" s="1" t="str">
        <f>IF('2.1 Data FSVA 2025 &amp; Bobot'!D574="","",'2.1 Data FSVA 2025 &amp; Bobot'!D574)</f>
        <v/>
      </c>
      <c r="E578" s="1" t="str">
        <f>IF('2.1 Data FSVA 2025 &amp; Bobot'!E574="","",'2.1 Data FSVA 2025 &amp; Bobot'!E574)</f>
        <v/>
      </c>
      <c r="F578" s="2" t="str">
        <f>IF('2.1 Data FSVA 2025 &amp; Bobot'!F574="","",'2.1 Data FSVA 2025 &amp; Bobot'!F574)</f>
        <v/>
      </c>
      <c r="G578" s="4" t="str">
        <f>IF('2.1 Data FSVA 2025 &amp; Bobot'!H574="","",IFERROR(((G$7-'2.1 Data FSVA 2025 &amp; Bobot'!H574))/(G$7-G$6),"-"))</f>
        <v/>
      </c>
      <c r="H578" s="4" t="str">
        <f>IF('2.1 Data FSVA 2025 &amp; Bobot'!J574="","",IFERROR((('2.1 Data FSVA 2025 &amp; Bobot'!J574-H$6))/(H$7-H$6),"-"))</f>
        <v/>
      </c>
      <c r="I578" s="4" t="str">
        <f>IF('2.1 Data FSVA 2025 &amp; Bobot'!L574="","",IFERROR((('2.1 Data FSVA 2025 &amp; Bobot'!L574-I$6))/(I$7-I$6),"-"))</f>
        <v/>
      </c>
      <c r="J578" s="4" t="str">
        <f>IF('2.1 Data FSVA 2025 &amp; Bobot'!N574="","",IFERROR((('2.1 Data FSVA 2025 &amp; Bobot'!N574-J$6))/(J$7-J$6),"-"))</f>
        <v/>
      </c>
      <c r="K578" s="4" t="str">
        <f>IF('2.1 Data FSVA 2025 &amp; Bobot'!P574="","",IFERROR(((K$7-'2.1 Data FSVA 2025 &amp; Bobot'!P574))/(K$7-K$6),"-"))</f>
        <v/>
      </c>
      <c r="L578" s="4" t="str">
        <f>IF('2.1 Data FSVA 2025 &amp; Bobot'!R574="","",IFERROR(((L$7-'2.1 Data FSVA 2025 &amp; Bobot'!R574))/(L$7-L$6),"-"))</f>
        <v/>
      </c>
      <c r="M578" s="4" t="str">
        <f>IF('2.1 Data FSVA 2025 &amp; Bobot'!T574="","",IFERROR(((M$7-'2.1 Data FSVA 2025 &amp; Bobot'!T574))/(M$7-M$6),"-"))</f>
        <v/>
      </c>
      <c r="N578" s="4" t="str">
        <f>IF('2.1 Data FSVA 2025 &amp; Bobot'!V574="","",IFERROR((('2.1 Data FSVA 2025 &amp; Bobot'!V574-N$6))/(N$7-N$6),"-"))</f>
        <v/>
      </c>
      <c r="O578" s="4" t="str">
        <f>IF('2.1 Data FSVA 2025 &amp; Bobot'!X574="","",IFERROR(((O$7-'2.1 Data FSVA 2025 &amp; Bobot'!X574))/(O$7-O$6),"-"))</f>
        <v/>
      </c>
      <c r="P578" s="4" t="str">
        <f>IF('2.1 Data FSVA 2025 &amp; Bobot'!Z574="","",IFERROR((('2.1 Data FSVA 2025 &amp; Bobot'!Z574-P$6))/(P$7-P$6),"-"))</f>
        <v/>
      </c>
      <c r="Q578" s="4" t="str">
        <f>IF('2.1 Data FSVA 2025 &amp; Bobot'!AB574="","",IFERROR((('2.1 Data FSVA 2025 &amp; Bobot'!AB574-Q$6))/(Q$7-Q$6),"-"))</f>
        <v/>
      </c>
      <c r="R578" s="4" t="str">
        <f>IF('2.1 Data FSVA 2025 &amp; Bobot'!AD574="","",IFERROR(((R$7-'2.1 Data FSVA 2025 &amp; Bobot'!AD574))/(R$7-R$6),"-"))</f>
        <v/>
      </c>
      <c r="S578" s="33" t="str">
        <f t="shared" si="32"/>
        <v>-</v>
      </c>
      <c r="T578" s="73" t="str">
        <f t="shared" si="33"/>
        <v>-</v>
      </c>
      <c r="U578" s="4" t="str">
        <f t="shared" si="34"/>
        <v>-</v>
      </c>
      <c r="V578" s="73" t="str">
        <f t="shared" si="35"/>
        <v>-</v>
      </c>
      <c r="W578" s="67"/>
    </row>
    <row r="579" spans="1:23" x14ac:dyDescent="0.3">
      <c r="A579" s="1" t="str">
        <f>IF('2.1 Data FSVA 2025 &amp; Bobot'!A575="","",'2.1 Data FSVA 2025 &amp; Bobot'!A575)</f>
        <v/>
      </c>
      <c r="B579" s="2" t="str">
        <f>IF('2.1 Data FSVA 2025 &amp; Bobot'!B575="","",'2.1 Data FSVA 2025 &amp; Bobot'!B575)</f>
        <v/>
      </c>
      <c r="C579" s="1" t="str">
        <f>IF('2.1 Data FSVA 2025 &amp; Bobot'!C575="","",'2.1 Data FSVA 2025 &amp; Bobot'!C575)</f>
        <v/>
      </c>
      <c r="D579" s="1" t="str">
        <f>IF('2.1 Data FSVA 2025 &amp; Bobot'!D575="","",'2.1 Data FSVA 2025 &amp; Bobot'!D575)</f>
        <v/>
      </c>
      <c r="E579" s="1" t="str">
        <f>IF('2.1 Data FSVA 2025 &amp; Bobot'!E575="","",'2.1 Data FSVA 2025 &amp; Bobot'!E575)</f>
        <v/>
      </c>
      <c r="F579" s="2" t="str">
        <f>IF('2.1 Data FSVA 2025 &amp; Bobot'!F575="","",'2.1 Data FSVA 2025 &amp; Bobot'!F575)</f>
        <v/>
      </c>
      <c r="G579" s="4" t="str">
        <f>IF('2.1 Data FSVA 2025 &amp; Bobot'!H575="","",IFERROR(((G$7-'2.1 Data FSVA 2025 &amp; Bobot'!H575))/(G$7-G$6),"-"))</f>
        <v/>
      </c>
      <c r="H579" s="4" t="str">
        <f>IF('2.1 Data FSVA 2025 &amp; Bobot'!J575="","",IFERROR((('2.1 Data FSVA 2025 &amp; Bobot'!J575-H$6))/(H$7-H$6),"-"))</f>
        <v/>
      </c>
      <c r="I579" s="4" t="str">
        <f>IF('2.1 Data FSVA 2025 &amp; Bobot'!L575="","",IFERROR((('2.1 Data FSVA 2025 &amp; Bobot'!L575-I$6))/(I$7-I$6),"-"))</f>
        <v/>
      </c>
      <c r="J579" s="4" t="str">
        <f>IF('2.1 Data FSVA 2025 &amp; Bobot'!N575="","",IFERROR((('2.1 Data FSVA 2025 &amp; Bobot'!N575-J$6))/(J$7-J$6),"-"))</f>
        <v/>
      </c>
      <c r="K579" s="4" t="str">
        <f>IF('2.1 Data FSVA 2025 &amp; Bobot'!P575="","",IFERROR(((K$7-'2.1 Data FSVA 2025 &amp; Bobot'!P575))/(K$7-K$6),"-"))</f>
        <v/>
      </c>
      <c r="L579" s="4" t="str">
        <f>IF('2.1 Data FSVA 2025 &amp; Bobot'!R575="","",IFERROR(((L$7-'2.1 Data FSVA 2025 &amp; Bobot'!R575))/(L$7-L$6),"-"))</f>
        <v/>
      </c>
      <c r="M579" s="4" t="str">
        <f>IF('2.1 Data FSVA 2025 &amp; Bobot'!T575="","",IFERROR(((M$7-'2.1 Data FSVA 2025 &amp; Bobot'!T575))/(M$7-M$6),"-"))</f>
        <v/>
      </c>
      <c r="N579" s="4" t="str">
        <f>IF('2.1 Data FSVA 2025 &amp; Bobot'!V575="","",IFERROR((('2.1 Data FSVA 2025 &amp; Bobot'!V575-N$6))/(N$7-N$6),"-"))</f>
        <v/>
      </c>
      <c r="O579" s="4" t="str">
        <f>IF('2.1 Data FSVA 2025 &amp; Bobot'!X575="","",IFERROR(((O$7-'2.1 Data FSVA 2025 &amp; Bobot'!X575))/(O$7-O$6),"-"))</f>
        <v/>
      </c>
      <c r="P579" s="4" t="str">
        <f>IF('2.1 Data FSVA 2025 &amp; Bobot'!Z575="","",IFERROR((('2.1 Data FSVA 2025 &amp; Bobot'!Z575-P$6))/(P$7-P$6),"-"))</f>
        <v/>
      </c>
      <c r="Q579" s="4" t="str">
        <f>IF('2.1 Data FSVA 2025 &amp; Bobot'!AB575="","",IFERROR((('2.1 Data FSVA 2025 &amp; Bobot'!AB575-Q$6))/(Q$7-Q$6),"-"))</f>
        <v/>
      </c>
      <c r="R579" s="4" t="str">
        <f>IF('2.1 Data FSVA 2025 &amp; Bobot'!AD575="","",IFERROR(((R$7-'2.1 Data FSVA 2025 &amp; Bobot'!AD575))/(R$7-R$6),"-"))</f>
        <v/>
      </c>
      <c r="S579" s="33" t="str">
        <f t="shared" si="32"/>
        <v>-</v>
      </c>
      <c r="T579" s="73" t="str">
        <f t="shared" si="33"/>
        <v>-</v>
      </c>
      <c r="U579" s="4" t="str">
        <f t="shared" si="34"/>
        <v>-</v>
      </c>
      <c r="V579" s="73" t="str">
        <f t="shared" si="35"/>
        <v>-</v>
      </c>
      <c r="W579" s="67"/>
    </row>
    <row r="580" spans="1:23" x14ac:dyDescent="0.3">
      <c r="A580" s="1" t="str">
        <f>IF('2.1 Data FSVA 2025 &amp; Bobot'!A576="","",'2.1 Data FSVA 2025 &amp; Bobot'!A576)</f>
        <v/>
      </c>
      <c r="B580" s="2" t="str">
        <f>IF('2.1 Data FSVA 2025 &amp; Bobot'!B576="","",'2.1 Data FSVA 2025 &amp; Bobot'!B576)</f>
        <v/>
      </c>
      <c r="C580" s="1" t="str">
        <f>IF('2.1 Data FSVA 2025 &amp; Bobot'!C576="","",'2.1 Data FSVA 2025 &amp; Bobot'!C576)</f>
        <v/>
      </c>
      <c r="D580" s="1" t="str">
        <f>IF('2.1 Data FSVA 2025 &amp; Bobot'!D576="","",'2.1 Data FSVA 2025 &amp; Bobot'!D576)</f>
        <v/>
      </c>
      <c r="E580" s="1" t="str">
        <f>IF('2.1 Data FSVA 2025 &amp; Bobot'!E576="","",'2.1 Data FSVA 2025 &amp; Bobot'!E576)</f>
        <v/>
      </c>
      <c r="F580" s="2" t="str">
        <f>IF('2.1 Data FSVA 2025 &amp; Bobot'!F576="","",'2.1 Data FSVA 2025 &amp; Bobot'!F576)</f>
        <v/>
      </c>
      <c r="G580" s="4" t="str">
        <f>IF('2.1 Data FSVA 2025 &amp; Bobot'!H576="","",IFERROR(((G$7-'2.1 Data FSVA 2025 &amp; Bobot'!H576))/(G$7-G$6),"-"))</f>
        <v/>
      </c>
      <c r="H580" s="4" t="str">
        <f>IF('2.1 Data FSVA 2025 &amp; Bobot'!J576="","",IFERROR((('2.1 Data FSVA 2025 &amp; Bobot'!J576-H$6))/(H$7-H$6),"-"))</f>
        <v/>
      </c>
      <c r="I580" s="4" t="str">
        <f>IF('2.1 Data FSVA 2025 &amp; Bobot'!L576="","",IFERROR((('2.1 Data FSVA 2025 &amp; Bobot'!L576-I$6))/(I$7-I$6),"-"))</f>
        <v/>
      </c>
      <c r="J580" s="4" t="str">
        <f>IF('2.1 Data FSVA 2025 &amp; Bobot'!N576="","",IFERROR((('2.1 Data FSVA 2025 &amp; Bobot'!N576-J$6))/(J$7-J$6),"-"))</f>
        <v/>
      </c>
      <c r="K580" s="4" t="str">
        <f>IF('2.1 Data FSVA 2025 &amp; Bobot'!P576="","",IFERROR(((K$7-'2.1 Data FSVA 2025 &amp; Bobot'!P576))/(K$7-K$6),"-"))</f>
        <v/>
      </c>
      <c r="L580" s="4" t="str">
        <f>IF('2.1 Data FSVA 2025 &amp; Bobot'!R576="","",IFERROR(((L$7-'2.1 Data FSVA 2025 &amp; Bobot'!R576))/(L$7-L$6),"-"))</f>
        <v/>
      </c>
      <c r="M580" s="4" t="str">
        <f>IF('2.1 Data FSVA 2025 &amp; Bobot'!T576="","",IFERROR(((M$7-'2.1 Data FSVA 2025 &amp; Bobot'!T576))/(M$7-M$6),"-"))</f>
        <v/>
      </c>
      <c r="N580" s="4" t="str">
        <f>IF('2.1 Data FSVA 2025 &amp; Bobot'!V576="","",IFERROR((('2.1 Data FSVA 2025 &amp; Bobot'!V576-N$6))/(N$7-N$6),"-"))</f>
        <v/>
      </c>
      <c r="O580" s="4" t="str">
        <f>IF('2.1 Data FSVA 2025 &amp; Bobot'!X576="","",IFERROR(((O$7-'2.1 Data FSVA 2025 &amp; Bobot'!X576))/(O$7-O$6),"-"))</f>
        <v/>
      </c>
      <c r="P580" s="4" t="str">
        <f>IF('2.1 Data FSVA 2025 &amp; Bobot'!Z576="","",IFERROR((('2.1 Data FSVA 2025 &amp; Bobot'!Z576-P$6))/(P$7-P$6),"-"))</f>
        <v/>
      </c>
      <c r="Q580" s="4" t="str">
        <f>IF('2.1 Data FSVA 2025 &amp; Bobot'!AB576="","",IFERROR((('2.1 Data FSVA 2025 &amp; Bobot'!AB576-Q$6))/(Q$7-Q$6),"-"))</f>
        <v/>
      </c>
      <c r="R580" s="4" t="str">
        <f>IF('2.1 Data FSVA 2025 &amp; Bobot'!AD576="","",IFERROR(((R$7-'2.1 Data FSVA 2025 &amp; Bobot'!AD576))/(R$7-R$6),"-"))</f>
        <v/>
      </c>
      <c r="S580" s="33" t="str">
        <f t="shared" si="32"/>
        <v>-</v>
      </c>
      <c r="T580" s="73" t="str">
        <f t="shared" si="33"/>
        <v>-</v>
      </c>
      <c r="U580" s="4" t="str">
        <f t="shared" si="34"/>
        <v>-</v>
      </c>
      <c r="V580" s="73" t="str">
        <f t="shared" si="35"/>
        <v>-</v>
      </c>
      <c r="W580" s="67"/>
    </row>
    <row r="581" spans="1:23" x14ac:dyDescent="0.3">
      <c r="A581" s="1" t="str">
        <f>IF('2.1 Data FSVA 2025 &amp; Bobot'!A577="","",'2.1 Data FSVA 2025 &amp; Bobot'!A577)</f>
        <v/>
      </c>
      <c r="B581" s="2" t="str">
        <f>IF('2.1 Data FSVA 2025 &amp; Bobot'!B577="","",'2.1 Data FSVA 2025 &amp; Bobot'!B577)</f>
        <v/>
      </c>
      <c r="C581" s="1" t="str">
        <f>IF('2.1 Data FSVA 2025 &amp; Bobot'!C577="","",'2.1 Data FSVA 2025 &amp; Bobot'!C577)</f>
        <v/>
      </c>
      <c r="D581" s="1" t="str">
        <f>IF('2.1 Data FSVA 2025 &amp; Bobot'!D577="","",'2.1 Data FSVA 2025 &amp; Bobot'!D577)</f>
        <v/>
      </c>
      <c r="E581" s="1" t="str">
        <f>IF('2.1 Data FSVA 2025 &amp; Bobot'!E577="","",'2.1 Data FSVA 2025 &amp; Bobot'!E577)</f>
        <v/>
      </c>
      <c r="F581" s="2" t="str">
        <f>IF('2.1 Data FSVA 2025 &amp; Bobot'!F577="","",'2.1 Data FSVA 2025 &amp; Bobot'!F577)</f>
        <v/>
      </c>
      <c r="G581" s="4" t="str">
        <f>IF('2.1 Data FSVA 2025 &amp; Bobot'!H577="","",IFERROR(((G$7-'2.1 Data FSVA 2025 &amp; Bobot'!H577))/(G$7-G$6),"-"))</f>
        <v/>
      </c>
      <c r="H581" s="4" t="str">
        <f>IF('2.1 Data FSVA 2025 &amp; Bobot'!J577="","",IFERROR((('2.1 Data FSVA 2025 &amp; Bobot'!J577-H$6))/(H$7-H$6),"-"))</f>
        <v/>
      </c>
      <c r="I581" s="4" t="str">
        <f>IF('2.1 Data FSVA 2025 &amp; Bobot'!L577="","",IFERROR((('2.1 Data FSVA 2025 &amp; Bobot'!L577-I$6))/(I$7-I$6),"-"))</f>
        <v/>
      </c>
      <c r="J581" s="4" t="str">
        <f>IF('2.1 Data FSVA 2025 &amp; Bobot'!N577="","",IFERROR((('2.1 Data FSVA 2025 &amp; Bobot'!N577-J$6))/(J$7-J$6),"-"))</f>
        <v/>
      </c>
      <c r="K581" s="4" t="str">
        <f>IF('2.1 Data FSVA 2025 &amp; Bobot'!P577="","",IFERROR(((K$7-'2.1 Data FSVA 2025 &amp; Bobot'!P577))/(K$7-K$6),"-"))</f>
        <v/>
      </c>
      <c r="L581" s="4" t="str">
        <f>IF('2.1 Data FSVA 2025 &amp; Bobot'!R577="","",IFERROR(((L$7-'2.1 Data FSVA 2025 &amp; Bobot'!R577))/(L$7-L$6),"-"))</f>
        <v/>
      </c>
      <c r="M581" s="4" t="str">
        <f>IF('2.1 Data FSVA 2025 &amp; Bobot'!T577="","",IFERROR(((M$7-'2.1 Data FSVA 2025 &amp; Bobot'!T577))/(M$7-M$6),"-"))</f>
        <v/>
      </c>
      <c r="N581" s="4" t="str">
        <f>IF('2.1 Data FSVA 2025 &amp; Bobot'!V577="","",IFERROR((('2.1 Data FSVA 2025 &amp; Bobot'!V577-N$6))/(N$7-N$6),"-"))</f>
        <v/>
      </c>
      <c r="O581" s="4" t="str">
        <f>IF('2.1 Data FSVA 2025 &amp; Bobot'!X577="","",IFERROR(((O$7-'2.1 Data FSVA 2025 &amp; Bobot'!X577))/(O$7-O$6),"-"))</f>
        <v/>
      </c>
      <c r="P581" s="4" t="str">
        <f>IF('2.1 Data FSVA 2025 &amp; Bobot'!Z577="","",IFERROR((('2.1 Data FSVA 2025 &amp; Bobot'!Z577-P$6))/(P$7-P$6),"-"))</f>
        <v/>
      </c>
      <c r="Q581" s="4" t="str">
        <f>IF('2.1 Data FSVA 2025 &amp; Bobot'!AB577="","",IFERROR((('2.1 Data FSVA 2025 &amp; Bobot'!AB577-Q$6))/(Q$7-Q$6),"-"))</f>
        <v/>
      </c>
      <c r="R581" s="4" t="str">
        <f>IF('2.1 Data FSVA 2025 &amp; Bobot'!AD577="","",IFERROR(((R$7-'2.1 Data FSVA 2025 &amp; Bobot'!AD577))/(R$7-R$6),"-"))</f>
        <v/>
      </c>
      <c r="S581" s="33" t="str">
        <f t="shared" si="32"/>
        <v>-</v>
      </c>
      <c r="T581" s="73" t="str">
        <f t="shared" si="33"/>
        <v>-</v>
      </c>
      <c r="U581" s="4" t="str">
        <f t="shared" si="34"/>
        <v>-</v>
      </c>
      <c r="V581" s="73" t="str">
        <f t="shared" si="35"/>
        <v>-</v>
      </c>
      <c r="W581" s="67"/>
    </row>
    <row r="582" spans="1:23" x14ac:dyDescent="0.3">
      <c r="A582" s="1" t="str">
        <f>IF('2.1 Data FSVA 2025 &amp; Bobot'!A578="","",'2.1 Data FSVA 2025 &amp; Bobot'!A578)</f>
        <v/>
      </c>
      <c r="B582" s="2" t="str">
        <f>IF('2.1 Data FSVA 2025 &amp; Bobot'!B578="","",'2.1 Data FSVA 2025 &amp; Bobot'!B578)</f>
        <v/>
      </c>
      <c r="C582" s="1" t="str">
        <f>IF('2.1 Data FSVA 2025 &amp; Bobot'!C578="","",'2.1 Data FSVA 2025 &amp; Bobot'!C578)</f>
        <v/>
      </c>
      <c r="D582" s="1" t="str">
        <f>IF('2.1 Data FSVA 2025 &amp; Bobot'!D578="","",'2.1 Data FSVA 2025 &amp; Bobot'!D578)</f>
        <v/>
      </c>
      <c r="E582" s="1" t="str">
        <f>IF('2.1 Data FSVA 2025 &amp; Bobot'!E578="","",'2.1 Data FSVA 2025 &amp; Bobot'!E578)</f>
        <v/>
      </c>
      <c r="F582" s="2" t="str">
        <f>IF('2.1 Data FSVA 2025 &amp; Bobot'!F578="","",'2.1 Data FSVA 2025 &amp; Bobot'!F578)</f>
        <v/>
      </c>
      <c r="G582" s="4" t="str">
        <f>IF('2.1 Data FSVA 2025 &amp; Bobot'!H578="","",IFERROR(((G$7-'2.1 Data FSVA 2025 &amp; Bobot'!H578))/(G$7-G$6),"-"))</f>
        <v/>
      </c>
      <c r="H582" s="4" t="str">
        <f>IF('2.1 Data FSVA 2025 &amp; Bobot'!J578="","",IFERROR((('2.1 Data FSVA 2025 &amp; Bobot'!J578-H$6))/(H$7-H$6),"-"))</f>
        <v/>
      </c>
      <c r="I582" s="4" t="str">
        <f>IF('2.1 Data FSVA 2025 &amp; Bobot'!L578="","",IFERROR((('2.1 Data FSVA 2025 &amp; Bobot'!L578-I$6))/(I$7-I$6),"-"))</f>
        <v/>
      </c>
      <c r="J582" s="4" t="str">
        <f>IF('2.1 Data FSVA 2025 &amp; Bobot'!N578="","",IFERROR((('2.1 Data FSVA 2025 &amp; Bobot'!N578-J$6))/(J$7-J$6),"-"))</f>
        <v/>
      </c>
      <c r="K582" s="4" t="str">
        <f>IF('2.1 Data FSVA 2025 &amp; Bobot'!P578="","",IFERROR(((K$7-'2.1 Data FSVA 2025 &amp; Bobot'!P578))/(K$7-K$6),"-"))</f>
        <v/>
      </c>
      <c r="L582" s="4" t="str">
        <f>IF('2.1 Data FSVA 2025 &amp; Bobot'!R578="","",IFERROR(((L$7-'2.1 Data FSVA 2025 &amp; Bobot'!R578))/(L$7-L$6),"-"))</f>
        <v/>
      </c>
      <c r="M582" s="4" t="str">
        <f>IF('2.1 Data FSVA 2025 &amp; Bobot'!T578="","",IFERROR(((M$7-'2.1 Data FSVA 2025 &amp; Bobot'!T578))/(M$7-M$6),"-"))</f>
        <v/>
      </c>
      <c r="N582" s="4" t="str">
        <f>IF('2.1 Data FSVA 2025 &amp; Bobot'!V578="","",IFERROR((('2.1 Data FSVA 2025 &amp; Bobot'!V578-N$6))/(N$7-N$6),"-"))</f>
        <v/>
      </c>
      <c r="O582" s="4" t="str">
        <f>IF('2.1 Data FSVA 2025 &amp; Bobot'!X578="","",IFERROR(((O$7-'2.1 Data FSVA 2025 &amp; Bobot'!X578))/(O$7-O$6),"-"))</f>
        <v/>
      </c>
      <c r="P582" s="4" t="str">
        <f>IF('2.1 Data FSVA 2025 &amp; Bobot'!Z578="","",IFERROR((('2.1 Data FSVA 2025 &amp; Bobot'!Z578-P$6))/(P$7-P$6),"-"))</f>
        <v/>
      </c>
      <c r="Q582" s="4" t="str">
        <f>IF('2.1 Data FSVA 2025 &amp; Bobot'!AB578="","",IFERROR((('2.1 Data FSVA 2025 &amp; Bobot'!AB578-Q$6))/(Q$7-Q$6),"-"))</f>
        <v/>
      </c>
      <c r="R582" s="4" t="str">
        <f>IF('2.1 Data FSVA 2025 &amp; Bobot'!AD578="","",IFERROR(((R$7-'2.1 Data FSVA 2025 &amp; Bobot'!AD578))/(R$7-R$6),"-"))</f>
        <v/>
      </c>
      <c r="S582" s="33" t="str">
        <f t="shared" si="32"/>
        <v>-</v>
      </c>
      <c r="T582" s="73" t="str">
        <f t="shared" si="33"/>
        <v>-</v>
      </c>
      <c r="U582" s="4" t="str">
        <f t="shared" si="34"/>
        <v>-</v>
      </c>
      <c r="V582" s="73" t="str">
        <f t="shared" si="35"/>
        <v>-</v>
      </c>
      <c r="W582" s="67"/>
    </row>
    <row r="583" spans="1:23" x14ac:dyDescent="0.3">
      <c r="A583" s="1" t="str">
        <f>IF('2.1 Data FSVA 2025 &amp; Bobot'!A579="","",'2.1 Data FSVA 2025 &amp; Bobot'!A579)</f>
        <v/>
      </c>
      <c r="B583" s="2" t="str">
        <f>IF('2.1 Data FSVA 2025 &amp; Bobot'!B579="","",'2.1 Data FSVA 2025 &amp; Bobot'!B579)</f>
        <v/>
      </c>
      <c r="C583" s="1" t="str">
        <f>IF('2.1 Data FSVA 2025 &amp; Bobot'!C579="","",'2.1 Data FSVA 2025 &amp; Bobot'!C579)</f>
        <v/>
      </c>
      <c r="D583" s="1" t="str">
        <f>IF('2.1 Data FSVA 2025 &amp; Bobot'!D579="","",'2.1 Data FSVA 2025 &amp; Bobot'!D579)</f>
        <v/>
      </c>
      <c r="E583" s="1" t="str">
        <f>IF('2.1 Data FSVA 2025 &amp; Bobot'!E579="","",'2.1 Data FSVA 2025 &amp; Bobot'!E579)</f>
        <v/>
      </c>
      <c r="F583" s="2" t="str">
        <f>IF('2.1 Data FSVA 2025 &amp; Bobot'!F579="","",'2.1 Data FSVA 2025 &amp; Bobot'!F579)</f>
        <v/>
      </c>
      <c r="G583" s="4" t="str">
        <f>IF('2.1 Data FSVA 2025 &amp; Bobot'!H579="","",IFERROR(((G$7-'2.1 Data FSVA 2025 &amp; Bobot'!H579))/(G$7-G$6),"-"))</f>
        <v/>
      </c>
      <c r="H583" s="4" t="str">
        <f>IF('2.1 Data FSVA 2025 &amp; Bobot'!J579="","",IFERROR((('2.1 Data FSVA 2025 &amp; Bobot'!J579-H$6))/(H$7-H$6),"-"))</f>
        <v/>
      </c>
      <c r="I583" s="4" t="str">
        <f>IF('2.1 Data FSVA 2025 &amp; Bobot'!L579="","",IFERROR((('2.1 Data FSVA 2025 &amp; Bobot'!L579-I$6))/(I$7-I$6),"-"))</f>
        <v/>
      </c>
      <c r="J583" s="4" t="str">
        <f>IF('2.1 Data FSVA 2025 &amp; Bobot'!N579="","",IFERROR((('2.1 Data FSVA 2025 &amp; Bobot'!N579-J$6))/(J$7-J$6),"-"))</f>
        <v/>
      </c>
      <c r="K583" s="4" t="str">
        <f>IF('2.1 Data FSVA 2025 &amp; Bobot'!P579="","",IFERROR(((K$7-'2.1 Data FSVA 2025 &amp; Bobot'!P579))/(K$7-K$6),"-"))</f>
        <v/>
      </c>
      <c r="L583" s="4" t="str">
        <f>IF('2.1 Data FSVA 2025 &amp; Bobot'!R579="","",IFERROR(((L$7-'2.1 Data FSVA 2025 &amp; Bobot'!R579))/(L$7-L$6),"-"))</f>
        <v/>
      </c>
      <c r="M583" s="4" t="str">
        <f>IF('2.1 Data FSVA 2025 &amp; Bobot'!T579="","",IFERROR(((M$7-'2.1 Data FSVA 2025 &amp; Bobot'!T579))/(M$7-M$6),"-"))</f>
        <v/>
      </c>
      <c r="N583" s="4" t="str">
        <f>IF('2.1 Data FSVA 2025 &amp; Bobot'!V579="","",IFERROR((('2.1 Data FSVA 2025 &amp; Bobot'!V579-N$6))/(N$7-N$6),"-"))</f>
        <v/>
      </c>
      <c r="O583" s="4" t="str">
        <f>IF('2.1 Data FSVA 2025 &amp; Bobot'!X579="","",IFERROR(((O$7-'2.1 Data FSVA 2025 &amp; Bobot'!X579))/(O$7-O$6),"-"))</f>
        <v/>
      </c>
      <c r="P583" s="4" t="str">
        <f>IF('2.1 Data FSVA 2025 &amp; Bobot'!Z579="","",IFERROR((('2.1 Data FSVA 2025 &amp; Bobot'!Z579-P$6))/(P$7-P$6),"-"))</f>
        <v/>
      </c>
      <c r="Q583" s="4" t="str">
        <f>IF('2.1 Data FSVA 2025 &amp; Bobot'!AB579="","",IFERROR((('2.1 Data FSVA 2025 &amp; Bobot'!AB579-Q$6))/(Q$7-Q$6),"-"))</f>
        <v/>
      </c>
      <c r="R583" s="4" t="str">
        <f>IF('2.1 Data FSVA 2025 &amp; Bobot'!AD579="","",IFERROR(((R$7-'2.1 Data FSVA 2025 &amp; Bobot'!AD579))/(R$7-R$6),"-"))</f>
        <v/>
      </c>
      <c r="S583" s="33" t="str">
        <f t="shared" si="32"/>
        <v>-</v>
      </c>
      <c r="T583" s="73" t="str">
        <f t="shared" si="33"/>
        <v>-</v>
      </c>
      <c r="U583" s="4" t="str">
        <f t="shared" si="34"/>
        <v>-</v>
      </c>
      <c r="V583" s="73" t="str">
        <f t="shared" si="35"/>
        <v>-</v>
      </c>
      <c r="W583" s="67"/>
    </row>
    <row r="584" spans="1:23" x14ac:dyDescent="0.3">
      <c r="A584" s="1" t="str">
        <f>IF('2.1 Data FSVA 2025 &amp; Bobot'!A580="","",'2.1 Data FSVA 2025 &amp; Bobot'!A580)</f>
        <v/>
      </c>
      <c r="B584" s="2" t="str">
        <f>IF('2.1 Data FSVA 2025 &amp; Bobot'!B580="","",'2.1 Data FSVA 2025 &amp; Bobot'!B580)</f>
        <v/>
      </c>
      <c r="C584" s="1" t="str">
        <f>IF('2.1 Data FSVA 2025 &amp; Bobot'!C580="","",'2.1 Data FSVA 2025 &amp; Bobot'!C580)</f>
        <v/>
      </c>
      <c r="D584" s="1" t="str">
        <f>IF('2.1 Data FSVA 2025 &amp; Bobot'!D580="","",'2.1 Data FSVA 2025 &amp; Bobot'!D580)</f>
        <v/>
      </c>
      <c r="E584" s="1" t="str">
        <f>IF('2.1 Data FSVA 2025 &amp; Bobot'!E580="","",'2.1 Data FSVA 2025 &amp; Bobot'!E580)</f>
        <v/>
      </c>
      <c r="F584" s="2" t="str">
        <f>IF('2.1 Data FSVA 2025 &amp; Bobot'!F580="","",'2.1 Data FSVA 2025 &amp; Bobot'!F580)</f>
        <v/>
      </c>
      <c r="G584" s="4" t="str">
        <f>IF('2.1 Data FSVA 2025 &amp; Bobot'!H580="","",IFERROR(((G$7-'2.1 Data FSVA 2025 &amp; Bobot'!H580))/(G$7-G$6),"-"))</f>
        <v/>
      </c>
      <c r="H584" s="4" t="str">
        <f>IF('2.1 Data FSVA 2025 &amp; Bobot'!J580="","",IFERROR((('2.1 Data FSVA 2025 &amp; Bobot'!J580-H$6))/(H$7-H$6),"-"))</f>
        <v/>
      </c>
      <c r="I584" s="4" t="str">
        <f>IF('2.1 Data FSVA 2025 &amp; Bobot'!L580="","",IFERROR((('2.1 Data FSVA 2025 &amp; Bobot'!L580-I$6))/(I$7-I$6),"-"))</f>
        <v/>
      </c>
      <c r="J584" s="4" t="str">
        <f>IF('2.1 Data FSVA 2025 &amp; Bobot'!N580="","",IFERROR((('2.1 Data FSVA 2025 &amp; Bobot'!N580-J$6))/(J$7-J$6),"-"))</f>
        <v/>
      </c>
      <c r="K584" s="4" t="str">
        <f>IF('2.1 Data FSVA 2025 &amp; Bobot'!P580="","",IFERROR(((K$7-'2.1 Data FSVA 2025 &amp; Bobot'!P580))/(K$7-K$6),"-"))</f>
        <v/>
      </c>
      <c r="L584" s="4" t="str">
        <f>IF('2.1 Data FSVA 2025 &amp; Bobot'!R580="","",IFERROR(((L$7-'2.1 Data FSVA 2025 &amp; Bobot'!R580))/(L$7-L$6),"-"))</f>
        <v/>
      </c>
      <c r="M584" s="4" t="str">
        <f>IF('2.1 Data FSVA 2025 &amp; Bobot'!T580="","",IFERROR(((M$7-'2.1 Data FSVA 2025 &amp; Bobot'!T580))/(M$7-M$6),"-"))</f>
        <v/>
      </c>
      <c r="N584" s="4" t="str">
        <f>IF('2.1 Data FSVA 2025 &amp; Bobot'!V580="","",IFERROR((('2.1 Data FSVA 2025 &amp; Bobot'!V580-N$6))/(N$7-N$6),"-"))</f>
        <v/>
      </c>
      <c r="O584" s="4" t="str">
        <f>IF('2.1 Data FSVA 2025 &amp; Bobot'!X580="","",IFERROR(((O$7-'2.1 Data FSVA 2025 &amp; Bobot'!X580))/(O$7-O$6),"-"))</f>
        <v/>
      </c>
      <c r="P584" s="4" t="str">
        <f>IF('2.1 Data FSVA 2025 &amp; Bobot'!Z580="","",IFERROR((('2.1 Data FSVA 2025 &amp; Bobot'!Z580-P$6))/(P$7-P$6),"-"))</f>
        <v/>
      </c>
      <c r="Q584" s="4" t="str">
        <f>IF('2.1 Data FSVA 2025 &amp; Bobot'!AB580="","",IFERROR((('2.1 Data FSVA 2025 &amp; Bobot'!AB580-Q$6))/(Q$7-Q$6),"-"))</f>
        <v/>
      </c>
      <c r="R584" s="4" t="str">
        <f>IF('2.1 Data FSVA 2025 &amp; Bobot'!AD580="","",IFERROR(((R$7-'2.1 Data FSVA 2025 &amp; Bobot'!AD580))/(R$7-R$6),"-"))</f>
        <v/>
      </c>
      <c r="S584" s="33" t="str">
        <f t="shared" si="32"/>
        <v>-</v>
      </c>
      <c r="T584" s="73" t="str">
        <f t="shared" si="33"/>
        <v>-</v>
      </c>
      <c r="U584" s="4" t="str">
        <f t="shared" si="34"/>
        <v>-</v>
      </c>
      <c r="V584" s="73" t="str">
        <f t="shared" si="35"/>
        <v>-</v>
      </c>
      <c r="W584" s="67"/>
    </row>
    <row r="585" spans="1:23" x14ac:dyDescent="0.3">
      <c r="A585" s="1" t="str">
        <f>IF('2.1 Data FSVA 2025 &amp; Bobot'!A581="","",'2.1 Data FSVA 2025 &amp; Bobot'!A581)</f>
        <v/>
      </c>
      <c r="B585" s="2" t="str">
        <f>IF('2.1 Data FSVA 2025 &amp; Bobot'!B581="","",'2.1 Data FSVA 2025 &amp; Bobot'!B581)</f>
        <v/>
      </c>
      <c r="C585" s="1" t="str">
        <f>IF('2.1 Data FSVA 2025 &amp; Bobot'!C581="","",'2.1 Data FSVA 2025 &amp; Bobot'!C581)</f>
        <v/>
      </c>
      <c r="D585" s="1" t="str">
        <f>IF('2.1 Data FSVA 2025 &amp; Bobot'!D581="","",'2.1 Data FSVA 2025 &amp; Bobot'!D581)</f>
        <v/>
      </c>
      <c r="E585" s="1" t="str">
        <f>IF('2.1 Data FSVA 2025 &amp; Bobot'!E581="","",'2.1 Data FSVA 2025 &amp; Bobot'!E581)</f>
        <v/>
      </c>
      <c r="F585" s="2" t="str">
        <f>IF('2.1 Data FSVA 2025 &amp; Bobot'!F581="","",'2.1 Data FSVA 2025 &amp; Bobot'!F581)</f>
        <v/>
      </c>
      <c r="G585" s="4" t="str">
        <f>IF('2.1 Data FSVA 2025 &amp; Bobot'!H581="","",IFERROR(((G$7-'2.1 Data FSVA 2025 &amp; Bobot'!H581))/(G$7-G$6),"-"))</f>
        <v/>
      </c>
      <c r="H585" s="4" t="str">
        <f>IF('2.1 Data FSVA 2025 &amp; Bobot'!J581="","",IFERROR((('2.1 Data FSVA 2025 &amp; Bobot'!J581-H$6))/(H$7-H$6),"-"))</f>
        <v/>
      </c>
      <c r="I585" s="4" t="str">
        <f>IF('2.1 Data FSVA 2025 &amp; Bobot'!L581="","",IFERROR((('2.1 Data FSVA 2025 &amp; Bobot'!L581-I$6))/(I$7-I$6),"-"))</f>
        <v/>
      </c>
      <c r="J585" s="4" t="str">
        <f>IF('2.1 Data FSVA 2025 &amp; Bobot'!N581="","",IFERROR((('2.1 Data FSVA 2025 &amp; Bobot'!N581-J$6))/(J$7-J$6),"-"))</f>
        <v/>
      </c>
      <c r="K585" s="4" t="str">
        <f>IF('2.1 Data FSVA 2025 &amp; Bobot'!P581="","",IFERROR(((K$7-'2.1 Data FSVA 2025 &amp; Bobot'!P581))/(K$7-K$6),"-"))</f>
        <v/>
      </c>
      <c r="L585" s="4" t="str">
        <f>IF('2.1 Data FSVA 2025 &amp; Bobot'!R581="","",IFERROR(((L$7-'2.1 Data FSVA 2025 &amp; Bobot'!R581))/(L$7-L$6),"-"))</f>
        <v/>
      </c>
      <c r="M585" s="4" t="str">
        <f>IF('2.1 Data FSVA 2025 &amp; Bobot'!T581="","",IFERROR(((M$7-'2.1 Data FSVA 2025 &amp; Bobot'!T581))/(M$7-M$6),"-"))</f>
        <v/>
      </c>
      <c r="N585" s="4" t="str">
        <f>IF('2.1 Data FSVA 2025 &amp; Bobot'!V581="","",IFERROR((('2.1 Data FSVA 2025 &amp; Bobot'!V581-N$6))/(N$7-N$6),"-"))</f>
        <v/>
      </c>
      <c r="O585" s="4" t="str">
        <f>IF('2.1 Data FSVA 2025 &amp; Bobot'!X581="","",IFERROR(((O$7-'2.1 Data FSVA 2025 &amp; Bobot'!X581))/(O$7-O$6),"-"))</f>
        <v/>
      </c>
      <c r="P585" s="4" t="str">
        <f>IF('2.1 Data FSVA 2025 &amp; Bobot'!Z581="","",IFERROR((('2.1 Data FSVA 2025 &amp; Bobot'!Z581-P$6))/(P$7-P$6),"-"))</f>
        <v/>
      </c>
      <c r="Q585" s="4" t="str">
        <f>IF('2.1 Data FSVA 2025 &amp; Bobot'!AB581="","",IFERROR((('2.1 Data FSVA 2025 &amp; Bobot'!AB581-Q$6))/(Q$7-Q$6),"-"))</f>
        <v/>
      </c>
      <c r="R585" s="4" t="str">
        <f>IF('2.1 Data FSVA 2025 &amp; Bobot'!AD581="","",IFERROR(((R$7-'2.1 Data FSVA 2025 &amp; Bobot'!AD581))/(R$7-R$6),"-"))</f>
        <v/>
      </c>
      <c r="S585" s="33" t="str">
        <f t="shared" si="32"/>
        <v>-</v>
      </c>
      <c r="T585" s="73" t="str">
        <f t="shared" si="33"/>
        <v>-</v>
      </c>
      <c r="U585" s="4" t="str">
        <f t="shared" si="34"/>
        <v>-</v>
      </c>
      <c r="V585" s="73" t="str">
        <f t="shared" si="35"/>
        <v>-</v>
      </c>
      <c r="W585" s="67"/>
    </row>
    <row r="586" spans="1:23" x14ac:dyDescent="0.3">
      <c r="A586" s="1" t="str">
        <f>IF('2.1 Data FSVA 2025 &amp; Bobot'!A582="","",'2.1 Data FSVA 2025 &amp; Bobot'!A582)</f>
        <v/>
      </c>
      <c r="B586" s="2" t="str">
        <f>IF('2.1 Data FSVA 2025 &amp; Bobot'!B582="","",'2.1 Data FSVA 2025 &amp; Bobot'!B582)</f>
        <v/>
      </c>
      <c r="C586" s="1" t="str">
        <f>IF('2.1 Data FSVA 2025 &amp; Bobot'!C582="","",'2.1 Data FSVA 2025 &amp; Bobot'!C582)</f>
        <v/>
      </c>
      <c r="D586" s="1" t="str">
        <f>IF('2.1 Data FSVA 2025 &amp; Bobot'!D582="","",'2.1 Data FSVA 2025 &amp; Bobot'!D582)</f>
        <v/>
      </c>
      <c r="E586" s="1" t="str">
        <f>IF('2.1 Data FSVA 2025 &amp; Bobot'!E582="","",'2.1 Data FSVA 2025 &amp; Bobot'!E582)</f>
        <v/>
      </c>
      <c r="F586" s="2" t="str">
        <f>IF('2.1 Data FSVA 2025 &amp; Bobot'!F582="","",'2.1 Data FSVA 2025 &amp; Bobot'!F582)</f>
        <v/>
      </c>
      <c r="G586" s="4" t="str">
        <f>IF('2.1 Data FSVA 2025 &amp; Bobot'!H582="","",IFERROR(((G$7-'2.1 Data FSVA 2025 &amp; Bobot'!H582))/(G$7-G$6),"-"))</f>
        <v/>
      </c>
      <c r="H586" s="4" t="str">
        <f>IF('2.1 Data FSVA 2025 &amp; Bobot'!J582="","",IFERROR((('2.1 Data FSVA 2025 &amp; Bobot'!J582-H$6))/(H$7-H$6),"-"))</f>
        <v/>
      </c>
      <c r="I586" s="4" t="str">
        <f>IF('2.1 Data FSVA 2025 &amp; Bobot'!L582="","",IFERROR((('2.1 Data FSVA 2025 &amp; Bobot'!L582-I$6))/(I$7-I$6),"-"))</f>
        <v/>
      </c>
      <c r="J586" s="4" t="str">
        <f>IF('2.1 Data FSVA 2025 &amp; Bobot'!N582="","",IFERROR((('2.1 Data FSVA 2025 &amp; Bobot'!N582-J$6))/(J$7-J$6),"-"))</f>
        <v/>
      </c>
      <c r="K586" s="4" t="str">
        <f>IF('2.1 Data FSVA 2025 &amp; Bobot'!P582="","",IFERROR(((K$7-'2.1 Data FSVA 2025 &amp; Bobot'!P582))/(K$7-K$6),"-"))</f>
        <v/>
      </c>
      <c r="L586" s="4" t="str">
        <f>IF('2.1 Data FSVA 2025 &amp; Bobot'!R582="","",IFERROR(((L$7-'2.1 Data FSVA 2025 &amp; Bobot'!R582))/(L$7-L$6),"-"))</f>
        <v/>
      </c>
      <c r="M586" s="4" t="str">
        <f>IF('2.1 Data FSVA 2025 &amp; Bobot'!T582="","",IFERROR(((M$7-'2.1 Data FSVA 2025 &amp; Bobot'!T582))/(M$7-M$6),"-"))</f>
        <v/>
      </c>
      <c r="N586" s="4" t="str">
        <f>IF('2.1 Data FSVA 2025 &amp; Bobot'!V582="","",IFERROR((('2.1 Data FSVA 2025 &amp; Bobot'!V582-N$6))/(N$7-N$6),"-"))</f>
        <v/>
      </c>
      <c r="O586" s="4" t="str">
        <f>IF('2.1 Data FSVA 2025 &amp; Bobot'!X582="","",IFERROR(((O$7-'2.1 Data FSVA 2025 &amp; Bobot'!X582))/(O$7-O$6),"-"))</f>
        <v/>
      </c>
      <c r="P586" s="4" t="str">
        <f>IF('2.1 Data FSVA 2025 &amp; Bobot'!Z582="","",IFERROR((('2.1 Data FSVA 2025 &amp; Bobot'!Z582-P$6))/(P$7-P$6),"-"))</f>
        <v/>
      </c>
      <c r="Q586" s="4" t="str">
        <f>IF('2.1 Data FSVA 2025 &amp; Bobot'!AB582="","",IFERROR((('2.1 Data FSVA 2025 &amp; Bobot'!AB582-Q$6))/(Q$7-Q$6),"-"))</f>
        <v/>
      </c>
      <c r="R586" s="4" t="str">
        <f>IF('2.1 Data FSVA 2025 &amp; Bobot'!AD582="","",IFERROR(((R$7-'2.1 Data FSVA 2025 &amp; Bobot'!AD582))/(R$7-R$6),"-"))</f>
        <v/>
      </c>
      <c r="S586" s="33" t="str">
        <f t="shared" si="32"/>
        <v>-</v>
      </c>
      <c r="T586" s="73" t="str">
        <f t="shared" si="33"/>
        <v>-</v>
      </c>
      <c r="U586" s="4" t="str">
        <f t="shared" si="34"/>
        <v>-</v>
      </c>
      <c r="V586" s="73" t="str">
        <f t="shared" si="35"/>
        <v>-</v>
      </c>
      <c r="W586" s="67"/>
    </row>
    <row r="587" spans="1:23" x14ac:dyDescent="0.3">
      <c r="A587" s="1" t="str">
        <f>IF('2.1 Data FSVA 2025 &amp; Bobot'!A583="","",'2.1 Data FSVA 2025 &amp; Bobot'!A583)</f>
        <v/>
      </c>
      <c r="B587" s="2" t="str">
        <f>IF('2.1 Data FSVA 2025 &amp; Bobot'!B583="","",'2.1 Data FSVA 2025 &amp; Bobot'!B583)</f>
        <v/>
      </c>
      <c r="C587" s="1" t="str">
        <f>IF('2.1 Data FSVA 2025 &amp; Bobot'!C583="","",'2.1 Data FSVA 2025 &amp; Bobot'!C583)</f>
        <v/>
      </c>
      <c r="D587" s="1" t="str">
        <f>IF('2.1 Data FSVA 2025 &amp; Bobot'!D583="","",'2.1 Data FSVA 2025 &amp; Bobot'!D583)</f>
        <v/>
      </c>
      <c r="E587" s="1" t="str">
        <f>IF('2.1 Data FSVA 2025 &amp; Bobot'!E583="","",'2.1 Data FSVA 2025 &amp; Bobot'!E583)</f>
        <v/>
      </c>
      <c r="F587" s="2" t="str">
        <f>IF('2.1 Data FSVA 2025 &amp; Bobot'!F583="","",'2.1 Data FSVA 2025 &amp; Bobot'!F583)</f>
        <v/>
      </c>
      <c r="G587" s="4" t="str">
        <f>IF('2.1 Data FSVA 2025 &amp; Bobot'!H583="","",IFERROR(((G$7-'2.1 Data FSVA 2025 &amp; Bobot'!H583))/(G$7-G$6),"-"))</f>
        <v/>
      </c>
      <c r="H587" s="4" t="str">
        <f>IF('2.1 Data FSVA 2025 &amp; Bobot'!J583="","",IFERROR((('2.1 Data FSVA 2025 &amp; Bobot'!J583-H$6))/(H$7-H$6),"-"))</f>
        <v/>
      </c>
      <c r="I587" s="4" t="str">
        <f>IF('2.1 Data FSVA 2025 &amp; Bobot'!L583="","",IFERROR((('2.1 Data FSVA 2025 &amp; Bobot'!L583-I$6))/(I$7-I$6),"-"))</f>
        <v/>
      </c>
      <c r="J587" s="4" t="str">
        <f>IF('2.1 Data FSVA 2025 &amp; Bobot'!N583="","",IFERROR((('2.1 Data FSVA 2025 &amp; Bobot'!N583-J$6))/(J$7-J$6),"-"))</f>
        <v/>
      </c>
      <c r="K587" s="4" t="str">
        <f>IF('2.1 Data FSVA 2025 &amp; Bobot'!P583="","",IFERROR(((K$7-'2.1 Data FSVA 2025 &amp; Bobot'!P583))/(K$7-K$6),"-"))</f>
        <v/>
      </c>
      <c r="L587" s="4" t="str">
        <f>IF('2.1 Data FSVA 2025 &amp; Bobot'!R583="","",IFERROR(((L$7-'2.1 Data FSVA 2025 &amp; Bobot'!R583))/(L$7-L$6),"-"))</f>
        <v/>
      </c>
      <c r="M587" s="4" t="str">
        <f>IF('2.1 Data FSVA 2025 &amp; Bobot'!T583="","",IFERROR(((M$7-'2.1 Data FSVA 2025 &amp; Bobot'!T583))/(M$7-M$6),"-"))</f>
        <v/>
      </c>
      <c r="N587" s="4" t="str">
        <f>IF('2.1 Data FSVA 2025 &amp; Bobot'!V583="","",IFERROR((('2.1 Data FSVA 2025 &amp; Bobot'!V583-N$6))/(N$7-N$6),"-"))</f>
        <v/>
      </c>
      <c r="O587" s="4" t="str">
        <f>IF('2.1 Data FSVA 2025 &amp; Bobot'!X583="","",IFERROR(((O$7-'2.1 Data FSVA 2025 &amp; Bobot'!X583))/(O$7-O$6),"-"))</f>
        <v/>
      </c>
      <c r="P587" s="4" t="str">
        <f>IF('2.1 Data FSVA 2025 &amp; Bobot'!Z583="","",IFERROR((('2.1 Data FSVA 2025 &amp; Bobot'!Z583-P$6))/(P$7-P$6),"-"))</f>
        <v/>
      </c>
      <c r="Q587" s="4" t="str">
        <f>IF('2.1 Data FSVA 2025 &amp; Bobot'!AB583="","",IFERROR((('2.1 Data FSVA 2025 &amp; Bobot'!AB583-Q$6))/(Q$7-Q$6),"-"))</f>
        <v/>
      </c>
      <c r="R587" s="4" t="str">
        <f>IF('2.1 Data FSVA 2025 &amp; Bobot'!AD583="","",IFERROR(((R$7-'2.1 Data FSVA 2025 &amp; Bobot'!AD583))/(R$7-R$6),"-"))</f>
        <v/>
      </c>
      <c r="S587" s="33" t="str">
        <f t="shared" si="32"/>
        <v>-</v>
      </c>
      <c r="T587" s="73" t="str">
        <f t="shared" si="33"/>
        <v>-</v>
      </c>
      <c r="U587" s="4" t="str">
        <f t="shared" si="34"/>
        <v>-</v>
      </c>
      <c r="V587" s="73" t="str">
        <f t="shared" si="35"/>
        <v>-</v>
      </c>
      <c r="W587" s="67"/>
    </row>
    <row r="588" spans="1:23" x14ac:dyDescent="0.3">
      <c r="A588" s="1" t="str">
        <f>IF('2.1 Data FSVA 2025 &amp; Bobot'!A584="","",'2.1 Data FSVA 2025 &amp; Bobot'!A584)</f>
        <v/>
      </c>
      <c r="B588" s="2" t="str">
        <f>IF('2.1 Data FSVA 2025 &amp; Bobot'!B584="","",'2.1 Data FSVA 2025 &amp; Bobot'!B584)</f>
        <v/>
      </c>
      <c r="C588" s="1" t="str">
        <f>IF('2.1 Data FSVA 2025 &amp; Bobot'!C584="","",'2.1 Data FSVA 2025 &amp; Bobot'!C584)</f>
        <v/>
      </c>
      <c r="D588" s="1" t="str">
        <f>IF('2.1 Data FSVA 2025 &amp; Bobot'!D584="","",'2.1 Data FSVA 2025 &amp; Bobot'!D584)</f>
        <v/>
      </c>
      <c r="E588" s="1" t="str">
        <f>IF('2.1 Data FSVA 2025 &amp; Bobot'!E584="","",'2.1 Data FSVA 2025 &amp; Bobot'!E584)</f>
        <v/>
      </c>
      <c r="F588" s="2" t="str">
        <f>IF('2.1 Data FSVA 2025 &amp; Bobot'!F584="","",'2.1 Data FSVA 2025 &amp; Bobot'!F584)</f>
        <v/>
      </c>
      <c r="G588" s="4" t="str">
        <f>IF('2.1 Data FSVA 2025 &amp; Bobot'!H584="","",IFERROR(((G$7-'2.1 Data FSVA 2025 &amp; Bobot'!H584))/(G$7-G$6),"-"))</f>
        <v/>
      </c>
      <c r="H588" s="4" t="str">
        <f>IF('2.1 Data FSVA 2025 &amp; Bobot'!J584="","",IFERROR((('2.1 Data FSVA 2025 &amp; Bobot'!J584-H$6))/(H$7-H$6),"-"))</f>
        <v/>
      </c>
      <c r="I588" s="4" t="str">
        <f>IF('2.1 Data FSVA 2025 &amp; Bobot'!L584="","",IFERROR((('2.1 Data FSVA 2025 &amp; Bobot'!L584-I$6))/(I$7-I$6),"-"))</f>
        <v/>
      </c>
      <c r="J588" s="4" t="str">
        <f>IF('2.1 Data FSVA 2025 &amp; Bobot'!N584="","",IFERROR((('2.1 Data FSVA 2025 &amp; Bobot'!N584-J$6))/(J$7-J$6),"-"))</f>
        <v/>
      </c>
      <c r="K588" s="4" t="str">
        <f>IF('2.1 Data FSVA 2025 &amp; Bobot'!P584="","",IFERROR(((K$7-'2.1 Data FSVA 2025 &amp; Bobot'!P584))/(K$7-K$6),"-"))</f>
        <v/>
      </c>
      <c r="L588" s="4" t="str">
        <f>IF('2.1 Data FSVA 2025 &amp; Bobot'!R584="","",IFERROR(((L$7-'2.1 Data FSVA 2025 &amp; Bobot'!R584))/(L$7-L$6),"-"))</f>
        <v/>
      </c>
      <c r="M588" s="4" t="str">
        <f>IF('2.1 Data FSVA 2025 &amp; Bobot'!T584="","",IFERROR(((M$7-'2.1 Data FSVA 2025 &amp; Bobot'!T584))/(M$7-M$6),"-"))</f>
        <v/>
      </c>
      <c r="N588" s="4" t="str">
        <f>IF('2.1 Data FSVA 2025 &amp; Bobot'!V584="","",IFERROR((('2.1 Data FSVA 2025 &amp; Bobot'!V584-N$6))/(N$7-N$6),"-"))</f>
        <v/>
      </c>
      <c r="O588" s="4" t="str">
        <f>IF('2.1 Data FSVA 2025 &amp; Bobot'!X584="","",IFERROR(((O$7-'2.1 Data FSVA 2025 &amp; Bobot'!X584))/(O$7-O$6),"-"))</f>
        <v/>
      </c>
      <c r="P588" s="4" t="str">
        <f>IF('2.1 Data FSVA 2025 &amp; Bobot'!Z584="","",IFERROR((('2.1 Data FSVA 2025 &amp; Bobot'!Z584-P$6))/(P$7-P$6),"-"))</f>
        <v/>
      </c>
      <c r="Q588" s="4" t="str">
        <f>IF('2.1 Data FSVA 2025 &amp; Bobot'!AB584="","",IFERROR((('2.1 Data FSVA 2025 &amp; Bobot'!AB584-Q$6))/(Q$7-Q$6),"-"))</f>
        <v/>
      </c>
      <c r="R588" s="4" t="str">
        <f>IF('2.1 Data FSVA 2025 &amp; Bobot'!AD584="","",IFERROR(((R$7-'2.1 Data FSVA 2025 &amp; Bobot'!AD584))/(R$7-R$6),"-"))</f>
        <v/>
      </c>
      <c r="S588" s="33" t="str">
        <f t="shared" ref="S588:S651" si="36">IFERROR(($G$2*G588)+($H$2*H588)+($I$2*I588)+($J$2*J588)+($K$2*K588)+($L$2*L588)+($M$2*M588)+($N$2*N588)+($O$2*O588)+($P$2*P588)+($Q$2*Q588)+($R$2*R588),"-")</f>
        <v>-</v>
      </c>
      <c r="T588" s="73" t="str">
        <f t="shared" ref="T588:T651" si="37">(IF(S588="-","-",IF(S588&lt;=$X$11,1,IF(S588&lt;=$X$12,2,IF(S588&lt;=$X$13,3,IF(S588&lt;=$X$14,4,IF(S588&lt;=$X$15,5,6)))))))</f>
        <v>-</v>
      </c>
      <c r="U588" s="4" t="str">
        <f t="shared" ref="U588:U651" si="38">IFERROR(100*S588,"-")</f>
        <v>-</v>
      </c>
      <c r="V588" s="73" t="str">
        <f t="shared" ref="V588:V651" si="39">IFERROR(RANK(U588,$U$11:$U$704,0),"-")</f>
        <v>-</v>
      </c>
      <c r="W588" s="67"/>
    </row>
    <row r="589" spans="1:23" x14ac:dyDescent="0.3">
      <c r="A589" s="1" t="str">
        <f>IF('2.1 Data FSVA 2025 &amp; Bobot'!A585="","",'2.1 Data FSVA 2025 &amp; Bobot'!A585)</f>
        <v/>
      </c>
      <c r="B589" s="2" t="str">
        <f>IF('2.1 Data FSVA 2025 &amp; Bobot'!B585="","",'2.1 Data FSVA 2025 &amp; Bobot'!B585)</f>
        <v/>
      </c>
      <c r="C589" s="1" t="str">
        <f>IF('2.1 Data FSVA 2025 &amp; Bobot'!C585="","",'2.1 Data FSVA 2025 &amp; Bobot'!C585)</f>
        <v/>
      </c>
      <c r="D589" s="1" t="str">
        <f>IF('2.1 Data FSVA 2025 &amp; Bobot'!D585="","",'2.1 Data FSVA 2025 &amp; Bobot'!D585)</f>
        <v/>
      </c>
      <c r="E589" s="1" t="str">
        <f>IF('2.1 Data FSVA 2025 &amp; Bobot'!E585="","",'2.1 Data FSVA 2025 &amp; Bobot'!E585)</f>
        <v/>
      </c>
      <c r="F589" s="2" t="str">
        <f>IF('2.1 Data FSVA 2025 &amp; Bobot'!F585="","",'2.1 Data FSVA 2025 &amp; Bobot'!F585)</f>
        <v/>
      </c>
      <c r="G589" s="4" t="str">
        <f>IF('2.1 Data FSVA 2025 &amp; Bobot'!H585="","",IFERROR(((G$7-'2.1 Data FSVA 2025 &amp; Bobot'!H585))/(G$7-G$6),"-"))</f>
        <v/>
      </c>
      <c r="H589" s="4" t="str">
        <f>IF('2.1 Data FSVA 2025 &amp; Bobot'!J585="","",IFERROR((('2.1 Data FSVA 2025 &amp; Bobot'!J585-H$6))/(H$7-H$6),"-"))</f>
        <v/>
      </c>
      <c r="I589" s="4" t="str">
        <f>IF('2.1 Data FSVA 2025 &amp; Bobot'!L585="","",IFERROR((('2.1 Data FSVA 2025 &amp; Bobot'!L585-I$6))/(I$7-I$6),"-"))</f>
        <v/>
      </c>
      <c r="J589" s="4" t="str">
        <f>IF('2.1 Data FSVA 2025 &amp; Bobot'!N585="","",IFERROR((('2.1 Data FSVA 2025 &amp; Bobot'!N585-J$6))/(J$7-J$6),"-"))</f>
        <v/>
      </c>
      <c r="K589" s="4" t="str">
        <f>IF('2.1 Data FSVA 2025 &amp; Bobot'!P585="","",IFERROR(((K$7-'2.1 Data FSVA 2025 &amp; Bobot'!P585))/(K$7-K$6),"-"))</f>
        <v/>
      </c>
      <c r="L589" s="4" t="str">
        <f>IF('2.1 Data FSVA 2025 &amp; Bobot'!R585="","",IFERROR(((L$7-'2.1 Data FSVA 2025 &amp; Bobot'!R585))/(L$7-L$6),"-"))</f>
        <v/>
      </c>
      <c r="M589" s="4" t="str">
        <f>IF('2.1 Data FSVA 2025 &amp; Bobot'!T585="","",IFERROR(((M$7-'2.1 Data FSVA 2025 &amp; Bobot'!T585))/(M$7-M$6),"-"))</f>
        <v/>
      </c>
      <c r="N589" s="4" t="str">
        <f>IF('2.1 Data FSVA 2025 &amp; Bobot'!V585="","",IFERROR((('2.1 Data FSVA 2025 &amp; Bobot'!V585-N$6))/(N$7-N$6),"-"))</f>
        <v/>
      </c>
      <c r="O589" s="4" t="str">
        <f>IF('2.1 Data FSVA 2025 &amp; Bobot'!X585="","",IFERROR(((O$7-'2.1 Data FSVA 2025 &amp; Bobot'!X585))/(O$7-O$6),"-"))</f>
        <v/>
      </c>
      <c r="P589" s="4" t="str">
        <f>IF('2.1 Data FSVA 2025 &amp; Bobot'!Z585="","",IFERROR((('2.1 Data FSVA 2025 &amp; Bobot'!Z585-P$6))/(P$7-P$6),"-"))</f>
        <v/>
      </c>
      <c r="Q589" s="4" t="str">
        <f>IF('2.1 Data FSVA 2025 &amp; Bobot'!AB585="","",IFERROR((('2.1 Data FSVA 2025 &amp; Bobot'!AB585-Q$6))/(Q$7-Q$6),"-"))</f>
        <v/>
      </c>
      <c r="R589" s="4" t="str">
        <f>IF('2.1 Data FSVA 2025 &amp; Bobot'!AD585="","",IFERROR(((R$7-'2.1 Data FSVA 2025 &amp; Bobot'!AD585))/(R$7-R$6),"-"))</f>
        <v/>
      </c>
      <c r="S589" s="33" t="str">
        <f t="shared" si="36"/>
        <v>-</v>
      </c>
      <c r="T589" s="73" t="str">
        <f t="shared" si="37"/>
        <v>-</v>
      </c>
      <c r="U589" s="4" t="str">
        <f t="shared" si="38"/>
        <v>-</v>
      </c>
      <c r="V589" s="73" t="str">
        <f t="shared" si="39"/>
        <v>-</v>
      </c>
      <c r="W589" s="67"/>
    </row>
    <row r="590" spans="1:23" x14ac:dyDescent="0.3">
      <c r="A590" s="1" t="str">
        <f>IF('2.1 Data FSVA 2025 &amp; Bobot'!A586="","",'2.1 Data FSVA 2025 &amp; Bobot'!A586)</f>
        <v/>
      </c>
      <c r="B590" s="2" t="str">
        <f>IF('2.1 Data FSVA 2025 &amp; Bobot'!B586="","",'2.1 Data FSVA 2025 &amp; Bobot'!B586)</f>
        <v/>
      </c>
      <c r="C590" s="1" t="str">
        <f>IF('2.1 Data FSVA 2025 &amp; Bobot'!C586="","",'2.1 Data FSVA 2025 &amp; Bobot'!C586)</f>
        <v/>
      </c>
      <c r="D590" s="1" t="str">
        <f>IF('2.1 Data FSVA 2025 &amp; Bobot'!D586="","",'2.1 Data FSVA 2025 &amp; Bobot'!D586)</f>
        <v/>
      </c>
      <c r="E590" s="1" t="str">
        <f>IF('2.1 Data FSVA 2025 &amp; Bobot'!E586="","",'2.1 Data FSVA 2025 &amp; Bobot'!E586)</f>
        <v/>
      </c>
      <c r="F590" s="2" t="str">
        <f>IF('2.1 Data FSVA 2025 &amp; Bobot'!F586="","",'2.1 Data FSVA 2025 &amp; Bobot'!F586)</f>
        <v/>
      </c>
      <c r="G590" s="4" t="str">
        <f>IF('2.1 Data FSVA 2025 &amp; Bobot'!H586="","",IFERROR(((G$7-'2.1 Data FSVA 2025 &amp; Bobot'!H586))/(G$7-G$6),"-"))</f>
        <v/>
      </c>
      <c r="H590" s="4" t="str">
        <f>IF('2.1 Data FSVA 2025 &amp; Bobot'!J586="","",IFERROR((('2.1 Data FSVA 2025 &amp; Bobot'!J586-H$6))/(H$7-H$6),"-"))</f>
        <v/>
      </c>
      <c r="I590" s="4" t="str">
        <f>IF('2.1 Data FSVA 2025 &amp; Bobot'!L586="","",IFERROR((('2.1 Data FSVA 2025 &amp; Bobot'!L586-I$6))/(I$7-I$6),"-"))</f>
        <v/>
      </c>
      <c r="J590" s="4" t="str">
        <f>IF('2.1 Data FSVA 2025 &amp; Bobot'!N586="","",IFERROR((('2.1 Data FSVA 2025 &amp; Bobot'!N586-J$6))/(J$7-J$6),"-"))</f>
        <v/>
      </c>
      <c r="K590" s="4" t="str">
        <f>IF('2.1 Data FSVA 2025 &amp; Bobot'!P586="","",IFERROR(((K$7-'2.1 Data FSVA 2025 &amp; Bobot'!P586))/(K$7-K$6),"-"))</f>
        <v/>
      </c>
      <c r="L590" s="4" t="str">
        <f>IF('2.1 Data FSVA 2025 &amp; Bobot'!R586="","",IFERROR(((L$7-'2.1 Data FSVA 2025 &amp; Bobot'!R586))/(L$7-L$6),"-"))</f>
        <v/>
      </c>
      <c r="M590" s="4" t="str">
        <f>IF('2.1 Data FSVA 2025 &amp; Bobot'!T586="","",IFERROR(((M$7-'2.1 Data FSVA 2025 &amp; Bobot'!T586))/(M$7-M$6),"-"))</f>
        <v/>
      </c>
      <c r="N590" s="4" t="str">
        <f>IF('2.1 Data FSVA 2025 &amp; Bobot'!V586="","",IFERROR((('2.1 Data FSVA 2025 &amp; Bobot'!V586-N$6))/(N$7-N$6),"-"))</f>
        <v/>
      </c>
      <c r="O590" s="4" t="str">
        <f>IF('2.1 Data FSVA 2025 &amp; Bobot'!X586="","",IFERROR(((O$7-'2.1 Data FSVA 2025 &amp; Bobot'!X586))/(O$7-O$6),"-"))</f>
        <v/>
      </c>
      <c r="P590" s="4" t="str">
        <f>IF('2.1 Data FSVA 2025 &amp; Bobot'!Z586="","",IFERROR((('2.1 Data FSVA 2025 &amp; Bobot'!Z586-P$6))/(P$7-P$6),"-"))</f>
        <v/>
      </c>
      <c r="Q590" s="4" t="str">
        <f>IF('2.1 Data FSVA 2025 &amp; Bobot'!AB586="","",IFERROR((('2.1 Data FSVA 2025 &amp; Bobot'!AB586-Q$6))/(Q$7-Q$6),"-"))</f>
        <v/>
      </c>
      <c r="R590" s="4" t="str">
        <f>IF('2.1 Data FSVA 2025 &amp; Bobot'!AD586="","",IFERROR(((R$7-'2.1 Data FSVA 2025 &amp; Bobot'!AD586))/(R$7-R$6),"-"))</f>
        <v/>
      </c>
      <c r="S590" s="33" t="str">
        <f t="shared" si="36"/>
        <v>-</v>
      </c>
      <c r="T590" s="73" t="str">
        <f t="shared" si="37"/>
        <v>-</v>
      </c>
      <c r="U590" s="4" t="str">
        <f t="shared" si="38"/>
        <v>-</v>
      </c>
      <c r="V590" s="73" t="str">
        <f t="shared" si="39"/>
        <v>-</v>
      </c>
      <c r="W590" s="67"/>
    </row>
    <row r="591" spans="1:23" x14ac:dyDescent="0.3">
      <c r="A591" s="1" t="str">
        <f>IF('2.1 Data FSVA 2025 &amp; Bobot'!A587="","",'2.1 Data FSVA 2025 &amp; Bobot'!A587)</f>
        <v/>
      </c>
      <c r="B591" s="2" t="str">
        <f>IF('2.1 Data FSVA 2025 &amp; Bobot'!B587="","",'2.1 Data FSVA 2025 &amp; Bobot'!B587)</f>
        <v/>
      </c>
      <c r="C591" s="1" t="str">
        <f>IF('2.1 Data FSVA 2025 &amp; Bobot'!C587="","",'2.1 Data FSVA 2025 &amp; Bobot'!C587)</f>
        <v/>
      </c>
      <c r="D591" s="1" t="str">
        <f>IF('2.1 Data FSVA 2025 &amp; Bobot'!D587="","",'2.1 Data FSVA 2025 &amp; Bobot'!D587)</f>
        <v/>
      </c>
      <c r="E591" s="1" t="str">
        <f>IF('2.1 Data FSVA 2025 &amp; Bobot'!E587="","",'2.1 Data FSVA 2025 &amp; Bobot'!E587)</f>
        <v/>
      </c>
      <c r="F591" s="2" t="str">
        <f>IF('2.1 Data FSVA 2025 &amp; Bobot'!F587="","",'2.1 Data FSVA 2025 &amp; Bobot'!F587)</f>
        <v/>
      </c>
      <c r="G591" s="4" t="str">
        <f>IF('2.1 Data FSVA 2025 &amp; Bobot'!H587="","",IFERROR(((G$7-'2.1 Data FSVA 2025 &amp; Bobot'!H587))/(G$7-G$6),"-"))</f>
        <v/>
      </c>
      <c r="H591" s="4" t="str">
        <f>IF('2.1 Data FSVA 2025 &amp; Bobot'!J587="","",IFERROR((('2.1 Data FSVA 2025 &amp; Bobot'!J587-H$6))/(H$7-H$6),"-"))</f>
        <v/>
      </c>
      <c r="I591" s="4" t="str">
        <f>IF('2.1 Data FSVA 2025 &amp; Bobot'!L587="","",IFERROR((('2.1 Data FSVA 2025 &amp; Bobot'!L587-I$6))/(I$7-I$6),"-"))</f>
        <v/>
      </c>
      <c r="J591" s="4" t="str">
        <f>IF('2.1 Data FSVA 2025 &amp; Bobot'!N587="","",IFERROR((('2.1 Data FSVA 2025 &amp; Bobot'!N587-J$6))/(J$7-J$6),"-"))</f>
        <v/>
      </c>
      <c r="K591" s="4" t="str">
        <f>IF('2.1 Data FSVA 2025 &amp; Bobot'!P587="","",IFERROR(((K$7-'2.1 Data FSVA 2025 &amp; Bobot'!P587))/(K$7-K$6),"-"))</f>
        <v/>
      </c>
      <c r="L591" s="4" t="str">
        <f>IF('2.1 Data FSVA 2025 &amp; Bobot'!R587="","",IFERROR(((L$7-'2.1 Data FSVA 2025 &amp; Bobot'!R587))/(L$7-L$6),"-"))</f>
        <v/>
      </c>
      <c r="M591" s="4" t="str">
        <f>IF('2.1 Data FSVA 2025 &amp; Bobot'!T587="","",IFERROR(((M$7-'2.1 Data FSVA 2025 &amp; Bobot'!T587))/(M$7-M$6),"-"))</f>
        <v/>
      </c>
      <c r="N591" s="4" t="str">
        <f>IF('2.1 Data FSVA 2025 &amp; Bobot'!V587="","",IFERROR((('2.1 Data FSVA 2025 &amp; Bobot'!V587-N$6))/(N$7-N$6),"-"))</f>
        <v/>
      </c>
      <c r="O591" s="4" t="str">
        <f>IF('2.1 Data FSVA 2025 &amp; Bobot'!X587="","",IFERROR(((O$7-'2.1 Data FSVA 2025 &amp; Bobot'!X587))/(O$7-O$6),"-"))</f>
        <v/>
      </c>
      <c r="P591" s="4" t="str">
        <f>IF('2.1 Data FSVA 2025 &amp; Bobot'!Z587="","",IFERROR((('2.1 Data FSVA 2025 &amp; Bobot'!Z587-P$6))/(P$7-P$6),"-"))</f>
        <v/>
      </c>
      <c r="Q591" s="4" t="str">
        <f>IF('2.1 Data FSVA 2025 &amp; Bobot'!AB587="","",IFERROR((('2.1 Data FSVA 2025 &amp; Bobot'!AB587-Q$6))/(Q$7-Q$6),"-"))</f>
        <v/>
      </c>
      <c r="R591" s="4" t="str">
        <f>IF('2.1 Data FSVA 2025 &amp; Bobot'!AD587="","",IFERROR(((R$7-'2.1 Data FSVA 2025 &amp; Bobot'!AD587))/(R$7-R$6),"-"))</f>
        <v/>
      </c>
      <c r="S591" s="33" t="str">
        <f t="shared" si="36"/>
        <v>-</v>
      </c>
      <c r="T591" s="73" t="str">
        <f t="shared" si="37"/>
        <v>-</v>
      </c>
      <c r="U591" s="4" t="str">
        <f t="shared" si="38"/>
        <v>-</v>
      </c>
      <c r="V591" s="73" t="str">
        <f t="shared" si="39"/>
        <v>-</v>
      </c>
      <c r="W591" s="67"/>
    </row>
    <row r="592" spans="1:23" x14ac:dyDescent="0.3">
      <c r="A592" s="1" t="str">
        <f>IF('2.1 Data FSVA 2025 &amp; Bobot'!A588="","",'2.1 Data FSVA 2025 &amp; Bobot'!A588)</f>
        <v/>
      </c>
      <c r="B592" s="2" t="str">
        <f>IF('2.1 Data FSVA 2025 &amp; Bobot'!B588="","",'2.1 Data FSVA 2025 &amp; Bobot'!B588)</f>
        <v/>
      </c>
      <c r="C592" s="1" t="str">
        <f>IF('2.1 Data FSVA 2025 &amp; Bobot'!C588="","",'2.1 Data FSVA 2025 &amp; Bobot'!C588)</f>
        <v/>
      </c>
      <c r="D592" s="1" t="str">
        <f>IF('2.1 Data FSVA 2025 &amp; Bobot'!D588="","",'2.1 Data FSVA 2025 &amp; Bobot'!D588)</f>
        <v/>
      </c>
      <c r="E592" s="1" t="str">
        <f>IF('2.1 Data FSVA 2025 &amp; Bobot'!E588="","",'2.1 Data FSVA 2025 &amp; Bobot'!E588)</f>
        <v/>
      </c>
      <c r="F592" s="2" t="str">
        <f>IF('2.1 Data FSVA 2025 &amp; Bobot'!F588="","",'2.1 Data FSVA 2025 &amp; Bobot'!F588)</f>
        <v/>
      </c>
      <c r="G592" s="4" t="str">
        <f>IF('2.1 Data FSVA 2025 &amp; Bobot'!H588="","",IFERROR(((G$7-'2.1 Data FSVA 2025 &amp; Bobot'!H588))/(G$7-G$6),"-"))</f>
        <v/>
      </c>
      <c r="H592" s="4" t="str">
        <f>IF('2.1 Data FSVA 2025 &amp; Bobot'!J588="","",IFERROR((('2.1 Data FSVA 2025 &amp; Bobot'!J588-H$6))/(H$7-H$6),"-"))</f>
        <v/>
      </c>
      <c r="I592" s="4" t="str">
        <f>IF('2.1 Data FSVA 2025 &amp; Bobot'!L588="","",IFERROR((('2.1 Data FSVA 2025 &amp; Bobot'!L588-I$6))/(I$7-I$6),"-"))</f>
        <v/>
      </c>
      <c r="J592" s="4" t="str">
        <f>IF('2.1 Data FSVA 2025 &amp; Bobot'!N588="","",IFERROR((('2.1 Data FSVA 2025 &amp; Bobot'!N588-J$6))/(J$7-J$6),"-"))</f>
        <v/>
      </c>
      <c r="K592" s="4" t="str">
        <f>IF('2.1 Data FSVA 2025 &amp; Bobot'!P588="","",IFERROR(((K$7-'2.1 Data FSVA 2025 &amp; Bobot'!P588))/(K$7-K$6),"-"))</f>
        <v/>
      </c>
      <c r="L592" s="4" t="str">
        <f>IF('2.1 Data FSVA 2025 &amp; Bobot'!R588="","",IFERROR(((L$7-'2.1 Data FSVA 2025 &amp; Bobot'!R588))/(L$7-L$6),"-"))</f>
        <v/>
      </c>
      <c r="M592" s="4" t="str">
        <f>IF('2.1 Data FSVA 2025 &amp; Bobot'!T588="","",IFERROR(((M$7-'2.1 Data FSVA 2025 &amp; Bobot'!T588))/(M$7-M$6),"-"))</f>
        <v/>
      </c>
      <c r="N592" s="4" t="str">
        <f>IF('2.1 Data FSVA 2025 &amp; Bobot'!V588="","",IFERROR((('2.1 Data FSVA 2025 &amp; Bobot'!V588-N$6))/(N$7-N$6),"-"))</f>
        <v/>
      </c>
      <c r="O592" s="4" t="str">
        <f>IF('2.1 Data FSVA 2025 &amp; Bobot'!X588="","",IFERROR(((O$7-'2.1 Data FSVA 2025 &amp; Bobot'!X588))/(O$7-O$6),"-"))</f>
        <v/>
      </c>
      <c r="P592" s="4" t="str">
        <f>IF('2.1 Data FSVA 2025 &amp; Bobot'!Z588="","",IFERROR((('2.1 Data FSVA 2025 &amp; Bobot'!Z588-P$6))/(P$7-P$6),"-"))</f>
        <v/>
      </c>
      <c r="Q592" s="4" t="str">
        <f>IF('2.1 Data FSVA 2025 &amp; Bobot'!AB588="","",IFERROR((('2.1 Data FSVA 2025 &amp; Bobot'!AB588-Q$6))/(Q$7-Q$6),"-"))</f>
        <v/>
      </c>
      <c r="R592" s="4" t="str">
        <f>IF('2.1 Data FSVA 2025 &amp; Bobot'!AD588="","",IFERROR(((R$7-'2.1 Data FSVA 2025 &amp; Bobot'!AD588))/(R$7-R$6),"-"))</f>
        <v/>
      </c>
      <c r="S592" s="33" t="str">
        <f t="shared" si="36"/>
        <v>-</v>
      </c>
      <c r="T592" s="73" t="str">
        <f t="shared" si="37"/>
        <v>-</v>
      </c>
      <c r="U592" s="4" t="str">
        <f t="shared" si="38"/>
        <v>-</v>
      </c>
      <c r="V592" s="73" t="str">
        <f t="shared" si="39"/>
        <v>-</v>
      </c>
      <c r="W592" s="67"/>
    </row>
    <row r="593" spans="1:23" x14ac:dyDescent="0.3">
      <c r="A593" s="1" t="str">
        <f>IF('2.1 Data FSVA 2025 &amp; Bobot'!A589="","",'2.1 Data FSVA 2025 &amp; Bobot'!A589)</f>
        <v/>
      </c>
      <c r="B593" s="2" t="str">
        <f>IF('2.1 Data FSVA 2025 &amp; Bobot'!B589="","",'2.1 Data FSVA 2025 &amp; Bobot'!B589)</f>
        <v/>
      </c>
      <c r="C593" s="1" t="str">
        <f>IF('2.1 Data FSVA 2025 &amp; Bobot'!C589="","",'2.1 Data FSVA 2025 &amp; Bobot'!C589)</f>
        <v/>
      </c>
      <c r="D593" s="1" t="str">
        <f>IF('2.1 Data FSVA 2025 &amp; Bobot'!D589="","",'2.1 Data FSVA 2025 &amp; Bobot'!D589)</f>
        <v/>
      </c>
      <c r="E593" s="1" t="str">
        <f>IF('2.1 Data FSVA 2025 &amp; Bobot'!E589="","",'2.1 Data FSVA 2025 &amp; Bobot'!E589)</f>
        <v/>
      </c>
      <c r="F593" s="2" t="str">
        <f>IF('2.1 Data FSVA 2025 &amp; Bobot'!F589="","",'2.1 Data FSVA 2025 &amp; Bobot'!F589)</f>
        <v/>
      </c>
      <c r="G593" s="4" t="str">
        <f>IF('2.1 Data FSVA 2025 &amp; Bobot'!H589="","",IFERROR(((G$7-'2.1 Data FSVA 2025 &amp; Bobot'!H589))/(G$7-G$6),"-"))</f>
        <v/>
      </c>
      <c r="H593" s="4" t="str">
        <f>IF('2.1 Data FSVA 2025 &amp; Bobot'!J589="","",IFERROR((('2.1 Data FSVA 2025 &amp; Bobot'!J589-H$6))/(H$7-H$6),"-"))</f>
        <v/>
      </c>
      <c r="I593" s="4" t="str">
        <f>IF('2.1 Data FSVA 2025 &amp; Bobot'!L589="","",IFERROR((('2.1 Data FSVA 2025 &amp; Bobot'!L589-I$6))/(I$7-I$6),"-"))</f>
        <v/>
      </c>
      <c r="J593" s="4" t="str">
        <f>IF('2.1 Data FSVA 2025 &amp; Bobot'!N589="","",IFERROR((('2.1 Data FSVA 2025 &amp; Bobot'!N589-J$6))/(J$7-J$6),"-"))</f>
        <v/>
      </c>
      <c r="K593" s="4" t="str">
        <f>IF('2.1 Data FSVA 2025 &amp; Bobot'!P589="","",IFERROR(((K$7-'2.1 Data FSVA 2025 &amp; Bobot'!P589))/(K$7-K$6),"-"))</f>
        <v/>
      </c>
      <c r="L593" s="4" t="str">
        <f>IF('2.1 Data FSVA 2025 &amp; Bobot'!R589="","",IFERROR(((L$7-'2.1 Data FSVA 2025 &amp; Bobot'!R589))/(L$7-L$6),"-"))</f>
        <v/>
      </c>
      <c r="M593" s="4" t="str">
        <f>IF('2.1 Data FSVA 2025 &amp; Bobot'!T589="","",IFERROR(((M$7-'2.1 Data FSVA 2025 &amp; Bobot'!T589))/(M$7-M$6),"-"))</f>
        <v/>
      </c>
      <c r="N593" s="4" t="str">
        <f>IF('2.1 Data FSVA 2025 &amp; Bobot'!V589="","",IFERROR((('2.1 Data FSVA 2025 &amp; Bobot'!V589-N$6))/(N$7-N$6),"-"))</f>
        <v/>
      </c>
      <c r="O593" s="4" t="str">
        <f>IF('2.1 Data FSVA 2025 &amp; Bobot'!X589="","",IFERROR(((O$7-'2.1 Data FSVA 2025 &amp; Bobot'!X589))/(O$7-O$6),"-"))</f>
        <v/>
      </c>
      <c r="P593" s="4" t="str">
        <f>IF('2.1 Data FSVA 2025 &amp; Bobot'!Z589="","",IFERROR((('2.1 Data FSVA 2025 &amp; Bobot'!Z589-P$6))/(P$7-P$6),"-"))</f>
        <v/>
      </c>
      <c r="Q593" s="4" t="str">
        <f>IF('2.1 Data FSVA 2025 &amp; Bobot'!AB589="","",IFERROR((('2.1 Data FSVA 2025 &amp; Bobot'!AB589-Q$6))/(Q$7-Q$6),"-"))</f>
        <v/>
      </c>
      <c r="R593" s="4" t="str">
        <f>IF('2.1 Data FSVA 2025 &amp; Bobot'!AD589="","",IFERROR(((R$7-'2.1 Data FSVA 2025 &amp; Bobot'!AD589))/(R$7-R$6),"-"))</f>
        <v/>
      </c>
      <c r="S593" s="33" t="str">
        <f t="shared" si="36"/>
        <v>-</v>
      </c>
      <c r="T593" s="73" t="str">
        <f t="shared" si="37"/>
        <v>-</v>
      </c>
      <c r="U593" s="4" t="str">
        <f t="shared" si="38"/>
        <v>-</v>
      </c>
      <c r="V593" s="73" t="str">
        <f t="shared" si="39"/>
        <v>-</v>
      </c>
      <c r="W593" s="67"/>
    </row>
    <row r="594" spans="1:23" x14ac:dyDescent="0.3">
      <c r="A594" s="1" t="str">
        <f>IF('2.1 Data FSVA 2025 &amp; Bobot'!A590="","",'2.1 Data FSVA 2025 &amp; Bobot'!A590)</f>
        <v/>
      </c>
      <c r="B594" s="2" t="str">
        <f>IF('2.1 Data FSVA 2025 &amp; Bobot'!B590="","",'2.1 Data FSVA 2025 &amp; Bobot'!B590)</f>
        <v/>
      </c>
      <c r="C594" s="1" t="str">
        <f>IF('2.1 Data FSVA 2025 &amp; Bobot'!C590="","",'2.1 Data FSVA 2025 &amp; Bobot'!C590)</f>
        <v/>
      </c>
      <c r="D594" s="1" t="str">
        <f>IF('2.1 Data FSVA 2025 &amp; Bobot'!D590="","",'2.1 Data FSVA 2025 &amp; Bobot'!D590)</f>
        <v/>
      </c>
      <c r="E594" s="1" t="str">
        <f>IF('2.1 Data FSVA 2025 &amp; Bobot'!E590="","",'2.1 Data FSVA 2025 &amp; Bobot'!E590)</f>
        <v/>
      </c>
      <c r="F594" s="2" t="str">
        <f>IF('2.1 Data FSVA 2025 &amp; Bobot'!F590="","",'2.1 Data FSVA 2025 &amp; Bobot'!F590)</f>
        <v/>
      </c>
      <c r="G594" s="4" t="str">
        <f>IF('2.1 Data FSVA 2025 &amp; Bobot'!H590="","",IFERROR(((G$7-'2.1 Data FSVA 2025 &amp; Bobot'!H590))/(G$7-G$6),"-"))</f>
        <v/>
      </c>
      <c r="H594" s="4" t="str">
        <f>IF('2.1 Data FSVA 2025 &amp; Bobot'!J590="","",IFERROR((('2.1 Data FSVA 2025 &amp; Bobot'!J590-H$6))/(H$7-H$6),"-"))</f>
        <v/>
      </c>
      <c r="I594" s="4" t="str">
        <f>IF('2.1 Data FSVA 2025 &amp; Bobot'!L590="","",IFERROR((('2.1 Data FSVA 2025 &amp; Bobot'!L590-I$6))/(I$7-I$6),"-"))</f>
        <v/>
      </c>
      <c r="J594" s="4" t="str">
        <f>IF('2.1 Data FSVA 2025 &amp; Bobot'!N590="","",IFERROR((('2.1 Data FSVA 2025 &amp; Bobot'!N590-J$6))/(J$7-J$6),"-"))</f>
        <v/>
      </c>
      <c r="K594" s="4" t="str">
        <f>IF('2.1 Data FSVA 2025 &amp; Bobot'!P590="","",IFERROR(((K$7-'2.1 Data FSVA 2025 &amp; Bobot'!P590))/(K$7-K$6),"-"))</f>
        <v/>
      </c>
      <c r="L594" s="4" t="str">
        <f>IF('2.1 Data FSVA 2025 &amp; Bobot'!R590="","",IFERROR(((L$7-'2.1 Data FSVA 2025 &amp; Bobot'!R590))/(L$7-L$6),"-"))</f>
        <v/>
      </c>
      <c r="M594" s="4" t="str">
        <f>IF('2.1 Data FSVA 2025 &amp; Bobot'!T590="","",IFERROR(((M$7-'2.1 Data FSVA 2025 &amp; Bobot'!T590))/(M$7-M$6),"-"))</f>
        <v/>
      </c>
      <c r="N594" s="4" t="str">
        <f>IF('2.1 Data FSVA 2025 &amp; Bobot'!V590="","",IFERROR((('2.1 Data FSVA 2025 &amp; Bobot'!V590-N$6))/(N$7-N$6),"-"))</f>
        <v/>
      </c>
      <c r="O594" s="4" t="str">
        <f>IF('2.1 Data FSVA 2025 &amp; Bobot'!X590="","",IFERROR(((O$7-'2.1 Data FSVA 2025 &amp; Bobot'!X590))/(O$7-O$6),"-"))</f>
        <v/>
      </c>
      <c r="P594" s="4" t="str">
        <f>IF('2.1 Data FSVA 2025 &amp; Bobot'!Z590="","",IFERROR((('2.1 Data FSVA 2025 &amp; Bobot'!Z590-P$6))/(P$7-P$6),"-"))</f>
        <v/>
      </c>
      <c r="Q594" s="4" t="str">
        <f>IF('2.1 Data FSVA 2025 &amp; Bobot'!AB590="","",IFERROR((('2.1 Data FSVA 2025 &amp; Bobot'!AB590-Q$6))/(Q$7-Q$6),"-"))</f>
        <v/>
      </c>
      <c r="R594" s="4" t="str">
        <f>IF('2.1 Data FSVA 2025 &amp; Bobot'!AD590="","",IFERROR(((R$7-'2.1 Data FSVA 2025 &amp; Bobot'!AD590))/(R$7-R$6),"-"))</f>
        <v/>
      </c>
      <c r="S594" s="33" t="str">
        <f t="shared" si="36"/>
        <v>-</v>
      </c>
      <c r="T594" s="73" t="str">
        <f t="shared" si="37"/>
        <v>-</v>
      </c>
      <c r="U594" s="4" t="str">
        <f t="shared" si="38"/>
        <v>-</v>
      </c>
      <c r="V594" s="73" t="str">
        <f t="shared" si="39"/>
        <v>-</v>
      </c>
      <c r="W594" s="67"/>
    </row>
    <row r="595" spans="1:23" x14ac:dyDescent="0.3">
      <c r="A595" s="1" t="str">
        <f>IF('2.1 Data FSVA 2025 &amp; Bobot'!A591="","",'2.1 Data FSVA 2025 &amp; Bobot'!A591)</f>
        <v/>
      </c>
      <c r="B595" s="2" t="str">
        <f>IF('2.1 Data FSVA 2025 &amp; Bobot'!B591="","",'2.1 Data FSVA 2025 &amp; Bobot'!B591)</f>
        <v/>
      </c>
      <c r="C595" s="1" t="str">
        <f>IF('2.1 Data FSVA 2025 &amp; Bobot'!C591="","",'2.1 Data FSVA 2025 &amp; Bobot'!C591)</f>
        <v/>
      </c>
      <c r="D595" s="1" t="str">
        <f>IF('2.1 Data FSVA 2025 &amp; Bobot'!D591="","",'2.1 Data FSVA 2025 &amp; Bobot'!D591)</f>
        <v/>
      </c>
      <c r="E595" s="1" t="str">
        <f>IF('2.1 Data FSVA 2025 &amp; Bobot'!E591="","",'2.1 Data FSVA 2025 &amp; Bobot'!E591)</f>
        <v/>
      </c>
      <c r="F595" s="2" t="str">
        <f>IF('2.1 Data FSVA 2025 &amp; Bobot'!F591="","",'2.1 Data FSVA 2025 &amp; Bobot'!F591)</f>
        <v/>
      </c>
      <c r="G595" s="4" t="str">
        <f>IF('2.1 Data FSVA 2025 &amp; Bobot'!H591="","",IFERROR(((G$7-'2.1 Data FSVA 2025 &amp; Bobot'!H591))/(G$7-G$6),"-"))</f>
        <v/>
      </c>
      <c r="H595" s="4" t="str">
        <f>IF('2.1 Data FSVA 2025 &amp; Bobot'!J591="","",IFERROR((('2.1 Data FSVA 2025 &amp; Bobot'!J591-H$6))/(H$7-H$6),"-"))</f>
        <v/>
      </c>
      <c r="I595" s="4" t="str">
        <f>IF('2.1 Data FSVA 2025 &amp; Bobot'!L591="","",IFERROR((('2.1 Data FSVA 2025 &amp; Bobot'!L591-I$6))/(I$7-I$6),"-"))</f>
        <v/>
      </c>
      <c r="J595" s="4" t="str">
        <f>IF('2.1 Data FSVA 2025 &amp; Bobot'!N591="","",IFERROR((('2.1 Data FSVA 2025 &amp; Bobot'!N591-J$6))/(J$7-J$6),"-"))</f>
        <v/>
      </c>
      <c r="K595" s="4" t="str">
        <f>IF('2.1 Data FSVA 2025 &amp; Bobot'!P591="","",IFERROR(((K$7-'2.1 Data FSVA 2025 &amp; Bobot'!P591))/(K$7-K$6),"-"))</f>
        <v/>
      </c>
      <c r="L595" s="4" t="str">
        <f>IF('2.1 Data FSVA 2025 &amp; Bobot'!R591="","",IFERROR(((L$7-'2.1 Data FSVA 2025 &amp; Bobot'!R591))/(L$7-L$6),"-"))</f>
        <v/>
      </c>
      <c r="M595" s="4" t="str">
        <f>IF('2.1 Data FSVA 2025 &amp; Bobot'!T591="","",IFERROR(((M$7-'2.1 Data FSVA 2025 &amp; Bobot'!T591))/(M$7-M$6),"-"))</f>
        <v/>
      </c>
      <c r="N595" s="4" t="str">
        <f>IF('2.1 Data FSVA 2025 &amp; Bobot'!V591="","",IFERROR((('2.1 Data FSVA 2025 &amp; Bobot'!V591-N$6))/(N$7-N$6),"-"))</f>
        <v/>
      </c>
      <c r="O595" s="4" t="str">
        <f>IF('2.1 Data FSVA 2025 &amp; Bobot'!X591="","",IFERROR(((O$7-'2.1 Data FSVA 2025 &amp; Bobot'!X591))/(O$7-O$6),"-"))</f>
        <v/>
      </c>
      <c r="P595" s="4" t="str">
        <f>IF('2.1 Data FSVA 2025 &amp; Bobot'!Z591="","",IFERROR((('2.1 Data FSVA 2025 &amp; Bobot'!Z591-P$6))/(P$7-P$6),"-"))</f>
        <v/>
      </c>
      <c r="Q595" s="4" t="str">
        <f>IF('2.1 Data FSVA 2025 &amp; Bobot'!AB591="","",IFERROR((('2.1 Data FSVA 2025 &amp; Bobot'!AB591-Q$6))/(Q$7-Q$6),"-"))</f>
        <v/>
      </c>
      <c r="R595" s="4" t="str">
        <f>IF('2.1 Data FSVA 2025 &amp; Bobot'!AD591="","",IFERROR(((R$7-'2.1 Data FSVA 2025 &amp; Bobot'!AD591))/(R$7-R$6),"-"))</f>
        <v/>
      </c>
      <c r="S595" s="33" t="str">
        <f t="shared" si="36"/>
        <v>-</v>
      </c>
      <c r="T595" s="73" t="str">
        <f t="shared" si="37"/>
        <v>-</v>
      </c>
      <c r="U595" s="4" t="str">
        <f t="shared" si="38"/>
        <v>-</v>
      </c>
      <c r="V595" s="73" t="str">
        <f t="shared" si="39"/>
        <v>-</v>
      </c>
      <c r="W595" s="67"/>
    </row>
    <row r="596" spans="1:23" x14ac:dyDescent="0.3">
      <c r="A596" s="1" t="str">
        <f>IF('2.1 Data FSVA 2025 &amp; Bobot'!A592="","",'2.1 Data FSVA 2025 &amp; Bobot'!A592)</f>
        <v/>
      </c>
      <c r="B596" s="2" t="str">
        <f>IF('2.1 Data FSVA 2025 &amp; Bobot'!B592="","",'2.1 Data FSVA 2025 &amp; Bobot'!B592)</f>
        <v/>
      </c>
      <c r="C596" s="1" t="str">
        <f>IF('2.1 Data FSVA 2025 &amp; Bobot'!C592="","",'2.1 Data FSVA 2025 &amp; Bobot'!C592)</f>
        <v/>
      </c>
      <c r="D596" s="1" t="str">
        <f>IF('2.1 Data FSVA 2025 &amp; Bobot'!D592="","",'2.1 Data FSVA 2025 &amp; Bobot'!D592)</f>
        <v/>
      </c>
      <c r="E596" s="1" t="str">
        <f>IF('2.1 Data FSVA 2025 &amp; Bobot'!E592="","",'2.1 Data FSVA 2025 &amp; Bobot'!E592)</f>
        <v/>
      </c>
      <c r="F596" s="2" t="str">
        <f>IF('2.1 Data FSVA 2025 &amp; Bobot'!F592="","",'2.1 Data FSVA 2025 &amp; Bobot'!F592)</f>
        <v/>
      </c>
      <c r="G596" s="4" t="str">
        <f>IF('2.1 Data FSVA 2025 &amp; Bobot'!H592="","",IFERROR(((G$7-'2.1 Data FSVA 2025 &amp; Bobot'!H592))/(G$7-G$6),"-"))</f>
        <v/>
      </c>
      <c r="H596" s="4" t="str">
        <f>IF('2.1 Data FSVA 2025 &amp; Bobot'!J592="","",IFERROR((('2.1 Data FSVA 2025 &amp; Bobot'!J592-H$6))/(H$7-H$6),"-"))</f>
        <v/>
      </c>
      <c r="I596" s="4" t="str">
        <f>IF('2.1 Data FSVA 2025 &amp; Bobot'!L592="","",IFERROR((('2.1 Data FSVA 2025 &amp; Bobot'!L592-I$6))/(I$7-I$6),"-"))</f>
        <v/>
      </c>
      <c r="J596" s="4" t="str">
        <f>IF('2.1 Data FSVA 2025 &amp; Bobot'!N592="","",IFERROR((('2.1 Data FSVA 2025 &amp; Bobot'!N592-J$6))/(J$7-J$6),"-"))</f>
        <v/>
      </c>
      <c r="K596" s="4" t="str">
        <f>IF('2.1 Data FSVA 2025 &amp; Bobot'!P592="","",IFERROR(((K$7-'2.1 Data FSVA 2025 &amp; Bobot'!P592))/(K$7-K$6),"-"))</f>
        <v/>
      </c>
      <c r="L596" s="4" t="str">
        <f>IF('2.1 Data FSVA 2025 &amp; Bobot'!R592="","",IFERROR(((L$7-'2.1 Data FSVA 2025 &amp; Bobot'!R592))/(L$7-L$6),"-"))</f>
        <v/>
      </c>
      <c r="M596" s="4" t="str">
        <f>IF('2.1 Data FSVA 2025 &amp; Bobot'!T592="","",IFERROR(((M$7-'2.1 Data FSVA 2025 &amp; Bobot'!T592))/(M$7-M$6),"-"))</f>
        <v/>
      </c>
      <c r="N596" s="4" t="str">
        <f>IF('2.1 Data FSVA 2025 &amp; Bobot'!V592="","",IFERROR((('2.1 Data FSVA 2025 &amp; Bobot'!V592-N$6))/(N$7-N$6),"-"))</f>
        <v/>
      </c>
      <c r="O596" s="4" t="str">
        <f>IF('2.1 Data FSVA 2025 &amp; Bobot'!X592="","",IFERROR(((O$7-'2.1 Data FSVA 2025 &amp; Bobot'!X592))/(O$7-O$6),"-"))</f>
        <v/>
      </c>
      <c r="P596" s="4" t="str">
        <f>IF('2.1 Data FSVA 2025 &amp; Bobot'!Z592="","",IFERROR((('2.1 Data FSVA 2025 &amp; Bobot'!Z592-P$6))/(P$7-P$6),"-"))</f>
        <v/>
      </c>
      <c r="Q596" s="4" t="str">
        <f>IF('2.1 Data FSVA 2025 &amp; Bobot'!AB592="","",IFERROR((('2.1 Data FSVA 2025 &amp; Bobot'!AB592-Q$6))/(Q$7-Q$6),"-"))</f>
        <v/>
      </c>
      <c r="R596" s="4" t="str">
        <f>IF('2.1 Data FSVA 2025 &amp; Bobot'!AD592="","",IFERROR(((R$7-'2.1 Data FSVA 2025 &amp; Bobot'!AD592))/(R$7-R$6),"-"))</f>
        <v/>
      </c>
      <c r="S596" s="33" t="str">
        <f t="shared" si="36"/>
        <v>-</v>
      </c>
      <c r="T596" s="73" t="str">
        <f t="shared" si="37"/>
        <v>-</v>
      </c>
      <c r="U596" s="4" t="str">
        <f t="shared" si="38"/>
        <v>-</v>
      </c>
      <c r="V596" s="73" t="str">
        <f t="shared" si="39"/>
        <v>-</v>
      </c>
      <c r="W596" s="67"/>
    </row>
    <row r="597" spans="1:23" x14ac:dyDescent="0.3">
      <c r="A597" s="1" t="str">
        <f>IF('2.1 Data FSVA 2025 &amp; Bobot'!A593="","",'2.1 Data FSVA 2025 &amp; Bobot'!A593)</f>
        <v/>
      </c>
      <c r="B597" s="2" t="str">
        <f>IF('2.1 Data FSVA 2025 &amp; Bobot'!B593="","",'2.1 Data FSVA 2025 &amp; Bobot'!B593)</f>
        <v/>
      </c>
      <c r="C597" s="1" t="str">
        <f>IF('2.1 Data FSVA 2025 &amp; Bobot'!C593="","",'2.1 Data FSVA 2025 &amp; Bobot'!C593)</f>
        <v/>
      </c>
      <c r="D597" s="1" t="str">
        <f>IF('2.1 Data FSVA 2025 &amp; Bobot'!D593="","",'2.1 Data FSVA 2025 &amp; Bobot'!D593)</f>
        <v/>
      </c>
      <c r="E597" s="1" t="str">
        <f>IF('2.1 Data FSVA 2025 &amp; Bobot'!E593="","",'2.1 Data FSVA 2025 &amp; Bobot'!E593)</f>
        <v/>
      </c>
      <c r="F597" s="2" t="str">
        <f>IF('2.1 Data FSVA 2025 &amp; Bobot'!F593="","",'2.1 Data FSVA 2025 &amp; Bobot'!F593)</f>
        <v/>
      </c>
      <c r="G597" s="4" t="str">
        <f>IF('2.1 Data FSVA 2025 &amp; Bobot'!H593="","",IFERROR(((G$7-'2.1 Data FSVA 2025 &amp; Bobot'!H593))/(G$7-G$6),"-"))</f>
        <v/>
      </c>
      <c r="H597" s="4" t="str">
        <f>IF('2.1 Data FSVA 2025 &amp; Bobot'!J593="","",IFERROR((('2.1 Data FSVA 2025 &amp; Bobot'!J593-H$6))/(H$7-H$6),"-"))</f>
        <v/>
      </c>
      <c r="I597" s="4" t="str">
        <f>IF('2.1 Data FSVA 2025 &amp; Bobot'!L593="","",IFERROR((('2.1 Data FSVA 2025 &amp; Bobot'!L593-I$6))/(I$7-I$6),"-"))</f>
        <v/>
      </c>
      <c r="J597" s="4" t="str">
        <f>IF('2.1 Data FSVA 2025 &amp; Bobot'!N593="","",IFERROR((('2.1 Data FSVA 2025 &amp; Bobot'!N593-J$6))/(J$7-J$6),"-"))</f>
        <v/>
      </c>
      <c r="K597" s="4" t="str">
        <f>IF('2.1 Data FSVA 2025 &amp; Bobot'!P593="","",IFERROR(((K$7-'2.1 Data FSVA 2025 &amp; Bobot'!P593))/(K$7-K$6),"-"))</f>
        <v/>
      </c>
      <c r="L597" s="4" t="str">
        <f>IF('2.1 Data FSVA 2025 &amp; Bobot'!R593="","",IFERROR(((L$7-'2.1 Data FSVA 2025 &amp; Bobot'!R593))/(L$7-L$6),"-"))</f>
        <v/>
      </c>
      <c r="M597" s="4" t="str">
        <f>IF('2.1 Data FSVA 2025 &amp; Bobot'!T593="","",IFERROR(((M$7-'2.1 Data FSVA 2025 &amp; Bobot'!T593))/(M$7-M$6),"-"))</f>
        <v/>
      </c>
      <c r="N597" s="4" t="str">
        <f>IF('2.1 Data FSVA 2025 &amp; Bobot'!V593="","",IFERROR((('2.1 Data FSVA 2025 &amp; Bobot'!V593-N$6))/(N$7-N$6),"-"))</f>
        <v/>
      </c>
      <c r="O597" s="4" t="str">
        <f>IF('2.1 Data FSVA 2025 &amp; Bobot'!X593="","",IFERROR(((O$7-'2.1 Data FSVA 2025 &amp; Bobot'!X593))/(O$7-O$6),"-"))</f>
        <v/>
      </c>
      <c r="P597" s="4" t="str">
        <f>IF('2.1 Data FSVA 2025 &amp; Bobot'!Z593="","",IFERROR((('2.1 Data FSVA 2025 &amp; Bobot'!Z593-P$6))/(P$7-P$6),"-"))</f>
        <v/>
      </c>
      <c r="Q597" s="4" t="str">
        <f>IF('2.1 Data FSVA 2025 &amp; Bobot'!AB593="","",IFERROR((('2.1 Data FSVA 2025 &amp; Bobot'!AB593-Q$6))/(Q$7-Q$6),"-"))</f>
        <v/>
      </c>
      <c r="R597" s="4" t="str">
        <f>IF('2.1 Data FSVA 2025 &amp; Bobot'!AD593="","",IFERROR(((R$7-'2.1 Data FSVA 2025 &amp; Bobot'!AD593))/(R$7-R$6),"-"))</f>
        <v/>
      </c>
      <c r="S597" s="33" t="str">
        <f t="shared" si="36"/>
        <v>-</v>
      </c>
      <c r="T597" s="73" t="str">
        <f t="shared" si="37"/>
        <v>-</v>
      </c>
      <c r="U597" s="4" t="str">
        <f t="shared" si="38"/>
        <v>-</v>
      </c>
      <c r="V597" s="73" t="str">
        <f t="shared" si="39"/>
        <v>-</v>
      </c>
      <c r="W597" s="67"/>
    </row>
    <row r="598" spans="1:23" x14ac:dyDescent="0.3">
      <c r="A598" s="1" t="str">
        <f>IF('2.1 Data FSVA 2025 &amp; Bobot'!A594="","",'2.1 Data FSVA 2025 &amp; Bobot'!A594)</f>
        <v/>
      </c>
      <c r="B598" s="2" t="str">
        <f>IF('2.1 Data FSVA 2025 &amp; Bobot'!B594="","",'2.1 Data FSVA 2025 &amp; Bobot'!B594)</f>
        <v/>
      </c>
      <c r="C598" s="1" t="str">
        <f>IF('2.1 Data FSVA 2025 &amp; Bobot'!C594="","",'2.1 Data FSVA 2025 &amp; Bobot'!C594)</f>
        <v/>
      </c>
      <c r="D598" s="1" t="str">
        <f>IF('2.1 Data FSVA 2025 &amp; Bobot'!D594="","",'2.1 Data FSVA 2025 &amp; Bobot'!D594)</f>
        <v/>
      </c>
      <c r="E598" s="1" t="str">
        <f>IF('2.1 Data FSVA 2025 &amp; Bobot'!E594="","",'2.1 Data FSVA 2025 &amp; Bobot'!E594)</f>
        <v/>
      </c>
      <c r="F598" s="2" t="str">
        <f>IF('2.1 Data FSVA 2025 &amp; Bobot'!F594="","",'2.1 Data FSVA 2025 &amp; Bobot'!F594)</f>
        <v/>
      </c>
      <c r="G598" s="4" t="str">
        <f>IF('2.1 Data FSVA 2025 &amp; Bobot'!H594="","",IFERROR(((G$7-'2.1 Data FSVA 2025 &amp; Bobot'!H594))/(G$7-G$6),"-"))</f>
        <v/>
      </c>
      <c r="H598" s="4" t="str">
        <f>IF('2.1 Data FSVA 2025 &amp; Bobot'!J594="","",IFERROR((('2.1 Data FSVA 2025 &amp; Bobot'!J594-H$6))/(H$7-H$6),"-"))</f>
        <v/>
      </c>
      <c r="I598" s="4" t="str">
        <f>IF('2.1 Data FSVA 2025 &amp; Bobot'!L594="","",IFERROR((('2.1 Data FSVA 2025 &amp; Bobot'!L594-I$6))/(I$7-I$6),"-"))</f>
        <v/>
      </c>
      <c r="J598" s="4" t="str">
        <f>IF('2.1 Data FSVA 2025 &amp; Bobot'!N594="","",IFERROR((('2.1 Data FSVA 2025 &amp; Bobot'!N594-J$6))/(J$7-J$6),"-"))</f>
        <v/>
      </c>
      <c r="K598" s="4" t="str">
        <f>IF('2.1 Data FSVA 2025 &amp; Bobot'!P594="","",IFERROR(((K$7-'2.1 Data FSVA 2025 &amp; Bobot'!P594))/(K$7-K$6),"-"))</f>
        <v/>
      </c>
      <c r="L598" s="4" t="str">
        <f>IF('2.1 Data FSVA 2025 &amp; Bobot'!R594="","",IFERROR(((L$7-'2.1 Data FSVA 2025 &amp; Bobot'!R594))/(L$7-L$6),"-"))</f>
        <v/>
      </c>
      <c r="M598" s="4" t="str">
        <f>IF('2.1 Data FSVA 2025 &amp; Bobot'!T594="","",IFERROR(((M$7-'2.1 Data FSVA 2025 &amp; Bobot'!T594))/(M$7-M$6),"-"))</f>
        <v/>
      </c>
      <c r="N598" s="4" t="str">
        <f>IF('2.1 Data FSVA 2025 &amp; Bobot'!V594="","",IFERROR((('2.1 Data FSVA 2025 &amp; Bobot'!V594-N$6))/(N$7-N$6),"-"))</f>
        <v/>
      </c>
      <c r="O598" s="4" t="str">
        <f>IF('2.1 Data FSVA 2025 &amp; Bobot'!X594="","",IFERROR(((O$7-'2.1 Data FSVA 2025 &amp; Bobot'!X594))/(O$7-O$6),"-"))</f>
        <v/>
      </c>
      <c r="P598" s="4" t="str">
        <f>IF('2.1 Data FSVA 2025 &amp; Bobot'!Z594="","",IFERROR((('2.1 Data FSVA 2025 &amp; Bobot'!Z594-P$6))/(P$7-P$6),"-"))</f>
        <v/>
      </c>
      <c r="Q598" s="4" t="str">
        <f>IF('2.1 Data FSVA 2025 &amp; Bobot'!AB594="","",IFERROR((('2.1 Data FSVA 2025 &amp; Bobot'!AB594-Q$6))/(Q$7-Q$6),"-"))</f>
        <v/>
      </c>
      <c r="R598" s="4" t="str">
        <f>IF('2.1 Data FSVA 2025 &amp; Bobot'!AD594="","",IFERROR(((R$7-'2.1 Data FSVA 2025 &amp; Bobot'!AD594))/(R$7-R$6),"-"))</f>
        <v/>
      </c>
      <c r="S598" s="33" t="str">
        <f t="shared" si="36"/>
        <v>-</v>
      </c>
      <c r="T598" s="73" t="str">
        <f t="shared" si="37"/>
        <v>-</v>
      </c>
      <c r="U598" s="4" t="str">
        <f t="shared" si="38"/>
        <v>-</v>
      </c>
      <c r="V598" s="73" t="str">
        <f t="shared" si="39"/>
        <v>-</v>
      </c>
      <c r="W598" s="67"/>
    </row>
    <row r="599" spans="1:23" x14ac:dyDescent="0.3">
      <c r="A599" s="1" t="str">
        <f>IF('2.1 Data FSVA 2025 &amp; Bobot'!A595="","",'2.1 Data FSVA 2025 &amp; Bobot'!A595)</f>
        <v/>
      </c>
      <c r="B599" s="2" t="str">
        <f>IF('2.1 Data FSVA 2025 &amp; Bobot'!B595="","",'2.1 Data FSVA 2025 &amp; Bobot'!B595)</f>
        <v/>
      </c>
      <c r="C599" s="1" t="str">
        <f>IF('2.1 Data FSVA 2025 &amp; Bobot'!C595="","",'2.1 Data FSVA 2025 &amp; Bobot'!C595)</f>
        <v/>
      </c>
      <c r="D599" s="1" t="str">
        <f>IF('2.1 Data FSVA 2025 &amp; Bobot'!D595="","",'2.1 Data FSVA 2025 &amp; Bobot'!D595)</f>
        <v/>
      </c>
      <c r="E599" s="1" t="str">
        <f>IF('2.1 Data FSVA 2025 &amp; Bobot'!E595="","",'2.1 Data FSVA 2025 &amp; Bobot'!E595)</f>
        <v/>
      </c>
      <c r="F599" s="2" t="str">
        <f>IF('2.1 Data FSVA 2025 &amp; Bobot'!F595="","",'2.1 Data FSVA 2025 &amp; Bobot'!F595)</f>
        <v/>
      </c>
      <c r="G599" s="4" t="str">
        <f>IF('2.1 Data FSVA 2025 &amp; Bobot'!H595="","",IFERROR(((G$7-'2.1 Data FSVA 2025 &amp; Bobot'!H595))/(G$7-G$6),"-"))</f>
        <v/>
      </c>
      <c r="H599" s="4" t="str">
        <f>IF('2.1 Data FSVA 2025 &amp; Bobot'!J595="","",IFERROR((('2.1 Data FSVA 2025 &amp; Bobot'!J595-H$6))/(H$7-H$6),"-"))</f>
        <v/>
      </c>
      <c r="I599" s="4" t="str">
        <f>IF('2.1 Data FSVA 2025 &amp; Bobot'!L595="","",IFERROR((('2.1 Data FSVA 2025 &amp; Bobot'!L595-I$6))/(I$7-I$6),"-"))</f>
        <v/>
      </c>
      <c r="J599" s="4" t="str">
        <f>IF('2.1 Data FSVA 2025 &amp; Bobot'!N595="","",IFERROR((('2.1 Data FSVA 2025 &amp; Bobot'!N595-J$6))/(J$7-J$6),"-"))</f>
        <v/>
      </c>
      <c r="K599" s="4" t="str">
        <f>IF('2.1 Data FSVA 2025 &amp; Bobot'!P595="","",IFERROR(((K$7-'2.1 Data FSVA 2025 &amp; Bobot'!P595))/(K$7-K$6),"-"))</f>
        <v/>
      </c>
      <c r="L599" s="4" t="str">
        <f>IF('2.1 Data FSVA 2025 &amp; Bobot'!R595="","",IFERROR(((L$7-'2.1 Data FSVA 2025 &amp; Bobot'!R595))/(L$7-L$6),"-"))</f>
        <v/>
      </c>
      <c r="M599" s="4" t="str">
        <f>IF('2.1 Data FSVA 2025 &amp; Bobot'!T595="","",IFERROR(((M$7-'2.1 Data FSVA 2025 &amp; Bobot'!T595))/(M$7-M$6),"-"))</f>
        <v/>
      </c>
      <c r="N599" s="4" t="str">
        <f>IF('2.1 Data FSVA 2025 &amp; Bobot'!V595="","",IFERROR((('2.1 Data FSVA 2025 &amp; Bobot'!V595-N$6))/(N$7-N$6),"-"))</f>
        <v/>
      </c>
      <c r="O599" s="4" t="str">
        <f>IF('2.1 Data FSVA 2025 &amp; Bobot'!X595="","",IFERROR(((O$7-'2.1 Data FSVA 2025 &amp; Bobot'!X595))/(O$7-O$6),"-"))</f>
        <v/>
      </c>
      <c r="P599" s="4" t="str">
        <f>IF('2.1 Data FSVA 2025 &amp; Bobot'!Z595="","",IFERROR((('2.1 Data FSVA 2025 &amp; Bobot'!Z595-P$6))/(P$7-P$6),"-"))</f>
        <v/>
      </c>
      <c r="Q599" s="4" t="str">
        <f>IF('2.1 Data FSVA 2025 &amp; Bobot'!AB595="","",IFERROR((('2.1 Data FSVA 2025 &amp; Bobot'!AB595-Q$6))/(Q$7-Q$6),"-"))</f>
        <v/>
      </c>
      <c r="R599" s="4" t="str">
        <f>IF('2.1 Data FSVA 2025 &amp; Bobot'!AD595="","",IFERROR(((R$7-'2.1 Data FSVA 2025 &amp; Bobot'!AD595))/(R$7-R$6),"-"))</f>
        <v/>
      </c>
      <c r="S599" s="33" t="str">
        <f t="shared" si="36"/>
        <v>-</v>
      </c>
      <c r="T599" s="73" t="str">
        <f t="shared" si="37"/>
        <v>-</v>
      </c>
      <c r="U599" s="4" t="str">
        <f t="shared" si="38"/>
        <v>-</v>
      </c>
      <c r="V599" s="73" t="str">
        <f t="shared" si="39"/>
        <v>-</v>
      </c>
      <c r="W599" s="67"/>
    </row>
    <row r="600" spans="1:23" x14ac:dyDescent="0.3">
      <c r="A600" s="1" t="str">
        <f>IF('2.1 Data FSVA 2025 &amp; Bobot'!A596="","",'2.1 Data FSVA 2025 &amp; Bobot'!A596)</f>
        <v/>
      </c>
      <c r="B600" s="2" t="str">
        <f>IF('2.1 Data FSVA 2025 &amp; Bobot'!B596="","",'2.1 Data FSVA 2025 &amp; Bobot'!B596)</f>
        <v/>
      </c>
      <c r="C600" s="1" t="str">
        <f>IF('2.1 Data FSVA 2025 &amp; Bobot'!C596="","",'2.1 Data FSVA 2025 &amp; Bobot'!C596)</f>
        <v/>
      </c>
      <c r="D600" s="1" t="str">
        <f>IF('2.1 Data FSVA 2025 &amp; Bobot'!D596="","",'2.1 Data FSVA 2025 &amp; Bobot'!D596)</f>
        <v/>
      </c>
      <c r="E600" s="1" t="str">
        <f>IF('2.1 Data FSVA 2025 &amp; Bobot'!E596="","",'2.1 Data FSVA 2025 &amp; Bobot'!E596)</f>
        <v/>
      </c>
      <c r="F600" s="2" t="str">
        <f>IF('2.1 Data FSVA 2025 &amp; Bobot'!F596="","",'2.1 Data FSVA 2025 &amp; Bobot'!F596)</f>
        <v/>
      </c>
      <c r="G600" s="4" t="str">
        <f>IF('2.1 Data FSVA 2025 &amp; Bobot'!H596="","",IFERROR(((G$7-'2.1 Data FSVA 2025 &amp; Bobot'!H596))/(G$7-G$6),"-"))</f>
        <v/>
      </c>
      <c r="H600" s="4" t="str">
        <f>IF('2.1 Data FSVA 2025 &amp; Bobot'!J596="","",IFERROR((('2.1 Data FSVA 2025 &amp; Bobot'!J596-H$6))/(H$7-H$6),"-"))</f>
        <v/>
      </c>
      <c r="I600" s="4" t="str">
        <f>IF('2.1 Data FSVA 2025 &amp; Bobot'!L596="","",IFERROR((('2.1 Data FSVA 2025 &amp; Bobot'!L596-I$6))/(I$7-I$6),"-"))</f>
        <v/>
      </c>
      <c r="J600" s="4" t="str">
        <f>IF('2.1 Data FSVA 2025 &amp; Bobot'!N596="","",IFERROR((('2.1 Data FSVA 2025 &amp; Bobot'!N596-J$6))/(J$7-J$6),"-"))</f>
        <v/>
      </c>
      <c r="K600" s="4" t="str">
        <f>IF('2.1 Data FSVA 2025 &amp; Bobot'!P596="","",IFERROR(((K$7-'2.1 Data FSVA 2025 &amp; Bobot'!P596))/(K$7-K$6),"-"))</f>
        <v/>
      </c>
      <c r="L600" s="4" t="str">
        <f>IF('2.1 Data FSVA 2025 &amp; Bobot'!R596="","",IFERROR(((L$7-'2.1 Data FSVA 2025 &amp; Bobot'!R596))/(L$7-L$6),"-"))</f>
        <v/>
      </c>
      <c r="M600" s="4" t="str">
        <f>IF('2.1 Data FSVA 2025 &amp; Bobot'!T596="","",IFERROR(((M$7-'2.1 Data FSVA 2025 &amp; Bobot'!T596))/(M$7-M$6),"-"))</f>
        <v/>
      </c>
      <c r="N600" s="4" t="str">
        <f>IF('2.1 Data FSVA 2025 &amp; Bobot'!V596="","",IFERROR((('2.1 Data FSVA 2025 &amp; Bobot'!V596-N$6))/(N$7-N$6),"-"))</f>
        <v/>
      </c>
      <c r="O600" s="4" t="str">
        <f>IF('2.1 Data FSVA 2025 &amp; Bobot'!X596="","",IFERROR(((O$7-'2.1 Data FSVA 2025 &amp; Bobot'!X596))/(O$7-O$6),"-"))</f>
        <v/>
      </c>
      <c r="P600" s="4" t="str">
        <f>IF('2.1 Data FSVA 2025 &amp; Bobot'!Z596="","",IFERROR((('2.1 Data FSVA 2025 &amp; Bobot'!Z596-P$6))/(P$7-P$6),"-"))</f>
        <v/>
      </c>
      <c r="Q600" s="4" t="str">
        <f>IF('2.1 Data FSVA 2025 &amp; Bobot'!AB596="","",IFERROR((('2.1 Data FSVA 2025 &amp; Bobot'!AB596-Q$6))/(Q$7-Q$6),"-"))</f>
        <v/>
      </c>
      <c r="R600" s="4" t="str">
        <f>IF('2.1 Data FSVA 2025 &amp; Bobot'!AD596="","",IFERROR(((R$7-'2.1 Data FSVA 2025 &amp; Bobot'!AD596))/(R$7-R$6),"-"))</f>
        <v/>
      </c>
      <c r="S600" s="33" t="str">
        <f t="shared" si="36"/>
        <v>-</v>
      </c>
      <c r="T600" s="73" t="str">
        <f t="shared" si="37"/>
        <v>-</v>
      </c>
      <c r="U600" s="4" t="str">
        <f t="shared" si="38"/>
        <v>-</v>
      </c>
      <c r="V600" s="73" t="str">
        <f t="shared" si="39"/>
        <v>-</v>
      </c>
      <c r="W600" s="67"/>
    </row>
    <row r="601" spans="1:23" x14ac:dyDescent="0.3">
      <c r="A601" s="1" t="str">
        <f>IF('2.1 Data FSVA 2025 &amp; Bobot'!A597="","",'2.1 Data FSVA 2025 &amp; Bobot'!A597)</f>
        <v/>
      </c>
      <c r="B601" s="2" t="str">
        <f>IF('2.1 Data FSVA 2025 &amp; Bobot'!B597="","",'2.1 Data FSVA 2025 &amp; Bobot'!B597)</f>
        <v/>
      </c>
      <c r="C601" s="1" t="str">
        <f>IF('2.1 Data FSVA 2025 &amp; Bobot'!C597="","",'2.1 Data FSVA 2025 &amp; Bobot'!C597)</f>
        <v/>
      </c>
      <c r="D601" s="1" t="str">
        <f>IF('2.1 Data FSVA 2025 &amp; Bobot'!D597="","",'2.1 Data FSVA 2025 &amp; Bobot'!D597)</f>
        <v/>
      </c>
      <c r="E601" s="1" t="str">
        <f>IF('2.1 Data FSVA 2025 &amp; Bobot'!E597="","",'2.1 Data FSVA 2025 &amp; Bobot'!E597)</f>
        <v/>
      </c>
      <c r="F601" s="2" t="str">
        <f>IF('2.1 Data FSVA 2025 &amp; Bobot'!F597="","",'2.1 Data FSVA 2025 &amp; Bobot'!F597)</f>
        <v/>
      </c>
      <c r="G601" s="4" t="str">
        <f>IF('2.1 Data FSVA 2025 &amp; Bobot'!H597="","",IFERROR(((G$7-'2.1 Data FSVA 2025 &amp; Bobot'!H597))/(G$7-G$6),"-"))</f>
        <v/>
      </c>
      <c r="H601" s="4" t="str">
        <f>IF('2.1 Data FSVA 2025 &amp; Bobot'!J597="","",IFERROR((('2.1 Data FSVA 2025 &amp; Bobot'!J597-H$6))/(H$7-H$6),"-"))</f>
        <v/>
      </c>
      <c r="I601" s="4" t="str">
        <f>IF('2.1 Data FSVA 2025 &amp; Bobot'!L597="","",IFERROR((('2.1 Data FSVA 2025 &amp; Bobot'!L597-I$6))/(I$7-I$6),"-"))</f>
        <v/>
      </c>
      <c r="J601" s="4" t="str">
        <f>IF('2.1 Data FSVA 2025 &amp; Bobot'!N597="","",IFERROR((('2.1 Data FSVA 2025 &amp; Bobot'!N597-J$6))/(J$7-J$6),"-"))</f>
        <v/>
      </c>
      <c r="K601" s="4" t="str">
        <f>IF('2.1 Data FSVA 2025 &amp; Bobot'!P597="","",IFERROR(((K$7-'2.1 Data FSVA 2025 &amp; Bobot'!P597))/(K$7-K$6),"-"))</f>
        <v/>
      </c>
      <c r="L601" s="4" t="str">
        <f>IF('2.1 Data FSVA 2025 &amp; Bobot'!R597="","",IFERROR(((L$7-'2.1 Data FSVA 2025 &amp; Bobot'!R597))/(L$7-L$6),"-"))</f>
        <v/>
      </c>
      <c r="M601" s="4" t="str">
        <f>IF('2.1 Data FSVA 2025 &amp; Bobot'!T597="","",IFERROR(((M$7-'2.1 Data FSVA 2025 &amp; Bobot'!T597))/(M$7-M$6),"-"))</f>
        <v/>
      </c>
      <c r="N601" s="4" t="str">
        <f>IF('2.1 Data FSVA 2025 &amp; Bobot'!V597="","",IFERROR((('2.1 Data FSVA 2025 &amp; Bobot'!V597-N$6))/(N$7-N$6),"-"))</f>
        <v/>
      </c>
      <c r="O601" s="4" t="str">
        <f>IF('2.1 Data FSVA 2025 &amp; Bobot'!X597="","",IFERROR(((O$7-'2.1 Data FSVA 2025 &amp; Bobot'!X597))/(O$7-O$6),"-"))</f>
        <v/>
      </c>
      <c r="P601" s="4" t="str">
        <f>IF('2.1 Data FSVA 2025 &amp; Bobot'!Z597="","",IFERROR((('2.1 Data FSVA 2025 &amp; Bobot'!Z597-P$6))/(P$7-P$6),"-"))</f>
        <v/>
      </c>
      <c r="Q601" s="4" t="str">
        <f>IF('2.1 Data FSVA 2025 &amp; Bobot'!AB597="","",IFERROR((('2.1 Data FSVA 2025 &amp; Bobot'!AB597-Q$6))/(Q$7-Q$6),"-"))</f>
        <v/>
      </c>
      <c r="R601" s="4" t="str">
        <f>IF('2.1 Data FSVA 2025 &amp; Bobot'!AD597="","",IFERROR(((R$7-'2.1 Data FSVA 2025 &amp; Bobot'!AD597))/(R$7-R$6),"-"))</f>
        <v/>
      </c>
      <c r="S601" s="33" t="str">
        <f t="shared" si="36"/>
        <v>-</v>
      </c>
      <c r="T601" s="73" t="str">
        <f t="shared" si="37"/>
        <v>-</v>
      </c>
      <c r="U601" s="4" t="str">
        <f t="shared" si="38"/>
        <v>-</v>
      </c>
      <c r="V601" s="73" t="str">
        <f t="shared" si="39"/>
        <v>-</v>
      </c>
      <c r="W601" s="67"/>
    </row>
    <row r="602" spans="1:23" x14ac:dyDescent="0.3">
      <c r="A602" s="1" t="str">
        <f>IF('2.1 Data FSVA 2025 &amp; Bobot'!A598="","",'2.1 Data FSVA 2025 &amp; Bobot'!A598)</f>
        <v/>
      </c>
      <c r="B602" s="2" t="str">
        <f>IF('2.1 Data FSVA 2025 &amp; Bobot'!B598="","",'2.1 Data FSVA 2025 &amp; Bobot'!B598)</f>
        <v/>
      </c>
      <c r="C602" s="1" t="str">
        <f>IF('2.1 Data FSVA 2025 &amp; Bobot'!C598="","",'2.1 Data FSVA 2025 &amp; Bobot'!C598)</f>
        <v/>
      </c>
      <c r="D602" s="1" t="str">
        <f>IF('2.1 Data FSVA 2025 &amp; Bobot'!D598="","",'2.1 Data FSVA 2025 &amp; Bobot'!D598)</f>
        <v/>
      </c>
      <c r="E602" s="1" t="str">
        <f>IF('2.1 Data FSVA 2025 &amp; Bobot'!E598="","",'2.1 Data FSVA 2025 &amp; Bobot'!E598)</f>
        <v/>
      </c>
      <c r="F602" s="2" t="str">
        <f>IF('2.1 Data FSVA 2025 &amp; Bobot'!F598="","",'2.1 Data FSVA 2025 &amp; Bobot'!F598)</f>
        <v/>
      </c>
      <c r="G602" s="4" t="str">
        <f>IF('2.1 Data FSVA 2025 &amp; Bobot'!H598="","",IFERROR(((G$7-'2.1 Data FSVA 2025 &amp; Bobot'!H598))/(G$7-G$6),"-"))</f>
        <v/>
      </c>
      <c r="H602" s="4" t="str">
        <f>IF('2.1 Data FSVA 2025 &amp; Bobot'!J598="","",IFERROR((('2.1 Data FSVA 2025 &amp; Bobot'!J598-H$6))/(H$7-H$6),"-"))</f>
        <v/>
      </c>
      <c r="I602" s="4" t="str">
        <f>IF('2.1 Data FSVA 2025 &amp; Bobot'!L598="","",IFERROR((('2.1 Data FSVA 2025 &amp; Bobot'!L598-I$6))/(I$7-I$6),"-"))</f>
        <v/>
      </c>
      <c r="J602" s="4" t="str">
        <f>IF('2.1 Data FSVA 2025 &amp; Bobot'!N598="","",IFERROR((('2.1 Data FSVA 2025 &amp; Bobot'!N598-J$6))/(J$7-J$6),"-"))</f>
        <v/>
      </c>
      <c r="K602" s="4" t="str">
        <f>IF('2.1 Data FSVA 2025 &amp; Bobot'!P598="","",IFERROR(((K$7-'2.1 Data FSVA 2025 &amp; Bobot'!P598))/(K$7-K$6),"-"))</f>
        <v/>
      </c>
      <c r="L602" s="4" t="str">
        <f>IF('2.1 Data FSVA 2025 &amp; Bobot'!R598="","",IFERROR(((L$7-'2.1 Data FSVA 2025 &amp; Bobot'!R598))/(L$7-L$6),"-"))</f>
        <v/>
      </c>
      <c r="M602" s="4" t="str">
        <f>IF('2.1 Data FSVA 2025 &amp; Bobot'!T598="","",IFERROR(((M$7-'2.1 Data FSVA 2025 &amp; Bobot'!T598))/(M$7-M$6),"-"))</f>
        <v/>
      </c>
      <c r="N602" s="4" t="str">
        <f>IF('2.1 Data FSVA 2025 &amp; Bobot'!V598="","",IFERROR((('2.1 Data FSVA 2025 &amp; Bobot'!V598-N$6))/(N$7-N$6),"-"))</f>
        <v/>
      </c>
      <c r="O602" s="4" t="str">
        <f>IF('2.1 Data FSVA 2025 &amp; Bobot'!X598="","",IFERROR(((O$7-'2.1 Data FSVA 2025 &amp; Bobot'!X598))/(O$7-O$6),"-"))</f>
        <v/>
      </c>
      <c r="P602" s="4" t="str">
        <f>IF('2.1 Data FSVA 2025 &amp; Bobot'!Z598="","",IFERROR((('2.1 Data FSVA 2025 &amp; Bobot'!Z598-P$6))/(P$7-P$6),"-"))</f>
        <v/>
      </c>
      <c r="Q602" s="4" t="str">
        <f>IF('2.1 Data FSVA 2025 &amp; Bobot'!AB598="","",IFERROR((('2.1 Data FSVA 2025 &amp; Bobot'!AB598-Q$6))/(Q$7-Q$6),"-"))</f>
        <v/>
      </c>
      <c r="R602" s="4" t="str">
        <f>IF('2.1 Data FSVA 2025 &amp; Bobot'!AD598="","",IFERROR(((R$7-'2.1 Data FSVA 2025 &amp; Bobot'!AD598))/(R$7-R$6),"-"))</f>
        <v/>
      </c>
      <c r="S602" s="33" t="str">
        <f t="shared" si="36"/>
        <v>-</v>
      </c>
      <c r="T602" s="73" t="str">
        <f t="shared" si="37"/>
        <v>-</v>
      </c>
      <c r="U602" s="4" t="str">
        <f t="shared" si="38"/>
        <v>-</v>
      </c>
      <c r="V602" s="73" t="str">
        <f t="shared" si="39"/>
        <v>-</v>
      </c>
      <c r="W602" s="67"/>
    </row>
    <row r="603" spans="1:23" x14ac:dyDescent="0.3">
      <c r="A603" s="1" t="str">
        <f>IF('2.1 Data FSVA 2025 &amp; Bobot'!A599="","",'2.1 Data FSVA 2025 &amp; Bobot'!A599)</f>
        <v/>
      </c>
      <c r="B603" s="2" t="str">
        <f>IF('2.1 Data FSVA 2025 &amp; Bobot'!B599="","",'2.1 Data FSVA 2025 &amp; Bobot'!B599)</f>
        <v/>
      </c>
      <c r="C603" s="1" t="str">
        <f>IF('2.1 Data FSVA 2025 &amp; Bobot'!C599="","",'2.1 Data FSVA 2025 &amp; Bobot'!C599)</f>
        <v/>
      </c>
      <c r="D603" s="1" t="str">
        <f>IF('2.1 Data FSVA 2025 &amp; Bobot'!D599="","",'2.1 Data FSVA 2025 &amp; Bobot'!D599)</f>
        <v/>
      </c>
      <c r="E603" s="1" t="str">
        <f>IF('2.1 Data FSVA 2025 &amp; Bobot'!E599="","",'2.1 Data FSVA 2025 &amp; Bobot'!E599)</f>
        <v/>
      </c>
      <c r="F603" s="2" t="str">
        <f>IF('2.1 Data FSVA 2025 &amp; Bobot'!F599="","",'2.1 Data FSVA 2025 &amp; Bobot'!F599)</f>
        <v/>
      </c>
      <c r="G603" s="4" t="str">
        <f>IF('2.1 Data FSVA 2025 &amp; Bobot'!H599="","",IFERROR(((G$7-'2.1 Data FSVA 2025 &amp; Bobot'!H599))/(G$7-G$6),"-"))</f>
        <v/>
      </c>
      <c r="H603" s="4" t="str">
        <f>IF('2.1 Data FSVA 2025 &amp; Bobot'!J599="","",IFERROR((('2.1 Data FSVA 2025 &amp; Bobot'!J599-H$6))/(H$7-H$6),"-"))</f>
        <v/>
      </c>
      <c r="I603" s="4" t="str">
        <f>IF('2.1 Data FSVA 2025 &amp; Bobot'!L599="","",IFERROR((('2.1 Data FSVA 2025 &amp; Bobot'!L599-I$6))/(I$7-I$6),"-"))</f>
        <v/>
      </c>
      <c r="J603" s="4" t="str">
        <f>IF('2.1 Data FSVA 2025 &amp; Bobot'!N599="","",IFERROR((('2.1 Data FSVA 2025 &amp; Bobot'!N599-J$6))/(J$7-J$6),"-"))</f>
        <v/>
      </c>
      <c r="K603" s="4" t="str">
        <f>IF('2.1 Data FSVA 2025 &amp; Bobot'!P599="","",IFERROR(((K$7-'2.1 Data FSVA 2025 &amp; Bobot'!P599))/(K$7-K$6),"-"))</f>
        <v/>
      </c>
      <c r="L603" s="4" t="str">
        <f>IF('2.1 Data FSVA 2025 &amp; Bobot'!R599="","",IFERROR(((L$7-'2.1 Data FSVA 2025 &amp; Bobot'!R599))/(L$7-L$6),"-"))</f>
        <v/>
      </c>
      <c r="M603" s="4" t="str">
        <f>IF('2.1 Data FSVA 2025 &amp; Bobot'!T599="","",IFERROR(((M$7-'2.1 Data FSVA 2025 &amp; Bobot'!T599))/(M$7-M$6),"-"))</f>
        <v/>
      </c>
      <c r="N603" s="4" t="str">
        <f>IF('2.1 Data FSVA 2025 &amp; Bobot'!V599="","",IFERROR((('2.1 Data FSVA 2025 &amp; Bobot'!V599-N$6))/(N$7-N$6),"-"))</f>
        <v/>
      </c>
      <c r="O603" s="4" t="str">
        <f>IF('2.1 Data FSVA 2025 &amp; Bobot'!X599="","",IFERROR(((O$7-'2.1 Data FSVA 2025 &amp; Bobot'!X599))/(O$7-O$6),"-"))</f>
        <v/>
      </c>
      <c r="P603" s="4" t="str">
        <f>IF('2.1 Data FSVA 2025 &amp; Bobot'!Z599="","",IFERROR((('2.1 Data FSVA 2025 &amp; Bobot'!Z599-P$6))/(P$7-P$6),"-"))</f>
        <v/>
      </c>
      <c r="Q603" s="4" t="str">
        <f>IF('2.1 Data FSVA 2025 &amp; Bobot'!AB599="","",IFERROR((('2.1 Data FSVA 2025 &amp; Bobot'!AB599-Q$6))/(Q$7-Q$6),"-"))</f>
        <v/>
      </c>
      <c r="R603" s="4" t="str">
        <f>IF('2.1 Data FSVA 2025 &amp; Bobot'!AD599="","",IFERROR(((R$7-'2.1 Data FSVA 2025 &amp; Bobot'!AD599))/(R$7-R$6),"-"))</f>
        <v/>
      </c>
      <c r="S603" s="33" t="str">
        <f t="shared" si="36"/>
        <v>-</v>
      </c>
      <c r="T603" s="73" t="str">
        <f t="shared" si="37"/>
        <v>-</v>
      </c>
      <c r="U603" s="4" t="str">
        <f t="shared" si="38"/>
        <v>-</v>
      </c>
      <c r="V603" s="73" t="str">
        <f t="shared" si="39"/>
        <v>-</v>
      </c>
      <c r="W603" s="67"/>
    </row>
    <row r="604" spans="1:23" x14ac:dyDescent="0.3">
      <c r="A604" s="1" t="str">
        <f>IF('2.1 Data FSVA 2025 &amp; Bobot'!A600="","",'2.1 Data FSVA 2025 &amp; Bobot'!A600)</f>
        <v/>
      </c>
      <c r="B604" s="2" t="str">
        <f>IF('2.1 Data FSVA 2025 &amp; Bobot'!B600="","",'2.1 Data FSVA 2025 &amp; Bobot'!B600)</f>
        <v/>
      </c>
      <c r="C604" s="1" t="str">
        <f>IF('2.1 Data FSVA 2025 &amp; Bobot'!C600="","",'2.1 Data FSVA 2025 &amp; Bobot'!C600)</f>
        <v/>
      </c>
      <c r="D604" s="1" t="str">
        <f>IF('2.1 Data FSVA 2025 &amp; Bobot'!D600="","",'2.1 Data FSVA 2025 &amp; Bobot'!D600)</f>
        <v/>
      </c>
      <c r="E604" s="1" t="str">
        <f>IF('2.1 Data FSVA 2025 &amp; Bobot'!E600="","",'2.1 Data FSVA 2025 &amp; Bobot'!E600)</f>
        <v/>
      </c>
      <c r="F604" s="2" t="str">
        <f>IF('2.1 Data FSVA 2025 &amp; Bobot'!F600="","",'2.1 Data FSVA 2025 &amp; Bobot'!F600)</f>
        <v/>
      </c>
      <c r="G604" s="4" t="str">
        <f>IF('2.1 Data FSVA 2025 &amp; Bobot'!H600="","",IFERROR(((G$7-'2.1 Data FSVA 2025 &amp; Bobot'!H600))/(G$7-G$6),"-"))</f>
        <v/>
      </c>
      <c r="H604" s="4" t="str">
        <f>IF('2.1 Data FSVA 2025 &amp; Bobot'!J600="","",IFERROR((('2.1 Data FSVA 2025 &amp; Bobot'!J600-H$6))/(H$7-H$6),"-"))</f>
        <v/>
      </c>
      <c r="I604" s="4" t="str">
        <f>IF('2.1 Data FSVA 2025 &amp; Bobot'!L600="","",IFERROR((('2.1 Data FSVA 2025 &amp; Bobot'!L600-I$6))/(I$7-I$6),"-"))</f>
        <v/>
      </c>
      <c r="J604" s="4" t="str">
        <f>IF('2.1 Data FSVA 2025 &amp; Bobot'!N600="","",IFERROR((('2.1 Data FSVA 2025 &amp; Bobot'!N600-J$6))/(J$7-J$6),"-"))</f>
        <v/>
      </c>
      <c r="K604" s="4" t="str">
        <f>IF('2.1 Data FSVA 2025 &amp; Bobot'!P600="","",IFERROR(((K$7-'2.1 Data FSVA 2025 &amp; Bobot'!P600))/(K$7-K$6),"-"))</f>
        <v/>
      </c>
      <c r="L604" s="4" t="str">
        <f>IF('2.1 Data FSVA 2025 &amp; Bobot'!R600="","",IFERROR(((L$7-'2.1 Data FSVA 2025 &amp; Bobot'!R600))/(L$7-L$6),"-"))</f>
        <v/>
      </c>
      <c r="M604" s="4" t="str">
        <f>IF('2.1 Data FSVA 2025 &amp; Bobot'!T600="","",IFERROR(((M$7-'2.1 Data FSVA 2025 &amp; Bobot'!T600))/(M$7-M$6),"-"))</f>
        <v/>
      </c>
      <c r="N604" s="4" t="str">
        <f>IF('2.1 Data FSVA 2025 &amp; Bobot'!V600="","",IFERROR((('2.1 Data FSVA 2025 &amp; Bobot'!V600-N$6))/(N$7-N$6),"-"))</f>
        <v/>
      </c>
      <c r="O604" s="4" t="str">
        <f>IF('2.1 Data FSVA 2025 &amp; Bobot'!X600="","",IFERROR(((O$7-'2.1 Data FSVA 2025 &amp; Bobot'!X600))/(O$7-O$6),"-"))</f>
        <v/>
      </c>
      <c r="P604" s="4" t="str">
        <f>IF('2.1 Data FSVA 2025 &amp; Bobot'!Z600="","",IFERROR((('2.1 Data FSVA 2025 &amp; Bobot'!Z600-P$6))/(P$7-P$6),"-"))</f>
        <v/>
      </c>
      <c r="Q604" s="4" t="str">
        <f>IF('2.1 Data FSVA 2025 &amp; Bobot'!AB600="","",IFERROR((('2.1 Data FSVA 2025 &amp; Bobot'!AB600-Q$6))/(Q$7-Q$6),"-"))</f>
        <v/>
      </c>
      <c r="R604" s="4" t="str">
        <f>IF('2.1 Data FSVA 2025 &amp; Bobot'!AD600="","",IFERROR(((R$7-'2.1 Data FSVA 2025 &amp; Bobot'!AD600))/(R$7-R$6),"-"))</f>
        <v/>
      </c>
      <c r="S604" s="33" t="str">
        <f t="shared" si="36"/>
        <v>-</v>
      </c>
      <c r="T604" s="73" t="str">
        <f t="shared" si="37"/>
        <v>-</v>
      </c>
      <c r="U604" s="4" t="str">
        <f t="shared" si="38"/>
        <v>-</v>
      </c>
      <c r="V604" s="73" t="str">
        <f t="shared" si="39"/>
        <v>-</v>
      </c>
      <c r="W604" s="67"/>
    </row>
    <row r="605" spans="1:23" x14ac:dyDescent="0.3">
      <c r="A605" s="1" t="str">
        <f>IF('2.1 Data FSVA 2025 &amp; Bobot'!A601="","",'2.1 Data FSVA 2025 &amp; Bobot'!A601)</f>
        <v/>
      </c>
      <c r="B605" s="2" t="str">
        <f>IF('2.1 Data FSVA 2025 &amp; Bobot'!B601="","",'2.1 Data FSVA 2025 &amp; Bobot'!B601)</f>
        <v/>
      </c>
      <c r="C605" s="1" t="str">
        <f>IF('2.1 Data FSVA 2025 &amp; Bobot'!C601="","",'2.1 Data FSVA 2025 &amp; Bobot'!C601)</f>
        <v/>
      </c>
      <c r="D605" s="1" t="str">
        <f>IF('2.1 Data FSVA 2025 &amp; Bobot'!D601="","",'2.1 Data FSVA 2025 &amp; Bobot'!D601)</f>
        <v/>
      </c>
      <c r="E605" s="1" t="str">
        <f>IF('2.1 Data FSVA 2025 &amp; Bobot'!E601="","",'2.1 Data FSVA 2025 &amp; Bobot'!E601)</f>
        <v/>
      </c>
      <c r="F605" s="2" t="str">
        <f>IF('2.1 Data FSVA 2025 &amp; Bobot'!F601="","",'2.1 Data FSVA 2025 &amp; Bobot'!F601)</f>
        <v/>
      </c>
      <c r="G605" s="4" t="str">
        <f>IF('2.1 Data FSVA 2025 &amp; Bobot'!H601="","",IFERROR(((G$7-'2.1 Data FSVA 2025 &amp; Bobot'!H601))/(G$7-G$6),"-"))</f>
        <v/>
      </c>
      <c r="H605" s="4" t="str">
        <f>IF('2.1 Data FSVA 2025 &amp; Bobot'!J601="","",IFERROR((('2.1 Data FSVA 2025 &amp; Bobot'!J601-H$6))/(H$7-H$6),"-"))</f>
        <v/>
      </c>
      <c r="I605" s="4" t="str">
        <f>IF('2.1 Data FSVA 2025 &amp; Bobot'!L601="","",IFERROR((('2.1 Data FSVA 2025 &amp; Bobot'!L601-I$6))/(I$7-I$6),"-"))</f>
        <v/>
      </c>
      <c r="J605" s="4" t="str">
        <f>IF('2.1 Data FSVA 2025 &amp; Bobot'!N601="","",IFERROR((('2.1 Data FSVA 2025 &amp; Bobot'!N601-J$6))/(J$7-J$6),"-"))</f>
        <v/>
      </c>
      <c r="K605" s="4" t="str">
        <f>IF('2.1 Data FSVA 2025 &amp; Bobot'!P601="","",IFERROR(((K$7-'2.1 Data FSVA 2025 &amp; Bobot'!P601))/(K$7-K$6),"-"))</f>
        <v/>
      </c>
      <c r="L605" s="4" t="str">
        <f>IF('2.1 Data FSVA 2025 &amp; Bobot'!R601="","",IFERROR(((L$7-'2.1 Data FSVA 2025 &amp; Bobot'!R601))/(L$7-L$6),"-"))</f>
        <v/>
      </c>
      <c r="M605" s="4" t="str">
        <f>IF('2.1 Data FSVA 2025 &amp; Bobot'!T601="","",IFERROR(((M$7-'2.1 Data FSVA 2025 &amp; Bobot'!T601))/(M$7-M$6),"-"))</f>
        <v/>
      </c>
      <c r="N605" s="4" t="str">
        <f>IF('2.1 Data FSVA 2025 &amp; Bobot'!V601="","",IFERROR((('2.1 Data FSVA 2025 &amp; Bobot'!V601-N$6))/(N$7-N$6),"-"))</f>
        <v/>
      </c>
      <c r="O605" s="4" t="str">
        <f>IF('2.1 Data FSVA 2025 &amp; Bobot'!X601="","",IFERROR(((O$7-'2.1 Data FSVA 2025 &amp; Bobot'!X601))/(O$7-O$6),"-"))</f>
        <v/>
      </c>
      <c r="P605" s="4" t="str">
        <f>IF('2.1 Data FSVA 2025 &amp; Bobot'!Z601="","",IFERROR((('2.1 Data FSVA 2025 &amp; Bobot'!Z601-P$6))/(P$7-P$6),"-"))</f>
        <v/>
      </c>
      <c r="Q605" s="4" t="str">
        <f>IF('2.1 Data FSVA 2025 &amp; Bobot'!AB601="","",IFERROR((('2.1 Data FSVA 2025 &amp; Bobot'!AB601-Q$6))/(Q$7-Q$6),"-"))</f>
        <v/>
      </c>
      <c r="R605" s="4" t="str">
        <f>IF('2.1 Data FSVA 2025 &amp; Bobot'!AD601="","",IFERROR(((R$7-'2.1 Data FSVA 2025 &amp; Bobot'!AD601))/(R$7-R$6),"-"))</f>
        <v/>
      </c>
      <c r="S605" s="33" t="str">
        <f t="shared" si="36"/>
        <v>-</v>
      </c>
      <c r="T605" s="73" t="str">
        <f t="shared" si="37"/>
        <v>-</v>
      </c>
      <c r="U605" s="4" t="str">
        <f t="shared" si="38"/>
        <v>-</v>
      </c>
      <c r="V605" s="73" t="str">
        <f t="shared" si="39"/>
        <v>-</v>
      </c>
      <c r="W605" s="67"/>
    </row>
    <row r="606" spans="1:23" x14ac:dyDescent="0.3">
      <c r="A606" s="1" t="str">
        <f>IF('2.1 Data FSVA 2025 &amp; Bobot'!A602="","",'2.1 Data FSVA 2025 &amp; Bobot'!A602)</f>
        <v/>
      </c>
      <c r="B606" s="2" t="str">
        <f>IF('2.1 Data FSVA 2025 &amp; Bobot'!B602="","",'2.1 Data FSVA 2025 &amp; Bobot'!B602)</f>
        <v/>
      </c>
      <c r="C606" s="1" t="str">
        <f>IF('2.1 Data FSVA 2025 &amp; Bobot'!C602="","",'2.1 Data FSVA 2025 &amp; Bobot'!C602)</f>
        <v/>
      </c>
      <c r="D606" s="1" t="str">
        <f>IF('2.1 Data FSVA 2025 &amp; Bobot'!D602="","",'2.1 Data FSVA 2025 &amp; Bobot'!D602)</f>
        <v/>
      </c>
      <c r="E606" s="1" t="str">
        <f>IF('2.1 Data FSVA 2025 &amp; Bobot'!E602="","",'2.1 Data FSVA 2025 &amp; Bobot'!E602)</f>
        <v/>
      </c>
      <c r="F606" s="2" t="str">
        <f>IF('2.1 Data FSVA 2025 &amp; Bobot'!F602="","",'2.1 Data FSVA 2025 &amp; Bobot'!F602)</f>
        <v/>
      </c>
      <c r="G606" s="4" t="str">
        <f>IF('2.1 Data FSVA 2025 &amp; Bobot'!H602="","",IFERROR(((G$7-'2.1 Data FSVA 2025 &amp; Bobot'!H602))/(G$7-G$6),"-"))</f>
        <v/>
      </c>
      <c r="H606" s="4" t="str">
        <f>IF('2.1 Data FSVA 2025 &amp; Bobot'!J602="","",IFERROR((('2.1 Data FSVA 2025 &amp; Bobot'!J602-H$6))/(H$7-H$6),"-"))</f>
        <v/>
      </c>
      <c r="I606" s="4" t="str">
        <f>IF('2.1 Data FSVA 2025 &amp; Bobot'!L602="","",IFERROR((('2.1 Data FSVA 2025 &amp; Bobot'!L602-I$6))/(I$7-I$6),"-"))</f>
        <v/>
      </c>
      <c r="J606" s="4" t="str">
        <f>IF('2.1 Data FSVA 2025 &amp; Bobot'!N602="","",IFERROR((('2.1 Data FSVA 2025 &amp; Bobot'!N602-J$6))/(J$7-J$6),"-"))</f>
        <v/>
      </c>
      <c r="K606" s="4" t="str">
        <f>IF('2.1 Data FSVA 2025 &amp; Bobot'!P602="","",IFERROR(((K$7-'2.1 Data FSVA 2025 &amp; Bobot'!P602))/(K$7-K$6),"-"))</f>
        <v/>
      </c>
      <c r="L606" s="4" t="str">
        <f>IF('2.1 Data FSVA 2025 &amp; Bobot'!R602="","",IFERROR(((L$7-'2.1 Data FSVA 2025 &amp; Bobot'!R602))/(L$7-L$6),"-"))</f>
        <v/>
      </c>
      <c r="M606" s="4" t="str">
        <f>IF('2.1 Data FSVA 2025 &amp; Bobot'!T602="","",IFERROR(((M$7-'2.1 Data FSVA 2025 &amp; Bobot'!T602))/(M$7-M$6),"-"))</f>
        <v/>
      </c>
      <c r="N606" s="4" t="str">
        <f>IF('2.1 Data FSVA 2025 &amp; Bobot'!V602="","",IFERROR((('2.1 Data FSVA 2025 &amp; Bobot'!V602-N$6))/(N$7-N$6),"-"))</f>
        <v/>
      </c>
      <c r="O606" s="4" t="str">
        <f>IF('2.1 Data FSVA 2025 &amp; Bobot'!X602="","",IFERROR(((O$7-'2.1 Data FSVA 2025 &amp; Bobot'!X602))/(O$7-O$6),"-"))</f>
        <v/>
      </c>
      <c r="P606" s="4" t="str">
        <f>IF('2.1 Data FSVA 2025 &amp; Bobot'!Z602="","",IFERROR((('2.1 Data FSVA 2025 &amp; Bobot'!Z602-P$6))/(P$7-P$6),"-"))</f>
        <v/>
      </c>
      <c r="Q606" s="4" t="str">
        <f>IF('2.1 Data FSVA 2025 &amp; Bobot'!AB602="","",IFERROR((('2.1 Data FSVA 2025 &amp; Bobot'!AB602-Q$6))/(Q$7-Q$6),"-"))</f>
        <v/>
      </c>
      <c r="R606" s="4" t="str">
        <f>IF('2.1 Data FSVA 2025 &amp; Bobot'!AD602="","",IFERROR(((R$7-'2.1 Data FSVA 2025 &amp; Bobot'!AD602))/(R$7-R$6),"-"))</f>
        <v/>
      </c>
      <c r="S606" s="33" t="str">
        <f t="shared" si="36"/>
        <v>-</v>
      </c>
      <c r="T606" s="73" t="str">
        <f t="shared" si="37"/>
        <v>-</v>
      </c>
      <c r="U606" s="4" t="str">
        <f t="shared" si="38"/>
        <v>-</v>
      </c>
      <c r="V606" s="73" t="str">
        <f t="shared" si="39"/>
        <v>-</v>
      </c>
      <c r="W606" s="67"/>
    </row>
    <row r="607" spans="1:23" x14ac:dyDescent="0.3">
      <c r="A607" s="1" t="str">
        <f>IF('2.1 Data FSVA 2025 &amp; Bobot'!A603="","",'2.1 Data FSVA 2025 &amp; Bobot'!A603)</f>
        <v/>
      </c>
      <c r="B607" s="2" t="str">
        <f>IF('2.1 Data FSVA 2025 &amp; Bobot'!B603="","",'2.1 Data FSVA 2025 &amp; Bobot'!B603)</f>
        <v/>
      </c>
      <c r="C607" s="1" t="str">
        <f>IF('2.1 Data FSVA 2025 &amp; Bobot'!C603="","",'2.1 Data FSVA 2025 &amp; Bobot'!C603)</f>
        <v/>
      </c>
      <c r="D607" s="1" t="str">
        <f>IF('2.1 Data FSVA 2025 &amp; Bobot'!D603="","",'2.1 Data FSVA 2025 &amp; Bobot'!D603)</f>
        <v/>
      </c>
      <c r="E607" s="1" t="str">
        <f>IF('2.1 Data FSVA 2025 &amp; Bobot'!E603="","",'2.1 Data FSVA 2025 &amp; Bobot'!E603)</f>
        <v/>
      </c>
      <c r="F607" s="2" t="str">
        <f>IF('2.1 Data FSVA 2025 &amp; Bobot'!F603="","",'2.1 Data FSVA 2025 &amp; Bobot'!F603)</f>
        <v/>
      </c>
      <c r="G607" s="4" t="str">
        <f>IF('2.1 Data FSVA 2025 &amp; Bobot'!H603="","",IFERROR(((G$7-'2.1 Data FSVA 2025 &amp; Bobot'!H603))/(G$7-G$6),"-"))</f>
        <v/>
      </c>
      <c r="H607" s="4" t="str">
        <f>IF('2.1 Data FSVA 2025 &amp; Bobot'!J603="","",IFERROR((('2.1 Data FSVA 2025 &amp; Bobot'!J603-H$6))/(H$7-H$6),"-"))</f>
        <v/>
      </c>
      <c r="I607" s="4" t="str">
        <f>IF('2.1 Data FSVA 2025 &amp; Bobot'!L603="","",IFERROR((('2.1 Data FSVA 2025 &amp; Bobot'!L603-I$6))/(I$7-I$6),"-"))</f>
        <v/>
      </c>
      <c r="J607" s="4" t="str">
        <f>IF('2.1 Data FSVA 2025 &amp; Bobot'!N603="","",IFERROR((('2.1 Data FSVA 2025 &amp; Bobot'!N603-J$6))/(J$7-J$6),"-"))</f>
        <v/>
      </c>
      <c r="K607" s="4" t="str">
        <f>IF('2.1 Data FSVA 2025 &amp; Bobot'!P603="","",IFERROR(((K$7-'2.1 Data FSVA 2025 &amp; Bobot'!P603))/(K$7-K$6),"-"))</f>
        <v/>
      </c>
      <c r="L607" s="4" t="str">
        <f>IF('2.1 Data FSVA 2025 &amp; Bobot'!R603="","",IFERROR(((L$7-'2.1 Data FSVA 2025 &amp; Bobot'!R603))/(L$7-L$6),"-"))</f>
        <v/>
      </c>
      <c r="M607" s="4" t="str">
        <f>IF('2.1 Data FSVA 2025 &amp; Bobot'!T603="","",IFERROR(((M$7-'2.1 Data FSVA 2025 &amp; Bobot'!T603))/(M$7-M$6),"-"))</f>
        <v/>
      </c>
      <c r="N607" s="4" t="str">
        <f>IF('2.1 Data FSVA 2025 &amp; Bobot'!V603="","",IFERROR((('2.1 Data FSVA 2025 &amp; Bobot'!V603-N$6))/(N$7-N$6),"-"))</f>
        <v/>
      </c>
      <c r="O607" s="4" t="str">
        <f>IF('2.1 Data FSVA 2025 &amp; Bobot'!X603="","",IFERROR(((O$7-'2.1 Data FSVA 2025 &amp; Bobot'!X603))/(O$7-O$6),"-"))</f>
        <v/>
      </c>
      <c r="P607" s="4" t="str">
        <f>IF('2.1 Data FSVA 2025 &amp; Bobot'!Z603="","",IFERROR((('2.1 Data FSVA 2025 &amp; Bobot'!Z603-P$6))/(P$7-P$6),"-"))</f>
        <v/>
      </c>
      <c r="Q607" s="4" t="str">
        <f>IF('2.1 Data FSVA 2025 &amp; Bobot'!AB603="","",IFERROR((('2.1 Data FSVA 2025 &amp; Bobot'!AB603-Q$6))/(Q$7-Q$6),"-"))</f>
        <v/>
      </c>
      <c r="R607" s="4" t="str">
        <f>IF('2.1 Data FSVA 2025 &amp; Bobot'!AD603="","",IFERROR(((R$7-'2.1 Data FSVA 2025 &amp; Bobot'!AD603))/(R$7-R$6),"-"))</f>
        <v/>
      </c>
      <c r="S607" s="33" t="str">
        <f t="shared" si="36"/>
        <v>-</v>
      </c>
      <c r="T607" s="73" t="str">
        <f t="shared" si="37"/>
        <v>-</v>
      </c>
      <c r="U607" s="4" t="str">
        <f t="shared" si="38"/>
        <v>-</v>
      </c>
      <c r="V607" s="73" t="str">
        <f t="shared" si="39"/>
        <v>-</v>
      </c>
      <c r="W607" s="67"/>
    </row>
    <row r="608" spans="1:23" x14ac:dyDescent="0.3">
      <c r="A608" s="1" t="str">
        <f>IF('2.1 Data FSVA 2025 &amp; Bobot'!A604="","",'2.1 Data FSVA 2025 &amp; Bobot'!A604)</f>
        <v/>
      </c>
      <c r="B608" s="2" t="str">
        <f>IF('2.1 Data FSVA 2025 &amp; Bobot'!B604="","",'2.1 Data FSVA 2025 &amp; Bobot'!B604)</f>
        <v/>
      </c>
      <c r="C608" s="1" t="str">
        <f>IF('2.1 Data FSVA 2025 &amp; Bobot'!C604="","",'2.1 Data FSVA 2025 &amp; Bobot'!C604)</f>
        <v/>
      </c>
      <c r="D608" s="1" t="str">
        <f>IF('2.1 Data FSVA 2025 &amp; Bobot'!D604="","",'2.1 Data FSVA 2025 &amp; Bobot'!D604)</f>
        <v/>
      </c>
      <c r="E608" s="1" t="str">
        <f>IF('2.1 Data FSVA 2025 &amp; Bobot'!E604="","",'2.1 Data FSVA 2025 &amp; Bobot'!E604)</f>
        <v/>
      </c>
      <c r="F608" s="2" t="str">
        <f>IF('2.1 Data FSVA 2025 &amp; Bobot'!F604="","",'2.1 Data FSVA 2025 &amp; Bobot'!F604)</f>
        <v/>
      </c>
      <c r="G608" s="4" t="str">
        <f>IF('2.1 Data FSVA 2025 &amp; Bobot'!H604="","",IFERROR(((G$7-'2.1 Data FSVA 2025 &amp; Bobot'!H604))/(G$7-G$6),"-"))</f>
        <v/>
      </c>
      <c r="H608" s="4" t="str">
        <f>IF('2.1 Data FSVA 2025 &amp; Bobot'!J604="","",IFERROR((('2.1 Data FSVA 2025 &amp; Bobot'!J604-H$6))/(H$7-H$6),"-"))</f>
        <v/>
      </c>
      <c r="I608" s="4" t="str">
        <f>IF('2.1 Data FSVA 2025 &amp; Bobot'!L604="","",IFERROR((('2.1 Data FSVA 2025 &amp; Bobot'!L604-I$6))/(I$7-I$6),"-"))</f>
        <v/>
      </c>
      <c r="J608" s="4" t="str">
        <f>IF('2.1 Data FSVA 2025 &amp; Bobot'!N604="","",IFERROR((('2.1 Data FSVA 2025 &amp; Bobot'!N604-J$6))/(J$7-J$6),"-"))</f>
        <v/>
      </c>
      <c r="K608" s="4" t="str">
        <f>IF('2.1 Data FSVA 2025 &amp; Bobot'!P604="","",IFERROR(((K$7-'2.1 Data FSVA 2025 &amp; Bobot'!P604))/(K$7-K$6),"-"))</f>
        <v/>
      </c>
      <c r="L608" s="4" t="str">
        <f>IF('2.1 Data FSVA 2025 &amp; Bobot'!R604="","",IFERROR(((L$7-'2.1 Data FSVA 2025 &amp; Bobot'!R604))/(L$7-L$6),"-"))</f>
        <v/>
      </c>
      <c r="M608" s="4" t="str">
        <f>IF('2.1 Data FSVA 2025 &amp; Bobot'!T604="","",IFERROR(((M$7-'2.1 Data FSVA 2025 &amp; Bobot'!T604))/(M$7-M$6),"-"))</f>
        <v/>
      </c>
      <c r="N608" s="4" t="str">
        <f>IF('2.1 Data FSVA 2025 &amp; Bobot'!V604="","",IFERROR((('2.1 Data FSVA 2025 &amp; Bobot'!V604-N$6))/(N$7-N$6),"-"))</f>
        <v/>
      </c>
      <c r="O608" s="4" t="str">
        <f>IF('2.1 Data FSVA 2025 &amp; Bobot'!X604="","",IFERROR(((O$7-'2.1 Data FSVA 2025 &amp; Bobot'!X604))/(O$7-O$6),"-"))</f>
        <v/>
      </c>
      <c r="P608" s="4" t="str">
        <f>IF('2.1 Data FSVA 2025 &amp; Bobot'!Z604="","",IFERROR((('2.1 Data FSVA 2025 &amp; Bobot'!Z604-P$6))/(P$7-P$6),"-"))</f>
        <v/>
      </c>
      <c r="Q608" s="4" t="str">
        <f>IF('2.1 Data FSVA 2025 &amp; Bobot'!AB604="","",IFERROR((('2.1 Data FSVA 2025 &amp; Bobot'!AB604-Q$6))/(Q$7-Q$6),"-"))</f>
        <v/>
      </c>
      <c r="R608" s="4" t="str">
        <f>IF('2.1 Data FSVA 2025 &amp; Bobot'!AD604="","",IFERROR(((R$7-'2.1 Data FSVA 2025 &amp; Bobot'!AD604))/(R$7-R$6),"-"))</f>
        <v/>
      </c>
      <c r="S608" s="33" t="str">
        <f t="shared" si="36"/>
        <v>-</v>
      </c>
      <c r="T608" s="73" t="str">
        <f t="shared" si="37"/>
        <v>-</v>
      </c>
      <c r="U608" s="4" t="str">
        <f t="shared" si="38"/>
        <v>-</v>
      </c>
      <c r="V608" s="73" t="str">
        <f t="shared" si="39"/>
        <v>-</v>
      </c>
      <c r="W608" s="67"/>
    </row>
    <row r="609" spans="1:23" x14ac:dyDescent="0.3">
      <c r="A609" s="1" t="str">
        <f>IF('2.1 Data FSVA 2025 &amp; Bobot'!A605="","",'2.1 Data FSVA 2025 &amp; Bobot'!A605)</f>
        <v/>
      </c>
      <c r="B609" s="2" t="str">
        <f>IF('2.1 Data FSVA 2025 &amp; Bobot'!B605="","",'2.1 Data FSVA 2025 &amp; Bobot'!B605)</f>
        <v/>
      </c>
      <c r="C609" s="1" t="str">
        <f>IF('2.1 Data FSVA 2025 &amp; Bobot'!C605="","",'2.1 Data FSVA 2025 &amp; Bobot'!C605)</f>
        <v/>
      </c>
      <c r="D609" s="1" t="str">
        <f>IF('2.1 Data FSVA 2025 &amp; Bobot'!D605="","",'2.1 Data FSVA 2025 &amp; Bobot'!D605)</f>
        <v/>
      </c>
      <c r="E609" s="1" t="str">
        <f>IF('2.1 Data FSVA 2025 &amp; Bobot'!E605="","",'2.1 Data FSVA 2025 &amp; Bobot'!E605)</f>
        <v/>
      </c>
      <c r="F609" s="2" t="str">
        <f>IF('2.1 Data FSVA 2025 &amp; Bobot'!F605="","",'2.1 Data FSVA 2025 &amp; Bobot'!F605)</f>
        <v/>
      </c>
      <c r="G609" s="4" t="str">
        <f>IF('2.1 Data FSVA 2025 &amp; Bobot'!H605="","",IFERROR(((G$7-'2.1 Data FSVA 2025 &amp; Bobot'!H605))/(G$7-G$6),"-"))</f>
        <v/>
      </c>
      <c r="H609" s="4" t="str">
        <f>IF('2.1 Data FSVA 2025 &amp; Bobot'!J605="","",IFERROR((('2.1 Data FSVA 2025 &amp; Bobot'!J605-H$6))/(H$7-H$6),"-"))</f>
        <v/>
      </c>
      <c r="I609" s="4" t="str">
        <f>IF('2.1 Data FSVA 2025 &amp; Bobot'!L605="","",IFERROR((('2.1 Data FSVA 2025 &amp; Bobot'!L605-I$6))/(I$7-I$6),"-"))</f>
        <v/>
      </c>
      <c r="J609" s="4" t="str">
        <f>IF('2.1 Data FSVA 2025 &amp; Bobot'!N605="","",IFERROR((('2.1 Data FSVA 2025 &amp; Bobot'!N605-J$6))/(J$7-J$6),"-"))</f>
        <v/>
      </c>
      <c r="K609" s="4" t="str">
        <f>IF('2.1 Data FSVA 2025 &amp; Bobot'!P605="","",IFERROR(((K$7-'2.1 Data FSVA 2025 &amp; Bobot'!P605))/(K$7-K$6),"-"))</f>
        <v/>
      </c>
      <c r="L609" s="4" t="str">
        <f>IF('2.1 Data FSVA 2025 &amp; Bobot'!R605="","",IFERROR(((L$7-'2.1 Data FSVA 2025 &amp; Bobot'!R605))/(L$7-L$6),"-"))</f>
        <v/>
      </c>
      <c r="M609" s="4" t="str">
        <f>IF('2.1 Data FSVA 2025 &amp; Bobot'!T605="","",IFERROR(((M$7-'2.1 Data FSVA 2025 &amp; Bobot'!T605))/(M$7-M$6),"-"))</f>
        <v/>
      </c>
      <c r="N609" s="4" t="str">
        <f>IF('2.1 Data FSVA 2025 &amp; Bobot'!V605="","",IFERROR((('2.1 Data FSVA 2025 &amp; Bobot'!V605-N$6))/(N$7-N$6),"-"))</f>
        <v/>
      </c>
      <c r="O609" s="4" t="str">
        <f>IF('2.1 Data FSVA 2025 &amp; Bobot'!X605="","",IFERROR(((O$7-'2.1 Data FSVA 2025 &amp; Bobot'!X605))/(O$7-O$6),"-"))</f>
        <v/>
      </c>
      <c r="P609" s="4" t="str">
        <f>IF('2.1 Data FSVA 2025 &amp; Bobot'!Z605="","",IFERROR((('2.1 Data FSVA 2025 &amp; Bobot'!Z605-P$6))/(P$7-P$6),"-"))</f>
        <v/>
      </c>
      <c r="Q609" s="4" t="str">
        <f>IF('2.1 Data FSVA 2025 &amp; Bobot'!AB605="","",IFERROR((('2.1 Data FSVA 2025 &amp; Bobot'!AB605-Q$6))/(Q$7-Q$6),"-"))</f>
        <v/>
      </c>
      <c r="R609" s="4" t="str">
        <f>IF('2.1 Data FSVA 2025 &amp; Bobot'!AD605="","",IFERROR(((R$7-'2.1 Data FSVA 2025 &amp; Bobot'!AD605))/(R$7-R$6),"-"))</f>
        <v/>
      </c>
      <c r="S609" s="33" t="str">
        <f t="shared" si="36"/>
        <v>-</v>
      </c>
      <c r="T609" s="73" t="str">
        <f t="shared" si="37"/>
        <v>-</v>
      </c>
      <c r="U609" s="4" t="str">
        <f t="shared" si="38"/>
        <v>-</v>
      </c>
      <c r="V609" s="73" t="str">
        <f t="shared" si="39"/>
        <v>-</v>
      </c>
      <c r="W609" s="67"/>
    </row>
    <row r="610" spans="1:23" x14ac:dyDescent="0.3">
      <c r="A610" s="1" t="str">
        <f>IF('2.1 Data FSVA 2025 &amp; Bobot'!A606="","",'2.1 Data FSVA 2025 &amp; Bobot'!A606)</f>
        <v/>
      </c>
      <c r="B610" s="2" t="str">
        <f>IF('2.1 Data FSVA 2025 &amp; Bobot'!B606="","",'2.1 Data FSVA 2025 &amp; Bobot'!B606)</f>
        <v/>
      </c>
      <c r="C610" s="1" t="str">
        <f>IF('2.1 Data FSVA 2025 &amp; Bobot'!C606="","",'2.1 Data FSVA 2025 &amp; Bobot'!C606)</f>
        <v/>
      </c>
      <c r="D610" s="1" t="str">
        <f>IF('2.1 Data FSVA 2025 &amp; Bobot'!D606="","",'2.1 Data FSVA 2025 &amp; Bobot'!D606)</f>
        <v/>
      </c>
      <c r="E610" s="1" t="str">
        <f>IF('2.1 Data FSVA 2025 &amp; Bobot'!E606="","",'2.1 Data FSVA 2025 &amp; Bobot'!E606)</f>
        <v/>
      </c>
      <c r="F610" s="2" t="str">
        <f>IF('2.1 Data FSVA 2025 &amp; Bobot'!F606="","",'2.1 Data FSVA 2025 &amp; Bobot'!F606)</f>
        <v/>
      </c>
      <c r="G610" s="4" t="str">
        <f>IF('2.1 Data FSVA 2025 &amp; Bobot'!H606="","",IFERROR(((G$7-'2.1 Data FSVA 2025 &amp; Bobot'!H606))/(G$7-G$6),"-"))</f>
        <v/>
      </c>
      <c r="H610" s="4" t="str">
        <f>IF('2.1 Data FSVA 2025 &amp; Bobot'!J606="","",IFERROR((('2.1 Data FSVA 2025 &amp; Bobot'!J606-H$6))/(H$7-H$6),"-"))</f>
        <v/>
      </c>
      <c r="I610" s="4" t="str">
        <f>IF('2.1 Data FSVA 2025 &amp; Bobot'!L606="","",IFERROR((('2.1 Data FSVA 2025 &amp; Bobot'!L606-I$6))/(I$7-I$6),"-"))</f>
        <v/>
      </c>
      <c r="J610" s="4" t="str">
        <f>IF('2.1 Data FSVA 2025 &amp; Bobot'!N606="","",IFERROR((('2.1 Data FSVA 2025 &amp; Bobot'!N606-J$6))/(J$7-J$6),"-"))</f>
        <v/>
      </c>
      <c r="K610" s="4" t="str">
        <f>IF('2.1 Data FSVA 2025 &amp; Bobot'!P606="","",IFERROR(((K$7-'2.1 Data FSVA 2025 &amp; Bobot'!P606))/(K$7-K$6),"-"))</f>
        <v/>
      </c>
      <c r="L610" s="4" t="str">
        <f>IF('2.1 Data FSVA 2025 &amp; Bobot'!R606="","",IFERROR(((L$7-'2.1 Data FSVA 2025 &amp; Bobot'!R606))/(L$7-L$6),"-"))</f>
        <v/>
      </c>
      <c r="M610" s="4" t="str">
        <f>IF('2.1 Data FSVA 2025 &amp; Bobot'!T606="","",IFERROR(((M$7-'2.1 Data FSVA 2025 &amp; Bobot'!T606))/(M$7-M$6),"-"))</f>
        <v/>
      </c>
      <c r="N610" s="4" t="str">
        <f>IF('2.1 Data FSVA 2025 &amp; Bobot'!V606="","",IFERROR((('2.1 Data FSVA 2025 &amp; Bobot'!V606-N$6))/(N$7-N$6),"-"))</f>
        <v/>
      </c>
      <c r="O610" s="4" t="str">
        <f>IF('2.1 Data FSVA 2025 &amp; Bobot'!X606="","",IFERROR(((O$7-'2.1 Data FSVA 2025 &amp; Bobot'!X606))/(O$7-O$6),"-"))</f>
        <v/>
      </c>
      <c r="P610" s="4" t="str">
        <f>IF('2.1 Data FSVA 2025 &amp; Bobot'!Z606="","",IFERROR((('2.1 Data FSVA 2025 &amp; Bobot'!Z606-P$6))/(P$7-P$6),"-"))</f>
        <v/>
      </c>
      <c r="Q610" s="4" t="str">
        <f>IF('2.1 Data FSVA 2025 &amp; Bobot'!AB606="","",IFERROR((('2.1 Data FSVA 2025 &amp; Bobot'!AB606-Q$6))/(Q$7-Q$6),"-"))</f>
        <v/>
      </c>
      <c r="R610" s="4" t="str">
        <f>IF('2.1 Data FSVA 2025 &amp; Bobot'!AD606="","",IFERROR(((R$7-'2.1 Data FSVA 2025 &amp; Bobot'!AD606))/(R$7-R$6),"-"))</f>
        <v/>
      </c>
      <c r="S610" s="33" t="str">
        <f t="shared" si="36"/>
        <v>-</v>
      </c>
      <c r="T610" s="73" t="str">
        <f t="shared" si="37"/>
        <v>-</v>
      </c>
      <c r="U610" s="4" t="str">
        <f t="shared" si="38"/>
        <v>-</v>
      </c>
      <c r="V610" s="73" t="str">
        <f t="shared" si="39"/>
        <v>-</v>
      </c>
      <c r="W610" s="67"/>
    </row>
    <row r="611" spans="1:23" x14ac:dyDescent="0.3">
      <c r="A611" s="1" t="str">
        <f>IF('2.1 Data FSVA 2025 &amp; Bobot'!A607="","",'2.1 Data FSVA 2025 &amp; Bobot'!A607)</f>
        <v/>
      </c>
      <c r="B611" s="2" t="str">
        <f>IF('2.1 Data FSVA 2025 &amp; Bobot'!B607="","",'2.1 Data FSVA 2025 &amp; Bobot'!B607)</f>
        <v/>
      </c>
      <c r="C611" s="1" t="str">
        <f>IF('2.1 Data FSVA 2025 &amp; Bobot'!C607="","",'2.1 Data FSVA 2025 &amp; Bobot'!C607)</f>
        <v/>
      </c>
      <c r="D611" s="1" t="str">
        <f>IF('2.1 Data FSVA 2025 &amp; Bobot'!D607="","",'2.1 Data FSVA 2025 &amp; Bobot'!D607)</f>
        <v/>
      </c>
      <c r="E611" s="1" t="str">
        <f>IF('2.1 Data FSVA 2025 &amp; Bobot'!E607="","",'2.1 Data FSVA 2025 &amp; Bobot'!E607)</f>
        <v/>
      </c>
      <c r="F611" s="2" t="str">
        <f>IF('2.1 Data FSVA 2025 &amp; Bobot'!F607="","",'2.1 Data FSVA 2025 &amp; Bobot'!F607)</f>
        <v/>
      </c>
      <c r="G611" s="4" t="str">
        <f>IF('2.1 Data FSVA 2025 &amp; Bobot'!H607="","",IFERROR(((G$7-'2.1 Data FSVA 2025 &amp; Bobot'!H607))/(G$7-G$6),"-"))</f>
        <v/>
      </c>
      <c r="H611" s="4" t="str">
        <f>IF('2.1 Data FSVA 2025 &amp; Bobot'!J607="","",IFERROR((('2.1 Data FSVA 2025 &amp; Bobot'!J607-H$6))/(H$7-H$6),"-"))</f>
        <v/>
      </c>
      <c r="I611" s="4" t="str">
        <f>IF('2.1 Data FSVA 2025 &amp; Bobot'!L607="","",IFERROR((('2.1 Data FSVA 2025 &amp; Bobot'!L607-I$6))/(I$7-I$6),"-"))</f>
        <v/>
      </c>
      <c r="J611" s="4" t="str">
        <f>IF('2.1 Data FSVA 2025 &amp; Bobot'!N607="","",IFERROR((('2.1 Data FSVA 2025 &amp; Bobot'!N607-J$6))/(J$7-J$6),"-"))</f>
        <v/>
      </c>
      <c r="K611" s="4" t="str">
        <f>IF('2.1 Data FSVA 2025 &amp; Bobot'!P607="","",IFERROR(((K$7-'2.1 Data FSVA 2025 &amp; Bobot'!P607))/(K$7-K$6),"-"))</f>
        <v/>
      </c>
      <c r="L611" s="4" t="str">
        <f>IF('2.1 Data FSVA 2025 &amp; Bobot'!R607="","",IFERROR(((L$7-'2.1 Data FSVA 2025 &amp; Bobot'!R607))/(L$7-L$6),"-"))</f>
        <v/>
      </c>
      <c r="M611" s="4" t="str">
        <f>IF('2.1 Data FSVA 2025 &amp; Bobot'!T607="","",IFERROR(((M$7-'2.1 Data FSVA 2025 &amp; Bobot'!T607))/(M$7-M$6),"-"))</f>
        <v/>
      </c>
      <c r="N611" s="4" t="str">
        <f>IF('2.1 Data FSVA 2025 &amp; Bobot'!V607="","",IFERROR((('2.1 Data FSVA 2025 &amp; Bobot'!V607-N$6))/(N$7-N$6),"-"))</f>
        <v/>
      </c>
      <c r="O611" s="4" t="str">
        <f>IF('2.1 Data FSVA 2025 &amp; Bobot'!X607="","",IFERROR(((O$7-'2.1 Data FSVA 2025 &amp; Bobot'!X607))/(O$7-O$6),"-"))</f>
        <v/>
      </c>
      <c r="P611" s="4" t="str">
        <f>IF('2.1 Data FSVA 2025 &amp; Bobot'!Z607="","",IFERROR((('2.1 Data FSVA 2025 &amp; Bobot'!Z607-P$6))/(P$7-P$6),"-"))</f>
        <v/>
      </c>
      <c r="Q611" s="4" t="str">
        <f>IF('2.1 Data FSVA 2025 &amp; Bobot'!AB607="","",IFERROR((('2.1 Data FSVA 2025 &amp; Bobot'!AB607-Q$6))/(Q$7-Q$6),"-"))</f>
        <v/>
      </c>
      <c r="R611" s="4" t="str">
        <f>IF('2.1 Data FSVA 2025 &amp; Bobot'!AD607="","",IFERROR(((R$7-'2.1 Data FSVA 2025 &amp; Bobot'!AD607))/(R$7-R$6),"-"))</f>
        <v/>
      </c>
      <c r="S611" s="33" t="str">
        <f t="shared" si="36"/>
        <v>-</v>
      </c>
      <c r="T611" s="73" t="str">
        <f t="shared" si="37"/>
        <v>-</v>
      </c>
      <c r="U611" s="4" t="str">
        <f t="shared" si="38"/>
        <v>-</v>
      </c>
      <c r="V611" s="73" t="str">
        <f t="shared" si="39"/>
        <v>-</v>
      </c>
      <c r="W611" s="67"/>
    </row>
    <row r="612" spans="1:23" x14ac:dyDescent="0.3">
      <c r="A612" s="1" t="str">
        <f>IF('2.1 Data FSVA 2025 &amp; Bobot'!A608="","",'2.1 Data FSVA 2025 &amp; Bobot'!A608)</f>
        <v/>
      </c>
      <c r="B612" s="2" t="str">
        <f>IF('2.1 Data FSVA 2025 &amp; Bobot'!B608="","",'2.1 Data FSVA 2025 &amp; Bobot'!B608)</f>
        <v/>
      </c>
      <c r="C612" s="1" t="str">
        <f>IF('2.1 Data FSVA 2025 &amp; Bobot'!C608="","",'2.1 Data FSVA 2025 &amp; Bobot'!C608)</f>
        <v/>
      </c>
      <c r="D612" s="1" t="str">
        <f>IF('2.1 Data FSVA 2025 &amp; Bobot'!D608="","",'2.1 Data FSVA 2025 &amp; Bobot'!D608)</f>
        <v/>
      </c>
      <c r="E612" s="1" t="str">
        <f>IF('2.1 Data FSVA 2025 &amp; Bobot'!E608="","",'2.1 Data FSVA 2025 &amp; Bobot'!E608)</f>
        <v/>
      </c>
      <c r="F612" s="2" t="str">
        <f>IF('2.1 Data FSVA 2025 &amp; Bobot'!F608="","",'2.1 Data FSVA 2025 &amp; Bobot'!F608)</f>
        <v/>
      </c>
      <c r="G612" s="4" t="str">
        <f>IF('2.1 Data FSVA 2025 &amp; Bobot'!H608="","",IFERROR(((G$7-'2.1 Data FSVA 2025 &amp; Bobot'!H608))/(G$7-G$6),"-"))</f>
        <v/>
      </c>
      <c r="H612" s="4" t="str">
        <f>IF('2.1 Data FSVA 2025 &amp; Bobot'!J608="","",IFERROR((('2.1 Data FSVA 2025 &amp; Bobot'!J608-H$6))/(H$7-H$6),"-"))</f>
        <v/>
      </c>
      <c r="I612" s="4" t="str">
        <f>IF('2.1 Data FSVA 2025 &amp; Bobot'!L608="","",IFERROR((('2.1 Data FSVA 2025 &amp; Bobot'!L608-I$6))/(I$7-I$6),"-"))</f>
        <v/>
      </c>
      <c r="J612" s="4" t="str">
        <f>IF('2.1 Data FSVA 2025 &amp; Bobot'!N608="","",IFERROR((('2.1 Data FSVA 2025 &amp; Bobot'!N608-J$6))/(J$7-J$6),"-"))</f>
        <v/>
      </c>
      <c r="K612" s="4" t="str">
        <f>IF('2.1 Data FSVA 2025 &amp; Bobot'!P608="","",IFERROR(((K$7-'2.1 Data FSVA 2025 &amp; Bobot'!P608))/(K$7-K$6),"-"))</f>
        <v/>
      </c>
      <c r="L612" s="4" t="str">
        <f>IF('2.1 Data FSVA 2025 &amp; Bobot'!R608="","",IFERROR(((L$7-'2.1 Data FSVA 2025 &amp; Bobot'!R608))/(L$7-L$6),"-"))</f>
        <v/>
      </c>
      <c r="M612" s="4" t="str">
        <f>IF('2.1 Data FSVA 2025 &amp; Bobot'!T608="","",IFERROR(((M$7-'2.1 Data FSVA 2025 &amp; Bobot'!T608))/(M$7-M$6),"-"))</f>
        <v/>
      </c>
      <c r="N612" s="4" t="str">
        <f>IF('2.1 Data FSVA 2025 &amp; Bobot'!V608="","",IFERROR((('2.1 Data FSVA 2025 &amp; Bobot'!V608-N$6))/(N$7-N$6),"-"))</f>
        <v/>
      </c>
      <c r="O612" s="4" t="str">
        <f>IF('2.1 Data FSVA 2025 &amp; Bobot'!X608="","",IFERROR(((O$7-'2.1 Data FSVA 2025 &amp; Bobot'!X608))/(O$7-O$6),"-"))</f>
        <v/>
      </c>
      <c r="P612" s="4" t="str">
        <f>IF('2.1 Data FSVA 2025 &amp; Bobot'!Z608="","",IFERROR((('2.1 Data FSVA 2025 &amp; Bobot'!Z608-P$6))/(P$7-P$6),"-"))</f>
        <v/>
      </c>
      <c r="Q612" s="4" t="str">
        <f>IF('2.1 Data FSVA 2025 &amp; Bobot'!AB608="","",IFERROR((('2.1 Data FSVA 2025 &amp; Bobot'!AB608-Q$6))/(Q$7-Q$6),"-"))</f>
        <v/>
      </c>
      <c r="R612" s="4" t="str">
        <f>IF('2.1 Data FSVA 2025 &amp; Bobot'!AD608="","",IFERROR(((R$7-'2.1 Data FSVA 2025 &amp; Bobot'!AD608))/(R$7-R$6),"-"))</f>
        <v/>
      </c>
      <c r="S612" s="33" t="str">
        <f t="shared" si="36"/>
        <v>-</v>
      </c>
      <c r="T612" s="73" t="str">
        <f t="shared" si="37"/>
        <v>-</v>
      </c>
      <c r="U612" s="4" t="str">
        <f t="shared" si="38"/>
        <v>-</v>
      </c>
      <c r="V612" s="73" t="str">
        <f t="shared" si="39"/>
        <v>-</v>
      </c>
      <c r="W612" s="67"/>
    </row>
    <row r="613" spans="1:23" x14ac:dyDescent="0.3">
      <c r="A613" s="1" t="str">
        <f>IF('2.1 Data FSVA 2025 &amp; Bobot'!A609="","",'2.1 Data FSVA 2025 &amp; Bobot'!A609)</f>
        <v/>
      </c>
      <c r="B613" s="2" t="str">
        <f>IF('2.1 Data FSVA 2025 &amp; Bobot'!B609="","",'2.1 Data FSVA 2025 &amp; Bobot'!B609)</f>
        <v/>
      </c>
      <c r="C613" s="1" t="str">
        <f>IF('2.1 Data FSVA 2025 &amp; Bobot'!C609="","",'2.1 Data FSVA 2025 &amp; Bobot'!C609)</f>
        <v/>
      </c>
      <c r="D613" s="1" t="str">
        <f>IF('2.1 Data FSVA 2025 &amp; Bobot'!D609="","",'2.1 Data FSVA 2025 &amp; Bobot'!D609)</f>
        <v/>
      </c>
      <c r="E613" s="1" t="str">
        <f>IF('2.1 Data FSVA 2025 &amp; Bobot'!E609="","",'2.1 Data FSVA 2025 &amp; Bobot'!E609)</f>
        <v/>
      </c>
      <c r="F613" s="2" t="str">
        <f>IF('2.1 Data FSVA 2025 &amp; Bobot'!F609="","",'2.1 Data FSVA 2025 &amp; Bobot'!F609)</f>
        <v/>
      </c>
      <c r="G613" s="4" t="str">
        <f>IF('2.1 Data FSVA 2025 &amp; Bobot'!H609="","",IFERROR(((G$7-'2.1 Data FSVA 2025 &amp; Bobot'!H609))/(G$7-G$6),"-"))</f>
        <v/>
      </c>
      <c r="H613" s="4" t="str">
        <f>IF('2.1 Data FSVA 2025 &amp; Bobot'!J609="","",IFERROR((('2.1 Data FSVA 2025 &amp; Bobot'!J609-H$6))/(H$7-H$6),"-"))</f>
        <v/>
      </c>
      <c r="I613" s="4" t="str">
        <f>IF('2.1 Data FSVA 2025 &amp; Bobot'!L609="","",IFERROR((('2.1 Data FSVA 2025 &amp; Bobot'!L609-I$6))/(I$7-I$6),"-"))</f>
        <v/>
      </c>
      <c r="J613" s="4" t="str">
        <f>IF('2.1 Data FSVA 2025 &amp; Bobot'!N609="","",IFERROR((('2.1 Data FSVA 2025 &amp; Bobot'!N609-J$6))/(J$7-J$6),"-"))</f>
        <v/>
      </c>
      <c r="K613" s="4" t="str">
        <f>IF('2.1 Data FSVA 2025 &amp; Bobot'!P609="","",IFERROR(((K$7-'2.1 Data FSVA 2025 &amp; Bobot'!P609))/(K$7-K$6),"-"))</f>
        <v/>
      </c>
      <c r="L613" s="4" t="str">
        <f>IF('2.1 Data FSVA 2025 &amp; Bobot'!R609="","",IFERROR(((L$7-'2.1 Data FSVA 2025 &amp; Bobot'!R609))/(L$7-L$6),"-"))</f>
        <v/>
      </c>
      <c r="M613" s="4" t="str">
        <f>IF('2.1 Data FSVA 2025 &amp; Bobot'!T609="","",IFERROR(((M$7-'2.1 Data FSVA 2025 &amp; Bobot'!T609))/(M$7-M$6),"-"))</f>
        <v/>
      </c>
      <c r="N613" s="4" t="str">
        <f>IF('2.1 Data FSVA 2025 &amp; Bobot'!V609="","",IFERROR((('2.1 Data FSVA 2025 &amp; Bobot'!V609-N$6))/(N$7-N$6),"-"))</f>
        <v/>
      </c>
      <c r="O613" s="4" t="str">
        <f>IF('2.1 Data FSVA 2025 &amp; Bobot'!X609="","",IFERROR(((O$7-'2.1 Data FSVA 2025 &amp; Bobot'!X609))/(O$7-O$6),"-"))</f>
        <v/>
      </c>
      <c r="P613" s="4" t="str">
        <f>IF('2.1 Data FSVA 2025 &amp; Bobot'!Z609="","",IFERROR((('2.1 Data FSVA 2025 &amp; Bobot'!Z609-P$6))/(P$7-P$6),"-"))</f>
        <v/>
      </c>
      <c r="Q613" s="4" t="str">
        <f>IF('2.1 Data FSVA 2025 &amp; Bobot'!AB609="","",IFERROR((('2.1 Data FSVA 2025 &amp; Bobot'!AB609-Q$6))/(Q$7-Q$6),"-"))</f>
        <v/>
      </c>
      <c r="R613" s="4" t="str">
        <f>IF('2.1 Data FSVA 2025 &amp; Bobot'!AD609="","",IFERROR(((R$7-'2.1 Data FSVA 2025 &amp; Bobot'!AD609))/(R$7-R$6),"-"))</f>
        <v/>
      </c>
      <c r="S613" s="33" t="str">
        <f t="shared" si="36"/>
        <v>-</v>
      </c>
      <c r="T613" s="73" t="str">
        <f t="shared" si="37"/>
        <v>-</v>
      </c>
      <c r="U613" s="4" t="str">
        <f t="shared" si="38"/>
        <v>-</v>
      </c>
      <c r="V613" s="73" t="str">
        <f t="shared" si="39"/>
        <v>-</v>
      </c>
      <c r="W613" s="67"/>
    </row>
    <row r="614" spans="1:23" x14ac:dyDescent="0.3">
      <c r="A614" s="1" t="str">
        <f>IF('2.1 Data FSVA 2025 &amp; Bobot'!A610="","",'2.1 Data FSVA 2025 &amp; Bobot'!A610)</f>
        <v/>
      </c>
      <c r="B614" s="2" t="str">
        <f>IF('2.1 Data FSVA 2025 &amp; Bobot'!B610="","",'2.1 Data FSVA 2025 &amp; Bobot'!B610)</f>
        <v/>
      </c>
      <c r="C614" s="1" t="str">
        <f>IF('2.1 Data FSVA 2025 &amp; Bobot'!C610="","",'2.1 Data FSVA 2025 &amp; Bobot'!C610)</f>
        <v/>
      </c>
      <c r="D614" s="1" t="str">
        <f>IF('2.1 Data FSVA 2025 &amp; Bobot'!D610="","",'2.1 Data FSVA 2025 &amp; Bobot'!D610)</f>
        <v/>
      </c>
      <c r="E614" s="1" t="str">
        <f>IF('2.1 Data FSVA 2025 &amp; Bobot'!E610="","",'2.1 Data FSVA 2025 &amp; Bobot'!E610)</f>
        <v/>
      </c>
      <c r="F614" s="2" t="str">
        <f>IF('2.1 Data FSVA 2025 &amp; Bobot'!F610="","",'2.1 Data FSVA 2025 &amp; Bobot'!F610)</f>
        <v/>
      </c>
      <c r="G614" s="4" t="str">
        <f>IF('2.1 Data FSVA 2025 &amp; Bobot'!H610="","",IFERROR(((G$7-'2.1 Data FSVA 2025 &amp; Bobot'!H610))/(G$7-G$6),"-"))</f>
        <v/>
      </c>
      <c r="H614" s="4" t="str">
        <f>IF('2.1 Data FSVA 2025 &amp; Bobot'!J610="","",IFERROR((('2.1 Data FSVA 2025 &amp; Bobot'!J610-H$6))/(H$7-H$6),"-"))</f>
        <v/>
      </c>
      <c r="I614" s="4" t="str">
        <f>IF('2.1 Data FSVA 2025 &amp; Bobot'!L610="","",IFERROR((('2.1 Data FSVA 2025 &amp; Bobot'!L610-I$6))/(I$7-I$6),"-"))</f>
        <v/>
      </c>
      <c r="J614" s="4" t="str">
        <f>IF('2.1 Data FSVA 2025 &amp; Bobot'!N610="","",IFERROR((('2.1 Data FSVA 2025 &amp; Bobot'!N610-J$6))/(J$7-J$6),"-"))</f>
        <v/>
      </c>
      <c r="K614" s="4" t="str">
        <f>IF('2.1 Data FSVA 2025 &amp; Bobot'!P610="","",IFERROR(((K$7-'2.1 Data FSVA 2025 &amp; Bobot'!P610))/(K$7-K$6),"-"))</f>
        <v/>
      </c>
      <c r="L614" s="4" t="str">
        <f>IF('2.1 Data FSVA 2025 &amp; Bobot'!R610="","",IFERROR(((L$7-'2.1 Data FSVA 2025 &amp; Bobot'!R610))/(L$7-L$6),"-"))</f>
        <v/>
      </c>
      <c r="M614" s="4" t="str">
        <f>IF('2.1 Data FSVA 2025 &amp; Bobot'!T610="","",IFERROR(((M$7-'2.1 Data FSVA 2025 &amp; Bobot'!T610))/(M$7-M$6),"-"))</f>
        <v/>
      </c>
      <c r="N614" s="4" t="str">
        <f>IF('2.1 Data FSVA 2025 &amp; Bobot'!V610="","",IFERROR((('2.1 Data FSVA 2025 &amp; Bobot'!V610-N$6))/(N$7-N$6),"-"))</f>
        <v/>
      </c>
      <c r="O614" s="4" t="str">
        <f>IF('2.1 Data FSVA 2025 &amp; Bobot'!X610="","",IFERROR(((O$7-'2.1 Data FSVA 2025 &amp; Bobot'!X610))/(O$7-O$6),"-"))</f>
        <v/>
      </c>
      <c r="P614" s="4" t="str">
        <f>IF('2.1 Data FSVA 2025 &amp; Bobot'!Z610="","",IFERROR((('2.1 Data FSVA 2025 &amp; Bobot'!Z610-P$6))/(P$7-P$6),"-"))</f>
        <v/>
      </c>
      <c r="Q614" s="4" t="str">
        <f>IF('2.1 Data FSVA 2025 &amp; Bobot'!AB610="","",IFERROR((('2.1 Data FSVA 2025 &amp; Bobot'!AB610-Q$6))/(Q$7-Q$6),"-"))</f>
        <v/>
      </c>
      <c r="R614" s="4" t="str">
        <f>IF('2.1 Data FSVA 2025 &amp; Bobot'!AD610="","",IFERROR(((R$7-'2.1 Data FSVA 2025 &amp; Bobot'!AD610))/(R$7-R$6),"-"))</f>
        <v/>
      </c>
      <c r="S614" s="33" t="str">
        <f t="shared" si="36"/>
        <v>-</v>
      </c>
      <c r="T614" s="73" t="str">
        <f t="shared" si="37"/>
        <v>-</v>
      </c>
      <c r="U614" s="4" t="str">
        <f t="shared" si="38"/>
        <v>-</v>
      </c>
      <c r="V614" s="73" t="str">
        <f t="shared" si="39"/>
        <v>-</v>
      </c>
      <c r="W614" s="67"/>
    </row>
    <row r="615" spans="1:23" x14ac:dyDescent="0.3">
      <c r="A615" s="1" t="str">
        <f>IF('2.1 Data FSVA 2025 &amp; Bobot'!A611="","",'2.1 Data FSVA 2025 &amp; Bobot'!A611)</f>
        <v/>
      </c>
      <c r="B615" s="2" t="str">
        <f>IF('2.1 Data FSVA 2025 &amp; Bobot'!B611="","",'2.1 Data FSVA 2025 &amp; Bobot'!B611)</f>
        <v/>
      </c>
      <c r="C615" s="1" t="str">
        <f>IF('2.1 Data FSVA 2025 &amp; Bobot'!C611="","",'2.1 Data FSVA 2025 &amp; Bobot'!C611)</f>
        <v/>
      </c>
      <c r="D615" s="1" t="str">
        <f>IF('2.1 Data FSVA 2025 &amp; Bobot'!D611="","",'2.1 Data FSVA 2025 &amp; Bobot'!D611)</f>
        <v/>
      </c>
      <c r="E615" s="1" t="str">
        <f>IF('2.1 Data FSVA 2025 &amp; Bobot'!E611="","",'2.1 Data FSVA 2025 &amp; Bobot'!E611)</f>
        <v/>
      </c>
      <c r="F615" s="2" t="str">
        <f>IF('2.1 Data FSVA 2025 &amp; Bobot'!F611="","",'2.1 Data FSVA 2025 &amp; Bobot'!F611)</f>
        <v/>
      </c>
      <c r="G615" s="4" t="str">
        <f>IF('2.1 Data FSVA 2025 &amp; Bobot'!H611="","",IFERROR(((G$7-'2.1 Data FSVA 2025 &amp; Bobot'!H611))/(G$7-G$6),"-"))</f>
        <v/>
      </c>
      <c r="H615" s="4" t="str">
        <f>IF('2.1 Data FSVA 2025 &amp; Bobot'!J611="","",IFERROR((('2.1 Data FSVA 2025 &amp; Bobot'!J611-H$6))/(H$7-H$6),"-"))</f>
        <v/>
      </c>
      <c r="I615" s="4" t="str">
        <f>IF('2.1 Data FSVA 2025 &amp; Bobot'!L611="","",IFERROR((('2.1 Data FSVA 2025 &amp; Bobot'!L611-I$6))/(I$7-I$6),"-"))</f>
        <v/>
      </c>
      <c r="J615" s="4" t="str">
        <f>IF('2.1 Data FSVA 2025 &amp; Bobot'!N611="","",IFERROR((('2.1 Data FSVA 2025 &amp; Bobot'!N611-J$6))/(J$7-J$6),"-"))</f>
        <v/>
      </c>
      <c r="K615" s="4" t="str">
        <f>IF('2.1 Data FSVA 2025 &amp; Bobot'!P611="","",IFERROR(((K$7-'2.1 Data FSVA 2025 &amp; Bobot'!P611))/(K$7-K$6),"-"))</f>
        <v/>
      </c>
      <c r="L615" s="4" t="str">
        <f>IF('2.1 Data FSVA 2025 &amp; Bobot'!R611="","",IFERROR(((L$7-'2.1 Data FSVA 2025 &amp; Bobot'!R611))/(L$7-L$6),"-"))</f>
        <v/>
      </c>
      <c r="M615" s="4" t="str">
        <f>IF('2.1 Data FSVA 2025 &amp; Bobot'!T611="","",IFERROR(((M$7-'2.1 Data FSVA 2025 &amp; Bobot'!T611))/(M$7-M$6),"-"))</f>
        <v/>
      </c>
      <c r="N615" s="4" t="str">
        <f>IF('2.1 Data FSVA 2025 &amp; Bobot'!V611="","",IFERROR((('2.1 Data FSVA 2025 &amp; Bobot'!V611-N$6))/(N$7-N$6),"-"))</f>
        <v/>
      </c>
      <c r="O615" s="4" t="str">
        <f>IF('2.1 Data FSVA 2025 &amp; Bobot'!X611="","",IFERROR(((O$7-'2.1 Data FSVA 2025 &amp; Bobot'!X611))/(O$7-O$6),"-"))</f>
        <v/>
      </c>
      <c r="P615" s="4" t="str">
        <f>IF('2.1 Data FSVA 2025 &amp; Bobot'!Z611="","",IFERROR((('2.1 Data FSVA 2025 &amp; Bobot'!Z611-P$6))/(P$7-P$6),"-"))</f>
        <v/>
      </c>
      <c r="Q615" s="4" t="str">
        <f>IF('2.1 Data FSVA 2025 &amp; Bobot'!AB611="","",IFERROR((('2.1 Data FSVA 2025 &amp; Bobot'!AB611-Q$6))/(Q$7-Q$6),"-"))</f>
        <v/>
      </c>
      <c r="R615" s="4" t="str">
        <f>IF('2.1 Data FSVA 2025 &amp; Bobot'!AD611="","",IFERROR(((R$7-'2.1 Data FSVA 2025 &amp; Bobot'!AD611))/(R$7-R$6),"-"))</f>
        <v/>
      </c>
      <c r="S615" s="33" t="str">
        <f t="shared" si="36"/>
        <v>-</v>
      </c>
      <c r="T615" s="73" t="str">
        <f t="shared" si="37"/>
        <v>-</v>
      </c>
      <c r="U615" s="4" t="str">
        <f t="shared" si="38"/>
        <v>-</v>
      </c>
      <c r="V615" s="73" t="str">
        <f t="shared" si="39"/>
        <v>-</v>
      </c>
      <c r="W615" s="67"/>
    </row>
    <row r="616" spans="1:23" x14ac:dyDescent="0.3">
      <c r="A616" s="1" t="str">
        <f>IF('2.1 Data FSVA 2025 &amp; Bobot'!A612="","",'2.1 Data FSVA 2025 &amp; Bobot'!A612)</f>
        <v/>
      </c>
      <c r="B616" s="2" t="str">
        <f>IF('2.1 Data FSVA 2025 &amp; Bobot'!B612="","",'2.1 Data FSVA 2025 &amp; Bobot'!B612)</f>
        <v/>
      </c>
      <c r="C616" s="1" t="str">
        <f>IF('2.1 Data FSVA 2025 &amp; Bobot'!C612="","",'2.1 Data FSVA 2025 &amp; Bobot'!C612)</f>
        <v/>
      </c>
      <c r="D616" s="1" t="str">
        <f>IF('2.1 Data FSVA 2025 &amp; Bobot'!D612="","",'2.1 Data FSVA 2025 &amp; Bobot'!D612)</f>
        <v/>
      </c>
      <c r="E616" s="1" t="str">
        <f>IF('2.1 Data FSVA 2025 &amp; Bobot'!E612="","",'2.1 Data FSVA 2025 &amp; Bobot'!E612)</f>
        <v/>
      </c>
      <c r="F616" s="2" t="str">
        <f>IF('2.1 Data FSVA 2025 &amp; Bobot'!F612="","",'2.1 Data FSVA 2025 &amp; Bobot'!F612)</f>
        <v/>
      </c>
      <c r="G616" s="4" t="str">
        <f>IF('2.1 Data FSVA 2025 &amp; Bobot'!H612="","",IFERROR(((G$7-'2.1 Data FSVA 2025 &amp; Bobot'!H612))/(G$7-G$6),"-"))</f>
        <v/>
      </c>
      <c r="H616" s="4" t="str">
        <f>IF('2.1 Data FSVA 2025 &amp; Bobot'!J612="","",IFERROR((('2.1 Data FSVA 2025 &amp; Bobot'!J612-H$6))/(H$7-H$6),"-"))</f>
        <v/>
      </c>
      <c r="I616" s="4" t="str">
        <f>IF('2.1 Data FSVA 2025 &amp; Bobot'!L612="","",IFERROR((('2.1 Data FSVA 2025 &amp; Bobot'!L612-I$6))/(I$7-I$6),"-"))</f>
        <v/>
      </c>
      <c r="J616" s="4" t="str">
        <f>IF('2.1 Data FSVA 2025 &amp; Bobot'!N612="","",IFERROR((('2.1 Data FSVA 2025 &amp; Bobot'!N612-J$6))/(J$7-J$6),"-"))</f>
        <v/>
      </c>
      <c r="K616" s="4" t="str">
        <f>IF('2.1 Data FSVA 2025 &amp; Bobot'!P612="","",IFERROR(((K$7-'2.1 Data FSVA 2025 &amp; Bobot'!P612))/(K$7-K$6),"-"))</f>
        <v/>
      </c>
      <c r="L616" s="4" t="str">
        <f>IF('2.1 Data FSVA 2025 &amp; Bobot'!R612="","",IFERROR(((L$7-'2.1 Data FSVA 2025 &amp; Bobot'!R612))/(L$7-L$6),"-"))</f>
        <v/>
      </c>
      <c r="M616" s="4" t="str">
        <f>IF('2.1 Data FSVA 2025 &amp; Bobot'!T612="","",IFERROR(((M$7-'2.1 Data FSVA 2025 &amp; Bobot'!T612))/(M$7-M$6),"-"))</f>
        <v/>
      </c>
      <c r="N616" s="4" t="str">
        <f>IF('2.1 Data FSVA 2025 &amp; Bobot'!V612="","",IFERROR((('2.1 Data FSVA 2025 &amp; Bobot'!V612-N$6))/(N$7-N$6),"-"))</f>
        <v/>
      </c>
      <c r="O616" s="4" t="str">
        <f>IF('2.1 Data FSVA 2025 &amp; Bobot'!X612="","",IFERROR(((O$7-'2.1 Data FSVA 2025 &amp; Bobot'!X612))/(O$7-O$6),"-"))</f>
        <v/>
      </c>
      <c r="P616" s="4" t="str">
        <f>IF('2.1 Data FSVA 2025 &amp; Bobot'!Z612="","",IFERROR((('2.1 Data FSVA 2025 &amp; Bobot'!Z612-P$6))/(P$7-P$6),"-"))</f>
        <v/>
      </c>
      <c r="Q616" s="4" t="str">
        <f>IF('2.1 Data FSVA 2025 &amp; Bobot'!AB612="","",IFERROR((('2.1 Data FSVA 2025 &amp; Bobot'!AB612-Q$6))/(Q$7-Q$6),"-"))</f>
        <v/>
      </c>
      <c r="R616" s="4" t="str">
        <f>IF('2.1 Data FSVA 2025 &amp; Bobot'!AD612="","",IFERROR(((R$7-'2.1 Data FSVA 2025 &amp; Bobot'!AD612))/(R$7-R$6),"-"))</f>
        <v/>
      </c>
      <c r="S616" s="33" t="str">
        <f t="shared" si="36"/>
        <v>-</v>
      </c>
      <c r="T616" s="73" t="str">
        <f t="shared" si="37"/>
        <v>-</v>
      </c>
      <c r="U616" s="4" t="str">
        <f t="shared" si="38"/>
        <v>-</v>
      </c>
      <c r="V616" s="73" t="str">
        <f t="shared" si="39"/>
        <v>-</v>
      </c>
      <c r="W616" s="67"/>
    </row>
    <row r="617" spans="1:23" x14ac:dyDescent="0.3">
      <c r="A617" s="1" t="str">
        <f>IF('2.1 Data FSVA 2025 &amp; Bobot'!A613="","",'2.1 Data FSVA 2025 &amp; Bobot'!A613)</f>
        <v/>
      </c>
      <c r="B617" s="2" t="str">
        <f>IF('2.1 Data FSVA 2025 &amp; Bobot'!B613="","",'2.1 Data FSVA 2025 &amp; Bobot'!B613)</f>
        <v/>
      </c>
      <c r="C617" s="1" t="str">
        <f>IF('2.1 Data FSVA 2025 &amp; Bobot'!C613="","",'2.1 Data FSVA 2025 &amp; Bobot'!C613)</f>
        <v/>
      </c>
      <c r="D617" s="1" t="str">
        <f>IF('2.1 Data FSVA 2025 &amp; Bobot'!D613="","",'2.1 Data FSVA 2025 &amp; Bobot'!D613)</f>
        <v/>
      </c>
      <c r="E617" s="1" t="str">
        <f>IF('2.1 Data FSVA 2025 &amp; Bobot'!E613="","",'2.1 Data FSVA 2025 &amp; Bobot'!E613)</f>
        <v/>
      </c>
      <c r="F617" s="2" t="str">
        <f>IF('2.1 Data FSVA 2025 &amp; Bobot'!F613="","",'2.1 Data FSVA 2025 &amp; Bobot'!F613)</f>
        <v/>
      </c>
      <c r="G617" s="4" t="str">
        <f>IF('2.1 Data FSVA 2025 &amp; Bobot'!H613="","",IFERROR(((G$7-'2.1 Data FSVA 2025 &amp; Bobot'!H613))/(G$7-G$6),"-"))</f>
        <v/>
      </c>
      <c r="H617" s="4" t="str">
        <f>IF('2.1 Data FSVA 2025 &amp; Bobot'!J613="","",IFERROR((('2.1 Data FSVA 2025 &amp; Bobot'!J613-H$6))/(H$7-H$6),"-"))</f>
        <v/>
      </c>
      <c r="I617" s="4" t="str">
        <f>IF('2.1 Data FSVA 2025 &amp; Bobot'!L613="","",IFERROR((('2.1 Data FSVA 2025 &amp; Bobot'!L613-I$6))/(I$7-I$6),"-"))</f>
        <v/>
      </c>
      <c r="J617" s="4" t="str">
        <f>IF('2.1 Data FSVA 2025 &amp; Bobot'!N613="","",IFERROR((('2.1 Data FSVA 2025 &amp; Bobot'!N613-J$6))/(J$7-J$6),"-"))</f>
        <v/>
      </c>
      <c r="K617" s="4" t="str">
        <f>IF('2.1 Data FSVA 2025 &amp; Bobot'!P613="","",IFERROR(((K$7-'2.1 Data FSVA 2025 &amp; Bobot'!P613))/(K$7-K$6),"-"))</f>
        <v/>
      </c>
      <c r="L617" s="4" t="str">
        <f>IF('2.1 Data FSVA 2025 &amp; Bobot'!R613="","",IFERROR(((L$7-'2.1 Data FSVA 2025 &amp; Bobot'!R613))/(L$7-L$6),"-"))</f>
        <v/>
      </c>
      <c r="M617" s="4" t="str">
        <f>IF('2.1 Data FSVA 2025 &amp; Bobot'!T613="","",IFERROR(((M$7-'2.1 Data FSVA 2025 &amp; Bobot'!T613))/(M$7-M$6),"-"))</f>
        <v/>
      </c>
      <c r="N617" s="4" t="str">
        <f>IF('2.1 Data FSVA 2025 &amp; Bobot'!V613="","",IFERROR((('2.1 Data FSVA 2025 &amp; Bobot'!V613-N$6))/(N$7-N$6),"-"))</f>
        <v/>
      </c>
      <c r="O617" s="4" t="str">
        <f>IF('2.1 Data FSVA 2025 &amp; Bobot'!X613="","",IFERROR(((O$7-'2.1 Data FSVA 2025 &amp; Bobot'!X613))/(O$7-O$6),"-"))</f>
        <v/>
      </c>
      <c r="P617" s="4" t="str">
        <f>IF('2.1 Data FSVA 2025 &amp; Bobot'!Z613="","",IFERROR((('2.1 Data FSVA 2025 &amp; Bobot'!Z613-P$6))/(P$7-P$6),"-"))</f>
        <v/>
      </c>
      <c r="Q617" s="4" t="str">
        <f>IF('2.1 Data FSVA 2025 &amp; Bobot'!AB613="","",IFERROR((('2.1 Data FSVA 2025 &amp; Bobot'!AB613-Q$6))/(Q$7-Q$6),"-"))</f>
        <v/>
      </c>
      <c r="R617" s="4" t="str">
        <f>IF('2.1 Data FSVA 2025 &amp; Bobot'!AD613="","",IFERROR(((R$7-'2.1 Data FSVA 2025 &amp; Bobot'!AD613))/(R$7-R$6),"-"))</f>
        <v/>
      </c>
      <c r="S617" s="33" t="str">
        <f t="shared" si="36"/>
        <v>-</v>
      </c>
      <c r="T617" s="73" t="str">
        <f t="shared" si="37"/>
        <v>-</v>
      </c>
      <c r="U617" s="4" t="str">
        <f t="shared" si="38"/>
        <v>-</v>
      </c>
      <c r="V617" s="73" t="str">
        <f t="shared" si="39"/>
        <v>-</v>
      </c>
      <c r="W617" s="67"/>
    </row>
    <row r="618" spans="1:23" x14ac:dyDescent="0.3">
      <c r="A618" s="1" t="str">
        <f>IF('2.1 Data FSVA 2025 &amp; Bobot'!A614="","",'2.1 Data FSVA 2025 &amp; Bobot'!A614)</f>
        <v/>
      </c>
      <c r="B618" s="2" t="str">
        <f>IF('2.1 Data FSVA 2025 &amp; Bobot'!B614="","",'2.1 Data FSVA 2025 &amp; Bobot'!B614)</f>
        <v/>
      </c>
      <c r="C618" s="1" t="str">
        <f>IF('2.1 Data FSVA 2025 &amp; Bobot'!C614="","",'2.1 Data FSVA 2025 &amp; Bobot'!C614)</f>
        <v/>
      </c>
      <c r="D618" s="1" t="str">
        <f>IF('2.1 Data FSVA 2025 &amp; Bobot'!D614="","",'2.1 Data FSVA 2025 &amp; Bobot'!D614)</f>
        <v/>
      </c>
      <c r="E618" s="1" t="str">
        <f>IF('2.1 Data FSVA 2025 &amp; Bobot'!E614="","",'2.1 Data FSVA 2025 &amp; Bobot'!E614)</f>
        <v/>
      </c>
      <c r="F618" s="2" t="str">
        <f>IF('2.1 Data FSVA 2025 &amp; Bobot'!F614="","",'2.1 Data FSVA 2025 &amp; Bobot'!F614)</f>
        <v/>
      </c>
      <c r="G618" s="4" t="str">
        <f>IF('2.1 Data FSVA 2025 &amp; Bobot'!H614="","",IFERROR(((G$7-'2.1 Data FSVA 2025 &amp; Bobot'!H614))/(G$7-G$6),"-"))</f>
        <v/>
      </c>
      <c r="H618" s="4" t="str">
        <f>IF('2.1 Data FSVA 2025 &amp; Bobot'!J614="","",IFERROR((('2.1 Data FSVA 2025 &amp; Bobot'!J614-H$6))/(H$7-H$6),"-"))</f>
        <v/>
      </c>
      <c r="I618" s="4" t="str">
        <f>IF('2.1 Data FSVA 2025 &amp; Bobot'!L614="","",IFERROR((('2.1 Data FSVA 2025 &amp; Bobot'!L614-I$6))/(I$7-I$6),"-"))</f>
        <v/>
      </c>
      <c r="J618" s="4" t="str">
        <f>IF('2.1 Data FSVA 2025 &amp; Bobot'!N614="","",IFERROR((('2.1 Data FSVA 2025 &amp; Bobot'!N614-J$6))/(J$7-J$6),"-"))</f>
        <v/>
      </c>
      <c r="K618" s="4" t="str">
        <f>IF('2.1 Data FSVA 2025 &amp; Bobot'!P614="","",IFERROR(((K$7-'2.1 Data FSVA 2025 &amp; Bobot'!P614))/(K$7-K$6),"-"))</f>
        <v/>
      </c>
      <c r="L618" s="4" t="str">
        <f>IF('2.1 Data FSVA 2025 &amp; Bobot'!R614="","",IFERROR(((L$7-'2.1 Data FSVA 2025 &amp; Bobot'!R614))/(L$7-L$6),"-"))</f>
        <v/>
      </c>
      <c r="M618" s="4" t="str">
        <f>IF('2.1 Data FSVA 2025 &amp; Bobot'!T614="","",IFERROR(((M$7-'2.1 Data FSVA 2025 &amp; Bobot'!T614))/(M$7-M$6),"-"))</f>
        <v/>
      </c>
      <c r="N618" s="4" t="str">
        <f>IF('2.1 Data FSVA 2025 &amp; Bobot'!V614="","",IFERROR((('2.1 Data FSVA 2025 &amp; Bobot'!V614-N$6))/(N$7-N$6),"-"))</f>
        <v/>
      </c>
      <c r="O618" s="4" t="str">
        <f>IF('2.1 Data FSVA 2025 &amp; Bobot'!X614="","",IFERROR(((O$7-'2.1 Data FSVA 2025 &amp; Bobot'!X614))/(O$7-O$6),"-"))</f>
        <v/>
      </c>
      <c r="P618" s="4" t="str">
        <f>IF('2.1 Data FSVA 2025 &amp; Bobot'!Z614="","",IFERROR((('2.1 Data FSVA 2025 &amp; Bobot'!Z614-P$6))/(P$7-P$6),"-"))</f>
        <v/>
      </c>
      <c r="Q618" s="4" t="str">
        <f>IF('2.1 Data FSVA 2025 &amp; Bobot'!AB614="","",IFERROR((('2.1 Data FSVA 2025 &amp; Bobot'!AB614-Q$6))/(Q$7-Q$6),"-"))</f>
        <v/>
      </c>
      <c r="R618" s="4" t="str">
        <f>IF('2.1 Data FSVA 2025 &amp; Bobot'!AD614="","",IFERROR(((R$7-'2.1 Data FSVA 2025 &amp; Bobot'!AD614))/(R$7-R$6),"-"))</f>
        <v/>
      </c>
      <c r="S618" s="33" t="str">
        <f t="shared" si="36"/>
        <v>-</v>
      </c>
      <c r="T618" s="73" t="str">
        <f t="shared" si="37"/>
        <v>-</v>
      </c>
      <c r="U618" s="4" t="str">
        <f t="shared" si="38"/>
        <v>-</v>
      </c>
      <c r="V618" s="73" t="str">
        <f t="shared" si="39"/>
        <v>-</v>
      </c>
      <c r="W618" s="67"/>
    </row>
    <row r="619" spans="1:23" x14ac:dyDescent="0.3">
      <c r="A619" s="1" t="str">
        <f>IF('2.1 Data FSVA 2025 &amp; Bobot'!A615="","",'2.1 Data FSVA 2025 &amp; Bobot'!A615)</f>
        <v/>
      </c>
      <c r="B619" s="2" t="str">
        <f>IF('2.1 Data FSVA 2025 &amp; Bobot'!B615="","",'2.1 Data FSVA 2025 &amp; Bobot'!B615)</f>
        <v/>
      </c>
      <c r="C619" s="1" t="str">
        <f>IF('2.1 Data FSVA 2025 &amp; Bobot'!C615="","",'2.1 Data FSVA 2025 &amp; Bobot'!C615)</f>
        <v/>
      </c>
      <c r="D619" s="1" t="str">
        <f>IF('2.1 Data FSVA 2025 &amp; Bobot'!D615="","",'2.1 Data FSVA 2025 &amp; Bobot'!D615)</f>
        <v/>
      </c>
      <c r="E619" s="1" t="str">
        <f>IF('2.1 Data FSVA 2025 &amp; Bobot'!E615="","",'2.1 Data FSVA 2025 &amp; Bobot'!E615)</f>
        <v/>
      </c>
      <c r="F619" s="2" t="str">
        <f>IF('2.1 Data FSVA 2025 &amp; Bobot'!F615="","",'2.1 Data FSVA 2025 &amp; Bobot'!F615)</f>
        <v/>
      </c>
      <c r="G619" s="4" t="str">
        <f>IF('2.1 Data FSVA 2025 &amp; Bobot'!H615="","",IFERROR(((G$7-'2.1 Data FSVA 2025 &amp; Bobot'!H615))/(G$7-G$6),"-"))</f>
        <v/>
      </c>
      <c r="H619" s="4" t="str">
        <f>IF('2.1 Data FSVA 2025 &amp; Bobot'!J615="","",IFERROR((('2.1 Data FSVA 2025 &amp; Bobot'!J615-H$6))/(H$7-H$6),"-"))</f>
        <v/>
      </c>
      <c r="I619" s="4" t="str">
        <f>IF('2.1 Data FSVA 2025 &amp; Bobot'!L615="","",IFERROR((('2.1 Data FSVA 2025 &amp; Bobot'!L615-I$6))/(I$7-I$6),"-"))</f>
        <v/>
      </c>
      <c r="J619" s="4" t="str">
        <f>IF('2.1 Data FSVA 2025 &amp; Bobot'!N615="","",IFERROR((('2.1 Data FSVA 2025 &amp; Bobot'!N615-J$6))/(J$7-J$6),"-"))</f>
        <v/>
      </c>
      <c r="K619" s="4" t="str">
        <f>IF('2.1 Data FSVA 2025 &amp; Bobot'!P615="","",IFERROR(((K$7-'2.1 Data FSVA 2025 &amp; Bobot'!P615))/(K$7-K$6),"-"))</f>
        <v/>
      </c>
      <c r="L619" s="4" t="str">
        <f>IF('2.1 Data FSVA 2025 &amp; Bobot'!R615="","",IFERROR(((L$7-'2.1 Data FSVA 2025 &amp; Bobot'!R615))/(L$7-L$6),"-"))</f>
        <v/>
      </c>
      <c r="M619" s="4" t="str">
        <f>IF('2.1 Data FSVA 2025 &amp; Bobot'!T615="","",IFERROR(((M$7-'2.1 Data FSVA 2025 &amp; Bobot'!T615))/(M$7-M$6),"-"))</f>
        <v/>
      </c>
      <c r="N619" s="4" t="str">
        <f>IF('2.1 Data FSVA 2025 &amp; Bobot'!V615="","",IFERROR((('2.1 Data FSVA 2025 &amp; Bobot'!V615-N$6))/(N$7-N$6),"-"))</f>
        <v/>
      </c>
      <c r="O619" s="4" t="str">
        <f>IF('2.1 Data FSVA 2025 &amp; Bobot'!X615="","",IFERROR(((O$7-'2.1 Data FSVA 2025 &amp; Bobot'!X615))/(O$7-O$6),"-"))</f>
        <v/>
      </c>
      <c r="P619" s="4" t="str">
        <f>IF('2.1 Data FSVA 2025 &amp; Bobot'!Z615="","",IFERROR((('2.1 Data FSVA 2025 &amp; Bobot'!Z615-P$6))/(P$7-P$6),"-"))</f>
        <v/>
      </c>
      <c r="Q619" s="4" t="str">
        <f>IF('2.1 Data FSVA 2025 &amp; Bobot'!AB615="","",IFERROR((('2.1 Data FSVA 2025 &amp; Bobot'!AB615-Q$6))/(Q$7-Q$6),"-"))</f>
        <v/>
      </c>
      <c r="R619" s="4" t="str">
        <f>IF('2.1 Data FSVA 2025 &amp; Bobot'!AD615="","",IFERROR(((R$7-'2.1 Data FSVA 2025 &amp; Bobot'!AD615))/(R$7-R$6),"-"))</f>
        <v/>
      </c>
      <c r="S619" s="33" t="str">
        <f t="shared" si="36"/>
        <v>-</v>
      </c>
      <c r="T619" s="73" t="str">
        <f t="shared" si="37"/>
        <v>-</v>
      </c>
      <c r="U619" s="4" t="str">
        <f t="shared" si="38"/>
        <v>-</v>
      </c>
      <c r="V619" s="73" t="str">
        <f t="shared" si="39"/>
        <v>-</v>
      </c>
      <c r="W619" s="67"/>
    </row>
    <row r="620" spans="1:23" x14ac:dyDescent="0.3">
      <c r="A620" s="1" t="str">
        <f>IF('2.1 Data FSVA 2025 &amp; Bobot'!A616="","",'2.1 Data FSVA 2025 &amp; Bobot'!A616)</f>
        <v/>
      </c>
      <c r="B620" s="2" t="str">
        <f>IF('2.1 Data FSVA 2025 &amp; Bobot'!B616="","",'2.1 Data FSVA 2025 &amp; Bobot'!B616)</f>
        <v/>
      </c>
      <c r="C620" s="1" t="str">
        <f>IF('2.1 Data FSVA 2025 &amp; Bobot'!C616="","",'2.1 Data FSVA 2025 &amp; Bobot'!C616)</f>
        <v/>
      </c>
      <c r="D620" s="1" t="str">
        <f>IF('2.1 Data FSVA 2025 &amp; Bobot'!D616="","",'2.1 Data FSVA 2025 &amp; Bobot'!D616)</f>
        <v/>
      </c>
      <c r="E620" s="1" t="str">
        <f>IF('2.1 Data FSVA 2025 &amp; Bobot'!E616="","",'2.1 Data FSVA 2025 &amp; Bobot'!E616)</f>
        <v/>
      </c>
      <c r="F620" s="2" t="str">
        <f>IF('2.1 Data FSVA 2025 &amp; Bobot'!F616="","",'2.1 Data FSVA 2025 &amp; Bobot'!F616)</f>
        <v/>
      </c>
      <c r="G620" s="4" t="str">
        <f>IF('2.1 Data FSVA 2025 &amp; Bobot'!H616="","",IFERROR(((G$7-'2.1 Data FSVA 2025 &amp; Bobot'!H616))/(G$7-G$6),"-"))</f>
        <v/>
      </c>
      <c r="H620" s="4" t="str">
        <f>IF('2.1 Data FSVA 2025 &amp; Bobot'!J616="","",IFERROR((('2.1 Data FSVA 2025 &amp; Bobot'!J616-H$6))/(H$7-H$6),"-"))</f>
        <v/>
      </c>
      <c r="I620" s="4" t="str">
        <f>IF('2.1 Data FSVA 2025 &amp; Bobot'!L616="","",IFERROR((('2.1 Data FSVA 2025 &amp; Bobot'!L616-I$6))/(I$7-I$6),"-"))</f>
        <v/>
      </c>
      <c r="J620" s="4" t="str">
        <f>IF('2.1 Data FSVA 2025 &amp; Bobot'!N616="","",IFERROR((('2.1 Data FSVA 2025 &amp; Bobot'!N616-J$6))/(J$7-J$6),"-"))</f>
        <v/>
      </c>
      <c r="K620" s="4" t="str">
        <f>IF('2.1 Data FSVA 2025 &amp; Bobot'!P616="","",IFERROR(((K$7-'2.1 Data FSVA 2025 &amp; Bobot'!P616))/(K$7-K$6),"-"))</f>
        <v/>
      </c>
      <c r="L620" s="4" t="str">
        <f>IF('2.1 Data FSVA 2025 &amp; Bobot'!R616="","",IFERROR(((L$7-'2.1 Data FSVA 2025 &amp; Bobot'!R616))/(L$7-L$6),"-"))</f>
        <v/>
      </c>
      <c r="M620" s="4" t="str">
        <f>IF('2.1 Data FSVA 2025 &amp; Bobot'!T616="","",IFERROR(((M$7-'2.1 Data FSVA 2025 &amp; Bobot'!T616))/(M$7-M$6),"-"))</f>
        <v/>
      </c>
      <c r="N620" s="4" t="str">
        <f>IF('2.1 Data FSVA 2025 &amp; Bobot'!V616="","",IFERROR((('2.1 Data FSVA 2025 &amp; Bobot'!V616-N$6))/(N$7-N$6),"-"))</f>
        <v/>
      </c>
      <c r="O620" s="4" t="str">
        <f>IF('2.1 Data FSVA 2025 &amp; Bobot'!X616="","",IFERROR(((O$7-'2.1 Data FSVA 2025 &amp; Bobot'!X616))/(O$7-O$6),"-"))</f>
        <v/>
      </c>
      <c r="P620" s="4" t="str">
        <f>IF('2.1 Data FSVA 2025 &amp; Bobot'!Z616="","",IFERROR((('2.1 Data FSVA 2025 &amp; Bobot'!Z616-P$6))/(P$7-P$6),"-"))</f>
        <v/>
      </c>
      <c r="Q620" s="4" t="str">
        <f>IF('2.1 Data FSVA 2025 &amp; Bobot'!AB616="","",IFERROR((('2.1 Data FSVA 2025 &amp; Bobot'!AB616-Q$6))/(Q$7-Q$6),"-"))</f>
        <v/>
      </c>
      <c r="R620" s="4" t="str">
        <f>IF('2.1 Data FSVA 2025 &amp; Bobot'!AD616="","",IFERROR(((R$7-'2.1 Data FSVA 2025 &amp; Bobot'!AD616))/(R$7-R$6),"-"))</f>
        <v/>
      </c>
      <c r="S620" s="33" t="str">
        <f t="shared" si="36"/>
        <v>-</v>
      </c>
      <c r="T620" s="73" t="str">
        <f t="shared" si="37"/>
        <v>-</v>
      </c>
      <c r="U620" s="4" t="str">
        <f t="shared" si="38"/>
        <v>-</v>
      </c>
      <c r="V620" s="73" t="str">
        <f t="shared" si="39"/>
        <v>-</v>
      </c>
      <c r="W620" s="67"/>
    </row>
    <row r="621" spans="1:23" x14ac:dyDescent="0.3">
      <c r="A621" s="1" t="str">
        <f>IF('2.1 Data FSVA 2025 &amp; Bobot'!A617="","",'2.1 Data FSVA 2025 &amp; Bobot'!A617)</f>
        <v/>
      </c>
      <c r="B621" s="2" t="str">
        <f>IF('2.1 Data FSVA 2025 &amp; Bobot'!B617="","",'2.1 Data FSVA 2025 &amp; Bobot'!B617)</f>
        <v/>
      </c>
      <c r="C621" s="1" t="str">
        <f>IF('2.1 Data FSVA 2025 &amp; Bobot'!C617="","",'2.1 Data FSVA 2025 &amp; Bobot'!C617)</f>
        <v/>
      </c>
      <c r="D621" s="1" t="str">
        <f>IF('2.1 Data FSVA 2025 &amp; Bobot'!D617="","",'2.1 Data FSVA 2025 &amp; Bobot'!D617)</f>
        <v/>
      </c>
      <c r="E621" s="1" t="str">
        <f>IF('2.1 Data FSVA 2025 &amp; Bobot'!E617="","",'2.1 Data FSVA 2025 &amp; Bobot'!E617)</f>
        <v/>
      </c>
      <c r="F621" s="2" t="str">
        <f>IF('2.1 Data FSVA 2025 &amp; Bobot'!F617="","",'2.1 Data FSVA 2025 &amp; Bobot'!F617)</f>
        <v/>
      </c>
      <c r="G621" s="4" t="str">
        <f>IF('2.1 Data FSVA 2025 &amp; Bobot'!H617="","",IFERROR(((G$7-'2.1 Data FSVA 2025 &amp; Bobot'!H617))/(G$7-G$6),"-"))</f>
        <v/>
      </c>
      <c r="H621" s="4" t="str">
        <f>IF('2.1 Data FSVA 2025 &amp; Bobot'!J617="","",IFERROR((('2.1 Data FSVA 2025 &amp; Bobot'!J617-H$6))/(H$7-H$6),"-"))</f>
        <v/>
      </c>
      <c r="I621" s="4" t="str">
        <f>IF('2.1 Data FSVA 2025 &amp; Bobot'!L617="","",IFERROR((('2.1 Data FSVA 2025 &amp; Bobot'!L617-I$6))/(I$7-I$6),"-"))</f>
        <v/>
      </c>
      <c r="J621" s="4" t="str">
        <f>IF('2.1 Data FSVA 2025 &amp; Bobot'!N617="","",IFERROR((('2.1 Data FSVA 2025 &amp; Bobot'!N617-J$6))/(J$7-J$6),"-"))</f>
        <v/>
      </c>
      <c r="K621" s="4" t="str">
        <f>IF('2.1 Data FSVA 2025 &amp; Bobot'!P617="","",IFERROR(((K$7-'2.1 Data FSVA 2025 &amp; Bobot'!P617))/(K$7-K$6),"-"))</f>
        <v/>
      </c>
      <c r="L621" s="4" t="str">
        <f>IF('2.1 Data FSVA 2025 &amp; Bobot'!R617="","",IFERROR(((L$7-'2.1 Data FSVA 2025 &amp; Bobot'!R617))/(L$7-L$6),"-"))</f>
        <v/>
      </c>
      <c r="M621" s="4" t="str">
        <f>IF('2.1 Data FSVA 2025 &amp; Bobot'!T617="","",IFERROR(((M$7-'2.1 Data FSVA 2025 &amp; Bobot'!T617))/(M$7-M$6),"-"))</f>
        <v/>
      </c>
      <c r="N621" s="4" t="str">
        <f>IF('2.1 Data FSVA 2025 &amp; Bobot'!V617="","",IFERROR((('2.1 Data FSVA 2025 &amp; Bobot'!V617-N$6))/(N$7-N$6),"-"))</f>
        <v/>
      </c>
      <c r="O621" s="4" t="str">
        <f>IF('2.1 Data FSVA 2025 &amp; Bobot'!X617="","",IFERROR(((O$7-'2.1 Data FSVA 2025 &amp; Bobot'!X617))/(O$7-O$6),"-"))</f>
        <v/>
      </c>
      <c r="P621" s="4" t="str">
        <f>IF('2.1 Data FSVA 2025 &amp; Bobot'!Z617="","",IFERROR((('2.1 Data FSVA 2025 &amp; Bobot'!Z617-P$6))/(P$7-P$6),"-"))</f>
        <v/>
      </c>
      <c r="Q621" s="4" t="str">
        <f>IF('2.1 Data FSVA 2025 &amp; Bobot'!AB617="","",IFERROR((('2.1 Data FSVA 2025 &amp; Bobot'!AB617-Q$6))/(Q$7-Q$6),"-"))</f>
        <v/>
      </c>
      <c r="R621" s="4" t="str">
        <f>IF('2.1 Data FSVA 2025 &amp; Bobot'!AD617="","",IFERROR(((R$7-'2.1 Data FSVA 2025 &amp; Bobot'!AD617))/(R$7-R$6),"-"))</f>
        <v/>
      </c>
      <c r="S621" s="33" t="str">
        <f t="shared" si="36"/>
        <v>-</v>
      </c>
      <c r="T621" s="73" t="str">
        <f t="shared" si="37"/>
        <v>-</v>
      </c>
      <c r="U621" s="4" t="str">
        <f t="shared" si="38"/>
        <v>-</v>
      </c>
      <c r="V621" s="73" t="str">
        <f t="shared" si="39"/>
        <v>-</v>
      </c>
      <c r="W621" s="67"/>
    </row>
    <row r="622" spans="1:23" x14ac:dyDescent="0.3">
      <c r="A622" s="1" t="str">
        <f>IF('2.1 Data FSVA 2025 &amp; Bobot'!A618="","",'2.1 Data FSVA 2025 &amp; Bobot'!A618)</f>
        <v/>
      </c>
      <c r="B622" s="2" t="str">
        <f>IF('2.1 Data FSVA 2025 &amp; Bobot'!B618="","",'2.1 Data FSVA 2025 &amp; Bobot'!B618)</f>
        <v/>
      </c>
      <c r="C622" s="1" t="str">
        <f>IF('2.1 Data FSVA 2025 &amp; Bobot'!C618="","",'2.1 Data FSVA 2025 &amp; Bobot'!C618)</f>
        <v/>
      </c>
      <c r="D622" s="1" t="str">
        <f>IF('2.1 Data FSVA 2025 &amp; Bobot'!D618="","",'2.1 Data FSVA 2025 &amp; Bobot'!D618)</f>
        <v/>
      </c>
      <c r="E622" s="1" t="str">
        <f>IF('2.1 Data FSVA 2025 &amp; Bobot'!E618="","",'2.1 Data FSVA 2025 &amp; Bobot'!E618)</f>
        <v/>
      </c>
      <c r="F622" s="2" t="str">
        <f>IF('2.1 Data FSVA 2025 &amp; Bobot'!F618="","",'2.1 Data FSVA 2025 &amp; Bobot'!F618)</f>
        <v/>
      </c>
      <c r="G622" s="4" t="str">
        <f>IF('2.1 Data FSVA 2025 &amp; Bobot'!H618="","",IFERROR(((G$7-'2.1 Data FSVA 2025 &amp; Bobot'!H618))/(G$7-G$6),"-"))</f>
        <v/>
      </c>
      <c r="H622" s="4" t="str">
        <f>IF('2.1 Data FSVA 2025 &amp; Bobot'!J618="","",IFERROR((('2.1 Data FSVA 2025 &amp; Bobot'!J618-H$6))/(H$7-H$6),"-"))</f>
        <v/>
      </c>
      <c r="I622" s="4" t="str">
        <f>IF('2.1 Data FSVA 2025 &amp; Bobot'!L618="","",IFERROR((('2.1 Data FSVA 2025 &amp; Bobot'!L618-I$6))/(I$7-I$6),"-"))</f>
        <v/>
      </c>
      <c r="J622" s="4" t="str">
        <f>IF('2.1 Data FSVA 2025 &amp; Bobot'!N618="","",IFERROR((('2.1 Data FSVA 2025 &amp; Bobot'!N618-J$6))/(J$7-J$6),"-"))</f>
        <v/>
      </c>
      <c r="K622" s="4" t="str">
        <f>IF('2.1 Data FSVA 2025 &amp; Bobot'!P618="","",IFERROR(((K$7-'2.1 Data FSVA 2025 &amp; Bobot'!P618))/(K$7-K$6),"-"))</f>
        <v/>
      </c>
      <c r="L622" s="4" t="str">
        <f>IF('2.1 Data FSVA 2025 &amp; Bobot'!R618="","",IFERROR(((L$7-'2.1 Data FSVA 2025 &amp; Bobot'!R618))/(L$7-L$6),"-"))</f>
        <v/>
      </c>
      <c r="M622" s="4" t="str">
        <f>IF('2.1 Data FSVA 2025 &amp; Bobot'!T618="","",IFERROR(((M$7-'2.1 Data FSVA 2025 &amp; Bobot'!T618))/(M$7-M$6),"-"))</f>
        <v/>
      </c>
      <c r="N622" s="4" t="str">
        <f>IF('2.1 Data FSVA 2025 &amp; Bobot'!V618="","",IFERROR((('2.1 Data FSVA 2025 &amp; Bobot'!V618-N$6))/(N$7-N$6),"-"))</f>
        <v/>
      </c>
      <c r="O622" s="4" t="str">
        <f>IF('2.1 Data FSVA 2025 &amp; Bobot'!X618="","",IFERROR(((O$7-'2.1 Data FSVA 2025 &amp; Bobot'!X618))/(O$7-O$6),"-"))</f>
        <v/>
      </c>
      <c r="P622" s="4" t="str">
        <f>IF('2.1 Data FSVA 2025 &amp; Bobot'!Z618="","",IFERROR((('2.1 Data FSVA 2025 &amp; Bobot'!Z618-P$6))/(P$7-P$6),"-"))</f>
        <v/>
      </c>
      <c r="Q622" s="4" t="str">
        <f>IF('2.1 Data FSVA 2025 &amp; Bobot'!AB618="","",IFERROR((('2.1 Data FSVA 2025 &amp; Bobot'!AB618-Q$6))/(Q$7-Q$6),"-"))</f>
        <v/>
      </c>
      <c r="R622" s="4" t="str">
        <f>IF('2.1 Data FSVA 2025 &amp; Bobot'!AD618="","",IFERROR(((R$7-'2.1 Data FSVA 2025 &amp; Bobot'!AD618))/(R$7-R$6),"-"))</f>
        <v/>
      </c>
      <c r="S622" s="33" t="str">
        <f t="shared" si="36"/>
        <v>-</v>
      </c>
      <c r="T622" s="73" t="str">
        <f t="shared" si="37"/>
        <v>-</v>
      </c>
      <c r="U622" s="4" t="str">
        <f t="shared" si="38"/>
        <v>-</v>
      </c>
      <c r="V622" s="73" t="str">
        <f t="shared" si="39"/>
        <v>-</v>
      </c>
      <c r="W622" s="67"/>
    </row>
    <row r="623" spans="1:23" x14ac:dyDescent="0.3">
      <c r="A623" s="1" t="str">
        <f>IF('2.1 Data FSVA 2025 &amp; Bobot'!A619="","",'2.1 Data FSVA 2025 &amp; Bobot'!A619)</f>
        <v/>
      </c>
      <c r="B623" s="2" t="str">
        <f>IF('2.1 Data FSVA 2025 &amp; Bobot'!B619="","",'2.1 Data FSVA 2025 &amp; Bobot'!B619)</f>
        <v/>
      </c>
      <c r="C623" s="1" t="str">
        <f>IF('2.1 Data FSVA 2025 &amp; Bobot'!C619="","",'2.1 Data FSVA 2025 &amp; Bobot'!C619)</f>
        <v/>
      </c>
      <c r="D623" s="1" t="str">
        <f>IF('2.1 Data FSVA 2025 &amp; Bobot'!D619="","",'2.1 Data FSVA 2025 &amp; Bobot'!D619)</f>
        <v/>
      </c>
      <c r="E623" s="1" t="str">
        <f>IF('2.1 Data FSVA 2025 &amp; Bobot'!E619="","",'2.1 Data FSVA 2025 &amp; Bobot'!E619)</f>
        <v/>
      </c>
      <c r="F623" s="2" t="str">
        <f>IF('2.1 Data FSVA 2025 &amp; Bobot'!F619="","",'2.1 Data FSVA 2025 &amp; Bobot'!F619)</f>
        <v/>
      </c>
      <c r="G623" s="4" t="str">
        <f>IF('2.1 Data FSVA 2025 &amp; Bobot'!H619="","",IFERROR(((G$7-'2.1 Data FSVA 2025 &amp; Bobot'!H619))/(G$7-G$6),"-"))</f>
        <v/>
      </c>
      <c r="H623" s="4" t="str">
        <f>IF('2.1 Data FSVA 2025 &amp; Bobot'!J619="","",IFERROR((('2.1 Data FSVA 2025 &amp; Bobot'!J619-H$6))/(H$7-H$6),"-"))</f>
        <v/>
      </c>
      <c r="I623" s="4" t="str">
        <f>IF('2.1 Data FSVA 2025 &amp; Bobot'!L619="","",IFERROR((('2.1 Data FSVA 2025 &amp; Bobot'!L619-I$6))/(I$7-I$6),"-"))</f>
        <v/>
      </c>
      <c r="J623" s="4" t="str">
        <f>IF('2.1 Data FSVA 2025 &amp; Bobot'!N619="","",IFERROR((('2.1 Data FSVA 2025 &amp; Bobot'!N619-J$6))/(J$7-J$6),"-"))</f>
        <v/>
      </c>
      <c r="K623" s="4" t="str">
        <f>IF('2.1 Data FSVA 2025 &amp; Bobot'!P619="","",IFERROR(((K$7-'2.1 Data FSVA 2025 &amp; Bobot'!P619))/(K$7-K$6),"-"))</f>
        <v/>
      </c>
      <c r="L623" s="4" t="str">
        <f>IF('2.1 Data FSVA 2025 &amp; Bobot'!R619="","",IFERROR(((L$7-'2.1 Data FSVA 2025 &amp; Bobot'!R619))/(L$7-L$6),"-"))</f>
        <v/>
      </c>
      <c r="M623" s="4" t="str">
        <f>IF('2.1 Data FSVA 2025 &amp; Bobot'!T619="","",IFERROR(((M$7-'2.1 Data FSVA 2025 &amp; Bobot'!T619))/(M$7-M$6),"-"))</f>
        <v/>
      </c>
      <c r="N623" s="4" t="str">
        <f>IF('2.1 Data FSVA 2025 &amp; Bobot'!V619="","",IFERROR((('2.1 Data FSVA 2025 &amp; Bobot'!V619-N$6))/(N$7-N$6),"-"))</f>
        <v/>
      </c>
      <c r="O623" s="4" t="str">
        <f>IF('2.1 Data FSVA 2025 &amp; Bobot'!X619="","",IFERROR(((O$7-'2.1 Data FSVA 2025 &amp; Bobot'!X619))/(O$7-O$6),"-"))</f>
        <v/>
      </c>
      <c r="P623" s="4" t="str">
        <f>IF('2.1 Data FSVA 2025 &amp; Bobot'!Z619="","",IFERROR((('2.1 Data FSVA 2025 &amp; Bobot'!Z619-P$6))/(P$7-P$6),"-"))</f>
        <v/>
      </c>
      <c r="Q623" s="4" t="str">
        <f>IF('2.1 Data FSVA 2025 &amp; Bobot'!AB619="","",IFERROR((('2.1 Data FSVA 2025 &amp; Bobot'!AB619-Q$6))/(Q$7-Q$6),"-"))</f>
        <v/>
      </c>
      <c r="R623" s="4" t="str">
        <f>IF('2.1 Data FSVA 2025 &amp; Bobot'!AD619="","",IFERROR(((R$7-'2.1 Data FSVA 2025 &amp; Bobot'!AD619))/(R$7-R$6),"-"))</f>
        <v/>
      </c>
      <c r="S623" s="33" t="str">
        <f t="shared" si="36"/>
        <v>-</v>
      </c>
      <c r="T623" s="73" t="str">
        <f t="shared" si="37"/>
        <v>-</v>
      </c>
      <c r="U623" s="4" t="str">
        <f t="shared" si="38"/>
        <v>-</v>
      </c>
      <c r="V623" s="73" t="str">
        <f t="shared" si="39"/>
        <v>-</v>
      </c>
      <c r="W623" s="67"/>
    </row>
    <row r="624" spans="1:23" x14ac:dyDescent="0.3">
      <c r="A624" s="1" t="str">
        <f>IF('2.1 Data FSVA 2025 &amp; Bobot'!A620="","",'2.1 Data FSVA 2025 &amp; Bobot'!A620)</f>
        <v/>
      </c>
      <c r="B624" s="2" t="str">
        <f>IF('2.1 Data FSVA 2025 &amp; Bobot'!B620="","",'2.1 Data FSVA 2025 &amp; Bobot'!B620)</f>
        <v/>
      </c>
      <c r="C624" s="1" t="str">
        <f>IF('2.1 Data FSVA 2025 &amp; Bobot'!C620="","",'2.1 Data FSVA 2025 &amp; Bobot'!C620)</f>
        <v/>
      </c>
      <c r="D624" s="1" t="str">
        <f>IF('2.1 Data FSVA 2025 &amp; Bobot'!D620="","",'2.1 Data FSVA 2025 &amp; Bobot'!D620)</f>
        <v/>
      </c>
      <c r="E624" s="1" t="str">
        <f>IF('2.1 Data FSVA 2025 &amp; Bobot'!E620="","",'2.1 Data FSVA 2025 &amp; Bobot'!E620)</f>
        <v/>
      </c>
      <c r="F624" s="2" t="str">
        <f>IF('2.1 Data FSVA 2025 &amp; Bobot'!F620="","",'2.1 Data FSVA 2025 &amp; Bobot'!F620)</f>
        <v/>
      </c>
      <c r="G624" s="4" t="str">
        <f>IF('2.1 Data FSVA 2025 &amp; Bobot'!H620="","",IFERROR(((G$7-'2.1 Data FSVA 2025 &amp; Bobot'!H620))/(G$7-G$6),"-"))</f>
        <v/>
      </c>
      <c r="H624" s="4" t="str">
        <f>IF('2.1 Data FSVA 2025 &amp; Bobot'!J620="","",IFERROR((('2.1 Data FSVA 2025 &amp; Bobot'!J620-H$6))/(H$7-H$6),"-"))</f>
        <v/>
      </c>
      <c r="I624" s="4" t="str">
        <f>IF('2.1 Data FSVA 2025 &amp; Bobot'!L620="","",IFERROR((('2.1 Data FSVA 2025 &amp; Bobot'!L620-I$6))/(I$7-I$6),"-"))</f>
        <v/>
      </c>
      <c r="J624" s="4" t="str">
        <f>IF('2.1 Data FSVA 2025 &amp; Bobot'!N620="","",IFERROR((('2.1 Data FSVA 2025 &amp; Bobot'!N620-J$6))/(J$7-J$6),"-"))</f>
        <v/>
      </c>
      <c r="K624" s="4" t="str">
        <f>IF('2.1 Data FSVA 2025 &amp; Bobot'!P620="","",IFERROR(((K$7-'2.1 Data FSVA 2025 &amp; Bobot'!P620))/(K$7-K$6),"-"))</f>
        <v/>
      </c>
      <c r="L624" s="4" t="str">
        <f>IF('2.1 Data FSVA 2025 &amp; Bobot'!R620="","",IFERROR(((L$7-'2.1 Data FSVA 2025 &amp; Bobot'!R620))/(L$7-L$6),"-"))</f>
        <v/>
      </c>
      <c r="M624" s="4" t="str">
        <f>IF('2.1 Data FSVA 2025 &amp; Bobot'!T620="","",IFERROR(((M$7-'2.1 Data FSVA 2025 &amp; Bobot'!T620))/(M$7-M$6),"-"))</f>
        <v/>
      </c>
      <c r="N624" s="4" t="str">
        <f>IF('2.1 Data FSVA 2025 &amp; Bobot'!V620="","",IFERROR((('2.1 Data FSVA 2025 &amp; Bobot'!V620-N$6))/(N$7-N$6),"-"))</f>
        <v/>
      </c>
      <c r="O624" s="4" t="str">
        <f>IF('2.1 Data FSVA 2025 &amp; Bobot'!X620="","",IFERROR(((O$7-'2.1 Data FSVA 2025 &amp; Bobot'!X620))/(O$7-O$6),"-"))</f>
        <v/>
      </c>
      <c r="P624" s="4" t="str">
        <f>IF('2.1 Data FSVA 2025 &amp; Bobot'!Z620="","",IFERROR((('2.1 Data FSVA 2025 &amp; Bobot'!Z620-P$6))/(P$7-P$6),"-"))</f>
        <v/>
      </c>
      <c r="Q624" s="4" t="str">
        <f>IF('2.1 Data FSVA 2025 &amp; Bobot'!AB620="","",IFERROR((('2.1 Data FSVA 2025 &amp; Bobot'!AB620-Q$6))/(Q$7-Q$6),"-"))</f>
        <v/>
      </c>
      <c r="R624" s="4" t="str">
        <f>IF('2.1 Data FSVA 2025 &amp; Bobot'!AD620="","",IFERROR(((R$7-'2.1 Data FSVA 2025 &amp; Bobot'!AD620))/(R$7-R$6),"-"))</f>
        <v/>
      </c>
      <c r="S624" s="33" t="str">
        <f t="shared" si="36"/>
        <v>-</v>
      </c>
      <c r="T624" s="73" t="str">
        <f t="shared" si="37"/>
        <v>-</v>
      </c>
      <c r="U624" s="4" t="str">
        <f t="shared" si="38"/>
        <v>-</v>
      </c>
      <c r="V624" s="73" t="str">
        <f t="shared" si="39"/>
        <v>-</v>
      </c>
      <c r="W624" s="67"/>
    </row>
    <row r="625" spans="1:23" x14ac:dyDescent="0.3">
      <c r="A625" s="1" t="str">
        <f>IF('2.1 Data FSVA 2025 &amp; Bobot'!A621="","",'2.1 Data FSVA 2025 &amp; Bobot'!A621)</f>
        <v/>
      </c>
      <c r="B625" s="2" t="str">
        <f>IF('2.1 Data FSVA 2025 &amp; Bobot'!B621="","",'2.1 Data FSVA 2025 &amp; Bobot'!B621)</f>
        <v/>
      </c>
      <c r="C625" s="1" t="str">
        <f>IF('2.1 Data FSVA 2025 &amp; Bobot'!C621="","",'2.1 Data FSVA 2025 &amp; Bobot'!C621)</f>
        <v/>
      </c>
      <c r="D625" s="1" t="str">
        <f>IF('2.1 Data FSVA 2025 &amp; Bobot'!D621="","",'2.1 Data FSVA 2025 &amp; Bobot'!D621)</f>
        <v/>
      </c>
      <c r="E625" s="1" t="str">
        <f>IF('2.1 Data FSVA 2025 &amp; Bobot'!E621="","",'2.1 Data FSVA 2025 &amp; Bobot'!E621)</f>
        <v/>
      </c>
      <c r="F625" s="2" t="str">
        <f>IF('2.1 Data FSVA 2025 &amp; Bobot'!F621="","",'2.1 Data FSVA 2025 &amp; Bobot'!F621)</f>
        <v/>
      </c>
      <c r="G625" s="4" t="str">
        <f>IF('2.1 Data FSVA 2025 &amp; Bobot'!H621="","",IFERROR(((G$7-'2.1 Data FSVA 2025 &amp; Bobot'!H621))/(G$7-G$6),"-"))</f>
        <v/>
      </c>
      <c r="H625" s="4" t="str">
        <f>IF('2.1 Data FSVA 2025 &amp; Bobot'!J621="","",IFERROR((('2.1 Data FSVA 2025 &amp; Bobot'!J621-H$6))/(H$7-H$6),"-"))</f>
        <v/>
      </c>
      <c r="I625" s="4" t="str">
        <f>IF('2.1 Data FSVA 2025 &amp; Bobot'!L621="","",IFERROR((('2.1 Data FSVA 2025 &amp; Bobot'!L621-I$6))/(I$7-I$6),"-"))</f>
        <v/>
      </c>
      <c r="J625" s="4" t="str">
        <f>IF('2.1 Data FSVA 2025 &amp; Bobot'!N621="","",IFERROR((('2.1 Data FSVA 2025 &amp; Bobot'!N621-J$6))/(J$7-J$6),"-"))</f>
        <v/>
      </c>
      <c r="K625" s="4" t="str">
        <f>IF('2.1 Data FSVA 2025 &amp; Bobot'!P621="","",IFERROR(((K$7-'2.1 Data FSVA 2025 &amp; Bobot'!P621))/(K$7-K$6),"-"))</f>
        <v/>
      </c>
      <c r="L625" s="4" t="str">
        <f>IF('2.1 Data FSVA 2025 &amp; Bobot'!R621="","",IFERROR(((L$7-'2.1 Data FSVA 2025 &amp; Bobot'!R621))/(L$7-L$6),"-"))</f>
        <v/>
      </c>
      <c r="M625" s="4" t="str">
        <f>IF('2.1 Data FSVA 2025 &amp; Bobot'!T621="","",IFERROR(((M$7-'2.1 Data FSVA 2025 &amp; Bobot'!T621))/(M$7-M$6),"-"))</f>
        <v/>
      </c>
      <c r="N625" s="4" t="str">
        <f>IF('2.1 Data FSVA 2025 &amp; Bobot'!V621="","",IFERROR((('2.1 Data FSVA 2025 &amp; Bobot'!V621-N$6))/(N$7-N$6),"-"))</f>
        <v/>
      </c>
      <c r="O625" s="4" t="str">
        <f>IF('2.1 Data FSVA 2025 &amp; Bobot'!X621="","",IFERROR(((O$7-'2.1 Data FSVA 2025 &amp; Bobot'!X621))/(O$7-O$6),"-"))</f>
        <v/>
      </c>
      <c r="P625" s="4" t="str">
        <f>IF('2.1 Data FSVA 2025 &amp; Bobot'!Z621="","",IFERROR((('2.1 Data FSVA 2025 &amp; Bobot'!Z621-P$6))/(P$7-P$6),"-"))</f>
        <v/>
      </c>
      <c r="Q625" s="4" t="str">
        <f>IF('2.1 Data FSVA 2025 &amp; Bobot'!AB621="","",IFERROR((('2.1 Data FSVA 2025 &amp; Bobot'!AB621-Q$6))/(Q$7-Q$6),"-"))</f>
        <v/>
      </c>
      <c r="R625" s="4" t="str">
        <f>IF('2.1 Data FSVA 2025 &amp; Bobot'!AD621="","",IFERROR(((R$7-'2.1 Data FSVA 2025 &amp; Bobot'!AD621))/(R$7-R$6),"-"))</f>
        <v/>
      </c>
      <c r="S625" s="33" t="str">
        <f t="shared" si="36"/>
        <v>-</v>
      </c>
      <c r="T625" s="73" t="str">
        <f t="shared" si="37"/>
        <v>-</v>
      </c>
      <c r="U625" s="4" t="str">
        <f t="shared" si="38"/>
        <v>-</v>
      </c>
      <c r="V625" s="73" t="str">
        <f t="shared" si="39"/>
        <v>-</v>
      </c>
      <c r="W625" s="67"/>
    </row>
    <row r="626" spans="1:23" x14ac:dyDescent="0.3">
      <c r="A626" s="1" t="str">
        <f>IF('2.1 Data FSVA 2025 &amp; Bobot'!A622="","",'2.1 Data FSVA 2025 &amp; Bobot'!A622)</f>
        <v/>
      </c>
      <c r="B626" s="2" t="str">
        <f>IF('2.1 Data FSVA 2025 &amp; Bobot'!B622="","",'2.1 Data FSVA 2025 &amp; Bobot'!B622)</f>
        <v/>
      </c>
      <c r="C626" s="1" t="str">
        <f>IF('2.1 Data FSVA 2025 &amp; Bobot'!C622="","",'2.1 Data FSVA 2025 &amp; Bobot'!C622)</f>
        <v/>
      </c>
      <c r="D626" s="1" t="str">
        <f>IF('2.1 Data FSVA 2025 &amp; Bobot'!D622="","",'2.1 Data FSVA 2025 &amp; Bobot'!D622)</f>
        <v/>
      </c>
      <c r="E626" s="1" t="str">
        <f>IF('2.1 Data FSVA 2025 &amp; Bobot'!E622="","",'2.1 Data FSVA 2025 &amp; Bobot'!E622)</f>
        <v/>
      </c>
      <c r="F626" s="2" t="str">
        <f>IF('2.1 Data FSVA 2025 &amp; Bobot'!F622="","",'2.1 Data FSVA 2025 &amp; Bobot'!F622)</f>
        <v/>
      </c>
      <c r="G626" s="4" t="str">
        <f>IF('2.1 Data FSVA 2025 &amp; Bobot'!H622="","",IFERROR(((G$7-'2.1 Data FSVA 2025 &amp; Bobot'!H622))/(G$7-G$6),"-"))</f>
        <v/>
      </c>
      <c r="H626" s="4" t="str">
        <f>IF('2.1 Data FSVA 2025 &amp; Bobot'!J622="","",IFERROR((('2.1 Data FSVA 2025 &amp; Bobot'!J622-H$6))/(H$7-H$6),"-"))</f>
        <v/>
      </c>
      <c r="I626" s="4" t="str">
        <f>IF('2.1 Data FSVA 2025 &amp; Bobot'!L622="","",IFERROR((('2.1 Data FSVA 2025 &amp; Bobot'!L622-I$6))/(I$7-I$6),"-"))</f>
        <v/>
      </c>
      <c r="J626" s="4" t="str">
        <f>IF('2.1 Data FSVA 2025 &amp; Bobot'!N622="","",IFERROR((('2.1 Data FSVA 2025 &amp; Bobot'!N622-J$6))/(J$7-J$6),"-"))</f>
        <v/>
      </c>
      <c r="K626" s="4" t="str">
        <f>IF('2.1 Data FSVA 2025 &amp; Bobot'!P622="","",IFERROR(((K$7-'2.1 Data FSVA 2025 &amp; Bobot'!P622))/(K$7-K$6),"-"))</f>
        <v/>
      </c>
      <c r="L626" s="4" t="str">
        <f>IF('2.1 Data FSVA 2025 &amp; Bobot'!R622="","",IFERROR(((L$7-'2.1 Data FSVA 2025 &amp; Bobot'!R622))/(L$7-L$6),"-"))</f>
        <v/>
      </c>
      <c r="M626" s="4" t="str">
        <f>IF('2.1 Data FSVA 2025 &amp; Bobot'!T622="","",IFERROR(((M$7-'2.1 Data FSVA 2025 &amp; Bobot'!T622))/(M$7-M$6),"-"))</f>
        <v/>
      </c>
      <c r="N626" s="4" t="str">
        <f>IF('2.1 Data FSVA 2025 &amp; Bobot'!V622="","",IFERROR((('2.1 Data FSVA 2025 &amp; Bobot'!V622-N$6))/(N$7-N$6),"-"))</f>
        <v/>
      </c>
      <c r="O626" s="4" t="str">
        <f>IF('2.1 Data FSVA 2025 &amp; Bobot'!X622="","",IFERROR(((O$7-'2.1 Data FSVA 2025 &amp; Bobot'!X622))/(O$7-O$6),"-"))</f>
        <v/>
      </c>
      <c r="P626" s="4" t="str">
        <f>IF('2.1 Data FSVA 2025 &amp; Bobot'!Z622="","",IFERROR((('2.1 Data FSVA 2025 &amp; Bobot'!Z622-P$6))/(P$7-P$6),"-"))</f>
        <v/>
      </c>
      <c r="Q626" s="4" t="str">
        <f>IF('2.1 Data FSVA 2025 &amp; Bobot'!AB622="","",IFERROR((('2.1 Data FSVA 2025 &amp; Bobot'!AB622-Q$6))/(Q$7-Q$6),"-"))</f>
        <v/>
      </c>
      <c r="R626" s="4" t="str">
        <f>IF('2.1 Data FSVA 2025 &amp; Bobot'!AD622="","",IFERROR(((R$7-'2.1 Data FSVA 2025 &amp; Bobot'!AD622))/(R$7-R$6),"-"))</f>
        <v/>
      </c>
      <c r="S626" s="33" t="str">
        <f t="shared" si="36"/>
        <v>-</v>
      </c>
      <c r="T626" s="73" t="str">
        <f t="shared" si="37"/>
        <v>-</v>
      </c>
      <c r="U626" s="4" t="str">
        <f t="shared" si="38"/>
        <v>-</v>
      </c>
      <c r="V626" s="73" t="str">
        <f t="shared" si="39"/>
        <v>-</v>
      </c>
      <c r="W626" s="67"/>
    </row>
    <row r="627" spans="1:23" x14ac:dyDescent="0.3">
      <c r="A627" s="1" t="str">
        <f>IF('2.1 Data FSVA 2025 &amp; Bobot'!A623="","",'2.1 Data FSVA 2025 &amp; Bobot'!A623)</f>
        <v/>
      </c>
      <c r="B627" s="2" t="str">
        <f>IF('2.1 Data FSVA 2025 &amp; Bobot'!B623="","",'2.1 Data FSVA 2025 &amp; Bobot'!B623)</f>
        <v/>
      </c>
      <c r="C627" s="1" t="str">
        <f>IF('2.1 Data FSVA 2025 &amp; Bobot'!C623="","",'2.1 Data FSVA 2025 &amp; Bobot'!C623)</f>
        <v/>
      </c>
      <c r="D627" s="1" t="str">
        <f>IF('2.1 Data FSVA 2025 &amp; Bobot'!D623="","",'2.1 Data FSVA 2025 &amp; Bobot'!D623)</f>
        <v/>
      </c>
      <c r="E627" s="1" t="str">
        <f>IF('2.1 Data FSVA 2025 &amp; Bobot'!E623="","",'2.1 Data FSVA 2025 &amp; Bobot'!E623)</f>
        <v/>
      </c>
      <c r="F627" s="2" t="str">
        <f>IF('2.1 Data FSVA 2025 &amp; Bobot'!F623="","",'2.1 Data FSVA 2025 &amp; Bobot'!F623)</f>
        <v/>
      </c>
      <c r="G627" s="4" t="str">
        <f>IF('2.1 Data FSVA 2025 &amp; Bobot'!H623="","",IFERROR(((G$7-'2.1 Data FSVA 2025 &amp; Bobot'!H623))/(G$7-G$6),"-"))</f>
        <v/>
      </c>
      <c r="H627" s="4" t="str">
        <f>IF('2.1 Data FSVA 2025 &amp; Bobot'!J623="","",IFERROR((('2.1 Data FSVA 2025 &amp; Bobot'!J623-H$6))/(H$7-H$6),"-"))</f>
        <v/>
      </c>
      <c r="I627" s="4" t="str">
        <f>IF('2.1 Data FSVA 2025 &amp; Bobot'!L623="","",IFERROR((('2.1 Data FSVA 2025 &amp; Bobot'!L623-I$6))/(I$7-I$6),"-"))</f>
        <v/>
      </c>
      <c r="J627" s="4" t="str">
        <f>IF('2.1 Data FSVA 2025 &amp; Bobot'!N623="","",IFERROR((('2.1 Data FSVA 2025 &amp; Bobot'!N623-J$6))/(J$7-J$6),"-"))</f>
        <v/>
      </c>
      <c r="K627" s="4" t="str">
        <f>IF('2.1 Data FSVA 2025 &amp; Bobot'!P623="","",IFERROR(((K$7-'2.1 Data FSVA 2025 &amp; Bobot'!P623))/(K$7-K$6),"-"))</f>
        <v/>
      </c>
      <c r="L627" s="4" t="str">
        <f>IF('2.1 Data FSVA 2025 &amp; Bobot'!R623="","",IFERROR(((L$7-'2.1 Data FSVA 2025 &amp; Bobot'!R623))/(L$7-L$6),"-"))</f>
        <v/>
      </c>
      <c r="M627" s="4" t="str">
        <f>IF('2.1 Data FSVA 2025 &amp; Bobot'!T623="","",IFERROR(((M$7-'2.1 Data FSVA 2025 &amp; Bobot'!T623))/(M$7-M$6),"-"))</f>
        <v/>
      </c>
      <c r="N627" s="4" t="str">
        <f>IF('2.1 Data FSVA 2025 &amp; Bobot'!V623="","",IFERROR((('2.1 Data FSVA 2025 &amp; Bobot'!V623-N$6))/(N$7-N$6),"-"))</f>
        <v/>
      </c>
      <c r="O627" s="4" t="str">
        <f>IF('2.1 Data FSVA 2025 &amp; Bobot'!X623="","",IFERROR(((O$7-'2.1 Data FSVA 2025 &amp; Bobot'!X623))/(O$7-O$6),"-"))</f>
        <v/>
      </c>
      <c r="P627" s="4" t="str">
        <f>IF('2.1 Data FSVA 2025 &amp; Bobot'!Z623="","",IFERROR((('2.1 Data FSVA 2025 &amp; Bobot'!Z623-P$6))/(P$7-P$6),"-"))</f>
        <v/>
      </c>
      <c r="Q627" s="4" t="str">
        <f>IF('2.1 Data FSVA 2025 &amp; Bobot'!AB623="","",IFERROR((('2.1 Data FSVA 2025 &amp; Bobot'!AB623-Q$6))/(Q$7-Q$6),"-"))</f>
        <v/>
      </c>
      <c r="R627" s="4" t="str">
        <f>IF('2.1 Data FSVA 2025 &amp; Bobot'!AD623="","",IFERROR(((R$7-'2.1 Data FSVA 2025 &amp; Bobot'!AD623))/(R$7-R$6),"-"))</f>
        <v/>
      </c>
      <c r="S627" s="33" t="str">
        <f t="shared" si="36"/>
        <v>-</v>
      </c>
      <c r="T627" s="73" t="str">
        <f t="shared" si="37"/>
        <v>-</v>
      </c>
      <c r="U627" s="4" t="str">
        <f t="shared" si="38"/>
        <v>-</v>
      </c>
      <c r="V627" s="73" t="str">
        <f t="shared" si="39"/>
        <v>-</v>
      </c>
      <c r="W627" s="67"/>
    </row>
    <row r="628" spans="1:23" x14ac:dyDescent="0.3">
      <c r="A628" s="1" t="str">
        <f>IF('2.1 Data FSVA 2025 &amp; Bobot'!A624="","",'2.1 Data FSVA 2025 &amp; Bobot'!A624)</f>
        <v/>
      </c>
      <c r="B628" s="2" t="str">
        <f>IF('2.1 Data FSVA 2025 &amp; Bobot'!B624="","",'2.1 Data FSVA 2025 &amp; Bobot'!B624)</f>
        <v/>
      </c>
      <c r="C628" s="1" t="str">
        <f>IF('2.1 Data FSVA 2025 &amp; Bobot'!C624="","",'2.1 Data FSVA 2025 &amp; Bobot'!C624)</f>
        <v/>
      </c>
      <c r="D628" s="1" t="str">
        <f>IF('2.1 Data FSVA 2025 &amp; Bobot'!D624="","",'2.1 Data FSVA 2025 &amp; Bobot'!D624)</f>
        <v/>
      </c>
      <c r="E628" s="1" t="str">
        <f>IF('2.1 Data FSVA 2025 &amp; Bobot'!E624="","",'2.1 Data FSVA 2025 &amp; Bobot'!E624)</f>
        <v/>
      </c>
      <c r="F628" s="2" t="str">
        <f>IF('2.1 Data FSVA 2025 &amp; Bobot'!F624="","",'2.1 Data FSVA 2025 &amp; Bobot'!F624)</f>
        <v/>
      </c>
      <c r="G628" s="4" t="str">
        <f>IF('2.1 Data FSVA 2025 &amp; Bobot'!H624="","",IFERROR(((G$7-'2.1 Data FSVA 2025 &amp; Bobot'!H624))/(G$7-G$6),"-"))</f>
        <v/>
      </c>
      <c r="H628" s="4" t="str">
        <f>IF('2.1 Data FSVA 2025 &amp; Bobot'!J624="","",IFERROR((('2.1 Data FSVA 2025 &amp; Bobot'!J624-H$6))/(H$7-H$6),"-"))</f>
        <v/>
      </c>
      <c r="I628" s="4" t="str">
        <f>IF('2.1 Data FSVA 2025 &amp; Bobot'!L624="","",IFERROR((('2.1 Data FSVA 2025 &amp; Bobot'!L624-I$6))/(I$7-I$6),"-"))</f>
        <v/>
      </c>
      <c r="J628" s="4" t="str">
        <f>IF('2.1 Data FSVA 2025 &amp; Bobot'!N624="","",IFERROR((('2.1 Data FSVA 2025 &amp; Bobot'!N624-J$6))/(J$7-J$6),"-"))</f>
        <v/>
      </c>
      <c r="K628" s="4" t="str">
        <f>IF('2.1 Data FSVA 2025 &amp; Bobot'!P624="","",IFERROR(((K$7-'2.1 Data FSVA 2025 &amp; Bobot'!P624))/(K$7-K$6),"-"))</f>
        <v/>
      </c>
      <c r="L628" s="4" t="str">
        <f>IF('2.1 Data FSVA 2025 &amp; Bobot'!R624="","",IFERROR(((L$7-'2.1 Data FSVA 2025 &amp; Bobot'!R624))/(L$7-L$6),"-"))</f>
        <v/>
      </c>
      <c r="M628" s="4" t="str">
        <f>IF('2.1 Data FSVA 2025 &amp; Bobot'!T624="","",IFERROR(((M$7-'2.1 Data FSVA 2025 &amp; Bobot'!T624))/(M$7-M$6),"-"))</f>
        <v/>
      </c>
      <c r="N628" s="4" t="str">
        <f>IF('2.1 Data FSVA 2025 &amp; Bobot'!V624="","",IFERROR((('2.1 Data FSVA 2025 &amp; Bobot'!V624-N$6))/(N$7-N$6),"-"))</f>
        <v/>
      </c>
      <c r="O628" s="4" t="str">
        <f>IF('2.1 Data FSVA 2025 &amp; Bobot'!X624="","",IFERROR(((O$7-'2.1 Data FSVA 2025 &amp; Bobot'!X624))/(O$7-O$6),"-"))</f>
        <v/>
      </c>
      <c r="P628" s="4" t="str">
        <f>IF('2.1 Data FSVA 2025 &amp; Bobot'!Z624="","",IFERROR((('2.1 Data FSVA 2025 &amp; Bobot'!Z624-P$6))/(P$7-P$6),"-"))</f>
        <v/>
      </c>
      <c r="Q628" s="4" t="str">
        <f>IF('2.1 Data FSVA 2025 &amp; Bobot'!AB624="","",IFERROR((('2.1 Data FSVA 2025 &amp; Bobot'!AB624-Q$6))/(Q$7-Q$6),"-"))</f>
        <v/>
      </c>
      <c r="R628" s="4" t="str">
        <f>IF('2.1 Data FSVA 2025 &amp; Bobot'!AD624="","",IFERROR(((R$7-'2.1 Data FSVA 2025 &amp; Bobot'!AD624))/(R$7-R$6),"-"))</f>
        <v/>
      </c>
      <c r="S628" s="33" t="str">
        <f t="shared" si="36"/>
        <v>-</v>
      </c>
      <c r="T628" s="73" t="str">
        <f t="shared" si="37"/>
        <v>-</v>
      </c>
      <c r="U628" s="4" t="str">
        <f t="shared" si="38"/>
        <v>-</v>
      </c>
      <c r="V628" s="73" t="str">
        <f t="shared" si="39"/>
        <v>-</v>
      </c>
      <c r="W628" s="67"/>
    </row>
    <row r="629" spans="1:23" x14ac:dyDescent="0.3">
      <c r="A629" s="1" t="str">
        <f>IF('2.1 Data FSVA 2025 &amp; Bobot'!A625="","",'2.1 Data FSVA 2025 &amp; Bobot'!A625)</f>
        <v/>
      </c>
      <c r="B629" s="2" t="str">
        <f>IF('2.1 Data FSVA 2025 &amp; Bobot'!B625="","",'2.1 Data FSVA 2025 &amp; Bobot'!B625)</f>
        <v/>
      </c>
      <c r="C629" s="1" t="str">
        <f>IF('2.1 Data FSVA 2025 &amp; Bobot'!C625="","",'2.1 Data FSVA 2025 &amp; Bobot'!C625)</f>
        <v/>
      </c>
      <c r="D629" s="1" t="str">
        <f>IF('2.1 Data FSVA 2025 &amp; Bobot'!D625="","",'2.1 Data FSVA 2025 &amp; Bobot'!D625)</f>
        <v/>
      </c>
      <c r="E629" s="1" t="str">
        <f>IF('2.1 Data FSVA 2025 &amp; Bobot'!E625="","",'2.1 Data FSVA 2025 &amp; Bobot'!E625)</f>
        <v/>
      </c>
      <c r="F629" s="2" t="str">
        <f>IF('2.1 Data FSVA 2025 &amp; Bobot'!F625="","",'2.1 Data FSVA 2025 &amp; Bobot'!F625)</f>
        <v/>
      </c>
      <c r="G629" s="4" t="str">
        <f>IF('2.1 Data FSVA 2025 &amp; Bobot'!H625="","",IFERROR(((G$7-'2.1 Data FSVA 2025 &amp; Bobot'!H625))/(G$7-G$6),"-"))</f>
        <v/>
      </c>
      <c r="H629" s="4" t="str">
        <f>IF('2.1 Data FSVA 2025 &amp; Bobot'!J625="","",IFERROR((('2.1 Data FSVA 2025 &amp; Bobot'!J625-H$6))/(H$7-H$6),"-"))</f>
        <v/>
      </c>
      <c r="I629" s="4" t="str">
        <f>IF('2.1 Data FSVA 2025 &amp; Bobot'!L625="","",IFERROR((('2.1 Data FSVA 2025 &amp; Bobot'!L625-I$6))/(I$7-I$6),"-"))</f>
        <v/>
      </c>
      <c r="J629" s="4" t="str">
        <f>IF('2.1 Data FSVA 2025 &amp; Bobot'!N625="","",IFERROR((('2.1 Data FSVA 2025 &amp; Bobot'!N625-J$6))/(J$7-J$6),"-"))</f>
        <v/>
      </c>
      <c r="K629" s="4" t="str">
        <f>IF('2.1 Data FSVA 2025 &amp; Bobot'!P625="","",IFERROR(((K$7-'2.1 Data FSVA 2025 &amp; Bobot'!P625))/(K$7-K$6),"-"))</f>
        <v/>
      </c>
      <c r="L629" s="4" t="str">
        <f>IF('2.1 Data FSVA 2025 &amp; Bobot'!R625="","",IFERROR(((L$7-'2.1 Data FSVA 2025 &amp; Bobot'!R625))/(L$7-L$6),"-"))</f>
        <v/>
      </c>
      <c r="M629" s="4" t="str">
        <f>IF('2.1 Data FSVA 2025 &amp; Bobot'!T625="","",IFERROR(((M$7-'2.1 Data FSVA 2025 &amp; Bobot'!T625))/(M$7-M$6),"-"))</f>
        <v/>
      </c>
      <c r="N629" s="4" t="str">
        <f>IF('2.1 Data FSVA 2025 &amp; Bobot'!V625="","",IFERROR((('2.1 Data FSVA 2025 &amp; Bobot'!V625-N$6))/(N$7-N$6),"-"))</f>
        <v/>
      </c>
      <c r="O629" s="4" t="str">
        <f>IF('2.1 Data FSVA 2025 &amp; Bobot'!X625="","",IFERROR(((O$7-'2.1 Data FSVA 2025 &amp; Bobot'!X625))/(O$7-O$6),"-"))</f>
        <v/>
      </c>
      <c r="P629" s="4" t="str">
        <f>IF('2.1 Data FSVA 2025 &amp; Bobot'!Z625="","",IFERROR((('2.1 Data FSVA 2025 &amp; Bobot'!Z625-P$6))/(P$7-P$6),"-"))</f>
        <v/>
      </c>
      <c r="Q629" s="4" t="str">
        <f>IF('2.1 Data FSVA 2025 &amp; Bobot'!AB625="","",IFERROR((('2.1 Data FSVA 2025 &amp; Bobot'!AB625-Q$6))/(Q$7-Q$6),"-"))</f>
        <v/>
      </c>
      <c r="R629" s="4" t="str">
        <f>IF('2.1 Data FSVA 2025 &amp; Bobot'!AD625="","",IFERROR(((R$7-'2.1 Data FSVA 2025 &amp; Bobot'!AD625))/(R$7-R$6),"-"))</f>
        <v/>
      </c>
      <c r="S629" s="33" t="str">
        <f t="shared" si="36"/>
        <v>-</v>
      </c>
      <c r="T629" s="73" t="str">
        <f t="shared" si="37"/>
        <v>-</v>
      </c>
      <c r="U629" s="4" t="str">
        <f t="shared" si="38"/>
        <v>-</v>
      </c>
      <c r="V629" s="73" t="str">
        <f t="shared" si="39"/>
        <v>-</v>
      </c>
      <c r="W629" s="67"/>
    </row>
    <row r="630" spans="1:23" x14ac:dyDescent="0.3">
      <c r="A630" s="1" t="str">
        <f>IF('2.1 Data FSVA 2025 &amp; Bobot'!A626="","",'2.1 Data FSVA 2025 &amp; Bobot'!A626)</f>
        <v/>
      </c>
      <c r="B630" s="2" t="str">
        <f>IF('2.1 Data FSVA 2025 &amp; Bobot'!B626="","",'2.1 Data FSVA 2025 &amp; Bobot'!B626)</f>
        <v/>
      </c>
      <c r="C630" s="1" t="str">
        <f>IF('2.1 Data FSVA 2025 &amp; Bobot'!C626="","",'2.1 Data FSVA 2025 &amp; Bobot'!C626)</f>
        <v/>
      </c>
      <c r="D630" s="1" t="str">
        <f>IF('2.1 Data FSVA 2025 &amp; Bobot'!D626="","",'2.1 Data FSVA 2025 &amp; Bobot'!D626)</f>
        <v/>
      </c>
      <c r="E630" s="1" t="str">
        <f>IF('2.1 Data FSVA 2025 &amp; Bobot'!E626="","",'2.1 Data FSVA 2025 &amp; Bobot'!E626)</f>
        <v/>
      </c>
      <c r="F630" s="2" t="str">
        <f>IF('2.1 Data FSVA 2025 &amp; Bobot'!F626="","",'2.1 Data FSVA 2025 &amp; Bobot'!F626)</f>
        <v/>
      </c>
      <c r="G630" s="4" t="str">
        <f>IF('2.1 Data FSVA 2025 &amp; Bobot'!H626="","",IFERROR(((G$7-'2.1 Data FSVA 2025 &amp; Bobot'!H626))/(G$7-G$6),"-"))</f>
        <v/>
      </c>
      <c r="H630" s="4" t="str">
        <f>IF('2.1 Data FSVA 2025 &amp; Bobot'!J626="","",IFERROR((('2.1 Data FSVA 2025 &amp; Bobot'!J626-H$6))/(H$7-H$6),"-"))</f>
        <v/>
      </c>
      <c r="I630" s="4" t="str">
        <f>IF('2.1 Data FSVA 2025 &amp; Bobot'!L626="","",IFERROR((('2.1 Data FSVA 2025 &amp; Bobot'!L626-I$6))/(I$7-I$6),"-"))</f>
        <v/>
      </c>
      <c r="J630" s="4" t="str">
        <f>IF('2.1 Data FSVA 2025 &amp; Bobot'!N626="","",IFERROR((('2.1 Data FSVA 2025 &amp; Bobot'!N626-J$6))/(J$7-J$6),"-"))</f>
        <v/>
      </c>
      <c r="K630" s="4" t="str">
        <f>IF('2.1 Data FSVA 2025 &amp; Bobot'!P626="","",IFERROR(((K$7-'2.1 Data FSVA 2025 &amp; Bobot'!P626))/(K$7-K$6),"-"))</f>
        <v/>
      </c>
      <c r="L630" s="4" t="str">
        <f>IF('2.1 Data FSVA 2025 &amp; Bobot'!R626="","",IFERROR(((L$7-'2.1 Data FSVA 2025 &amp; Bobot'!R626))/(L$7-L$6),"-"))</f>
        <v/>
      </c>
      <c r="M630" s="4" t="str">
        <f>IF('2.1 Data FSVA 2025 &amp; Bobot'!T626="","",IFERROR(((M$7-'2.1 Data FSVA 2025 &amp; Bobot'!T626))/(M$7-M$6),"-"))</f>
        <v/>
      </c>
      <c r="N630" s="4" t="str">
        <f>IF('2.1 Data FSVA 2025 &amp; Bobot'!V626="","",IFERROR((('2.1 Data FSVA 2025 &amp; Bobot'!V626-N$6))/(N$7-N$6),"-"))</f>
        <v/>
      </c>
      <c r="O630" s="4" t="str">
        <f>IF('2.1 Data FSVA 2025 &amp; Bobot'!X626="","",IFERROR(((O$7-'2.1 Data FSVA 2025 &amp; Bobot'!X626))/(O$7-O$6),"-"))</f>
        <v/>
      </c>
      <c r="P630" s="4" t="str">
        <f>IF('2.1 Data FSVA 2025 &amp; Bobot'!Z626="","",IFERROR((('2.1 Data FSVA 2025 &amp; Bobot'!Z626-P$6))/(P$7-P$6),"-"))</f>
        <v/>
      </c>
      <c r="Q630" s="4" t="str">
        <f>IF('2.1 Data FSVA 2025 &amp; Bobot'!AB626="","",IFERROR((('2.1 Data FSVA 2025 &amp; Bobot'!AB626-Q$6))/(Q$7-Q$6),"-"))</f>
        <v/>
      </c>
      <c r="R630" s="4" t="str">
        <f>IF('2.1 Data FSVA 2025 &amp; Bobot'!AD626="","",IFERROR(((R$7-'2.1 Data FSVA 2025 &amp; Bobot'!AD626))/(R$7-R$6),"-"))</f>
        <v/>
      </c>
      <c r="S630" s="33" t="str">
        <f t="shared" si="36"/>
        <v>-</v>
      </c>
      <c r="T630" s="73" t="str">
        <f t="shared" si="37"/>
        <v>-</v>
      </c>
      <c r="U630" s="4" t="str">
        <f t="shared" si="38"/>
        <v>-</v>
      </c>
      <c r="V630" s="73" t="str">
        <f t="shared" si="39"/>
        <v>-</v>
      </c>
      <c r="W630" s="67"/>
    </row>
    <row r="631" spans="1:23" x14ac:dyDescent="0.3">
      <c r="A631" s="1" t="str">
        <f>IF('2.1 Data FSVA 2025 &amp; Bobot'!A627="","",'2.1 Data FSVA 2025 &amp; Bobot'!A627)</f>
        <v/>
      </c>
      <c r="B631" s="2" t="str">
        <f>IF('2.1 Data FSVA 2025 &amp; Bobot'!B627="","",'2.1 Data FSVA 2025 &amp; Bobot'!B627)</f>
        <v/>
      </c>
      <c r="C631" s="1" t="str">
        <f>IF('2.1 Data FSVA 2025 &amp; Bobot'!C627="","",'2.1 Data FSVA 2025 &amp; Bobot'!C627)</f>
        <v/>
      </c>
      <c r="D631" s="1" t="str">
        <f>IF('2.1 Data FSVA 2025 &amp; Bobot'!D627="","",'2.1 Data FSVA 2025 &amp; Bobot'!D627)</f>
        <v/>
      </c>
      <c r="E631" s="1" t="str">
        <f>IF('2.1 Data FSVA 2025 &amp; Bobot'!E627="","",'2.1 Data FSVA 2025 &amp; Bobot'!E627)</f>
        <v/>
      </c>
      <c r="F631" s="2" t="str">
        <f>IF('2.1 Data FSVA 2025 &amp; Bobot'!F627="","",'2.1 Data FSVA 2025 &amp; Bobot'!F627)</f>
        <v/>
      </c>
      <c r="G631" s="4" t="str">
        <f>IF('2.1 Data FSVA 2025 &amp; Bobot'!H627="","",IFERROR(((G$7-'2.1 Data FSVA 2025 &amp; Bobot'!H627))/(G$7-G$6),"-"))</f>
        <v/>
      </c>
      <c r="H631" s="4" t="str">
        <f>IF('2.1 Data FSVA 2025 &amp; Bobot'!J627="","",IFERROR((('2.1 Data FSVA 2025 &amp; Bobot'!J627-H$6))/(H$7-H$6),"-"))</f>
        <v/>
      </c>
      <c r="I631" s="4" t="str">
        <f>IF('2.1 Data FSVA 2025 &amp; Bobot'!L627="","",IFERROR((('2.1 Data FSVA 2025 &amp; Bobot'!L627-I$6))/(I$7-I$6),"-"))</f>
        <v/>
      </c>
      <c r="J631" s="4" t="str">
        <f>IF('2.1 Data FSVA 2025 &amp; Bobot'!N627="","",IFERROR((('2.1 Data FSVA 2025 &amp; Bobot'!N627-J$6))/(J$7-J$6),"-"))</f>
        <v/>
      </c>
      <c r="K631" s="4" t="str">
        <f>IF('2.1 Data FSVA 2025 &amp; Bobot'!P627="","",IFERROR(((K$7-'2.1 Data FSVA 2025 &amp; Bobot'!P627))/(K$7-K$6),"-"))</f>
        <v/>
      </c>
      <c r="L631" s="4" t="str">
        <f>IF('2.1 Data FSVA 2025 &amp; Bobot'!R627="","",IFERROR(((L$7-'2.1 Data FSVA 2025 &amp; Bobot'!R627))/(L$7-L$6),"-"))</f>
        <v/>
      </c>
      <c r="M631" s="4" t="str">
        <f>IF('2.1 Data FSVA 2025 &amp; Bobot'!T627="","",IFERROR(((M$7-'2.1 Data FSVA 2025 &amp; Bobot'!T627))/(M$7-M$6),"-"))</f>
        <v/>
      </c>
      <c r="N631" s="4" t="str">
        <f>IF('2.1 Data FSVA 2025 &amp; Bobot'!V627="","",IFERROR((('2.1 Data FSVA 2025 &amp; Bobot'!V627-N$6))/(N$7-N$6),"-"))</f>
        <v/>
      </c>
      <c r="O631" s="4" t="str">
        <f>IF('2.1 Data FSVA 2025 &amp; Bobot'!X627="","",IFERROR(((O$7-'2.1 Data FSVA 2025 &amp; Bobot'!X627))/(O$7-O$6),"-"))</f>
        <v/>
      </c>
      <c r="P631" s="4" t="str">
        <f>IF('2.1 Data FSVA 2025 &amp; Bobot'!Z627="","",IFERROR((('2.1 Data FSVA 2025 &amp; Bobot'!Z627-P$6))/(P$7-P$6),"-"))</f>
        <v/>
      </c>
      <c r="Q631" s="4" t="str">
        <f>IF('2.1 Data FSVA 2025 &amp; Bobot'!AB627="","",IFERROR((('2.1 Data FSVA 2025 &amp; Bobot'!AB627-Q$6))/(Q$7-Q$6),"-"))</f>
        <v/>
      </c>
      <c r="R631" s="4" t="str">
        <f>IF('2.1 Data FSVA 2025 &amp; Bobot'!AD627="","",IFERROR(((R$7-'2.1 Data FSVA 2025 &amp; Bobot'!AD627))/(R$7-R$6),"-"))</f>
        <v/>
      </c>
      <c r="S631" s="33" t="str">
        <f t="shared" si="36"/>
        <v>-</v>
      </c>
      <c r="T631" s="73" t="str">
        <f t="shared" si="37"/>
        <v>-</v>
      </c>
      <c r="U631" s="4" t="str">
        <f t="shared" si="38"/>
        <v>-</v>
      </c>
      <c r="V631" s="73" t="str">
        <f t="shared" si="39"/>
        <v>-</v>
      </c>
      <c r="W631" s="67"/>
    </row>
    <row r="632" spans="1:23" x14ac:dyDescent="0.3">
      <c r="A632" s="1" t="str">
        <f>IF('2.1 Data FSVA 2025 &amp; Bobot'!A628="","",'2.1 Data FSVA 2025 &amp; Bobot'!A628)</f>
        <v/>
      </c>
      <c r="B632" s="2" t="str">
        <f>IF('2.1 Data FSVA 2025 &amp; Bobot'!B628="","",'2.1 Data FSVA 2025 &amp; Bobot'!B628)</f>
        <v/>
      </c>
      <c r="C632" s="1" t="str">
        <f>IF('2.1 Data FSVA 2025 &amp; Bobot'!C628="","",'2.1 Data FSVA 2025 &amp; Bobot'!C628)</f>
        <v/>
      </c>
      <c r="D632" s="1" t="str">
        <f>IF('2.1 Data FSVA 2025 &amp; Bobot'!D628="","",'2.1 Data FSVA 2025 &amp; Bobot'!D628)</f>
        <v/>
      </c>
      <c r="E632" s="1" t="str">
        <f>IF('2.1 Data FSVA 2025 &amp; Bobot'!E628="","",'2.1 Data FSVA 2025 &amp; Bobot'!E628)</f>
        <v/>
      </c>
      <c r="F632" s="2" t="str">
        <f>IF('2.1 Data FSVA 2025 &amp; Bobot'!F628="","",'2.1 Data FSVA 2025 &amp; Bobot'!F628)</f>
        <v/>
      </c>
      <c r="G632" s="4" t="str">
        <f>IF('2.1 Data FSVA 2025 &amp; Bobot'!H628="","",IFERROR(((G$7-'2.1 Data FSVA 2025 &amp; Bobot'!H628))/(G$7-G$6),"-"))</f>
        <v/>
      </c>
      <c r="H632" s="4" t="str">
        <f>IF('2.1 Data FSVA 2025 &amp; Bobot'!J628="","",IFERROR((('2.1 Data FSVA 2025 &amp; Bobot'!J628-H$6))/(H$7-H$6),"-"))</f>
        <v/>
      </c>
      <c r="I632" s="4" t="str">
        <f>IF('2.1 Data FSVA 2025 &amp; Bobot'!L628="","",IFERROR((('2.1 Data FSVA 2025 &amp; Bobot'!L628-I$6))/(I$7-I$6),"-"))</f>
        <v/>
      </c>
      <c r="J632" s="4" t="str">
        <f>IF('2.1 Data FSVA 2025 &amp; Bobot'!N628="","",IFERROR((('2.1 Data FSVA 2025 &amp; Bobot'!N628-J$6))/(J$7-J$6),"-"))</f>
        <v/>
      </c>
      <c r="K632" s="4" t="str">
        <f>IF('2.1 Data FSVA 2025 &amp; Bobot'!P628="","",IFERROR(((K$7-'2.1 Data FSVA 2025 &amp; Bobot'!P628))/(K$7-K$6),"-"))</f>
        <v/>
      </c>
      <c r="L632" s="4" t="str">
        <f>IF('2.1 Data FSVA 2025 &amp; Bobot'!R628="","",IFERROR(((L$7-'2.1 Data FSVA 2025 &amp; Bobot'!R628))/(L$7-L$6),"-"))</f>
        <v/>
      </c>
      <c r="M632" s="4" t="str">
        <f>IF('2.1 Data FSVA 2025 &amp; Bobot'!T628="","",IFERROR(((M$7-'2.1 Data FSVA 2025 &amp; Bobot'!T628))/(M$7-M$6),"-"))</f>
        <v/>
      </c>
      <c r="N632" s="4" t="str">
        <f>IF('2.1 Data FSVA 2025 &amp; Bobot'!V628="","",IFERROR((('2.1 Data FSVA 2025 &amp; Bobot'!V628-N$6))/(N$7-N$6),"-"))</f>
        <v/>
      </c>
      <c r="O632" s="4" t="str">
        <f>IF('2.1 Data FSVA 2025 &amp; Bobot'!X628="","",IFERROR(((O$7-'2.1 Data FSVA 2025 &amp; Bobot'!X628))/(O$7-O$6),"-"))</f>
        <v/>
      </c>
      <c r="P632" s="4" t="str">
        <f>IF('2.1 Data FSVA 2025 &amp; Bobot'!Z628="","",IFERROR((('2.1 Data FSVA 2025 &amp; Bobot'!Z628-P$6))/(P$7-P$6),"-"))</f>
        <v/>
      </c>
      <c r="Q632" s="4" t="str">
        <f>IF('2.1 Data FSVA 2025 &amp; Bobot'!AB628="","",IFERROR((('2.1 Data FSVA 2025 &amp; Bobot'!AB628-Q$6))/(Q$7-Q$6),"-"))</f>
        <v/>
      </c>
      <c r="R632" s="4" t="str">
        <f>IF('2.1 Data FSVA 2025 &amp; Bobot'!AD628="","",IFERROR(((R$7-'2.1 Data FSVA 2025 &amp; Bobot'!AD628))/(R$7-R$6),"-"))</f>
        <v/>
      </c>
      <c r="S632" s="33" t="str">
        <f t="shared" si="36"/>
        <v>-</v>
      </c>
      <c r="T632" s="73" t="str">
        <f t="shared" si="37"/>
        <v>-</v>
      </c>
      <c r="U632" s="4" t="str">
        <f t="shared" si="38"/>
        <v>-</v>
      </c>
      <c r="V632" s="73" t="str">
        <f t="shared" si="39"/>
        <v>-</v>
      </c>
      <c r="W632" s="67"/>
    </row>
    <row r="633" spans="1:23" x14ac:dyDescent="0.3">
      <c r="A633" s="1" t="str">
        <f>IF('2.1 Data FSVA 2025 &amp; Bobot'!A629="","",'2.1 Data FSVA 2025 &amp; Bobot'!A629)</f>
        <v/>
      </c>
      <c r="B633" s="2" t="str">
        <f>IF('2.1 Data FSVA 2025 &amp; Bobot'!B629="","",'2.1 Data FSVA 2025 &amp; Bobot'!B629)</f>
        <v/>
      </c>
      <c r="C633" s="1" t="str">
        <f>IF('2.1 Data FSVA 2025 &amp; Bobot'!C629="","",'2.1 Data FSVA 2025 &amp; Bobot'!C629)</f>
        <v/>
      </c>
      <c r="D633" s="1" t="str">
        <f>IF('2.1 Data FSVA 2025 &amp; Bobot'!D629="","",'2.1 Data FSVA 2025 &amp; Bobot'!D629)</f>
        <v/>
      </c>
      <c r="E633" s="1" t="str">
        <f>IF('2.1 Data FSVA 2025 &amp; Bobot'!E629="","",'2.1 Data FSVA 2025 &amp; Bobot'!E629)</f>
        <v/>
      </c>
      <c r="F633" s="2" t="str">
        <f>IF('2.1 Data FSVA 2025 &amp; Bobot'!F629="","",'2.1 Data FSVA 2025 &amp; Bobot'!F629)</f>
        <v/>
      </c>
      <c r="G633" s="4" t="str">
        <f>IF('2.1 Data FSVA 2025 &amp; Bobot'!H629="","",IFERROR(((G$7-'2.1 Data FSVA 2025 &amp; Bobot'!H629))/(G$7-G$6),"-"))</f>
        <v/>
      </c>
      <c r="H633" s="4" t="str">
        <f>IF('2.1 Data FSVA 2025 &amp; Bobot'!J629="","",IFERROR((('2.1 Data FSVA 2025 &amp; Bobot'!J629-H$6))/(H$7-H$6),"-"))</f>
        <v/>
      </c>
      <c r="I633" s="4" t="str">
        <f>IF('2.1 Data FSVA 2025 &amp; Bobot'!L629="","",IFERROR((('2.1 Data FSVA 2025 &amp; Bobot'!L629-I$6))/(I$7-I$6),"-"))</f>
        <v/>
      </c>
      <c r="J633" s="4" t="str">
        <f>IF('2.1 Data FSVA 2025 &amp; Bobot'!N629="","",IFERROR((('2.1 Data FSVA 2025 &amp; Bobot'!N629-J$6))/(J$7-J$6),"-"))</f>
        <v/>
      </c>
      <c r="K633" s="4" t="str">
        <f>IF('2.1 Data FSVA 2025 &amp; Bobot'!P629="","",IFERROR(((K$7-'2.1 Data FSVA 2025 &amp; Bobot'!P629))/(K$7-K$6),"-"))</f>
        <v/>
      </c>
      <c r="L633" s="4" t="str">
        <f>IF('2.1 Data FSVA 2025 &amp; Bobot'!R629="","",IFERROR(((L$7-'2.1 Data FSVA 2025 &amp; Bobot'!R629))/(L$7-L$6),"-"))</f>
        <v/>
      </c>
      <c r="M633" s="4" t="str">
        <f>IF('2.1 Data FSVA 2025 &amp; Bobot'!T629="","",IFERROR(((M$7-'2.1 Data FSVA 2025 &amp; Bobot'!T629))/(M$7-M$6),"-"))</f>
        <v/>
      </c>
      <c r="N633" s="4" t="str">
        <f>IF('2.1 Data FSVA 2025 &amp; Bobot'!V629="","",IFERROR((('2.1 Data FSVA 2025 &amp; Bobot'!V629-N$6))/(N$7-N$6),"-"))</f>
        <v/>
      </c>
      <c r="O633" s="4" t="str">
        <f>IF('2.1 Data FSVA 2025 &amp; Bobot'!X629="","",IFERROR(((O$7-'2.1 Data FSVA 2025 &amp; Bobot'!X629))/(O$7-O$6),"-"))</f>
        <v/>
      </c>
      <c r="P633" s="4" t="str">
        <f>IF('2.1 Data FSVA 2025 &amp; Bobot'!Z629="","",IFERROR((('2.1 Data FSVA 2025 &amp; Bobot'!Z629-P$6))/(P$7-P$6),"-"))</f>
        <v/>
      </c>
      <c r="Q633" s="4" t="str">
        <f>IF('2.1 Data FSVA 2025 &amp; Bobot'!AB629="","",IFERROR((('2.1 Data FSVA 2025 &amp; Bobot'!AB629-Q$6))/(Q$7-Q$6),"-"))</f>
        <v/>
      </c>
      <c r="R633" s="4" t="str">
        <f>IF('2.1 Data FSVA 2025 &amp; Bobot'!AD629="","",IFERROR(((R$7-'2.1 Data FSVA 2025 &amp; Bobot'!AD629))/(R$7-R$6),"-"))</f>
        <v/>
      </c>
      <c r="S633" s="33" t="str">
        <f t="shared" si="36"/>
        <v>-</v>
      </c>
      <c r="T633" s="73" t="str">
        <f t="shared" si="37"/>
        <v>-</v>
      </c>
      <c r="U633" s="4" t="str">
        <f t="shared" si="38"/>
        <v>-</v>
      </c>
      <c r="V633" s="73" t="str">
        <f t="shared" si="39"/>
        <v>-</v>
      </c>
      <c r="W633" s="67"/>
    </row>
    <row r="634" spans="1:23" x14ac:dyDescent="0.3">
      <c r="A634" s="1" t="str">
        <f>IF('2.1 Data FSVA 2025 &amp; Bobot'!A630="","",'2.1 Data FSVA 2025 &amp; Bobot'!A630)</f>
        <v/>
      </c>
      <c r="B634" s="2" t="str">
        <f>IF('2.1 Data FSVA 2025 &amp; Bobot'!B630="","",'2.1 Data FSVA 2025 &amp; Bobot'!B630)</f>
        <v/>
      </c>
      <c r="C634" s="1" t="str">
        <f>IF('2.1 Data FSVA 2025 &amp; Bobot'!C630="","",'2.1 Data FSVA 2025 &amp; Bobot'!C630)</f>
        <v/>
      </c>
      <c r="D634" s="1" t="str">
        <f>IF('2.1 Data FSVA 2025 &amp; Bobot'!D630="","",'2.1 Data FSVA 2025 &amp; Bobot'!D630)</f>
        <v/>
      </c>
      <c r="E634" s="1" t="str">
        <f>IF('2.1 Data FSVA 2025 &amp; Bobot'!E630="","",'2.1 Data FSVA 2025 &amp; Bobot'!E630)</f>
        <v/>
      </c>
      <c r="F634" s="2" t="str">
        <f>IF('2.1 Data FSVA 2025 &amp; Bobot'!F630="","",'2.1 Data FSVA 2025 &amp; Bobot'!F630)</f>
        <v/>
      </c>
      <c r="G634" s="4" t="str">
        <f>IF('2.1 Data FSVA 2025 &amp; Bobot'!H630="","",IFERROR(((G$7-'2.1 Data FSVA 2025 &amp; Bobot'!H630))/(G$7-G$6),"-"))</f>
        <v/>
      </c>
      <c r="H634" s="4" t="str">
        <f>IF('2.1 Data FSVA 2025 &amp; Bobot'!J630="","",IFERROR((('2.1 Data FSVA 2025 &amp; Bobot'!J630-H$6))/(H$7-H$6),"-"))</f>
        <v/>
      </c>
      <c r="I634" s="4" t="str">
        <f>IF('2.1 Data FSVA 2025 &amp; Bobot'!L630="","",IFERROR((('2.1 Data FSVA 2025 &amp; Bobot'!L630-I$6))/(I$7-I$6),"-"))</f>
        <v/>
      </c>
      <c r="J634" s="4" t="str">
        <f>IF('2.1 Data FSVA 2025 &amp; Bobot'!N630="","",IFERROR((('2.1 Data FSVA 2025 &amp; Bobot'!N630-J$6))/(J$7-J$6),"-"))</f>
        <v/>
      </c>
      <c r="K634" s="4" t="str">
        <f>IF('2.1 Data FSVA 2025 &amp; Bobot'!P630="","",IFERROR(((K$7-'2.1 Data FSVA 2025 &amp; Bobot'!P630))/(K$7-K$6),"-"))</f>
        <v/>
      </c>
      <c r="L634" s="4" t="str">
        <f>IF('2.1 Data FSVA 2025 &amp; Bobot'!R630="","",IFERROR(((L$7-'2.1 Data FSVA 2025 &amp; Bobot'!R630))/(L$7-L$6),"-"))</f>
        <v/>
      </c>
      <c r="M634" s="4" t="str">
        <f>IF('2.1 Data FSVA 2025 &amp; Bobot'!T630="","",IFERROR(((M$7-'2.1 Data FSVA 2025 &amp; Bobot'!T630))/(M$7-M$6),"-"))</f>
        <v/>
      </c>
      <c r="N634" s="4" t="str">
        <f>IF('2.1 Data FSVA 2025 &amp; Bobot'!V630="","",IFERROR((('2.1 Data FSVA 2025 &amp; Bobot'!V630-N$6))/(N$7-N$6),"-"))</f>
        <v/>
      </c>
      <c r="O634" s="4" t="str">
        <f>IF('2.1 Data FSVA 2025 &amp; Bobot'!X630="","",IFERROR(((O$7-'2.1 Data FSVA 2025 &amp; Bobot'!X630))/(O$7-O$6),"-"))</f>
        <v/>
      </c>
      <c r="P634" s="4" t="str">
        <f>IF('2.1 Data FSVA 2025 &amp; Bobot'!Z630="","",IFERROR((('2.1 Data FSVA 2025 &amp; Bobot'!Z630-P$6))/(P$7-P$6),"-"))</f>
        <v/>
      </c>
      <c r="Q634" s="4" t="str">
        <f>IF('2.1 Data FSVA 2025 &amp; Bobot'!AB630="","",IFERROR((('2.1 Data FSVA 2025 &amp; Bobot'!AB630-Q$6))/(Q$7-Q$6),"-"))</f>
        <v/>
      </c>
      <c r="R634" s="4" t="str">
        <f>IF('2.1 Data FSVA 2025 &amp; Bobot'!AD630="","",IFERROR(((R$7-'2.1 Data FSVA 2025 &amp; Bobot'!AD630))/(R$7-R$6),"-"))</f>
        <v/>
      </c>
      <c r="S634" s="33" t="str">
        <f t="shared" si="36"/>
        <v>-</v>
      </c>
      <c r="T634" s="73" t="str">
        <f t="shared" si="37"/>
        <v>-</v>
      </c>
      <c r="U634" s="4" t="str">
        <f t="shared" si="38"/>
        <v>-</v>
      </c>
      <c r="V634" s="73" t="str">
        <f t="shared" si="39"/>
        <v>-</v>
      </c>
      <c r="W634" s="67"/>
    </row>
    <row r="635" spans="1:23" x14ac:dyDescent="0.3">
      <c r="A635" s="1" t="str">
        <f>IF('2.1 Data FSVA 2025 &amp; Bobot'!A631="","",'2.1 Data FSVA 2025 &amp; Bobot'!A631)</f>
        <v/>
      </c>
      <c r="B635" s="2" t="str">
        <f>IF('2.1 Data FSVA 2025 &amp; Bobot'!B631="","",'2.1 Data FSVA 2025 &amp; Bobot'!B631)</f>
        <v/>
      </c>
      <c r="C635" s="1" t="str">
        <f>IF('2.1 Data FSVA 2025 &amp; Bobot'!C631="","",'2.1 Data FSVA 2025 &amp; Bobot'!C631)</f>
        <v/>
      </c>
      <c r="D635" s="1" t="str">
        <f>IF('2.1 Data FSVA 2025 &amp; Bobot'!D631="","",'2.1 Data FSVA 2025 &amp; Bobot'!D631)</f>
        <v/>
      </c>
      <c r="E635" s="1" t="str">
        <f>IF('2.1 Data FSVA 2025 &amp; Bobot'!E631="","",'2.1 Data FSVA 2025 &amp; Bobot'!E631)</f>
        <v/>
      </c>
      <c r="F635" s="2" t="str">
        <f>IF('2.1 Data FSVA 2025 &amp; Bobot'!F631="","",'2.1 Data FSVA 2025 &amp; Bobot'!F631)</f>
        <v/>
      </c>
      <c r="G635" s="4" t="str">
        <f>IF('2.1 Data FSVA 2025 &amp; Bobot'!H631="","",IFERROR(((G$7-'2.1 Data FSVA 2025 &amp; Bobot'!H631))/(G$7-G$6),"-"))</f>
        <v/>
      </c>
      <c r="H635" s="4" t="str">
        <f>IF('2.1 Data FSVA 2025 &amp; Bobot'!J631="","",IFERROR((('2.1 Data FSVA 2025 &amp; Bobot'!J631-H$6))/(H$7-H$6),"-"))</f>
        <v/>
      </c>
      <c r="I635" s="4" t="str">
        <f>IF('2.1 Data FSVA 2025 &amp; Bobot'!L631="","",IFERROR((('2.1 Data FSVA 2025 &amp; Bobot'!L631-I$6))/(I$7-I$6),"-"))</f>
        <v/>
      </c>
      <c r="J635" s="4" t="str">
        <f>IF('2.1 Data FSVA 2025 &amp; Bobot'!N631="","",IFERROR((('2.1 Data FSVA 2025 &amp; Bobot'!N631-J$6))/(J$7-J$6),"-"))</f>
        <v/>
      </c>
      <c r="K635" s="4" t="str">
        <f>IF('2.1 Data FSVA 2025 &amp; Bobot'!P631="","",IFERROR(((K$7-'2.1 Data FSVA 2025 &amp; Bobot'!P631))/(K$7-K$6),"-"))</f>
        <v/>
      </c>
      <c r="L635" s="4" t="str">
        <f>IF('2.1 Data FSVA 2025 &amp; Bobot'!R631="","",IFERROR(((L$7-'2.1 Data FSVA 2025 &amp; Bobot'!R631))/(L$7-L$6),"-"))</f>
        <v/>
      </c>
      <c r="M635" s="4" t="str">
        <f>IF('2.1 Data FSVA 2025 &amp; Bobot'!T631="","",IFERROR(((M$7-'2.1 Data FSVA 2025 &amp; Bobot'!T631))/(M$7-M$6),"-"))</f>
        <v/>
      </c>
      <c r="N635" s="4" t="str">
        <f>IF('2.1 Data FSVA 2025 &amp; Bobot'!V631="","",IFERROR((('2.1 Data FSVA 2025 &amp; Bobot'!V631-N$6))/(N$7-N$6),"-"))</f>
        <v/>
      </c>
      <c r="O635" s="4" t="str">
        <f>IF('2.1 Data FSVA 2025 &amp; Bobot'!X631="","",IFERROR(((O$7-'2.1 Data FSVA 2025 &amp; Bobot'!X631))/(O$7-O$6),"-"))</f>
        <v/>
      </c>
      <c r="P635" s="4" t="str">
        <f>IF('2.1 Data FSVA 2025 &amp; Bobot'!Z631="","",IFERROR((('2.1 Data FSVA 2025 &amp; Bobot'!Z631-P$6))/(P$7-P$6),"-"))</f>
        <v/>
      </c>
      <c r="Q635" s="4" t="str">
        <f>IF('2.1 Data FSVA 2025 &amp; Bobot'!AB631="","",IFERROR((('2.1 Data FSVA 2025 &amp; Bobot'!AB631-Q$6))/(Q$7-Q$6),"-"))</f>
        <v/>
      </c>
      <c r="R635" s="4" t="str">
        <f>IF('2.1 Data FSVA 2025 &amp; Bobot'!AD631="","",IFERROR(((R$7-'2.1 Data FSVA 2025 &amp; Bobot'!AD631))/(R$7-R$6),"-"))</f>
        <v/>
      </c>
      <c r="S635" s="33" t="str">
        <f t="shared" si="36"/>
        <v>-</v>
      </c>
      <c r="T635" s="73" t="str">
        <f t="shared" si="37"/>
        <v>-</v>
      </c>
      <c r="U635" s="4" t="str">
        <f t="shared" si="38"/>
        <v>-</v>
      </c>
      <c r="V635" s="73" t="str">
        <f t="shared" si="39"/>
        <v>-</v>
      </c>
      <c r="W635" s="67"/>
    </row>
    <row r="636" spans="1:23" x14ac:dyDescent="0.3">
      <c r="A636" s="1" t="str">
        <f>IF('2.1 Data FSVA 2025 &amp; Bobot'!A632="","",'2.1 Data FSVA 2025 &amp; Bobot'!A632)</f>
        <v/>
      </c>
      <c r="B636" s="2" t="str">
        <f>IF('2.1 Data FSVA 2025 &amp; Bobot'!B632="","",'2.1 Data FSVA 2025 &amp; Bobot'!B632)</f>
        <v/>
      </c>
      <c r="C636" s="1" t="str">
        <f>IF('2.1 Data FSVA 2025 &amp; Bobot'!C632="","",'2.1 Data FSVA 2025 &amp; Bobot'!C632)</f>
        <v/>
      </c>
      <c r="D636" s="1" t="str">
        <f>IF('2.1 Data FSVA 2025 &amp; Bobot'!D632="","",'2.1 Data FSVA 2025 &amp; Bobot'!D632)</f>
        <v/>
      </c>
      <c r="E636" s="1" t="str">
        <f>IF('2.1 Data FSVA 2025 &amp; Bobot'!E632="","",'2.1 Data FSVA 2025 &amp; Bobot'!E632)</f>
        <v/>
      </c>
      <c r="F636" s="2" t="str">
        <f>IF('2.1 Data FSVA 2025 &amp; Bobot'!F632="","",'2.1 Data FSVA 2025 &amp; Bobot'!F632)</f>
        <v/>
      </c>
      <c r="G636" s="4" t="str">
        <f>IF('2.1 Data FSVA 2025 &amp; Bobot'!H632="","",IFERROR(((G$7-'2.1 Data FSVA 2025 &amp; Bobot'!H632))/(G$7-G$6),"-"))</f>
        <v/>
      </c>
      <c r="H636" s="4" t="str">
        <f>IF('2.1 Data FSVA 2025 &amp; Bobot'!J632="","",IFERROR((('2.1 Data FSVA 2025 &amp; Bobot'!J632-H$6))/(H$7-H$6),"-"))</f>
        <v/>
      </c>
      <c r="I636" s="4" t="str">
        <f>IF('2.1 Data FSVA 2025 &amp; Bobot'!L632="","",IFERROR((('2.1 Data FSVA 2025 &amp; Bobot'!L632-I$6))/(I$7-I$6),"-"))</f>
        <v/>
      </c>
      <c r="J636" s="4" t="str">
        <f>IF('2.1 Data FSVA 2025 &amp; Bobot'!N632="","",IFERROR((('2.1 Data FSVA 2025 &amp; Bobot'!N632-J$6))/(J$7-J$6),"-"))</f>
        <v/>
      </c>
      <c r="K636" s="4" t="str">
        <f>IF('2.1 Data FSVA 2025 &amp; Bobot'!P632="","",IFERROR(((K$7-'2.1 Data FSVA 2025 &amp; Bobot'!P632))/(K$7-K$6),"-"))</f>
        <v/>
      </c>
      <c r="L636" s="4" t="str">
        <f>IF('2.1 Data FSVA 2025 &amp; Bobot'!R632="","",IFERROR(((L$7-'2.1 Data FSVA 2025 &amp; Bobot'!R632))/(L$7-L$6),"-"))</f>
        <v/>
      </c>
      <c r="M636" s="4" t="str">
        <f>IF('2.1 Data FSVA 2025 &amp; Bobot'!T632="","",IFERROR(((M$7-'2.1 Data FSVA 2025 &amp; Bobot'!T632))/(M$7-M$6),"-"))</f>
        <v/>
      </c>
      <c r="N636" s="4" t="str">
        <f>IF('2.1 Data FSVA 2025 &amp; Bobot'!V632="","",IFERROR((('2.1 Data FSVA 2025 &amp; Bobot'!V632-N$6))/(N$7-N$6),"-"))</f>
        <v/>
      </c>
      <c r="O636" s="4" t="str">
        <f>IF('2.1 Data FSVA 2025 &amp; Bobot'!X632="","",IFERROR(((O$7-'2.1 Data FSVA 2025 &amp; Bobot'!X632))/(O$7-O$6),"-"))</f>
        <v/>
      </c>
      <c r="P636" s="4" t="str">
        <f>IF('2.1 Data FSVA 2025 &amp; Bobot'!Z632="","",IFERROR((('2.1 Data FSVA 2025 &amp; Bobot'!Z632-P$6))/(P$7-P$6),"-"))</f>
        <v/>
      </c>
      <c r="Q636" s="4" t="str">
        <f>IF('2.1 Data FSVA 2025 &amp; Bobot'!AB632="","",IFERROR((('2.1 Data FSVA 2025 &amp; Bobot'!AB632-Q$6))/(Q$7-Q$6),"-"))</f>
        <v/>
      </c>
      <c r="R636" s="4" t="str">
        <f>IF('2.1 Data FSVA 2025 &amp; Bobot'!AD632="","",IFERROR(((R$7-'2.1 Data FSVA 2025 &amp; Bobot'!AD632))/(R$7-R$6),"-"))</f>
        <v/>
      </c>
      <c r="S636" s="33" t="str">
        <f t="shared" si="36"/>
        <v>-</v>
      </c>
      <c r="T636" s="73" t="str">
        <f t="shared" si="37"/>
        <v>-</v>
      </c>
      <c r="U636" s="4" t="str">
        <f t="shared" si="38"/>
        <v>-</v>
      </c>
      <c r="V636" s="73" t="str">
        <f t="shared" si="39"/>
        <v>-</v>
      </c>
      <c r="W636" s="67"/>
    </row>
    <row r="637" spans="1:23" x14ac:dyDescent="0.3">
      <c r="A637" s="1" t="str">
        <f>IF('2.1 Data FSVA 2025 &amp; Bobot'!A633="","",'2.1 Data FSVA 2025 &amp; Bobot'!A633)</f>
        <v/>
      </c>
      <c r="B637" s="2" t="str">
        <f>IF('2.1 Data FSVA 2025 &amp; Bobot'!B633="","",'2.1 Data FSVA 2025 &amp; Bobot'!B633)</f>
        <v/>
      </c>
      <c r="C637" s="1" t="str">
        <f>IF('2.1 Data FSVA 2025 &amp; Bobot'!C633="","",'2.1 Data FSVA 2025 &amp; Bobot'!C633)</f>
        <v/>
      </c>
      <c r="D637" s="1" t="str">
        <f>IF('2.1 Data FSVA 2025 &amp; Bobot'!D633="","",'2.1 Data FSVA 2025 &amp; Bobot'!D633)</f>
        <v/>
      </c>
      <c r="E637" s="1" t="str">
        <f>IF('2.1 Data FSVA 2025 &amp; Bobot'!E633="","",'2.1 Data FSVA 2025 &amp; Bobot'!E633)</f>
        <v/>
      </c>
      <c r="F637" s="2" t="str">
        <f>IF('2.1 Data FSVA 2025 &amp; Bobot'!F633="","",'2.1 Data FSVA 2025 &amp; Bobot'!F633)</f>
        <v/>
      </c>
      <c r="G637" s="4" t="str">
        <f>IF('2.1 Data FSVA 2025 &amp; Bobot'!H633="","",IFERROR(((G$7-'2.1 Data FSVA 2025 &amp; Bobot'!H633))/(G$7-G$6),"-"))</f>
        <v/>
      </c>
      <c r="H637" s="4" t="str">
        <f>IF('2.1 Data FSVA 2025 &amp; Bobot'!J633="","",IFERROR((('2.1 Data FSVA 2025 &amp; Bobot'!J633-H$6))/(H$7-H$6),"-"))</f>
        <v/>
      </c>
      <c r="I637" s="4" t="str">
        <f>IF('2.1 Data FSVA 2025 &amp; Bobot'!L633="","",IFERROR((('2.1 Data FSVA 2025 &amp; Bobot'!L633-I$6))/(I$7-I$6),"-"))</f>
        <v/>
      </c>
      <c r="J637" s="4" t="str">
        <f>IF('2.1 Data FSVA 2025 &amp; Bobot'!N633="","",IFERROR((('2.1 Data FSVA 2025 &amp; Bobot'!N633-J$6))/(J$7-J$6),"-"))</f>
        <v/>
      </c>
      <c r="K637" s="4" t="str">
        <f>IF('2.1 Data FSVA 2025 &amp; Bobot'!P633="","",IFERROR(((K$7-'2.1 Data FSVA 2025 &amp; Bobot'!P633))/(K$7-K$6),"-"))</f>
        <v/>
      </c>
      <c r="L637" s="4" t="str">
        <f>IF('2.1 Data FSVA 2025 &amp; Bobot'!R633="","",IFERROR(((L$7-'2.1 Data FSVA 2025 &amp; Bobot'!R633))/(L$7-L$6),"-"))</f>
        <v/>
      </c>
      <c r="M637" s="4" t="str">
        <f>IF('2.1 Data FSVA 2025 &amp; Bobot'!T633="","",IFERROR(((M$7-'2.1 Data FSVA 2025 &amp; Bobot'!T633))/(M$7-M$6),"-"))</f>
        <v/>
      </c>
      <c r="N637" s="4" t="str">
        <f>IF('2.1 Data FSVA 2025 &amp; Bobot'!V633="","",IFERROR((('2.1 Data FSVA 2025 &amp; Bobot'!V633-N$6))/(N$7-N$6),"-"))</f>
        <v/>
      </c>
      <c r="O637" s="4" t="str">
        <f>IF('2.1 Data FSVA 2025 &amp; Bobot'!X633="","",IFERROR(((O$7-'2.1 Data FSVA 2025 &amp; Bobot'!X633))/(O$7-O$6),"-"))</f>
        <v/>
      </c>
      <c r="P637" s="4" t="str">
        <f>IF('2.1 Data FSVA 2025 &amp; Bobot'!Z633="","",IFERROR((('2.1 Data FSVA 2025 &amp; Bobot'!Z633-P$6))/(P$7-P$6),"-"))</f>
        <v/>
      </c>
      <c r="Q637" s="4" t="str">
        <f>IF('2.1 Data FSVA 2025 &amp; Bobot'!AB633="","",IFERROR((('2.1 Data FSVA 2025 &amp; Bobot'!AB633-Q$6))/(Q$7-Q$6),"-"))</f>
        <v/>
      </c>
      <c r="R637" s="4" t="str">
        <f>IF('2.1 Data FSVA 2025 &amp; Bobot'!AD633="","",IFERROR(((R$7-'2.1 Data FSVA 2025 &amp; Bobot'!AD633))/(R$7-R$6),"-"))</f>
        <v/>
      </c>
      <c r="S637" s="33" t="str">
        <f t="shared" si="36"/>
        <v>-</v>
      </c>
      <c r="T637" s="73" t="str">
        <f t="shared" si="37"/>
        <v>-</v>
      </c>
      <c r="U637" s="4" t="str">
        <f t="shared" si="38"/>
        <v>-</v>
      </c>
      <c r="V637" s="73" t="str">
        <f t="shared" si="39"/>
        <v>-</v>
      </c>
      <c r="W637" s="67"/>
    </row>
    <row r="638" spans="1:23" x14ac:dyDescent="0.3">
      <c r="A638" s="1" t="str">
        <f>IF('2.1 Data FSVA 2025 &amp; Bobot'!A634="","",'2.1 Data FSVA 2025 &amp; Bobot'!A634)</f>
        <v/>
      </c>
      <c r="B638" s="2" t="str">
        <f>IF('2.1 Data FSVA 2025 &amp; Bobot'!B634="","",'2.1 Data FSVA 2025 &amp; Bobot'!B634)</f>
        <v/>
      </c>
      <c r="C638" s="1" t="str">
        <f>IF('2.1 Data FSVA 2025 &amp; Bobot'!C634="","",'2.1 Data FSVA 2025 &amp; Bobot'!C634)</f>
        <v/>
      </c>
      <c r="D638" s="1" t="str">
        <f>IF('2.1 Data FSVA 2025 &amp; Bobot'!D634="","",'2.1 Data FSVA 2025 &amp; Bobot'!D634)</f>
        <v/>
      </c>
      <c r="E638" s="1" t="str">
        <f>IF('2.1 Data FSVA 2025 &amp; Bobot'!E634="","",'2.1 Data FSVA 2025 &amp; Bobot'!E634)</f>
        <v/>
      </c>
      <c r="F638" s="2" t="str">
        <f>IF('2.1 Data FSVA 2025 &amp; Bobot'!F634="","",'2.1 Data FSVA 2025 &amp; Bobot'!F634)</f>
        <v/>
      </c>
      <c r="G638" s="4" t="str">
        <f>IF('2.1 Data FSVA 2025 &amp; Bobot'!H634="","",IFERROR(((G$7-'2.1 Data FSVA 2025 &amp; Bobot'!H634))/(G$7-G$6),"-"))</f>
        <v/>
      </c>
      <c r="H638" s="4" t="str">
        <f>IF('2.1 Data FSVA 2025 &amp; Bobot'!J634="","",IFERROR((('2.1 Data FSVA 2025 &amp; Bobot'!J634-H$6))/(H$7-H$6),"-"))</f>
        <v/>
      </c>
      <c r="I638" s="4" t="str">
        <f>IF('2.1 Data FSVA 2025 &amp; Bobot'!L634="","",IFERROR((('2.1 Data FSVA 2025 &amp; Bobot'!L634-I$6))/(I$7-I$6),"-"))</f>
        <v/>
      </c>
      <c r="J638" s="4" t="str">
        <f>IF('2.1 Data FSVA 2025 &amp; Bobot'!N634="","",IFERROR((('2.1 Data FSVA 2025 &amp; Bobot'!N634-J$6))/(J$7-J$6),"-"))</f>
        <v/>
      </c>
      <c r="K638" s="4" t="str">
        <f>IF('2.1 Data FSVA 2025 &amp; Bobot'!P634="","",IFERROR(((K$7-'2.1 Data FSVA 2025 &amp; Bobot'!P634))/(K$7-K$6),"-"))</f>
        <v/>
      </c>
      <c r="L638" s="4" t="str">
        <f>IF('2.1 Data FSVA 2025 &amp; Bobot'!R634="","",IFERROR(((L$7-'2.1 Data FSVA 2025 &amp; Bobot'!R634))/(L$7-L$6),"-"))</f>
        <v/>
      </c>
      <c r="M638" s="4" t="str">
        <f>IF('2.1 Data FSVA 2025 &amp; Bobot'!T634="","",IFERROR(((M$7-'2.1 Data FSVA 2025 &amp; Bobot'!T634))/(M$7-M$6),"-"))</f>
        <v/>
      </c>
      <c r="N638" s="4" t="str">
        <f>IF('2.1 Data FSVA 2025 &amp; Bobot'!V634="","",IFERROR((('2.1 Data FSVA 2025 &amp; Bobot'!V634-N$6))/(N$7-N$6),"-"))</f>
        <v/>
      </c>
      <c r="O638" s="4" t="str">
        <f>IF('2.1 Data FSVA 2025 &amp; Bobot'!X634="","",IFERROR(((O$7-'2.1 Data FSVA 2025 &amp; Bobot'!X634))/(O$7-O$6),"-"))</f>
        <v/>
      </c>
      <c r="P638" s="4" t="str">
        <f>IF('2.1 Data FSVA 2025 &amp; Bobot'!Z634="","",IFERROR((('2.1 Data FSVA 2025 &amp; Bobot'!Z634-P$6))/(P$7-P$6),"-"))</f>
        <v/>
      </c>
      <c r="Q638" s="4" t="str">
        <f>IF('2.1 Data FSVA 2025 &amp; Bobot'!AB634="","",IFERROR((('2.1 Data FSVA 2025 &amp; Bobot'!AB634-Q$6))/(Q$7-Q$6),"-"))</f>
        <v/>
      </c>
      <c r="R638" s="4" t="str">
        <f>IF('2.1 Data FSVA 2025 &amp; Bobot'!AD634="","",IFERROR(((R$7-'2.1 Data FSVA 2025 &amp; Bobot'!AD634))/(R$7-R$6),"-"))</f>
        <v/>
      </c>
      <c r="S638" s="33" t="str">
        <f t="shared" si="36"/>
        <v>-</v>
      </c>
      <c r="T638" s="73" t="str">
        <f t="shared" si="37"/>
        <v>-</v>
      </c>
      <c r="U638" s="4" t="str">
        <f t="shared" si="38"/>
        <v>-</v>
      </c>
      <c r="V638" s="73" t="str">
        <f t="shared" si="39"/>
        <v>-</v>
      </c>
      <c r="W638" s="67"/>
    </row>
    <row r="639" spans="1:23" x14ac:dyDescent="0.3">
      <c r="A639" s="1" t="str">
        <f>IF('2.1 Data FSVA 2025 &amp; Bobot'!A635="","",'2.1 Data FSVA 2025 &amp; Bobot'!A635)</f>
        <v/>
      </c>
      <c r="B639" s="2" t="str">
        <f>IF('2.1 Data FSVA 2025 &amp; Bobot'!B635="","",'2.1 Data FSVA 2025 &amp; Bobot'!B635)</f>
        <v/>
      </c>
      <c r="C639" s="1" t="str">
        <f>IF('2.1 Data FSVA 2025 &amp; Bobot'!C635="","",'2.1 Data FSVA 2025 &amp; Bobot'!C635)</f>
        <v/>
      </c>
      <c r="D639" s="1" t="str">
        <f>IF('2.1 Data FSVA 2025 &amp; Bobot'!D635="","",'2.1 Data FSVA 2025 &amp; Bobot'!D635)</f>
        <v/>
      </c>
      <c r="E639" s="1" t="str">
        <f>IF('2.1 Data FSVA 2025 &amp; Bobot'!E635="","",'2.1 Data FSVA 2025 &amp; Bobot'!E635)</f>
        <v/>
      </c>
      <c r="F639" s="2" t="str">
        <f>IF('2.1 Data FSVA 2025 &amp; Bobot'!F635="","",'2.1 Data FSVA 2025 &amp; Bobot'!F635)</f>
        <v/>
      </c>
      <c r="G639" s="4" t="str">
        <f>IF('2.1 Data FSVA 2025 &amp; Bobot'!H635="","",IFERROR(((G$7-'2.1 Data FSVA 2025 &amp; Bobot'!H635))/(G$7-G$6),"-"))</f>
        <v/>
      </c>
      <c r="H639" s="4" t="str">
        <f>IF('2.1 Data FSVA 2025 &amp; Bobot'!J635="","",IFERROR((('2.1 Data FSVA 2025 &amp; Bobot'!J635-H$6))/(H$7-H$6),"-"))</f>
        <v/>
      </c>
      <c r="I639" s="4" t="str">
        <f>IF('2.1 Data FSVA 2025 &amp; Bobot'!L635="","",IFERROR((('2.1 Data FSVA 2025 &amp; Bobot'!L635-I$6))/(I$7-I$6),"-"))</f>
        <v/>
      </c>
      <c r="J639" s="4" t="str">
        <f>IF('2.1 Data FSVA 2025 &amp; Bobot'!N635="","",IFERROR((('2.1 Data FSVA 2025 &amp; Bobot'!N635-J$6))/(J$7-J$6),"-"))</f>
        <v/>
      </c>
      <c r="K639" s="4" t="str">
        <f>IF('2.1 Data FSVA 2025 &amp; Bobot'!P635="","",IFERROR(((K$7-'2.1 Data FSVA 2025 &amp; Bobot'!P635))/(K$7-K$6),"-"))</f>
        <v/>
      </c>
      <c r="L639" s="4" t="str">
        <f>IF('2.1 Data FSVA 2025 &amp; Bobot'!R635="","",IFERROR(((L$7-'2.1 Data FSVA 2025 &amp; Bobot'!R635))/(L$7-L$6),"-"))</f>
        <v/>
      </c>
      <c r="M639" s="4" t="str">
        <f>IF('2.1 Data FSVA 2025 &amp; Bobot'!T635="","",IFERROR(((M$7-'2.1 Data FSVA 2025 &amp; Bobot'!T635))/(M$7-M$6),"-"))</f>
        <v/>
      </c>
      <c r="N639" s="4" t="str">
        <f>IF('2.1 Data FSVA 2025 &amp; Bobot'!V635="","",IFERROR((('2.1 Data FSVA 2025 &amp; Bobot'!V635-N$6))/(N$7-N$6),"-"))</f>
        <v/>
      </c>
      <c r="O639" s="4" t="str">
        <f>IF('2.1 Data FSVA 2025 &amp; Bobot'!X635="","",IFERROR(((O$7-'2.1 Data FSVA 2025 &amp; Bobot'!X635))/(O$7-O$6),"-"))</f>
        <v/>
      </c>
      <c r="P639" s="4" t="str">
        <f>IF('2.1 Data FSVA 2025 &amp; Bobot'!Z635="","",IFERROR((('2.1 Data FSVA 2025 &amp; Bobot'!Z635-P$6))/(P$7-P$6),"-"))</f>
        <v/>
      </c>
      <c r="Q639" s="4" t="str">
        <f>IF('2.1 Data FSVA 2025 &amp; Bobot'!AB635="","",IFERROR((('2.1 Data FSVA 2025 &amp; Bobot'!AB635-Q$6))/(Q$7-Q$6),"-"))</f>
        <v/>
      </c>
      <c r="R639" s="4" t="str">
        <f>IF('2.1 Data FSVA 2025 &amp; Bobot'!AD635="","",IFERROR(((R$7-'2.1 Data FSVA 2025 &amp; Bobot'!AD635))/(R$7-R$6),"-"))</f>
        <v/>
      </c>
      <c r="S639" s="33" t="str">
        <f t="shared" si="36"/>
        <v>-</v>
      </c>
      <c r="T639" s="73" t="str">
        <f t="shared" si="37"/>
        <v>-</v>
      </c>
      <c r="U639" s="4" t="str">
        <f t="shared" si="38"/>
        <v>-</v>
      </c>
      <c r="V639" s="73" t="str">
        <f t="shared" si="39"/>
        <v>-</v>
      </c>
      <c r="W639" s="67"/>
    </row>
    <row r="640" spans="1:23" x14ac:dyDescent="0.3">
      <c r="A640" s="1" t="str">
        <f>IF('2.1 Data FSVA 2025 &amp; Bobot'!A636="","",'2.1 Data FSVA 2025 &amp; Bobot'!A636)</f>
        <v/>
      </c>
      <c r="B640" s="2" t="str">
        <f>IF('2.1 Data FSVA 2025 &amp; Bobot'!B636="","",'2.1 Data FSVA 2025 &amp; Bobot'!B636)</f>
        <v/>
      </c>
      <c r="C640" s="1" t="str">
        <f>IF('2.1 Data FSVA 2025 &amp; Bobot'!C636="","",'2.1 Data FSVA 2025 &amp; Bobot'!C636)</f>
        <v/>
      </c>
      <c r="D640" s="1" t="str">
        <f>IF('2.1 Data FSVA 2025 &amp; Bobot'!D636="","",'2.1 Data FSVA 2025 &amp; Bobot'!D636)</f>
        <v/>
      </c>
      <c r="E640" s="1" t="str">
        <f>IF('2.1 Data FSVA 2025 &amp; Bobot'!E636="","",'2.1 Data FSVA 2025 &amp; Bobot'!E636)</f>
        <v/>
      </c>
      <c r="F640" s="2" t="str">
        <f>IF('2.1 Data FSVA 2025 &amp; Bobot'!F636="","",'2.1 Data FSVA 2025 &amp; Bobot'!F636)</f>
        <v/>
      </c>
      <c r="G640" s="4" t="str">
        <f>IF('2.1 Data FSVA 2025 &amp; Bobot'!H636="","",IFERROR(((G$7-'2.1 Data FSVA 2025 &amp; Bobot'!H636))/(G$7-G$6),"-"))</f>
        <v/>
      </c>
      <c r="H640" s="4" t="str">
        <f>IF('2.1 Data FSVA 2025 &amp; Bobot'!J636="","",IFERROR((('2.1 Data FSVA 2025 &amp; Bobot'!J636-H$6))/(H$7-H$6),"-"))</f>
        <v/>
      </c>
      <c r="I640" s="4" t="str">
        <f>IF('2.1 Data FSVA 2025 &amp; Bobot'!L636="","",IFERROR((('2.1 Data FSVA 2025 &amp; Bobot'!L636-I$6))/(I$7-I$6),"-"))</f>
        <v/>
      </c>
      <c r="J640" s="4" t="str">
        <f>IF('2.1 Data FSVA 2025 &amp; Bobot'!N636="","",IFERROR((('2.1 Data FSVA 2025 &amp; Bobot'!N636-J$6))/(J$7-J$6),"-"))</f>
        <v/>
      </c>
      <c r="K640" s="4" t="str">
        <f>IF('2.1 Data FSVA 2025 &amp; Bobot'!P636="","",IFERROR(((K$7-'2.1 Data FSVA 2025 &amp; Bobot'!P636))/(K$7-K$6),"-"))</f>
        <v/>
      </c>
      <c r="L640" s="4" t="str">
        <f>IF('2.1 Data FSVA 2025 &amp; Bobot'!R636="","",IFERROR(((L$7-'2.1 Data FSVA 2025 &amp; Bobot'!R636))/(L$7-L$6),"-"))</f>
        <v/>
      </c>
      <c r="M640" s="4" t="str">
        <f>IF('2.1 Data FSVA 2025 &amp; Bobot'!T636="","",IFERROR(((M$7-'2.1 Data FSVA 2025 &amp; Bobot'!T636))/(M$7-M$6),"-"))</f>
        <v/>
      </c>
      <c r="N640" s="4" t="str">
        <f>IF('2.1 Data FSVA 2025 &amp; Bobot'!V636="","",IFERROR((('2.1 Data FSVA 2025 &amp; Bobot'!V636-N$6))/(N$7-N$6),"-"))</f>
        <v/>
      </c>
      <c r="O640" s="4" t="str">
        <f>IF('2.1 Data FSVA 2025 &amp; Bobot'!X636="","",IFERROR(((O$7-'2.1 Data FSVA 2025 &amp; Bobot'!X636))/(O$7-O$6),"-"))</f>
        <v/>
      </c>
      <c r="P640" s="4" t="str">
        <f>IF('2.1 Data FSVA 2025 &amp; Bobot'!Z636="","",IFERROR((('2.1 Data FSVA 2025 &amp; Bobot'!Z636-P$6))/(P$7-P$6),"-"))</f>
        <v/>
      </c>
      <c r="Q640" s="4" t="str">
        <f>IF('2.1 Data FSVA 2025 &amp; Bobot'!AB636="","",IFERROR((('2.1 Data FSVA 2025 &amp; Bobot'!AB636-Q$6))/(Q$7-Q$6),"-"))</f>
        <v/>
      </c>
      <c r="R640" s="4" t="str">
        <f>IF('2.1 Data FSVA 2025 &amp; Bobot'!AD636="","",IFERROR(((R$7-'2.1 Data FSVA 2025 &amp; Bobot'!AD636))/(R$7-R$6),"-"))</f>
        <v/>
      </c>
      <c r="S640" s="33" t="str">
        <f t="shared" si="36"/>
        <v>-</v>
      </c>
      <c r="T640" s="73" t="str">
        <f t="shared" si="37"/>
        <v>-</v>
      </c>
      <c r="U640" s="4" t="str">
        <f t="shared" si="38"/>
        <v>-</v>
      </c>
      <c r="V640" s="73" t="str">
        <f t="shared" si="39"/>
        <v>-</v>
      </c>
      <c r="W640" s="67"/>
    </row>
    <row r="641" spans="1:23" x14ac:dyDescent="0.3">
      <c r="A641" s="1" t="str">
        <f>IF('2.1 Data FSVA 2025 &amp; Bobot'!A637="","",'2.1 Data FSVA 2025 &amp; Bobot'!A637)</f>
        <v/>
      </c>
      <c r="B641" s="2" t="str">
        <f>IF('2.1 Data FSVA 2025 &amp; Bobot'!B637="","",'2.1 Data FSVA 2025 &amp; Bobot'!B637)</f>
        <v/>
      </c>
      <c r="C641" s="1" t="str">
        <f>IF('2.1 Data FSVA 2025 &amp; Bobot'!C637="","",'2.1 Data FSVA 2025 &amp; Bobot'!C637)</f>
        <v/>
      </c>
      <c r="D641" s="1" t="str">
        <f>IF('2.1 Data FSVA 2025 &amp; Bobot'!D637="","",'2.1 Data FSVA 2025 &amp; Bobot'!D637)</f>
        <v/>
      </c>
      <c r="E641" s="1" t="str">
        <f>IF('2.1 Data FSVA 2025 &amp; Bobot'!E637="","",'2.1 Data FSVA 2025 &amp; Bobot'!E637)</f>
        <v/>
      </c>
      <c r="F641" s="2" t="str">
        <f>IF('2.1 Data FSVA 2025 &amp; Bobot'!F637="","",'2.1 Data FSVA 2025 &amp; Bobot'!F637)</f>
        <v/>
      </c>
      <c r="G641" s="4" t="str">
        <f>IF('2.1 Data FSVA 2025 &amp; Bobot'!H637="","",IFERROR(((G$7-'2.1 Data FSVA 2025 &amp; Bobot'!H637))/(G$7-G$6),"-"))</f>
        <v/>
      </c>
      <c r="H641" s="4" t="str">
        <f>IF('2.1 Data FSVA 2025 &amp; Bobot'!J637="","",IFERROR((('2.1 Data FSVA 2025 &amp; Bobot'!J637-H$6))/(H$7-H$6),"-"))</f>
        <v/>
      </c>
      <c r="I641" s="4" t="str">
        <f>IF('2.1 Data FSVA 2025 &amp; Bobot'!L637="","",IFERROR((('2.1 Data FSVA 2025 &amp; Bobot'!L637-I$6))/(I$7-I$6),"-"))</f>
        <v/>
      </c>
      <c r="J641" s="4" t="str">
        <f>IF('2.1 Data FSVA 2025 &amp; Bobot'!N637="","",IFERROR((('2.1 Data FSVA 2025 &amp; Bobot'!N637-J$6))/(J$7-J$6),"-"))</f>
        <v/>
      </c>
      <c r="K641" s="4" t="str">
        <f>IF('2.1 Data FSVA 2025 &amp; Bobot'!P637="","",IFERROR(((K$7-'2.1 Data FSVA 2025 &amp; Bobot'!P637))/(K$7-K$6),"-"))</f>
        <v/>
      </c>
      <c r="L641" s="4" t="str">
        <f>IF('2.1 Data FSVA 2025 &amp; Bobot'!R637="","",IFERROR(((L$7-'2.1 Data FSVA 2025 &amp; Bobot'!R637))/(L$7-L$6),"-"))</f>
        <v/>
      </c>
      <c r="M641" s="4" t="str">
        <f>IF('2.1 Data FSVA 2025 &amp; Bobot'!T637="","",IFERROR(((M$7-'2.1 Data FSVA 2025 &amp; Bobot'!T637))/(M$7-M$6),"-"))</f>
        <v/>
      </c>
      <c r="N641" s="4" t="str">
        <f>IF('2.1 Data FSVA 2025 &amp; Bobot'!V637="","",IFERROR((('2.1 Data FSVA 2025 &amp; Bobot'!V637-N$6))/(N$7-N$6),"-"))</f>
        <v/>
      </c>
      <c r="O641" s="4" t="str">
        <f>IF('2.1 Data FSVA 2025 &amp; Bobot'!X637="","",IFERROR(((O$7-'2.1 Data FSVA 2025 &amp; Bobot'!X637))/(O$7-O$6),"-"))</f>
        <v/>
      </c>
      <c r="P641" s="4" t="str">
        <f>IF('2.1 Data FSVA 2025 &amp; Bobot'!Z637="","",IFERROR((('2.1 Data FSVA 2025 &amp; Bobot'!Z637-P$6))/(P$7-P$6),"-"))</f>
        <v/>
      </c>
      <c r="Q641" s="4" t="str">
        <f>IF('2.1 Data FSVA 2025 &amp; Bobot'!AB637="","",IFERROR((('2.1 Data FSVA 2025 &amp; Bobot'!AB637-Q$6))/(Q$7-Q$6),"-"))</f>
        <v/>
      </c>
      <c r="R641" s="4" t="str">
        <f>IF('2.1 Data FSVA 2025 &amp; Bobot'!AD637="","",IFERROR(((R$7-'2.1 Data FSVA 2025 &amp; Bobot'!AD637))/(R$7-R$6),"-"))</f>
        <v/>
      </c>
      <c r="S641" s="33" t="str">
        <f t="shared" si="36"/>
        <v>-</v>
      </c>
      <c r="T641" s="73" t="str">
        <f t="shared" si="37"/>
        <v>-</v>
      </c>
      <c r="U641" s="4" t="str">
        <f t="shared" si="38"/>
        <v>-</v>
      </c>
      <c r="V641" s="73" t="str">
        <f t="shared" si="39"/>
        <v>-</v>
      </c>
      <c r="W641" s="67"/>
    </row>
    <row r="642" spans="1:23" x14ac:dyDescent="0.3">
      <c r="A642" s="1" t="str">
        <f>IF('2.1 Data FSVA 2025 &amp; Bobot'!A638="","",'2.1 Data FSVA 2025 &amp; Bobot'!A638)</f>
        <v/>
      </c>
      <c r="B642" s="2" t="str">
        <f>IF('2.1 Data FSVA 2025 &amp; Bobot'!B638="","",'2.1 Data FSVA 2025 &amp; Bobot'!B638)</f>
        <v/>
      </c>
      <c r="C642" s="1" t="str">
        <f>IF('2.1 Data FSVA 2025 &amp; Bobot'!C638="","",'2.1 Data FSVA 2025 &amp; Bobot'!C638)</f>
        <v/>
      </c>
      <c r="D642" s="1" t="str">
        <f>IF('2.1 Data FSVA 2025 &amp; Bobot'!D638="","",'2.1 Data FSVA 2025 &amp; Bobot'!D638)</f>
        <v/>
      </c>
      <c r="E642" s="1" t="str">
        <f>IF('2.1 Data FSVA 2025 &amp; Bobot'!E638="","",'2.1 Data FSVA 2025 &amp; Bobot'!E638)</f>
        <v/>
      </c>
      <c r="F642" s="2" t="str">
        <f>IF('2.1 Data FSVA 2025 &amp; Bobot'!F638="","",'2.1 Data FSVA 2025 &amp; Bobot'!F638)</f>
        <v/>
      </c>
      <c r="G642" s="4" t="str">
        <f>IF('2.1 Data FSVA 2025 &amp; Bobot'!H638="","",IFERROR(((G$7-'2.1 Data FSVA 2025 &amp; Bobot'!H638))/(G$7-G$6),"-"))</f>
        <v/>
      </c>
      <c r="H642" s="4" t="str">
        <f>IF('2.1 Data FSVA 2025 &amp; Bobot'!J638="","",IFERROR((('2.1 Data FSVA 2025 &amp; Bobot'!J638-H$6))/(H$7-H$6),"-"))</f>
        <v/>
      </c>
      <c r="I642" s="4" t="str">
        <f>IF('2.1 Data FSVA 2025 &amp; Bobot'!L638="","",IFERROR((('2.1 Data FSVA 2025 &amp; Bobot'!L638-I$6))/(I$7-I$6),"-"))</f>
        <v/>
      </c>
      <c r="J642" s="4" t="str">
        <f>IF('2.1 Data FSVA 2025 &amp; Bobot'!N638="","",IFERROR((('2.1 Data FSVA 2025 &amp; Bobot'!N638-J$6))/(J$7-J$6),"-"))</f>
        <v/>
      </c>
      <c r="K642" s="4" t="str">
        <f>IF('2.1 Data FSVA 2025 &amp; Bobot'!P638="","",IFERROR(((K$7-'2.1 Data FSVA 2025 &amp; Bobot'!P638))/(K$7-K$6),"-"))</f>
        <v/>
      </c>
      <c r="L642" s="4" t="str">
        <f>IF('2.1 Data FSVA 2025 &amp; Bobot'!R638="","",IFERROR(((L$7-'2.1 Data FSVA 2025 &amp; Bobot'!R638))/(L$7-L$6),"-"))</f>
        <v/>
      </c>
      <c r="M642" s="4" t="str">
        <f>IF('2.1 Data FSVA 2025 &amp; Bobot'!T638="","",IFERROR(((M$7-'2.1 Data FSVA 2025 &amp; Bobot'!T638))/(M$7-M$6),"-"))</f>
        <v/>
      </c>
      <c r="N642" s="4" t="str">
        <f>IF('2.1 Data FSVA 2025 &amp; Bobot'!V638="","",IFERROR((('2.1 Data FSVA 2025 &amp; Bobot'!V638-N$6))/(N$7-N$6),"-"))</f>
        <v/>
      </c>
      <c r="O642" s="4" t="str">
        <f>IF('2.1 Data FSVA 2025 &amp; Bobot'!X638="","",IFERROR(((O$7-'2.1 Data FSVA 2025 &amp; Bobot'!X638))/(O$7-O$6),"-"))</f>
        <v/>
      </c>
      <c r="P642" s="4" t="str">
        <f>IF('2.1 Data FSVA 2025 &amp; Bobot'!Z638="","",IFERROR((('2.1 Data FSVA 2025 &amp; Bobot'!Z638-P$6))/(P$7-P$6),"-"))</f>
        <v/>
      </c>
      <c r="Q642" s="4" t="str">
        <f>IF('2.1 Data FSVA 2025 &amp; Bobot'!AB638="","",IFERROR((('2.1 Data FSVA 2025 &amp; Bobot'!AB638-Q$6))/(Q$7-Q$6),"-"))</f>
        <v/>
      </c>
      <c r="R642" s="4" t="str">
        <f>IF('2.1 Data FSVA 2025 &amp; Bobot'!AD638="","",IFERROR(((R$7-'2.1 Data FSVA 2025 &amp; Bobot'!AD638))/(R$7-R$6),"-"))</f>
        <v/>
      </c>
      <c r="S642" s="33" t="str">
        <f t="shared" si="36"/>
        <v>-</v>
      </c>
      <c r="T642" s="73" t="str">
        <f t="shared" si="37"/>
        <v>-</v>
      </c>
      <c r="U642" s="4" t="str">
        <f t="shared" si="38"/>
        <v>-</v>
      </c>
      <c r="V642" s="73" t="str">
        <f t="shared" si="39"/>
        <v>-</v>
      </c>
      <c r="W642" s="67"/>
    </row>
    <row r="643" spans="1:23" x14ac:dyDescent="0.3">
      <c r="A643" s="1" t="str">
        <f>IF('2.1 Data FSVA 2025 &amp; Bobot'!A639="","",'2.1 Data FSVA 2025 &amp; Bobot'!A639)</f>
        <v/>
      </c>
      <c r="B643" s="2" t="str">
        <f>IF('2.1 Data FSVA 2025 &amp; Bobot'!B639="","",'2.1 Data FSVA 2025 &amp; Bobot'!B639)</f>
        <v/>
      </c>
      <c r="C643" s="1" t="str">
        <f>IF('2.1 Data FSVA 2025 &amp; Bobot'!C639="","",'2.1 Data FSVA 2025 &amp; Bobot'!C639)</f>
        <v/>
      </c>
      <c r="D643" s="1" t="str">
        <f>IF('2.1 Data FSVA 2025 &amp; Bobot'!D639="","",'2.1 Data FSVA 2025 &amp; Bobot'!D639)</f>
        <v/>
      </c>
      <c r="E643" s="1" t="str">
        <f>IF('2.1 Data FSVA 2025 &amp; Bobot'!E639="","",'2.1 Data FSVA 2025 &amp; Bobot'!E639)</f>
        <v/>
      </c>
      <c r="F643" s="2" t="str">
        <f>IF('2.1 Data FSVA 2025 &amp; Bobot'!F639="","",'2.1 Data FSVA 2025 &amp; Bobot'!F639)</f>
        <v/>
      </c>
      <c r="G643" s="4" t="str">
        <f>IF('2.1 Data FSVA 2025 &amp; Bobot'!H639="","",IFERROR(((G$7-'2.1 Data FSVA 2025 &amp; Bobot'!H639))/(G$7-G$6),"-"))</f>
        <v/>
      </c>
      <c r="H643" s="4" t="str">
        <f>IF('2.1 Data FSVA 2025 &amp; Bobot'!J639="","",IFERROR((('2.1 Data FSVA 2025 &amp; Bobot'!J639-H$6))/(H$7-H$6),"-"))</f>
        <v/>
      </c>
      <c r="I643" s="4" t="str">
        <f>IF('2.1 Data FSVA 2025 &amp; Bobot'!L639="","",IFERROR((('2.1 Data FSVA 2025 &amp; Bobot'!L639-I$6))/(I$7-I$6),"-"))</f>
        <v/>
      </c>
      <c r="J643" s="4" t="str">
        <f>IF('2.1 Data FSVA 2025 &amp; Bobot'!N639="","",IFERROR((('2.1 Data FSVA 2025 &amp; Bobot'!N639-J$6))/(J$7-J$6),"-"))</f>
        <v/>
      </c>
      <c r="K643" s="4" t="str">
        <f>IF('2.1 Data FSVA 2025 &amp; Bobot'!P639="","",IFERROR(((K$7-'2.1 Data FSVA 2025 &amp; Bobot'!P639))/(K$7-K$6),"-"))</f>
        <v/>
      </c>
      <c r="L643" s="4" t="str">
        <f>IF('2.1 Data FSVA 2025 &amp; Bobot'!R639="","",IFERROR(((L$7-'2.1 Data FSVA 2025 &amp; Bobot'!R639))/(L$7-L$6),"-"))</f>
        <v/>
      </c>
      <c r="M643" s="4" t="str">
        <f>IF('2.1 Data FSVA 2025 &amp; Bobot'!T639="","",IFERROR(((M$7-'2.1 Data FSVA 2025 &amp; Bobot'!T639))/(M$7-M$6),"-"))</f>
        <v/>
      </c>
      <c r="N643" s="4" t="str">
        <f>IF('2.1 Data FSVA 2025 &amp; Bobot'!V639="","",IFERROR((('2.1 Data FSVA 2025 &amp; Bobot'!V639-N$6))/(N$7-N$6),"-"))</f>
        <v/>
      </c>
      <c r="O643" s="4" t="str">
        <f>IF('2.1 Data FSVA 2025 &amp; Bobot'!X639="","",IFERROR(((O$7-'2.1 Data FSVA 2025 &amp; Bobot'!X639))/(O$7-O$6),"-"))</f>
        <v/>
      </c>
      <c r="P643" s="4" t="str">
        <f>IF('2.1 Data FSVA 2025 &amp; Bobot'!Z639="","",IFERROR((('2.1 Data FSVA 2025 &amp; Bobot'!Z639-P$6))/(P$7-P$6),"-"))</f>
        <v/>
      </c>
      <c r="Q643" s="4" t="str">
        <f>IF('2.1 Data FSVA 2025 &amp; Bobot'!AB639="","",IFERROR((('2.1 Data FSVA 2025 &amp; Bobot'!AB639-Q$6))/(Q$7-Q$6),"-"))</f>
        <v/>
      </c>
      <c r="R643" s="4" t="str">
        <f>IF('2.1 Data FSVA 2025 &amp; Bobot'!AD639="","",IFERROR(((R$7-'2.1 Data FSVA 2025 &amp; Bobot'!AD639))/(R$7-R$6),"-"))</f>
        <v/>
      </c>
      <c r="S643" s="33" t="str">
        <f t="shared" si="36"/>
        <v>-</v>
      </c>
      <c r="T643" s="73" t="str">
        <f t="shared" si="37"/>
        <v>-</v>
      </c>
      <c r="U643" s="4" t="str">
        <f t="shared" si="38"/>
        <v>-</v>
      </c>
      <c r="V643" s="73" t="str">
        <f t="shared" si="39"/>
        <v>-</v>
      </c>
      <c r="W643" s="67"/>
    </row>
    <row r="644" spans="1:23" x14ac:dyDescent="0.3">
      <c r="A644" s="1" t="str">
        <f>IF('2.1 Data FSVA 2025 &amp; Bobot'!A640="","",'2.1 Data FSVA 2025 &amp; Bobot'!A640)</f>
        <v/>
      </c>
      <c r="B644" s="2" t="str">
        <f>IF('2.1 Data FSVA 2025 &amp; Bobot'!B640="","",'2.1 Data FSVA 2025 &amp; Bobot'!B640)</f>
        <v/>
      </c>
      <c r="C644" s="1" t="str">
        <f>IF('2.1 Data FSVA 2025 &amp; Bobot'!C640="","",'2.1 Data FSVA 2025 &amp; Bobot'!C640)</f>
        <v/>
      </c>
      <c r="D644" s="1" t="str">
        <f>IF('2.1 Data FSVA 2025 &amp; Bobot'!D640="","",'2.1 Data FSVA 2025 &amp; Bobot'!D640)</f>
        <v/>
      </c>
      <c r="E644" s="1" t="str">
        <f>IF('2.1 Data FSVA 2025 &amp; Bobot'!E640="","",'2.1 Data FSVA 2025 &amp; Bobot'!E640)</f>
        <v/>
      </c>
      <c r="F644" s="2" t="str">
        <f>IF('2.1 Data FSVA 2025 &amp; Bobot'!F640="","",'2.1 Data FSVA 2025 &amp; Bobot'!F640)</f>
        <v/>
      </c>
      <c r="G644" s="4" t="str">
        <f>IF('2.1 Data FSVA 2025 &amp; Bobot'!H640="","",IFERROR(((G$7-'2.1 Data FSVA 2025 &amp; Bobot'!H640))/(G$7-G$6),"-"))</f>
        <v/>
      </c>
      <c r="H644" s="4" t="str">
        <f>IF('2.1 Data FSVA 2025 &amp; Bobot'!J640="","",IFERROR((('2.1 Data FSVA 2025 &amp; Bobot'!J640-H$6))/(H$7-H$6),"-"))</f>
        <v/>
      </c>
      <c r="I644" s="4" t="str">
        <f>IF('2.1 Data FSVA 2025 &amp; Bobot'!L640="","",IFERROR((('2.1 Data FSVA 2025 &amp; Bobot'!L640-I$6))/(I$7-I$6),"-"))</f>
        <v/>
      </c>
      <c r="J644" s="4" t="str">
        <f>IF('2.1 Data FSVA 2025 &amp; Bobot'!N640="","",IFERROR((('2.1 Data FSVA 2025 &amp; Bobot'!N640-J$6))/(J$7-J$6),"-"))</f>
        <v/>
      </c>
      <c r="K644" s="4" t="str">
        <f>IF('2.1 Data FSVA 2025 &amp; Bobot'!P640="","",IFERROR(((K$7-'2.1 Data FSVA 2025 &amp; Bobot'!P640))/(K$7-K$6),"-"))</f>
        <v/>
      </c>
      <c r="L644" s="4" t="str">
        <f>IF('2.1 Data FSVA 2025 &amp; Bobot'!R640="","",IFERROR(((L$7-'2.1 Data FSVA 2025 &amp; Bobot'!R640))/(L$7-L$6),"-"))</f>
        <v/>
      </c>
      <c r="M644" s="4" t="str">
        <f>IF('2.1 Data FSVA 2025 &amp; Bobot'!T640="","",IFERROR(((M$7-'2.1 Data FSVA 2025 &amp; Bobot'!T640))/(M$7-M$6),"-"))</f>
        <v/>
      </c>
      <c r="N644" s="4" t="str">
        <f>IF('2.1 Data FSVA 2025 &amp; Bobot'!V640="","",IFERROR((('2.1 Data FSVA 2025 &amp; Bobot'!V640-N$6))/(N$7-N$6),"-"))</f>
        <v/>
      </c>
      <c r="O644" s="4" t="str">
        <f>IF('2.1 Data FSVA 2025 &amp; Bobot'!X640="","",IFERROR(((O$7-'2.1 Data FSVA 2025 &amp; Bobot'!X640))/(O$7-O$6),"-"))</f>
        <v/>
      </c>
      <c r="P644" s="4" t="str">
        <f>IF('2.1 Data FSVA 2025 &amp; Bobot'!Z640="","",IFERROR((('2.1 Data FSVA 2025 &amp; Bobot'!Z640-P$6))/(P$7-P$6),"-"))</f>
        <v/>
      </c>
      <c r="Q644" s="4" t="str">
        <f>IF('2.1 Data FSVA 2025 &amp; Bobot'!AB640="","",IFERROR((('2.1 Data FSVA 2025 &amp; Bobot'!AB640-Q$6))/(Q$7-Q$6),"-"))</f>
        <v/>
      </c>
      <c r="R644" s="4" t="str">
        <f>IF('2.1 Data FSVA 2025 &amp; Bobot'!AD640="","",IFERROR(((R$7-'2.1 Data FSVA 2025 &amp; Bobot'!AD640))/(R$7-R$6),"-"))</f>
        <v/>
      </c>
      <c r="S644" s="33" t="str">
        <f t="shared" si="36"/>
        <v>-</v>
      </c>
      <c r="T644" s="73" t="str">
        <f t="shared" si="37"/>
        <v>-</v>
      </c>
      <c r="U644" s="4" t="str">
        <f t="shared" si="38"/>
        <v>-</v>
      </c>
      <c r="V644" s="73" t="str">
        <f t="shared" si="39"/>
        <v>-</v>
      </c>
      <c r="W644" s="67"/>
    </row>
    <row r="645" spans="1:23" x14ac:dyDescent="0.3">
      <c r="A645" s="1" t="str">
        <f>IF('2.1 Data FSVA 2025 &amp; Bobot'!A641="","",'2.1 Data FSVA 2025 &amp; Bobot'!A641)</f>
        <v/>
      </c>
      <c r="B645" s="2" t="str">
        <f>IF('2.1 Data FSVA 2025 &amp; Bobot'!B641="","",'2.1 Data FSVA 2025 &amp; Bobot'!B641)</f>
        <v/>
      </c>
      <c r="C645" s="1" t="str">
        <f>IF('2.1 Data FSVA 2025 &amp; Bobot'!C641="","",'2.1 Data FSVA 2025 &amp; Bobot'!C641)</f>
        <v/>
      </c>
      <c r="D645" s="1" t="str">
        <f>IF('2.1 Data FSVA 2025 &amp; Bobot'!D641="","",'2.1 Data FSVA 2025 &amp; Bobot'!D641)</f>
        <v/>
      </c>
      <c r="E645" s="1" t="str">
        <f>IF('2.1 Data FSVA 2025 &amp; Bobot'!E641="","",'2.1 Data FSVA 2025 &amp; Bobot'!E641)</f>
        <v/>
      </c>
      <c r="F645" s="2" t="str">
        <f>IF('2.1 Data FSVA 2025 &amp; Bobot'!F641="","",'2.1 Data FSVA 2025 &amp; Bobot'!F641)</f>
        <v/>
      </c>
      <c r="G645" s="4" t="str">
        <f>IF('2.1 Data FSVA 2025 &amp; Bobot'!H641="","",IFERROR(((G$7-'2.1 Data FSVA 2025 &amp; Bobot'!H641))/(G$7-G$6),"-"))</f>
        <v/>
      </c>
      <c r="H645" s="4" t="str">
        <f>IF('2.1 Data FSVA 2025 &amp; Bobot'!J641="","",IFERROR((('2.1 Data FSVA 2025 &amp; Bobot'!J641-H$6))/(H$7-H$6),"-"))</f>
        <v/>
      </c>
      <c r="I645" s="4" t="str">
        <f>IF('2.1 Data FSVA 2025 &amp; Bobot'!L641="","",IFERROR((('2.1 Data FSVA 2025 &amp; Bobot'!L641-I$6))/(I$7-I$6),"-"))</f>
        <v/>
      </c>
      <c r="J645" s="4" t="str">
        <f>IF('2.1 Data FSVA 2025 &amp; Bobot'!N641="","",IFERROR((('2.1 Data FSVA 2025 &amp; Bobot'!N641-J$6))/(J$7-J$6),"-"))</f>
        <v/>
      </c>
      <c r="K645" s="4" t="str">
        <f>IF('2.1 Data FSVA 2025 &amp; Bobot'!P641="","",IFERROR(((K$7-'2.1 Data FSVA 2025 &amp; Bobot'!P641))/(K$7-K$6),"-"))</f>
        <v/>
      </c>
      <c r="L645" s="4" t="str">
        <f>IF('2.1 Data FSVA 2025 &amp; Bobot'!R641="","",IFERROR(((L$7-'2.1 Data FSVA 2025 &amp; Bobot'!R641))/(L$7-L$6),"-"))</f>
        <v/>
      </c>
      <c r="M645" s="4" t="str">
        <f>IF('2.1 Data FSVA 2025 &amp; Bobot'!T641="","",IFERROR(((M$7-'2.1 Data FSVA 2025 &amp; Bobot'!T641))/(M$7-M$6),"-"))</f>
        <v/>
      </c>
      <c r="N645" s="4" t="str">
        <f>IF('2.1 Data FSVA 2025 &amp; Bobot'!V641="","",IFERROR((('2.1 Data FSVA 2025 &amp; Bobot'!V641-N$6))/(N$7-N$6),"-"))</f>
        <v/>
      </c>
      <c r="O645" s="4" t="str">
        <f>IF('2.1 Data FSVA 2025 &amp; Bobot'!X641="","",IFERROR(((O$7-'2.1 Data FSVA 2025 &amp; Bobot'!X641))/(O$7-O$6),"-"))</f>
        <v/>
      </c>
      <c r="P645" s="4" t="str">
        <f>IF('2.1 Data FSVA 2025 &amp; Bobot'!Z641="","",IFERROR((('2.1 Data FSVA 2025 &amp; Bobot'!Z641-P$6))/(P$7-P$6),"-"))</f>
        <v/>
      </c>
      <c r="Q645" s="4" t="str">
        <f>IF('2.1 Data FSVA 2025 &amp; Bobot'!AB641="","",IFERROR((('2.1 Data FSVA 2025 &amp; Bobot'!AB641-Q$6))/(Q$7-Q$6),"-"))</f>
        <v/>
      </c>
      <c r="R645" s="4" t="str">
        <f>IF('2.1 Data FSVA 2025 &amp; Bobot'!AD641="","",IFERROR(((R$7-'2.1 Data FSVA 2025 &amp; Bobot'!AD641))/(R$7-R$6),"-"))</f>
        <v/>
      </c>
      <c r="S645" s="33" t="str">
        <f t="shared" si="36"/>
        <v>-</v>
      </c>
      <c r="T645" s="73" t="str">
        <f t="shared" si="37"/>
        <v>-</v>
      </c>
      <c r="U645" s="4" t="str">
        <f t="shared" si="38"/>
        <v>-</v>
      </c>
      <c r="V645" s="73" t="str">
        <f t="shared" si="39"/>
        <v>-</v>
      </c>
      <c r="W645" s="67"/>
    </row>
    <row r="646" spans="1:23" x14ac:dyDescent="0.3">
      <c r="A646" s="1" t="str">
        <f>IF('2.1 Data FSVA 2025 &amp; Bobot'!A642="","",'2.1 Data FSVA 2025 &amp; Bobot'!A642)</f>
        <v/>
      </c>
      <c r="B646" s="2" t="str">
        <f>IF('2.1 Data FSVA 2025 &amp; Bobot'!B642="","",'2.1 Data FSVA 2025 &amp; Bobot'!B642)</f>
        <v/>
      </c>
      <c r="C646" s="1" t="str">
        <f>IF('2.1 Data FSVA 2025 &amp; Bobot'!C642="","",'2.1 Data FSVA 2025 &amp; Bobot'!C642)</f>
        <v/>
      </c>
      <c r="D646" s="1" t="str">
        <f>IF('2.1 Data FSVA 2025 &amp; Bobot'!D642="","",'2.1 Data FSVA 2025 &amp; Bobot'!D642)</f>
        <v/>
      </c>
      <c r="E646" s="1" t="str">
        <f>IF('2.1 Data FSVA 2025 &amp; Bobot'!E642="","",'2.1 Data FSVA 2025 &amp; Bobot'!E642)</f>
        <v/>
      </c>
      <c r="F646" s="2" t="str">
        <f>IF('2.1 Data FSVA 2025 &amp; Bobot'!F642="","",'2.1 Data FSVA 2025 &amp; Bobot'!F642)</f>
        <v/>
      </c>
      <c r="G646" s="4" t="str">
        <f>IF('2.1 Data FSVA 2025 &amp; Bobot'!H642="","",IFERROR(((G$7-'2.1 Data FSVA 2025 &amp; Bobot'!H642))/(G$7-G$6),"-"))</f>
        <v/>
      </c>
      <c r="H646" s="4" t="str">
        <f>IF('2.1 Data FSVA 2025 &amp; Bobot'!J642="","",IFERROR((('2.1 Data FSVA 2025 &amp; Bobot'!J642-H$6))/(H$7-H$6),"-"))</f>
        <v/>
      </c>
      <c r="I646" s="4" t="str">
        <f>IF('2.1 Data FSVA 2025 &amp; Bobot'!L642="","",IFERROR((('2.1 Data FSVA 2025 &amp; Bobot'!L642-I$6))/(I$7-I$6),"-"))</f>
        <v/>
      </c>
      <c r="J646" s="4" t="str">
        <f>IF('2.1 Data FSVA 2025 &amp; Bobot'!N642="","",IFERROR((('2.1 Data FSVA 2025 &amp; Bobot'!N642-J$6))/(J$7-J$6),"-"))</f>
        <v/>
      </c>
      <c r="K646" s="4" t="str">
        <f>IF('2.1 Data FSVA 2025 &amp; Bobot'!P642="","",IFERROR(((K$7-'2.1 Data FSVA 2025 &amp; Bobot'!P642))/(K$7-K$6),"-"))</f>
        <v/>
      </c>
      <c r="L646" s="4" t="str">
        <f>IF('2.1 Data FSVA 2025 &amp; Bobot'!R642="","",IFERROR(((L$7-'2.1 Data FSVA 2025 &amp; Bobot'!R642))/(L$7-L$6),"-"))</f>
        <v/>
      </c>
      <c r="M646" s="4" t="str">
        <f>IF('2.1 Data FSVA 2025 &amp; Bobot'!T642="","",IFERROR(((M$7-'2.1 Data FSVA 2025 &amp; Bobot'!T642))/(M$7-M$6),"-"))</f>
        <v/>
      </c>
      <c r="N646" s="4" t="str">
        <f>IF('2.1 Data FSVA 2025 &amp; Bobot'!V642="","",IFERROR((('2.1 Data FSVA 2025 &amp; Bobot'!V642-N$6))/(N$7-N$6),"-"))</f>
        <v/>
      </c>
      <c r="O646" s="4" t="str">
        <f>IF('2.1 Data FSVA 2025 &amp; Bobot'!X642="","",IFERROR(((O$7-'2.1 Data FSVA 2025 &amp; Bobot'!X642))/(O$7-O$6),"-"))</f>
        <v/>
      </c>
      <c r="P646" s="4" t="str">
        <f>IF('2.1 Data FSVA 2025 &amp; Bobot'!Z642="","",IFERROR((('2.1 Data FSVA 2025 &amp; Bobot'!Z642-P$6))/(P$7-P$6),"-"))</f>
        <v/>
      </c>
      <c r="Q646" s="4" t="str">
        <f>IF('2.1 Data FSVA 2025 &amp; Bobot'!AB642="","",IFERROR((('2.1 Data FSVA 2025 &amp; Bobot'!AB642-Q$6))/(Q$7-Q$6),"-"))</f>
        <v/>
      </c>
      <c r="R646" s="4" t="str">
        <f>IF('2.1 Data FSVA 2025 &amp; Bobot'!AD642="","",IFERROR(((R$7-'2.1 Data FSVA 2025 &amp; Bobot'!AD642))/(R$7-R$6),"-"))</f>
        <v/>
      </c>
      <c r="S646" s="33" t="str">
        <f t="shared" si="36"/>
        <v>-</v>
      </c>
      <c r="T646" s="73" t="str">
        <f t="shared" si="37"/>
        <v>-</v>
      </c>
      <c r="U646" s="4" t="str">
        <f t="shared" si="38"/>
        <v>-</v>
      </c>
      <c r="V646" s="73" t="str">
        <f t="shared" si="39"/>
        <v>-</v>
      </c>
      <c r="W646" s="67"/>
    </row>
    <row r="647" spans="1:23" x14ac:dyDescent="0.3">
      <c r="A647" s="1" t="str">
        <f>IF('2.1 Data FSVA 2025 &amp; Bobot'!A643="","",'2.1 Data FSVA 2025 &amp; Bobot'!A643)</f>
        <v/>
      </c>
      <c r="B647" s="2" t="str">
        <f>IF('2.1 Data FSVA 2025 &amp; Bobot'!B643="","",'2.1 Data FSVA 2025 &amp; Bobot'!B643)</f>
        <v/>
      </c>
      <c r="C647" s="1" t="str">
        <f>IF('2.1 Data FSVA 2025 &amp; Bobot'!C643="","",'2.1 Data FSVA 2025 &amp; Bobot'!C643)</f>
        <v/>
      </c>
      <c r="D647" s="1" t="str">
        <f>IF('2.1 Data FSVA 2025 &amp; Bobot'!D643="","",'2.1 Data FSVA 2025 &amp; Bobot'!D643)</f>
        <v/>
      </c>
      <c r="E647" s="1" t="str">
        <f>IF('2.1 Data FSVA 2025 &amp; Bobot'!E643="","",'2.1 Data FSVA 2025 &amp; Bobot'!E643)</f>
        <v/>
      </c>
      <c r="F647" s="2" t="str">
        <f>IF('2.1 Data FSVA 2025 &amp; Bobot'!F643="","",'2.1 Data FSVA 2025 &amp; Bobot'!F643)</f>
        <v/>
      </c>
      <c r="G647" s="4" t="str">
        <f>IF('2.1 Data FSVA 2025 &amp; Bobot'!H643="","",IFERROR(((G$7-'2.1 Data FSVA 2025 &amp; Bobot'!H643))/(G$7-G$6),"-"))</f>
        <v/>
      </c>
      <c r="H647" s="4" t="str">
        <f>IF('2.1 Data FSVA 2025 &amp; Bobot'!J643="","",IFERROR((('2.1 Data FSVA 2025 &amp; Bobot'!J643-H$6))/(H$7-H$6),"-"))</f>
        <v/>
      </c>
      <c r="I647" s="4" t="str">
        <f>IF('2.1 Data FSVA 2025 &amp; Bobot'!L643="","",IFERROR((('2.1 Data FSVA 2025 &amp; Bobot'!L643-I$6))/(I$7-I$6),"-"))</f>
        <v/>
      </c>
      <c r="J647" s="4" t="str">
        <f>IF('2.1 Data FSVA 2025 &amp; Bobot'!N643="","",IFERROR((('2.1 Data FSVA 2025 &amp; Bobot'!N643-J$6))/(J$7-J$6),"-"))</f>
        <v/>
      </c>
      <c r="K647" s="4" t="str">
        <f>IF('2.1 Data FSVA 2025 &amp; Bobot'!P643="","",IFERROR(((K$7-'2.1 Data FSVA 2025 &amp; Bobot'!P643))/(K$7-K$6),"-"))</f>
        <v/>
      </c>
      <c r="L647" s="4" t="str">
        <f>IF('2.1 Data FSVA 2025 &amp; Bobot'!R643="","",IFERROR(((L$7-'2.1 Data FSVA 2025 &amp; Bobot'!R643))/(L$7-L$6),"-"))</f>
        <v/>
      </c>
      <c r="M647" s="4" t="str">
        <f>IF('2.1 Data FSVA 2025 &amp; Bobot'!T643="","",IFERROR(((M$7-'2.1 Data FSVA 2025 &amp; Bobot'!T643))/(M$7-M$6),"-"))</f>
        <v/>
      </c>
      <c r="N647" s="4" t="str">
        <f>IF('2.1 Data FSVA 2025 &amp; Bobot'!V643="","",IFERROR((('2.1 Data FSVA 2025 &amp; Bobot'!V643-N$6))/(N$7-N$6),"-"))</f>
        <v/>
      </c>
      <c r="O647" s="4" t="str">
        <f>IF('2.1 Data FSVA 2025 &amp; Bobot'!X643="","",IFERROR(((O$7-'2.1 Data FSVA 2025 &amp; Bobot'!X643))/(O$7-O$6),"-"))</f>
        <v/>
      </c>
      <c r="P647" s="4" t="str">
        <f>IF('2.1 Data FSVA 2025 &amp; Bobot'!Z643="","",IFERROR((('2.1 Data FSVA 2025 &amp; Bobot'!Z643-P$6))/(P$7-P$6),"-"))</f>
        <v/>
      </c>
      <c r="Q647" s="4" t="str">
        <f>IF('2.1 Data FSVA 2025 &amp; Bobot'!AB643="","",IFERROR((('2.1 Data FSVA 2025 &amp; Bobot'!AB643-Q$6))/(Q$7-Q$6),"-"))</f>
        <v/>
      </c>
      <c r="R647" s="4" t="str">
        <f>IF('2.1 Data FSVA 2025 &amp; Bobot'!AD643="","",IFERROR(((R$7-'2.1 Data FSVA 2025 &amp; Bobot'!AD643))/(R$7-R$6),"-"))</f>
        <v/>
      </c>
      <c r="S647" s="33" t="str">
        <f t="shared" si="36"/>
        <v>-</v>
      </c>
      <c r="T647" s="73" t="str">
        <f t="shared" si="37"/>
        <v>-</v>
      </c>
      <c r="U647" s="4" t="str">
        <f t="shared" si="38"/>
        <v>-</v>
      </c>
      <c r="V647" s="73" t="str">
        <f t="shared" si="39"/>
        <v>-</v>
      </c>
      <c r="W647" s="67"/>
    </row>
    <row r="648" spans="1:23" x14ac:dyDescent="0.3">
      <c r="A648" s="1" t="str">
        <f>IF('2.1 Data FSVA 2025 &amp; Bobot'!A644="","",'2.1 Data FSVA 2025 &amp; Bobot'!A644)</f>
        <v/>
      </c>
      <c r="B648" s="2" t="str">
        <f>IF('2.1 Data FSVA 2025 &amp; Bobot'!B644="","",'2.1 Data FSVA 2025 &amp; Bobot'!B644)</f>
        <v/>
      </c>
      <c r="C648" s="1" t="str">
        <f>IF('2.1 Data FSVA 2025 &amp; Bobot'!C644="","",'2.1 Data FSVA 2025 &amp; Bobot'!C644)</f>
        <v/>
      </c>
      <c r="D648" s="1" t="str">
        <f>IF('2.1 Data FSVA 2025 &amp; Bobot'!D644="","",'2.1 Data FSVA 2025 &amp; Bobot'!D644)</f>
        <v/>
      </c>
      <c r="E648" s="1" t="str">
        <f>IF('2.1 Data FSVA 2025 &amp; Bobot'!E644="","",'2.1 Data FSVA 2025 &amp; Bobot'!E644)</f>
        <v/>
      </c>
      <c r="F648" s="2" t="str">
        <f>IF('2.1 Data FSVA 2025 &amp; Bobot'!F644="","",'2.1 Data FSVA 2025 &amp; Bobot'!F644)</f>
        <v/>
      </c>
      <c r="G648" s="4" t="str">
        <f>IF('2.1 Data FSVA 2025 &amp; Bobot'!H644="","",IFERROR(((G$7-'2.1 Data FSVA 2025 &amp; Bobot'!H644))/(G$7-G$6),"-"))</f>
        <v/>
      </c>
      <c r="H648" s="4" t="str">
        <f>IF('2.1 Data FSVA 2025 &amp; Bobot'!J644="","",IFERROR((('2.1 Data FSVA 2025 &amp; Bobot'!J644-H$6))/(H$7-H$6),"-"))</f>
        <v/>
      </c>
      <c r="I648" s="4" t="str">
        <f>IF('2.1 Data FSVA 2025 &amp; Bobot'!L644="","",IFERROR((('2.1 Data FSVA 2025 &amp; Bobot'!L644-I$6))/(I$7-I$6),"-"))</f>
        <v/>
      </c>
      <c r="J648" s="4" t="str">
        <f>IF('2.1 Data FSVA 2025 &amp; Bobot'!N644="","",IFERROR((('2.1 Data FSVA 2025 &amp; Bobot'!N644-J$6))/(J$7-J$6),"-"))</f>
        <v/>
      </c>
      <c r="K648" s="4" t="str">
        <f>IF('2.1 Data FSVA 2025 &amp; Bobot'!P644="","",IFERROR(((K$7-'2.1 Data FSVA 2025 &amp; Bobot'!P644))/(K$7-K$6),"-"))</f>
        <v/>
      </c>
      <c r="L648" s="4" t="str">
        <f>IF('2.1 Data FSVA 2025 &amp; Bobot'!R644="","",IFERROR(((L$7-'2.1 Data FSVA 2025 &amp; Bobot'!R644))/(L$7-L$6),"-"))</f>
        <v/>
      </c>
      <c r="M648" s="4" t="str">
        <f>IF('2.1 Data FSVA 2025 &amp; Bobot'!T644="","",IFERROR(((M$7-'2.1 Data FSVA 2025 &amp; Bobot'!T644))/(M$7-M$6),"-"))</f>
        <v/>
      </c>
      <c r="N648" s="4" t="str">
        <f>IF('2.1 Data FSVA 2025 &amp; Bobot'!V644="","",IFERROR((('2.1 Data FSVA 2025 &amp; Bobot'!V644-N$6))/(N$7-N$6),"-"))</f>
        <v/>
      </c>
      <c r="O648" s="4" t="str">
        <f>IF('2.1 Data FSVA 2025 &amp; Bobot'!X644="","",IFERROR(((O$7-'2.1 Data FSVA 2025 &amp; Bobot'!X644))/(O$7-O$6),"-"))</f>
        <v/>
      </c>
      <c r="P648" s="4" t="str">
        <f>IF('2.1 Data FSVA 2025 &amp; Bobot'!Z644="","",IFERROR((('2.1 Data FSVA 2025 &amp; Bobot'!Z644-P$6))/(P$7-P$6),"-"))</f>
        <v/>
      </c>
      <c r="Q648" s="4" t="str">
        <f>IF('2.1 Data FSVA 2025 &amp; Bobot'!AB644="","",IFERROR((('2.1 Data FSVA 2025 &amp; Bobot'!AB644-Q$6))/(Q$7-Q$6),"-"))</f>
        <v/>
      </c>
      <c r="R648" s="4" t="str">
        <f>IF('2.1 Data FSVA 2025 &amp; Bobot'!AD644="","",IFERROR(((R$7-'2.1 Data FSVA 2025 &amp; Bobot'!AD644))/(R$7-R$6),"-"))</f>
        <v/>
      </c>
      <c r="S648" s="33" t="str">
        <f t="shared" si="36"/>
        <v>-</v>
      </c>
      <c r="T648" s="73" t="str">
        <f t="shared" si="37"/>
        <v>-</v>
      </c>
      <c r="U648" s="4" t="str">
        <f t="shared" si="38"/>
        <v>-</v>
      </c>
      <c r="V648" s="73" t="str">
        <f t="shared" si="39"/>
        <v>-</v>
      </c>
      <c r="W648" s="67"/>
    </row>
    <row r="649" spans="1:23" x14ac:dyDescent="0.3">
      <c r="A649" s="1" t="str">
        <f>IF('2.1 Data FSVA 2025 &amp; Bobot'!A645="","",'2.1 Data FSVA 2025 &amp; Bobot'!A645)</f>
        <v/>
      </c>
      <c r="B649" s="2" t="str">
        <f>IF('2.1 Data FSVA 2025 &amp; Bobot'!B645="","",'2.1 Data FSVA 2025 &amp; Bobot'!B645)</f>
        <v/>
      </c>
      <c r="C649" s="1" t="str">
        <f>IF('2.1 Data FSVA 2025 &amp; Bobot'!C645="","",'2.1 Data FSVA 2025 &amp; Bobot'!C645)</f>
        <v/>
      </c>
      <c r="D649" s="1" t="str">
        <f>IF('2.1 Data FSVA 2025 &amp; Bobot'!D645="","",'2.1 Data FSVA 2025 &amp; Bobot'!D645)</f>
        <v/>
      </c>
      <c r="E649" s="1" t="str">
        <f>IF('2.1 Data FSVA 2025 &amp; Bobot'!E645="","",'2.1 Data FSVA 2025 &amp; Bobot'!E645)</f>
        <v/>
      </c>
      <c r="F649" s="2" t="str">
        <f>IF('2.1 Data FSVA 2025 &amp; Bobot'!F645="","",'2.1 Data FSVA 2025 &amp; Bobot'!F645)</f>
        <v/>
      </c>
      <c r="G649" s="4" t="str">
        <f>IF('2.1 Data FSVA 2025 &amp; Bobot'!H645="","",IFERROR(((G$7-'2.1 Data FSVA 2025 &amp; Bobot'!H645))/(G$7-G$6),"-"))</f>
        <v/>
      </c>
      <c r="H649" s="4" t="str">
        <f>IF('2.1 Data FSVA 2025 &amp; Bobot'!J645="","",IFERROR((('2.1 Data FSVA 2025 &amp; Bobot'!J645-H$6))/(H$7-H$6),"-"))</f>
        <v/>
      </c>
      <c r="I649" s="4" t="str">
        <f>IF('2.1 Data FSVA 2025 &amp; Bobot'!L645="","",IFERROR((('2.1 Data FSVA 2025 &amp; Bobot'!L645-I$6))/(I$7-I$6),"-"))</f>
        <v/>
      </c>
      <c r="J649" s="4" t="str">
        <f>IF('2.1 Data FSVA 2025 &amp; Bobot'!N645="","",IFERROR((('2.1 Data FSVA 2025 &amp; Bobot'!N645-J$6))/(J$7-J$6),"-"))</f>
        <v/>
      </c>
      <c r="K649" s="4" t="str">
        <f>IF('2.1 Data FSVA 2025 &amp; Bobot'!P645="","",IFERROR(((K$7-'2.1 Data FSVA 2025 &amp; Bobot'!P645))/(K$7-K$6),"-"))</f>
        <v/>
      </c>
      <c r="L649" s="4" t="str">
        <f>IF('2.1 Data FSVA 2025 &amp; Bobot'!R645="","",IFERROR(((L$7-'2.1 Data FSVA 2025 &amp; Bobot'!R645))/(L$7-L$6),"-"))</f>
        <v/>
      </c>
      <c r="M649" s="4" t="str">
        <f>IF('2.1 Data FSVA 2025 &amp; Bobot'!T645="","",IFERROR(((M$7-'2.1 Data FSVA 2025 &amp; Bobot'!T645))/(M$7-M$6),"-"))</f>
        <v/>
      </c>
      <c r="N649" s="4" t="str">
        <f>IF('2.1 Data FSVA 2025 &amp; Bobot'!V645="","",IFERROR((('2.1 Data FSVA 2025 &amp; Bobot'!V645-N$6))/(N$7-N$6),"-"))</f>
        <v/>
      </c>
      <c r="O649" s="4" t="str">
        <f>IF('2.1 Data FSVA 2025 &amp; Bobot'!X645="","",IFERROR(((O$7-'2.1 Data FSVA 2025 &amp; Bobot'!X645))/(O$7-O$6),"-"))</f>
        <v/>
      </c>
      <c r="P649" s="4" t="str">
        <f>IF('2.1 Data FSVA 2025 &amp; Bobot'!Z645="","",IFERROR((('2.1 Data FSVA 2025 &amp; Bobot'!Z645-P$6))/(P$7-P$6),"-"))</f>
        <v/>
      </c>
      <c r="Q649" s="4" t="str">
        <f>IF('2.1 Data FSVA 2025 &amp; Bobot'!AB645="","",IFERROR((('2.1 Data FSVA 2025 &amp; Bobot'!AB645-Q$6))/(Q$7-Q$6),"-"))</f>
        <v/>
      </c>
      <c r="R649" s="4" t="str">
        <f>IF('2.1 Data FSVA 2025 &amp; Bobot'!AD645="","",IFERROR(((R$7-'2.1 Data FSVA 2025 &amp; Bobot'!AD645))/(R$7-R$6),"-"))</f>
        <v/>
      </c>
      <c r="S649" s="33" t="str">
        <f t="shared" si="36"/>
        <v>-</v>
      </c>
      <c r="T649" s="73" t="str">
        <f t="shared" si="37"/>
        <v>-</v>
      </c>
      <c r="U649" s="4" t="str">
        <f t="shared" si="38"/>
        <v>-</v>
      </c>
      <c r="V649" s="73" t="str">
        <f t="shared" si="39"/>
        <v>-</v>
      </c>
      <c r="W649" s="67"/>
    </row>
    <row r="650" spans="1:23" x14ac:dyDescent="0.3">
      <c r="A650" s="1" t="str">
        <f>IF('2.1 Data FSVA 2025 &amp; Bobot'!A646="","",'2.1 Data FSVA 2025 &amp; Bobot'!A646)</f>
        <v/>
      </c>
      <c r="B650" s="2" t="str">
        <f>IF('2.1 Data FSVA 2025 &amp; Bobot'!B646="","",'2.1 Data FSVA 2025 &amp; Bobot'!B646)</f>
        <v/>
      </c>
      <c r="C650" s="1" t="str">
        <f>IF('2.1 Data FSVA 2025 &amp; Bobot'!C646="","",'2.1 Data FSVA 2025 &amp; Bobot'!C646)</f>
        <v/>
      </c>
      <c r="D650" s="1" t="str">
        <f>IF('2.1 Data FSVA 2025 &amp; Bobot'!D646="","",'2.1 Data FSVA 2025 &amp; Bobot'!D646)</f>
        <v/>
      </c>
      <c r="E650" s="1" t="str">
        <f>IF('2.1 Data FSVA 2025 &amp; Bobot'!E646="","",'2.1 Data FSVA 2025 &amp; Bobot'!E646)</f>
        <v/>
      </c>
      <c r="F650" s="2" t="str">
        <f>IF('2.1 Data FSVA 2025 &amp; Bobot'!F646="","",'2.1 Data FSVA 2025 &amp; Bobot'!F646)</f>
        <v/>
      </c>
      <c r="G650" s="4" t="str">
        <f>IF('2.1 Data FSVA 2025 &amp; Bobot'!H646="","",IFERROR(((G$7-'2.1 Data FSVA 2025 &amp; Bobot'!H646))/(G$7-G$6),"-"))</f>
        <v/>
      </c>
      <c r="H650" s="4" t="str">
        <f>IF('2.1 Data FSVA 2025 &amp; Bobot'!J646="","",IFERROR((('2.1 Data FSVA 2025 &amp; Bobot'!J646-H$6))/(H$7-H$6),"-"))</f>
        <v/>
      </c>
      <c r="I650" s="4" t="str">
        <f>IF('2.1 Data FSVA 2025 &amp; Bobot'!L646="","",IFERROR((('2.1 Data FSVA 2025 &amp; Bobot'!L646-I$6))/(I$7-I$6),"-"))</f>
        <v/>
      </c>
      <c r="J650" s="4" t="str">
        <f>IF('2.1 Data FSVA 2025 &amp; Bobot'!N646="","",IFERROR((('2.1 Data FSVA 2025 &amp; Bobot'!N646-J$6))/(J$7-J$6),"-"))</f>
        <v/>
      </c>
      <c r="K650" s="4" t="str">
        <f>IF('2.1 Data FSVA 2025 &amp; Bobot'!P646="","",IFERROR(((K$7-'2.1 Data FSVA 2025 &amp; Bobot'!P646))/(K$7-K$6),"-"))</f>
        <v/>
      </c>
      <c r="L650" s="4" t="str">
        <f>IF('2.1 Data FSVA 2025 &amp; Bobot'!R646="","",IFERROR(((L$7-'2.1 Data FSVA 2025 &amp; Bobot'!R646))/(L$7-L$6),"-"))</f>
        <v/>
      </c>
      <c r="M650" s="4" t="str">
        <f>IF('2.1 Data FSVA 2025 &amp; Bobot'!T646="","",IFERROR(((M$7-'2.1 Data FSVA 2025 &amp; Bobot'!T646))/(M$7-M$6),"-"))</f>
        <v/>
      </c>
      <c r="N650" s="4" t="str">
        <f>IF('2.1 Data FSVA 2025 &amp; Bobot'!V646="","",IFERROR((('2.1 Data FSVA 2025 &amp; Bobot'!V646-N$6))/(N$7-N$6),"-"))</f>
        <v/>
      </c>
      <c r="O650" s="4" t="str">
        <f>IF('2.1 Data FSVA 2025 &amp; Bobot'!X646="","",IFERROR(((O$7-'2.1 Data FSVA 2025 &amp; Bobot'!X646))/(O$7-O$6),"-"))</f>
        <v/>
      </c>
      <c r="P650" s="4" t="str">
        <f>IF('2.1 Data FSVA 2025 &amp; Bobot'!Z646="","",IFERROR((('2.1 Data FSVA 2025 &amp; Bobot'!Z646-P$6))/(P$7-P$6),"-"))</f>
        <v/>
      </c>
      <c r="Q650" s="4" t="str">
        <f>IF('2.1 Data FSVA 2025 &amp; Bobot'!AB646="","",IFERROR((('2.1 Data FSVA 2025 &amp; Bobot'!AB646-Q$6))/(Q$7-Q$6),"-"))</f>
        <v/>
      </c>
      <c r="R650" s="4" t="str">
        <f>IF('2.1 Data FSVA 2025 &amp; Bobot'!AD646="","",IFERROR(((R$7-'2.1 Data FSVA 2025 &amp; Bobot'!AD646))/(R$7-R$6),"-"))</f>
        <v/>
      </c>
      <c r="S650" s="33" t="str">
        <f t="shared" si="36"/>
        <v>-</v>
      </c>
      <c r="T650" s="73" t="str">
        <f t="shared" si="37"/>
        <v>-</v>
      </c>
      <c r="U650" s="4" t="str">
        <f t="shared" si="38"/>
        <v>-</v>
      </c>
      <c r="V650" s="73" t="str">
        <f t="shared" si="39"/>
        <v>-</v>
      </c>
      <c r="W650" s="67"/>
    </row>
    <row r="651" spans="1:23" x14ac:dyDescent="0.3">
      <c r="A651" s="1" t="str">
        <f>IF('2.1 Data FSVA 2025 &amp; Bobot'!A647="","",'2.1 Data FSVA 2025 &amp; Bobot'!A647)</f>
        <v/>
      </c>
      <c r="B651" s="2" t="str">
        <f>IF('2.1 Data FSVA 2025 &amp; Bobot'!B647="","",'2.1 Data FSVA 2025 &amp; Bobot'!B647)</f>
        <v/>
      </c>
      <c r="C651" s="1" t="str">
        <f>IF('2.1 Data FSVA 2025 &amp; Bobot'!C647="","",'2.1 Data FSVA 2025 &amp; Bobot'!C647)</f>
        <v/>
      </c>
      <c r="D651" s="1" t="str">
        <f>IF('2.1 Data FSVA 2025 &amp; Bobot'!D647="","",'2.1 Data FSVA 2025 &amp; Bobot'!D647)</f>
        <v/>
      </c>
      <c r="E651" s="1" t="str">
        <f>IF('2.1 Data FSVA 2025 &amp; Bobot'!E647="","",'2.1 Data FSVA 2025 &amp; Bobot'!E647)</f>
        <v/>
      </c>
      <c r="F651" s="2" t="str">
        <f>IF('2.1 Data FSVA 2025 &amp; Bobot'!F647="","",'2.1 Data FSVA 2025 &amp; Bobot'!F647)</f>
        <v/>
      </c>
      <c r="G651" s="4" t="str">
        <f>IF('2.1 Data FSVA 2025 &amp; Bobot'!H647="","",IFERROR(((G$7-'2.1 Data FSVA 2025 &amp; Bobot'!H647))/(G$7-G$6),"-"))</f>
        <v/>
      </c>
      <c r="H651" s="4" t="str">
        <f>IF('2.1 Data FSVA 2025 &amp; Bobot'!J647="","",IFERROR((('2.1 Data FSVA 2025 &amp; Bobot'!J647-H$6))/(H$7-H$6),"-"))</f>
        <v/>
      </c>
      <c r="I651" s="4" t="str">
        <f>IF('2.1 Data FSVA 2025 &amp; Bobot'!L647="","",IFERROR((('2.1 Data FSVA 2025 &amp; Bobot'!L647-I$6))/(I$7-I$6),"-"))</f>
        <v/>
      </c>
      <c r="J651" s="4" t="str">
        <f>IF('2.1 Data FSVA 2025 &amp; Bobot'!N647="","",IFERROR((('2.1 Data FSVA 2025 &amp; Bobot'!N647-J$6))/(J$7-J$6),"-"))</f>
        <v/>
      </c>
      <c r="K651" s="4" t="str">
        <f>IF('2.1 Data FSVA 2025 &amp; Bobot'!P647="","",IFERROR(((K$7-'2.1 Data FSVA 2025 &amp; Bobot'!P647))/(K$7-K$6),"-"))</f>
        <v/>
      </c>
      <c r="L651" s="4" t="str">
        <f>IF('2.1 Data FSVA 2025 &amp; Bobot'!R647="","",IFERROR(((L$7-'2.1 Data FSVA 2025 &amp; Bobot'!R647))/(L$7-L$6),"-"))</f>
        <v/>
      </c>
      <c r="M651" s="4" t="str">
        <f>IF('2.1 Data FSVA 2025 &amp; Bobot'!T647="","",IFERROR(((M$7-'2.1 Data FSVA 2025 &amp; Bobot'!T647))/(M$7-M$6),"-"))</f>
        <v/>
      </c>
      <c r="N651" s="4" t="str">
        <f>IF('2.1 Data FSVA 2025 &amp; Bobot'!V647="","",IFERROR((('2.1 Data FSVA 2025 &amp; Bobot'!V647-N$6))/(N$7-N$6),"-"))</f>
        <v/>
      </c>
      <c r="O651" s="4" t="str">
        <f>IF('2.1 Data FSVA 2025 &amp; Bobot'!X647="","",IFERROR(((O$7-'2.1 Data FSVA 2025 &amp; Bobot'!X647))/(O$7-O$6),"-"))</f>
        <v/>
      </c>
      <c r="P651" s="4" t="str">
        <f>IF('2.1 Data FSVA 2025 &amp; Bobot'!Z647="","",IFERROR((('2.1 Data FSVA 2025 &amp; Bobot'!Z647-P$6))/(P$7-P$6),"-"))</f>
        <v/>
      </c>
      <c r="Q651" s="4" t="str">
        <f>IF('2.1 Data FSVA 2025 &amp; Bobot'!AB647="","",IFERROR((('2.1 Data FSVA 2025 &amp; Bobot'!AB647-Q$6))/(Q$7-Q$6),"-"))</f>
        <v/>
      </c>
      <c r="R651" s="4" t="str">
        <f>IF('2.1 Data FSVA 2025 &amp; Bobot'!AD647="","",IFERROR(((R$7-'2.1 Data FSVA 2025 &amp; Bobot'!AD647))/(R$7-R$6),"-"))</f>
        <v/>
      </c>
      <c r="S651" s="33" t="str">
        <f t="shared" si="36"/>
        <v>-</v>
      </c>
      <c r="T651" s="73" t="str">
        <f t="shared" si="37"/>
        <v>-</v>
      </c>
      <c r="U651" s="4" t="str">
        <f t="shared" si="38"/>
        <v>-</v>
      </c>
      <c r="V651" s="73" t="str">
        <f t="shared" si="39"/>
        <v>-</v>
      </c>
      <c r="W651" s="67"/>
    </row>
    <row r="652" spans="1:23" x14ac:dyDescent="0.3">
      <c r="A652" s="1" t="str">
        <f>IF('2.1 Data FSVA 2025 &amp; Bobot'!A648="","",'2.1 Data FSVA 2025 &amp; Bobot'!A648)</f>
        <v/>
      </c>
      <c r="B652" s="2" t="str">
        <f>IF('2.1 Data FSVA 2025 &amp; Bobot'!B648="","",'2.1 Data FSVA 2025 &amp; Bobot'!B648)</f>
        <v/>
      </c>
      <c r="C652" s="1" t="str">
        <f>IF('2.1 Data FSVA 2025 &amp; Bobot'!C648="","",'2.1 Data FSVA 2025 &amp; Bobot'!C648)</f>
        <v/>
      </c>
      <c r="D652" s="1" t="str">
        <f>IF('2.1 Data FSVA 2025 &amp; Bobot'!D648="","",'2.1 Data FSVA 2025 &amp; Bobot'!D648)</f>
        <v/>
      </c>
      <c r="E652" s="1" t="str">
        <f>IF('2.1 Data FSVA 2025 &amp; Bobot'!E648="","",'2.1 Data FSVA 2025 &amp; Bobot'!E648)</f>
        <v/>
      </c>
      <c r="F652" s="2" t="str">
        <f>IF('2.1 Data FSVA 2025 &amp; Bobot'!F648="","",'2.1 Data FSVA 2025 &amp; Bobot'!F648)</f>
        <v/>
      </c>
      <c r="G652" s="4" t="str">
        <f>IF('2.1 Data FSVA 2025 &amp; Bobot'!H648="","",IFERROR(((G$7-'2.1 Data FSVA 2025 &amp; Bobot'!H648))/(G$7-G$6),"-"))</f>
        <v/>
      </c>
      <c r="H652" s="4" t="str">
        <f>IF('2.1 Data FSVA 2025 &amp; Bobot'!J648="","",IFERROR((('2.1 Data FSVA 2025 &amp; Bobot'!J648-H$6))/(H$7-H$6),"-"))</f>
        <v/>
      </c>
      <c r="I652" s="4" t="str">
        <f>IF('2.1 Data FSVA 2025 &amp; Bobot'!L648="","",IFERROR((('2.1 Data FSVA 2025 &amp; Bobot'!L648-I$6))/(I$7-I$6),"-"))</f>
        <v/>
      </c>
      <c r="J652" s="4" t="str">
        <f>IF('2.1 Data FSVA 2025 &amp; Bobot'!N648="","",IFERROR((('2.1 Data FSVA 2025 &amp; Bobot'!N648-J$6))/(J$7-J$6),"-"))</f>
        <v/>
      </c>
      <c r="K652" s="4" t="str">
        <f>IF('2.1 Data FSVA 2025 &amp; Bobot'!P648="","",IFERROR(((K$7-'2.1 Data FSVA 2025 &amp; Bobot'!P648))/(K$7-K$6),"-"))</f>
        <v/>
      </c>
      <c r="L652" s="4" t="str">
        <f>IF('2.1 Data FSVA 2025 &amp; Bobot'!R648="","",IFERROR(((L$7-'2.1 Data FSVA 2025 &amp; Bobot'!R648))/(L$7-L$6),"-"))</f>
        <v/>
      </c>
      <c r="M652" s="4" t="str">
        <f>IF('2.1 Data FSVA 2025 &amp; Bobot'!T648="","",IFERROR(((M$7-'2.1 Data FSVA 2025 &amp; Bobot'!T648))/(M$7-M$6),"-"))</f>
        <v/>
      </c>
      <c r="N652" s="4" t="str">
        <f>IF('2.1 Data FSVA 2025 &amp; Bobot'!V648="","",IFERROR((('2.1 Data FSVA 2025 &amp; Bobot'!V648-N$6))/(N$7-N$6),"-"))</f>
        <v/>
      </c>
      <c r="O652" s="4" t="str">
        <f>IF('2.1 Data FSVA 2025 &amp; Bobot'!X648="","",IFERROR(((O$7-'2.1 Data FSVA 2025 &amp; Bobot'!X648))/(O$7-O$6),"-"))</f>
        <v/>
      </c>
      <c r="P652" s="4" t="str">
        <f>IF('2.1 Data FSVA 2025 &amp; Bobot'!Z648="","",IFERROR((('2.1 Data FSVA 2025 &amp; Bobot'!Z648-P$6))/(P$7-P$6),"-"))</f>
        <v/>
      </c>
      <c r="Q652" s="4" t="str">
        <f>IF('2.1 Data FSVA 2025 &amp; Bobot'!AB648="","",IFERROR((('2.1 Data FSVA 2025 &amp; Bobot'!AB648-Q$6))/(Q$7-Q$6),"-"))</f>
        <v/>
      </c>
      <c r="R652" s="4" t="str">
        <f>IF('2.1 Data FSVA 2025 &amp; Bobot'!AD648="","",IFERROR(((R$7-'2.1 Data FSVA 2025 &amp; Bobot'!AD648))/(R$7-R$6),"-"))</f>
        <v/>
      </c>
      <c r="S652" s="33" t="str">
        <f t="shared" ref="S652:S709" si="40">IFERROR(($G$2*G652)+($H$2*H652)+($I$2*I652)+($J$2*J652)+($K$2*K652)+($L$2*L652)+($M$2*M652)+($N$2*N652)+($O$2*O652)+($P$2*P652)+($Q$2*Q652)+($R$2*R652),"-")</f>
        <v>-</v>
      </c>
      <c r="T652" s="73" t="str">
        <f t="shared" ref="T652:T709" si="41">(IF(S652="-","-",IF(S652&lt;=$X$11,1,IF(S652&lt;=$X$12,2,IF(S652&lt;=$X$13,3,IF(S652&lt;=$X$14,4,IF(S652&lt;=$X$15,5,6)))))))</f>
        <v>-</v>
      </c>
      <c r="U652" s="4" t="str">
        <f t="shared" ref="U652:U709" si="42">IFERROR(100*S652,"-")</f>
        <v>-</v>
      </c>
      <c r="V652" s="73" t="str">
        <f t="shared" ref="V652:V709" si="43">IFERROR(RANK(U652,$U$11:$U$704,0),"-")</f>
        <v>-</v>
      </c>
      <c r="W652" s="67"/>
    </row>
    <row r="653" spans="1:23" x14ac:dyDescent="0.3">
      <c r="A653" s="1" t="str">
        <f>IF('2.1 Data FSVA 2025 &amp; Bobot'!A649="","",'2.1 Data FSVA 2025 &amp; Bobot'!A649)</f>
        <v/>
      </c>
      <c r="B653" s="2" t="str">
        <f>IF('2.1 Data FSVA 2025 &amp; Bobot'!B649="","",'2.1 Data FSVA 2025 &amp; Bobot'!B649)</f>
        <v/>
      </c>
      <c r="C653" s="1" t="str">
        <f>IF('2.1 Data FSVA 2025 &amp; Bobot'!C649="","",'2.1 Data FSVA 2025 &amp; Bobot'!C649)</f>
        <v/>
      </c>
      <c r="D653" s="1" t="str">
        <f>IF('2.1 Data FSVA 2025 &amp; Bobot'!D649="","",'2.1 Data FSVA 2025 &amp; Bobot'!D649)</f>
        <v/>
      </c>
      <c r="E653" s="1" t="str">
        <f>IF('2.1 Data FSVA 2025 &amp; Bobot'!E649="","",'2.1 Data FSVA 2025 &amp; Bobot'!E649)</f>
        <v/>
      </c>
      <c r="F653" s="2" t="str">
        <f>IF('2.1 Data FSVA 2025 &amp; Bobot'!F649="","",'2.1 Data FSVA 2025 &amp; Bobot'!F649)</f>
        <v/>
      </c>
      <c r="G653" s="4" t="str">
        <f>IF('2.1 Data FSVA 2025 &amp; Bobot'!H649="","",IFERROR(((G$7-'2.1 Data FSVA 2025 &amp; Bobot'!H649))/(G$7-G$6),"-"))</f>
        <v/>
      </c>
      <c r="H653" s="4" t="str">
        <f>IF('2.1 Data FSVA 2025 &amp; Bobot'!J649="","",IFERROR((('2.1 Data FSVA 2025 &amp; Bobot'!J649-H$6))/(H$7-H$6),"-"))</f>
        <v/>
      </c>
      <c r="I653" s="4" t="str">
        <f>IF('2.1 Data FSVA 2025 &amp; Bobot'!L649="","",IFERROR((('2.1 Data FSVA 2025 &amp; Bobot'!L649-I$6))/(I$7-I$6),"-"))</f>
        <v/>
      </c>
      <c r="J653" s="4" t="str">
        <f>IF('2.1 Data FSVA 2025 &amp; Bobot'!N649="","",IFERROR((('2.1 Data FSVA 2025 &amp; Bobot'!N649-J$6))/(J$7-J$6),"-"))</f>
        <v/>
      </c>
      <c r="K653" s="4" t="str">
        <f>IF('2.1 Data FSVA 2025 &amp; Bobot'!P649="","",IFERROR(((K$7-'2.1 Data FSVA 2025 &amp; Bobot'!P649))/(K$7-K$6),"-"))</f>
        <v/>
      </c>
      <c r="L653" s="4" t="str">
        <f>IF('2.1 Data FSVA 2025 &amp; Bobot'!R649="","",IFERROR(((L$7-'2.1 Data FSVA 2025 &amp; Bobot'!R649))/(L$7-L$6),"-"))</f>
        <v/>
      </c>
      <c r="M653" s="4" t="str">
        <f>IF('2.1 Data FSVA 2025 &amp; Bobot'!T649="","",IFERROR(((M$7-'2.1 Data FSVA 2025 &amp; Bobot'!T649))/(M$7-M$6),"-"))</f>
        <v/>
      </c>
      <c r="N653" s="4" t="str">
        <f>IF('2.1 Data FSVA 2025 &amp; Bobot'!V649="","",IFERROR((('2.1 Data FSVA 2025 &amp; Bobot'!V649-N$6))/(N$7-N$6),"-"))</f>
        <v/>
      </c>
      <c r="O653" s="4" t="str">
        <f>IF('2.1 Data FSVA 2025 &amp; Bobot'!X649="","",IFERROR(((O$7-'2.1 Data FSVA 2025 &amp; Bobot'!X649))/(O$7-O$6),"-"))</f>
        <v/>
      </c>
      <c r="P653" s="4" t="str">
        <f>IF('2.1 Data FSVA 2025 &amp; Bobot'!Z649="","",IFERROR((('2.1 Data FSVA 2025 &amp; Bobot'!Z649-P$6))/(P$7-P$6),"-"))</f>
        <v/>
      </c>
      <c r="Q653" s="4" t="str">
        <f>IF('2.1 Data FSVA 2025 &amp; Bobot'!AB649="","",IFERROR((('2.1 Data FSVA 2025 &amp; Bobot'!AB649-Q$6))/(Q$7-Q$6),"-"))</f>
        <v/>
      </c>
      <c r="R653" s="4" t="str">
        <f>IF('2.1 Data FSVA 2025 &amp; Bobot'!AD649="","",IFERROR(((R$7-'2.1 Data FSVA 2025 &amp; Bobot'!AD649))/(R$7-R$6),"-"))</f>
        <v/>
      </c>
      <c r="S653" s="33" t="str">
        <f t="shared" si="40"/>
        <v>-</v>
      </c>
      <c r="T653" s="73" t="str">
        <f t="shared" si="41"/>
        <v>-</v>
      </c>
      <c r="U653" s="4" t="str">
        <f t="shared" si="42"/>
        <v>-</v>
      </c>
      <c r="V653" s="73" t="str">
        <f t="shared" si="43"/>
        <v>-</v>
      </c>
      <c r="W653" s="67"/>
    </row>
    <row r="654" spans="1:23" x14ac:dyDescent="0.3">
      <c r="A654" s="1" t="str">
        <f>IF('2.1 Data FSVA 2025 &amp; Bobot'!A650="","",'2.1 Data FSVA 2025 &amp; Bobot'!A650)</f>
        <v/>
      </c>
      <c r="B654" s="2" t="str">
        <f>IF('2.1 Data FSVA 2025 &amp; Bobot'!B650="","",'2.1 Data FSVA 2025 &amp; Bobot'!B650)</f>
        <v/>
      </c>
      <c r="C654" s="1" t="str">
        <f>IF('2.1 Data FSVA 2025 &amp; Bobot'!C650="","",'2.1 Data FSVA 2025 &amp; Bobot'!C650)</f>
        <v/>
      </c>
      <c r="D654" s="1" t="str">
        <f>IF('2.1 Data FSVA 2025 &amp; Bobot'!D650="","",'2.1 Data FSVA 2025 &amp; Bobot'!D650)</f>
        <v/>
      </c>
      <c r="E654" s="1" t="str">
        <f>IF('2.1 Data FSVA 2025 &amp; Bobot'!E650="","",'2.1 Data FSVA 2025 &amp; Bobot'!E650)</f>
        <v/>
      </c>
      <c r="F654" s="2" t="str">
        <f>IF('2.1 Data FSVA 2025 &amp; Bobot'!F650="","",'2.1 Data FSVA 2025 &amp; Bobot'!F650)</f>
        <v/>
      </c>
      <c r="G654" s="4" t="str">
        <f>IF('2.1 Data FSVA 2025 &amp; Bobot'!H650="","",IFERROR(((G$7-'2.1 Data FSVA 2025 &amp; Bobot'!H650))/(G$7-G$6),"-"))</f>
        <v/>
      </c>
      <c r="H654" s="4" t="str">
        <f>IF('2.1 Data FSVA 2025 &amp; Bobot'!J650="","",IFERROR((('2.1 Data FSVA 2025 &amp; Bobot'!J650-H$6))/(H$7-H$6),"-"))</f>
        <v/>
      </c>
      <c r="I654" s="4" t="str">
        <f>IF('2.1 Data FSVA 2025 &amp; Bobot'!L650="","",IFERROR((('2.1 Data FSVA 2025 &amp; Bobot'!L650-I$6))/(I$7-I$6),"-"))</f>
        <v/>
      </c>
      <c r="J654" s="4" t="str">
        <f>IF('2.1 Data FSVA 2025 &amp; Bobot'!N650="","",IFERROR((('2.1 Data FSVA 2025 &amp; Bobot'!N650-J$6))/(J$7-J$6),"-"))</f>
        <v/>
      </c>
      <c r="K654" s="4" t="str">
        <f>IF('2.1 Data FSVA 2025 &amp; Bobot'!P650="","",IFERROR(((K$7-'2.1 Data FSVA 2025 &amp; Bobot'!P650))/(K$7-K$6),"-"))</f>
        <v/>
      </c>
      <c r="L654" s="4" t="str">
        <f>IF('2.1 Data FSVA 2025 &amp; Bobot'!R650="","",IFERROR(((L$7-'2.1 Data FSVA 2025 &amp; Bobot'!R650))/(L$7-L$6),"-"))</f>
        <v/>
      </c>
      <c r="M654" s="4" t="str">
        <f>IF('2.1 Data FSVA 2025 &amp; Bobot'!T650="","",IFERROR(((M$7-'2.1 Data FSVA 2025 &amp; Bobot'!T650))/(M$7-M$6),"-"))</f>
        <v/>
      </c>
      <c r="N654" s="4" t="str">
        <f>IF('2.1 Data FSVA 2025 &amp; Bobot'!V650="","",IFERROR((('2.1 Data FSVA 2025 &amp; Bobot'!V650-N$6))/(N$7-N$6),"-"))</f>
        <v/>
      </c>
      <c r="O654" s="4" t="str">
        <f>IF('2.1 Data FSVA 2025 &amp; Bobot'!X650="","",IFERROR(((O$7-'2.1 Data FSVA 2025 &amp; Bobot'!X650))/(O$7-O$6),"-"))</f>
        <v/>
      </c>
      <c r="P654" s="4" t="str">
        <f>IF('2.1 Data FSVA 2025 &amp; Bobot'!Z650="","",IFERROR((('2.1 Data FSVA 2025 &amp; Bobot'!Z650-P$6))/(P$7-P$6),"-"))</f>
        <v/>
      </c>
      <c r="Q654" s="4" t="str">
        <f>IF('2.1 Data FSVA 2025 &amp; Bobot'!AB650="","",IFERROR((('2.1 Data FSVA 2025 &amp; Bobot'!AB650-Q$6))/(Q$7-Q$6),"-"))</f>
        <v/>
      </c>
      <c r="R654" s="4" t="str">
        <f>IF('2.1 Data FSVA 2025 &amp; Bobot'!AD650="","",IFERROR(((R$7-'2.1 Data FSVA 2025 &amp; Bobot'!AD650))/(R$7-R$6),"-"))</f>
        <v/>
      </c>
      <c r="S654" s="33" t="str">
        <f t="shared" si="40"/>
        <v>-</v>
      </c>
      <c r="T654" s="73" t="str">
        <f t="shared" si="41"/>
        <v>-</v>
      </c>
      <c r="U654" s="4" t="str">
        <f t="shared" si="42"/>
        <v>-</v>
      </c>
      <c r="V654" s="73" t="str">
        <f t="shared" si="43"/>
        <v>-</v>
      </c>
      <c r="W654" s="67"/>
    </row>
    <row r="655" spans="1:23" x14ac:dyDescent="0.3">
      <c r="A655" s="1" t="str">
        <f>IF('2.1 Data FSVA 2025 &amp; Bobot'!A651="","",'2.1 Data FSVA 2025 &amp; Bobot'!A651)</f>
        <v/>
      </c>
      <c r="B655" s="2" t="str">
        <f>IF('2.1 Data FSVA 2025 &amp; Bobot'!B651="","",'2.1 Data FSVA 2025 &amp; Bobot'!B651)</f>
        <v/>
      </c>
      <c r="C655" s="1" t="str">
        <f>IF('2.1 Data FSVA 2025 &amp; Bobot'!C651="","",'2.1 Data FSVA 2025 &amp; Bobot'!C651)</f>
        <v/>
      </c>
      <c r="D655" s="1" t="str">
        <f>IF('2.1 Data FSVA 2025 &amp; Bobot'!D651="","",'2.1 Data FSVA 2025 &amp; Bobot'!D651)</f>
        <v/>
      </c>
      <c r="E655" s="1" t="str">
        <f>IF('2.1 Data FSVA 2025 &amp; Bobot'!E651="","",'2.1 Data FSVA 2025 &amp; Bobot'!E651)</f>
        <v/>
      </c>
      <c r="F655" s="2" t="str">
        <f>IF('2.1 Data FSVA 2025 &amp; Bobot'!F651="","",'2.1 Data FSVA 2025 &amp; Bobot'!F651)</f>
        <v/>
      </c>
      <c r="G655" s="4" t="str">
        <f>IF('2.1 Data FSVA 2025 &amp; Bobot'!H651="","",IFERROR(((G$7-'2.1 Data FSVA 2025 &amp; Bobot'!H651))/(G$7-G$6),"-"))</f>
        <v/>
      </c>
      <c r="H655" s="4" t="str">
        <f>IF('2.1 Data FSVA 2025 &amp; Bobot'!J651="","",IFERROR((('2.1 Data FSVA 2025 &amp; Bobot'!J651-H$6))/(H$7-H$6),"-"))</f>
        <v/>
      </c>
      <c r="I655" s="4" t="str">
        <f>IF('2.1 Data FSVA 2025 &amp; Bobot'!L651="","",IFERROR((('2.1 Data FSVA 2025 &amp; Bobot'!L651-I$6))/(I$7-I$6),"-"))</f>
        <v/>
      </c>
      <c r="J655" s="4" t="str">
        <f>IF('2.1 Data FSVA 2025 &amp; Bobot'!N651="","",IFERROR((('2.1 Data FSVA 2025 &amp; Bobot'!N651-J$6))/(J$7-J$6),"-"))</f>
        <v/>
      </c>
      <c r="K655" s="4" t="str">
        <f>IF('2.1 Data FSVA 2025 &amp; Bobot'!P651="","",IFERROR(((K$7-'2.1 Data FSVA 2025 &amp; Bobot'!P651))/(K$7-K$6),"-"))</f>
        <v/>
      </c>
      <c r="L655" s="4" t="str">
        <f>IF('2.1 Data FSVA 2025 &amp; Bobot'!R651="","",IFERROR(((L$7-'2.1 Data FSVA 2025 &amp; Bobot'!R651))/(L$7-L$6),"-"))</f>
        <v/>
      </c>
      <c r="M655" s="4" t="str">
        <f>IF('2.1 Data FSVA 2025 &amp; Bobot'!T651="","",IFERROR(((M$7-'2.1 Data FSVA 2025 &amp; Bobot'!T651))/(M$7-M$6),"-"))</f>
        <v/>
      </c>
      <c r="N655" s="4" t="str">
        <f>IF('2.1 Data FSVA 2025 &amp; Bobot'!V651="","",IFERROR((('2.1 Data FSVA 2025 &amp; Bobot'!V651-N$6))/(N$7-N$6),"-"))</f>
        <v/>
      </c>
      <c r="O655" s="4" t="str">
        <f>IF('2.1 Data FSVA 2025 &amp; Bobot'!X651="","",IFERROR(((O$7-'2.1 Data FSVA 2025 &amp; Bobot'!X651))/(O$7-O$6),"-"))</f>
        <v/>
      </c>
      <c r="P655" s="4" t="str">
        <f>IF('2.1 Data FSVA 2025 &amp; Bobot'!Z651="","",IFERROR((('2.1 Data FSVA 2025 &amp; Bobot'!Z651-P$6))/(P$7-P$6),"-"))</f>
        <v/>
      </c>
      <c r="Q655" s="4" t="str">
        <f>IF('2.1 Data FSVA 2025 &amp; Bobot'!AB651="","",IFERROR((('2.1 Data FSVA 2025 &amp; Bobot'!AB651-Q$6))/(Q$7-Q$6),"-"))</f>
        <v/>
      </c>
      <c r="R655" s="4" t="str">
        <f>IF('2.1 Data FSVA 2025 &amp; Bobot'!AD651="","",IFERROR(((R$7-'2.1 Data FSVA 2025 &amp; Bobot'!AD651))/(R$7-R$6),"-"))</f>
        <v/>
      </c>
      <c r="S655" s="33" t="str">
        <f t="shared" si="40"/>
        <v>-</v>
      </c>
      <c r="T655" s="73" t="str">
        <f t="shared" si="41"/>
        <v>-</v>
      </c>
      <c r="U655" s="4" t="str">
        <f t="shared" si="42"/>
        <v>-</v>
      </c>
      <c r="V655" s="73" t="str">
        <f t="shared" si="43"/>
        <v>-</v>
      </c>
      <c r="W655" s="67"/>
    </row>
    <row r="656" spans="1:23" x14ac:dyDescent="0.3">
      <c r="A656" s="1" t="str">
        <f>IF('2.1 Data FSVA 2025 &amp; Bobot'!A652="","",'2.1 Data FSVA 2025 &amp; Bobot'!A652)</f>
        <v/>
      </c>
      <c r="B656" s="2" t="str">
        <f>IF('2.1 Data FSVA 2025 &amp; Bobot'!B652="","",'2.1 Data FSVA 2025 &amp; Bobot'!B652)</f>
        <v/>
      </c>
      <c r="C656" s="1" t="str">
        <f>IF('2.1 Data FSVA 2025 &amp; Bobot'!C652="","",'2.1 Data FSVA 2025 &amp; Bobot'!C652)</f>
        <v/>
      </c>
      <c r="D656" s="1" t="str">
        <f>IF('2.1 Data FSVA 2025 &amp; Bobot'!D652="","",'2.1 Data FSVA 2025 &amp; Bobot'!D652)</f>
        <v/>
      </c>
      <c r="E656" s="1" t="str">
        <f>IF('2.1 Data FSVA 2025 &amp; Bobot'!E652="","",'2.1 Data FSVA 2025 &amp; Bobot'!E652)</f>
        <v/>
      </c>
      <c r="F656" s="2" t="str">
        <f>IF('2.1 Data FSVA 2025 &amp; Bobot'!F652="","",'2.1 Data FSVA 2025 &amp; Bobot'!F652)</f>
        <v/>
      </c>
      <c r="G656" s="4" t="str">
        <f>IF('2.1 Data FSVA 2025 &amp; Bobot'!H652="","",IFERROR(((G$7-'2.1 Data FSVA 2025 &amp; Bobot'!H652))/(G$7-G$6),"-"))</f>
        <v/>
      </c>
      <c r="H656" s="4" t="str">
        <f>IF('2.1 Data FSVA 2025 &amp; Bobot'!J652="","",IFERROR((('2.1 Data FSVA 2025 &amp; Bobot'!J652-H$6))/(H$7-H$6),"-"))</f>
        <v/>
      </c>
      <c r="I656" s="4" t="str">
        <f>IF('2.1 Data FSVA 2025 &amp; Bobot'!L652="","",IFERROR((('2.1 Data FSVA 2025 &amp; Bobot'!L652-I$6))/(I$7-I$6),"-"))</f>
        <v/>
      </c>
      <c r="J656" s="4" t="str">
        <f>IF('2.1 Data FSVA 2025 &amp; Bobot'!N652="","",IFERROR((('2.1 Data FSVA 2025 &amp; Bobot'!N652-J$6))/(J$7-J$6),"-"))</f>
        <v/>
      </c>
      <c r="K656" s="4" t="str">
        <f>IF('2.1 Data FSVA 2025 &amp; Bobot'!P652="","",IFERROR(((K$7-'2.1 Data FSVA 2025 &amp; Bobot'!P652))/(K$7-K$6),"-"))</f>
        <v/>
      </c>
      <c r="L656" s="4" t="str">
        <f>IF('2.1 Data FSVA 2025 &amp; Bobot'!R652="","",IFERROR(((L$7-'2.1 Data FSVA 2025 &amp; Bobot'!R652))/(L$7-L$6),"-"))</f>
        <v/>
      </c>
      <c r="M656" s="4" t="str">
        <f>IF('2.1 Data FSVA 2025 &amp; Bobot'!T652="","",IFERROR(((M$7-'2.1 Data FSVA 2025 &amp; Bobot'!T652))/(M$7-M$6),"-"))</f>
        <v/>
      </c>
      <c r="N656" s="4" t="str">
        <f>IF('2.1 Data FSVA 2025 &amp; Bobot'!V652="","",IFERROR((('2.1 Data FSVA 2025 &amp; Bobot'!V652-N$6))/(N$7-N$6),"-"))</f>
        <v/>
      </c>
      <c r="O656" s="4" t="str">
        <f>IF('2.1 Data FSVA 2025 &amp; Bobot'!X652="","",IFERROR(((O$7-'2.1 Data FSVA 2025 &amp; Bobot'!X652))/(O$7-O$6),"-"))</f>
        <v/>
      </c>
      <c r="P656" s="4" t="str">
        <f>IF('2.1 Data FSVA 2025 &amp; Bobot'!Z652="","",IFERROR((('2.1 Data FSVA 2025 &amp; Bobot'!Z652-P$6))/(P$7-P$6),"-"))</f>
        <v/>
      </c>
      <c r="Q656" s="4" t="str">
        <f>IF('2.1 Data FSVA 2025 &amp; Bobot'!AB652="","",IFERROR((('2.1 Data FSVA 2025 &amp; Bobot'!AB652-Q$6))/(Q$7-Q$6),"-"))</f>
        <v/>
      </c>
      <c r="R656" s="4" t="str">
        <f>IF('2.1 Data FSVA 2025 &amp; Bobot'!AD652="","",IFERROR(((R$7-'2.1 Data FSVA 2025 &amp; Bobot'!AD652))/(R$7-R$6),"-"))</f>
        <v/>
      </c>
      <c r="S656" s="33" t="str">
        <f t="shared" si="40"/>
        <v>-</v>
      </c>
      <c r="T656" s="73" t="str">
        <f t="shared" si="41"/>
        <v>-</v>
      </c>
      <c r="U656" s="4" t="str">
        <f t="shared" si="42"/>
        <v>-</v>
      </c>
      <c r="V656" s="73" t="str">
        <f t="shared" si="43"/>
        <v>-</v>
      </c>
      <c r="W656" s="67"/>
    </row>
    <row r="657" spans="1:23" x14ac:dyDescent="0.3">
      <c r="A657" s="1" t="str">
        <f>IF('2.1 Data FSVA 2025 &amp; Bobot'!A653="","",'2.1 Data FSVA 2025 &amp; Bobot'!A653)</f>
        <v/>
      </c>
      <c r="B657" s="2" t="str">
        <f>IF('2.1 Data FSVA 2025 &amp; Bobot'!B653="","",'2.1 Data FSVA 2025 &amp; Bobot'!B653)</f>
        <v/>
      </c>
      <c r="C657" s="1" t="str">
        <f>IF('2.1 Data FSVA 2025 &amp; Bobot'!C653="","",'2.1 Data FSVA 2025 &amp; Bobot'!C653)</f>
        <v/>
      </c>
      <c r="D657" s="1" t="str">
        <f>IF('2.1 Data FSVA 2025 &amp; Bobot'!D653="","",'2.1 Data FSVA 2025 &amp; Bobot'!D653)</f>
        <v/>
      </c>
      <c r="E657" s="1" t="str">
        <f>IF('2.1 Data FSVA 2025 &amp; Bobot'!E653="","",'2.1 Data FSVA 2025 &amp; Bobot'!E653)</f>
        <v/>
      </c>
      <c r="F657" s="2" t="str">
        <f>IF('2.1 Data FSVA 2025 &amp; Bobot'!F653="","",'2.1 Data FSVA 2025 &amp; Bobot'!F653)</f>
        <v/>
      </c>
      <c r="G657" s="4" t="str">
        <f>IF('2.1 Data FSVA 2025 &amp; Bobot'!H653="","",IFERROR(((G$7-'2.1 Data FSVA 2025 &amp; Bobot'!H653))/(G$7-G$6),"-"))</f>
        <v/>
      </c>
      <c r="H657" s="4" t="str">
        <f>IF('2.1 Data FSVA 2025 &amp; Bobot'!J653="","",IFERROR((('2.1 Data FSVA 2025 &amp; Bobot'!J653-H$6))/(H$7-H$6),"-"))</f>
        <v/>
      </c>
      <c r="I657" s="4" t="str">
        <f>IF('2.1 Data FSVA 2025 &amp; Bobot'!L653="","",IFERROR((('2.1 Data FSVA 2025 &amp; Bobot'!L653-I$6))/(I$7-I$6),"-"))</f>
        <v/>
      </c>
      <c r="J657" s="4" t="str">
        <f>IF('2.1 Data FSVA 2025 &amp; Bobot'!N653="","",IFERROR((('2.1 Data FSVA 2025 &amp; Bobot'!N653-J$6))/(J$7-J$6),"-"))</f>
        <v/>
      </c>
      <c r="K657" s="4" t="str">
        <f>IF('2.1 Data FSVA 2025 &amp; Bobot'!P653="","",IFERROR(((K$7-'2.1 Data FSVA 2025 &amp; Bobot'!P653))/(K$7-K$6),"-"))</f>
        <v/>
      </c>
      <c r="L657" s="4" t="str">
        <f>IF('2.1 Data FSVA 2025 &amp; Bobot'!R653="","",IFERROR(((L$7-'2.1 Data FSVA 2025 &amp; Bobot'!R653))/(L$7-L$6),"-"))</f>
        <v/>
      </c>
      <c r="M657" s="4" t="str">
        <f>IF('2.1 Data FSVA 2025 &amp; Bobot'!T653="","",IFERROR(((M$7-'2.1 Data FSVA 2025 &amp; Bobot'!T653))/(M$7-M$6),"-"))</f>
        <v/>
      </c>
      <c r="N657" s="4" t="str">
        <f>IF('2.1 Data FSVA 2025 &amp; Bobot'!V653="","",IFERROR((('2.1 Data FSVA 2025 &amp; Bobot'!V653-N$6))/(N$7-N$6),"-"))</f>
        <v/>
      </c>
      <c r="O657" s="4" t="str">
        <f>IF('2.1 Data FSVA 2025 &amp; Bobot'!X653="","",IFERROR(((O$7-'2.1 Data FSVA 2025 &amp; Bobot'!X653))/(O$7-O$6),"-"))</f>
        <v/>
      </c>
      <c r="P657" s="4" t="str">
        <f>IF('2.1 Data FSVA 2025 &amp; Bobot'!Z653="","",IFERROR((('2.1 Data FSVA 2025 &amp; Bobot'!Z653-P$6))/(P$7-P$6),"-"))</f>
        <v/>
      </c>
      <c r="Q657" s="4" t="str">
        <f>IF('2.1 Data FSVA 2025 &amp; Bobot'!AB653="","",IFERROR((('2.1 Data FSVA 2025 &amp; Bobot'!AB653-Q$6))/(Q$7-Q$6),"-"))</f>
        <v/>
      </c>
      <c r="R657" s="4" t="str">
        <f>IF('2.1 Data FSVA 2025 &amp; Bobot'!AD653="","",IFERROR(((R$7-'2.1 Data FSVA 2025 &amp; Bobot'!AD653))/(R$7-R$6),"-"))</f>
        <v/>
      </c>
      <c r="S657" s="33" t="str">
        <f t="shared" si="40"/>
        <v>-</v>
      </c>
      <c r="T657" s="73" t="str">
        <f t="shared" si="41"/>
        <v>-</v>
      </c>
      <c r="U657" s="4" t="str">
        <f t="shared" si="42"/>
        <v>-</v>
      </c>
      <c r="V657" s="73" t="str">
        <f t="shared" si="43"/>
        <v>-</v>
      </c>
      <c r="W657" s="67"/>
    </row>
    <row r="658" spans="1:23" x14ac:dyDescent="0.3">
      <c r="A658" s="1" t="str">
        <f>IF('2.1 Data FSVA 2025 &amp; Bobot'!A654="","",'2.1 Data FSVA 2025 &amp; Bobot'!A654)</f>
        <v/>
      </c>
      <c r="B658" s="2" t="str">
        <f>IF('2.1 Data FSVA 2025 &amp; Bobot'!B654="","",'2.1 Data FSVA 2025 &amp; Bobot'!B654)</f>
        <v/>
      </c>
      <c r="C658" s="1" t="str">
        <f>IF('2.1 Data FSVA 2025 &amp; Bobot'!C654="","",'2.1 Data FSVA 2025 &amp; Bobot'!C654)</f>
        <v/>
      </c>
      <c r="D658" s="1" t="str">
        <f>IF('2.1 Data FSVA 2025 &amp; Bobot'!D654="","",'2.1 Data FSVA 2025 &amp; Bobot'!D654)</f>
        <v/>
      </c>
      <c r="E658" s="1" t="str">
        <f>IF('2.1 Data FSVA 2025 &amp; Bobot'!E654="","",'2.1 Data FSVA 2025 &amp; Bobot'!E654)</f>
        <v/>
      </c>
      <c r="F658" s="2" t="str">
        <f>IF('2.1 Data FSVA 2025 &amp; Bobot'!F654="","",'2.1 Data FSVA 2025 &amp; Bobot'!F654)</f>
        <v/>
      </c>
      <c r="G658" s="4" t="str">
        <f>IF('2.1 Data FSVA 2025 &amp; Bobot'!H654="","",IFERROR(((G$7-'2.1 Data FSVA 2025 &amp; Bobot'!H654))/(G$7-G$6),"-"))</f>
        <v/>
      </c>
      <c r="H658" s="4" t="str">
        <f>IF('2.1 Data FSVA 2025 &amp; Bobot'!J654="","",IFERROR((('2.1 Data FSVA 2025 &amp; Bobot'!J654-H$6))/(H$7-H$6),"-"))</f>
        <v/>
      </c>
      <c r="I658" s="4" t="str">
        <f>IF('2.1 Data FSVA 2025 &amp; Bobot'!L654="","",IFERROR((('2.1 Data FSVA 2025 &amp; Bobot'!L654-I$6))/(I$7-I$6),"-"))</f>
        <v/>
      </c>
      <c r="J658" s="4" t="str">
        <f>IF('2.1 Data FSVA 2025 &amp; Bobot'!N654="","",IFERROR((('2.1 Data FSVA 2025 &amp; Bobot'!N654-J$6))/(J$7-J$6),"-"))</f>
        <v/>
      </c>
      <c r="K658" s="4" t="str">
        <f>IF('2.1 Data FSVA 2025 &amp; Bobot'!P654="","",IFERROR(((K$7-'2.1 Data FSVA 2025 &amp; Bobot'!P654))/(K$7-K$6),"-"))</f>
        <v/>
      </c>
      <c r="L658" s="4" t="str">
        <f>IF('2.1 Data FSVA 2025 &amp; Bobot'!R654="","",IFERROR(((L$7-'2.1 Data FSVA 2025 &amp; Bobot'!R654))/(L$7-L$6),"-"))</f>
        <v/>
      </c>
      <c r="M658" s="4" t="str">
        <f>IF('2.1 Data FSVA 2025 &amp; Bobot'!T654="","",IFERROR(((M$7-'2.1 Data FSVA 2025 &amp; Bobot'!T654))/(M$7-M$6),"-"))</f>
        <v/>
      </c>
      <c r="N658" s="4" t="str">
        <f>IF('2.1 Data FSVA 2025 &amp; Bobot'!V654="","",IFERROR((('2.1 Data FSVA 2025 &amp; Bobot'!V654-N$6))/(N$7-N$6),"-"))</f>
        <v/>
      </c>
      <c r="O658" s="4" t="str">
        <f>IF('2.1 Data FSVA 2025 &amp; Bobot'!X654="","",IFERROR(((O$7-'2.1 Data FSVA 2025 &amp; Bobot'!X654))/(O$7-O$6),"-"))</f>
        <v/>
      </c>
      <c r="P658" s="4" t="str">
        <f>IF('2.1 Data FSVA 2025 &amp; Bobot'!Z654="","",IFERROR((('2.1 Data FSVA 2025 &amp; Bobot'!Z654-P$6))/(P$7-P$6),"-"))</f>
        <v/>
      </c>
      <c r="Q658" s="4" t="str">
        <f>IF('2.1 Data FSVA 2025 &amp; Bobot'!AB654="","",IFERROR((('2.1 Data FSVA 2025 &amp; Bobot'!AB654-Q$6))/(Q$7-Q$6),"-"))</f>
        <v/>
      </c>
      <c r="R658" s="4" t="str">
        <f>IF('2.1 Data FSVA 2025 &amp; Bobot'!AD654="","",IFERROR(((R$7-'2.1 Data FSVA 2025 &amp; Bobot'!AD654))/(R$7-R$6),"-"))</f>
        <v/>
      </c>
      <c r="S658" s="33" t="str">
        <f t="shared" si="40"/>
        <v>-</v>
      </c>
      <c r="T658" s="73" t="str">
        <f t="shared" si="41"/>
        <v>-</v>
      </c>
      <c r="U658" s="4" t="str">
        <f t="shared" si="42"/>
        <v>-</v>
      </c>
      <c r="V658" s="73" t="str">
        <f t="shared" si="43"/>
        <v>-</v>
      </c>
      <c r="W658" s="67"/>
    </row>
    <row r="659" spans="1:23" x14ac:dyDescent="0.3">
      <c r="A659" s="1" t="str">
        <f>IF('2.1 Data FSVA 2025 &amp; Bobot'!A655="","",'2.1 Data FSVA 2025 &amp; Bobot'!A655)</f>
        <v/>
      </c>
      <c r="B659" s="2" t="str">
        <f>IF('2.1 Data FSVA 2025 &amp; Bobot'!B655="","",'2.1 Data FSVA 2025 &amp; Bobot'!B655)</f>
        <v/>
      </c>
      <c r="C659" s="1" t="str">
        <f>IF('2.1 Data FSVA 2025 &amp; Bobot'!C655="","",'2.1 Data FSVA 2025 &amp; Bobot'!C655)</f>
        <v/>
      </c>
      <c r="D659" s="1" t="str">
        <f>IF('2.1 Data FSVA 2025 &amp; Bobot'!D655="","",'2.1 Data FSVA 2025 &amp; Bobot'!D655)</f>
        <v/>
      </c>
      <c r="E659" s="1" t="str">
        <f>IF('2.1 Data FSVA 2025 &amp; Bobot'!E655="","",'2.1 Data FSVA 2025 &amp; Bobot'!E655)</f>
        <v/>
      </c>
      <c r="F659" s="2" t="str">
        <f>IF('2.1 Data FSVA 2025 &amp; Bobot'!F655="","",'2.1 Data FSVA 2025 &amp; Bobot'!F655)</f>
        <v/>
      </c>
      <c r="G659" s="4" t="str">
        <f>IF('2.1 Data FSVA 2025 &amp; Bobot'!H655="","",IFERROR(((G$7-'2.1 Data FSVA 2025 &amp; Bobot'!H655))/(G$7-G$6),"-"))</f>
        <v/>
      </c>
      <c r="H659" s="4" t="str">
        <f>IF('2.1 Data FSVA 2025 &amp; Bobot'!J655="","",IFERROR((('2.1 Data FSVA 2025 &amp; Bobot'!J655-H$6))/(H$7-H$6),"-"))</f>
        <v/>
      </c>
      <c r="I659" s="4" t="str">
        <f>IF('2.1 Data FSVA 2025 &amp; Bobot'!L655="","",IFERROR((('2.1 Data FSVA 2025 &amp; Bobot'!L655-I$6))/(I$7-I$6),"-"))</f>
        <v/>
      </c>
      <c r="J659" s="4" t="str">
        <f>IF('2.1 Data FSVA 2025 &amp; Bobot'!N655="","",IFERROR((('2.1 Data FSVA 2025 &amp; Bobot'!N655-J$6))/(J$7-J$6),"-"))</f>
        <v/>
      </c>
      <c r="K659" s="4" t="str">
        <f>IF('2.1 Data FSVA 2025 &amp; Bobot'!P655="","",IFERROR(((K$7-'2.1 Data FSVA 2025 &amp; Bobot'!P655))/(K$7-K$6),"-"))</f>
        <v/>
      </c>
      <c r="L659" s="4" t="str">
        <f>IF('2.1 Data FSVA 2025 &amp; Bobot'!R655="","",IFERROR(((L$7-'2.1 Data FSVA 2025 &amp; Bobot'!R655))/(L$7-L$6),"-"))</f>
        <v/>
      </c>
      <c r="M659" s="4" t="str">
        <f>IF('2.1 Data FSVA 2025 &amp; Bobot'!T655="","",IFERROR(((M$7-'2.1 Data FSVA 2025 &amp; Bobot'!T655))/(M$7-M$6),"-"))</f>
        <v/>
      </c>
      <c r="N659" s="4" t="str">
        <f>IF('2.1 Data FSVA 2025 &amp; Bobot'!V655="","",IFERROR((('2.1 Data FSVA 2025 &amp; Bobot'!V655-N$6))/(N$7-N$6),"-"))</f>
        <v/>
      </c>
      <c r="O659" s="4" t="str">
        <f>IF('2.1 Data FSVA 2025 &amp; Bobot'!X655="","",IFERROR(((O$7-'2.1 Data FSVA 2025 &amp; Bobot'!X655))/(O$7-O$6),"-"))</f>
        <v/>
      </c>
      <c r="P659" s="4" t="str">
        <f>IF('2.1 Data FSVA 2025 &amp; Bobot'!Z655="","",IFERROR((('2.1 Data FSVA 2025 &amp; Bobot'!Z655-P$6))/(P$7-P$6),"-"))</f>
        <v/>
      </c>
      <c r="Q659" s="4" t="str">
        <f>IF('2.1 Data FSVA 2025 &amp; Bobot'!AB655="","",IFERROR((('2.1 Data FSVA 2025 &amp; Bobot'!AB655-Q$6))/(Q$7-Q$6),"-"))</f>
        <v/>
      </c>
      <c r="R659" s="4" t="str">
        <f>IF('2.1 Data FSVA 2025 &amp; Bobot'!AD655="","",IFERROR(((R$7-'2.1 Data FSVA 2025 &amp; Bobot'!AD655))/(R$7-R$6),"-"))</f>
        <v/>
      </c>
      <c r="S659" s="33" t="str">
        <f t="shared" si="40"/>
        <v>-</v>
      </c>
      <c r="T659" s="73" t="str">
        <f t="shared" si="41"/>
        <v>-</v>
      </c>
      <c r="U659" s="4" t="str">
        <f t="shared" si="42"/>
        <v>-</v>
      </c>
      <c r="V659" s="73" t="str">
        <f t="shared" si="43"/>
        <v>-</v>
      </c>
      <c r="W659" s="67"/>
    </row>
    <row r="660" spans="1:23" x14ac:dyDescent="0.3">
      <c r="A660" s="1" t="str">
        <f>IF('2.1 Data FSVA 2025 &amp; Bobot'!A656="","",'2.1 Data FSVA 2025 &amp; Bobot'!A656)</f>
        <v/>
      </c>
      <c r="B660" s="2" t="str">
        <f>IF('2.1 Data FSVA 2025 &amp; Bobot'!B656="","",'2.1 Data FSVA 2025 &amp; Bobot'!B656)</f>
        <v/>
      </c>
      <c r="C660" s="1" t="str">
        <f>IF('2.1 Data FSVA 2025 &amp; Bobot'!C656="","",'2.1 Data FSVA 2025 &amp; Bobot'!C656)</f>
        <v/>
      </c>
      <c r="D660" s="1" t="str">
        <f>IF('2.1 Data FSVA 2025 &amp; Bobot'!D656="","",'2.1 Data FSVA 2025 &amp; Bobot'!D656)</f>
        <v/>
      </c>
      <c r="E660" s="1" t="str">
        <f>IF('2.1 Data FSVA 2025 &amp; Bobot'!E656="","",'2.1 Data FSVA 2025 &amp; Bobot'!E656)</f>
        <v/>
      </c>
      <c r="F660" s="2" t="str">
        <f>IF('2.1 Data FSVA 2025 &amp; Bobot'!F656="","",'2.1 Data FSVA 2025 &amp; Bobot'!F656)</f>
        <v/>
      </c>
      <c r="G660" s="4" t="str">
        <f>IF('2.1 Data FSVA 2025 &amp; Bobot'!H656="","",IFERROR(((G$7-'2.1 Data FSVA 2025 &amp; Bobot'!H656))/(G$7-G$6),"-"))</f>
        <v/>
      </c>
      <c r="H660" s="4" t="str">
        <f>IF('2.1 Data FSVA 2025 &amp; Bobot'!J656="","",IFERROR((('2.1 Data FSVA 2025 &amp; Bobot'!J656-H$6))/(H$7-H$6),"-"))</f>
        <v/>
      </c>
      <c r="I660" s="4" t="str">
        <f>IF('2.1 Data FSVA 2025 &amp; Bobot'!L656="","",IFERROR((('2.1 Data FSVA 2025 &amp; Bobot'!L656-I$6))/(I$7-I$6),"-"))</f>
        <v/>
      </c>
      <c r="J660" s="4" t="str">
        <f>IF('2.1 Data FSVA 2025 &amp; Bobot'!N656="","",IFERROR((('2.1 Data FSVA 2025 &amp; Bobot'!N656-J$6))/(J$7-J$6),"-"))</f>
        <v/>
      </c>
      <c r="K660" s="4" t="str">
        <f>IF('2.1 Data FSVA 2025 &amp; Bobot'!P656="","",IFERROR(((K$7-'2.1 Data FSVA 2025 &amp; Bobot'!P656))/(K$7-K$6),"-"))</f>
        <v/>
      </c>
      <c r="L660" s="4" t="str">
        <f>IF('2.1 Data FSVA 2025 &amp; Bobot'!R656="","",IFERROR(((L$7-'2.1 Data FSVA 2025 &amp; Bobot'!R656))/(L$7-L$6),"-"))</f>
        <v/>
      </c>
      <c r="M660" s="4" t="str">
        <f>IF('2.1 Data FSVA 2025 &amp; Bobot'!T656="","",IFERROR(((M$7-'2.1 Data FSVA 2025 &amp; Bobot'!T656))/(M$7-M$6),"-"))</f>
        <v/>
      </c>
      <c r="N660" s="4" t="str">
        <f>IF('2.1 Data FSVA 2025 &amp; Bobot'!V656="","",IFERROR((('2.1 Data FSVA 2025 &amp; Bobot'!V656-N$6))/(N$7-N$6),"-"))</f>
        <v/>
      </c>
      <c r="O660" s="4" t="str">
        <f>IF('2.1 Data FSVA 2025 &amp; Bobot'!X656="","",IFERROR(((O$7-'2.1 Data FSVA 2025 &amp; Bobot'!X656))/(O$7-O$6),"-"))</f>
        <v/>
      </c>
      <c r="P660" s="4" t="str">
        <f>IF('2.1 Data FSVA 2025 &amp; Bobot'!Z656="","",IFERROR((('2.1 Data FSVA 2025 &amp; Bobot'!Z656-P$6))/(P$7-P$6),"-"))</f>
        <v/>
      </c>
      <c r="Q660" s="4" t="str">
        <f>IF('2.1 Data FSVA 2025 &amp; Bobot'!AB656="","",IFERROR((('2.1 Data FSVA 2025 &amp; Bobot'!AB656-Q$6))/(Q$7-Q$6),"-"))</f>
        <v/>
      </c>
      <c r="R660" s="4" t="str">
        <f>IF('2.1 Data FSVA 2025 &amp; Bobot'!AD656="","",IFERROR(((R$7-'2.1 Data FSVA 2025 &amp; Bobot'!AD656))/(R$7-R$6),"-"))</f>
        <v/>
      </c>
      <c r="S660" s="33" t="str">
        <f t="shared" si="40"/>
        <v>-</v>
      </c>
      <c r="T660" s="73" t="str">
        <f t="shared" si="41"/>
        <v>-</v>
      </c>
      <c r="U660" s="4" t="str">
        <f t="shared" si="42"/>
        <v>-</v>
      </c>
      <c r="V660" s="73" t="str">
        <f t="shared" si="43"/>
        <v>-</v>
      </c>
      <c r="W660" s="67"/>
    </row>
    <row r="661" spans="1:23" x14ac:dyDescent="0.3">
      <c r="A661" s="1" t="str">
        <f>IF('2.1 Data FSVA 2025 &amp; Bobot'!A657="","",'2.1 Data FSVA 2025 &amp; Bobot'!A657)</f>
        <v/>
      </c>
      <c r="B661" s="2" t="str">
        <f>IF('2.1 Data FSVA 2025 &amp; Bobot'!B657="","",'2.1 Data FSVA 2025 &amp; Bobot'!B657)</f>
        <v/>
      </c>
      <c r="C661" s="1" t="str">
        <f>IF('2.1 Data FSVA 2025 &amp; Bobot'!C657="","",'2.1 Data FSVA 2025 &amp; Bobot'!C657)</f>
        <v/>
      </c>
      <c r="D661" s="1" t="str">
        <f>IF('2.1 Data FSVA 2025 &amp; Bobot'!D657="","",'2.1 Data FSVA 2025 &amp; Bobot'!D657)</f>
        <v/>
      </c>
      <c r="E661" s="1" t="str">
        <f>IF('2.1 Data FSVA 2025 &amp; Bobot'!E657="","",'2.1 Data FSVA 2025 &amp; Bobot'!E657)</f>
        <v/>
      </c>
      <c r="F661" s="2" t="str">
        <f>IF('2.1 Data FSVA 2025 &amp; Bobot'!F657="","",'2.1 Data FSVA 2025 &amp; Bobot'!F657)</f>
        <v/>
      </c>
      <c r="G661" s="4" t="str">
        <f>IF('2.1 Data FSVA 2025 &amp; Bobot'!H657="","",IFERROR(((G$7-'2.1 Data FSVA 2025 &amp; Bobot'!H657))/(G$7-G$6),"-"))</f>
        <v/>
      </c>
      <c r="H661" s="4" t="str">
        <f>IF('2.1 Data FSVA 2025 &amp; Bobot'!J657="","",IFERROR((('2.1 Data FSVA 2025 &amp; Bobot'!J657-H$6))/(H$7-H$6),"-"))</f>
        <v/>
      </c>
      <c r="I661" s="4" t="str">
        <f>IF('2.1 Data FSVA 2025 &amp; Bobot'!L657="","",IFERROR((('2.1 Data FSVA 2025 &amp; Bobot'!L657-I$6))/(I$7-I$6),"-"))</f>
        <v/>
      </c>
      <c r="J661" s="4" t="str">
        <f>IF('2.1 Data FSVA 2025 &amp; Bobot'!N657="","",IFERROR((('2.1 Data FSVA 2025 &amp; Bobot'!N657-J$6))/(J$7-J$6),"-"))</f>
        <v/>
      </c>
      <c r="K661" s="4" t="str">
        <f>IF('2.1 Data FSVA 2025 &amp; Bobot'!P657="","",IFERROR(((K$7-'2.1 Data FSVA 2025 &amp; Bobot'!P657))/(K$7-K$6),"-"))</f>
        <v/>
      </c>
      <c r="L661" s="4" t="str">
        <f>IF('2.1 Data FSVA 2025 &amp; Bobot'!R657="","",IFERROR(((L$7-'2.1 Data FSVA 2025 &amp; Bobot'!R657))/(L$7-L$6),"-"))</f>
        <v/>
      </c>
      <c r="M661" s="4" t="str">
        <f>IF('2.1 Data FSVA 2025 &amp; Bobot'!T657="","",IFERROR(((M$7-'2.1 Data FSVA 2025 &amp; Bobot'!T657))/(M$7-M$6),"-"))</f>
        <v/>
      </c>
      <c r="N661" s="4" t="str">
        <f>IF('2.1 Data FSVA 2025 &amp; Bobot'!V657="","",IFERROR((('2.1 Data FSVA 2025 &amp; Bobot'!V657-N$6))/(N$7-N$6),"-"))</f>
        <v/>
      </c>
      <c r="O661" s="4" t="str">
        <f>IF('2.1 Data FSVA 2025 &amp; Bobot'!X657="","",IFERROR(((O$7-'2.1 Data FSVA 2025 &amp; Bobot'!X657))/(O$7-O$6),"-"))</f>
        <v/>
      </c>
      <c r="P661" s="4" t="str">
        <f>IF('2.1 Data FSVA 2025 &amp; Bobot'!Z657="","",IFERROR((('2.1 Data FSVA 2025 &amp; Bobot'!Z657-P$6))/(P$7-P$6),"-"))</f>
        <v/>
      </c>
      <c r="Q661" s="4" t="str">
        <f>IF('2.1 Data FSVA 2025 &amp; Bobot'!AB657="","",IFERROR((('2.1 Data FSVA 2025 &amp; Bobot'!AB657-Q$6))/(Q$7-Q$6),"-"))</f>
        <v/>
      </c>
      <c r="R661" s="4" t="str">
        <f>IF('2.1 Data FSVA 2025 &amp; Bobot'!AD657="","",IFERROR(((R$7-'2.1 Data FSVA 2025 &amp; Bobot'!AD657))/(R$7-R$6),"-"))</f>
        <v/>
      </c>
      <c r="S661" s="33" t="str">
        <f t="shared" si="40"/>
        <v>-</v>
      </c>
      <c r="T661" s="73" t="str">
        <f t="shared" si="41"/>
        <v>-</v>
      </c>
      <c r="U661" s="4" t="str">
        <f t="shared" si="42"/>
        <v>-</v>
      </c>
      <c r="V661" s="73" t="str">
        <f t="shared" si="43"/>
        <v>-</v>
      </c>
      <c r="W661" s="67"/>
    </row>
    <row r="662" spans="1:23" x14ac:dyDescent="0.3">
      <c r="A662" s="1" t="str">
        <f>IF('2.1 Data FSVA 2025 &amp; Bobot'!A658="","",'2.1 Data FSVA 2025 &amp; Bobot'!A658)</f>
        <v/>
      </c>
      <c r="B662" s="2" t="str">
        <f>IF('2.1 Data FSVA 2025 &amp; Bobot'!B658="","",'2.1 Data FSVA 2025 &amp; Bobot'!B658)</f>
        <v/>
      </c>
      <c r="C662" s="1" t="str">
        <f>IF('2.1 Data FSVA 2025 &amp; Bobot'!C658="","",'2.1 Data FSVA 2025 &amp; Bobot'!C658)</f>
        <v/>
      </c>
      <c r="D662" s="1" t="str">
        <f>IF('2.1 Data FSVA 2025 &amp; Bobot'!D658="","",'2.1 Data FSVA 2025 &amp; Bobot'!D658)</f>
        <v/>
      </c>
      <c r="E662" s="1" t="str">
        <f>IF('2.1 Data FSVA 2025 &amp; Bobot'!E658="","",'2.1 Data FSVA 2025 &amp; Bobot'!E658)</f>
        <v/>
      </c>
      <c r="F662" s="2" t="str">
        <f>IF('2.1 Data FSVA 2025 &amp; Bobot'!F658="","",'2.1 Data FSVA 2025 &amp; Bobot'!F658)</f>
        <v/>
      </c>
      <c r="G662" s="4" t="str">
        <f>IF('2.1 Data FSVA 2025 &amp; Bobot'!H658="","",IFERROR(((G$7-'2.1 Data FSVA 2025 &amp; Bobot'!H658))/(G$7-G$6),"-"))</f>
        <v/>
      </c>
      <c r="H662" s="4" t="str">
        <f>IF('2.1 Data FSVA 2025 &amp; Bobot'!J658="","",IFERROR((('2.1 Data FSVA 2025 &amp; Bobot'!J658-H$6))/(H$7-H$6),"-"))</f>
        <v/>
      </c>
      <c r="I662" s="4" t="str">
        <f>IF('2.1 Data FSVA 2025 &amp; Bobot'!L658="","",IFERROR((('2.1 Data FSVA 2025 &amp; Bobot'!L658-I$6))/(I$7-I$6),"-"))</f>
        <v/>
      </c>
      <c r="J662" s="4" t="str">
        <f>IF('2.1 Data FSVA 2025 &amp; Bobot'!N658="","",IFERROR((('2.1 Data FSVA 2025 &amp; Bobot'!N658-J$6))/(J$7-J$6),"-"))</f>
        <v/>
      </c>
      <c r="K662" s="4" t="str">
        <f>IF('2.1 Data FSVA 2025 &amp; Bobot'!P658="","",IFERROR(((K$7-'2.1 Data FSVA 2025 &amp; Bobot'!P658))/(K$7-K$6),"-"))</f>
        <v/>
      </c>
      <c r="L662" s="4" t="str">
        <f>IF('2.1 Data FSVA 2025 &amp; Bobot'!R658="","",IFERROR(((L$7-'2.1 Data FSVA 2025 &amp; Bobot'!R658))/(L$7-L$6),"-"))</f>
        <v/>
      </c>
      <c r="M662" s="4" t="str">
        <f>IF('2.1 Data FSVA 2025 &amp; Bobot'!T658="","",IFERROR(((M$7-'2.1 Data FSVA 2025 &amp; Bobot'!T658))/(M$7-M$6),"-"))</f>
        <v/>
      </c>
      <c r="N662" s="4" t="str">
        <f>IF('2.1 Data FSVA 2025 &amp; Bobot'!V658="","",IFERROR((('2.1 Data FSVA 2025 &amp; Bobot'!V658-N$6))/(N$7-N$6),"-"))</f>
        <v/>
      </c>
      <c r="O662" s="4" t="str">
        <f>IF('2.1 Data FSVA 2025 &amp; Bobot'!X658="","",IFERROR(((O$7-'2.1 Data FSVA 2025 &amp; Bobot'!X658))/(O$7-O$6),"-"))</f>
        <v/>
      </c>
      <c r="P662" s="4" t="str">
        <f>IF('2.1 Data FSVA 2025 &amp; Bobot'!Z658="","",IFERROR((('2.1 Data FSVA 2025 &amp; Bobot'!Z658-P$6))/(P$7-P$6),"-"))</f>
        <v/>
      </c>
      <c r="Q662" s="4" t="str">
        <f>IF('2.1 Data FSVA 2025 &amp; Bobot'!AB658="","",IFERROR((('2.1 Data FSVA 2025 &amp; Bobot'!AB658-Q$6))/(Q$7-Q$6),"-"))</f>
        <v/>
      </c>
      <c r="R662" s="4" t="str">
        <f>IF('2.1 Data FSVA 2025 &amp; Bobot'!AD658="","",IFERROR(((R$7-'2.1 Data FSVA 2025 &amp; Bobot'!AD658))/(R$7-R$6),"-"))</f>
        <v/>
      </c>
      <c r="S662" s="33" t="str">
        <f t="shared" si="40"/>
        <v>-</v>
      </c>
      <c r="T662" s="73" t="str">
        <f t="shared" si="41"/>
        <v>-</v>
      </c>
      <c r="U662" s="4" t="str">
        <f t="shared" si="42"/>
        <v>-</v>
      </c>
      <c r="V662" s="73" t="str">
        <f t="shared" si="43"/>
        <v>-</v>
      </c>
      <c r="W662" s="67"/>
    </row>
    <row r="663" spans="1:23" x14ac:dyDescent="0.3">
      <c r="A663" s="1" t="str">
        <f>IF('2.1 Data FSVA 2025 &amp; Bobot'!A659="","",'2.1 Data FSVA 2025 &amp; Bobot'!A659)</f>
        <v/>
      </c>
      <c r="B663" s="2" t="str">
        <f>IF('2.1 Data FSVA 2025 &amp; Bobot'!B659="","",'2.1 Data FSVA 2025 &amp; Bobot'!B659)</f>
        <v/>
      </c>
      <c r="C663" s="1" t="str">
        <f>IF('2.1 Data FSVA 2025 &amp; Bobot'!C659="","",'2.1 Data FSVA 2025 &amp; Bobot'!C659)</f>
        <v/>
      </c>
      <c r="D663" s="1" t="str">
        <f>IF('2.1 Data FSVA 2025 &amp; Bobot'!D659="","",'2.1 Data FSVA 2025 &amp; Bobot'!D659)</f>
        <v/>
      </c>
      <c r="E663" s="1" t="str">
        <f>IF('2.1 Data FSVA 2025 &amp; Bobot'!E659="","",'2.1 Data FSVA 2025 &amp; Bobot'!E659)</f>
        <v/>
      </c>
      <c r="F663" s="2" t="str">
        <f>IF('2.1 Data FSVA 2025 &amp; Bobot'!F659="","",'2.1 Data FSVA 2025 &amp; Bobot'!F659)</f>
        <v/>
      </c>
      <c r="G663" s="4" t="str">
        <f>IF('2.1 Data FSVA 2025 &amp; Bobot'!H659="","",IFERROR(((G$7-'2.1 Data FSVA 2025 &amp; Bobot'!H659))/(G$7-G$6),"-"))</f>
        <v/>
      </c>
      <c r="H663" s="4" t="str">
        <f>IF('2.1 Data FSVA 2025 &amp; Bobot'!J659="","",IFERROR((('2.1 Data FSVA 2025 &amp; Bobot'!J659-H$6))/(H$7-H$6),"-"))</f>
        <v/>
      </c>
      <c r="I663" s="4" t="str">
        <f>IF('2.1 Data FSVA 2025 &amp; Bobot'!L659="","",IFERROR((('2.1 Data FSVA 2025 &amp; Bobot'!L659-I$6))/(I$7-I$6),"-"))</f>
        <v/>
      </c>
      <c r="J663" s="4" t="str">
        <f>IF('2.1 Data FSVA 2025 &amp; Bobot'!N659="","",IFERROR((('2.1 Data FSVA 2025 &amp; Bobot'!N659-J$6))/(J$7-J$6),"-"))</f>
        <v/>
      </c>
      <c r="K663" s="4" t="str">
        <f>IF('2.1 Data FSVA 2025 &amp; Bobot'!P659="","",IFERROR(((K$7-'2.1 Data FSVA 2025 &amp; Bobot'!P659))/(K$7-K$6),"-"))</f>
        <v/>
      </c>
      <c r="L663" s="4" t="str">
        <f>IF('2.1 Data FSVA 2025 &amp; Bobot'!R659="","",IFERROR(((L$7-'2.1 Data FSVA 2025 &amp; Bobot'!R659))/(L$7-L$6),"-"))</f>
        <v/>
      </c>
      <c r="M663" s="4" t="str">
        <f>IF('2.1 Data FSVA 2025 &amp; Bobot'!T659="","",IFERROR(((M$7-'2.1 Data FSVA 2025 &amp; Bobot'!T659))/(M$7-M$6),"-"))</f>
        <v/>
      </c>
      <c r="N663" s="4" t="str">
        <f>IF('2.1 Data FSVA 2025 &amp; Bobot'!V659="","",IFERROR((('2.1 Data FSVA 2025 &amp; Bobot'!V659-N$6))/(N$7-N$6),"-"))</f>
        <v/>
      </c>
      <c r="O663" s="4" t="str">
        <f>IF('2.1 Data FSVA 2025 &amp; Bobot'!X659="","",IFERROR(((O$7-'2.1 Data FSVA 2025 &amp; Bobot'!X659))/(O$7-O$6),"-"))</f>
        <v/>
      </c>
      <c r="P663" s="4" t="str">
        <f>IF('2.1 Data FSVA 2025 &amp; Bobot'!Z659="","",IFERROR((('2.1 Data FSVA 2025 &amp; Bobot'!Z659-P$6))/(P$7-P$6),"-"))</f>
        <v/>
      </c>
      <c r="Q663" s="4" t="str">
        <f>IF('2.1 Data FSVA 2025 &amp; Bobot'!AB659="","",IFERROR((('2.1 Data FSVA 2025 &amp; Bobot'!AB659-Q$6))/(Q$7-Q$6),"-"))</f>
        <v/>
      </c>
      <c r="R663" s="4" t="str">
        <f>IF('2.1 Data FSVA 2025 &amp; Bobot'!AD659="","",IFERROR(((R$7-'2.1 Data FSVA 2025 &amp; Bobot'!AD659))/(R$7-R$6),"-"))</f>
        <v/>
      </c>
      <c r="S663" s="33" t="str">
        <f t="shared" si="40"/>
        <v>-</v>
      </c>
      <c r="T663" s="73" t="str">
        <f t="shared" si="41"/>
        <v>-</v>
      </c>
      <c r="U663" s="4" t="str">
        <f t="shared" si="42"/>
        <v>-</v>
      </c>
      <c r="V663" s="73" t="str">
        <f t="shared" si="43"/>
        <v>-</v>
      </c>
      <c r="W663" s="67"/>
    </row>
    <row r="664" spans="1:23" x14ac:dyDescent="0.3">
      <c r="A664" s="1" t="str">
        <f>IF('2.1 Data FSVA 2025 &amp; Bobot'!A660="","",'2.1 Data FSVA 2025 &amp; Bobot'!A660)</f>
        <v/>
      </c>
      <c r="B664" s="2" t="str">
        <f>IF('2.1 Data FSVA 2025 &amp; Bobot'!B660="","",'2.1 Data FSVA 2025 &amp; Bobot'!B660)</f>
        <v/>
      </c>
      <c r="C664" s="1" t="str">
        <f>IF('2.1 Data FSVA 2025 &amp; Bobot'!C660="","",'2.1 Data FSVA 2025 &amp; Bobot'!C660)</f>
        <v/>
      </c>
      <c r="D664" s="1" t="str">
        <f>IF('2.1 Data FSVA 2025 &amp; Bobot'!D660="","",'2.1 Data FSVA 2025 &amp; Bobot'!D660)</f>
        <v/>
      </c>
      <c r="E664" s="1" t="str">
        <f>IF('2.1 Data FSVA 2025 &amp; Bobot'!E660="","",'2.1 Data FSVA 2025 &amp; Bobot'!E660)</f>
        <v/>
      </c>
      <c r="F664" s="2" t="str">
        <f>IF('2.1 Data FSVA 2025 &amp; Bobot'!F660="","",'2.1 Data FSVA 2025 &amp; Bobot'!F660)</f>
        <v/>
      </c>
      <c r="G664" s="4" t="str">
        <f>IF('2.1 Data FSVA 2025 &amp; Bobot'!H660="","",IFERROR(((G$7-'2.1 Data FSVA 2025 &amp; Bobot'!H660))/(G$7-G$6),"-"))</f>
        <v/>
      </c>
      <c r="H664" s="4" t="str">
        <f>IF('2.1 Data FSVA 2025 &amp; Bobot'!J660="","",IFERROR((('2.1 Data FSVA 2025 &amp; Bobot'!J660-H$6))/(H$7-H$6),"-"))</f>
        <v/>
      </c>
      <c r="I664" s="4" t="str">
        <f>IF('2.1 Data FSVA 2025 &amp; Bobot'!L660="","",IFERROR((('2.1 Data FSVA 2025 &amp; Bobot'!L660-I$6))/(I$7-I$6),"-"))</f>
        <v/>
      </c>
      <c r="J664" s="4" t="str">
        <f>IF('2.1 Data FSVA 2025 &amp; Bobot'!N660="","",IFERROR((('2.1 Data FSVA 2025 &amp; Bobot'!N660-J$6))/(J$7-J$6),"-"))</f>
        <v/>
      </c>
      <c r="K664" s="4" t="str">
        <f>IF('2.1 Data FSVA 2025 &amp; Bobot'!P660="","",IFERROR(((K$7-'2.1 Data FSVA 2025 &amp; Bobot'!P660))/(K$7-K$6),"-"))</f>
        <v/>
      </c>
      <c r="L664" s="4" t="str">
        <f>IF('2.1 Data FSVA 2025 &amp; Bobot'!R660="","",IFERROR(((L$7-'2.1 Data FSVA 2025 &amp; Bobot'!R660))/(L$7-L$6),"-"))</f>
        <v/>
      </c>
      <c r="M664" s="4" t="str">
        <f>IF('2.1 Data FSVA 2025 &amp; Bobot'!T660="","",IFERROR(((M$7-'2.1 Data FSVA 2025 &amp; Bobot'!T660))/(M$7-M$6),"-"))</f>
        <v/>
      </c>
      <c r="N664" s="4" t="str">
        <f>IF('2.1 Data FSVA 2025 &amp; Bobot'!V660="","",IFERROR((('2.1 Data FSVA 2025 &amp; Bobot'!V660-N$6))/(N$7-N$6),"-"))</f>
        <v/>
      </c>
      <c r="O664" s="4" t="str">
        <f>IF('2.1 Data FSVA 2025 &amp; Bobot'!X660="","",IFERROR(((O$7-'2.1 Data FSVA 2025 &amp; Bobot'!X660))/(O$7-O$6),"-"))</f>
        <v/>
      </c>
      <c r="P664" s="4" t="str">
        <f>IF('2.1 Data FSVA 2025 &amp; Bobot'!Z660="","",IFERROR((('2.1 Data FSVA 2025 &amp; Bobot'!Z660-P$6))/(P$7-P$6),"-"))</f>
        <v/>
      </c>
      <c r="Q664" s="4" t="str">
        <f>IF('2.1 Data FSVA 2025 &amp; Bobot'!AB660="","",IFERROR((('2.1 Data FSVA 2025 &amp; Bobot'!AB660-Q$6))/(Q$7-Q$6),"-"))</f>
        <v/>
      </c>
      <c r="R664" s="4" t="str">
        <f>IF('2.1 Data FSVA 2025 &amp; Bobot'!AD660="","",IFERROR(((R$7-'2.1 Data FSVA 2025 &amp; Bobot'!AD660))/(R$7-R$6),"-"))</f>
        <v/>
      </c>
      <c r="S664" s="33" t="str">
        <f t="shared" si="40"/>
        <v>-</v>
      </c>
      <c r="T664" s="73" t="str">
        <f t="shared" si="41"/>
        <v>-</v>
      </c>
      <c r="U664" s="4" t="str">
        <f t="shared" si="42"/>
        <v>-</v>
      </c>
      <c r="V664" s="73" t="str">
        <f t="shared" si="43"/>
        <v>-</v>
      </c>
      <c r="W664" s="67"/>
    </row>
    <row r="665" spans="1:23" x14ac:dyDescent="0.3">
      <c r="A665" s="1" t="str">
        <f>IF('2.1 Data FSVA 2025 &amp; Bobot'!A661="","",'2.1 Data FSVA 2025 &amp; Bobot'!A661)</f>
        <v/>
      </c>
      <c r="B665" s="2" t="str">
        <f>IF('2.1 Data FSVA 2025 &amp; Bobot'!B661="","",'2.1 Data FSVA 2025 &amp; Bobot'!B661)</f>
        <v/>
      </c>
      <c r="C665" s="1" t="str">
        <f>IF('2.1 Data FSVA 2025 &amp; Bobot'!C661="","",'2.1 Data FSVA 2025 &amp; Bobot'!C661)</f>
        <v/>
      </c>
      <c r="D665" s="1" t="str">
        <f>IF('2.1 Data FSVA 2025 &amp; Bobot'!D661="","",'2.1 Data FSVA 2025 &amp; Bobot'!D661)</f>
        <v/>
      </c>
      <c r="E665" s="1" t="str">
        <f>IF('2.1 Data FSVA 2025 &amp; Bobot'!E661="","",'2.1 Data FSVA 2025 &amp; Bobot'!E661)</f>
        <v/>
      </c>
      <c r="F665" s="2" t="str">
        <f>IF('2.1 Data FSVA 2025 &amp; Bobot'!F661="","",'2.1 Data FSVA 2025 &amp; Bobot'!F661)</f>
        <v/>
      </c>
      <c r="G665" s="4" t="str">
        <f>IF('2.1 Data FSVA 2025 &amp; Bobot'!H661="","",IFERROR(((G$7-'2.1 Data FSVA 2025 &amp; Bobot'!H661))/(G$7-G$6),"-"))</f>
        <v/>
      </c>
      <c r="H665" s="4" t="str">
        <f>IF('2.1 Data FSVA 2025 &amp; Bobot'!J661="","",IFERROR((('2.1 Data FSVA 2025 &amp; Bobot'!J661-H$6))/(H$7-H$6),"-"))</f>
        <v/>
      </c>
      <c r="I665" s="4" t="str">
        <f>IF('2.1 Data FSVA 2025 &amp; Bobot'!L661="","",IFERROR((('2.1 Data FSVA 2025 &amp; Bobot'!L661-I$6))/(I$7-I$6),"-"))</f>
        <v/>
      </c>
      <c r="J665" s="4" t="str">
        <f>IF('2.1 Data FSVA 2025 &amp; Bobot'!N661="","",IFERROR((('2.1 Data FSVA 2025 &amp; Bobot'!N661-J$6))/(J$7-J$6),"-"))</f>
        <v/>
      </c>
      <c r="K665" s="4" t="str">
        <f>IF('2.1 Data FSVA 2025 &amp; Bobot'!P661="","",IFERROR(((K$7-'2.1 Data FSVA 2025 &amp; Bobot'!P661))/(K$7-K$6),"-"))</f>
        <v/>
      </c>
      <c r="L665" s="4" t="str">
        <f>IF('2.1 Data FSVA 2025 &amp; Bobot'!R661="","",IFERROR(((L$7-'2.1 Data FSVA 2025 &amp; Bobot'!R661))/(L$7-L$6),"-"))</f>
        <v/>
      </c>
      <c r="M665" s="4" t="str">
        <f>IF('2.1 Data FSVA 2025 &amp; Bobot'!T661="","",IFERROR(((M$7-'2.1 Data FSVA 2025 &amp; Bobot'!T661))/(M$7-M$6),"-"))</f>
        <v/>
      </c>
      <c r="N665" s="4" t="str">
        <f>IF('2.1 Data FSVA 2025 &amp; Bobot'!V661="","",IFERROR((('2.1 Data FSVA 2025 &amp; Bobot'!V661-N$6))/(N$7-N$6),"-"))</f>
        <v/>
      </c>
      <c r="O665" s="4" t="str">
        <f>IF('2.1 Data FSVA 2025 &amp; Bobot'!X661="","",IFERROR(((O$7-'2.1 Data FSVA 2025 &amp; Bobot'!X661))/(O$7-O$6),"-"))</f>
        <v/>
      </c>
      <c r="P665" s="4" t="str">
        <f>IF('2.1 Data FSVA 2025 &amp; Bobot'!Z661="","",IFERROR((('2.1 Data FSVA 2025 &amp; Bobot'!Z661-P$6))/(P$7-P$6),"-"))</f>
        <v/>
      </c>
      <c r="Q665" s="4" t="str">
        <f>IF('2.1 Data FSVA 2025 &amp; Bobot'!AB661="","",IFERROR((('2.1 Data FSVA 2025 &amp; Bobot'!AB661-Q$6))/(Q$7-Q$6),"-"))</f>
        <v/>
      </c>
      <c r="R665" s="4" t="str">
        <f>IF('2.1 Data FSVA 2025 &amp; Bobot'!AD661="","",IFERROR(((R$7-'2.1 Data FSVA 2025 &amp; Bobot'!AD661))/(R$7-R$6),"-"))</f>
        <v/>
      </c>
      <c r="S665" s="33" t="str">
        <f t="shared" si="40"/>
        <v>-</v>
      </c>
      <c r="T665" s="73" t="str">
        <f t="shared" si="41"/>
        <v>-</v>
      </c>
      <c r="U665" s="4" t="str">
        <f t="shared" si="42"/>
        <v>-</v>
      </c>
      <c r="V665" s="73" t="str">
        <f t="shared" si="43"/>
        <v>-</v>
      </c>
      <c r="W665" s="67"/>
    </row>
    <row r="666" spans="1:23" x14ac:dyDescent="0.3">
      <c r="A666" s="1" t="str">
        <f>IF('2.1 Data FSVA 2025 &amp; Bobot'!A662="","",'2.1 Data FSVA 2025 &amp; Bobot'!A662)</f>
        <v/>
      </c>
      <c r="B666" s="2" t="str">
        <f>IF('2.1 Data FSVA 2025 &amp; Bobot'!B662="","",'2.1 Data FSVA 2025 &amp; Bobot'!B662)</f>
        <v/>
      </c>
      <c r="C666" s="1" t="str">
        <f>IF('2.1 Data FSVA 2025 &amp; Bobot'!C662="","",'2.1 Data FSVA 2025 &amp; Bobot'!C662)</f>
        <v/>
      </c>
      <c r="D666" s="1" t="str">
        <f>IF('2.1 Data FSVA 2025 &amp; Bobot'!D662="","",'2.1 Data FSVA 2025 &amp; Bobot'!D662)</f>
        <v/>
      </c>
      <c r="E666" s="1" t="str">
        <f>IF('2.1 Data FSVA 2025 &amp; Bobot'!E662="","",'2.1 Data FSVA 2025 &amp; Bobot'!E662)</f>
        <v/>
      </c>
      <c r="F666" s="2" t="str">
        <f>IF('2.1 Data FSVA 2025 &amp; Bobot'!F662="","",'2.1 Data FSVA 2025 &amp; Bobot'!F662)</f>
        <v/>
      </c>
      <c r="G666" s="4" t="str">
        <f>IF('2.1 Data FSVA 2025 &amp; Bobot'!H662="","",IFERROR(((G$7-'2.1 Data FSVA 2025 &amp; Bobot'!H662))/(G$7-G$6),"-"))</f>
        <v/>
      </c>
      <c r="H666" s="4" t="str">
        <f>IF('2.1 Data FSVA 2025 &amp; Bobot'!J662="","",IFERROR((('2.1 Data FSVA 2025 &amp; Bobot'!J662-H$6))/(H$7-H$6),"-"))</f>
        <v/>
      </c>
      <c r="I666" s="4" t="str">
        <f>IF('2.1 Data FSVA 2025 &amp; Bobot'!L662="","",IFERROR((('2.1 Data FSVA 2025 &amp; Bobot'!L662-I$6))/(I$7-I$6),"-"))</f>
        <v/>
      </c>
      <c r="J666" s="4" t="str">
        <f>IF('2.1 Data FSVA 2025 &amp; Bobot'!N662="","",IFERROR((('2.1 Data FSVA 2025 &amp; Bobot'!N662-J$6))/(J$7-J$6),"-"))</f>
        <v/>
      </c>
      <c r="K666" s="4" t="str">
        <f>IF('2.1 Data FSVA 2025 &amp; Bobot'!P662="","",IFERROR(((K$7-'2.1 Data FSVA 2025 &amp; Bobot'!P662))/(K$7-K$6),"-"))</f>
        <v/>
      </c>
      <c r="L666" s="4" t="str">
        <f>IF('2.1 Data FSVA 2025 &amp; Bobot'!R662="","",IFERROR(((L$7-'2.1 Data FSVA 2025 &amp; Bobot'!R662))/(L$7-L$6),"-"))</f>
        <v/>
      </c>
      <c r="M666" s="4" t="str">
        <f>IF('2.1 Data FSVA 2025 &amp; Bobot'!T662="","",IFERROR(((M$7-'2.1 Data FSVA 2025 &amp; Bobot'!T662))/(M$7-M$6),"-"))</f>
        <v/>
      </c>
      <c r="N666" s="4" t="str">
        <f>IF('2.1 Data FSVA 2025 &amp; Bobot'!V662="","",IFERROR((('2.1 Data FSVA 2025 &amp; Bobot'!V662-N$6))/(N$7-N$6),"-"))</f>
        <v/>
      </c>
      <c r="O666" s="4" t="str">
        <f>IF('2.1 Data FSVA 2025 &amp; Bobot'!X662="","",IFERROR(((O$7-'2.1 Data FSVA 2025 &amp; Bobot'!X662))/(O$7-O$6),"-"))</f>
        <v/>
      </c>
      <c r="P666" s="4" t="str">
        <f>IF('2.1 Data FSVA 2025 &amp; Bobot'!Z662="","",IFERROR((('2.1 Data FSVA 2025 &amp; Bobot'!Z662-P$6))/(P$7-P$6),"-"))</f>
        <v/>
      </c>
      <c r="Q666" s="4" t="str">
        <f>IF('2.1 Data FSVA 2025 &amp; Bobot'!AB662="","",IFERROR((('2.1 Data FSVA 2025 &amp; Bobot'!AB662-Q$6))/(Q$7-Q$6),"-"))</f>
        <v/>
      </c>
      <c r="R666" s="4" t="str">
        <f>IF('2.1 Data FSVA 2025 &amp; Bobot'!AD662="","",IFERROR(((R$7-'2.1 Data FSVA 2025 &amp; Bobot'!AD662))/(R$7-R$6),"-"))</f>
        <v/>
      </c>
      <c r="S666" s="33" t="str">
        <f t="shared" si="40"/>
        <v>-</v>
      </c>
      <c r="T666" s="73" t="str">
        <f t="shared" si="41"/>
        <v>-</v>
      </c>
      <c r="U666" s="4" t="str">
        <f t="shared" si="42"/>
        <v>-</v>
      </c>
      <c r="V666" s="73" t="str">
        <f t="shared" si="43"/>
        <v>-</v>
      </c>
      <c r="W666" s="67"/>
    </row>
    <row r="667" spans="1:23" x14ac:dyDescent="0.3">
      <c r="A667" s="1" t="str">
        <f>IF('2.1 Data FSVA 2025 &amp; Bobot'!A663="","",'2.1 Data FSVA 2025 &amp; Bobot'!A663)</f>
        <v/>
      </c>
      <c r="B667" s="2" t="str">
        <f>IF('2.1 Data FSVA 2025 &amp; Bobot'!B663="","",'2.1 Data FSVA 2025 &amp; Bobot'!B663)</f>
        <v/>
      </c>
      <c r="C667" s="1" t="str">
        <f>IF('2.1 Data FSVA 2025 &amp; Bobot'!C663="","",'2.1 Data FSVA 2025 &amp; Bobot'!C663)</f>
        <v/>
      </c>
      <c r="D667" s="1" t="str">
        <f>IF('2.1 Data FSVA 2025 &amp; Bobot'!D663="","",'2.1 Data FSVA 2025 &amp; Bobot'!D663)</f>
        <v/>
      </c>
      <c r="E667" s="1" t="str">
        <f>IF('2.1 Data FSVA 2025 &amp; Bobot'!E663="","",'2.1 Data FSVA 2025 &amp; Bobot'!E663)</f>
        <v/>
      </c>
      <c r="F667" s="2" t="str">
        <f>IF('2.1 Data FSVA 2025 &amp; Bobot'!F663="","",'2.1 Data FSVA 2025 &amp; Bobot'!F663)</f>
        <v/>
      </c>
      <c r="G667" s="4" t="str">
        <f>IF('2.1 Data FSVA 2025 &amp; Bobot'!H663="","",IFERROR(((G$7-'2.1 Data FSVA 2025 &amp; Bobot'!H663))/(G$7-G$6),"-"))</f>
        <v/>
      </c>
      <c r="H667" s="4" t="str">
        <f>IF('2.1 Data FSVA 2025 &amp; Bobot'!J663="","",IFERROR((('2.1 Data FSVA 2025 &amp; Bobot'!J663-H$6))/(H$7-H$6),"-"))</f>
        <v/>
      </c>
      <c r="I667" s="4" t="str">
        <f>IF('2.1 Data FSVA 2025 &amp; Bobot'!L663="","",IFERROR((('2.1 Data FSVA 2025 &amp; Bobot'!L663-I$6))/(I$7-I$6),"-"))</f>
        <v/>
      </c>
      <c r="J667" s="4" t="str">
        <f>IF('2.1 Data FSVA 2025 &amp; Bobot'!N663="","",IFERROR((('2.1 Data FSVA 2025 &amp; Bobot'!N663-J$6))/(J$7-J$6),"-"))</f>
        <v/>
      </c>
      <c r="K667" s="4" t="str">
        <f>IF('2.1 Data FSVA 2025 &amp; Bobot'!P663="","",IFERROR(((K$7-'2.1 Data FSVA 2025 &amp; Bobot'!P663))/(K$7-K$6),"-"))</f>
        <v/>
      </c>
      <c r="L667" s="4" t="str">
        <f>IF('2.1 Data FSVA 2025 &amp; Bobot'!R663="","",IFERROR(((L$7-'2.1 Data FSVA 2025 &amp; Bobot'!R663))/(L$7-L$6),"-"))</f>
        <v/>
      </c>
      <c r="M667" s="4" t="str">
        <f>IF('2.1 Data FSVA 2025 &amp; Bobot'!T663="","",IFERROR(((M$7-'2.1 Data FSVA 2025 &amp; Bobot'!T663))/(M$7-M$6),"-"))</f>
        <v/>
      </c>
      <c r="N667" s="4" t="str">
        <f>IF('2.1 Data FSVA 2025 &amp; Bobot'!V663="","",IFERROR((('2.1 Data FSVA 2025 &amp; Bobot'!V663-N$6))/(N$7-N$6),"-"))</f>
        <v/>
      </c>
      <c r="O667" s="4" t="str">
        <f>IF('2.1 Data FSVA 2025 &amp; Bobot'!X663="","",IFERROR(((O$7-'2.1 Data FSVA 2025 &amp; Bobot'!X663))/(O$7-O$6),"-"))</f>
        <v/>
      </c>
      <c r="P667" s="4" t="str">
        <f>IF('2.1 Data FSVA 2025 &amp; Bobot'!Z663="","",IFERROR((('2.1 Data FSVA 2025 &amp; Bobot'!Z663-P$6))/(P$7-P$6),"-"))</f>
        <v/>
      </c>
      <c r="Q667" s="4" t="str">
        <f>IF('2.1 Data FSVA 2025 &amp; Bobot'!AB663="","",IFERROR((('2.1 Data FSVA 2025 &amp; Bobot'!AB663-Q$6))/(Q$7-Q$6),"-"))</f>
        <v/>
      </c>
      <c r="R667" s="4" t="str">
        <f>IF('2.1 Data FSVA 2025 &amp; Bobot'!AD663="","",IFERROR(((R$7-'2.1 Data FSVA 2025 &amp; Bobot'!AD663))/(R$7-R$6),"-"))</f>
        <v/>
      </c>
      <c r="S667" s="33" t="str">
        <f t="shared" si="40"/>
        <v>-</v>
      </c>
      <c r="T667" s="73" t="str">
        <f t="shared" si="41"/>
        <v>-</v>
      </c>
      <c r="U667" s="4" t="str">
        <f t="shared" si="42"/>
        <v>-</v>
      </c>
      <c r="V667" s="73" t="str">
        <f t="shared" si="43"/>
        <v>-</v>
      </c>
      <c r="W667" s="67"/>
    </row>
    <row r="668" spans="1:23" x14ac:dyDescent="0.3">
      <c r="A668" s="1" t="str">
        <f>IF('2.1 Data FSVA 2025 &amp; Bobot'!A664="","",'2.1 Data FSVA 2025 &amp; Bobot'!A664)</f>
        <v/>
      </c>
      <c r="B668" s="2" t="str">
        <f>IF('2.1 Data FSVA 2025 &amp; Bobot'!B664="","",'2.1 Data FSVA 2025 &amp; Bobot'!B664)</f>
        <v/>
      </c>
      <c r="C668" s="1" t="str">
        <f>IF('2.1 Data FSVA 2025 &amp; Bobot'!C664="","",'2.1 Data FSVA 2025 &amp; Bobot'!C664)</f>
        <v/>
      </c>
      <c r="D668" s="1" t="str">
        <f>IF('2.1 Data FSVA 2025 &amp; Bobot'!D664="","",'2.1 Data FSVA 2025 &amp; Bobot'!D664)</f>
        <v/>
      </c>
      <c r="E668" s="1" t="str">
        <f>IF('2.1 Data FSVA 2025 &amp; Bobot'!E664="","",'2.1 Data FSVA 2025 &amp; Bobot'!E664)</f>
        <v/>
      </c>
      <c r="F668" s="2" t="str">
        <f>IF('2.1 Data FSVA 2025 &amp; Bobot'!F664="","",'2.1 Data FSVA 2025 &amp; Bobot'!F664)</f>
        <v/>
      </c>
      <c r="G668" s="4" t="str">
        <f>IF('2.1 Data FSVA 2025 &amp; Bobot'!H664="","",IFERROR(((G$7-'2.1 Data FSVA 2025 &amp; Bobot'!H664))/(G$7-G$6),"-"))</f>
        <v/>
      </c>
      <c r="H668" s="4" t="str">
        <f>IF('2.1 Data FSVA 2025 &amp; Bobot'!J664="","",IFERROR((('2.1 Data FSVA 2025 &amp; Bobot'!J664-H$6))/(H$7-H$6),"-"))</f>
        <v/>
      </c>
      <c r="I668" s="4" t="str">
        <f>IF('2.1 Data FSVA 2025 &amp; Bobot'!L664="","",IFERROR((('2.1 Data FSVA 2025 &amp; Bobot'!L664-I$6))/(I$7-I$6),"-"))</f>
        <v/>
      </c>
      <c r="J668" s="4" t="str">
        <f>IF('2.1 Data FSVA 2025 &amp; Bobot'!N664="","",IFERROR((('2.1 Data FSVA 2025 &amp; Bobot'!N664-J$6))/(J$7-J$6),"-"))</f>
        <v/>
      </c>
      <c r="K668" s="4" t="str">
        <f>IF('2.1 Data FSVA 2025 &amp; Bobot'!P664="","",IFERROR(((K$7-'2.1 Data FSVA 2025 &amp; Bobot'!P664))/(K$7-K$6),"-"))</f>
        <v/>
      </c>
      <c r="L668" s="4" t="str">
        <f>IF('2.1 Data FSVA 2025 &amp; Bobot'!R664="","",IFERROR(((L$7-'2.1 Data FSVA 2025 &amp; Bobot'!R664))/(L$7-L$6),"-"))</f>
        <v/>
      </c>
      <c r="M668" s="4" t="str">
        <f>IF('2.1 Data FSVA 2025 &amp; Bobot'!T664="","",IFERROR(((M$7-'2.1 Data FSVA 2025 &amp; Bobot'!T664))/(M$7-M$6),"-"))</f>
        <v/>
      </c>
      <c r="N668" s="4" t="str">
        <f>IF('2.1 Data FSVA 2025 &amp; Bobot'!V664="","",IFERROR((('2.1 Data FSVA 2025 &amp; Bobot'!V664-N$6))/(N$7-N$6),"-"))</f>
        <v/>
      </c>
      <c r="O668" s="4" t="str">
        <f>IF('2.1 Data FSVA 2025 &amp; Bobot'!X664="","",IFERROR(((O$7-'2.1 Data FSVA 2025 &amp; Bobot'!X664))/(O$7-O$6),"-"))</f>
        <v/>
      </c>
      <c r="P668" s="4" t="str">
        <f>IF('2.1 Data FSVA 2025 &amp; Bobot'!Z664="","",IFERROR((('2.1 Data FSVA 2025 &amp; Bobot'!Z664-P$6))/(P$7-P$6),"-"))</f>
        <v/>
      </c>
      <c r="Q668" s="4" t="str">
        <f>IF('2.1 Data FSVA 2025 &amp; Bobot'!AB664="","",IFERROR((('2.1 Data FSVA 2025 &amp; Bobot'!AB664-Q$6))/(Q$7-Q$6),"-"))</f>
        <v/>
      </c>
      <c r="R668" s="4" t="str">
        <f>IF('2.1 Data FSVA 2025 &amp; Bobot'!AD664="","",IFERROR(((R$7-'2.1 Data FSVA 2025 &amp; Bobot'!AD664))/(R$7-R$6),"-"))</f>
        <v/>
      </c>
      <c r="S668" s="33" t="str">
        <f t="shared" si="40"/>
        <v>-</v>
      </c>
      <c r="T668" s="73" t="str">
        <f t="shared" si="41"/>
        <v>-</v>
      </c>
      <c r="U668" s="4" t="str">
        <f t="shared" si="42"/>
        <v>-</v>
      </c>
      <c r="V668" s="73" t="str">
        <f t="shared" si="43"/>
        <v>-</v>
      </c>
      <c r="W668" s="67"/>
    </row>
    <row r="669" spans="1:23" x14ac:dyDescent="0.3">
      <c r="A669" s="1" t="str">
        <f>IF('2.1 Data FSVA 2025 &amp; Bobot'!A665="","",'2.1 Data FSVA 2025 &amp; Bobot'!A665)</f>
        <v/>
      </c>
      <c r="B669" s="2" t="str">
        <f>IF('2.1 Data FSVA 2025 &amp; Bobot'!B665="","",'2.1 Data FSVA 2025 &amp; Bobot'!B665)</f>
        <v/>
      </c>
      <c r="C669" s="1" t="str">
        <f>IF('2.1 Data FSVA 2025 &amp; Bobot'!C665="","",'2.1 Data FSVA 2025 &amp; Bobot'!C665)</f>
        <v/>
      </c>
      <c r="D669" s="1" t="str">
        <f>IF('2.1 Data FSVA 2025 &amp; Bobot'!D665="","",'2.1 Data FSVA 2025 &amp; Bobot'!D665)</f>
        <v/>
      </c>
      <c r="E669" s="1" t="str">
        <f>IF('2.1 Data FSVA 2025 &amp; Bobot'!E665="","",'2.1 Data FSVA 2025 &amp; Bobot'!E665)</f>
        <v/>
      </c>
      <c r="F669" s="2" t="str">
        <f>IF('2.1 Data FSVA 2025 &amp; Bobot'!F665="","",'2.1 Data FSVA 2025 &amp; Bobot'!F665)</f>
        <v/>
      </c>
      <c r="G669" s="4" t="str">
        <f>IF('2.1 Data FSVA 2025 &amp; Bobot'!H665="","",IFERROR(((G$7-'2.1 Data FSVA 2025 &amp; Bobot'!H665))/(G$7-G$6),"-"))</f>
        <v/>
      </c>
      <c r="H669" s="4" t="str">
        <f>IF('2.1 Data FSVA 2025 &amp; Bobot'!J665="","",IFERROR((('2.1 Data FSVA 2025 &amp; Bobot'!J665-H$6))/(H$7-H$6),"-"))</f>
        <v/>
      </c>
      <c r="I669" s="4" t="str">
        <f>IF('2.1 Data FSVA 2025 &amp; Bobot'!L665="","",IFERROR((('2.1 Data FSVA 2025 &amp; Bobot'!L665-I$6))/(I$7-I$6),"-"))</f>
        <v/>
      </c>
      <c r="J669" s="4" t="str">
        <f>IF('2.1 Data FSVA 2025 &amp; Bobot'!N665="","",IFERROR((('2.1 Data FSVA 2025 &amp; Bobot'!N665-J$6))/(J$7-J$6),"-"))</f>
        <v/>
      </c>
      <c r="K669" s="4" t="str">
        <f>IF('2.1 Data FSVA 2025 &amp; Bobot'!P665="","",IFERROR(((K$7-'2.1 Data FSVA 2025 &amp; Bobot'!P665))/(K$7-K$6),"-"))</f>
        <v/>
      </c>
      <c r="L669" s="4" t="str">
        <f>IF('2.1 Data FSVA 2025 &amp; Bobot'!R665="","",IFERROR(((L$7-'2.1 Data FSVA 2025 &amp; Bobot'!R665))/(L$7-L$6),"-"))</f>
        <v/>
      </c>
      <c r="M669" s="4" t="str">
        <f>IF('2.1 Data FSVA 2025 &amp; Bobot'!T665="","",IFERROR(((M$7-'2.1 Data FSVA 2025 &amp; Bobot'!T665))/(M$7-M$6),"-"))</f>
        <v/>
      </c>
      <c r="N669" s="4" t="str">
        <f>IF('2.1 Data FSVA 2025 &amp; Bobot'!V665="","",IFERROR((('2.1 Data FSVA 2025 &amp; Bobot'!V665-N$6))/(N$7-N$6),"-"))</f>
        <v/>
      </c>
      <c r="O669" s="4" t="str">
        <f>IF('2.1 Data FSVA 2025 &amp; Bobot'!X665="","",IFERROR(((O$7-'2.1 Data FSVA 2025 &amp; Bobot'!X665))/(O$7-O$6),"-"))</f>
        <v/>
      </c>
      <c r="P669" s="4" t="str">
        <f>IF('2.1 Data FSVA 2025 &amp; Bobot'!Z665="","",IFERROR((('2.1 Data FSVA 2025 &amp; Bobot'!Z665-P$6))/(P$7-P$6),"-"))</f>
        <v/>
      </c>
      <c r="Q669" s="4" t="str">
        <f>IF('2.1 Data FSVA 2025 &amp; Bobot'!AB665="","",IFERROR((('2.1 Data FSVA 2025 &amp; Bobot'!AB665-Q$6))/(Q$7-Q$6),"-"))</f>
        <v/>
      </c>
      <c r="R669" s="4" t="str">
        <f>IF('2.1 Data FSVA 2025 &amp; Bobot'!AD665="","",IFERROR(((R$7-'2.1 Data FSVA 2025 &amp; Bobot'!AD665))/(R$7-R$6),"-"))</f>
        <v/>
      </c>
      <c r="S669" s="33" t="str">
        <f t="shared" si="40"/>
        <v>-</v>
      </c>
      <c r="T669" s="73" t="str">
        <f t="shared" si="41"/>
        <v>-</v>
      </c>
      <c r="U669" s="4" t="str">
        <f t="shared" si="42"/>
        <v>-</v>
      </c>
      <c r="V669" s="73" t="str">
        <f t="shared" si="43"/>
        <v>-</v>
      </c>
      <c r="W669" s="67"/>
    </row>
    <row r="670" spans="1:23" x14ac:dyDescent="0.3">
      <c r="A670" s="1" t="str">
        <f>IF('2.1 Data FSVA 2025 &amp; Bobot'!A666="","",'2.1 Data FSVA 2025 &amp; Bobot'!A666)</f>
        <v/>
      </c>
      <c r="B670" s="2" t="str">
        <f>IF('2.1 Data FSVA 2025 &amp; Bobot'!B666="","",'2.1 Data FSVA 2025 &amp; Bobot'!B666)</f>
        <v/>
      </c>
      <c r="C670" s="1" t="str">
        <f>IF('2.1 Data FSVA 2025 &amp; Bobot'!C666="","",'2.1 Data FSVA 2025 &amp; Bobot'!C666)</f>
        <v/>
      </c>
      <c r="D670" s="1" t="str">
        <f>IF('2.1 Data FSVA 2025 &amp; Bobot'!D666="","",'2.1 Data FSVA 2025 &amp; Bobot'!D666)</f>
        <v/>
      </c>
      <c r="E670" s="1" t="str">
        <f>IF('2.1 Data FSVA 2025 &amp; Bobot'!E666="","",'2.1 Data FSVA 2025 &amp; Bobot'!E666)</f>
        <v/>
      </c>
      <c r="F670" s="2" t="str">
        <f>IF('2.1 Data FSVA 2025 &amp; Bobot'!F666="","",'2.1 Data FSVA 2025 &amp; Bobot'!F666)</f>
        <v/>
      </c>
      <c r="G670" s="4" t="str">
        <f>IF('2.1 Data FSVA 2025 &amp; Bobot'!H666="","",IFERROR(((G$7-'2.1 Data FSVA 2025 &amp; Bobot'!H666))/(G$7-G$6),"-"))</f>
        <v/>
      </c>
      <c r="H670" s="4" t="str">
        <f>IF('2.1 Data FSVA 2025 &amp; Bobot'!J666="","",IFERROR((('2.1 Data FSVA 2025 &amp; Bobot'!J666-H$6))/(H$7-H$6),"-"))</f>
        <v/>
      </c>
      <c r="I670" s="4" t="str">
        <f>IF('2.1 Data FSVA 2025 &amp; Bobot'!L666="","",IFERROR((('2.1 Data FSVA 2025 &amp; Bobot'!L666-I$6))/(I$7-I$6),"-"))</f>
        <v/>
      </c>
      <c r="J670" s="4" t="str">
        <f>IF('2.1 Data FSVA 2025 &amp; Bobot'!N666="","",IFERROR((('2.1 Data FSVA 2025 &amp; Bobot'!N666-J$6))/(J$7-J$6),"-"))</f>
        <v/>
      </c>
      <c r="K670" s="4" t="str">
        <f>IF('2.1 Data FSVA 2025 &amp; Bobot'!P666="","",IFERROR(((K$7-'2.1 Data FSVA 2025 &amp; Bobot'!P666))/(K$7-K$6),"-"))</f>
        <v/>
      </c>
      <c r="L670" s="4" t="str">
        <f>IF('2.1 Data FSVA 2025 &amp; Bobot'!R666="","",IFERROR(((L$7-'2.1 Data FSVA 2025 &amp; Bobot'!R666))/(L$7-L$6),"-"))</f>
        <v/>
      </c>
      <c r="M670" s="4" t="str">
        <f>IF('2.1 Data FSVA 2025 &amp; Bobot'!T666="","",IFERROR(((M$7-'2.1 Data FSVA 2025 &amp; Bobot'!T666))/(M$7-M$6),"-"))</f>
        <v/>
      </c>
      <c r="N670" s="4" t="str">
        <f>IF('2.1 Data FSVA 2025 &amp; Bobot'!V666="","",IFERROR((('2.1 Data FSVA 2025 &amp; Bobot'!V666-N$6))/(N$7-N$6),"-"))</f>
        <v/>
      </c>
      <c r="O670" s="4" t="str">
        <f>IF('2.1 Data FSVA 2025 &amp; Bobot'!X666="","",IFERROR(((O$7-'2.1 Data FSVA 2025 &amp; Bobot'!X666))/(O$7-O$6),"-"))</f>
        <v/>
      </c>
      <c r="P670" s="4" t="str">
        <f>IF('2.1 Data FSVA 2025 &amp; Bobot'!Z666="","",IFERROR((('2.1 Data FSVA 2025 &amp; Bobot'!Z666-P$6))/(P$7-P$6),"-"))</f>
        <v/>
      </c>
      <c r="Q670" s="4" t="str">
        <f>IF('2.1 Data FSVA 2025 &amp; Bobot'!AB666="","",IFERROR((('2.1 Data FSVA 2025 &amp; Bobot'!AB666-Q$6))/(Q$7-Q$6),"-"))</f>
        <v/>
      </c>
      <c r="R670" s="4" t="str">
        <f>IF('2.1 Data FSVA 2025 &amp; Bobot'!AD666="","",IFERROR(((R$7-'2.1 Data FSVA 2025 &amp; Bobot'!AD666))/(R$7-R$6),"-"))</f>
        <v/>
      </c>
      <c r="S670" s="33" t="str">
        <f t="shared" si="40"/>
        <v>-</v>
      </c>
      <c r="T670" s="73" t="str">
        <f t="shared" si="41"/>
        <v>-</v>
      </c>
      <c r="U670" s="4" t="str">
        <f t="shared" si="42"/>
        <v>-</v>
      </c>
      <c r="V670" s="73" t="str">
        <f t="shared" si="43"/>
        <v>-</v>
      </c>
      <c r="W670" s="67"/>
    </row>
    <row r="671" spans="1:23" x14ac:dyDescent="0.3">
      <c r="A671" s="1" t="str">
        <f>IF('2.1 Data FSVA 2025 &amp; Bobot'!A667="","",'2.1 Data FSVA 2025 &amp; Bobot'!A667)</f>
        <v/>
      </c>
      <c r="B671" s="2" t="str">
        <f>IF('2.1 Data FSVA 2025 &amp; Bobot'!B667="","",'2.1 Data FSVA 2025 &amp; Bobot'!B667)</f>
        <v/>
      </c>
      <c r="C671" s="1" t="str">
        <f>IF('2.1 Data FSVA 2025 &amp; Bobot'!C667="","",'2.1 Data FSVA 2025 &amp; Bobot'!C667)</f>
        <v/>
      </c>
      <c r="D671" s="1" t="str">
        <f>IF('2.1 Data FSVA 2025 &amp; Bobot'!D667="","",'2.1 Data FSVA 2025 &amp; Bobot'!D667)</f>
        <v/>
      </c>
      <c r="E671" s="1" t="str">
        <f>IF('2.1 Data FSVA 2025 &amp; Bobot'!E667="","",'2.1 Data FSVA 2025 &amp; Bobot'!E667)</f>
        <v/>
      </c>
      <c r="F671" s="2" t="str">
        <f>IF('2.1 Data FSVA 2025 &amp; Bobot'!F667="","",'2.1 Data FSVA 2025 &amp; Bobot'!F667)</f>
        <v/>
      </c>
      <c r="G671" s="4" t="str">
        <f>IF('2.1 Data FSVA 2025 &amp; Bobot'!H667="","",IFERROR(((G$7-'2.1 Data FSVA 2025 &amp; Bobot'!H667))/(G$7-G$6),"-"))</f>
        <v/>
      </c>
      <c r="H671" s="4" t="str">
        <f>IF('2.1 Data FSVA 2025 &amp; Bobot'!J667="","",IFERROR((('2.1 Data FSVA 2025 &amp; Bobot'!J667-H$6))/(H$7-H$6),"-"))</f>
        <v/>
      </c>
      <c r="I671" s="4" t="str">
        <f>IF('2.1 Data FSVA 2025 &amp; Bobot'!L667="","",IFERROR((('2.1 Data FSVA 2025 &amp; Bobot'!L667-I$6))/(I$7-I$6),"-"))</f>
        <v/>
      </c>
      <c r="J671" s="4" t="str">
        <f>IF('2.1 Data FSVA 2025 &amp; Bobot'!N667="","",IFERROR((('2.1 Data FSVA 2025 &amp; Bobot'!N667-J$6))/(J$7-J$6),"-"))</f>
        <v/>
      </c>
      <c r="K671" s="4" t="str">
        <f>IF('2.1 Data FSVA 2025 &amp; Bobot'!P667="","",IFERROR(((K$7-'2.1 Data FSVA 2025 &amp; Bobot'!P667))/(K$7-K$6),"-"))</f>
        <v/>
      </c>
      <c r="L671" s="4" t="str">
        <f>IF('2.1 Data FSVA 2025 &amp; Bobot'!R667="","",IFERROR(((L$7-'2.1 Data FSVA 2025 &amp; Bobot'!R667))/(L$7-L$6),"-"))</f>
        <v/>
      </c>
      <c r="M671" s="4" t="str">
        <f>IF('2.1 Data FSVA 2025 &amp; Bobot'!T667="","",IFERROR(((M$7-'2.1 Data FSVA 2025 &amp; Bobot'!T667))/(M$7-M$6),"-"))</f>
        <v/>
      </c>
      <c r="N671" s="4" t="str">
        <f>IF('2.1 Data FSVA 2025 &amp; Bobot'!V667="","",IFERROR((('2.1 Data FSVA 2025 &amp; Bobot'!V667-N$6))/(N$7-N$6),"-"))</f>
        <v/>
      </c>
      <c r="O671" s="4" t="str">
        <f>IF('2.1 Data FSVA 2025 &amp; Bobot'!X667="","",IFERROR(((O$7-'2.1 Data FSVA 2025 &amp; Bobot'!X667))/(O$7-O$6),"-"))</f>
        <v/>
      </c>
      <c r="P671" s="4" t="str">
        <f>IF('2.1 Data FSVA 2025 &amp; Bobot'!Z667="","",IFERROR((('2.1 Data FSVA 2025 &amp; Bobot'!Z667-P$6))/(P$7-P$6),"-"))</f>
        <v/>
      </c>
      <c r="Q671" s="4" t="str">
        <f>IF('2.1 Data FSVA 2025 &amp; Bobot'!AB667="","",IFERROR((('2.1 Data FSVA 2025 &amp; Bobot'!AB667-Q$6))/(Q$7-Q$6),"-"))</f>
        <v/>
      </c>
      <c r="R671" s="4" t="str">
        <f>IF('2.1 Data FSVA 2025 &amp; Bobot'!AD667="","",IFERROR(((R$7-'2.1 Data FSVA 2025 &amp; Bobot'!AD667))/(R$7-R$6),"-"))</f>
        <v/>
      </c>
      <c r="S671" s="33" t="str">
        <f t="shared" si="40"/>
        <v>-</v>
      </c>
      <c r="T671" s="73" t="str">
        <f t="shared" si="41"/>
        <v>-</v>
      </c>
      <c r="U671" s="4" t="str">
        <f t="shared" si="42"/>
        <v>-</v>
      </c>
      <c r="V671" s="73" t="str">
        <f t="shared" si="43"/>
        <v>-</v>
      </c>
      <c r="W671" s="67"/>
    </row>
    <row r="672" spans="1:23" x14ac:dyDescent="0.3">
      <c r="A672" s="1" t="str">
        <f>IF('2.1 Data FSVA 2025 &amp; Bobot'!A668="","",'2.1 Data FSVA 2025 &amp; Bobot'!A668)</f>
        <v/>
      </c>
      <c r="B672" s="2" t="str">
        <f>IF('2.1 Data FSVA 2025 &amp; Bobot'!B668="","",'2.1 Data FSVA 2025 &amp; Bobot'!B668)</f>
        <v/>
      </c>
      <c r="C672" s="1" t="str">
        <f>IF('2.1 Data FSVA 2025 &amp; Bobot'!C668="","",'2.1 Data FSVA 2025 &amp; Bobot'!C668)</f>
        <v/>
      </c>
      <c r="D672" s="1" t="str">
        <f>IF('2.1 Data FSVA 2025 &amp; Bobot'!D668="","",'2.1 Data FSVA 2025 &amp; Bobot'!D668)</f>
        <v/>
      </c>
      <c r="E672" s="1" t="str">
        <f>IF('2.1 Data FSVA 2025 &amp; Bobot'!E668="","",'2.1 Data FSVA 2025 &amp; Bobot'!E668)</f>
        <v/>
      </c>
      <c r="F672" s="2" t="str">
        <f>IF('2.1 Data FSVA 2025 &amp; Bobot'!F668="","",'2.1 Data FSVA 2025 &amp; Bobot'!F668)</f>
        <v/>
      </c>
      <c r="G672" s="4" t="str">
        <f>IF('2.1 Data FSVA 2025 &amp; Bobot'!H668="","",IFERROR(((G$7-'2.1 Data FSVA 2025 &amp; Bobot'!H668))/(G$7-G$6),"-"))</f>
        <v/>
      </c>
      <c r="H672" s="4" t="str">
        <f>IF('2.1 Data FSVA 2025 &amp; Bobot'!J668="","",IFERROR((('2.1 Data FSVA 2025 &amp; Bobot'!J668-H$6))/(H$7-H$6),"-"))</f>
        <v/>
      </c>
      <c r="I672" s="4" t="str">
        <f>IF('2.1 Data FSVA 2025 &amp; Bobot'!L668="","",IFERROR((('2.1 Data FSVA 2025 &amp; Bobot'!L668-I$6))/(I$7-I$6),"-"))</f>
        <v/>
      </c>
      <c r="J672" s="4" t="str">
        <f>IF('2.1 Data FSVA 2025 &amp; Bobot'!N668="","",IFERROR((('2.1 Data FSVA 2025 &amp; Bobot'!N668-J$6))/(J$7-J$6),"-"))</f>
        <v/>
      </c>
      <c r="K672" s="4" t="str">
        <f>IF('2.1 Data FSVA 2025 &amp; Bobot'!P668="","",IFERROR(((K$7-'2.1 Data FSVA 2025 &amp; Bobot'!P668))/(K$7-K$6),"-"))</f>
        <v/>
      </c>
      <c r="L672" s="4" t="str">
        <f>IF('2.1 Data FSVA 2025 &amp; Bobot'!R668="","",IFERROR(((L$7-'2.1 Data FSVA 2025 &amp; Bobot'!R668))/(L$7-L$6),"-"))</f>
        <v/>
      </c>
      <c r="M672" s="4" t="str">
        <f>IF('2.1 Data FSVA 2025 &amp; Bobot'!T668="","",IFERROR(((M$7-'2.1 Data FSVA 2025 &amp; Bobot'!T668))/(M$7-M$6),"-"))</f>
        <v/>
      </c>
      <c r="N672" s="4" t="str">
        <f>IF('2.1 Data FSVA 2025 &amp; Bobot'!V668="","",IFERROR((('2.1 Data FSVA 2025 &amp; Bobot'!V668-N$6))/(N$7-N$6),"-"))</f>
        <v/>
      </c>
      <c r="O672" s="4" t="str">
        <f>IF('2.1 Data FSVA 2025 &amp; Bobot'!X668="","",IFERROR(((O$7-'2.1 Data FSVA 2025 &amp; Bobot'!X668))/(O$7-O$6),"-"))</f>
        <v/>
      </c>
      <c r="P672" s="4" t="str">
        <f>IF('2.1 Data FSVA 2025 &amp; Bobot'!Z668="","",IFERROR((('2.1 Data FSVA 2025 &amp; Bobot'!Z668-P$6))/(P$7-P$6),"-"))</f>
        <v/>
      </c>
      <c r="Q672" s="4" t="str">
        <f>IF('2.1 Data FSVA 2025 &amp; Bobot'!AB668="","",IFERROR((('2.1 Data FSVA 2025 &amp; Bobot'!AB668-Q$6))/(Q$7-Q$6),"-"))</f>
        <v/>
      </c>
      <c r="R672" s="4" t="str">
        <f>IF('2.1 Data FSVA 2025 &amp; Bobot'!AD668="","",IFERROR(((R$7-'2.1 Data FSVA 2025 &amp; Bobot'!AD668))/(R$7-R$6),"-"))</f>
        <v/>
      </c>
      <c r="S672" s="33" t="str">
        <f t="shared" si="40"/>
        <v>-</v>
      </c>
      <c r="T672" s="73" t="str">
        <f t="shared" si="41"/>
        <v>-</v>
      </c>
      <c r="U672" s="4" t="str">
        <f t="shared" si="42"/>
        <v>-</v>
      </c>
      <c r="V672" s="73" t="str">
        <f t="shared" si="43"/>
        <v>-</v>
      </c>
      <c r="W672" s="67"/>
    </row>
    <row r="673" spans="1:23" x14ac:dyDescent="0.3">
      <c r="A673" s="1" t="str">
        <f>IF('2.1 Data FSVA 2025 &amp; Bobot'!A669="","",'2.1 Data FSVA 2025 &amp; Bobot'!A669)</f>
        <v/>
      </c>
      <c r="B673" s="2" t="str">
        <f>IF('2.1 Data FSVA 2025 &amp; Bobot'!B669="","",'2.1 Data FSVA 2025 &amp; Bobot'!B669)</f>
        <v/>
      </c>
      <c r="C673" s="1" t="str">
        <f>IF('2.1 Data FSVA 2025 &amp; Bobot'!C669="","",'2.1 Data FSVA 2025 &amp; Bobot'!C669)</f>
        <v/>
      </c>
      <c r="D673" s="1" t="str">
        <f>IF('2.1 Data FSVA 2025 &amp; Bobot'!D669="","",'2.1 Data FSVA 2025 &amp; Bobot'!D669)</f>
        <v/>
      </c>
      <c r="E673" s="1" t="str">
        <f>IF('2.1 Data FSVA 2025 &amp; Bobot'!E669="","",'2.1 Data FSVA 2025 &amp; Bobot'!E669)</f>
        <v/>
      </c>
      <c r="F673" s="2" t="str">
        <f>IF('2.1 Data FSVA 2025 &amp; Bobot'!F669="","",'2.1 Data FSVA 2025 &amp; Bobot'!F669)</f>
        <v/>
      </c>
      <c r="G673" s="4" t="str">
        <f>IF('2.1 Data FSVA 2025 &amp; Bobot'!H669="","",IFERROR(((G$7-'2.1 Data FSVA 2025 &amp; Bobot'!H669))/(G$7-G$6),"-"))</f>
        <v/>
      </c>
      <c r="H673" s="4" t="str">
        <f>IF('2.1 Data FSVA 2025 &amp; Bobot'!J669="","",IFERROR((('2.1 Data FSVA 2025 &amp; Bobot'!J669-H$6))/(H$7-H$6),"-"))</f>
        <v/>
      </c>
      <c r="I673" s="4" t="str">
        <f>IF('2.1 Data FSVA 2025 &amp; Bobot'!L669="","",IFERROR((('2.1 Data FSVA 2025 &amp; Bobot'!L669-I$6))/(I$7-I$6),"-"))</f>
        <v/>
      </c>
      <c r="J673" s="4" t="str">
        <f>IF('2.1 Data FSVA 2025 &amp; Bobot'!N669="","",IFERROR((('2.1 Data FSVA 2025 &amp; Bobot'!N669-J$6))/(J$7-J$6),"-"))</f>
        <v/>
      </c>
      <c r="K673" s="4" t="str">
        <f>IF('2.1 Data FSVA 2025 &amp; Bobot'!P669="","",IFERROR(((K$7-'2.1 Data FSVA 2025 &amp; Bobot'!P669))/(K$7-K$6),"-"))</f>
        <v/>
      </c>
      <c r="L673" s="4" t="str">
        <f>IF('2.1 Data FSVA 2025 &amp; Bobot'!R669="","",IFERROR(((L$7-'2.1 Data FSVA 2025 &amp; Bobot'!R669))/(L$7-L$6),"-"))</f>
        <v/>
      </c>
      <c r="M673" s="4" t="str">
        <f>IF('2.1 Data FSVA 2025 &amp; Bobot'!T669="","",IFERROR(((M$7-'2.1 Data FSVA 2025 &amp; Bobot'!T669))/(M$7-M$6),"-"))</f>
        <v/>
      </c>
      <c r="N673" s="4" t="str">
        <f>IF('2.1 Data FSVA 2025 &amp; Bobot'!V669="","",IFERROR((('2.1 Data FSVA 2025 &amp; Bobot'!V669-N$6))/(N$7-N$6),"-"))</f>
        <v/>
      </c>
      <c r="O673" s="4" t="str">
        <f>IF('2.1 Data FSVA 2025 &amp; Bobot'!X669="","",IFERROR(((O$7-'2.1 Data FSVA 2025 &amp; Bobot'!X669))/(O$7-O$6),"-"))</f>
        <v/>
      </c>
      <c r="P673" s="4" t="str">
        <f>IF('2.1 Data FSVA 2025 &amp; Bobot'!Z669="","",IFERROR((('2.1 Data FSVA 2025 &amp; Bobot'!Z669-P$6))/(P$7-P$6),"-"))</f>
        <v/>
      </c>
      <c r="Q673" s="4" t="str">
        <f>IF('2.1 Data FSVA 2025 &amp; Bobot'!AB669="","",IFERROR((('2.1 Data FSVA 2025 &amp; Bobot'!AB669-Q$6))/(Q$7-Q$6),"-"))</f>
        <v/>
      </c>
      <c r="R673" s="4" t="str">
        <f>IF('2.1 Data FSVA 2025 &amp; Bobot'!AD669="","",IFERROR(((R$7-'2.1 Data FSVA 2025 &amp; Bobot'!AD669))/(R$7-R$6),"-"))</f>
        <v/>
      </c>
      <c r="S673" s="33" t="str">
        <f t="shared" si="40"/>
        <v>-</v>
      </c>
      <c r="T673" s="73" t="str">
        <f t="shared" si="41"/>
        <v>-</v>
      </c>
      <c r="U673" s="4" t="str">
        <f t="shared" si="42"/>
        <v>-</v>
      </c>
      <c r="V673" s="73" t="str">
        <f t="shared" si="43"/>
        <v>-</v>
      </c>
      <c r="W673" s="67"/>
    </row>
    <row r="674" spans="1:23" x14ac:dyDescent="0.3">
      <c r="A674" s="1" t="str">
        <f>IF('2.1 Data FSVA 2025 &amp; Bobot'!A670="","",'2.1 Data FSVA 2025 &amp; Bobot'!A670)</f>
        <v/>
      </c>
      <c r="B674" s="2" t="str">
        <f>IF('2.1 Data FSVA 2025 &amp; Bobot'!B670="","",'2.1 Data FSVA 2025 &amp; Bobot'!B670)</f>
        <v/>
      </c>
      <c r="C674" s="1" t="str">
        <f>IF('2.1 Data FSVA 2025 &amp; Bobot'!C670="","",'2.1 Data FSVA 2025 &amp; Bobot'!C670)</f>
        <v/>
      </c>
      <c r="D674" s="1" t="str">
        <f>IF('2.1 Data FSVA 2025 &amp; Bobot'!D670="","",'2.1 Data FSVA 2025 &amp; Bobot'!D670)</f>
        <v/>
      </c>
      <c r="E674" s="1" t="str">
        <f>IF('2.1 Data FSVA 2025 &amp; Bobot'!E670="","",'2.1 Data FSVA 2025 &amp; Bobot'!E670)</f>
        <v/>
      </c>
      <c r="F674" s="2" t="str">
        <f>IF('2.1 Data FSVA 2025 &amp; Bobot'!F670="","",'2.1 Data FSVA 2025 &amp; Bobot'!F670)</f>
        <v/>
      </c>
      <c r="G674" s="4" t="str">
        <f>IF('2.1 Data FSVA 2025 &amp; Bobot'!H670="","",IFERROR(((G$7-'2.1 Data FSVA 2025 &amp; Bobot'!H670))/(G$7-G$6),"-"))</f>
        <v/>
      </c>
      <c r="H674" s="4" t="str">
        <f>IF('2.1 Data FSVA 2025 &amp; Bobot'!J670="","",IFERROR((('2.1 Data FSVA 2025 &amp; Bobot'!J670-H$6))/(H$7-H$6),"-"))</f>
        <v/>
      </c>
      <c r="I674" s="4" t="str">
        <f>IF('2.1 Data FSVA 2025 &amp; Bobot'!L670="","",IFERROR((('2.1 Data FSVA 2025 &amp; Bobot'!L670-I$6))/(I$7-I$6),"-"))</f>
        <v/>
      </c>
      <c r="J674" s="4" t="str">
        <f>IF('2.1 Data FSVA 2025 &amp; Bobot'!N670="","",IFERROR((('2.1 Data FSVA 2025 &amp; Bobot'!N670-J$6))/(J$7-J$6),"-"))</f>
        <v/>
      </c>
      <c r="K674" s="4" t="str">
        <f>IF('2.1 Data FSVA 2025 &amp; Bobot'!P670="","",IFERROR(((K$7-'2.1 Data FSVA 2025 &amp; Bobot'!P670))/(K$7-K$6),"-"))</f>
        <v/>
      </c>
      <c r="L674" s="4" t="str">
        <f>IF('2.1 Data FSVA 2025 &amp; Bobot'!R670="","",IFERROR(((L$7-'2.1 Data FSVA 2025 &amp; Bobot'!R670))/(L$7-L$6),"-"))</f>
        <v/>
      </c>
      <c r="M674" s="4" t="str">
        <f>IF('2.1 Data FSVA 2025 &amp; Bobot'!T670="","",IFERROR(((M$7-'2.1 Data FSVA 2025 &amp; Bobot'!T670))/(M$7-M$6),"-"))</f>
        <v/>
      </c>
      <c r="N674" s="4" t="str">
        <f>IF('2.1 Data FSVA 2025 &amp; Bobot'!V670="","",IFERROR((('2.1 Data FSVA 2025 &amp; Bobot'!V670-N$6))/(N$7-N$6),"-"))</f>
        <v/>
      </c>
      <c r="O674" s="4" t="str">
        <f>IF('2.1 Data FSVA 2025 &amp; Bobot'!X670="","",IFERROR(((O$7-'2.1 Data FSVA 2025 &amp; Bobot'!X670))/(O$7-O$6),"-"))</f>
        <v/>
      </c>
      <c r="P674" s="4" t="str">
        <f>IF('2.1 Data FSVA 2025 &amp; Bobot'!Z670="","",IFERROR((('2.1 Data FSVA 2025 &amp; Bobot'!Z670-P$6))/(P$7-P$6),"-"))</f>
        <v/>
      </c>
      <c r="Q674" s="4" t="str">
        <f>IF('2.1 Data FSVA 2025 &amp; Bobot'!AB670="","",IFERROR((('2.1 Data FSVA 2025 &amp; Bobot'!AB670-Q$6))/(Q$7-Q$6),"-"))</f>
        <v/>
      </c>
      <c r="R674" s="4" t="str">
        <f>IF('2.1 Data FSVA 2025 &amp; Bobot'!AD670="","",IFERROR(((R$7-'2.1 Data FSVA 2025 &amp; Bobot'!AD670))/(R$7-R$6),"-"))</f>
        <v/>
      </c>
      <c r="S674" s="33" t="str">
        <f t="shared" si="40"/>
        <v>-</v>
      </c>
      <c r="T674" s="73" t="str">
        <f t="shared" si="41"/>
        <v>-</v>
      </c>
      <c r="U674" s="4" t="str">
        <f t="shared" si="42"/>
        <v>-</v>
      </c>
      <c r="V674" s="73" t="str">
        <f t="shared" si="43"/>
        <v>-</v>
      </c>
      <c r="W674" s="67"/>
    </row>
    <row r="675" spans="1:23" x14ac:dyDescent="0.3">
      <c r="A675" s="1" t="str">
        <f>IF('2.1 Data FSVA 2025 &amp; Bobot'!A671="","",'2.1 Data FSVA 2025 &amp; Bobot'!A671)</f>
        <v/>
      </c>
      <c r="B675" s="2" t="str">
        <f>IF('2.1 Data FSVA 2025 &amp; Bobot'!B671="","",'2.1 Data FSVA 2025 &amp; Bobot'!B671)</f>
        <v/>
      </c>
      <c r="C675" s="1" t="str">
        <f>IF('2.1 Data FSVA 2025 &amp; Bobot'!C671="","",'2.1 Data FSVA 2025 &amp; Bobot'!C671)</f>
        <v/>
      </c>
      <c r="D675" s="1" t="str">
        <f>IF('2.1 Data FSVA 2025 &amp; Bobot'!D671="","",'2.1 Data FSVA 2025 &amp; Bobot'!D671)</f>
        <v/>
      </c>
      <c r="E675" s="1" t="str">
        <f>IF('2.1 Data FSVA 2025 &amp; Bobot'!E671="","",'2.1 Data FSVA 2025 &amp; Bobot'!E671)</f>
        <v/>
      </c>
      <c r="F675" s="2" t="str">
        <f>IF('2.1 Data FSVA 2025 &amp; Bobot'!F671="","",'2.1 Data FSVA 2025 &amp; Bobot'!F671)</f>
        <v/>
      </c>
      <c r="G675" s="4" t="str">
        <f>IF('2.1 Data FSVA 2025 &amp; Bobot'!H671="","",IFERROR(((G$7-'2.1 Data FSVA 2025 &amp; Bobot'!H671))/(G$7-G$6),"-"))</f>
        <v/>
      </c>
      <c r="H675" s="4" t="str">
        <f>IF('2.1 Data FSVA 2025 &amp; Bobot'!J671="","",IFERROR((('2.1 Data FSVA 2025 &amp; Bobot'!J671-H$6))/(H$7-H$6),"-"))</f>
        <v/>
      </c>
      <c r="I675" s="4" t="str">
        <f>IF('2.1 Data FSVA 2025 &amp; Bobot'!L671="","",IFERROR((('2.1 Data FSVA 2025 &amp; Bobot'!L671-I$6))/(I$7-I$6),"-"))</f>
        <v/>
      </c>
      <c r="J675" s="4" t="str">
        <f>IF('2.1 Data FSVA 2025 &amp; Bobot'!N671="","",IFERROR((('2.1 Data FSVA 2025 &amp; Bobot'!N671-J$6))/(J$7-J$6),"-"))</f>
        <v/>
      </c>
      <c r="K675" s="4" t="str">
        <f>IF('2.1 Data FSVA 2025 &amp; Bobot'!P671="","",IFERROR(((K$7-'2.1 Data FSVA 2025 &amp; Bobot'!P671))/(K$7-K$6),"-"))</f>
        <v/>
      </c>
      <c r="L675" s="4" t="str">
        <f>IF('2.1 Data FSVA 2025 &amp; Bobot'!R671="","",IFERROR(((L$7-'2.1 Data FSVA 2025 &amp; Bobot'!R671))/(L$7-L$6),"-"))</f>
        <v/>
      </c>
      <c r="M675" s="4" t="str">
        <f>IF('2.1 Data FSVA 2025 &amp; Bobot'!T671="","",IFERROR(((M$7-'2.1 Data FSVA 2025 &amp; Bobot'!T671))/(M$7-M$6),"-"))</f>
        <v/>
      </c>
      <c r="N675" s="4" t="str">
        <f>IF('2.1 Data FSVA 2025 &amp; Bobot'!V671="","",IFERROR((('2.1 Data FSVA 2025 &amp; Bobot'!V671-N$6))/(N$7-N$6),"-"))</f>
        <v/>
      </c>
      <c r="O675" s="4" t="str">
        <f>IF('2.1 Data FSVA 2025 &amp; Bobot'!X671="","",IFERROR(((O$7-'2.1 Data FSVA 2025 &amp; Bobot'!X671))/(O$7-O$6),"-"))</f>
        <v/>
      </c>
      <c r="P675" s="4" t="str">
        <f>IF('2.1 Data FSVA 2025 &amp; Bobot'!Z671="","",IFERROR((('2.1 Data FSVA 2025 &amp; Bobot'!Z671-P$6))/(P$7-P$6),"-"))</f>
        <v/>
      </c>
      <c r="Q675" s="4" t="str">
        <f>IF('2.1 Data FSVA 2025 &amp; Bobot'!AB671="","",IFERROR((('2.1 Data FSVA 2025 &amp; Bobot'!AB671-Q$6))/(Q$7-Q$6),"-"))</f>
        <v/>
      </c>
      <c r="R675" s="4" t="str">
        <f>IF('2.1 Data FSVA 2025 &amp; Bobot'!AD671="","",IFERROR(((R$7-'2.1 Data FSVA 2025 &amp; Bobot'!AD671))/(R$7-R$6),"-"))</f>
        <v/>
      </c>
      <c r="S675" s="33" t="str">
        <f t="shared" si="40"/>
        <v>-</v>
      </c>
      <c r="T675" s="73" t="str">
        <f t="shared" si="41"/>
        <v>-</v>
      </c>
      <c r="U675" s="4" t="str">
        <f t="shared" si="42"/>
        <v>-</v>
      </c>
      <c r="V675" s="73" t="str">
        <f t="shared" si="43"/>
        <v>-</v>
      </c>
      <c r="W675" s="67"/>
    </row>
    <row r="676" spans="1:23" x14ac:dyDescent="0.3">
      <c r="A676" s="1" t="str">
        <f>IF('2.1 Data FSVA 2025 &amp; Bobot'!A672="","",'2.1 Data FSVA 2025 &amp; Bobot'!A672)</f>
        <v/>
      </c>
      <c r="B676" s="2" t="str">
        <f>IF('2.1 Data FSVA 2025 &amp; Bobot'!B672="","",'2.1 Data FSVA 2025 &amp; Bobot'!B672)</f>
        <v/>
      </c>
      <c r="C676" s="1" t="str">
        <f>IF('2.1 Data FSVA 2025 &amp; Bobot'!C672="","",'2.1 Data FSVA 2025 &amp; Bobot'!C672)</f>
        <v/>
      </c>
      <c r="D676" s="1" t="str">
        <f>IF('2.1 Data FSVA 2025 &amp; Bobot'!D672="","",'2.1 Data FSVA 2025 &amp; Bobot'!D672)</f>
        <v/>
      </c>
      <c r="E676" s="1" t="str">
        <f>IF('2.1 Data FSVA 2025 &amp; Bobot'!E672="","",'2.1 Data FSVA 2025 &amp; Bobot'!E672)</f>
        <v/>
      </c>
      <c r="F676" s="2" t="str">
        <f>IF('2.1 Data FSVA 2025 &amp; Bobot'!F672="","",'2.1 Data FSVA 2025 &amp; Bobot'!F672)</f>
        <v/>
      </c>
      <c r="G676" s="4" t="str">
        <f>IF('2.1 Data FSVA 2025 &amp; Bobot'!H672="","",IFERROR(((G$7-'2.1 Data FSVA 2025 &amp; Bobot'!H672))/(G$7-G$6),"-"))</f>
        <v/>
      </c>
      <c r="H676" s="4" t="str">
        <f>IF('2.1 Data FSVA 2025 &amp; Bobot'!J672="","",IFERROR((('2.1 Data FSVA 2025 &amp; Bobot'!J672-H$6))/(H$7-H$6),"-"))</f>
        <v/>
      </c>
      <c r="I676" s="4" t="str">
        <f>IF('2.1 Data FSVA 2025 &amp; Bobot'!L672="","",IFERROR((('2.1 Data FSVA 2025 &amp; Bobot'!L672-I$6))/(I$7-I$6),"-"))</f>
        <v/>
      </c>
      <c r="J676" s="4" t="str">
        <f>IF('2.1 Data FSVA 2025 &amp; Bobot'!N672="","",IFERROR((('2.1 Data FSVA 2025 &amp; Bobot'!N672-J$6))/(J$7-J$6),"-"))</f>
        <v/>
      </c>
      <c r="K676" s="4" t="str">
        <f>IF('2.1 Data FSVA 2025 &amp; Bobot'!P672="","",IFERROR(((K$7-'2.1 Data FSVA 2025 &amp; Bobot'!P672))/(K$7-K$6),"-"))</f>
        <v/>
      </c>
      <c r="L676" s="4" t="str">
        <f>IF('2.1 Data FSVA 2025 &amp; Bobot'!R672="","",IFERROR(((L$7-'2.1 Data FSVA 2025 &amp; Bobot'!R672))/(L$7-L$6),"-"))</f>
        <v/>
      </c>
      <c r="M676" s="4" t="str">
        <f>IF('2.1 Data FSVA 2025 &amp; Bobot'!T672="","",IFERROR(((M$7-'2.1 Data FSVA 2025 &amp; Bobot'!T672))/(M$7-M$6),"-"))</f>
        <v/>
      </c>
      <c r="N676" s="4" t="str">
        <f>IF('2.1 Data FSVA 2025 &amp; Bobot'!V672="","",IFERROR((('2.1 Data FSVA 2025 &amp; Bobot'!V672-N$6))/(N$7-N$6),"-"))</f>
        <v/>
      </c>
      <c r="O676" s="4" t="str">
        <f>IF('2.1 Data FSVA 2025 &amp; Bobot'!X672="","",IFERROR(((O$7-'2.1 Data FSVA 2025 &amp; Bobot'!X672))/(O$7-O$6),"-"))</f>
        <v/>
      </c>
      <c r="P676" s="4" t="str">
        <f>IF('2.1 Data FSVA 2025 &amp; Bobot'!Z672="","",IFERROR((('2.1 Data FSVA 2025 &amp; Bobot'!Z672-P$6))/(P$7-P$6),"-"))</f>
        <v/>
      </c>
      <c r="Q676" s="4" t="str">
        <f>IF('2.1 Data FSVA 2025 &amp; Bobot'!AB672="","",IFERROR((('2.1 Data FSVA 2025 &amp; Bobot'!AB672-Q$6))/(Q$7-Q$6),"-"))</f>
        <v/>
      </c>
      <c r="R676" s="4" t="str">
        <f>IF('2.1 Data FSVA 2025 &amp; Bobot'!AD672="","",IFERROR(((R$7-'2.1 Data FSVA 2025 &amp; Bobot'!AD672))/(R$7-R$6),"-"))</f>
        <v/>
      </c>
      <c r="S676" s="33" t="str">
        <f t="shared" si="40"/>
        <v>-</v>
      </c>
      <c r="T676" s="73" t="str">
        <f t="shared" si="41"/>
        <v>-</v>
      </c>
      <c r="U676" s="4" t="str">
        <f t="shared" si="42"/>
        <v>-</v>
      </c>
      <c r="V676" s="73" t="str">
        <f t="shared" si="43"/>
        <v>-</v>
      </c>
      <c r="W676" s="67"/>
    </row>
    <row r="677" spans="1:23" x14ac:dyDescent="0.3">
      <c r="A677" s="1" t="str">
        <f>IF('2.1 Data FSVA 2025 &amp; Bobot'!A673="","",'2.1 Data FSVA 2025 &amp; Bobot'!A673)</f>
        <v/>
      </c>
      <c r="B677" s="2" t="str">
        <f>IF('2.1 Data FSVA 2025 &amp; Bobot'!B673="","",'2.1 Data FSVA 2025 &amp; Bobot'!B673)</f>
        <v/>
      </c>
      <c r="C677" s="1" t="str">
        <f>IF('2.1 Data FSVA 2025 &amp; Bobot'!C673="","",'2.1 Data FSVA 2025 &amp; Bobot'!C673)</f>
        <v/>
      </c>
      <c r="D677" s="1" t="str">
        <f>IF('2.1 Data FSVA 2025 &amp; Bobot'!D673="","",'2.1 Data FSVA 2025 &amp; Bobot'!D673)</f>
        <v/>
      </c>
      <c r="E677" s="1" t="str">
        <f>IF('2.1 Data FSVA 2025 &amp; Bobot'!E673="","",'2.1 Data FSVA 2025 &amp; Bobot'!E673)</f>
        <v/>
      </c>
      <c r="F677" s="2" t="str">
        <f>IF('2.1 Data FSVA 2025 &amp; Bobot'!F673="","",'2.1 Data FSVA 2025 &amp; Bobot'!F673)</f>
        <v/>
      </c>
      <c r="G677" s="4" t="str">
        <f>IF('2.1 Data FSVA 2025 &amp; Bobot'!H673="","",IFERROR(((G$7-'2.1 Data FSVA 2025 &amp; Bobot'!H673))/(G$7-G$6),"-"))</f>
        <v/>
      </c>
      <c r="H677" s="4" t="str">
        <f>IF('2.1 Data FSVA 2025 &amp; Bobot'!J673="","",IFERROR((('2.1 Data FSVA 2025 &amp; Bobot'!J673-H$6))/(H$7-H$6),"-"))</f>
        <v/>
      </c>
      <c r="I677" s="4" t="str">
        <f>IF('2.1 Data FSVA 2025 &amp; Bobot'!L673="","",IFERROR((('2.1 Data FSVA 2025 &amp; Bobot'!L673-I$6))/(I$7-I$6),"-"))</f>
        <v/>
      </c>
      <c r="J677" s="4" t="str">
        <f>IF('2.1 Data FSVA 2025 &amp; Bobot'!N673="","",IFERROR((('2.1 Data FSVA 2025 &amp; Bobot'!N673-J$6))/(J$7-J$6),"-"))</f>
        <v/>
      </c>
      <c r="K677" s="4" t="str">
        <f>IF('2.1 Data FSVA 2025 &amp; Bobot'!P673="","",IFERROR(((K$7-'2.1 Data FSVA 2025 &amp; Bobot'!P673))/(K$7-K$6),"-"))</f>
        <v/>
      </c>
      <c r="L677" s="4" t="str">
        <f>IF('2.1 Data FSVA 2025 &amp; Bobot'!R673="","",IFERROR(((L$7-'2.1 Data FSVA 2025 &amp; Bobot'!R673))/(L$7-L$6),"-"))</f>
        <v/>
      </c>
      <c r="M677" s="4" t="str">
        <f>IF('2.1 Data FSVA 2025 &amp; Bobot'!T673="","",IFERROR(((M$7-'2.1 Data FSVA 2025 &amp; Bobot'!T673))/(M$7-M$6),"-"))</f>
        <v/>
      </c>
      <c r="N677" s="4" t="str">
        <f>IF('2.1 Data FSVA 2025 &amp; Bobot'!V673="","",IFERROR((('2.1 Data FSVA 2025 &amp; Bobot'!V673-N$6))/(N$7-N$6),"-"))</f>
        <v/>
      </c>
      <c r="O677" s="4" t="str">
        <f>IF('2.1 Data FSVA 2025 &amp; Bobot'!X673="","",IFERROR(((O$7-'2.1 Data FSVA 2025 &amp; Bobot'!X673))/(O$7-O$6),"-"))</f>
        <v/>
      </c>
      <c r="P677" s="4" t="str">
        <f>IF('2.1 Data FSVA 2025 &amp; Bobot'!Z673="","",IFERROR((('2.1 Data FSVA 2025 &amp; Bobot'!Z673-P$6))/(P$7-P$6),"-"))</f>
        <v/>
      </c>
      <c r="Q677" s="4" t="str">
        <f>IF('2.1 Data FSVA 2025 &amp; Bobot'!AB673="","",IFERROR((('2.1 Data FSVA 2025 &amp; Bobot'!AB673-Q$6))/(Q$7-Q$6),"-"))</f>
        <v/>
      </c>
      <c r="R677" s="4" t="str">
        <f>IF('2.1 Data FSVA 2025 &amp; Bobot'!AD673="","",IFERROR(((R$7-'2.1 Data FSVA 2025 &amp; Bobot'!AD673))/(R$7-R$6),"-"))</f>
        <v/>
      </c>
      <c r="S677" s="33" t="str">
        <f t="shared" si="40"/>
        <v>-</v>
      </c>
      <c r="T677" s="73" t="str">
        <f t="shared" si="41"/>
        <v>-</v>
      </c>
      <c r="U677" s="4" t="str">
        <f t="shared" si="42"/>
        <v>-</v>
      </c>
      <c r="V677" s="73" t="str">
        <f t="shared" si="43"/>
        <v>-</v>
      </c>
      <c r="W677" s="67"/>
    </row>
    <row r="678" spans="1:23" x14ac:dyDescent="0.3">
      <c r="A678" s="1" t="str">
        <f>IF('2.1 Data FSVA 2025 &amp; Bobot'!A674="","",'2.1 Data FSVA 2025 &amp; Bobot'!A674)</f>
        <v/>
      </c>
      <c r="B678" s="2" t="str">
        <f>IF('2.1 Data FSVA 2025 &amp; Bobot'!B674="","",'2.1 Data FSVA 2025 &amp; Bobot'!B674)</f>
        <v/>
      </c>
      <c r="C678" s="1" t="str">
        <f>IF('2.1 Data FSVA 2025 &amp; Bobot'!C674="","",'2.1 Data FSVA 2025 &amp; Bobot'!C674)</f>
        <v/>
      </c>
      <c r="D678" s="1" t="str">
        <f>IF('2.1 Data FSVA 2025 &amp; Bobot'!D674="","",'2.1 Data FSVA 2025 &amp; Bobot'!D674)</f>
        <v/>
      </c>
      <c r="E678" s="1" t="str">
        <f>IF('2.1 Data FSVA 2025 &amp; Bobot'!E674="","",'2.1 Data FSVA 2025 &amp; Bobot'!E674)</f>
        <v/>
      </c>
      <c r="F678" s="2" t="str">
        <f>IF('2.1 Data FSVA 2025 &amp; Bobot'!F674="","",'2.1 Data FSVA 2025 &amp; Bobot'!F674)</f>
        <v/>
      </c>
      <c r="G678" s="4" t="str">
        <f>IF('2.1 Data FSVA 2025 &amp; Bobot'!H674="","",IFERROR(((G$7-'2.1 Data FSVA 2025 &amp; Bobot'!H674))/(G$7-G$6),"-"))</f>
        <v/>
      </c>
      <c r="H678" s="4" t="str">
        <f>IF('2.1 Data FSVA 2025 &amp; Bobot'!J674="","",IFERROR((('2.1 Data FSVA 2025 &amp; Bobot'!J674-H$6))/(H$7-H$6),"-"))</f>
        <v/>
      </c>
      <c r="I678" s="4" t="str">
        <f>IF('2.1 Data FSVA 2025 &amp; Bobot'!L674="","",IFERROR((('2.1 Data FSVA 2025 &amp; Bobot'!L674-I$6))/(I$7-I$6),"-"))</f>
        <v/>
      </c>
      <c r="J678" s="4" t="str">
        <f>IF('2.1 Data FSVA 2025 &amp; Bobot'!N674="","",IFERROR((('2.1 Data FSVA 2025 &amp; Bobot'!N674-J$6))/(J$7-J$6),"-"))</f>
        <v/>
      </c>
      <c r="K678" s="4" t="str">
        <f>IF('2.1 Data FSVA 2025 &amp; Bobot'!P674="","",IFERROR(((K$7-'2.1 Data FSVA 2025 &amp; Bobot'!P674))/(K$7-K$6),"-"))</f>
        <v/>
      </c>
      <c r="L678" s="4" t="str">
        <f>IF('2.1 Data FSVA 2025 &amp; Bobot'!R674="","",IFERROR(((L$7-'2.1 Data FSVA 2025 &amp; Bobot'!R674))/(L$7-L$6),"-"))</f>
        <v/>
      </c>
      <c r="M678" s="4" t="str">
        <f>IF('2.1 Data FSVA 2025 &amp; Bobot'!T674="","",IFERROR(((M$7-'2.1 Data FSVA 2025 &amp; Bobot'!T674))/(M$7-M$6),"-"))</f>
        <v/>
      </c>
      <c r="N678" s="4" t="str">
        <f>IF('2.1 Data FSVA 2025 &amp; Bobot'!V674="","",IFERROR((('2.1 Data FSVA 2025 &amp; Bobot'!V674-N$6))/(N$7-N$6),"-"))</f>
        <v/>
      </c>
      <c r="O678" s="4" t="str">
        <f>IF('2.1 Data FSVA 2025 &amp; Bobot'!X674="","",IFERROR(((O$7-'2.1 Data FSVA 2025 &amp; Bobot'!X674))/(O$7-O$6),"-"))</f>
        <v/>
      </c>
      <c r="P678" s="4" t="str">
        <f>IF('2.1 Data FSVA 2025 &amp; Bobot'!Z674="","",IFERROR((('2.1 Data FSVA 2025 &amp; Bobot'!Z674-P$6))/(P$7-P$6),"-"))</f>
        <v/>
      </c>
      <c r="Q678" s="4" t="str">
        <f>IF('2.1 Data FSVA 2025 &amp; Bobot'!AB674="","",IFERROR((('2.1 Data FSVA 2025 &amp; Bobot'!AB674-Q$6))/(Q$7-Q$6),"-"))</f>
        <v/>
      </c>
      <c r="R678" s="4" t="str">
        <f>IF('2.1 Data FSVA 2025 &amp; Bobot'!AD674="","",IFERROR(((R$7-'2.1 Data FSVA 2025 &amp; Bobot'!AD674))/(R$7-R$6),"-"))</f>
        <v/>
      </c>
      <c r="S678" s="33" t="str">
        <f t="shared" si="40"/>
        <v>-</v>
      </c>
      <c r="T678" s="73" t="str">
        <f t="shared" si="41"/>
        <v>-</v>
      </c>
      <c r="U678" s="4" t="str">
        <f t="shared" si="42"/>
        <v>-</v>
      </c>
      <c r="V678" s="73" t="str">
        <f t="shared" si="43"/>
        <v>-</v>
      </c>
      <c r="W678" s="67"/>
    </row>
    <row r="679" spans="1:23" x14ac:dyDescent="0.3">
      <c r="A679" s="1" t="str">
        <f>IF('2.1 Data FSVA 2025 &amp; Bobot'!A675="","",'2.1 Data FSVA 2025 &amp; Bobot'!A675)</f>
        <v/>
      </c>
      <c r="B679" s="2" t="str">
        <f>IF('2.1 Data FSVA 2025 &amp; Bobot'!B675="","",'2.1 Data FSVA 2025 &amp; Bobot'!B675)</f>
        <v/>
      </c>
      <c r="C679" s="1" t="str">
        <f>IF('2.1 Data FSVA 2025 &amp; Bobot'!C675="","",'2.1 Data FSVA 2025 &amp; Bobot'!C675)</f>
        <v/>
      </c>
      <c r="D679" s="1" t="str">
        <f>IF('2.1 Data FSVA 2025 &amp; Bobot'!D675="","",'2.1 Data FSVA 2025 &amp; Bobot'!D675)</f>
        <v/>
      </c>
      <c r="E679" s="1" t="str">
        <f>IF('2.1 Data FSVA 2025 &amp; Bobot'!E675="","",'2.1 Data FSVA 2025 &amp; Bobot'!E675)</f>
        <v/>
      </c>
      <c r="F679" s="2" t="str">
        <f>IF('2.1 Data FSVA 2025 &amp; Bobot'!F675="","",'2.1 Data FSVA 2025 &amp; Bobot'!F675)</f>
        <v/>
      </c>
      <c r="G679" s="4" t="str">
        <f>IF('2.1 Data FSVA 2025 &amp; Bobot'!H675="","",IFERROR(((G$7-'2.1 Data FSVA 2025 &amp; Bobot'!H675))/(G$7-G$6),"-"))</f>
        <v/>
      </c>
      <c r="H679" s="4" t="str">
        <f>IF('2.1 Data FSVA 2025 &amp; Bobot'!J675="","",IFERROR((('2.1 Data FSVA 2025 &amp; Bobot'!J675-H$6))/(H$7-H$6),"-"))</f>
        <v/>
      </c>
      <c r="I679" s="4" t="str">
        <f>IF('2.1 Data FSVA 2025 &amp; Bobot'!L675="","",IFERROR((('2.1 Data FSVA 2025 &amp; Bobot'!L675-I$6))/(I$7-I$6),"-"))</f>
        <v/>
      </c>
      <c r="J679" s="4" t="str">
        <f>IF('2.1 Data FSVA 2025 &amp; Bobot'!N675="","",IFERROR((('2.1 Data FSVA 2025 &amp; Bobot'!N675-J$6))/(J$7-J$6),"-"))</f>
        <v/>
      </c>
      <c r="K679" s="4" t="str">
        <f>IF('2.1 Data FSVA 2025 &amp; Bobot'!P675="","",IFERROR(((K$7-'2.1 Data FSVA 2025 &amp; Bobot'!P675))/(K$7-K$6),"-"))</f>
        <v/>
      </c>
      <c r="L679" s="4" t="str">
        <f>IF('2.1 Data FSVA 2025 &amp; Bobot'!R675="","",IFERROR(((L$7-'2.1 Data FSVA 2025 &amp; Bobot'!R675))/(L$7-L$6),"-"))</f>
        <v/>
      </c>
      <c r="M679" s="4" t="str">
        <f>IF('2.1 Data FSVA 2025 &amp; Bobot'!T675="","",IFERROR(((M$7-'2.1 Data FSVA 2025 &amp; Bobot'!T675))/(M$7-M$6),"-"))</f>
        <v/>
      </c>
      <c r="N679" s="4" t="str">
        <f>IF('2.1 Data FSVA 2025 &amp; Bobot'!V675="","",IFERROR((('2.1 Data FSVA 2025 &amp; Bobot'!V675-N$6))/(N$7-N$6),"-"))</f>
        <v/>
      </c>
      <c r="O679" s="4" t="str">
        <f>IF('2.1 Data FSVA 2025 &amp; Bobot'!X675="","",IFERROR(((O$7-'2.1 Data FSVA 2025 &amp; Bobot'!X675))/(O$7-O$6),"-"))</f>
        <v/>
      </c>
      <c r="P679" s="4" t="str">
        <f>IF('2.1 Data FSVA 2025 &amp; Bobot'!Z675="","",IFERROR((('2.1 Data FSVA 2025 &amp; Bobot'!Z675-P$6))/(P$7-P$6),"-"))</f>
        <v/>
      </c>
      <c r="Q679" s="4" t="str">
        <f>IF('2.1 Data FSVA 2025 &amp; Bobot'!AB675="","",IFERROR((('2.1 Data FSVA 2025 &amp; Bobot'!AB675-Q$6))/(Q$7-Q$6),"-"))</f>
        <v/>
      </c>
      <c r="R679" s="4" t="str">
        <f>IF('2.1 Data FSVA 2025 &amp; Bobot'!AD675="","",IFERROR(((R$7-'2.1 Data FSVA 2025 &amp; Bobot'!AD675))/(R$7-R$6),"-"))</f>
        <v/>
      </c>
      <c r="S679" s="33" t="str">
        <f t="shared" si="40"/>
        <v>-</v>
      </c>
      <c r="T679" s="73" t="str">
        <f t="shared" si="41"/>
        <v>-</v>
      </c>
      <c r="U679" s="4" t="str">
        <f t="shared" si="42"/>
        <v>-</v>
      </c>
      <c r="V679" s="73" t="str">
        <f t="shared" si="43"/>
        <v>-</v>
      </c>
      <c r="W679" s="67"/>
    </row>
    <row r="680" spans="1:23" x14ac:dyDescent="0.3">
      <c r="A680" s="1" t="str">
        <f>IF('2.1 Data FSVA 2025 &amp; Bobot'!A676="","",'2.1 Data FSVA 2025 &amp; Bobot'!A676)</f>
        <v/>
      </c>
      <c r="B680" s="2" t="str">
        <f>IF('2.1 Data FSVA 2025 &amp; Bobot'!B676="","",'2.1 Data FSVA 2025 &amp; Bobot'!B676)</f>
        <v/>
      </c>
      <c r="C680" s="1" t="str">
        <f>IF('2.1 Data FSVA 2025 &amp; Bobot'!C676="","",'2.1 Data FSVA 2025 &amp; Bobot'!C676)</f>
        <v/>
      </c>
      <c r="D680" s="1" t="str">
        <f>IF('2.1 Data FSVA 2025 &amp; Bobot'!D676="","",'2.1 Data FSVA 2025 &amp; Bobot'!D676)</f>
        <v/>
      </c>
      <c r="E680" s="1" t="str">
        <f>IF('2.1 Data FSVA 2025 &amp; Bobot'!E676="","",'2.1 Data FSVA 2025 &amp; Bobot'!E676)</f>
        <v/>
      </c>
      <c r="F680" s="2" t="str">
        <f>IF('2.1 Data FSVA 2025 &amp; Bobot'!F676="","",'2.1 Data FSVA 2025 &amp; Bobot'!F676)</f>
        <v/>
      </c>
      <c r="G680" s="4" t="str">
        <f>IF('2.1 Data FSVA 2025 &amp; Bobot'!H676="","",IFERROR(((G$7-'2.1 Data FSVA 2025 &amp; Bobot'!H676))/(G$7-G$6),"-"))</f>
        <v/>
      </c>
      <c r="H680" s="4" t="str">
        <f>IF('2.1 Data FSVA 2025 &amp; Bobot'!J676="","",IFERROR((('2.1 Data FSVA 2025 &amp; Bobot'!J676-H$6))/(H$7-H$6),"-"))</f>
        <v/>
      </c>
      <c r="I680" s="4" t="str">
        <f>IF('2.1 Data FSVA 2025 &amp; Bobot'!L676="","",IFERROR((('2.1 Data FSVA 2025 &amp; Bobot'!L676-I$6))/(I$7-I$6),"-"))</f>
        <v/>
      </c>
      <c r="J680" s="4" t="str">
        <f>IF('2.1 Data FSVA 2025 &amp; Bobot'!N676="","",IFERROR((('2.1 Data FSVA 2025 &amp; Bobot'!N676-J$6))/(J$7-J$6),"-"))</f>
        <v/>
      </c>
      <c r="K680" s="4" t="str">
        <f>IF('2.1 Data FSVA 2025 &amp; Bobot'!P676="","",IFERROR(((K$7-'2.1 Data FSVA 2025 &amp; Bobot'!P676))/(K$7-K$6),"-"))</f>
        <v/>
      </c>
      <c r="L680" s="4" t="str">
        <f>IF('2.1 Data FSVA 2025 &amp; Bobot'!R676="","",IFERROR(((L$7-'2.1 Data FSVA 2025 &amp; Bobot'!R676))/(L$7-L$6),"-"))</f>
        <v/>
      </c>
      <c r="M680" s="4" t="str">
        <f>IF('2.1 Data FSVA 2025 &amp; Bobot'!T676="","",IFERROR(((M$7-'2.1 Data FSVA 2025 &amp; Bobot'!T676))/(M$7-M$6),"-"))</f>
        <v/>
      </c>
      <c r="N680" s="4" t="str">
        <f>IF('2.1 Data FSVA 2025 &amp; Bobot'!V676="","",IFERROR((('2.1 Data FSVA 2025 &amp; Bobot'!V676-N$6))/(N$7-N$6),"-"))</f>
        <v/>
      </c>
      <c r="O680" s="4" t="str">
        <f>IF('2.1 Data FSVA 2025 &amp; Bobot'!X676="","",IFERROR(((O$7-'2.1 Data FSVA 2025 &amp; Bobot'!X676))/(O$7-O$6),"-"))</f>
        <v/>
      </c>
      <c r="P680" s="4" t="str">
        <f>IF('2.1 Data FSVA 2025 &amp; Bobot'!Z676="","",IFERROR((('2.1 Data FSVA 2025 &amp; Bobot'!Z676-P$6))/(P$7-P$6),"-"))</f>
        <v/>
      </c>
      <c r="Q680" s="4" t="str">
        <f>IF('2.1 Data FSVA 2025 &amp; Bobot'!AB676="","",IFERROR((('2.1 Data FSVA 2025 &amp; Bobot'!AB676-Q$6))/(Q$7-Q$6),"-"))</f>
        <v/>
      </c>
      <c r="R680" s="4" t="str">
        <f>IF('2.1 Data FSVA 2025 &amp; Bobot'!AD676="","",IFERROR(((R$7-'2.1 Data FSVA 2025 &amp; Bobot'!AD676))/(R$7-R$6),"-"))</f>
        <v/>
      </c>
      <c r="S680" s="33" t="str">
        <f t="shared" si="40"/>
        <v>-</v>
      </c>
      <c r="T680" s="73" t="str">
        <f t="shared" si="41"/>
        <v>-</v>
      </c>
      <c r="U680" s="4" t="str">
        <f t="shared" si="42"/>
        <v>-</v>
      </c>
      <c r="V680" s="73" t="str">
        <f t="shared" si="43"/>
        <v>-</v>
      </c>
      <c r="W680" s="67"/>
    </row>
    <row r="681" spans="1:23" x14ac:dyDescent="0.3">
      <c r="A681" s="1" t="str">
        <f>IF('2.1 Data FSVA 2025 &amp; Bobot'!A677="","",'2.1 Data FSVA 2025 &amp; Bobot'!A677)</f>
        <v/>
      </c>
      <c r="B681" s="2" t="str">
        <f>IF('2.1 Data FSVA 2025 &amp; Bobot'!B677="","",'2.1 Data FSVA 2025 &amp; Bobot'!B677)</f>
        <v/>
      </c>
      <c r="C681" s="1" t="str">
        <f>IF('2.1 Data FSVA 2025 &amp; Bobot'!C677="","",'2.1 Data FSVA 2025 &amp; Bobot'!C677)</f>
        <v/>
      </c>
      <c r="D681" s="1" t="str">
        <f>IF('2.1 Data FSVA 2025 &amp; Bobot'!D677="","",'2.1 Data FSVA 2025 &amp; Bobot'!D677)</f>
        <v/>
      </c>
      <c r="E681" s="1" t="str">
        <f>IF('2.1 Data FSVA 2025 &amp; Bobot'!E677="","",'2.1 Data FSVA 2025 &amp; Bobot'!E677)</f>
        <v/>
      </c>
      <c r="F681" s="2" t="str">
        <f>IF('2.1 Data FSVA 2025 &amp; Bobot'!F677="","",'2.1 Data FSVA 2025 &amp; Bobot'!F677)</f>
        <v/>
      </c>
      <c r="G681" s="4" t="str">
        <f>IF('2.1 Data FSVA 2025 &amp; Bobot'!H677="","",IFERROR(((G$7-'2.1 Data FSVA 2025 &amp; Bobot'!H677))/(G$7-G$6),"-"))</f>
        <v/>
      </c>
      <c r="H681" s="4" t="str">
        <f>IF('2.1 Data FSVA 2025 &amp; Bobot'!J677="","",IFERROR((('2.1 Data FSVA 2025 &amp; Bobot'!J677-H$6))/(H$7-H$6),"-"))</f>
        <v/>
      </c>
      <c r="I681" s="4" t="str">
        <f>IF('2.1 Data FSVA 2025 &amp; Bobot'!L677="","",IFERROR((('2.1 Data FSVA 2025 &amp; Bobot'!L677-I$6))/(I$7-I$6),"-"))</f>
        <v/>
      </c>
      <c r="J681" s="4" t="str">
        <f>IF('2.1 Data FSVA 2025 &amp; Bobot'!N677="","",IFERROR((('2.1 Data FSVA 2025 &amp; Bobot'!N677-J$6))/(J$7-J$6),"-"))</f>
        <v/>
      </c>
      <c r="K681" s="4" t="str">
        <f>IF('2.1 Data FSVA 2025 &amp; Bobot'!P677="","",IFERROR(((K$7-'2.1 Data FSVA 2025 &amp; Bobot'!P677))/(K$7-K$6),"-"))</f>
        <v/>
      </c>
      <c r="L681" s="4" t="str">
        <f>IF('2.1 Data FSVA 2025 &amp; Bobot'!R677="","",IFERROR(((L$7-'2.1 Data FSVA 2025 &amp; Bobot'!R677))/(L$7-L$6),"-"))</f>
        <v/>
      </c>
      <c r="M681" s="4" t="str">
        <f>IF('2.1 Data FSVA 2025 &amp; Bobot'!T677="","",IFERROR(((M$7-'2.1 Data FSVA 2025 &amp; Bobot'!T677))/(M$7-M$6),"-"))</f>
        <v/>
      </c>
      <c r="N681" s="4" t="str">
        <f>IF('2.1 Data FSVA 2025 &amp; Bobot'!V677="","",IFERROR((('2.1 Data FSVA 2025 &amp; Bobot'!V677-N$6))/(N$7-N$6),"-"))</f>
        <v/>
      </c>
      <c r="O681" s="4" t="str">
        <f>IF('2.1 Data FSVA 2025 &amp; Bobot'!X677="","",IFERROR(((O$7-'2.1 Data FSVA 2025 &amp; Bobot'!X677))/(O$7-O$6),"-"))</f>
        <v/>
      </c>
      <c r="P681" s="4" t="str">
        <f>IF('2.1 Data FSVA 2025 &amp; Bobot'!Z677="","",IFERROR((('2.1 Data FSVA 2025 &amp; Bobot'!Z677-P$6))/(P$7-P$6),"-"))</f>
        <v/>
      </c>
      <c r="Q681" s="4" t="str">
        <f>IF('2.1 Data FSVA 2025 &amp; Bobot'!AB677="","",IFERROR((('2.1 Data FSVA 2025 &amp; Bobot'!AB677-Q$6))/(Q$7-Q$6),"-"))</f>
        <v/>
      </c>
      <c r="R681" s="4" t="str">
        <f>IF('2.1 Data FSVA 2025 &amp; Bobot'!AD677="","",IFERROR(((R$7-'2.1 Data FSVA 2025 &amp; Bobot'!AD677))/(R$7-R$6),"-"))</f>
        <v/>
      </c>
      <c r="S681" s="33" t="str">
        <f t="shared" si="40"/>
        <v>-</v>
      </c>
      <c r="T681" s="73" t="str">
        <f t="shared" si="41"/>
        <v>-</v>
      </c>
      <c r="U681" s="4" t="str">
        <f t="shared" si="42"/>
        <v>-</v>
      </c>
      <c r="V681" s="73" t="str">
        <f t="shared" si="43"/>
        <v>-</v>
      </c>
      <c r="W681" s="67"/>
    </row>
    <row r="682" spans="1:23" x14ac:dyDescent="0.3">
      <c r="A682" s="1" t="str">
        <f>IF('2.1 Data FSVA 2025 &amp; Bobot'!A678="","",'2.1 Data FSVA 2025 &amp; Bobot'!A678)</f>
        <v/>
      </c>
      <c r="B682" s="2" t="str">
        <f>IF('2.1 Data FSVA 2025 &amp; Bobot'!B678="","",'2.1 Data FSVA 2025 &amp; Bobot'!B678)</f>
        <v/>
      </c>
      <c r="C682" s="1" t="str">
        <f>IF('2.1 Data FSVA 2025 &amp; Bobot'!C678="","",'2.1 Data FSVA 2025 &amp; Bobot'!C678)</f>
        <v/>
      </c>
      <c r="D682" s="1" t="str">
        <f>IF('2.1 Data FSVA 2025 &amp; Bobot'!D678="","",'2.1 Data FSVA 2025 &amp; Bobot'!D678)</f>
        <v/>
      </c>
      <c r="E682" s="1" t="str">
        <f>IF('2.1 Data FSVA 2025 &amp; Bobot'!E678="","",'2.1 Data FSVA 2025 &amp; Bobot'!E678)</f>
        <v/>
      </c>
      <c r="F682" s="2" t="str">
        <f>IF('2.1 Data FSVA 2025 &amp; Bobot'!F678="","",'2.1 Data FSVA 2025 &amp; Bobot'!F678)</f>
        <v/>
      </c>
      <c r="G682" s="4" t="str">
        <f>IF('2.1 Data FSVA 2025 &amp; Bobot'!H678="","",IFERROR(((G$7-'2.1 Data FSVA 2025 &amp; Bobot'!H678))/(G$7-G$6),"-"))</f>
        <v/>
      </c>
      <c r="H682" s="4" t="str">
        <f>IF('2.1 Data FSVA 2025 &amp; Bobot'!J678="","",IFERROR((('2.1 Data FSVA 2025 &amp; Bobot'!J678-H$6))/(H$7-H$6),"-"))</f>
        <v/>
      </c>
      <c r="I682" s="4" t="str">
        <f>IF('2.1 Data FSVA 2025 &amp; Bobot'!L678="","",IFERROR((('2.1 Data FSVA 2025 &amp; Bobot'!L678-I$6))/(I$7-I$6),"-"))</f>
        <v/>
      </c>
      <c r="J682" s="4" t="str">
        <f>IF('2.1 Data FSVA 2025 &amp; Bobot'!N678="","",IFERROR((('2.1 Data FSVA 2025 &amp; Bobot'!N678-J$6))/(J$7-J$6),"-"))</f>
        <v/>
      </c>
      <c r="K682" s="4" t="str">
        <f>IF('2.1 Data FSVA 2025 &amp; Bobot'!P678="","",IFERROR(((K$7-'2.1 Data FSVA 2025 &amp; Bobot'!P678))/(K$7-K$6),"-"))</f>
        <v/>
      </c>
      <c r="L682" s="4" t="str">
        <f>IF('2.1 Data FSVA 2025 &amp; Bobot'!R678="","",IFERROR(((L$7-'2.1 Data FSVA 2025 &amp; Bobot'!R678))/(L$7-L$6),"-"))</f>
        <v/>
      </c>
      <c r="M682" s="4" t="str">
        <f>IF('2.1 Data FSVA 2025 &amp; Bobot'!T678="","",IFERROR(((M$7-'2.1 Data FSVA 2025 &amp; Bobot'!T678))/(M$7-M$6),"-"))</f>
        <v/>
      </c>
      <c r="N682" s="4" t="str">
        <f>IF('2.1 Data FSVA 2025 &amp; Bobot'!V678="","",IFERROR((('2.1 Data FSVA 2025 &amp; Bobot'!V678-N$6))/(N$7-N$6),"-"))</f>
        <v/>
      </c>
      <c r="O682" s="4" t="str">
        <f>IF('2.1 Data FSVA 2025 &amp; Bobot'!X678="","",IFERROR(((O$7-'2.1 Data FSVA 2025 &amp; Bobot'!X678))/(O$7-O$6),"-"))</f>
        <v/>
      </c>
      <c r="P682" s="4" t="str">
        <f>IF('2.1 Data FSVA 2025 &amp; Bobot'!Z678="","",IFERROR((('2.1 Data FSVA 2025 &amp; Bobot'!Z678-P$6))/(P$7-P$6),"-"))</f>
        <v/>
      </c>
      <c r="Q682" s="4" t="str">
        <f>IF('2.1 Data FSVA 2025 &amp; Bobot'!AB678="","",IFERROR((('2.1 Data FSVA 2025 &amp; Bobot'!AB678-Q$6))/(Q$7-Q$6),"-"))</f>
        <v/>
      </c>
      <c r="R682" s="4" t="str">
        <f>IF('2.1 Data FSVA 2025 &amp; Bobot'!AD678="","",IFERROR(((R$7-'2.1 Data FSVA 2025 &amp; Bobot'!AD678))/(R$7-R$6),"-"))</f>
        <v/>
      </c>
      <c r="S682" s="33" t="str">
        <f t="shared" si="40"/>
        <v>-</v>
      </c>
      <c r="T682" s="73" t="str">
        <f t="shared" si="41"/>
        <v>-</v>
      </c>
      <c r="U682" s="4" t="str">
        <f t="shared" si="42"/>
        <v>-</v>
      </c>
      <c r="V682" s="73" t="str">
        <f t="shared" si="43"/>
        <v>-</v>
      </c>
      <c r="W682" s="67"/>
    </row>
    <row r="683" spans="1:23" x14ac:dyDescent="0.3">
      <c r="A683" s="1" t="str">
        <f>IF('2.1 Data FSVA 2025 &amp; Bobot'!A679="","",'2.1 Data FSVA 2025 &amp; Bobot'!A679)</f>
        <v/>
      </c>
      <c r="B683" s="2" t="str">
        <f>IF('2.1 Data FSVA 2025 &amp; Bobot'!B679="","",'2.1 Data FSVA 2025 &amp; Bobot'!B679)</f>
        <v/>
      </c>
      <c r="C683" s="1" t="str">
        <f>IF('2.1 Data FSVA 2025 &amp; Bobot'!C679="","",'2.1 Data FSVA 2025 &amp; Bobot'!C679)</f>
        <v/>
      </c>
      <c r="D683" s="1" t="str">
        <f>IF('2.1 Data FSVA 2025 &amp; Bobot'!D679="","",'2.1 Data FSVA 2025 &amp; Bobot'!D679)</f>
        <v/>
      </c>
      <c r="E683" s="1" t="str">
        <f>IF('2.1 Data FSVA 2025 &amp; Bobot'!E679="","",'2.1 Data FSVA 2025 &amp; Bobot'!E679)</f>
        <v/>
      </c>
      <c r="F683" s="2" t="str">
        <f>IF('2.1 Data FSVA 2025 &amp; Bobot'!F679="","",'2.1 Data FSVA 2025 &amp; Bobot'!F679)</f>
        <v/>
      </c>
      <c r="G683" s="4" t="str">
        <f>IF('2.1 Data FSVA 2025 &amp; Bobot'!H679="","",IFERROR(((G$7-'2.1 Data FSVA 2025 &amp; Bobot'!H679))/(G$7-G$6),"-"))</f>
        <v/>
      </c>
      <c r="H683" s="4" t="str">
        <f>IF('2.1 Data FSVA 2025 &amp; Bobot'!J679="","",IFERROR((('2.1 Data FSVA 2025 &amp; Bobot'!J679-H$6))/(H$7-H$6),"-"))</f>
        <v/>
      </c>
      <c r="I683" s="4" t="str">
        <f>IF('2.1 Data FSVA 2025 &amp; Bobot'!L679="","",IFERROR((('2.1 Data FSVA 2025 &amp; Bobot'!L679-I$6))/(I$7-I$6),"-"))</f>
        <v/>
      </c>
      <c r="J683" s="4" t="str">
        <f>IF('2.1 Data FSVA 2025 &amp; Bobot'!N679="","",IFERROR((('2.1 Data FSVA 2025 &amp; Bobot'!N679-J$6))/(J$7-J$6),"-"))</f>
        <v/>
      </c>
      <c r="K683" s="4" t="str">
        <f>IF('2.1 Data FSVA 2025 &amp; Bobot'!P679="","",IFERROR(((K$7-'2.1 Data FSVA 2025 &amp; Bobot'!P679))/(K$7-K$6),"-"))</f>
        <v/>
      </c>
      <c r="L683" s="4" t="str">
        <f>IF('2.1 Data FSVA 2025 &amp; Bobot'!R679="","",IFERROR(((L$7-'2.1 Data FSVA 2025 &amp; Bobot'!R679))/(L$7-L$6),"-"))</f>
        <v/>
      </c>
      <c r="M683" s="4" t="str">
        <f>IF('2.1 Data FSVA 2025 &amp; Bobot'!T679="","",IFERROR(((M$7-'2.1 Data FSVA 2025 &amp; Bobot'!T679))/(M$7-M$6),"-"))</f>
        <v/>
      </c>
      <c r="N683" s="4" t="str">
        <f>IF('2.1 Data FSVA 2025 &amp; Bobot'!V679="","",IFERROR((('2.1 Data FSVA 2025 &amp; Bobot'!V679-N$6))/(N$7-N$6),"-"))</f>
        <v/>
      </c>
      <c r="O683" s="4" t="str">
        <f>IF('2.1 Data FSVA 2025 &amp; Bobot'!X679="","",IFERROR(((O$7-'2.1 Data FSVA 2025 &amp; Bobot'!X679))/(O$7-O$6),"-"))</f>
        <v/>
      </c>
      <c r="P683" s="4" t="str">
        <f>IF('2.1 Data FSVA 2025 &amp; Bobot'!Z679="","",IFERROR((('2.1 Data FSVA 2025 &amp; Bobot'!Z679-P$6))/(P$7-P$6),"-"))</f>
        <v/>
      </c>
      <c r="Q683" s="4" t="str">
        <f>IF('2.1 Data FSVA 2025 &amp; Bobot'!AB679="","",IFERROR((('2.1 Data FSVA 2025 &amp; Bobot'!AB679-Q$6))/(Q$7-Q$6),"-"))</f>
        <v/>
      </c>
      <c r="R683" s="4" t="str">
        <f>IF('2.1 Data FSVA 2025 &amp; Bobot'!AD679="","",IFERROR(((R$7-'2.1 Data FSVA 2025 &amp; Bobot'!AD679))/(R$7-R$6),"-"))</f>
        <v/>
      </c>
      <c r="S683" s="33" t="str">
        <f t="shared" si="40"/>
        <v>-</v>
      </c>
      <c r="T683" s="73" t="str">
        <f t="shared" si="41"/>
        <v>-</v>
      </c>
      <c r="U683" s="4" t="str">
        <f t="shared" si="42"/>
        <v>-</v>
      </c>
      <c r="V683" s="73" t="str">
        <f t="shared" si="43"/>
        <v>-</v>
      </c>
      <c r="W683" s="67"/>
    </row>
    <row r="684" spans="1:23" x14ac:dyDescent="0.3">
      <c r="A684" s="1" t="str">
        <f>IF('2.1 Data FSVA 2025 &amp; Bobot'!A680="","",'2.1 Data FSVA 2025 &amp; Bobot'!A680)</f>
        <v/>
      </c>
      <c r="B684" s="2" t="str">
        <f>IF('2.1 Data FSVA 2025 &amp; Bobot'!B680="","",'2.1 Data FSVA 2025 &amp; Bobot'!B680)</f>
        <v/>
      </c>
      <c r="C684" s="1" t="str">
        <f>IF('2.1 Data FSVA 2025 &amp; Bobot'!C680="","",'2.1 Data FSVA 2025 &amp; Bobot'!C680)</f>
        <v/>
      </c>
      <c r="D684" s="1" t="str">
        <f>IF('2.1 Data FSVA 2025 &amp; Bobot'!D680="","",'2.1 Data FSVA 2025 &amp; Bobot'!D680)</f>
        <v/>
      </c>
      <c r="E684" s="1" t="str">
        <f>IF('2.1 Data FSVA 2025 &amp; Bobot'!E680="","",'2.1 Data FSVA 2025 &amp; Bobot'!E680)</f>
        <v/>
      </c>
      <c r="F684" s="2" t="str">
        <f>IF('2.1 Data FSVA 2025 &amp; Bobot'!F680="","",'2.1 Data FSVA 2025 &amp; Bobot'!F680)</f>
        <v/>
      </c>
      <c r="G684" s="4" t="str">
        <f>IF('2.1 Data FSVA 2025 &amp; Bobot'!H680="","",IFERROR(((G$7-'2.1 Data FSVA 2025 &amp; Bobot'!H680))/(G$7-G$6),"-"))</f>
        <v/>
      </c>
      <c r="H684" s="4" t="str">
        <f>IF('2.1 Data FSVA 2025 &amp; Bobot'!J680="","",IFERROR((('2.1 Data FSVA 2025 &amp; Bobot'!J680-H$6))/(H$7-H$6),"-"))</f>
        <v/>
      </c>
      <c r="I684" s="4" t="str">
        <f>IF('2.1 Data FSVA 2025 &amp; Bobot'!L680="","",IFERROR((('2.1 Data FSVA 2025 &amp; Bobot'!L680-I$6))/(I$7-I$6),"-"))</f>
        <v/>
      </c>
      <c r="J684" s="4" t="str">
        <f>IF('2.1 Data FSVA 2025 &amp; Bobot'!N680="","",IFERROR((('2.1 Data FSVA 2025 &amp; Bobot'!N680-J$6))/(J$7-J$6),"-"))</f>
        <v/>
      </c>
      <c r="K684" s="4" t="str">
        <f>IF('2.1 Data FSVA 2025 &amp; Bobot'!P680="","",IFERROR(((K$7-'2.1 Data FSVA 2025 &amp; Bobot'!P680))/(K$7-K$6),"-"))</f>
        <v/>
      </c>
      <c r="L684" s="4" t="str">
        <f>IF('2.1 Data FSVA 2025 &amp; Bobot'!R680="","",IFERROR(((L$7-'2.1 Data FSVA 2025 &amp; Bobot'!R680))/(L$7-L$6),"-"))</f>
        <v/>
      </c>
      <c r="M684" s="4" t="str">
        <f>IF('2.1 Data FSVA 2025 &amp; Bobot'!T680="","",IFERROR(((M$7-'2.1 Data FSVA 2025 &amp; Bobot'!T680))/(M$7-M$6),"-"))</f>
        <v/>
      </c>
      <c r="N684" s="4" t="str">
        <f>IF('2.1 Data FSVA 2025 &amp; Bobot'!V680="","",IFERROR((('2.1 Data FSVA 2025 &amp; Bobot'!V680-N$6))/(N$7-N$6),"-"))</f>
        <v/>
      </c>
      <c r="O684" s="4" t="str">
        <f>IF('2.1 Data FSVA 2025 &amp; Bobot'!X680="","",IFERROR(((O$7-'2.1 Data FSVA 2025 &amp; Bobot'!X680))/(O$7-O$6),"-"))</f>
        <v/>
      </c>
      <c r="P684" s="4" t="str">
        <f>IF('2.1 Data FSVA 2025 &amp; Bobot'!Z680="","",IFERROR((('2.1 Data FSVA 2025 &amp; Bobot'!Z680-P$6))/(P$7-P$6),"-"))</f>
        <v/>
      </c>
      <c r="Q684" s="4" t="str">
        <f>IF('2.1 Data FSVA 2025 &amp; Bobot'!AB680="","",IFERROR((('2.1 Data FSVA 2025 &amp; Bobot'!AB680-Q$6))/(Q$7-Q$6),"-"))</f>
        <v/>
      </c>
      <c r="R684" s="4" t="str">
        <f>IF('2.1 Data FSVA 2025 &amp; Bobot'!AD680="","",IFERROR(((R$7-'2.1 Data FSVA 2025 &amp; Bobot'!AD680))/(R$7-R$6),"-"))</f>
        <v/>
      </c>
      <c r="S684" s="33" t="str">
        <f t="shared" si="40"/>
        <v>-</v>
      </c>
      <c r="T684" s="73" t="str">
        <f t="shared" si="41"/>
        <v>-</v>
      </c>
      <c r="U684" s="4" t="str">
        <f t="shared" si="42"/>
        <v>-</v>
      </c>
      <c r="V684" s="73" t="str">
        <f t="shared" si="43"/>
        <v>-</v>
      </c>
      <c r="W684" s="67"/>
    </row>
    <row r="685" spans="1:23" x14ac:dyDescent="0.3">
      <c r="A685" s="1" t="str">
        <f>IF('2.1 Data FSVA 2025 &amp; Bobot'!A681="","",'2.1 Data FSVA 2025 &amp; Bobot'!A681)</f>
        <v/>
      </c>
      <c r="B685" s="2" t="str">
        <f>IF('2.1 Data FSVA 2025 &amp; Bobot'!B681="","",'2.1 Data FSVA 2025 &amp; Bobot'!B681)</f>
        <v/>
      </c>
      <c r="C685" s="1" t="str">
        <f>IF('2.1 Data FSVA 2025 &amp; Bobot'!C681="","",'2.1 Data FSVA 2025 &amp; Bobot'!C681)</f>
        <v/>
      </c>
      <c r="D685" s="1" t="str">
        <f>IF('2.1 Data FSVA 2025 &amp; Bobot'!D681="","",'2.1 Data FSVA 2025 &amp; Bobot'!D681)</f>
        <v/>
      </c>
      <c r="E685" s="1" t="str">
        <f>IF('2.1 Data FSVA 2025 &amp; Bobot'!E681="","",'2.1 Data FSVA 2025 &amp; Bobot'!E681)</f>
        <v/>
      </c>
      <c r="F685" s="2" t="str">
        <f>IF('2.1 Data FSVA 2025 &amp; Bobot'!F681="","",'2.1 Data FSVA 2025 &amp; Bobot'!F681)</f>
        <v/>
      </c>
      <c r="G685" s="4" t="str">
        <f>IF('2.1 Data FSVA 2025 &amp; Bobot'!H681="","",IFERROR(((G$7-'2.1 Data FSVA 2025 &amp; Bobot'!H681))/(G$7-G$6),"-"))</f>
        <v/>
      </c>
      <c r="H685" s="4" t="str">
        <f>IF('2.1 Data FSVA 2025 &amp; Bobot'!J681="","",IFERROR((('2.1 Data FSVA 2025 &amp; Bobot'!J681-H$6))/(H$7-H$6),"-"))</f>
        <v/>
      </c>
      <c r="I685" s="4" t="str">
        <f>IF('2.1 Data FSVA 2025 &amp; Bobot'!L681="","",IFERROR((('2.1 Data FSVA 2025 &amp; Bobot'!L681-I$6))/(I$7-I$6),"-"))</f>
        <v/>
      </c>
      <c r="J685" s="4" t="str">
        <f>IF('2.1 Data FSVA 2025 &amp; Bobot'!N681="","",IFERROR((('2.1 Data FSVA 2025 &amp; Bobot'!N681-J$6))/(J$7-J$6),"-"))</f>
        <v/>
      </c>
      <c r="K685" s="4" t="str">
        <f>IF('2.1 Data FSVA 2025 &amp; Bobot'!P681="","",IFERROR(((K$7-'2.1 Data FSVA 2025 &amp; Bobot'!P681))/(K$7-K$6),"-"))</f>
        <v/>
      </c>
      <c r="L685" s="4" t="str">
        <f>IF('2.1 Data FSVA 2025 &amp; Bobot'!R681="","",IFERROR(((L$7-'2.1 Data FSVA 2025 &amp; Bobot'!R681))/(L$7-L$6),"-"))</f>
        <v/>
      </c>
      <c r="M685" s="4" t="str">
        <f>IF('2.1 Data FSVA 2025 &amp; Bobot'!T681="","",IFERROR(((M$7-'2.1 Data FSVA 2025 &amp; Bobot'!T681))/(M$7-M$6),"-"))</f>
        <v/>
      </c>
      <c r="N685" s="4" t="str">
        <f>IF('2.1 Data FSVA 2025 &amp; Bobot'!V681="","",IFERROR((('2.1 Data FSVA 2025 &amp; Bobot'!V681-N$6))/(N$7-N$6),"-"))</f>
        <v/>
      </c>
      <c r="O685" s="4" t="str">
        <f>IF('2.1 Data FSVA 2025 &amp; Bobot'!X681="","",IFERROR(((O$7-'2.1 Data FSVA 2025 &amp; Bobot'!X681))/(O$7-O$6),"-"))</f>
        <v/>
      </c>
      <c r="P685" s="4" t="str">
        <f>IF('2.1 Data FSVA 2025 &amp; Bobot'!Z681="","",IFERROR((('2.1 Data FSVA 2025 &amp; Bobot'!Z681-P$6))/(P$7-P$6),"-"))</f>
        <v/>
      </c>
      <c r="Q685" s="4" t="str">
        <f>IF('2.1 Data FSVA 2025 &amp; Bobot'!AB681="","",IFERROR((('2.1 Data FSVA 2025 &amp; Bobot'!AB681-Q$6))/(Q$7-Q$6),"-"))</f>
        <v/>
      </c>
      <c r="R685" s="4" t="str">
        <f>IF('2.1 Data FSVA 2025 &amp; Bobot'!AD681="","",IFERROR(((R$7-'2.1 Data FSVA 2025 &amp; Bobot'!AD681))/(R$7-R$6),"-"))</f>
        <v/>
      </c>
      <c r="S685" s="33" t="str">
        <f t="shared" si="40"/>
        <v>-</v>
      </c>
      <c r="T685" s="73" t="str">
        <f t="shared" si="41"/>
        <v>-</v>
      </c>
      <c r="U685" s="4" t="str">
        <f t="shared" si="42"/>
        <v>-</v>
      </c>
      <c r="V685" s="73" t="str">
        <f t="shared" si="43"/>
        <v>-</v>
      </c>
      <c r="W685" s="67"/>
    </row>
    <row r="686" spans="1:23" x14ac:dyDescent="0.3">
      <c r="A686" s="1" t="str">
        <f>IF('2.1 Data FSVA 2025 &amp; Bobot'!A682="","",'2.1 Data FSVA 2025 &amp; Bobot'!A682)</f>
        <v/>
      </c>
      <c r="B686" s="2" t="str">
        <f>IF('2.1 Data FSVA 2025 &amp; Bobot'!B682="","",'2.1 Data FSVA 2025 &amp; Bobot'!B682)</f>
        <v/>
      </c>
      <c r="C686" s="1" t="str">
        <f>IF('2.1 Data FSVA 2025 &amp; Bobot'!C682="","",'2.1 Data FSVA 2025 &amp; Bobot'!C682)</f>
        <v/>
      </c>
      <c r="D686" s="1" t="str">
        <f>IF('2.1 Data FSVA 2025 &amp; Bobot'!D682="","",'2.1 Data FSVA 2025 &amp; Bobot'!D682)</f>
        <v/>
      </c>
      <c r="E686" s="1" t="str">
        <f>IF('2.1 Data FSVA 2025 &amp; Bobot'!E682="","",'2.1 Data FSVA 2025 &amp; Bobot'!E682)</f>
        <v/>
      </c>
      <c r="F686" s="2" t="str">
        <f>IF('2.1 Data FSVA 2025 &amp; Bobot'!F682="","",'2.1 Data FSVA 2025 &amp; Bobot'!F682)</f>
        <v/>
      </c>
      <c r="G686" s="4" t="str">
        <f>IF('2.1 Data FSVA 2025 &amp; Bobot'!H682="","",IFERROR(((G$7-'2.1 Data FSVA 2025 &amp; Bobot'!H682))/(G$7-G$6),"-"))</f>
        <v/>
      </c>
      <c r="H686" s="4" t="str">
        <f>IF('2.1 Data FSVA 2025 &amp; Bobot'!J682="","",IFERROR((('2.1 Data FSVA 2025 &amp; Bobot'!J682-H$6))/(H$7-H$6),"-"))</f>
        <v/>
      </c>
      <c r="I686" s="4" t="str">
        <f>IF('2.1 Data FSVA 2025 &amp; Bobot'!L682="","",IFERROR((('2.1 Data FSVA 2025 &amp; Bobot'!L682-I$6))/(I$7-I$6),"-"))</f>
        <v/>
      </c>
      <c r="J686" s="4" t="str">
        <f>IF('2.1 Data FSVA 2025 &amp; Bobot'!N682="","",IFERROR((('2.1 Data FSVA 2025 &amp; Bobot'!N682-J$6))/(J$7-J$6),"-"))</f>
        <v/>
      </c>
      <c r="K686" s="4" t="str">
        <f>IF('2.1 Data FSVA 2025 &amp; Bobot'!P682="","",IFERROR(((K$7-'2.1 Data FSVA 2025 &amp; Bobot'!P682))/(K$7-K$6),"-"))</f>
        <v/>
      </c>
      <c r="L686" s="4" t="str">
        <f>IF('2.1 Data FSVA 2025 &amp; Bobot'!R682="","",IFERROR(((L$7-'2.1 Data FSVA 2025 &amp; Bobot'!R682))/(L$7-L$6),"-"))</f>
        <v/>
      </c>
      <c r="M686" s="4" t="str">
        <f>IF('2.1 Data FSVA 2025 &amp; Bobot'!T682="","",IFERROR(((M$7-'2.1 Data FSVA 2025 &amp; Bobot'!T682))/(M$7-M$6),"-"))</f>
        <v/>
      </c>
      <c r="N686" s="4" t="str">
        <f>IF('2.1 Data FSVA 2025 &amp; Bobot'!V682="","",IFERROR((('2.1 Data FSVA 2025 &amp; Bobot'!V682-N$6))/(N$7-N$6),"-"))</f>
        <v/>
      </c>
      <c r="O686" s="4" t="str">
        <f>IF('2.1 Data FSVA 2025 &amp; Bobot'!X682="","",IFERROR(((O$7-'2.1 Data FSVA 2025 &amp; Bobot'!X682))/(O$7-O$6),"-"))</f>
        <v/>
      </c>
      <c r="P686" s="4" t="str">
        <f>IF('2.1 Data FSVA 2025 &amp; Bobot'!Z682="","",IFERROR((('2.1 Data FSVA 2025 &amp; Bobot'!Z682-P$6))/(P$7-P$6),"-"))</f>
        <v/>
      </c>
      <c r="Q686" s="4" t="str">
        <f>IF('2.1 Data FSVA 2025 &amp; Bobot'!AB682="","",IFERROR((('2.1 Data FSVA 2025 &amp; Bobot'!AB682-Q$6))/(Q$7-Q$6),"-"))</f>
        <v/>
      </c>
      <c r="R686" s="4" t="str">
        <f>IF('2.1 Data FSVA 2025 &amp; Bobot'!AD682="","",IFERROR(((R$7-'2.1 Data FSVA 2025 &amp; Bobot'!AD682))/(R$7-R$6),"-"))</f>
        <v/>
      </c>
      <c r="S686" s="33" t="str">
        <f t="shared" si="40"/>
        <v>-</v>
      </c>
      <c r="T686" s="73" t="str">
        <f t="shared" si="41"/>
        <v>-</v>
      </c>
      <c r="U686" s="4" t="str">
        <f t="shared" si="42"/>
        <v>-</v>
      </c>
      <c r="V686" s="73" t="str">
        <f t="shared" si="43"/>
        <v>-</v>
      </c>
      <c r="W686" s="67"/>
    </row>
    <row r="687" spans="1:23" x14ac:dyDescent="0.3">
      <c r="A687" s="1" t="str">
        <f>IF('2.1 Data FSVA 2025 &amp; Bobot'!A683="","",'2.1 Data FSVA 2025 &amp; Bobot'!A683)</f>
        <v/>
      </c>
      <c r="B687" s="2" t="str">
        <f>IF('2.1 Data FSVA 2025 &amp; Bobot'!B683="","",'2.1 Data FSVA 2025 &amp; Bobot'!B683)</f>
        <v/>
      </c>
      <c r="C687" s="1" t="str">
        <f>IF('2.1 Data FSVA 2025 &amp; Bobot'!C683="","",'2.1 Data FSVA 2025 &amp; Bobot'!C683)</f>
        <v/>
      </c>
      <c r="D687" s="1" t="str">
        <f>IF('2.1 Data FSVA 2025 &amp; Bobot'!D683="","",'2.1 Data FSVA 2025 &amp; Bobot'!D683)</f>
        <v/>
      </c>
      <c r="E687" s="1" t="str">
        <f>IF('2.1 Data FSVA 2025 &amp; Bobot'!E683="","",'2.1 Data FSVA 2025 &amp; Bobot'!E683)</f>
        <v/>
      </c>
      <c r="F687" s="2" t="str">
        <f>IF('2.1 Data FSVA 2025 &amp; Bobot'!F683="","",'2.1 Data FSVA 2025 &amp; Bobot'!F683)</f>
        <v/>
      </c>
      <c r="G687" s="4" t="str">
        <f>IF('2.1 Data FSVA 2025 &amp; Bobot'!H683="","",IFERROR(((G$7-'2.1 Data FSVA 2025 &amp; Bobot'!H683))/(G$7-G$6),"-"))</f>
        <v/>
      </c>
      <c r="H687" s="4" t="str">
        <f>IF('2.1 Data FSVA 2025 &amp; Bobot'!J683="","",IFERROR((('2.1 Data FSVA 2025 &amp; Bobot'!J683-H$6))/(H$7-H$6),"-"))</f>
        <v/>
      </c>
      <c r="I687" s="4" t="str">
        <f>IF('2.1 Data FSVA 2025 &amp; Bobot'!L683="","",IFERROR((('2.1 Data FSVA 2025 &amp; Bobot'!L683-I$6))/(I$7-I$6),"-"))</f>
        <v/>
      </c>
      <c r="J687" s="4" t="str">
        <f>IF('2.1 Data FSVA 2025 &amp; Bobot'!N683="","",IFERROR((('2.1 Data FSVA 2025 &amp; Bobot'!N683-J$6))/(J$7-J$6),"-"))</f>
        <v/>
      </c>
      <c r="K687" s="4" t="str">
        <f>IF('2.1 Data FSVA 2025 &amp; Bobot'!P683="","",IFERROR(((K$7-'2.1 Data FSVA 2025 &amp; Bobot'!P683))/(K$7-K$6),"-"))</f>
        <v/>
      </c>
      <c r="L687" s="4" t="str">
        <f>IF('2.1 Data FSVA 2025 &amp; Bobot'!R683="","",IFERROR(((L$7-'2.1 Data FSVA 2025 &amp; Bobot'!R683))/(L$7-L$6),"-"))</f>
        <v/>
      </c>
      <c r="M687" s="4" t="str">
        <f>IF('2.1 Data FSVA 2025 &amp; Bobot'!T683="","",IFERROR(((M$7-'2.1 Data FSVA 2025 &amp; Bobot'!T683))/(M$7-M$6),"-"))</f>
        <v/>
      </c>
      <c r="N687" s="4" t="str">
        <f>IF('2.1 Data FSVA 2025 &amp; Bobot'!V683="","",IFERROR((('2.1 Data FSVA 2025 &amp; Bobot'!V683-N$6))/(N$7-N$6),"-"))</f>
        <v/>
      </c>
      <c r="O687" s="4" t="str">
        <f>IF('2.1 Data FSVA 2025 &amp; Bobot'!X683="","",IFERROR(((O$7-'2.1 Data FSVA 2025 &amp; Bobot'!X683))/(O$7-O$6),"-"))</f>
        <v/>
      </c>
      <c r="P687" s="4" t="str">
        <f>IF('2.1 Data FSVA 2025 &amp; Bobot'!Z683="","",IFERROR((('2.1 Data FSVA 2025 &amp; Bobot'!Z683-P$6))/(P$7-P$6),"-"))</f>
        <v/>
      </c>
      <c r="Q687" s="4" t="str">
        <f>IF('2.1 Data FSVA 2025 &amp; Bobot'!AB683="","",IFERROR((('2.1 Data FSVA 2025 &amp; Bobot'!AB683-Q$6))/(Q$7-Q$6),"-"))</f>
        <v/>
      </c>
      <c r="R687" s="4" t="str">
        <f>IF('2.1 Data FSVA 2025 &amp; Bobot'!AD683="","",IFERROR(((R$7-'2.1 Data FSVA 2025 &amp; Bobot'!AD683))/(R$7-R$6),"-"))</f>
        <v/>
      </c>
      <c r="S687" s="33" t="str">
        <f t="shared" si="40"/>
        <v>-</v>
      </c>
      <c r="T687" s="73" t="str">
        <f t="shared" si="41"/>
        <v>-</v>
      </c>
      <c r="U687" s="4" t="str">
        <f t="shared" si="42"/>
        <v>-</v>
      </c>
      <c r="V687" s="73" t="str">
        <f t="shared" si="43"/>
        <v>-</v>
      </c>
      <c r="W687" s="67"/>
    </row>
    <row r="688" spans="1:23" x14ac:dyDescent="0.3">
      <c r="A688" s="1" t="str">
        <f>IF('2.1 Data FSVA 2025 &amp; Bobot'!A684="","",'2.1 Data FSVA 2025 &amp; Bobot'!A684)</f>
        <v/>
      </c>
      <c r="B688" s="2" t="str">
        <f>IF('2.1 Data FSVA 2025 &amp; Bobot'!B684="","",'2.1 Data FSVA 2025 &amp; Bobot'!B684)</f>
        <v/>
      </c>
      <c r="C688" s="1" t="str">
        <f>IF('2.1 Data FSVA 2025 &amp; Bobot'!C684="","",'2.1 Data FSVA 2025 &amp; Bobot'!C684)</f>
        <v/>
      </c>
      <c r="D688" s="1" t="str">
        <f>IF('2.1 Data FSVA 2025 &amp; Bobot'!D684="","",'2.1 Data FSVA 2025 &amp; Bobot'!D684)</f>
        <v/>
      </c>
      <c r="E688" s="1" t="str">
        <f>IF('2.1 Data FSVA 2025 &amp; Bobot'!E684="","",'2.1 Data FSVA 2025 &amp; Bobot'!E684)</f>
        <v/>
      </c>
      <c r="F688" s="2" t="str">
        <f>IF('2.1 Data FSVA 2025 &amp; Bobot'!F684="","",'2.1 Data FSVA 2025 &amp; Bobot'!F684)</f>
        <v/>
      </c>
      <c r="G688" s="4" t="str">
        <f>IF('2.1 Data FSVA 2025 &amp; Bobot'!H684="","",IFERROR(((G$7-'2.1 Data FSVA 2025 &amp; Bobot'!H684))/(G$7-G$6),"-"))</f>
        <v/>
      </c>
      <c r="H688" s="4" t="str">
        <f>IF('2.1 Data FSVA 2025 &amp; Bobot'!J684="","",IFERROR((('2.1 Data FSVA 2025 &amp; Bobot'!J684-H$6))/(H$7-H$6),"-"))</f>
        <v/>
      </c>
      <c r="I688" s="4" t="str">
        <f>IF('2.1 Data FSVA 2025 &amp; Bobot'!L684="","",IFERROR((('2.1 Data FSVA 2025 &amp; Bobot'!L684-I$6))/(I$7-I$6),"-"))</f>
        <v/>
      </c>
      <c r="J688" s="4" t="str">
        <f>IF('2.1 Data FSVA 2025 &amp; Bobot'!N684="","",IFERROR((('2.1 Data FSVA 2025 &amp; Bobot'!N684-J$6))/(J$7-J$6),"-"))</f>
        <v/>
      </c>
      <c r="K688" s="4" t="str">
        <f>IF('2.1 Data FSVA 2025 &amp; Bobot'!P684="","",IFERROR(((K$7-'2.1 Data FSVA 2025 &amp; Bobot'!P684))/(K$7-K$6),"-"))</f>
        <v/>
      </c>
      <c r="L688" s="4" t="str">
        <f>IF('2.1 Data FSVA 2025 &amp; Bobot'!R684="","",IFERROR(((L$7-'2.1 Data FSVA 2025 &amp; Bobot'!R684))/(L$7-L$6),"-"))</f>
        <v/>
      </c>
      <c r="M688" s="4" t="str">
        <f>IF('2.1 Data FSVA 2025 &amp; Bobot'!T684="","",IFERROR(((M$7-'2.1 Data FSVA 2025 &amp; Bobot'!T684))/(M$7-M$6),"-"))</f>
        <v/>
      </c>
      <c r="N688" s="4" t="str">
        <f>IF('2.1 Data FSVA 2025 &amp; Bobot'!V684="","",IFERROR((('2.1 Data FSVA 2025 &amp; Bobot'!V684-N$6))/(N$7-N$6),"-"))</f>
        <v/>
      </c>
      <c r="O688" s="4" t="str">
        <f>IF('2.1 Data FSVA 2025 &amp; Bobot'!X684="","",IFERROR(((O$7-'2.1 Data FSVA 2025 &amp; Bobot'!X684))/(O$7-O$6),"-"))</f>
        <v/>
      </c>
      <c r="P688" s="4" t="str">
        <f>IF('2.1 Data FSVA 2025 &amp; Bobot'!Z684="","",IFERROR((('2.1 Data FSVA 2025 &amp; Bobot'!Z684-P$6))/(P$7-P$6),"-"))</f>
        <v/>
      </c>
      <c r="Q688" s="4" t="str">
        <f>IF('2.1 Data FSVA 2025 &amp; Bobot'!AB684="","",IFERROR((('2.1 Data FSVA 2025 &amp; Bobot'!AB684-Q$6))/(Q$7-Q$6),"-"))</f>
        <v/>
      </c>
      <c r="R688" s="4" t="str">
        <f>IF('2.1 Data FSVA 2025 &amp; Bobot'!AD684="","",IFERROR(((R$7-'2.1 Data FSVA 2025 &amp; Bobot'!AD684))/(R$7-R$6),"-"))</f>
        <v/>
      </c>
      <c r="S688" s="33" t="str">
        <f t="shared" si="40"/>
        <v>-</v>
      </c>
      <c r="T688" s="73" t="str">
        <f t="shared" si="41"/>
        <v>-</v>
      </c>
      <c r="U688" s="4" t="str">
        <f t="shared" si="42"/>
        <v>-</v>
      </c>
      <c r="V688" s="73" t="str">
        <f t="shared" si="43"/>
        <v>-</v>
      </c>
      <c r="W688" s="67"/>
    </row>
    <row r="689" spans="1:23" x14ac:dyDescent="0.3">
      <c r="A689" s="1" t="str">
        <f>IF('2.1 Data FSVA 2025 &amp; Bobot'!A685="","",'2.1 Data FSVA 2025 &amp; Bobot'!A685)</f>
        <v/>
      </c>
      <c r="B689" s="2" t="str">
        <f>IF('2.1 Data FSVA 2025 &amp; Bobot'!B685="","",'2.1 Data FSVA 2025 &amp; Bobot'!B685)</f>
        <v/>
      </c>
      <c r="C689" s="1" t="str">
        <f>IF('2.1 Data FSVA 2025 &amp; Bobot'!C685="","",'2.1 Data FSVA 2025 &amp; Bobot'!C685)</f>
        <v/>
      </c>
      <c r="D689" s="1" t="str">
        <f>IF('2.1 Data FSVA 2025 &amp; Bobot'!D685="","",'2.1 Data FSVA 2025 &amp; Bobot'!D685)</f>
        <v/>
      </c>
      <c r="E689" s="1" t="str">
        <f>IF('2.1 Data FSVA 2025 &amp; Bobot'!E685="","",'2.1 Data FSVA 2025 &amp; Bobot'!E685)</f>
        <v/>
      </c>
      <c r="F689" s="2" t="str">
        <f>IF('2.1 Data FSVA 2025 &amp; Bobot'!F685="","",'2.1 Data FSVA 2025 &amp; Bobot'!F685)</f>
        <v/>
      </c>
      <c r="G689" s="4" t="str">
        <f>IF('2.1 Data FSVA 2025 &amp; Bobot'!H685="","",IFERROR(((G$7-'2.1 Data FSVA 2025 &amp; Bobot'!H685))/(G$7-G$6),"-"))</f>
        <v/>
      </c>
      <c r="H689" s="4" t="str">
        <f>IF('2.1 Data FSVA 2025 &amp; Bobot'!J685="","",IFERROR((('2.1 Data FSVA 2025 &amp; Bobot'!J685-H$6))/(H$7-H$6),"-"))</f>
        <v/>
      </c>
      <c r="I689" s="4" t="str">
        <f>IF('2.1 Data FSVA 2025 &amp; Bobot'!L685="","",IFERROR((('2.1 Data FSVA 2025 &amp; Bobot'!L685-I$6))/(I$7-I$6),"-"))</f>
        <v/>
      </c>
      <c r="J689" s="4" t="str">
        <f>IF('2.1 Data FSVA 2025 &amp; Bobot'!N685="","",IFERROR((('2.1 Data FSVA 2025 &amp; Bobot'!N685-J$6))/(J$7-J$6),"-"))</f>
        <v/>
      </c>
      <c r="K689" s="4" t="str">
        <f>IF('2.1 Data FSVA 2025 &amp; Bobot'!P685="","",IFERROR(((K$7-'2.1 Data FSVA 2025 &amp; Bobot'!P685))/(K$7-K$6),"-"))</f>
        <v/>
      </c>
      <c r="L689" s="4" t="str">
        <f>IF('2.1 Data FSVA 2025 &amp; Bobot'!R685="","",IFERROR(((L$7-'2.1 Data FSVA 2025 &amp; Bobot'!R685))/(L$7-L$6),"-"))</f>
        <v/>
      </c>
      <c r="M689" s="4" t="str">
        <f>IF('2.1 Data FSVA 2025 &amp; Bobot'!T685="","",IFERROR(((M$7-'2.1 Data FSVA 2025 &amp; Bobot'!T685))/(M$7-M$6),"-"))</f>
        <v/>
      </c>
      <c r="N689" s="4" t="str">
        <f>IF('2.1 Data FSVA 2025 &amp; Bobot'!V685="","",IFERROR((('2.1 Data FSVA 2025 &amp; Bobot'!V685-N$6))/(N$7-N$6),"-"))</f>
        <v/>
      </c>
      <c r="O689" s="4" t="str">
        <f>IF('2.1 Data FSVA 2025 &amp; Bobot'!X685="","",IFERROR(((O$7-'2.1 Data FSVA 2025 &amp; Bobot'!X685))/(O$7-O$6),"-"))</f>
        <v/>
      </c>
      <c r="P689" s="4" t="str">
        <f>IF('2.1 Data FSVA 2025 &amp; Bobot'!Z685="","",IFERROR((('2.1 Data FSVA 2025 &amp; Bobot'!Z685-P$6))/(P$7-P$6),"-"))</f>
        <v/>
      </c>
      <c r="Q689" s="4" t="str">
        <f>IF('2.1 Data FSVA 2025 &amp; Bobot'!AB685="","",IFERROR((('2.1 Data FSVA 2025 &amp; Bobot'!AB685-Q$6))/(Q$7-Q$6),"-"))</f>
        <v/>
      </c>
      <c r="R689" s="4" t="str">
        <f>IF('2.1 Data FSVA 2025 &amp; Bobot'!AD685="","",IFERROR(((R$7-'2.1 Data FSVA 2025 &amp; Bobot'!AD685))/(R$7-R$6),"-"))</f>
        <v/>
      </c>
      <c r="S689" s="33" t="str">
        <f t="shared" si="40"/>
        <v>-</v>
      </c>
      <c r="T689" s="73" t="str">
        <f t="shared" si="41"/>
        <v>-</v>
      </c>
      <c r="U689" s="4" t="str">
        <f t="shared" si="42"/>
        <v>-</v>
      </c>
      <c r="V689" s="73" t="str">
        <f t="shared" si="43"/>
        <v>-</v>
      </c>
      <c r="W689" s="67"/>
    </row>
    <row r="690" spans="1:23" x14ac:dyDescent="0.3">
      <c r="A690" s="1" t="str">
        <f>IF('2.1 Data FSVA 2025 &amp; Bobot'!A686="","",'2.1 Data FSVA 2025 &amp; Bobot'!A686)</f>
        <v/>
      </c>
      <c r="B690" s="2" t="str">
        <f>IF('2.1 Data FSVA 2025 &amp; Bobot'!B686="","",'2.1 Data FSVA 2025 &amp; Bobot'!B686)</f>
        <v/>
      </c>
      <c r="C690" s="1" t="str">
        <f>IF('2.1 Data FSVA 2025 &amp; Bobot'!C686="","",'2.1 Data FSVA 2025 &amp; Bobot'!C686)</f>
        <v/>
      </c>
      <c r="D690" s="1" t="str">
        <f>IF('2.1 Data FSVA 2025 &amp; Bobot'!D686="","",'2.1 Data FSVA 2025 &amp; Bobot'!D686)</f>
        <v/>
      </c>
      <c r="E690" s="1" t="str">
        <f>IF('2.1 Data FSVA 2025 &amp; Bobot'!E686="","",'2.1 Data FSVA 2025 &amp; Bobot'!E686)</f>
        <v/>
      </c>
      <c r="F690" s="2" t="str">
        <f>IF('2.1 Data FSVA 2025 &amp; Bobot'!F686="","",'2.1 Data FSVA 2025 &amp; Bobot'!F686)</f>
        <v/>
      </c>
      <c r="G690" s="4" t="str">
        <f>IF('2.1 Data FSVA 2025 &amp; Bobot'!H686="","",IFERROR(((G$7-'2.1 Data FSVA 2025 &amp; Bobot'!H686))/(G$7-G$6),"-"))</f>
        <v/>
      </c>
      <c r="H690" s="4" t="str">
        <f>IF('2.1 Data FSVA 2025 &amp; Bobot'!J686="","",IFERROR((('2.1 Data FSVA 2025 &amp; Bobot'!J686-H$6))/(H$7-H$6),"-"))</f>
        <v/>
      </c>
      <c r="I690" s="4" t="str">
        <f>IF('2.1 Data FSVA 2025 &amp; Bobot'!L686="","",IFERROR((('2.1 Data FSVA 2025 &amp; Bobot'!L686-I$6))/(I$7-I$6),"-"))</f>
        <v/>
      </c>
      <c r="J690" s="4" t="str">
        <f>IF('2.1 Data FSVA 2025 &amp; Bobot'!N686="","",IFERROR((('2.1 Data FSVA 2025 &amp; Bobot'!N686-J$6))/(J$7-J$6),"-"))</f>
        <v/>
      </c>
      <c r="K690" s="4" t="str">
        <f>IF('2.1 Data FSVA 2025 &amp; Bobot'!P686="","",IFERROR(((K$7-'2.1 Data FSVA 2025 &amp; Bobot'!P686))/(K$7-K$6),"-"))</f>
        <v/>
      </c>
      <c r="L690" s="4" t="str">
        <f>IF('2.1 Data FSVA 2025 &amp; Bobot'!R686="","",IFERROR(((L$7-'2.1 Data FSVA 2025 &amp; Bobot'!R686))/(L$7-L$6),"-"))</f>
        <v/>
      </c>
      <c r="M690" s="4" t="str">
        <f>IF('2.1 Data FSVA 2025 &amp; Bobot'!T686="","",IFERROR(((M$7-'2.1 Data FSVA 2025 &amp; Bobot'!T686))/(M$7-M$6),"-"))</f>
        <v/>
      </c>
      <c r="N690" s="4" t="str">
        <f>IF('2.1 Data FSVA 2025 &amp; Bobot'!V686="","",IFERROR((('2.1 Data FSVA 2025 &amp; Bobot'!V686-N$6))/(N$7-N$6),"-"))</f>
        <v/>
      </c>
      <c r="O690" s="4" t="str">
        <f>IF('2.1 Data FSVA 2025 &amp; Bobot'!X686="","",IFERROR(((O$7-'2.1 Data FSVA 2025 &amp; Bobot'!X686))/(O$7-O$6),"-"))</f>
        <v/>
      </c>
      <c r="P690" s="4" t="str">
        <f>IF('2.1 Data FSVA 2025 &amp; Bobot'!Z686="","",IFERROR((('2.1 Data FSVA 2025 &amp; Bobot'!Z686-P$6))/(P$7-P$6),"-"))</f>
        <v/>
      </c>
      <c r="Q690" s="4" t="str">
        <f>IF('2.1 Data FSVA 2025 &amp; Bobot'!AB686="","",IFERROR((('2.1 Data FSVA 2025 &amp; Bobot'!AB686-Q$6))/(Q$7-Q$6),"-"))</f>
        <v/>
      </c>
      <c r="R690" s="4" t="str">
        <f>IF('2.1 Data FSVA 2025 &amp; Bobot'!AD686="","",IFERROR(((R$7-'2.1 Data FSVA 2025 &amp; Bobot'!AD686))/(R$7-R$6),"-"))</f>
        <v/>
      </c>
      <c r="S690" s="33" t="str">
        <f t="shared" si="40"/>
        <v>-</v>
      </c>
      <c r="T690" s="73" t="str">
        <f t="shared" si="41"/>
        <v>-</v>
      </c>
      <c r="U690" s="4" t="str">
        <f t="shared" si="42"/>
        <v>-</v>
      </c>
      <c r="V690" s="73" t="str">
        <f t="shared" si="43"/>
        <v>-</v>
      </c>
      <c r="W690" s="67"/>
    </row>
    <row r="691" spans="1:23" x14ac:dyDescent="0.3">
      <c r="A691" s="1" t="str">
        <f>IF('2.1 Data FSVA 2025 &amp; Bobot'!A687="","",'2.1 Data FSVA 2025 &amp; Bobot'!A687)</f>
        <v/>
      </c>
      <c r="B691" s="2" t="str">
        <f>IF('2.1 Data FSVA 2025 &amp; Bobot'!B687="","",'2.1 Data FSVA 2025 &amp; Bobot'!B687)</f>
        <v/>
      </c>
      <c r="C691" s="1" t="str">
        <f>IF('2.1 Data FSVA 2025 &amp; Bobot'!C687="","",'2.1 Data FSVA 2025 &amp; Bobot'!C687)</f>
        <v/>
      </c>
      <c r="D691" s="1" t="str">
        <f>IF('2.1 Data FSVA 2025 &amp; Bobot'!D687="","",'2.1 Data FSVA 2025 &amp; Bobot'!D687)</f>
        <v/>
      </c>
      <c r="E691" s="1" t="str">
        <f>IF('2.1 Data FSVA 2025 &amp; Bobot'!E687="","",'2.1 Data FSVA 2025 &amp; Bobot'!E687)</f>
        <v/>
      </c>
      <c r="F691" s="2" t="str">
        <f>IF('2.1 Data FSVA 2025 &amp; Bobot'!F687="","",'2.1 Data FSVA 2025 &amp; Bobot'!F687)</f>
        <v/>
      </c>
      <c r="G691" s="4" t="str">
        <f>IF('2.1 Data FSVA 2025 &amp; Bobot'!H687="","",IFERROR(((G$7-'2.1 Data FSVA 2025 &amp; Bobot'!H687))/(G$7-G$6),"-"))</f>
        <v/>
      </c>
      <c r="H691" s="4" t="str">
        <f>IF('2.1 Data FSVA 2025 &amp; Bobot'!J687="","",IFERROR((('2.1 Data FSVA 2025 &amp; Bobot'!J687-H$6))/(H$7-H$6),"-"))</f>
        <v/>
      </c>
      <c r="I691" s="4" t="str">
        <f>IF('2.1 Data FSVA 2025 &amp; Bobot'!L687="","",IFERROR((('2.1 Data FSVA 2025 &amp; Bobot'!L687-I$6))/(I$7-I$6),"-"))</f>
        <v/>
      </c>
      <c r="J691" s="4" t="str">
        <f>IF('2.1 Data FSVA 2025 &amp; Bobot'!N687="","",IFERROR((('2.1 Data FSVA 2025 &amp; Bobot'!N687-J$6))/(J$7-J$6),"-"))</f>
        <v/>
      </c>
      <c r="K691" s="4" t="str">
        <f>IF('2.1 Data FSVA 2025 &amp; Bobot'!P687="","",IFERROR(((K$7-'2.1 Data FSVA 2025 &amp; Bobot'!P687))/(K$7-K$6),"-"))</f>
        <v/>
      </c>
      <c r="L691" s="4" t="str">
        <f>IF('2.1 Data FSVA 2025 &amp; Bobot'!R687="","",IFERROR(((L$7-'2.1 Data FSVA 2025 &amp; Bobot'!R687))/(L$7-L$6),"-"))</f>
        <v/>
      </c>
      <c r="M691" s="4" t="str">
        <f>IF('2.1 Data FSVA 2025 &amp; Bobot'!T687="","",IFERROR(((M$7-'2.1 Data FSVA 2025 &amp; Bobot'!T687))/(M$7-M$6),"-"))</f>
        <v/>
      </c>
      <c r="N691" s="4" t="str">
        <f>IF('2.1 Data FSVA 2025 &amp; Bobot'!V687="","",IFERROR((('2.1 Data FSVA 2025 &amp; Bobot'!V687-N$6))/(N$7-N$6),"-"))</f>
        <v/>
      </c>
      <c r="O691" s="4" t="str">
        <f>IF('2.1 Data FSVA 2025 &amp; Bobot'!X687="","",IFERROR(((O$7-'2.1 Data FSVA 2025 &amp; Bobot'!X687))/(O$7-O$6),"-"))</f>
        <v/>
      </c>
      <c r="P691" s="4" t="str">
        <f>IF('2.1 Data FSVA 2025 &amp; Bobot'!Z687="","",IFERROR((('2.1 Data FSVA 2025 &amp; Bobot'!Z687-P$6))/(P$7-P$6),"-"))</f>
        <v/>
      </c>
      <c r="Q691" s="4" t="str">
        <f>IF('2.1 Data FSVA 2025 &amp; Bobot'!AB687="","",IFERROR((('2.1 Data FSVA 2025 &amp; Bobot'!AB687-Q$6))/(Q$7-Q$6),"-"))</f>
        <v/>
      </c>
      <c r="R691" s="4" t="str">
        <f>IF('2.1 Data FSVA 2025 &amp; Bobot'!AD687="","",IFERROR(((R$7-'2.1 Data FSVA 2025 &amp; Bobot'!AD687))/(R$7-R$6),"-"))</f>
        <v/>
      </c>
      <c r="S691" s="33" t="str">
        <f t="shared" si="40"/>
        <v>-</v>
      </c>
      <c r="T691" s="73" t="str">
        <f t="shared" si="41"/>
        <v>-</v>
      </c>
      <c r="U691" s="4" t="str">
        <f t="shared" si="42"/>
        <v>-</v>
      </c>
      <c r="V691" s="73" t="str">
        <f t="shared" si="43"/>
        <v>-</v>
      </c>
      <c r="W691" s="67"/>
    </row>
    <row r="692" spans="1:23" x14ac:dyDescent="0.3">
      <c r="A692" s="1" t="str">
        <f>IF('2.1 Data FSVA 2025 &amp; Bobot'!A688="","",'2.1 Data FSVA 2025 &amp; Bobot'!A688)</f>
        <v/>
      </c>
      <c r="B692" s="2" t="str">
        <f>IF('2.1 Data FSVA 2025 &amp; Bobot'!B688="","",'2.1 Data FSVA 2025 &amp; Bobot'!B688)</f>
        <v/>
      </c>
      <c r="C692" s="1" t="str">
        <f>IF('2.1 Data FSVA 2025 &amp; Bobot'!C688="","",'2.1 Data FSVA 2025 &amp; Bobot'!C688)</f>
        <v/>
      </c>
      <c r="D692" s="1" t="str">
        <f>IF('2.1 Data FSVA 2025 &amp; Bobot'!D688="","",'2.1 Data FSVA 2025 &amp; Bobot'!D688)</f>
        <v/>
      </c>
      <c r="E692" s="1" t="str">
        <f>IF('2.1 Data FSVA 2025 &amp; Bobot'!E688="","",'2.1 Data FSVA 2025 &amp; Bobot'!E688)</f>
        <v/>
      </c>
      <c r="F692" s="2" t="str">
        <f>IF('2.1 Data FSVA 2025 &amp; Bobot'!F688="","",'2.1 Data FSVA 2025 &amp; Bobot'!F688)</f>
        <v/>
      </c>
      <c r="G692" s="4" t="str">
        <f>IF('2.1 Data FSVA 2025 &amp; Bobot'!H688="","",IFERROR(((G$7-'2.1 Data FSVA 2025 &amp; Bobot'!H688))/(G$7-G$6),"-"))</f>
        <v/>
      </c>
      <c r="H692" s="4" t="str">
        <f>IF('2.1 Data FSVA 2025 &amp; Bobot'!J688="","",IFERROR((('2.1 Data FSVA 2025 &amp; Bobot'!J688-H$6))/(H$7-H$6),"-"))</f>
        <v/>
      </c>
      <c r="I692" s="4" t="str">
        <f>IF('2.1 Data FSVA 2025 &amp; Bobot'!L688="","",IFERROR((('2.1 Data FSVA 2025 &amp; Bobot'!L688-I$6))/(I$7-I$6),"-"))</f>
        <v/>
      </c>
      <c r="J692" s="4" t="str">
        <f>IF('2.1 Data FSVA 2025 &amp; Bobot'!N688="","",IFERROR((('2.1 Data FSVA 2025 &amp; Bobot'!N688-J$6))/(J$7-J$6),"-"))</f>
        <v/>
      </c>
      <c r="K692" s="4" t="str">
        <f>IF('2.1 Data FSVA 2025 &amp; Bobot'!P688="","",IFERROR(((K$7-'2.1 Data FSVA 2025 &amp; Bobot'!P688))/(K$7-K$6),"-"))</f>
        <v/>
      </c>
      <c r="L692" s="4" t="str">
        <f>IF('2.1 Data FSVA 2025 &amp; Bobot'!R688="","",IFERROR(((L$7-'2.1 Data FSVA 2025 &amp; Bobot'!R688))/(L$7-L$6),"-"))</f>
        <v/>
      </c>
      <c r="M692" s="4" t="str">
        <f>IF('2.1 Data FSVA 2025 &amp; Bobot'!T688="","",IFERROR(((M$7-'2.1 Data FSVA 2025 &amp; Bobot'!T688))/(M$7-M$6),"-"))</f>
        <v/>
      </c>
      <c r="N692" s="4" t="str">
        <f>IF('2.1 Data FSVA 2025 &amp; Bobot'!V688="","",IFERROR((('2.1 Data FSVA 2025 &amp; Bobot'!V688-N$6))/(N$7-N$6),"-"))</f>
        <v/>
      </c>
      <c r="O692" s="4" t="str">
        <f>IF('2.1 Data FSVA 2025 &amp; Bobot'!X688="","",IFERROR(((O$7-'2.1 Data FSVA 2025 &amp; Bobot'!X688))/(O$7-O$6),"-"))</f>
        <v/>
      </c>
      <c r="P692" s="4" t="str">
        <f>IF('2.1 Data FSVA 2025 &amp; Bobot'!Z688="","",IFERROR((('2.1 Data FSVA 2025 &amp; Bobot'!Z688-P$6))/(P$7-P$6),"-"))</f>
        <v/>
      </c>
      <c r="Q692" s="4" t="str">
        <f>IF('2.1 Data FSVA 2025 &amp; Bobot'!AB688="","",IFERROR((('2.1 Data FSVA 2025 &amp; Bobot'!AB688-Q$6))/(Q$7-Q$6),"-"))</f>
        <v/>
      </c>
      <c r="R692" s="4" t="str">
        <f>IF('2.1 Data FSVA 2025 &amp; Bobot'!AD688="","",IFERROR(((R$7-'2.1 Data FSVA 2025 &amp; Bobot'!AD688))/(R$7-R$6),"-"))</f>
        <v/>
      </c>
      <c r="S692" s="33" t="str">
        <f t="shared" si="40"/>
        <v>-</v>
      </c>
      <c r="T692" s="73" t="str">
        <f t="shared" si="41"/>
        <v>-</v>
      </c>
      <c r="U692" s="4" t="str">
        <f t="shared" si="42"/>
        <v>-</v>
      </c>
      <c r="V692" s="73" t="str">
        <f t="shared" si="43"/>
        <v>-</v>
      </c>
      <c r="W692" s="67"/>
    </row>
    <row r="693" spans="1:23" x14ac:dyDescent="0.3">
      <c r="A693" s="1" t="str">
        <f>IF('2.1 Data FSVA 2025 &amp; Bobot'!A689="","",'2.1 Data FSVA 2025 &amp; Bobot'!A689)</f>
        <v/>
      </c>
      <c r="B693" s="2" t="str">
        <f>IF('2.1 Data FSVA 2025 &amp; Bobot'!B689="","",'2.1 Data FSVA 2025 &amp; Bobot'!B689)</f>
        <v/>
      </c>
      <c r="C693" s="1" t="str">
        <f>IF('2.1 Data FSVA 2025 &amp; Bobot'!C689="","",'2.1 Data FSVA 2025 &amp; Bobot'!C689)</f>
        <v/>
      </c>
      <c r="D693" s="1" t="str">
        <f>IF('2.1 Data FSVA 2025 &amp; Bobot'!D689="","",'2.1 Data FSVA 2025 &amp; Bobot'!D689)</f>
        <v/>
      </c>
      <c r="E693" s="1" t="str">
        <f>IF('2.1 Data FSVA 2025 &amp; Bobot'!E689="","",'2.1 Data FSVA 2025 &amp; Bobot'!E689)</f>
        <v/>
      </c>
      <c r="F693" s="2" t="str">
        <f>IF('2.1 Data FSVA 2025 &amp; Bobot'!F689="","",'2.1 Data FSVA 2025 &amp; Bobot'!F689)</f>
        <v/>
      </c>
      <c r="G693" s="4" t="str">
        <f>IF('2.1 Data FSVA 2025 &amp; Bobot'!H689="","",IFERROR(((G$7-'2.1 Data FSVA 2025 &amp; Bobot'!H689))/(G$7-G$6),"-"))</f>
        <v/>
      </c>
      <c r="H693" s="4" t="str">
        <f>IF('2.1 Data FSVA 2025 &amp; Bobot'!J689="","",IFERROR((('2.1 Data FSVA 2025 &amp; Bobot'!J689-H$6))/(H$7-H$6),"-"))</f>
        <v/>
      </c>
      <c r="I693" s="4" t="str">
        <f>IF('2.1 Data FSVA 2025 &amp; Bobot'!L689="","",IFERROR((('2.1 Data FSVA 2025 &amp; Bobot'!L689-I$6))/(I$7-I$6),"-"))</f>
        <v/>
      </c>
      <c r="J693" s="4" t="str">
        <f>IF('2.1 Data FSVA 2025 &amp; Bobot'!N689="","",IFERROR((('2.1 Data FSVA 2025 &amp; Bobot'!N689-J$6))/(J$7-J$6),"-"))</f>
        <v/>
      </c>
      <c r="K693" s="4" t="str">
        <f>IF('2.1 Data FSVA 2025 &amp; Bobot'!P689="","",IFERROR(((K$7-'2.1 Data FSVA 2025 &amp; Bobot'!P689))/(K$7-K$6),"-"))</f>
        <v/>
      </c>
      <c r="L693" s="4" t="str">
        <f>IF('2.1 Data FSVA 2025 &amp; Bobot'!R689="","",IFERROR(((L$7-'2.1 Data FSVA 2025 &amp; Bobot'!R689))/(L$7-L$6),"-"))</f>
        <v/>
      </c>
      <c r="M693" s="4" t="str">
        <f>IF('2.1 Data FSVA 2025 &amp; Bobot'!T689="","",IFERROR(((M$7-'2.1 Data FSVA 2025 &amp; Bobot'!T689))/(M$7-M$6),"-"))</f>
        <v/>
      </c>
      <c r="N693" s="4" t="str">
        <f>IF('2.1 Data FSVA 2025 &amp; Bobot'!V689="","",IFERROR((('2.1 Data FSVA 2025 &amp; Bobot'!V689-N$6))/(N$7-N$6),"-"))</f>
        <v/>
      </c>
      <c r="O693" s="4" t="str">
        <f>IF('2.1 Data FSVA 2025 &amp; Bobot'!X689="","",IFERROR(((O$7-'2.1 Data FSVA 2025 &amp; Bobot'!X689))/(O$7-O$6),"-"))</f>
        <v/>
      </c>
      <c r="P693" s="4" t="str">
        <f>IF('2.1 Data FSVA 2025 &amp; Bobot'!Z689="","",IFERROR((('2.1 Data FSVA 2025 &amp; Bobot'!Z689-P$6))/(P$7-P$6),"-"))</f>
        <v/>
      </c>
      <c r="Q693" s="4" t="str">
        <f>IF('2.1 Data FSVA 2025 &amp; Bobot'!AB689="","",IFERROR((('2.1 Data FSVA 2025 &amp; Bobot'!AB689-Q$6))/(Q$7-Q$6),"-"))</f>
        <v/>
      </c>
      <c r="R693" s="4" t="str">
        <f>IF('2.1 Data FSVA 2025 &amp; Bobot'!AD689="","",IFERROR(((R$7-'2.1 Data FSVA 2025 &amp; Bobot'!AD689))/(R$7-R$6),"-"))</f>
        <v/>
      </c>
      <c r="S693" s="33" t="str">
        <f t="shared" si="40"/>
        <v>-</v>
      </c>
      <c r="T693" s="73" t="str">
        <f t="shared" si="41"/>
        <v>-</v>
      </c>
      <c r="U693" s="4" t="str">
        <f t="shared" si="42"/>
        <v>-</v>
      </c>
      <c r="V693" s="73" t="str">
        <f t="shared" si="43"/>
        <v>-</v>
      </c>
      <c r="W693" s="67"/>
    </row>
    <row r="694" spans="1:23" x14ac:dyDescent="0.3">
      <c r="A694" s="1" t="str">
        <f>IF('2.1 Data FSVA 2025 &amp; Bobot'!A690="","",'2.1 Data FSVA 2025 &amp; Bobot'!A690)</f>
        <v/>
      </c>
      <c r="B694" s="2" t="str">
        <f>IF('2.1 Data FSVA 2025 &amp; Bobot'!B690="","",'2.1 Data FSVA 2025 &amp; Bobot'!B690)</f>
        <v/>
      </c>
      <c r="C694" s="1" t="str">
        <f>IF('2.1 Data FSVA 2025 &amp; Bobot'!C690="","",'2.1 Data FSVA 2025 &amp; Bobot'!C690)</f>
        <v/>
      </c>
      <c r="D694" s="1" t="str">
        <f>IF('2.1 Data FSVA 2025 &amp; Bobot'!D690="","",'2.1 Data FSVA 2025 &amp; Bobot'!D690)</f>
        <v/>
      </c>
      <c r="E694" s="1" t="str">
        <f>IF('2.1 Data FSVA 2025 &amp; Bobot'!E690="","",'2.1 Data FSVA 2025 &amp; Bobot'!E690)</f>
        <v/>
      </c>
      <c r="F694" s="2" t="str">
        <f>IF('2.1 Data FSVA 2025 &amp; Bobot'!F690="","",'2.1 Data FSVA 2025 &amp; Bobot'!F690)</f>
        <v/>
      </c>
      <c r="G694" s="4" t="str">
        <f>IF('2.1 Data FSVA 2025 &amp; Bobot'!H690="","",IFERROR(((G$7-'2.1 Data FSVA 2025 &amp; Bobot'!H690))/(G$7-G$6),"-"))</f>
        <v/>
      </c>
      <c r="H694" s="4" t="str">
        <f>IF('2.1 Data FSVA 2025 &amp; Bobot'!J690="","",IFERROR((('2.1 Data FSVA 2025 &amp; Bobot'!J690-H$6))/(H$7-H$6),"-"))</f>
        <v/>
      </c>
      <c r="I694" s="4" t="str">
        <f>IF('2.1 Data FSVA 2025 &amp; Bobot'!L690="","",IFERROR((('2.1 Data FSVA 2025 &amp; Bobot'!L690-I$6))/(I$7-I$6),"-"))</f>
        <v/>
      </c>
      <c r="J694" s="4" t="str">
        <f>IF('2.1 Data FSVA 2025 &amp; Bobot'!N690="","",IFERROR((('2.1 Data FSVA 2025 &amp; Bobot'!N690-J$6))/(J$7-J$6),"-"))</f>
        <v/>
      </c>
      <c r="K694" s="4" t="str">
        <f>IF('2.1 Data FSVA 2025 &amp; Bobot'!P690="","",IFERROR(((K$7-'2.1 Data FSVA 2025 &amp; Bobot'!P690))/(K$7-K$6),"-"))</f>
        <v/>
      </c>
      <c r="L694" s="4" t="str">
        <f>IF('2.1 Data FSVA 2025 &amp; Bobot'!R690="","",IFERROR(((L$7-'2.1 Data FSVA 2025 &amp; Bobot'!R690))/(L$7-L$6),"-"))</f>
        <v/>
      </c>
      <c r="M694" s="4" t="str">
        <f>IF('2.1 Data FSVA 2025 &amp; Bobot'!T690="","",IFERROR(((M$7-'2.1 Data FSVA 2025 &amp; Bobot'!T690))/(M$7-M$6),"-"))</f>
        <v/>
      </c>
      <c r="N694" s="4" t="str">
        <f>IF('2.1 Data FSVA 2025 &amp; Bobot'!V690="","",IFERROR((('2.1 Data FSVA 2025 &amp; Bobot'!V690-N$6))/(N$7-N$6),"-"))</f>
        <v/>
      </c>
      <c r="O694" s="4" t="str">
        <f>IF('2.1 Data FSVA 2025 &amp; Bobot'!X690="","",IFERROR(((O$7-'2.1 Data FSVA 2025 &amp; Bobot'!X690))/(O$7-O$6),"-"))</f>
        <v/>
      </c>
      <c r="P694" s="4" t="str">
        <f>IF('2.1 Data FSVA 2025 &amp; Bobot'!Z690="","",IFERROR((('2.1 Data FSVA 2025 &amp; Bobot'!Z690-P$6))/(P$7-P$6),"-"))</f>
        <v/>
      </c>
      <c r="Q694" s="4" t="str">
        <f>IF('2.1 Data FSVA 2025 &amp; Bobot'!AB690="","",IFERROR((('2.1 Data FSVA 2025 &amp; Bobot'!AB690-Q$6))/(Q$7-Q$6),"-"))</f>
        <v/>
      </c>
      <c r="R694" s="4" t="str">
        <f>IF('2.1 Data FSVA 2025 &amp; Bobot'!AD690="","",IFERROR(((R$7-'2.1 Data FSVA 2025 &amp; Bobot'!AD690))/(R$7-R$6),"-"))</f>
        <v/>
      </c>
      <c r="S694" s="33" t="str">
        <f t="shared" si="40"/>
        <v>-</v>
      </c>
      <c r="T694" s="73" t="str">
        <f t="shared" si="41"/>
        <v>-</v>
      </c>
      <c r="U694" s="4" t="str">
        <f t="shared" si="42"/>
        <v>-</v>
      </c>
      <c r="V694" s="73" t="str">
        <f t="shared" si="43"/>
        <v>-</v>
      </c>
      <c r="W694" s="67"/>
    </row>
    <row r="695" spans="1:23" x14ac:dyDescent="0.3">
      <c r="A695" s="1" t="str">
        <f>IF('2.1 Data FSVA 2025 &amp; Bobot'!A691="","",'2.1 Data FSVA 2025 &amp; Bobot'!A691)</f>
        <v/>
      </c>
      <c r="B695" s="2" t="str">
        <f>IF('2.1 Data FSVA 2025 &amp; Bobot'!B691="","",'2.1 Data FSVA 2025 &amp; Bobot'!B691)</f>
        <v/>
      </c>
      <c r="C695" s="1" t="str">
        <f>IF('2.1 Data FSVA 2025 &amp; Bobot'!C691="","",'2.1 Data FSVA 2025 &amp; Bobot'!C691)</f>
        <v/>
      </c>
      <c r="D695" s="1" t="str">
        <f>IF('2.1 Data FSVA 2025 &amp; Bobot'!D691="","",'2.1 Data FSVA 2025 &amp; Bobot'!D691)</f>
        <v/>
      </c>
      <c r="E695" s="1" t="str">
        <f>IF('2.1 Data FSVA 2025 &amp; Bobot'!E691="","",'2.1 Data FSVA 2025 &amp; Bobot'!E691)</f>
        <v/>
      </c>
      <c r="F695" s="2" t="str">
        <f>IF('2.1 Data FSVA 2025 &amp; Bobot'!F691="","",'2.1 Data FSVA 2025 &amp; Bobot'!F691)</f>
        <v/>
      </c>
      <c r="G695" s="4" t="str">
        <f>IF('2.1 Data FSVA 2025 &amp; Bobot'!H691="","",IFERROR(((G$7-'2.1 Data FSVA 2025 &amp; Bobot'!H691))/(G$7-G$6),"-"))</f>
        <v/>
      </c>
      <c r="H695" s="4" t="str">
        <f>IF('2.1 Data FSVA 2025 &amp; Bobot'!J691="","",IFERROR((('2.1 Data FSVA 2025 &amp; Bobot'!J691-H$6))/(H$7-H$6),"-"))</f>
        <v/>
      </c>
      <c r="I695" s="4" t="str">
        <f>IF('2.1 Data FSVA 2025 &amp; Bobot'!L691="","",IFERROR((('2.1 Data FSVA 2025 &amp; Bobot'!L691-I$6))/(I$7-I$6),"-"))</f>
        <v/>
      </c>
      <c r="J695" s="4" t="str">
        <f>IF('2.1 Data FSVA 2025 &amp; Bobot'!N691="","",IFERROR((('2.1 Data FSVA 2025 &amp; Bobot'!N691-J$6))/(J$7-J$6),"-"))</f>
        <v/>
      </c>
      <c r="K695" s="4" t="str">
        <f>IF('2.1 Data FSVA 2025 &amp; Bobot'!P691="","",IFERROR(((K$7-'2.1 Data FSVA 2025 &amp; Bobot'!P691))/(K$7-K$6),"-"))</f>
        <v/>
      </c>
      <c r="L695" s="4" t="str">
        <f>IF('2.1 Data FSVA 2025 &amp; Bobot'!R691="","",IFERROR(((L$7-'2.1 Data FSVA 2025 &amp; Bobot'!R691))/(L$7-L$6),"-"))</f>
        <v/>
      </c>
      <c r="M695" s="4" t="str">
        <f>IF('2.1 Data FSVA 2025 &amp; Bobot'!T691="","",IFERROR(((M$7-'2.1 Data FSVA 2025 &amp; Bobot'!T691))/(M$7-M$6),"-"))</f>
        <v/>
      </c>
      <c r="N695" s="4" t="str">
        <f>IF('2.1 Data FSVA 2025 &amp; Bobot'!V691="","",IFERROR((('2.1 Data FSVA 2025 &amp; Bobot'!V691-N$6))/(N$7-N$6),"-"))</f>
        <v/>
      </c>
      <c r="O695" s="4" t="str">
        <f>IF('2.1 Data FSVA 2025 &amp; Bobot'!X691="","",IFERROR(((O$7-'2.1 Data FSVA 2025 &amp; Bobot'!X691))/(O$7-O$6),"-"))</f>
        <v/>
      </c>
      <c r="P695" s="4" t="str">
        <f>IF('2.1 Data FSVA 2025 &amp; Bobot'!Z691="","",IFERROR((('2.1 Data FSVA 2025 &amp; Bobot'!Z691-P$6))/(P$7-P$6),"-"))</f>
        <v/>
      </c>
      <c r="Q695" s="4" t="str">
        <f>IF('2.1 Data FSVA 2025 &amp; Bobot'!AB691="","",IFERROR((('2.1 Data FSVA 2025 &amp; Bobot'!AB691-Q$6))/(Q$7-Q$6),"-"))</f>
        <v/>
      </c>
      <c r="R695" s="4" t="str">
        <f>IF('2.1 Data FSVA 2025 &amp; Bobot'!AD691="","",IFERROR(((R$7-'2.1 Data FSVA 2025 &amp; Bobot'!AD691))/(R$7-R$6),"-"))</f>
        <v/>
      </c>
      <c r="S695" s="33" t="str">
        <f t="shared" si="40"/>
        <v>-</v>
      </c>
      <c r="T695" s="73" t="str">
        <f t="shared" si="41"/>
        <v>-</v>
      </c>
      <c r="U695" s="4" t="str">
        <f t="shared" si="42"/>
        <v>-</v>
      </c>
      <c r="V695" s="73" t="str">
        <f t="shared" si="43"/>
        <v>-</v>
      </c>
      <c r="W695" s="67"/>
    </row>
    <row r="696" spans="1:23" x14ac:dyDescent="0.3">
      <c r="A696" s="1" t="str">
        <f>IF('2.1 Data FSVA 2025 &amp; Bobot'!A692="","",'2.1 Data FSVA 2025 &amp; Bobot'!A692)</f>
        <v/>
      </c>
      <c r="B696" s="2" t="str">
        <f>IF('2.1 Data FSVA 2025 &amp; Bobot'!B692="","",'2.1 Data FSVA 2025 &amp; Bobot'!B692)</f>
        <v/>
      </c>
      <c r="C696" s="1" t="str">
        <f>IF('2.1 Data FSVA 2025 &amp; Bobot'!C692="","",'2.1 Data FSVA 2025 &amp; Bobot'!C692)</f>
        <v/>
      </c>
      <c r="D696" s="1" t="str">
        <f>IF('2.1 Data FSVA 2025 &amp; Bobot'!D692="","",'2.1 Data FSVA 2025 &amp; Bobot'!D692)</f>
        <v/>
      </c>
      <c r="E696" s="1" t="str">
        <f>IF('2.1 Data FSVA 2025 &amp; Bobot'!E692="","",'2.1 Data FSVA 2025 &amp; Bobot'!E692)</f>
        <v/>
      </c>
      <c r="F696" s="2" t="str">
        <f>IF('2.1 Data FSVA 2025 &amp; Bobot'!F692="","",'2.1 Data FSVA 2025 &amp; Bobot'!F692)</f>
        <v/>
      </c>
      <c r="G696" s="4" t="str">
        <f>IF('2.1 Data FSVA 2025 &amp; Bobot'!H692="","",IFERROR(((G$7-'2.1 Data FSVA 2025 &amp; Bobot'!H692))/(G$7-G$6),"-"))</f>
        <v/>
      </c>
      <c r="H696" s="4" t="str">
        <f>IF('2.1 Data FSVA 2025 &amp; Bobot'!J692="","",IFERROR((('2.1 Data FSVA 2025 &amp; Bobot'!J692-H$6))/(H$7-H$6),"-"))</f>
        <v/>
      </c>
      <c r="I696" s="4" t="str">
        <f>IF('2.1 Data FSVA 2025 &amp; Bobot'!L692="","",IFERROR((('2.1 Data FSVA 2025 &amp; Bobot'!L692-I$6))/(I$7-I$6),"-"))</f>
        <v/>
      </c>
      <c r="J696" s="4" t="str">
        <f>IF('2.1 Data FSVA 2025 &amp; Bobot'!N692="","",IFERROR((('2.1 Data FSVA 2025 &amp; Bobot'!N692-J$6))/(J$7-J$6),"-"))</f>
        <v/>
      </c>
      <c r="K696" s="4" t="str">
        <f>IF('2.1 Data FSVA 2025 &amp; Bobot'!P692="","",IFERROR(((K$7-'2.1 Data FSVA 2025 &amp; Bobot'!P692))/(K$7-K$6),"-"))</f>
        <v/>
      </c>
      <c r="L696" s="4" t="str">
        <f>IF('2.1 Data FSVA 2025 &amp; Bobot'!R692="","",IFERROR(((L$7-'2.1 Data FSVA 2025 &amp; Bobot'!R692))/(L$7-L$6),"-"))</f>
        <v/>
      </c>
      <c r="M696" s="4" t="str">
        <f>IF('2.1 Data FSVA 2025 &amp; Bobot'!T692="","",IFERROR(((M$7-'2.1 Data FSVA 2025 &amp; Bobot'!T692))/(M$7-M$6),"-"))</f>
        <v/>
      </c>
      <c r="N696" s="4" t="str">
        <f>IF('2.1 Data FSVA 2025 &amp; Bobot'!V692="","",IFERROR((('2.1 Data FSVA 2025 &amp; Bobot'!V692-N$6))/(N$7-N$6),"-"))</f>
        <v/>
      </c>
      <c r="O696" s="4" t="str">
        <f>IF('2.1 Data FSVA 2025 &amp; Bobot'!X692="","",IFERROR(((O$7-'2.1 Data FSVA 2025 &amp; Bobot'!X692))/(O$7-O$6),"-"))</f>
        <v/>
      </c>
      <c r="P696" s="4" t="str">
        <f>IF('2.1 Data FSVA 2025 &amp; Bobot'!Z692="","",IFERROR((('2.1 Data FSVA 2025 &amp; Bobot'!Z692-P$6))/(P$7-P$6),"-"))</f>
        <v/>
      </c>
      <c r="Q696" s="4" t="str">
        <f>IF('2.1 Data FSVA 2025 &amp; Bobot'!AB692="","",IFERROR((('2.1 Data FSVA 2025 &amp; Bobot'!AB692-Q$6))/(Q$7-Q$6),"-"))</f>
        <v/>
      </c>
      <c r="R696" s="4" t="str">
        <f>IF('2.1 Data FSVA 2025 &amp; Bobot'!AD692="","",IFERROR(((R$7-'2.1 Data FSVA 2025 &amp; Bobot'!AD692))/(R$7-R$6),"-"))</f>
        <v/>
      </c>
      <c r="S696" s="33" t="str">
        <f t="shared" si="40"/>
        <v>-</v>
      </c>
      <c r="T696" s="73" t="str">
        <f t="shared" si="41"/>
        <v>-</v>
      </c>
      <c r="U696" s="4" t="str">
        <f t="shared" si="42"/>
        <v>-</v>
      </c>
      <c r="V696" s="73" t="str">
        <f t="shared" si="43"/>
        <v>-</v>
      </c>
      <c r="W696" s="67"/>
    </row>
    <row r="697" spans="1:23" x14ac:dyDescent="0.3">
      <c r="A697" s="1" t="str">
        <f>IF('2.1 Data FSVA 2025 &amp; Bobot'!A693="","",'2.1 Data FSVA 2025 &amp; Bobot'!A693)</f>
        <v/>
      </c>
      <c r="B697" s="2" t="str">
        <f>IF('2.1 Data FSVA 2025 &amp; Bobot'!B693="","",'2.1 Data FSVA 2025 &amp; Bobot'!B693)</f>
        <v/>
      </c>
      <c r="C697" s="1" t="str">
        <f>IF('2.1 Data FSVA 2025 &amp; Bobot'!C693="","",'2.1 Data FSVA 2025 &amp; Bobot'!C693)</f>
        <v/>
      </c>
      <c r="D697" s="1" t="str">
        <f>IF('2.1 Data FSVA 2025 &amp; Bobot'!D693="","",'2.1 Data FSVA 2025 &amp; Bobot'!D693)</f>
        <v/>
      </c>
      <c r="E697" s="1" t="str">
        <f>IF('2.1 Data FSVA 2025 &amp; Bobot'!E693="","",'2.1 Data FSVA 2025 &amp; Bobot'!E693)</f>
        <v/>
      </c>
      <c r="F697" s="2" t="str">
        <f>IF('2.1 Data FSVA 2025 &amp; Bobot'!F693="","",'2.1 Data FSVA 2025 &amp; Bobot'!F693)</f>
        <v/>
      </c>
      <c r="G697" s="4" t="str">
        <f>IF('2.1 Data FSVA 2025 &amp; Bobot'!H693="","",IFERROR(((G$7-'2.1 Data FSVA 2025 &amp; Bobot'!H693))/(G$7-G$6),"-"))</f>
        <v/>
      </c>
      <c r="H697" s="4" t="str">
        <f>IF('2.1 Data FSVA 2025 &amp; Bobot'!J693="","",IFERROR((('2.1 Data FSVA 2025 &amp; Bobot'!J693-H$6))/(H$7-H$6),"-"))</f>
        <v/>
      </c>
      <c r="I697" s="4" t="str">
        <f>IF('2.1 Data FSVA 2025 &amp; Bobot'!L693="","",IFERROR((('2.1 Data FSVA 2025 &amp; Bobot'!L693-I$6))/(I$7-I$6),"-"))</f>
        <v/>
      </c>
      <c r="J697" s="4" t="str">
        <f>IF('2.1 Data FSVA 2025 &amp; Bobot'!N693="","",IFERROR((('2.1 Data FSVA 2025 &amp; Bobot'!N693-J$6))/(J$7-J$6),"-"))</f>
        <v/>
      </c>
      <c r="K697" s="4" t="str">
        <f>IF('2.1 Data FSVA 2025 &amp; Bobot'!P693="","",IFERROR(((K$7-'2.1 Data FSVA 2025 &amp; Bobot'!P693))/(K$7-K$6),"-"))</f>
        <v/>
      </c>
      <c r="L697" s="4" t="str">
        <f>IF('2.1 Data FSVA 2025 &amp; Bobot'!R693="","",IFERROR(((L$7-'2.1 Data FSVA 2025 &amp; Bobot'!R693))/(L$7-L$6),"-"))</f>
        <v/>
      </c>
      <c r="M697" s="4" t="str">
        <f>IF('2.1 Data FSVA 2025 &amp; Bobot'!T693="","",IFERROR(((M$7-'2.1 Data FSVA 2025 &amp; Bobot'!T693))/(M$7-M$6),"-"))</f>
        <v/>
      </c>
      <c r="N697" s="4" t="str">
        <f>IF('2.1 Data FSVA 2025 &amp; Bobot'!V693="","",IFERROR((('2.1 Data FSVA 2025 &amp; Bobot'!V693-N$6))/(N$7-N$6),"-"))</f>
        <v/>
      </c>
      <c r="O697" s="4" t="str">
        <f>IF('2.1 Data FSVA 2025 &amp; Bobot'!X693="","",IFERROR(((O$7-'2.1 Data FSVA 2025 &amp; Bobot'!X693))/(O$7-O$6),"-"))</f>
        <v/>
      </c>
      <c r="P697" s="4" t="str">
        <f>IF('2.1 Data FSVA 2025 &amp; Bobot'!Z693="","",IFERROR((('2.1 Data FSVA 2025 &amp; Bobot'!Z693-P$6))/(P$7-P$6),"-"))</f>
        <v/>
      </c>
      <c r="Q697" s="4" t="str">
        <f>IF('2.1 Data FSVA 2025 &amp; Bobot'!AB693="","",IFERROR((('2.1 Data FSVA 2025 &amp; Bobot'!AB693-Q$6))/(Q$7-Q$6),"-"))</f>
        <v/>
      </c>
      <c r="R697" s="4" t="str">
        <f>IF('2.1 Data FSVA 2025 &amp; Bobot'!AD693="","",IFERROR(((R$7-'2.1 Data FSVA 2025 &amp; Bobot'!AD693))/(R$7-R$6),"-"))</f>
        <v/>
      </c>
      <c r="S697" s="33" t="str">
        <f t="shared" si="40"/>
        <v>-</v>
      </c>
      <c r="T697" s="73" t="str">
        <f t="shared" si="41"/>
        <v>-</v>
      </c>
      <c r="U697" s="4" t="str">
        <f t="shared" si="42"/>
        <v>-</v>
      </c>
      <c r="V697" s="73" t="str">
        <f t="shared" si="43"/>
        <v>-</v>
      </c>
      <c r="W697" s="67"/>
    </row>
    <row r="698" spans="1:23" x14ac:dyDescent="0.3">
      <c r="A698" s="1" t="str">
        <f>IF('2.1 Data FSVA 2025 &amp; Bobot'!A694="","",'2.1 Data FSVA 2025 &amp; Bobot'!A694)</f>
        <v/>
      </c>
      <c r="B698" s="2" t="str">
        <f>IF('2.1 Data FSVA 2025 &amp; Bobot'!B694="","",'2.1 Data FSVA 2025 &amp; Bobot'!B694)</f>
        <v/>
      </c>
      <c r="C698" s="1" t="str">
        <f>IF('2.1 Data FSVA 2025 &amp; Bobot'!C694="","",'2.1 Data FSVA 2025 &amp; Bobot'!C694)</f>
        <v/>
      </c>
      <c r="D698" s="1" t="str">
        <f>IF('2.1 Data FSVA 2025 &amp; Bobot'!D694="","",'2.1 Data FSVA 2025 &amp; Bobot'!D694)</f>
        <v/>
      </c>
      <c r="E698" s="1" t="str">
        <f>IF('2.1 Data FSVA 2025 &amp; Bobot'!E694="","",'2.1 Data FSVA 2025 &amp; Bobot'!E694)</f>
        <v/>
      </c>
      <c r="F698" s="2" t="str">
        <f>IF('2.1 Data FSVA 2025 &amp; Bobot'!F694="","",'2.1 Data FSVA 2025 &amp; Bobot'!F694)</f>
        <v/>
      </c>
      <c r="G698" s="4" t="str">
        <f>IF('2.1 Data FSVA 2025 &amp; Bobot'!H694="","",IFERROR(((G$7-'2.1 Data FSVA 2025 &amp; Bobot'!H694))/(G$7-G$6),"-"))</f>
        <v/>
      </c>
      <c r="H698" s="4" t="str">
        <f>IF('2.1 Data FSVA 2025 &amp; Bobot'!J694="","",IFERROR((('2.1 Data FSVA 2025 &amp; Bobot'!J694-H$6))/(H$7-H$6),"-"))</f>
        <v/>
      </c>
      <c r="I698" s="4" t="str">
        <f>IF('2.1 Data FSVA 2025 &amp; Bobot'!L694="","",IFERROR((('2.1 Data FSVA 2025 &amp; Bobot'!L694-I$6))/(I$7-I$6),"-"))</f>
        <v/>
      </c>
      <c r="J698" s="4" t="str">
        <f>IF('2.1 Data FSVA 2025 &amp; Bobot'!N694="","",IFERROR((('2.1 Data FSVA 2025 &amp; Bobot'!N694-J$6))/(J$7-J$6),"-"))</f>
        <v/>
      </c>
      <c r="K698" s="4" t="str">
        <f>IF('2.1 Data FSVA 2025 &amp; Bobot'!P694="","",IFERROR(((K$7-'2.1 Data FSVA 2025 &amp; Bobot'!P694))/(K$7-K$6),"-"))</f>
        <v/>
      </c>
      <c r="L698" s="4" t="str">
        <f>IF('2.1 Data FSVA 2025 &amp; Bobot'!R694="","",IFERROR(((L$7-'2.1 Data FSVA 2025 &amp; Bobot'!R694))/(L$7-L$6),"-"))</f>
        <v/>
      </c>
      <c r="M698" s="4" t="str">
        <f>IF('2.1 Data FSVA 2025 &amp; Bobot'!T694="","",IFERROR(((M$7-'2.1 Data FSVA 2025 &amp; Bobot'!T694))/(M$7-M$6),"-"))</f>
        <v/>
      </c>
      <c r="N698" s="4" t="str">
        <f>IF('2.1 Data FSVA 2025 &amp; Bobot'!V694="","",IFERROR((('2.1 Data FSVA 2025 &amp; Bobot'!V694-N$6))/(N$7-N$6),"-"))</f>
        <v/>
      </c>
      <c r="O698" s="4" t="str">
        <f>IF('2.1 Data FSVA 2025 &amp; Bobot'!X694="","",IFERROR(((O$7-'2.1 Data FSVA 2025 &amp; Bobot'!X694))/(O$7-O$6),"-"))</f>
        <v/>
      </c>
      <c r="P698" s="4" t="str">
        <f>IF('2.1 Data FSVA 2025 &amp; Bobot'!Z694="","",IFERROR((('2.1 Data FSVA 2025 &amp; Bobot'!Z694-P$6))/(P$7-P$6),"-"))</f>
        <v/>
      </c>
      <c r="Q698" s="4" t="str">
        <f>IF('2.1 Data FSVA 2025 &amp; Bobot'!AB694="","",IFERROR((('2.1 Data FSVA 2025 &amp; Bobot'!AB694-Q$6))/(Q$7-Q$6),"-"))</f>
        <v/>
      </c>
      <c r="R698" s="4" t="str">
        <f>IF('2.1 Data FSVA 2025 &amp; Bobot'!AD694="","",IFERROR(((R$7-'2.1 Data FSVA 2025 &amp; Bobot'!AD694))/(R$7-R$6),"-"))</f>
        <v/>
      </c>
      <c r="S698" s="33" t="str">
        <f t="shared" si="40"/>
        <v>-</v>
      </c>
      <c r="T698" s="73" t="str">
        <f t="shared" si="41"/>
        <v>-</v>
      </c>
      <c r="U698" s="4" t="str">
        <f t="shared" si="42"/>
        <v>-</v>
      </c>
      <c r="V698" s="73" t="str">
        <f t="shared" si="43"/>
        <v>-</v>
      </c>
      <c r="W698" s="67"/>
    </row>
    <row r="699" spans="1:23" x14ac:dyDescent="0.3">
      <c r="A699" s="1" t="str">
        <f>IF('2.1 Data FSVA 2025 &amp; Bobot'!A695="","",'2.1 Data FSVA 2025 &amp; Bobot'!A695)</f>
        <v/>
      </c>
      <c r="B699" s="2" t="str">
        <f>IF('2.1 Data FSVA 2025 &amp; Bobot'!B695="","",'2.1 Data FSVA 2025 &amp; Bobot'!B695)</f>
        <v/>
      </c>
      <c r="C699" s="1" t="str">
        <f>IF('2.1 Data FSVA 2025 &amp; Bobot'!C695="","",'2.1 Data FSVA 2025 &amp; Bobot'!C695)</f>
        <v/>
      </c>
      <c r="D699" s="1" t="str">
        <f>IF('2.1 Data FSVA 2025 &amp; Bobot'!D695="","",'2.1 Data FSVA 2025 &amp; Bobot'!D695)</f>
        <v/>
      </c>
      <c r="E699" s="1" t="str">
        <f>IF('2.1 Data FSVA 2025 &amp; Bobot'!E695="","",'2.1 Data FSVA 2025 &amp; Bobot'!E695)</f>
        <v/>
      </c>
      <c r="F699" s="2" t="str">
        <f>IF('2.1 Data FSVA 2025 &amp; Bobot'!F695="","",'2.1 Data FSVA 2025 &amp; Bobot'!F695)</f>
        <v/>
      </c>
      <c r="G699" s="4" t="str">
        <f>IF('2.1 Data FSVA 2025 &amp; Bobot'!H695="","",IFERROR(((G$7-'2.1 Data FSVA 2025 &amp; Bobot'!H695))/(G$7-G$6),"-"))</f>
        <v/>
      </c>
      <c r="H699" s="4" t="str">
        <f>IF('2.1 Data FSVA 2025 &amp; Bobot'!J695="","",IFERROR((('2.1 Data FSVA 2025 &amp; Bobot'!J695-H$6))/(H$7-H$6),"-"))</f>
        <v/>
      </c>
      <c r="I699" s="4" t="str">
        <f>IF('2.1 Data FSVA 2025 &amp; Bobot'!L695="","",IFERROR((('2.1 Data FSVA 2025 &amp; Bobot'!L695-I$6))/(I$7-I$6),"-"))</f>
        <v/>
      </c>
      <c r="J699" s="4" t="str">
        <f>IF('2.1 Data FSVA 2025 &amp; Bobot'!N695="","",IFERROR((('2.1 Data FSVA 2025 &amp; Bobot'!N695-J$6))/(J$7-J$6),"-"))</f>
        <v/>
      </c>
      <c r="K699" s="4" t="str">
        <f>IF('2.1 Data FSVA 2025 &amp; Bobot'!P695="","",IFERROR(((K$7-'2.1 Data FSVA 2025 &amp; Bobot'!P695))/(K$7-K$6),"-"))</f>
        <v/>
      </c>
      <c r="L699" s="4" t="str">
        <f>IF('2.1 Data FSVA 2025 &amp; Bobot'!R695="","",IFERROR(((L$7-'2.1 Data FSVA 2025 &amp; Bobot'!R695))/(L$7-L$6),"-"))</f>
        <v/>
      </c>
      <c r="M699" s="4" t="str">
        <f>IF('2.1 Data FSVA 2025 &amp; Bobot'!T695="","",IFERROR(((M$7-'2.1 Data FSVA 2025 &amp; Bobot'!T695))/(M$7-M$6),"-"))</f>
        <v/>
      </c>
      <c r="N699" s="4" t="str">
        <f>IF('2.1 Data FSVA 2025 &amp; Bobot'!V695="","",IFERROR((('2.1 Data FSVA 2025 &amp; Bobot'!V695-N$6))/(N$7-N$6),"-"))</f>
        <v/>
      </c>
      <c r="O699" s="4" t="str">
        <f>IF('2.1 Data FSVA 2025 &amp; Bobot'!X695="","",IFERROR(((O$7-'2.1 Data FSVA 2025 &amp; Bobot'!X695))/(O$7-O$6),"-"))</f>
        <v/>
      </c>
      <c r="P699" s="4" t="str">
        <f>IF('2.1 Data FSVA 2025 &amp; Bobot'!Z695="","",IFERROR((('2.1 Data FSVA 2025 &amp; Bobot'!Z695-P$6))/(P$7-P$6),"-"))</f>
        <v/>
      </c>
      <c r="Q699" s="4" t="str">
        <f>IF('2.1 Data FSVA 2025 &amp; Bobot'!AB695="","",IFERROR((('2.1 Data FSVA 2025 &amp; Bobot'!AB695-Q$6))/(Q$7-Q$6),"-"))</f>
        <v/>
      </c>
      <c r="R699" s="4" t="str">
        <f>IF('2.1 Data FSVA 2025 &amp; Bobot'!AD695="","",IFERROR(((R$7-'2.1 Data FSVA 2025 &amp; Bobot'!AD695))/(R$7-R$6),"-"))</f>
        <v/>
      </c>
      <c r="S699" s="33" t="str">
        <f t="shared" si="40"/>
        <v>-</v>
      </c>
      <c r="T699" s="73" t="str">
        <f t="shared" si="41"/>
        <v>-</v>
      </c>
      <c r="U699" s="4" t="str">
        <f t="shared" si="42"/>
        <v>-</v>
      </c>
      <c r="V699" s="73" t="str">
        <f t="shared" si="43"/>
        <v>-</v>
      </c>
      <c r="W699" s="67"/>
    </row>
    <row r="700" spans="1:23" x14ac:dyDescent="0.3">
      <c r="A700" s="1" t="str">
        <f>IF('2.1 Data FSVA 2025 &amp; Bobot'!A696="","",'2.1 Data FSVA 2025 &amp; Bobot'!A696)</f>
        <v/>
      </c>
      <c r="B700" s="2" t="str">
        <f>IF('2.1 Data FSVA 2025 &amp; Bobot'!B696="","",'2.1 Data FSVA 2025 &amp; Bobot'!B696)</f>
        <v/>
      </c>
      <c r="C700" s="1" t="str">
        <f>IF('2.1 Data FSVA 2025 &amp; Bobot'!C696="","",'2.1 Data FSVA 2025 &amp; Bobot'!C696)</f>
        <v/>
      </c>
      <c r="D700" s="1" t="str">
        <f>IF('2.1 Data FSVA 2025 &amp; Bobot'!D696="","",'2.1 Data FSVA 2025 &amp; Bobot'!D696)</f>
        <v/>
      </c>
      <c r="E700" s="1" t="str">
        <f>IF('2.1 Data FSVA 2025 &amp; Bobot'!E696="","",'2.1 Data FSVA 2025 &amp; Bobot'!E696)</f>
        <v/>
      </c>
      <c r="F700" s="2" t="str">
        <f>IF('2.1 Data FSVA 2025 &amp; Bobot'!F696="","",'2.1 Data FSVA 2025 &amp; Bobot'!F696)</f>
        <v/>
      </c>
      <c r="G700" s="4" t="str">
        <f>IF('2.1 Data FSVA 2025 &amp; Bobot'!H696="","",IFERROR(((G$7-'2.1 Data FSVA 2025 &amp; Bobot'!H696))/(G$7-G$6),"-"))</f>
        <v/>
      </c>
      <c r="H700" s="4" t="str">
        <f>IF('2.1 Data FSVA 2025 &amp; Bobot'!J696="","",IFERROR((('2.1 Data FSVA 2025 &amp; Bobot'!J696-H$6))/(H$7-H$6),"-"))</f>
        <v/>
      </c>
      <c r="I700" s="4" t="str">
        <f>IF('2.1 Data FSVA 2025 &amp; Bobot'!L696="","",IFERROR((('2.1 Data FSVA 2025 &amp; Bobot'!L696-I$6))/(I$7-I$6),"-"))</f>
        <v/>
      </c>
      <c r="J700" s="4" t="str">
        <f>IF('2.1 Data FSVA 2025 &amp; Bobot'!N696="","",IFERROR((('2.1 Data FSVA 2025 &amp; Bobot'!N696-J$6))/(J$7-J$6),"-"))</f>
        <v/>
      </c>
      <c r="K700" s="4" t="str">
        <f>IF('2.1 Data FSVA 2025 &amp; Bobot'!P696="","",IFERROR(((K$7-'2.1 Data FSVA 2025 &amp; Bobot'!P696))/(K$7-K$6),"-"))</f>
        <v/>
      </c>
      <c r="L700" s="4" t="str">
        <f>IF('2.1 Data FSVA 2025 &amp; Bobot'!R696="","",IFERROR(((L$7-'2.1 Data FSVA 2025 &amp; Bobot'!R696))/(L$7-L$6),"-"))</f>
        <v/>
      </c>
      <c r="M700" s="4" t="str">
        <f>IF('2.1 Data FSVA 2025 &amp; Bobot'!T696="","",IFERROR(((M$7-'2.1 Data FSVA 2025 &amp; Bobot'!T696))/(M$7-M$6),"-"))</f>
        <v/>
      </c>
      <c r="N700" s="4" t="str">
        <f>IF('2.1 Data FSVA 2025 &amp; Bobot'!V696="","",IFERROR((('2.1 Data FSVA 2025 &amp; Bobot'!V696-N$6))/(N$7-N$6),"-"))</f>
        <v/>
      </c>
      <c r="O700" s="4" t="str">
        <f>IF('2.1 Data FSVA 2025 &amp; Bobot'!X696="","",IFERROR(((O$7-'2.1 Data FSVA 2025 &amp; Bobot'!X696))/(O$7-O$6),"-"))</f>
        <v/>
      </c>
      <c r="P700" s="4" t="str">
        <f>IF('2.1 Data FSVA 2025 &amp; Bobot'!Z696="","",IFERROR((('2.1 Data FSVA 2025 &amp; Bobot'!Z696-P$6))/(P$7-P$6),"-"))</f>
        <v/>
      </c>
      <c r="Q700" s="4" t="str">
        <f>IF('2.1 Data FSVA 2025 &amp; Bobot'!AB696="","",IFERROR((('2.1 Data FSVA 2025 &amp; Bobot'!AB696-Q$6))/(Q$7-Q$6),"-"))</f>
        <v/>
      </c>
      <c r="R700" s="4" t="str">
        <f>IF('2.1 Data FSVA 2025 &amp; Bobot'!AD696="","",IFERROR(((R$7-'2.1 Data FSVA 2025 &amp; Bobot'!AD696))/(R$7-R$6),"-"))</f>
        <v/>
      </c>
      <c r="S700" s="33" t="str">
        <f t="shared" si="40"/>
        <v>-</v>
      </c>
      <c r="T700" s="73" t="str">
        <f t="shared" si="41"/>
        <v>-</v>
      </c>
      <c r="U700" s="4" t="str">
        <f t="shared" si="42"/>
        <v>-</v>
      </c>
      <c r="V700" s="73" t="str">
        <f t="shared" si="43"/>
        <v>-</v>
      </c>
      <c r="W700" s="67"/>
    </row>
    <row r="701" spans="1:23" x14ac:dyDescent="0.3">
      <c r="A701" s="1" t="str">
        <f>IF('2.1 Data FSVA 2025 &amp; Bobot'!A697="","",'2.1 Data FSVA 2025 &amp; Bobot'!A697)</f>
        <v/>
      </c>
      <c r="B701" s="2" t="str">
        <f>IF('2.1 Data FSVA 2025 &amp; Bobot'!B697="","",'2.1 Data FSVA 2025 &amp; Bobot'!B697)</f>
        <v/>
      </c>
      <c r="C701" s="1" t="str">
        <f>IF('2.1 Data FSVA 2025 &amp; Bobot'!C697="","",'2.1 Data FSVA 2025 &amp; Bobot'!C697)</f>
        <v/>
      </c>
      <c r="D701" s="1" t="str">
        <f>IF('2.1 Data FSVA 2025 &amp; Bobot'!D697="","",'2.1 Data FSVA 2025 &amp; Bobot'!D697)</f>
        <v/>
      </c>
      <c r="E701" s="1" t="str">
        <f>IF('2.1 Data FSVA 2025 &amp; Bobot'!E697="","",'2.1 Data FSVA 2025 &amp; Bobot'!E697)</f>
        <v/>
      </c>
      <c r="F701" s="2" t="str">
        <f>IF('2.1 Data FSVA 2025 &amp; Bobot'!F697="","",'2.1 Data FSVA 2025 &amp; Bobot'!F697)</f>
        <v/>
      </c>
      <c r="G701" s="4" t="str">
        <f>IF('2.1 Data FSVA 2025 &amp; Bobot'!H697="","",IFERROR(((G$7-'2.1 Data FSVA 2025 &amp; Bobot'!H697))/(G$7-G$6),"-"))</f>
        <v/>
      </c>
      <c r="H701" s="4" t="str">
        <f>IF('2.1 Data FSVA 2025 &amp; Bobot'!J697="","",IFERROR((('2.1 Data FSVA 2025 &amp; Bobot'!J697-H$6))/(H$7-H$6),"-"))</f>
        <v/>
      </c>
      <c r="I701" s="4" t="str">
        <f>IF('2.1 Data FSVA 2025 &amp; Bobot'!L697="","",IFERROR((('2.1 Data FSVA 2025 &amp; Bobot'!L697-I$6))/(I$7-I$6),"-"))</f>
        <v/>
      </c>
      <c r="J701" s="4" t="str">
        <f>IF('2.1 Data FSVA 2025 &amp; Bobot'!N697="","",IFERROR((('2.1 Data FSVA 2025 &amp; Bobot'!N697-J$6))/(J$7-J$6),"-"))</f>
        <v/>
      </c>
      <c r="K701" s="4" t="str">
        <f>IF('2.1 Data FSVA 2025 &amp; Bobot'!P697="","",IFERROR(((K$7-'2.1 Data FSVA 2025 &amp; Bobot'!P697))/(K$7-K$6),"-"))</f>
        <v/>
      </c>
      <c r="L701" s="4" t="str">
        <f>IF('2.1 Data FSVA 2025 &amp; Bobot'!R697="","",IFERROR(((L$7-'2.1 Data FSVA 2025 &amp; Bobot'!R697))/(L$7-L$6),"-"))</f>
        <v/>
      </c>
      <c r="M701" s="4" t="str">
        <f>IF('2.1 Data FSVA 2025 &amp; Bobot'!T697="","",IFERROR(((M$7-'2.1 Data FSVA 2025 &amp; Bobot'!T697))/(M$7-M$6),"-"))</f>
        <v/>
      </c>
      <c r="N701" s="4" t="str">
        <f>IF('2.1 Data FSVA 2025 &amp; Bobot'!V697="","",IFERROR((('2.1 Data FSVA 2025 &amp; Bobot'!V697-N$6))/(N$7-N$6),"-"))</f>
        <v/>
      </c>
      <c r="O701" s="4" t="str">
        <f>IF('2.1 Data FSVA 2025 &amp; Bobot'!X697="","",IFERROR(((O$7-'2.1 Data FSVA 2025 &amp; Bobot'!X697))/(O$7-O$6),"-"))</f>
        <v/>
      </c>
      <c r="P701" s="4" t="str">
        <f>IF('2.1 Data FSVA 2025 &amp; Bobot'!Z697="","",IFERROR((('2.1 Data FSVA 2025 &amp; Bobot'!Z697-P$6))/(P$7-P$6),"-"))</f>
        <v/>
      </c>
      <c r="Q701" s="4" t="str">
        <f>IF('2.1 Data FSVA 2025 &amp; Bobot'!AB697="","",IFERROR((('2.1 Data FSVA 2025 &amp; Bobot'!AB697-Q$6))/(Q$7-Q$6),"-"))</f>
        <v/>
      </c>
      <c r="R701" s="4" t="str">
        <f>IF('2.1 Data FSVA 2025 &amp; Bobot'!AD697="","",IFERROR(((R$7-'2.1 Data FSVA 2025 &amp; Bobot'!AD697))/(R$7-R$6),"-"))</f>
        <v/>
      </c>
      <c r="S701" s="33" t="str">
        <f t="shared" si="40"/>
        <v>-</v>
      </c>
      <c r="T701" s="73" t="str">
        <f t="shared" si="41"/>
        <v>-</v>
      </c>
      <c r="U701" s="4" t="str">
        <f t="shared" si="42"/>
        <v>-</v>
      </c>
      <c r="V701" s="73" t="str">
        <f t="shared" si="43"/>
        <v>-</v>
      </c>
      <c r="W701" s="67"/>
    </row>
    <row r="702" spans="1:23" x14ac:dyDescent="0.3">
      <c r="A702" s="1" t="str">
        <f>IF('2.1 Data FSVA 2025 &amp; Bobot'!A698="","",'2.1 Data FSVA 2025 &amp; Bobot'!A698)</f>
        <v/>
      </c>
      <c r="B702" s="2" t="str">
        <f>IF('2.1 Data FSVA 2025 &amp; Bobot'!B698="","",'2.1 Data FSVA 2025 &amp; Bobot'!B698)</f>
        <v/>
      </c>
      <c r="C702" s="1" t="str">
        <f>IF('2.1 Data FSVA 2025 &amp; Bobot'!C698="","",'2.1 Data FSVA 2025 &amp; Bobot'!C698)</f>
        <v/>
      </c>
      <c r="D702" s="1" t="str">
        <f>IF('2.1 Data FSVA 2025 &amp; Bobot'!D698="","",'2.1 Data FSVA 2025 &amp; Bobot'!D698)</f>
        <v/>
      </c>
      <c r="E702" s="1" t="str">
        <f>IF('2.1 Data FSVA 2025 &amp; Bobot'!E698="","",'2.1 Data FSVA 2025 &amp; Bobot'!E698)</f>
        <v/>
      </c>
      <c r="F702" s="2" t="str">
        <f>IF('2.1 Data FSVA 2025 &amp; Bobot'!F698="","",'2.1 Data FSVA 2025 &amp; Bobot'!F698)</f>
        <v/>
      </c>
      <c r="G702" s="4" t="str">
        <f>IF('2.1 Data FSVA 2025 &amp; Bobot'!H698="","",IFERROR(((G$7-'2.1 Data FSVA 2025 &amp; Bobot'!H698))/(G$7-G$6),"-"))</f>
        <v/>
      </c>
      <c r="H702" s="4" t="str">
        <f>IF('2.1 Data FSVA 2025 &amp; Bobot'!J698="","",IFERROR((('2.1 Data FSVA 2025 &amp; Bobot'!J698-H$6))/(H$7-H$6),"-"))</f>
        <v/>
      </c>
      <c r="I702" s="4" t="str">
        <f>IF('2.1 Data FSVA 2025 &amp; Bobot'!L698="","",IFERROR((('2.1 Data FSVA 2025 &amp; Bobot'!L698-I$6))/(I$7-I$6),"-"))</f>
        <v/>
      </c>
      <c r="J702" s="4" t="str">
        <f>IF('2.1 Data FSVA 2025 &amp; Bobot'!N698="","",IFERROR((('2.1 Data FSVA 2025 &amp; Bobot'!N698-J$6))/(J$7-J$6),"-"))</f>
        <v/>
      </c>
      <c r="K702" s="4" t="str">
        <f>IF('2.1 Data FSVA 2025 &amp; Bobot'!P698="","",IFERROR(((K$7-'2.1 Data FSVA 2025 &amp; Bobot'!P698))/(K$7-K$6),"-"))</f>
        <v/>
      </c>
      <c r="L702" s="4" t="str">
        <f>IF('2.1 Data FSVA 2025 &amp; Bobot'!R698="","",IFERROR(((L$7-'2.1 Data FSVA 2025 &amp; Bobot'!R698))/(L$7-L$6),"-"))</f>
        <v/>
      </c>
      <c r="M702" s="4" t="str">
        <f>IF('2.1 Data FSVA 2025 &amp; Bobot'!T698="","",IFERROR(((M$7-'2.1 Data FSVA 2025 &amp; Bobot'!T698))/(M$7-M$6),"-"))</f>
        <v/>
      </c>
      <c r="N702" s="4" t="str">
        <f>IF('2.1 Data FSVA 2025 &amp; Bobot'!V698="","",IFERROR((('2.1 Data FSVA 2025 &amp; Bobot'!V698-N$6))/(N$7-N$6),"-"))</f>
        <v/>
      </c>
      <c r="O702" s="4" t="str">
        <f>IF('2.1 Data FSVA 2025 &amp; Bobot'!X698="","",IFERROR(((O$7-'2.1 Data FSVA 2025 &amp; Bobot'!X698))/(O$7-O$6),"-"))</f>
        <v/>
      </c>
      <c r="P702" s="4" t="str">
        <f>IF('2.1 Data FSVA 2025 &amp; Bobot'!Z698="","",IFERROR((('2.1 Data FSVA 2025 &amp; Bobot'!Z698-P$6))/(P$7-P$6),"-"))</f>
        <v/>
      </c>
      <c r="Q702" s="4" t="str">
        <f>IF('2.1 Data FSVA 2025 &amp; Bobot'!AB698="","",IFERROR((('2.1 Data FSVA 2025 &amp; Bobot'!AB698-Q$6))/(Q$7-Q$6),"-"))</f>
        <v/>
      </c>
      <c r="R702" s="4" t="str">
        <f>IF('2.1 Data FSVA 2025 &amp; Bobot'!AD698="","",IFERROR(((R$7-'2.1 Data FSVA 2025 &amp; Bobot'!AD698))/(R$7-R$6),"-"))</f>
        <v/>
      </c>
      <c r="S702" s="33" t="str">
        <f t="shared" si="40"/>
        <v>-</v>
      </c>
      <c r="T702" s="73" t="str">
        <f t="shared" si="41"/>
        <v>-</v>
      </c>
      <c r="U702" s="4" t="str">
        <f t="shared" si="42"/>
        <v>-</v>
      </c>
      <c r="V702" s="73" t="str">
        <f t="shared" si="43"/>
        <v>-</v>
      </c>
      <c r="W702" s="67"/>
    </row>
    <row r="703" spans="1:23" x14ac:dyDescent="0.3">
      <c r="A703" s="1" t="str">
        <f>IF('2.1 Data FSVA 2025 &amp; Bobot'!A699="","",'2.1 Data FSVA 2025 &amp; Bobot'!A699)</f>
        <v/>
      </c>
      <c r="B703" s="2" t="str">
        <f>IF('2.1 Data FSVA 2025 &amp; Bobot'!B699="","",'2.1 Data FSVA 2025 &amp; Bobot'!B699)</f>
        <v/>
      </c>
      <c r="C703" s="1" t="str">
        <f>IF('2.1 Data FSVA 2025 &amp; Bobot'!C699="","",'2.1 Data FSVA 2025 &amp; Bobot'!C699)</f>
        <v/>
      </c>
      <c r="D703" s="1" t="str">
        <f>IF('2.1 Data FSVA 2025 &amp; Bobot'!D699="","",'2.1 Data FSVA 2025 &amp; Bobot'!D699)</f>
        <v/>
      </c>
      <c r="E703" s="1" t="str">
        <f>IF('2.1 Data FSVA 2025 &amp; Bobot'!E699="","",'2.1 Data FSVA 2025 &amp; Bobot'!E699)</f>
        <v/>
      </c>
      <c r="F703" s="2" t="str">
        <f>IF('2.1 Data FSVA 2025 &amp; Bobot'!F699="","",'2.1 Data FSVA 2025 &amp; Bobot'!F699)</f>
        <v/>
      </c>
      <c r="G703" s="4" t="str">
        <f>IF('2.1 Data FSVA 2025 &amp; Bobot'!H699="","",IFERROR(((G$7-'2.1 Data FSVA 2025 &amp; Bobot'!H699))/(G$7-G$6),"-"))</f>
        <v/>
      </c>
      <c r="H703" s="4" t="str">
        <f>IF('2.1 Data FSVA 2025 &amp; Bobot'!J699="","",IFERROR((('2.1 Data FSVA 2025 &amp; Bobot'!J699-H$6))/(H$7-H$6),"-"))</f>
        <v/>
      </c>
      <c r="I703" s="4" t="str">
        <f>IF('2.1 Data FSVA 2025 &amp; Bobot'!L699="","",IFERROR((('2.1 Data FSVA 2025 &amp; Bobot'!L699-I$6))/(I$7-I$6),"-"))</f>
        <v/>
      </c>
      <c r="J703" s="4" t="str">
        <f>IF('2.1 Data FSVA 2025 &amp; Bobot'!N699="","",IFERROR((('2.1 Data FSVA 2025 &amp; Bobot'!N699-J$6))/(J$7-J$6),"-"))</f>
        <v/>
      </c>
      <c r="K703" s="4" t="str">
        <f>IF('2.1 Data FSVA 2025 &amp; Bobot'!P699="","",IFERROR(((K$7-'2.1 Data FSVA 2025 &amp; Bobot'!P699))/(K$7-K$6),"-"))</f>
        <v/>
      </c>
      <c r="L703" s="4" t="str">
        <f>IF('2.1 Data FSVA 2025 &amp; Bobot'!R699="","",IFERROR(((L$7-'2.1 Data FSVA 2025 &amp; Bobot'!R699))/(L$7-L$6),"-"))</f>
        <v/>
      </c>
      <c r="M703" s="4" t="str">
        <f>IF('2.1 Data FSVA 2025 &amp; Bobot'!T699="","",IFERROR(((M$7-'2.1 Data FSVA 2025 &amp; Bobot'!T699))/(M$7-M$6),"-"))</f>
        <v/>
      </c>
      <c r="N703" s="4" t="str">
        <f>IF('2.1 Data FSVA 2025 &amp; Bobot'!V699="","",IFERROR((('2.1 Data FSVA 2025 &amp; Bobot'!V699-N$6))/(N$7-N$6),"-"))</f>
        <v/>
      </c>
      <c r="O703" s="4" t="str">
        <f>IF('2.1 Data FSVA 2025 &amp; Bobot'!X699="","",IFERROR(((O$7-'2.1 Data FSVA 2025 &amp; Bobot'!X699))/(O$7-O$6),"-"))</f>
        <v/>
      </c>
      <c r="P703" s="4" t="str">
        <f>IF('2.1 Data FSVA 2025 &amp; Bobot'!Z699="","",IFERROR((('2.1 Data FSVA 2025 &amp; Bobot'!Z699-P$6))/(P$7-P$6),"-"))</f>
        <v/>
      </c>
      <c r="Q703" s="4" t="str">
        <f>IF('2.1 Data FSVA 2025 &amp; Bobot'!AB699="","",IFERROR((('2.1 Data FSVA 2025 &amp; Bobot'!AB699-Q$6))/(Q$7-Q$6),"-"))</f>
        <v/>
      </c>
      <c r="R703" s="4" t="str">
        <f>IF('2.1 Data FSVA 2025 &amp; Bobot'!AD699="","",IFERROR(((R$7-'2.1 Data FSVA 2025 &amp; Bobot'!AD699))/(R$7-R$6),"-"))</f>
        <v/>
      </c>
      <c r="S703" s="33" t="str">
        <f t="shared" si="40"/>
        <v>-</v>
      </c>
      <c r="T703" s="73" t="str">
        <f t="shared" si="41"/>
        <v>-</v>
      </c>
      <c r="U703" s="4" t="str">
        <f t="shared" si="42"/>
        <v>-</v>
      </c>
      <c r="V703" s="73" t="str">
        <f t="shared" si="43"/>
        <v>-</v>
      </c>
      <c r="W703" s="67"/>
    </row>
    <row r="704" spans="1:23" x14ac:dyDescent="0.3">
      <c r="A704" s="1" t="str">
        <f>IF('2.1 Data FSVA 2025 &amp; Bobot'!A700="","",'2.1 Data FSVA 2025 &amp; Bobot'!A700)</f>
        <v/>
      </c>
      <c r="B704" s="2" t="str">
        <f>IF('2.1 Data FSVA 2025 &amp; Bobot'!B700="","",'2.1 Data FSVA 2025 &amp; Bobot'!B700)</f>
        <v/>
      </c>
      <c r="C704" s="1" t="str">
        <f>IF('2.1 Data FSVA 2025 &amp; Bobot'!C700="","",'2.1 Data FSVA 2025 &amp; Bobot'!C700)</f>
        <v/>
      </c>
      <c r="D704" s="1" t="str">
        <f>IF('2.1 Data FSVA 2025 &amp; Bobot'!D700="","",'2.1 Data FSVA 2025 &amp; Bobot'!D700)</f>
        <v/>
      </c>
      <c r="E704" s="1" t="str">
        <f>IF('2.1 Data FSVA 2025 &amp; Bobot'!E700="","",'2.1 Data FSVA 2025 &amp; Bobot'!E700)</f>
        <v/>
      </c>
      <c r="F704" s="2" t="str">
        <f>IF('2.1 Data FSVA 2025 &amp; Bobot'!F700="","",'2.1 Data FSVA 2025 &amp; Bobot'!F700)</f>
        <v/>
      </c>
      <c r="G704" s="4" t="str">
        <f>IF('2.1 Data FSVA 2025 &amp; Bobot'!H700="","",IFERROR(((G$7-'2.1 Data FSVA 2025 &amp; Bobot'!H700))/(G$7-G$6),"-"))</f>
        <v/>
      </c>
      <c r="H704" s="4" t="str">
        <f>IF('2.1 Data FSVA 2025 &amp; Bobot'!J700="","",IFERROR((('2.1 Data FSVA 2025 &amp; Bobot'!J700-H$6))/(H$7-H$6),"-"))</f>
        <v/>
      </c>
      <c r="I704" s="4" t="str">
        <f>IF('2.1 Data FSVA 2025 &amp; Bobot'!L700="","",IFERROR((('2.1 Data FSVA 2025 &amp; Bobot'!L700-I$6))/(I$7-I$6),"-"))</f>
        <v/>
      </c>
      <c r="J704" s="4" t="str">
        <f>IF('2.1 Data FSVA 2025 &amp; Bobot'!N700="","",IFERROR((('2.1 Data FSVA 2025 &amp; Bobot'!N700-J$6))/(J$7-J$6),"-"))</f>
        <v/>
      </c>
      <c r="K704" s="4" t="str">
        <f>IF('2.1 Data FSVA 2025 &amp; Bobot'!P700="","",IFERROR(((K$7-'2.1 Data FSVA 2025 &amp; Bobot'!P700))/(K$7-K$6),"-"))</f>
        <v/>
      </c>
      <c r="L704" s="4" t="str">
        <f>IF('2.1 Data FSVA 2025 &amp; Bobot'!R700="","",IFERROR(((L$7-'2.1 Data FSVA 2025 &amp; Bobot'!R700))/(L$7-L$6),"-"))</f>
        <v/>
      </c>
      <c r="M704" s="4" t="str">
        <f>IF('2.1 Data FSVA 2025 &amp; Bobot'!T700="","",IFERROR(((M$7-'2.1 Data FSVA 2025 &amp; Bobot'!T700))/(M$7-M$6),"-"))</f>
        <v/>
      </c>
      <c r="N704" s="4" t="str">
        <f>IF('2.1 Data FSVA 2025 &amp; Bobot'!V700="","",IFERROR((('2.1 Data FSVA 2025 &amp; Bobot'!V700-N$6))/(N$7-N$6),"-"))</f>
        <v/>
      </c>
      <c r="O704" s="4" t="str">
        <f>IF('2.1 Data FSVA 2025 &amp; Bobot'!X700="","",IFERROR(((O$7-'2.1 Data FSVA 2025 &amp; Bobot'!X700))/(O$7-O$6),"-"))</f>
        <v/>
      </c>
      <c r="P704" s="4" t="str">
        <f>IF('2.1 Data FSVA 2025 &amp; Bobot'!Z700="","",IFERROR((('2.1 Data FSVA 2025 &amp; Bobot'!Z700-P$6))/(P$7-P$6),"-"))</f>
        <v/>
      </c>
      <c r="Q704" s="4" t="str">
        <f>IF('2.1 Data FSVA 2025 &amp; Bobot'!AB700="","",IFERROR((('2.1 Data FSVA 2025 &amp; Bobot'!AB700-Q$6))/(Q$7-Q$6),"-"))</f>
        <v/>
      </c>
      <c r="R704" s="4" t="str">
        <f>IF('2.1 Data FSVA 2025 &amp; Bobot'!AD700="","",IFERROR(((R$7-'2.1 Data FSVA 2025 &amp; Bobot'!AD700))/(R$7-R$6),"-"))</f>
        <v/>
      </c>
      <c r="S704" s="33" t="str">
        <f t="shared" si="40"/>
        <v>-</v>
      </c>
      <c r="T704" s="73" t="str">
        <f t="shared" si="41"/>
        <v>-</v>
      </c>
      <c r="U704" s="4" t="str">
        <f t="shared" si="42"/>
        <v>-</v>
      </c>
      <c r="V704" s="73" t="str">
        <f t="shared" si="43"/>
        <v>-</v>
      </c>
      <c r="W704" s="67"/>
    </row>
    <row r="705" spans="1:23" x14ac:dyDescent="0.3">
      <c r="A705" s="1" t="str">
        <f>IF('2.1 Data FSVA 2025 &amp; Bobot'!A701="","",'2.1 Data FSVA 2025 &amp; Bobot'!A701)</f>
        <v/>
      </c>
      <c r="B705" s="2" t="str">
        <f>IF('2.1 Data FSVA 2025 &amp; Bobot'!B701="","",'2.1 Data FSVA 2025 &amp; Bobot'!B701)</f>
        <v/>
      </c>
      <c r="C705" s="1" t="str">
        <f>IF('2.1 Data FSVA 2025 &amp; Bobot'!C701="","",'2.1 Data FSVA 2025 &amp; Bobot'!C701)</f>
        <v/>
      </c>
      <c r="D705" s="1" t="str">
        <f>IF('2.1 Data FSVA 2025 &amp; Bobot'!D701="","",'2.1 Data FSVA 2025 &amp; Bobot'!D701)</f>
        <v/>
      </c>
      <c r="E705" s="1" t="str">
        <f>IF('2.1 Data FSVA 2025 &amp; Bobot'!E701="","",'2.1 Data FSVA 2025 &amp; Bobot'!E701)</f>
        <v/>
      </c>
      <c r="F705" s="2" t="str">
        <f>IF('2.1 Data FSVA 2025 &amp; Bobot'!F701="","",'2.1 Data FSVA 2025 &amp; Bobot'!F701)</f>
        <v/>
      </c>
      <c r="G705" s="4" t="str">
        <f>IF('2.1 Data FSVA 2025 &amp; Bobot'!H701="","",IFERROR(((G$7-'2.1 Data FSVA 2025 &amp; Bobot'!H701))/(G$7-G$6),"-"))</f>
        <v/>
      </c>
      <c r="H705" s="4" t="str">
        <f>IF('2.1 Data FSVA 2025 &amp; Bobot'!J701="","",IFERROR((('2.1 Data FSVA 2025 &amp; Bobot'!J701-H$6))/(H$7-H$6),"-"))</f>
        <v/>
      </c>
      <c r="I705" s="4" t="str">
        <f>IF('2.1 Data FSVA 2025 &amp; Bobot'!L701="","",IFERROR((('2.1 Data FSVA 2025 &amp; Bobot'!L701-I$6))/(I$7-I$6),"-"))</f>
        <v/>
      </c>
      <c r="J705" s="4" t="str">
        <f>IF('2.1 Data FSVA 2025 &amp; Bobot'!N701="","",IFERROR((('2.1 Data FSVA 2025 &amp; Bobot'!N701-J$6))/(J$7-J$6),"-"))</f>
        <v/>
      </c>
      <c r="K705" s="4" t="str">
        <f>IF('2.1 Data FSVA 2025 &amp; Bobot'!P701="","",IFERROR(((K$7-'2.1 Data FSVA 2025 &amp; Bobot'!P701))/(K$7-K$6),"-"))</f>
        <v/>
      </c>
      <c r="L705" s="4" t="str">
        <f>IF('2.1 Data FSVA 2025 &amp; Bobot'!R701="","",IFERROR(((L$7-'2.1 Data FSVA 2025 &amp; Bobot'!R701))/(L$7-L$6),"-"))</f>
        <v/>
      </c>
      <c r="M705" s="4" t="str">
        <f>IF('2.1 Data FSVA 2025 &amp; Bobot'!T701="","",IFERROR(((M$7-'2.1 Data FSVA 2025 &amp; Bobot'!T701))/(M$7-M$6),"-"))</f>
        <v/>
      </c>
      <c r="N705" s="4" t="str">
        <f>IF('2.1 Data FSVA 2025 &amp; Bobot'!V701="","",IFERROR((('2.1 Data FSVA 2025 &amp; Bobot'!V701-N$6))/(N$7-N$6),"-"))</f>
        <v/>
      </c>
      <c r="O705" s="4" t="str">
        <f>IF('2.1 Data FSVA 2025 &amp; Bobot'!X701="","",IFERROR(((O$7-'2.1 Data FSVA 2025 &amp; Bobot'!X701))/(O$7-O$6),"-"))</f>
        <v/>
      </c>
      <c r="P705" s="4" t="str">
        <f>IF('2.1 Data FSVA 2025 &amp; Bobot'!Z701="","",IFERROR((('2.1 Data FSVA 2025 &amp; Bobot'!Z701-P$6))/(P$7-P$6),"-"))</f>
        <v/>
      </c>
      <c r="Q705" s="4" t="str">
        <f>IF('2.1 Data FSVA 2025 &amp; Bobot'!AB701="","",IFERROR((('2.1 Data FSVA 2025 &amp; Bobot'!AB701-Q$6))/(Q$7-Q$6),"-"))</f>
        <v/>
      </c>
      <c r="R705" s="4" t="str">
        <f>IF('2.1 Data FSVA 2025 &amp; Bobot'!AD701="","",IFERROR(((R$7-'2.1 Data FSVA 2025 &amp; Bobot'!AD701))/(R$7-R$6),"-"))</f>
        <v/>
      </c>
      <c r="S705" s="33" t="str">
        <f t="shared" si="40"/>
        <v>-</v>
      </c>
      <c r="T705" s="73" t="str">
        <f t="shared" si="41"/>
        <v>-</v>
      </c>
      <c r="U705" s="4" t="str">
        <f t="shared" si="42"/>
        <v>-</v>
      </c>
      <c r="V705" s="73" t="str">
        <f t="shared" si="43"/>
        <v>-</v>
      </c>
      <c r="W705" s="67"/>
    </row>
    <row r="706" spans="1:23" x14ac:dyDescent="0.3">
      <c r="A706" s="1" t="str">
        <f>IF('2.1 Data FSVA 2025 &amp; Bobot'!A702="","",'2.1 Data FSVA 2025 &amp; Bobot'!A702)</f>
        <v/>
      </c>
      <c r="B706" s="2" t="str">
        <f>IF('2.1 Data FSVA 2025 &amp; Bobot'!B702="","",'2.1 Data FSVA 2025 &amp; Bobot'!B702)</f>
        <v/>
      </c>
      <c r="C706" s="1" t="str">
        <f>IF('2.1 Data FSVA 2025 &amp; Bobot'!C702="","",'2.1 Data FSVA 2025 &amp; Bobot'!C702)</f>
        <v/>
      </c>
      <c r="D706" s="1" t="str">
        <f>IF('2.1 Data FSVA 2025 &amp; Bobot'!D702="","",'2.1 Data FSVA 2025 &amp; Bobot'!D702)</f>
        <v/>
      </c>
      <c r="E706" s="1" t="str">
        <f>IF('2.1 Data FSVA 2025 &amp; Bobot'!E702="","",'2.1 Data FSVA 2025 &amp; Bobot'!E702)</f>
        <v/>
      </c>
      <c r="F706" s="2" t="str">
        <f>IF('2.1 Data FSVA 2025 &amp; Bobot'!F702="","",'2.1 Data FSVA 2025 &amp; Bobot'!F702)</f>
        <v/>
      </c>
      <c r="G706" s="4" t="str">
        <f>IF('2.1 Data FSVA 2025 &amp; Bobot'!H702="","",IFERROR(((G$7-'2.1 Data FSVA 2025 &amp; Bobot'!H702))/(G$7-G$6),"-"))</f>
        <v/>
      </c>
      <c r="H706" s="4" t="str">
        <f>IF('2.1 Data FSVA 2025 &amp; Bobot'!J702="","",IFERROR((('2.1 Data FSVA 2025 &amp; Bobot'!J702-H$6))/(H$7-H$6),"-"))</f>
        <v/>
      </c>
      <c r="I706" s="4" t="str">
        <f>IF('2.1 Data FSVA 2025 &amp; Bobot'!L702="","",IFERROR((('2.1 Data FSVA 2025 &amp; Bobot'!L702-I$6))/(I$7-I$6),"-"))</f>
        <v/>
      </c>
      <c r="J706" s="4" t="str">
        <f>IF('2.1 Data FSVA 2025 &amp; Bobot'!N702="","",IFERROR((('2.1 Data FSVA 2025 &amp; Bobot'!N702-J$6))/(J$7-J$6),"-"))</f>
        <v/>
      </c>
      <c r="K706" s="4" t="str">
        <f>IF('2.1 Data FSVA 2025 &amp; Bobot'!P702="","",IFERROR(((K$7-'2.1 Data FSVA 2025 &amp; Bobot'!P702))/(K$7-K$6),"-"))</f>
        <v/>
      </c>
      <c r="L706" s="4" t="str">
        <f>IF('2.1 Data FSVA 2025 &amp; Bobot'!R702="","",IFERROR(((L$7-'2.1 Data FSVA 2025 &amp; Bobot'!R702))/(L$7-L$6),"-"))</f>
        <v/>
      </c>
      <c r="M706" s="4" t="str">
        <f>IF('2.1 Data FSVA 2025 &amp; Bobot'!T702="","",IFERROR(((M$7-'2.1 Data FSVA 2025 &amp; Bobot'!T702))/(M$7-M$6),"-"))</f>
        <v/>
      </c>
      <c r="N706" s="4" t="str">
        <f>IF('2.1 Data FSVA 2025 &amp; Bobot'!V702="","",IFERROR((('2.1 Data FSVA 2025 &amp; Bobot'!V702-N$6))/(N$7-N$6),"-"))</f>
        <v/>
      </c>
      <c r="O706" s="4" t="str">
        <f>IF('2.1 Data FSVA 2025 &amp; Bobot'!X702="","",IFERROR(((O$7-'2.1 Data FSVA 2025 &amp; Bobot'!X702))/(O$7-O$6),"-"))</f>
        <v/>
      </c>
      <c r="P706" s="4" t="str">
        <f>IF('2.1 Data FSVA 2025 &amp; Bobot'!Z702="","",IFERROR((('2.1 Data FSVA 2025 &amp; Bobot'!Z702-P$6))/(P$7-P$6),"-"))</f>
        <v/>
      </c>
      <c r="Q706" s="4" t="str">
        <f>IF('2.1 Data FSVA 2025 &amp; Bobot'!AB702="","",IFERROR((('2.1 Data FSVA 2025 &amp; Bobot'!AB702-Q$6))/(Q$7-Q$6),"-"))</f>
        <v/>
      </c>
      <c r="R706" s="4" t="str">
        <f>IF('2.1 Data FSVA 2025 &amp; Bobot'!AD702="","",IFERROR(((R$7-'2.1 Data FSVA 2025 &amp; Bobot'!AD702))/(R$7-R$6),"-"))</f>
        <v/>
      </c>
      <c r="S706" s="33" t="str">
        <f t="shared" si="40"/>
        <v>-</v>
      </c>
      <c r="T706" s="73" t="str">
        <f t="shared" si="41"/>
        <v>-</v>
      </c>
      <c r="U706" s="4" t="str">
        <f t="shared" si="42"/>
        <v>-</v>
      </c>
      <c r="V706" s="73" t="str">
        <f t="shared" si="43"/>
        <v>-</v>
      </c>
      <c r="W706" s="67"/>
    </row>
    <row r="707" spans="1:23" x14ac:dyDescent="0.3">
      <c r="A707" s="1" t="str">
        <f>IF('2.1 Data FSVA 2025 &amp; Bobot'!A703="","",'2.1 Data FSVA 2025 &amp; Bobot'!A703)</f>
        <v/>
      </c>
      <c r="B707" s="2" t="str">
        <f>IF('2.1 Data FSVA 2025 &amp; Bobot'!B703="","",'2.1 Data FSVA 2025 &amp; Bobot'!B703)</f>
        <v/>
      </c>
      <c r="C707" s="1" t="str">
        <f>IF('2.1 Data FSVA 2025 &amp; Bobot'!C703="","",'2.1 Data FSVA 2025 &amp; Bobot'!C703)</f>
        <v/>
      </c>
      <c r="D707" s="1" t="str">
        <f>IF('2.1 Data FSVA 2025 &amp; Bobot'!D703="","",'2.1 Data FSVA 2025 &amp; Bobot'!D703)</f>
        <v/>
      </c>
      <c r="E707" s="1" t="str">
        <f>IF('2.1 Data FSVA 2025 &amp; Bobot'!E703="","",'2.1 Data FSVA 2025 &amp; Bobot'!E703)</f>
        <v/>
      </c>
      <c r="F707" s="2" t="str">
        <f>IF('2.1 Data FSVA 2025 &amp; Bobot'!F703="","",'2.1 Data FSVA 2025 &amp; Bobot'!F703)</f>
        <v/>
      </c>
      <c r="G707" s="4" t="str">
        <f>IF('2.1 Data FSVA 2025 &amp; Bobot'!H703="","",IFERROR(((G$7-'2.1 Data FSVA 2025 &amp; Bobot'!H703))/(G$7-G$6),"-"))</f>
        <v/>
      </c>
      <c r="H707" s="4" t="str">
        <f>IF('2.1 Data FSVA 2025 &amp; Bobot'!J703="","",IFERROR((('2.1 Data FSVA 2025 &amp; Bobot'!J703-H$6))/(H$7-H$6),"-"))</f>
        <v/>
      </c>
      <c r="I707" s="4" t="str">
        <f>IF('2.1 Data FSVA 2025 &amp; Bobot'!L703="","",IFERROR((('2.1 Data FSVA 2025 &amp; Bobot'!L703-I$6))/(I$7-I$6),"-"))</f>
        <v/>
      </c>
      <c r="J707" s="4" t="str">
        <f>IF('2.1 Data FSVA 2025 &amp; Bobot'!N703="","",IFERROR((('2.1 Data FSVA 2025 &amp; Bobot'!N703-J$6))/(J$7-J$6),"-"))</f>
        <v/>
      </c>
      <c r="K707" s="4" t="str">
        <f>IF('2.1 Data FSVA 2025 &amp; Bobot'!P703="","",IFERROR(((K$7-'2.1 Data FSVA 2025 &amp; Bobot'!P703))/(K$7-K$6),"-"))</f>
        <v/>
      </c>
      <c r="L707" s="4" t="str">
        <f>IF('2.1 Data FSVA 2025 &amp; Bobot'!R703="","",IFERROR(((L$7-'2.1 Data FSVA 2025 &amp; Bobot'!R703))/(L$7-L$6),"-"))</f>
        <v/>
      </c>
      <c r="M707" s="4" t="str">
        <f>IF('2.1 Data FSVA 2025 &amp; Bobot'!T703="","",IFERROR(((M$7-'2.1 Data FSVA 2025 &amp; Bobot'!T703))/(M$7-M$6),"-"))</f>
        <v/>
      </c>
      <c r="N707" s="4" t="str">
        <f>IF('2.1 Data FSVA 2025 &amp; Bobot'!V703="","",IFERROR((('2.1 Data FSVA 2025 &amp; Bobot'!V703-N$6))/(N$7-N$6),"-"))</f>
        <v/>
      </c>
      <c r="O707" s="4" t="str">
        <f>IF('2.1 Data FSVA 2025 &amp; Bobot'!X703="","",IFERROR(((O$7-'2.1 Data FSVA 2025 &amp; Bobot'!X703))/(O$7-O$6),"-"))</f>
        <v/>
      </c>
      <c r="P707" s="4" t="str">
        <f>IF('2.1 Data FSVA 2025 &amp; Bobot'!Z703="","",IFERROR((('2.1 Data FSVA 2025 &amp; Bobot'!Z703-P$6))/(P$7-P$6),"-"))</f>
        <v/>
      </c>
      <c r="Q707" s="4" t="str">
        <f>IF('2.1 Data FSVA 2025 &amp; Bobot'!AB703="","",IFERROR((('2.1 Data FSVA 2025 &amp; Bobot'!AB703-Q$6))/(Q$7-Q$6),"-"))</f>
        <v/>
      </c>
      <c r="R707" s="4" t="str">
        <f>IF('2.1 Data FSVA 2025 &amp; Bobot'!AD703="","",IFERROR(((R$7-'2.1 Data FSVA 2025 &amp; Bobot'!AD703))/(R$7-R$6),"-"))</f>
        <v/>
      </c>
      <c r="S707" s="33" t="str">
        <f t="shared" si="40"/>
        <v>-</v>
      </c>
      <c r="T707" s="73" t="str">
        <f t="shared" si="41"/>
        <v>-</v>
      </c>
      <c r="U707" s="4" t="str">
        <f t="shared" si="42"/>
        <v>-</v>
      </c>
      <c r="V707" s="73" t="str">
        <f t="shared" si="43"/>
        <v>-</v>
      </c>
      <c r="W707" s="67"/>
    </row>
    <row r="708" spans="1:23" x14ac:dyDescent="0.3">
      <c r="A708" s="1" t="str">
        <f>IF('2.1 Data FSVA 2025 &amp; Bobot'!A704="","",'2.1 Data FSVA 2025 &amp; Bobot'!A704)</f>
        <v/>
      </c>
      <c r="B708" s="2" t="str">
        <f>IF('2.1 Data FSVA 2025 &amp; Bobot'!B704="","",'2.1 Data FSVA 2025 &amp; Bobot'!B704)</f>
        <v/>
      </c>
      <c r="C708" s="1" t="str">
        <f>IF('2.1 Data FSVA 2025 &amp; Bobot'!C704="","",'2.1 Data FSVA 2025 &amp; Bobot'!C704)</f>
        <v/>
      </c>
      <c r="D708" s="1" t="str">
        <f>IF('2.1 Data FSVA 2025 &amp; Bobot'!D704="","",'2.1 Data FSVA 2025 &amp; Bobot'!D704)</f>
        <v/>
      </c>
      <c r="E708" s="1" t="str">
        <f>IF('2.1 Data FSVA 2025 &amp; Bobot'!E704="","",'2.1 Data FSVA 2025 &amp; Bobot'!E704)</f>
        <v/>
      </c>
      <c r="F708" s="2" t="str">
        <f>IF('2.1 Data FSVA 2025 &amp; Bobot'!F704="","",'2.1 Data FSVA 2025 &amp; Bobot'!F704)</f>
        <v/>
      </c>
      <c r="G708" s="4" t="str">
        <f>IF('2.1 Data FSVA 2025 &amp; Bobot'!H704="","",IFERROR(((G$7-'2.1 Data FSVA 2025 &amp; Bobot'!H704))/(G$7-G$6),"-"))</f>
        <v/>
      </c>
      <c r="H708" s="4" t="str">
        <f>IF('2.1 Data FSVA 2025 &amp; Bobot'!J704="","",IFERROR((('2.1 Data FSVA 2025 &amp; Bobot'!J704-H$6))/(H$7-H$6),"-"))</f>
        <v/>
      </c>
      <c r="I708" s="4" t="str">
        <f>IF('2.1 Data FSVA 2025 &amp; Bobot'!L704="","",IFERROR((('2.1 Data FSVA 2025 &amp; Bobot'!L704-I$6))/(I$7-I$6),"-"))</f>
        <v/>
      </c>
      <c r="J708" s="4" t="str">
        <f>IF('2.1 Data FSVA 2025 &amp; Bobot'!N704="","",IFERROR((('2.1 Data FSVA 2025 &amp; Bobot'!N704-J$6))/(J$7-J$6),"-"))</f>
        <v/>
      </c>
      <c r="K708" s="4" t="str">
        <f>IF('2.1 Data FSVA 2025 &amp; Bobot'!P704="","",IFERROR(((K$7-'2.1 Data FSVA 2025 &amp; Bobot'!P704))/(K$7-K$6),"-"))</f>
        <v/>
      </c>
      <c r="L708" s="4" t="str">
        <f>IF('2.1 Data FSVA 2025 &amp; Bobot'!R704="","",IFERROR(((L$7-'2.1 Data FSVA 2025 &amp; Bobot'!R704))/(L$7-L$6),"-"))</f>
        <v/>
      </c>
      <c r="M708" s="4" t="str">
        <f>IF('2.1 Data FSVA 2025 &amp; Bobot'!T704="","",IFERROR(((M$7-'2.1 Data FSVA 2025 &amp; Bobot'!T704))/(M$7-M$6),"-"))</f>
        <v/>
      </c>
      <c r="N708" s="4" t="str">
        <f>IF('2.1 Data FSVA 2025 &amp; Bobot'!V704="","",IFERROR((('2.1 Data FSVA 2025 &amp; Bobot'!V704-N$6))/(N$7-N$6),"-"))</f>
        <v/>
      </c>
      <c r="O708" s="4" t="str">
        <f>IF('2.1 Data FSVA 2025 &amp; Bobot'!X704="","",IFERROR(((O$7-'2.1 Data FSVA 2025 &amp; Bobot'!X704))/(O$7-O$6),"-"))</f>
        <v/>
      </c>
      <c r="P708" s="4" t="str">
        <f>IF('2.1 Data FSVA 2025 &amp; Bobot'!Z704="","",IFERROR((('2.1 Data FSVA 2025 &amp; Bobot'!Z704-P$6))/(P$7-P$6),"-"))</f>
        <v/>
      </c>
      <c r="Q708" s="4" t="str">
        <f>IF('2.1 Data FSVA 2025 &amp; Bobot'!AB704="","",IFERROR((('2.1 Data FSVA 2025 &amp; Bobot'!AB704-Q$6))/(Q$7-Q$6),"-"))</f>
        <v/>
      </c>
      <c r="R708" s="4" t="str">
        <f>IF('2.1 Data FSVA 2025 &amp; Bobot'!AD704="","",IFERROR(((R$7-'2.1 Data FSVA 2025 &amp; Bobot'!AD704))/(R$7-R$6),"-"))</f>
        <v/>
      </c>
      <c r="S708" s="33" t="str">
        <f t="shared" si="40"/>
        <v>-</v>
      </c>
      <c r="T708" s="73" t="str">
        <f t="shared" si="41"/>
        <v>-</v>
      </c>
      <c r="U708" s="4" t="str">
        <f t="shared" si="42"/>
        <v>-</v>
      </c>
      <c r="V708" s="73" t="str">
        <f t="shared" si="43"/>
        <v>-</v>
      </c>
      <c r="W708" s="67"/>
    </row>
    <row r="709" spans="1:23" x14ac:dyDescent="0.3">
      <c r="A709" s="1" t="str">
        <f>IF('2.1 Data FSVA 2025 &amp; Bobot'!A705="","",'2.1 Data FSVA 2025 &amp; Bobot'!A705)</f>
        <v/>
      </c>
      <c r="B709" s="2" t="str">
        <f>IF('2.1 Data FSVA 2025 &amp; Bobot'!B705="","",'2.1 Data FSVA 2025 &amp; Bobot'!B705)</f>
        <v/>
      </c>
      <c r="C709" s="1" t="str">
        <f>IF('2.1 Data FSVA 2025 &amp; Bobot'!C705="","",'2.1 Data FSVA 2025 &amp; Bobot'!C705)</f>
        <v/>
      </c>
      <c r="D709" s="1" t="str">
        <f>IF('2.1 Data FSVA 2025 &amp; Bobot'!D705="","",'2.1 Data FSVA 2025 &amp; Bobot'!D705)</f>
        <v/>
      </c>
      <c r="E709" s="1" t="str">
        <f>IF('2.1 Data FSVA 2025 &amp; Bobot'!E705="","",'2.1 Data FSVA 2025 &amp; Bobot'!E705)</f>
        <v/>
      </c>
      <c r="F709" s="2" t="str">
        <f>IF('2.1 Data FSVA 2025 &amp; Bobot'!F705="","",'2.1 Data FSVA 2025 &amp; Bobot'!F705)</f>
        <v/>
      </c>
      <c r="G709" s="4" t="str">
        <f>IF('2.1 Data FSVA 2025 &amp; Bobot'!H705="","",IFERROR(((G$7-'2.1 Data FSVA 2025 &amp; Bobot'!H705))/(G$7-G$6),"-"))</f>
        <v/>
      </c>
      <c r="H709" s="4" t="str">
        <f>IF('2.1 Data FSVA 2025 &amp; Bobot'!J705="","",IFERROR((('2.1 Data FSVA 2025 &amp; Bobot'!J705-H$6))/(H$7-H$6),"-"))</f>
        <v/>
      </c>
      <c r="I709" s="4" t="str">
        <f>IF('2.1 Data FSVA 2025 &amp; Bobot'!L705="","",IFERROR((('2.1 Data FSVA 2025 &amp; Bobot'!L705-I$6))/(I$7-I$6),"-"))</f>
        <v/>
      </c>
      <c r="J709" s="4" t="str">
        <f>IF('2.1 Data FSVA 2025 &amp; Bobot'!N705="","",IFERROR((('2.1 Data FSVA 2025 &amp; Bobot'!N705-J$6))/(J$7-J$6),"-"))</f>
        <v/>
      </c>
      <c r="K709" s="4" t="str">
        <f>IF('2.1 Data FSVA 2025 &amp; Bobot'!P705="","",IFERROR(((K$7-'2.1 Data FSVA 2025 &amp; Bobot'!P705))/(K$7-K$6),"-"))</f>
        <v/>
      </c>
      <c r="L709" s="4" t="str">
        <f>IF('2.1 Data FSVA 2025 &amp; Bobot'!R705="","",IFERROR(((L$7-'2.1 Data FSVA 2025 &amp; Bobot'!R705))/(L$7-L$6),"-"))</f>
        <v/>
      </c>
      <c r="M709" s="4" t="str">
        <f>IF('2.1 Data FSVA 2025 &amp; Bobot'!T705="","",IFERROR(((M$7-'2.1 Data FSVA 2025 &amp; Bobot'!T705))/(M$7-M$6),"-"))</f>
        <v/>
      </c>
      <c r="N709" s="4" t="str">
        <f>IF('2.1 Data FSVA 2025 &amp; Bobot'!V705="","",IFERROR((('2.1 Data FSVA 2025 &amp; Bobot'!V705-N$6))/(N$7-N$6),"-"))</f>
        <v/>
      </c>
      <c r="O709" s="4" t="str">
        <f>IF('2.1 Data FSVA 2025 &amp; Bobot'!X705="","",IFERROR(((O$7-'2.1 Data FSVA 2025 &amp; Bobot'!X705))/(O$7-O$6),"-"))</f>
        <v/>
      </c>
      <c r="P709" s="4" t="str">
        <f>IF('2.1 Data FSVA 2025 &amp; Bobot'!Z705="","",IFERROR((('2.1 Data FSVA 2025 &amp; Bobot'!Z705-P$6))/(P$7-P$6),"-"))</f>
        <v/>
      </c>
      <c r="Q709" s="4" t="str">
        <f>IF('2.1 Data FSVA 2025 &amp; Bobot'!AB705="","",IFERROR((('2.1 Data FSVA 2025 &amp; Bobot'!AB705-Q$6))/(Q$7-Q$6),"-"))</f>
        <v/>
      </c>
      <c r="R709" s="4" t="str">
        <f>IF('2.1 Data FSVA 2025 &amp; Bobot'!AD705="","",IFERROR(((R$7-'2.1 Data FSVA 2025 &amp; Bobot'!AD705))/(R$7-R$6),"-"))</f>
        <v/>
      </c>
      <c r="S709" s="33" t="str">
        <f t="shared" si="40"/>
        <v>-</v>
      </c>
      <c r="T709" s="73" t="str">
        <f t="shared" si="41"/>
        <v>-</v>
      </c>
      <c r="U709" s="4" t="str">
        <f t="shared" si="42"/>
        <v>-</v>
      </c>
      <c r="V709" s="73" t="str">
        <f t="shared" si="43"/>
        <v>-</v>
      </c>
      <c r="W709" s="67"/>
    </row>
    <row r="710" spans="1:23" x14ac:dyDescent="0.3">
      <c r="A710" s="1"/>
      <c r="B710" s="1"/>
      <c r="C710" s="1"/>
      <c r="D710" s="1"/>
      <c r="E710" s="1"/>
      <c r="F710" s="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T710" s="1"/>
      <c r="U710" s="68"/>
      <c r="V710" s="4"/>
    </row>
    <row r="711" spans="1:23" x14ac:dyDescent="0.3">
      <c r="A711" s="1"/>
      <c r="B711" s="1"/>
      <c r="C711" s="1"/>
      <c r="D711" s="1"/>
      <c r="E711" s="1"/>
      <c r="F711" s="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T711" s="1"/>
      <c r="U711" s="68"/>
      <c r="V711" s="4"/>
    </row>
    <row r="712" spans="1:23" x14ac:dyDescent="0.3">
      <c r="G712" s="140" t="s">
        <v>60</v>
      </c>
      <c r="H712" s="140"/>
      <c r="I712" s="140"/>
      <c r="J712" s="140"/>
      <c r="K712" s="143" t="s">
        <v>45</v>
      </c>
      <c r="L712" s="143"/>
      <c r="M712" s="143"/>
      <c r="N712" s="141" t="s">
        <v>46</v>
      </c>
      <c r="O712" s="141"/>
      <c r="P712" s="141"/>
      <c r="Q712" s="141"/>
      <c r="R712" s="141"/>
    </row>
    <row r="713" spans="1:23" x14ac:dyDescent="0.3">
      <c r="F713" s="32" t="s">
        <v>59</v>
      </c>
      <c r="G713" s="4">
        <f t="shared" ref="G713:R713" si="44">G2</f>
        <v>9.5000000000000001E-2</v>
      </c>
      <c r="H713" s="4">
        <f t="shared" si="44"/>
        <v>0.08</v>
      </c>
      <c r="I713" s="4">
        <f t="shared" si="44"/>
        <v>0.08</v>
      </c>
      <c r="J713" s="4">
        <f t="shared" si="44"/>
        <v>0.08</v>
      </c>
      <c r="K713" s="4">
        <f t="shared" si="44"/>
        <v>0.11799999999999999</v>
      </c>
      <c r="L713" s="4">
        <f t="shared" si="44"/>
        <v>0.113</v>
      </c>
      <c r="M713" s="4">
        <f t="shared" si="44"/>
        <v>9.9000000000000005E-2</v>
      </c>
      <c r="N713" s="4">
        <f t="shared" si="44"/>
        <v>0.05</v>
      </c>
      <c r="O713" s="4">
        <f t="shared" si="44"/>
        <v>7.4999999999999997E-2</v>
      </c>
      <c r="P713" s="4">
        <f>P2</f>
        <v>0.06</v>
      </c>
      <c r="Q713" s="4">
        <f t="shared" si="44"/>
        <v>7.8E-2</v>
      </c>
      <c r="R713" s="4">
        <f t="shared" si="44"/>
        <v>7.1999999999999995E-2</v>
      </c>
    </row>
    <row r="714" spans="1:23" x14ac:dyDescent="0.3">
      <c r="F714" s="13" t="s">
        <v>58</v>
      </c>
      <c r="G714" s="20">
        <f>G713/$S$714</f>
        <v>0.28358208955223879</v>
      </c>
      <c r="H714" s="20">
        <f>H713/$S$714</f>
        <v>0.23880597014925373</v>
      </c>
      <c r="I714" s="20">
        <f>I713/$S$714</f>
        <v>0.23880597014925373</v>
      </c>
      <c r="J714" s="20">
        <f>J713/$S$714</f>
        <v>0.23880597014925373</v>
      </c>
      <c r="K714" s="31">
        <f>K713/$T$714</f>
        <v>0.3575757575757576</v>
      </c>
      <c r="L714" s="31">
        <f>L713/$T$714</f>
        <v>0.34242424242424246</v>
      </c>
      <c r="M714" s="31">
        <f>M713/$T$714</f>
        <v>0.30000000000000004</v>
      </c>
      <c r="N714" s="19">
        <f>N713/$U$714</f>
        <v>0.14925373134328357</v>
      </c>
      <c r="O714" s="19">
        <f>O713/$U$714</f>
        <v>0.22388059701492535</v>
      </c>
      <c r="P714" s="19">
        <f>P713/$U$714</f>
        <v>0.17910447761194029</v>
      </c>
      <c r="Q714" s="19">
        <f>Q713/$U$714</f>
        <v>0.23283582089552238</v>
      </c>
      <c r="R714" s="19">
        <f>R713/$U$714</f>
        <v>0.21492537313432833</v>
      </c>
      <c r="S714" s="30">
        <f>(G713+H713+J713+I713)</f>
        <v>0.33500000000000002</v>
      </c>
      <c r="T714" s="29">
        <f>(K713+L713+M713)</f>
        <v>0.32999999999999996</v>
      </c>
      <c r="U714" s="71">
        <f>N713+O713+Q713+R713+P713</f>
        <v>0.33500000000000002</v>
      </c>
      <c r="V714" s="28"/>
    </row>
    <row r="716" spans="1:23" x14ac:dyDescent="0.3">
      <c r="B716" t="s">
        <v>97</v>
      </c>
    </row>
    <row r="717" spans="1:23" ht="43.2" x14ac:dyDescent="0.3">
      <c r="A717" s="10" t="s">
        <v>0</v>
      </c>
      <c r="B717" s="10" t="s">
        <v>57</v>
      </c>
      <c r="C717" s="10" t="s">
        <v>8</v>
      </c>
      <c r="D717" s="10" t="s">
        <v>56</v>
      </c>
      <c r="E717" s="10"/>
      <c r="F717" s="10" t="s">
        <v>55</v>
      </c>
      <c r="G717" s="27" t="s">
        <v>54</v>
      </c>
      <c r="H717" s="27" t="s">
        <v>123</v>
      </c>
      <c r="I717" s="27" t="s">
        <v>124</v>
      </c>
      <c r="J717" s="27" t="s">
        <v>53</v>
      </c>
      <c r="K717" s="26" t="s">
        <v>52</v>
      </c>
      <c r="L717" s="26" t="s">
        <v>51</v>
      </c>
      <c r="M717" s="26" t="s">
        <v>125</v>
      </c>
      <c r="N717" s="25" t="s">
        <v>126</v>
      </c>
      <c r="O717" s="25" t="s">
        <v>127</v>
      </c>
      <c r="P717" s="25" t="s">
        <v>128</v>
      </c>
      <c r="Q717" s="25" t="s">
        <v>129</v>
      </c>
      <c r="R717" s="25" t="s">
        <v>92</v>
      </c>
      <c r="S717" s="63" t="s">
        <v>50</v>
      </c>
      <c r="T717" s="24" t="s">
        <v>49</v>
      </c>
      <c r="U717" s="72" t="s">
        <v>48</v>
      </c>
      <c r="V717" s="66" t="s">
        <v>47</v>
      </c>
    </row>
    <row r="718" spans="1:23" x14ac:dyDescent="0.3">
      <c r="A718" s="1" t="str">
        <f>A11</f>
        <v/>
      </c>
      <c r="B718" t="str">
        <f>B11</f>
        <v/>
      </c>
      <c r="C718" t="str">
        <f>C11</f>
        <v/>
      </c>
      <c r="D718" t="str">
        <f>D11</f>
        <v/>
      </c>
      <c r="F718" t="str">
        <f>F11</f>
        <v/>
      </c>
      <c r="G718" s="4" t="str">
        <f>IFERROR(100*G11,"")</f>
        <v/>
      </c>
      <c r="H718" s="4" t="str">
        <f t="shared" ref="H718:R718" si="45">IFERROR(100*H11,"")</f>
        <v/>
      </c>
      <c r="I718" s="4" t="str">
        <f t="shared" si="45"/>
        <v/>
      </c>
      <c r="J718" s="4" t="str">
        <f t="shared" si="45"/>
        <v/>
      </c>
      <c r="K718" s="4" t="str">
        <f t="shared" si="45"/>
        <v/>
      </c>
      <c r="L718" s="4" t="str">
        <f t="shared" si="45"/>
        <v/>
      </c>
      <c r="M718" s="4" t="str">
        <f t="shared" si="45"/>
        <v/>
      </c>
      <c r="N718" s="4" t="str">
        <f t="shared" si="45"/>
        <v/>
      </c>
      <c r="O718" s="4" t="str">
        <f t="shared" si="45"/>
        <v/>
      </c>
      <c r="P718" s="4" t="str">
        <f>IFERROR(100*P11,"")</f>
        <v/>
      </c>
      <c r="Q718" s="4" t="str">
        <f t="shared" si="45"/>
        <v/>
      </c>
      <c r="R718" s="4" t="str">
        <f t="shared" si="45"/>
        <v/>
      </c>
      <c r="S718" s="4" t="str">
        <f>IFERROR(($G$714*G718)+($H$714*H718)+($I$714*I718)+($J$714*J718),"-")</f>
        <v>-</v>
      </c>
      <c r="T718" s="4" t="str">
        <f>IFERROR(($K$714*K718)+($L$714*L718)+($M$714*M718),"-")</f>
        <v>-</v>
      </c>
      <c r="U718" s="4" t="str">
        <f>IFERROR(($N$714*N718)+($O$714*O718)+($Q$714*Q718)+($R$714*R718)+($P$714*P718),"-")</f>
        <v>-</v>
      </c>
      <c r="V718" s="4" t="str">
        <f>IFERROR(($S$714*S718)+($T$714*T718)+($U$714*U718),"-")</f>
        <v>-</v>
      </c>
      <c r="W718" s="4"/>
    </row>
    <row r="719" spans="1:23" x14ac:dyDescent="0.3">
      <c r="A719" s="1" t="str">
        <f t="shared" ref="A719:D738" si="46">A12</f>
        <v/>
      </c>
      <c r="B719" t="str">
        <f t="shared" si="46"/>
        <v/>
      </c>
      <c r="C719" t="str">
        <f t="shared" si="46"/>
        <v/>
      </c>
      <c r="D719" t="str">
        <f t="shared" si="46"/>
        <v/>
      </c>
      <c r="F719" t="str">
        <f t="shared" ref="F719:F782" si="47">F12</f>
        <v/>
      </c>
      <c r="G719" s="4" t="str">
        <f t="shared" ref="G719:R719" si="48">IFERROR(100*G12,"")</f>
        <v/>
      </c>
      <c r="H719" s="4" t="str">
        <f t="shared" si="48"/>
        <v/>
      </c>
      <c r="I719" s="4" t="str">
        <f t="shared" si="48"/>
        <v/>
      </c>
      <c r="J719" s="4" t="str">
        <f t="shared" si="48"/>
        <v/>
      </c>
      <c r="K719" s="4" t="str">
        <f t="shared" si="48"/>
        <v/>
      </c>
      <c r="L719" s="4" t="str">
        <f t="shared" si="48"/>
        <v/>
      </c>
      <c r="M719" s="4" t="str">
        <f t="shared" si="48"/>
        <v/>
      </c>
      <c r="N719" s="4" t="str">
        <f t="shared" si="48"/>
        <v/>
      </c>
      <c r="O719" s="4" t="str">
        <f t="shared" si="48"/>
        <v/>
      </c>
      <c r="P719" s="4" t="str">
        <f t="shared" si="48"/>
        <v/>
      </c>
      <c r="Q719" s="4" t="str">
        <f t="shared" si="48"/>
        <v/>
      </c>
      <c r="R719" s="4" t="str">
        <f t="shared" si="48"/>
        <v/>
      </c>
      <c r="S719" s="4" t="str">
        <f t="shared" ref="S719:S782" si="49">IFERROR(($G$714*G719)+($H$714*H719)+($I$714*I719)+($J$714*J719),"-")</f>
        <v>-</v>
      </c>
      <c r="T719" s="4" t="str">
        <f t="shared" ref="T719:T782" si="50">IFERROR(($K$714*K719)+($L$714*L719)+($M$714*M719),"-")</f>
        <v>-</v>
      </c>
      <c r="U719" s="4" t="str">
        <f t="shared" ref="U719:U782" si="51">IFERROR(($N$714*N719)+($O$714*O719)+($Q$714*Q719)+($R$714*R719)+($P$714*P719),"-")</f>
        <v>-</v>
      </c>
      <c r="V719" s="4" t="str">
        <f t="shared" ref="V719:V782" si="52">IFERROR(($S$714*S719)+($T$714*T719)+($U$714*U719),"-")</f>
        <v>-</v>
      </c>
      <c r="W719" s="4"/>
    </row>
    <row r="720" spans="1:23" x14ac:dyDescent="0.3">
      <c r="A720" s="1" t="str">
        <f t="shared" si="46"/>
        <v/>
      </c>
      <c r="B720" t="str">
        <f t="shared" si="46"/>
        <v/>
      </c>
      <c r="C720" t="str">
        <f t="shared" si="46"/>
        <v/>
      </c>
      <c r="D720" t="str">
        <f t="shared" si="46"/>
        <v/>
      </c>
      <c r="F720" t="str">
        <f t="shared" si="47"/>
        <v/>
      </c>
      <c r="G720" s="4" t="str">
        <f t="shared" ref="G720:R720" si="53">IFERROR(100*G13,"")</f>
        <v/>
      </c>
      <c r="H720" s="4" t="str">
        <f t="shared" si="53"/>
        <v/>
      </c>
      <c r="I720" s="4" t="str">
        <f t="shared" si="53"/>
        <v/>
      </c>
      <c r="J720" s="4" t="str">
        <f t="shared" si="53"/>
        <v/>
      </c>
      <c r="K720" s="4" t="str">
        <f t="shared" si="53"/>
        <v/>
      </c>
      <c r="L720" s="4" t="str">
        <f t="shared" si="53"/>
        <v/>
      </c>
      <c r="M720" s="4" t="str">
        <f t="shared" si="53"/>
        <v/>
      </c>
      <c r="N720" s="4" t="str">
        <f t="shared" si="53"/>
        <v/>
      </c>
      <c r="O720" s="4" t="str">
        <f t="shared" si="53"/>
        <v/>
      </c>
      <c r="P720" s="4" t="str">
        <f t="shared" si="53"/>
        <v/>
      </c>
      <c r="Q720" s="4" t="str">
        <f t="shared" si="53"/>
        <v/>
      </c>
      <c r="R720" s="4" t="str">
        <f t="shared" si="53"/>
        <v/>
      </c>
      <c r="S720" s="4" t="str">
        <f t="shared" si="49"/>
        <v>-</v>
      </c>
      <c r="T720" s="4" t="str">
        <f t="shared" si="50"/>
        <v>-</v>
      </c>
      <c r="U720" s="4" t="str">
        <f t="shared" si="51"/>
        <v>-</v>
      </c>
      <c r="V720" s="4" t="str">
        <f t="shared" si="52"/>
        <v>-</v>
      </c>
      <c r="W720" s="4"/>
    </row>
    <row r="721" spans="1:23" x14ac:dyDescent="0.3">
      <c r="A721" s="1" t="str">
        <f t="shared" si="46"/>
        <v/>
      </c>
      <c r="B721" t="str">
        <f t="shared" si="46"/>
        <v/>
      </c>
      <c r="C721" t="str">
        <f t="shared" si="46"/>
        <v/>
      </c>
      <c r="D721" t="str">
        <f t="shared" si="46"/>
        <v/>
      </c>
      <c r="F721" t="str">
        <f t="shared" si="47"/>
        <v/>
      </c>
      <c r="G721" s="4" t="str">
        <f t="shared" ref="G721:R721" si="54">IFERROR(100*G14,"")</f>
        <v/>
      </c>
      <c r="H721" s="4" t="str">
        <f t="shared" si="54"/>
        <v/>
      </c>
      <c r="I721" s="4" t="str">
        <f t="shared" si="54"/>
        <v/>
      </c>
      <c r="J721" s="4" t="str">
        <f t="shared" si="54"/>
        <v/>
      </c>
      <c r="K721" s="4" t="str">
        <f t="shared" si="54"/>
        <v/>
      </c>
      <c r="L721" s="4" t="str">
        <f t="shared" si="54"/>
        <v/>
      </c>
      <c r="M721" s="4" t="str">
        <f t="shared" si="54"/>
        <v/>
      </c>
      <c r="N721" s="4" t="str">
        <f t="shared" si="54"/>
        <v/>
      </c>
      <c r="O721" s="4" t="str">
        <f t="shared" si="54"/>
        <v/>
      </c>
      <c r="P721" s="4" t="str">
        <f t="shared" si="54"/>
        <v/>
      </c>
      <c r="Q721" s="4" t="str">
        <f t="shared" si="54"/>
        <v/>
      </c>
      <c r="R721" s="4" t="str">
        <f t="shared" si="54"/>
        <v/>
      </c>
      <c r="S721" s="4" t="str">
        <f t="shared" si="49"/>
        <v>-</v>
      </c>
      <c r="T721" s="4" t="str">
        <f t="shared" si="50"/>
        <v>-</v>
      </c>
      <c r="U721" s="4" t="str">
        <f t="shared" si="51"/>
        <v>-</v>
      </c>
      <c r="V721" s="4" t="str">
        <f t="shared" si="52"/>
        <v>-</v>
      </c>
      <c r="W721" s="4"/>
    </row>
    <row r="722" spans="1:23" x14ac:dyDescent="0.3">
      <c r="A722" s="1" t="str">
        <f t="shared" si="46"/>
        <v/>
      </c>
      <c r="B722" t="str">
        <f t="shared" si="46"/>
        <v/>
      </c>
      <c r="C722" t="str">
        <f t="shared" si="46"/>
        <v/>
      </c>
      <c r="D722" t="str">
        <f t="shared" si="46"/>
        <v/>
      </c>
      <c r="F722" t="str">
        <f t="shared" si="47"/>
        <v/>
      </c>
      <c r="G722" s="4" t="str">
        <f t="shared" ref="G722:R722" si="55">IFERROR(100*G15,"")</f>
        <v/>
      </c>
      <c r="H722" s="4" t="str">
        <f t="shared" si="55"/>
        <v/>
      </c>
      <c r="I722" s="4" t="str">
        <f t="shared" si="55"/>
        <v/>
      </c>
      <c r="J722" s="4" t="str">
        <f t="shared" si="55"/>
        <v/>
      </c>
      <c r="K722" s="4" t="str">
        <f t="shared" si="55"/>
        <v/>
      </c>
      <c r="L722" s="4" t="str">
        <f t="shared" si="55"/>
        <v/>
      </c>
      <c r="M722" s="4" t="str">
        <f t="shared" si="55"/>
        <v/>
      </c>
      <c r="N722" s="4" t="str">
        <f t="shared" si="55"/>
        <v/>
      </c>
      <c r="O722" s="4" t="str">
        <f t="shared" si="55"/>
        <v/>
      </c>
      <c r="P722" s="4" t="str">
        <f t="shared" si="55"/>
        <v/>
      </c>
      <c r="Q722" s="4" t="str">
        <f t="shared" si="55"/>
        <v/>
      </c>
      <c r="R722" s="4" t="str">
        <f t="shared" si="55"/>
        <v/>
      </c>
      <c r="S722" s="4" t="str">
        <f t="shared" si="49"/>
        <v>-</v>
      </c>
      <c r="T722" s="4" t="str">
        <f t="shared" si="50"/>
        <v>-</v>
      </c>
      <c r="U722" s="4" t="str">
        <f t="shared" si="51"/>
        <v>-</v>
      </c>
      <c r="V722" s="4" t="str">
        <f t="shared" si="52"/>
        <v>-</v>
      </c>
      <c r="W722" s="4"/>
    </row>
    <row r="723" spans="1:23" x14ac:dyDescent="0.3">
      <c r="A723" s="1" t="str">
        <f t="shared" si="46"/>
        <v/>
      </c>
      <c r="B723" t="str">
        <f t="shared" si="46"/>
        <v/>
      </c>
      <c r="C723" t="str">
        <f t="shared" si="46"/>
        <v/>
      </c>
      <c r="D723" t="str">
        <f t="shared" si="46"/>
        <v/>
      </c>
      <c r="F723" t="str">
        <f t="shared" si="47"/>
        <v/>
      </c>
      <c r="G723" s="4" t="str">
        <f t="shared" ref="G723:R723" si="56">IFERROR(100*G16,"")</f>
        <v/>
      </c>
      <c r="H723" s="4" t="str">
        <f t="shared" si="56"/>
        <v/>
      </c>
      <c r="I723" s="4" t="str">
        <f t="shared" si="56"/>
        <v/>
      </c>
      <c r="J723" s="4" t="str">
        <f t="shared" si="56"/>
        <v/>
      </c>
      <c r="K723" s="4" t="str">
        <f t="shared" si="56"/>
        <v/>
      </c>
      <c r="L723" s="4" t="str">
        <f t="shared" si="56"/>
        <v/>
      </c>
      <c r="M723" s="4" t="str">
        <f t="shared" si="56"/>
        <v/>
      </c>
      <c r="N723" s="4" t="str">
        <f t="shared" si="56"/>
        <v/>
      </c>
      <c r="O723" s="4" t="str">
        <f t="shared" si="56"/>
        <v/>
      </c>
      <c r="P723" s="4" t="str">
        <f t="shared" si="56"/>
        <v/>
      </c>
      <c r="Q723" s="4" t="str">
        <f t="shared" si="56"/>
        <v/>
      </c>
      <c r="R723" s="4" t="str">
        <f t="shared" si="56"/>
        <v/>
      </c>
      <c r="S723" s="4" t="str">
        <f t="shared" si="49"/>
        <v>-</v>
      </c>
      <c r="T723" s="4" t="str">
        <f t="shared" si="50"/>
        <v>-</v>
      </c>
      <c r="U723" s="4" t="str">
        <f t="shared" si="51"/>
        <v>-</v>
      </c>
      <c r="V723" s="4" t="str">
        <f t="shared" si="52"/>
        <v>-</v>
      </c>
      <c r="W723" s="4"/>
    </row>
    <row r="724" spans="1:23" x14ac:dyDescent="0.3">
      <c r="A724" s="1" t="str">
        <f t="shared" si="46"/>
        <v/>
      </c>
      <c r="B724" t="str">
        <f t="shared" si="46"/>
        <v/>
      </c>
      <c r="C724" t="str">
        <f t="shared" si="46"/>
        <v/>
      </c>
      <c r="D724" t="str">
        <f t="shared" si="46"/>
        <v/>
      </c>
      <c r="F724" t="str">
        <f t="shared" si="47"/>
        <v/>
      </c>
      <c r="G724" s="4" t="str">
        <f t="shared" ref="G724:R724" si="57">IFERROR(100*G17,"")</f>
        <v/>
      </c>
      <c r="H724" s="4" t="str">
        <f t="shared" si="57"/>
        <v/>
      </c>
      <c r="I724" s="4" t="str">
        <f t="shared" si="57"/>
        <v/>
      </c>
      <c r="J724" s="4" t="str">
        <f t="shared" si="57"/>
        <v/>
      </c>
      <c r="K724" s="4" t="str">
        <f t="shared" si="57"/>
        <v/>
      </c>
      <c r="L724" s="4" t="str">
        <f t="shared" si="57"/>
        <v/>
      </c>
      <c r="M724" s="4" t="str">
        <f t="shared" si="57"/>
        <v/>
      </c>
      <c r="N724" s="4" t="str">
        <f t="shared" si="57"/>
        <v/>
      </c>
      <c r="O724" s="4" t="str">
        <f t="shared" si="57"/>
        <v/>
      </c>
      <c r="P724" s="4" t="str">
        <f t="shared" si="57"/>
        <v/>
      </c>
      <c r="Q724" s="4" t="str">
        <f t="shared" si="57"/>
        <v/>
      </c>
      <c r="R724" s="4" t="str">
        <f t="shared" si="57"/>
        <v/>
      </c>
      <c r="S724" s="4" t="str">
        <f t="shared" si="49"/>
        <v>-</v>
      </c>
      <c r="T724" s="4" t="str">
        <f t="shared" si="50"/>
        <v>-</v>
      </c>
      <c r="U724" s="4" t="str">
        <f t="shared" si="51"/>
        <v>-</v>
      </c>
      <c r="V724" s="4" t="str">
        <f t="shared" si="52"/>
        <v>-</v>
      </c>
      <c r="W724" s="4"/>
    </row>
    <row r="725" spans="1:23" x14ac:dyDescent="0.3">
      <c r="A725" s="1" t="str">
        <f t="shared" si="46"/>
        <v/>
      </c>
      <c r="B725" t="str">
        <f t="shared" si="46"/>
        <v/>
      </c>
      <c r="C725" t="str">
        <f t="shared" si="46"/>
        <v/>
      </c>
      <c r="D725" t="str">
        <f t="shared" si="46"/>
        <v/>
      </c>
      <c r="F725" t="str">
        <f t="shared" si="47"/>
        <v/>
      </c>
      <c r="G725" s="4" t="str">
        <f t="shared" ref="G725:R725" si="58">IFERROR(100*G18,"")</f>
        <v/>
      </c>
      <c r="H725" s="4" t="str">
        <f t="shared" si="58"/>
        <v/>
      </c>
      <c r="I725" s="4" t="str">
        <f t="shared" si="58"/>
        <v/>
      </c>
      <c r="J725" s="4" t="str">
        <f t="shared" si="58"/>
        <v/>
      </c>
      <c r="K725" s="4" t="str">
        <f t="shared" si="58"/>
        <v/>
      </c>
      <c r="L725" s="4" t="str">
        <f t="shared" si="58"/>
        <v/>
      </c>
      <c r="M725" s="4" t="str">
        <f t="shared" si="58"/>
        <v/>
      </c>
      <c r="N725" s="4" t="str">
        <f t="shared" si="58"/>
        <v/>
      </c>
      <c r="O725" s="4" t="str">
        <f t="shared" si="58"/>
        <v/>
      </c>
      <c r="P725" s="4" t="str">
        <f t="shared" si="58"/>
        <v/>
      </c>
      <c r="Q725" s="4" t="str">
        <f t="shared" si="58"/>
        <v/>
      </c>
      <c r="R725" s="4" t="str">
        <f t="shared" si="58"/>
        <v/>
      </c>
      <c r="S725" s="4" t="str">
        <f t="shared" si="49"/>
        <v>-</v>
      </c>
      <c r="T725" s="4" t="str">
        <f t="shared" si="50"/>
        <v>-</v>
      </c>
      <c r="U725" s="4" t="str">
        <f t="shared" si="51"/>
        <v>-</v>
      </c>
      <c r="V725" s="4" t="str">
        <f t="shared" si="52"/>
        <v>-</v>
      </c>
      <c r="W725" s="4"/>
    </row>
    <row r="726" spans="1:23" x14ac:dyDescent="0.3">
      <c r="A726" s="1" t="str">
        <f t="shared" si="46"/>
        <v/>
      </c>
      <c r="B726" t="str">
        <f t="shared" si="46"/>
        <v/>
      </c>
      <c r="C726" t="str">
        <f t="shared" si="46"/>
        <v/>
      </c>
      <c r="D726" t="str">
        <f t="shared" si="46"/>
        <v/>
      </c>
      <c r="F726" t="str">
        <f t="shared" si="47"/>
        <v/>
      </c>
      <c r="G726" s="4" t="str">
        <f t="shared" ref="G726:R726" si="59">IFERROR(100*G19,"")</f>
        <v/>
      </c>
      <c r="H726" s="4" t="str">
        <f t="shared" si="59"/>
        <v/>
      </c>
      <c r="I726" s="4" t="str">
        <f t="shared" si="59"/>
        <v/>
      </c>
      <c r="J726" s="4" t="str">
        <f t="shared" si="59"/>
        <v/>
      </c>
      <c r="K726" s="4" t="str">
        <f t="shared" si="59"/>
        <v/>
      </c>
      <c r="L726" s="4" t="str">
        <f t="shared" si="59"/>
        <v/>
      </c>
      <c r="M726" s="4" t="str">
        <f t="shared" si="59"/>
        <v/>
      </c>
      <c r="N726" s="4" t="str">
        <f t="shared" si="59"/>
        <v/>
      </c>
      <c r="O726" s="4" t="str">
        <f t="shared" si="59"/>
        <v/>
      </c>
      <c r="P726" s="4" t="str">
        <f t="shared" si="59"/>
        <v/>
      </c>
      <c r="Q726" s="4" t="str">
        <f t="shared" si="59"/>
        <v/>
      </c>
      <c r="R726" s="4" t="str">
        <f t="shared" si="59"/>
        <v/>
      </c>
      <c r="S726" s="4" t="str">
        <f t="shared" si="49"/>
        <v>-</v>
      </c>
      <c r="T726" s="4" t="str">
        <f t="shared" si="50"/>
        <v>-</v>
      </c>
      <c r="U726" s="4" t="str">
        <f t="shared" si="51"/>
        <v>-</v>
      </c>
      <c r="V726" s="4" t="str">
        <f t="shared" si="52"/>
        <v>-</v>
      </c>
      <c r="W726" s="4"/>
    </row>
    <row r="727" spans="1:23" x14ac:dyDescent="0.3">
      <c r="A727" s="1" t="str">
        <f t="shared" si="46"/>
        <v/>
      </c>
      <c r="B727" t="str">
        <f t="shared" si="46"/>
        <v/>
      </c>
      <c r="C727" t="str">
        <f t="shared" si="46"/>
        <v/>
      </c>
      <c r="D727" t="str">
        <f t="shared" si="46"/>
        <v/>
      </c>
      <c r="F727" t="str">
        <f t="shared" si="47"/>
        <v/>
      </c>
      <c r="G727" s="4" t="str">
        <f t="shared" ref="G727:R727" si="60">IFERROR(100*G20,"")</f>
        <v/>
      </c>
      <c r="H727" s="4" t="str">
        <f t="shared" si="60"/>
        <v/>
      </c>
      <c r="I727" s="4" t="str">
        <f t="shared" si="60"/>
        <v/>
      </c>
      <c r="J727" s="4" t="str">
        <f t="shared" si="60"/>
        <v/>
      </c>
      <c r="K727" s="4" t="str">
        <f t="shared" si="60"/>
        <v/>
      </c>
      <c r="L727" s="4" t="str">
        <f t="shared" si="60"/>
        <v/>
      </c>
      <c r="M727" s="4" t="str">
        <f t="shared" si="60"/>
        <v/>
      </c>
      <c r="N727" s="4" t="str">
        <f t="shared" si="60"/>
        <v/>
      </c>
      <c r="O727" s="4" t="str">
        <f t="shared" si="60"/>
        <v/>
      </c>
      <c r="P727" s="4" t="str">
        <f t="shared" si="60"/>
        <v/>
      </c>
      <c r="Q727" s="4" t="str">
        <f t="shared" si="60"/>
        <v/>
      </c>
      <c r="R727" s="4" t="str">
        <f t="shared" si="60"/>
        <v/>
      </c>
      <c r="S727" s="4" t="str">
        <f t="shared" si="49"/>
        <v>-</v>
      </c>
      <c r="T727" s="4" t="str">
        <f t="shared" si="50"/>
        <v>-</v>
      </c>
      <c r="U727" s="4" t="str">
        <f t="shared" si="51"/>
        <v>-</v>
      </c>
      <c r="V727" s="4" t="str">
        <f t="shared" si="52"/>
        <v>-</v>
      </c>
      <c r="W727" s="4"/>
    </row>
    <row r="728" spans="1:23" x14ac:dyDescent="0.3">
      <c r="A728" s="1" t="str">
        <f t="shared" si="46"/>
        <v/>
      </c>
      <c r="B728" t="str">
        <f t="shared" si="46"/>
        <v/>
      </c>
      <c r="C728" t="str">
        <f t="shared" si="46"/>
        <v/>
      </c>
      <c r="D728" t="str">
        <f t="shared" si="46"/>
        <v/>
      </c>
      <c r="F728" t="str">
        <f t="shared" si="47"/>
        <v/>
      </c>
      <c r="G728" s="4" t="str">
        <f t="shared" ref="G728:R728" si="61">IFERROR(100*G21,"")</f>
        <v/>
      </c>
      <c r="H728" s="4" t="str">
        <f t="shared" si="61"/>
        <v/>
      </c>
      <c r="I728" s="4" t="str">
        <f t="shared" si="61"/>
        <v/>
      </c>
      <c r="J728" s="4" t="str">
        <f t="shared" si="61"/>
        <v/>
      </c>
      <c r="K728" s="4" t="str">
        <f t="shared" si="61"/>
        <v/>
      </c>
      <c r="L728" s="4" t="str">
        <f t="shared" si="61"/>
        <v/>
      </c>
      <c r="M728" s="4" t="str">
        <f t="shared" si="61"/>
        <v/>
      </c>
      <c r="N728" s="4" t="str">
        <f t="shared" si="61"/>
        <v/>
      </c>
      <c r="O728" s="4" t="str">
        <f t="shared" si="61"/>
        <v/>
      </c>
      <c r="P728" s="4" t="str">
        <f t="shared" si="61"/>
        <v/>
      </c>
      <c r="Q728" s="4" t="str">
        <f t="shared" si="61"/>
        <v/>
      </c>
      <c r="R728" s="4" t="str">
        <f t="shared" si="61"/>
        <v/>
      </c>
      <c r="S728" s="4" t="str">
        <f t="shared" si="49"/>
        <v>-</v>
      </c>
      <c r="T728" s="4" t="str">
        <f t="shared" si="50"/>
        <v>-</v>
      </c>
      <c r="U728" s="4" t="str">
        <f t="shared" si="51"/>
        <v>-</v>
      </c>
      <c r="V728" s="4" t="str">
        <f t="shared" si="52"/>
        <v>-</v>
      </c>
      <c r="W728" s="4"/>
    </row>
    <row r="729" spans="1:23" x14ac:dyDescent="0.3">
      <c r="A729" s="1" t="str">
        <f t="shared" si="46"/>
        <v/>
      </c>
      <c r="B729" t="str">
        <f t="shared" si="46"/>
        <v/>
      </c>
      <c r="C729" t="str">
        <f t="shared" si="46"/>
        <v/>
      </c>
      <c r="D729" t="str">
        <f t="shared" si="46"/>
        <v/>
      </c>
      <c r="F729" t="str">
        <f t="shared" si="47"/>
        <v/>
      </c>
      <c r="G729" s="4" t="str">
        <f t="shared" ref="G729:R729" si="62">IFERROR(100*G22,"")</f>
        <v/>
      </c>
      <c r="H729" s="4" t="str">
        <f t="shared" si="62"/>
        <v/>
      </c>
      <c r="I729" s="4" t="str">
        <f t="shared" si="62"/>
        <v/>
      </c>
      <c r="J729" s="4" t="str">
        <f t="shared" si="62"/>
        <v/>
      </c>
      <c r="K729" s="4" t="str">
        <f t="shared" si="62"/>
        <v/>
      </c>
      <c r="L729" s="4" t="str">
        <f t="shared" si="62"/>
        <v/>
      </c>
      <c r="M729" s="4" t="str">
        <f t="shared" si="62"/>
        <v/>
      </c>
      <c r="N729" s="4" t="str">
        <f t="shared" si="62"/>
        <v/>
      </c>
      <c r="O729" s="4" t="str">
        <f t="shared" si="62"/>
        <v/>
      </c>
      <c r="P729" s="4" t="str">
        <f t="shared" si="62"/>
        <v/>
      </c>
      <c r="Q729" s="4" t="str">
        <f t="shared" si="62"/>
        <v/>
      </c>
      <c r="R729" s="4" t="str">
        <f t="shared" si="62"/>
        <v/>
      </c>
      <c r="S729" s="4" t="str">
        <f t="shared" si="49"/>
        <v>-</v>
      </c>
      <c r="T729" s="4" t="str">
        <f t="shared" si="50"/>
        <v>-</v>
      </c>
      <c r="U729" s="4" t="str">
        <f t="shared" si="51"/>
        <v>-</v>
      </c>
      <c r="V729" s="4" t="str">
        <f t="shared" si="52"/>
        <v>-</v>
      </c>
      <c r="W729" s="4"/>
    </row>
    <row r="730" spans="1:23" x14ac:dyDescent="0.3">
      <c r="A730" s="1" t="str">
        <f t="shared" si="46"/>
        <v/>
      </c>
      <c r="B730" t="str">
        <f t="shared" si="46"/>
        <v/>
      </c>
      <c r="C730" t="str">
        <f t="shared" si="46"/>
        <v/>
      </c>
      <c r="D730" t="str">
        <f t="shared" si="46"/>
        <v/>
      </c>
      <c r="F730" t="str">
        <f t="shared" si="47"/>
        <v/>
      </c>
      <c r="G730" s="4" t="str">
        <f t="shared" ref="G730:R730" si="63">IFERROR(100*G23,"")</f>
        <v/>
      </c>
      <c r="H730" s="4" t="str">
        <f t="shared" si="63"/>
        <v/>
      </c>
      <c r="I730" s="4" t="str">
        <f t="shared" si="63"/>
        <v/>
      </c>
      <c r="J730" s="4" t="str">
        <f t="shared" si="63"/>
        <v/>
      </c>
      <c r="K730" s="4" t="str">
        <f t="shared" si="63"/>
        <v/>
      </c>
      <c r="L730" s="4" t="str">
        <f t="shared" si="63"/>
        <v/>
      </c>
      <c r="M730" s="4" t="str">
        <f t="shared" si="63"/>
        <v/>
      </c>
      <c r="N730" s="4" t="str">
        <f t="shared" si="63"/>
        <v/>
      </c>
      <c r="O730" s="4" t="str">
        <f t="shared" si="63"/>
        <v/>
      </c>
      <c r="P730" s="4" t="str">
        <f t="shared" si="63"/>
        <v/>
      </c>
      <c r="Q730" s="4" t="str">
        <f t="shared" si="63"/>
        <v/>
      </c>
      <c r="R730" s="4" t="str">
        <f t="shared" si="63"/>
        <v/>
      </c>
      <c r="S730" s="4" t="str">
        <f t="shared" si="49"/>
        <v>-</v>
      </c>
      <c r="T730" s="4" t="str">
        <f t="shared" si="50"/>
        <v>-</v>
      </c>
      <c r="U730" s="4" t="str">
        <f t="shared" si="51"/>
        <v>-</v>
      </c>
      <c r="V730" s="4" t="str">
        <f t="shared" si="52"/>
        <v>-</v>
      </c>
      <c r="W730" s="4"/>
    </row>
    <row r="731" spans="1:23" x14ac:dyDescent="0.3">
      <c r="A731" s="1" t="str">
        <f t="shared" si="46"/>
        <v/>
      </c>
      <c r="B731" t="str">
        <f t="shared" si="46"/>
        <v/>
      </c>
      <c r="C731" t="str">
        <f t="shared" si="46"/>
        <v/>
      </c>
      <c r="D731" t="str">
        <f t="shared" si="46"/>
        <v/>
      </c>
      <c r="F731" t="str">
        <f t="shared" si="47"/>
        <v/>
      </c>
      <c r="G731" s="4" t="str">
        <f t="shared" ref="G731:R731" si="64">IFERROR(100*G24,"")</f>
        <v/>
      </c>
      <c r="H731" s="4" t="str">
        <f t="shared" si="64"/>
        <v/>
      </c>
      <c r="I731" s="4" t="str">
        <f t="shared" si="64"/>
        <v/>
      </c>
      <c r="J731" s="4" t="str">
        <f t="shared" si="64"/>
        <v/>
      </c>
      <c r="K731" s="4" t="str">
        <f t="shared" si="64"/>
        <v/>
      </c>
      <c r="L731" s="4" t="str">
        <f t="shared" si="64"/>
        <v/>
      </c>
      <c r="M731" s="4" t="str">
        <f t="shared" si="64"/>
        <v/>
      </c>
      <c r="N731" s="4" t="str">
        <f t="shared" si="64"/>
        <v/>
      </c>
      <c r="O731" s="4" t="str">
        <f t="shared" si="64"/>
        <v/>
      </c>
      <c r="P731" s="4" t="str">
        <f t="shared" si="64"/>
        <v/>
      </c>
      <c r="Q731" s="4" t="str">
        <f t="shared" si="64"/>
        <v/>
      </c>
      <c r="R731" s="4" t="str">
        <f t="shared" si="64"/>
        <v/>
      </c>
      <c r="S731" s="4" t="str">
        <f t="shared" si="49"/>
        <v>-</v>
      </c>
      <c r="T731" s="4" t="str">
        <f t="shared" si="50"/>
        <v>-</v>
      </c>
      <c r="U731" s="4" t="str">
        <f t="shared" si="51"/>
        <v>-</v>
      </c>
      <c r="V731" s="4" t="str">
        <f t="shared" si="52"/>
        <v>-</v>
      </c>
      <c r="W731" s="4"/>
    </row>
    <row r="732" spans="1:23" x14ac:dyDescent="0.3">
      <c r="A732" s="1" t="str">
        <f t="shared" si="46"/>
        <v/>
      </c>
      <c r="B732" t="str">
        <f t="shared" si="46"/>
        <v/>
      </c>
      <c r="C732" t="str">
        <f t="shared" si="46"/>
        <v/>
      </c>
      <c r="D732" t="str">
        <f t="shared" si="46"/>
        <v/>
      </c>
      <c r="F732" t="str">
        <f t="shared" si="47"/>
        <v/>
      </c>
      <c r="G732" s="4" t="str">
        <f t="shared" ref="G732:R732" si="65">IFERROR(100*G25,"")</f>
        <v/>
      </c>
      <c r="H732" s="4" t="str">
        <f t="shared" si="65"/>
        <v/>
      </c>
      <c r="I732" s="4" t="str">
        <f t="shared" si="65"/>
        <v/>
      </c>
      <c r="J732" s="4" t="str">
        <f t="shared" si="65"/>
        <v/>
      </c>
      <c r="K732" s="4" t="str">
        <f t="shared" si="65"/>
        <v/>
      </c>
      <c r="L732" s="4" t="str">
        <f t="shared" si="65"/>
        <v/>
      </c>
      <c r="M732" s="4" t="str">
        <f t="shared" si="65"/>
        <v/>
      </c>
      <c r="N732" s="4" t="str">
        <f t="shared" si="65"/>
        <v/>
      </c>
      <c r="O732" s="4" t="str">
        <f t="shared" si="65"/>
        <v/>
      </c>
      <c r="P732" s="4" t="str">
        <f t="shared" si="65"/>
        <v/>
      </c>
      <c r="Q732" s="4" t="str">
        <f t="shared" si="65"/>
        <v/>
      </c>
      <c r="R732" s="4" t="str">
        <f t="shared" si="65"/>
        <v/>
      </c>
      <c r="S732" s="4" t="str">
        <f t="shared" si="49"/>
        <v>-</v>
      </c>
      <c r="T732" s="4" t="str">
        <f t="shared" si="50"/>
        <v>-</v>
      </c>
      <c r="U732" s="4" t="str">
        <f t="shared" si="51"/>
        <v>-</v>
      </c>
      <c r="V732" s="4" t="str">
        <f t="shared" si="52"/>
        <v>-</v>
      </c>
      <c r="W732" s="4"/>
    </row>
    <row r="733" spans="1:23" x14ac:dyDescent="0.3">
      <c r="A733" s="1" t="str">
        <f t="shared" si="46"/>
        <v/>
      </c>
      <c r="B733" t="str">
        <f t="shared" si="46"/>
        <v/>
      </c>
      <c r="C733" t="str">
        <f t="shared" si="46"/>
        <v/>
      </c>
      <c r="D733" t="str">
        <f t="shared" si="46"/>
        <v/>
      </c>
      <c r="F733" t="str">
        <f t="shared" si="47"/>
        <v/>
      </c>
      <c r="G733" s="4" t="str">
        <f t="shared" ref="G733:R733" si="66">IFERROR(100*G26,"")</f>
        <v/>
      </c>
      <c r="H733" s="4" t="str">
        <f t="shared" si="66"/>
        <v/>
      </c>
      <c r="I733" s="4" t="str">
        <f t="shared" si="66"/>
        <v/>
      </c>
      <c r="J733" s="4" t="str">
        <f t="shared" si="66"/>
        <v/>
      </c>
      <c r="K733" s="4" t="str">
        <f t="shared" si="66"/>
        <v/>
      </c>
      <c r="L733" s="4" t="str">
        <f t="shared" si="66"/>
        <v/>
      </c>
      <c r="M733" s="4" t="str">
        <f t="shared" si="66"/>
        <v/>
      </c>
      <c r="N733" s="4" t="str">
        <f t="shared" si="66"/>
        <v/>
      </c>
      <c r="O733" s="4" t="str">
        <f t="shared" si="66"/>
        <v/>
      </c>
      <c r="P733" s="4" t="str">
        <f t="shared" si="66"/>
        <v/>
      </c>
      <c r="Q733" s="4" t="str">
        <f t="shared" si="66"/>
        <v/>
      </c>
      <c r="R733" s="4" t="str">
        <f t="shared" si="66"/>
        <v/>
      </c>
      <c r="S733" s="4" t="str">
        <f t="shared" si="49"/>
        <v>-</v>
      </c>
      <c r="T733" s="4" t="str">
        <f t="shared" si="50"/>
        <v>-</v>
      </c>
      <c r="U733" s="4" t="str">
        <f t="shared" si="51"/>
        <v>-</v>
      </c>
      <c r="V733" s="4" t="str">
        <f t="shared" si="52"/>
        <v>-</v>
      </c>
      <c r="W733" s="4"/>
    </row>
    <row r="734" spans="1:23" x14ac:dyDescent="0.3">
      <c r="A734" s="1" t="str">
        <f t="shared" si="46"/>
        <v/>
      </c>
      <c r="B734" t="str">
        <f t="shared" si="46"/>
        <v/>
      </c>
      <c r="C734" t="str">
        <f t="shared" si="46"/>
        <v/>
      </c>
      <c r="D734" t="str">
        <f t="shared" si="46"/>
        <v/>
      </c>
      <c r="F734" t="str">
        <f t="shared" si="47"/>
        <v/>
      </c>
      <c r="G734" s="4" t="str">
        <f t="shared" ref="G734:R734" si="67">IFERROR(100*G27,"")</f>
        <v/>
      </c>
      <c r="H734" s="4" t="str">
        <f t="shared" si="67"/>
        <v/>
      </c>
      <c r="I734" s="4" t="str">
        <f t="shared" si="67"/>
        <v/>
      </c>
      <c r="J734" s="4" t="str">
        <f t="shared" si="67"/>
        <v/>
      </c>
      <c r="K734" s="4" t="str">
        <f t="shared" si="67"/>
        <v/>
      </c>
      <c r="L734" s="4" t="str">
        <f t="shared" si="67"/>
        <v/>
      </c>
      <c r="M734" s="4" t="str">
        <f t="shared" si="67"/>
        <v/>
      </c>
      <c r="N734" s="4" t="str">
        <f t="shared" si="67"/>
        <v/>
      </c>
      <c r="O734" s="4" t="str">
        <f t="shared" si="67"/>
        <v/>
      </c>
      <c r="P734" s="4" t="str">
        <f t="shared" si="67"/>
        <v/>
      </c>
      <c r="Q734" s="4" t="str">
        <f t="shared" si="67"/>
        <v/>
      </c>
      <c r="R734" s="4" t="str">
        <f t="shared" si="67"/>
        <v/>
      </c>
      <c r="S734" s="4" t="str">
        <f t="shared" si="49"/>
        <v>-</v>
      </c>
      <c r="T734" s="4" t="str">
        <f t="shared" si="50"/>
        <v>-</v>
      </c>
      <c r="U734" s="4" t="str">
        <f t="shared" si="51"/>
        <v>-</v>
      </c>
      <c r="V734" s="4" t="str">
        <f t="shared" si="52"/>
        <v>-</v>
      </c>
      <c r="W734" s="4"/>
    </row>
    <row r="735" spans="1:23" x14ac:dyDescent="0.3">
      <c r="A735" s="1" t="str">
        <f t="shared" si="46"/>
        <v/>
      </c>
      <c r="B735" t="str">
        <f t="shared" si="46"/>
        <v/>
      </c>
      <c r="C735" t="str">
        <f t="shared" si="46"/>
        <v/>
      </c>
      <c r="D735" t="str">
        <f t="shared" si="46"/>
        <v/>
      </c>
      <c r="F735" t="str">
        <f t="shared" si="47"/>
        <v/>
      </c>
      <c r="G735" s="4" t="str">
        <f t="shared" ref="G735:R735" si="68">IFERROR(100*G28,"")</f>
        <v/>
      </c>
      <c r="H735" s="4" t="str">
        <f t="shared" si="68"/>
        <v/>
      </c>
      <c r="I735" s="4" t="str">
        <f t="shared" si="68"/>
        <v/>
      </c>
      <c r="J735" s="4" t="str">
        <f t="shared" si="68"/>
        <v/>
      </c>
      <c r="K735" s="4" t="str">
        <f t="shared" si="68"/>
        <v/>
      </c>
      <c r="L735" s="4" t="str">
        <f t="shared" si="68"/>
        <v/>
      </c>
      <c r="M735" s="4" t="str">
        <f t="shared" si="68"/>
        <v/>
      </c>
      <c r="N735" s="4" t="str">
        <f t="shared" si="68"/>
        <v/>
      </c>
      <c r="O735" s="4" t="str">
        <f t="shared" si="68"/>
        <v/>
      </c>
      <c r="P735" s="4" t="str">
        <f t="shared" si="68"/>
        <v/>
      </c>
      <c r="Q735" s="4" t="str">
        <f t="shared" si="68"/>
        <v/>
      </c>
      <c r="R735" s="4" t="str">
        <f t="shared" si="68"/>
        <v/>
      </c>
      <c r="S735" s="4" t="str">
        <f t="shared" si="49"/>
        <v>-</v>
      </c>
      <c r="T735" s="4" t="str">
        <f t="shared" si="50"/>
        <v>-</v>
      </c>
      <c r="U735" s="4" t="str">
        <f t="shared" si="51"/>
        <v>-</v>
      </c>
      <c r="V735" s="4" t="str">
        <f t="shared" si="52"/>
        <v>-</v>
      </c>
      <c r="W735" s="4"/>
    </row>
    <row r="736" spans="1:23" x14ac:dyDescent="0.3">
      <c r="A736" s="1" t="str">
        <f t="shared" si="46"/>
        <v/>
      </c>
      <c r="B736" t="str">
        <f t="shared" si="46"/>
        <v/>
      </c>
      <c r="C736" t="str">
        <f t="shared" si="46"/>
        <v/>
      </c>
      <c r="D736" t="str">
        <f t="shared" si="46"/>
        <v/>
      </c>
      <c r="F736" t="str">
        <f t="shared" si="47"/>
        <v/>
      </c>
      <c r="G736" s="4" t="str">
        <f t="shared" ref="G736:R736" si="69">IFERROR(100*G29,"")</f>
        <v/>
      </c>
      <c r="H736" s="4" t="str">
        <f t="shared" si="69"/>
        <v/>
      </c>
      <c r="I736" s="4" t="str">
        <f t="shared" si="69"/>
        <v/>
      </c>
      <c r="J736" s="4" t="str">
        <f t="shared" si="69"/>
        <v/>
      </c>
      <c r="K736" s="4" t="str">
        <f t="shared" si="69"/>
        <v/>
      </c>
      <c r="L736" s="4" t="str">
        <f t="shared" si="69"/>
        <v/>
      </c>
      <c r="M736" s="4" t="str">
        <f t="shared" si="69"/>
        <v/>
      </c>
      <c r="N736" s="4" t="str">
        <f t="shared" si="69"/>
        <v/>
      </c>
      <c r="O736" s="4" t="str">
        <f t="shared" si="69"/>
        <v/>
      </c>
      <c r="P736" s="4" t="str">
        <f t="shared" si="69"/>
        <v/>
      </c>
      <c r="Q736" s="4" t="str">
        <f t="shared" si="69"/>
        <v/>
      </c>
      <c r="R736" s="4" t="str">
        <f t="shared" si="69"/>
        <v/>
      </c>
      <c r="S736" s="4" t="str">
        <f t="shared" si="49"/>
        <v>-</v>
      </c>
      <c r="T736" s="4" t="str">
        <f t="shared" si="50"/>
        <v>-</v>
      </c>
      <c r="U736" s="4" t="str">
        <f t="shared" si="51"/>
        <v>-</v>
      </c>
      <c r="V736" s="4" t="str">
        <f t="shared" si="52"/>
        <v>-</v>
      </c>
      <c r="W736" s="4"/>
    </row>
    <row r="737" spans="1:23" x14ac:dyDescent="0.3">
      <c r="A737" s="1" t="str">
        <f t="shared" si="46"/>
        <v/>
      </c>
      <c r="B737" t="str">
        <f t="shared" si="46"/>
        <v/>
      </c>
      <c r="C737" t="str">
        <f t="shared" si="46"/>
        <v/>
      </c>
      <c r="D737" t="str">
        <f t="shared" si="46"/>
        <v/>
      </c>
      <c r="F737" t="str">
        <f t="shared" si="47"/>
        <v/>
      </c>
      <c r="G737" s="4" t="str">
        <f t="shared" ref="G737:R737" si="70">IFERROR(100*G30,"")</f>
        <v/>
      </c>
      <c r="H737" s="4" t="str">
        <f t="shared" si="70"/>
        <v/>
      </c>
      <c r="I737" s="4" t="str">
        <f t="shared" si="70"/>
        <v/>
      </c>
      <c r="J737" s="4" t="str">
        <f t="shared" si="70"/>
        <v/>
      </c>
      <c r="K737" s="4" t="str">
        <f t="shared" si="70"/>
        <v/>
      </c>
      <c r="L737" s="4" t="str">
        <f t="shared" si="70"/>
        <v/>
      </c>
      <c r="M737" s="4" t="str">
        <f t="shared" si="70"/>
        <v/>
      </c>
      <c r="N737" s="4" t="str">
        <f t="shared" si="70"/>
        <v/>
      </c>
      <c r="O737" s="4" t="str">
        <f t="shared" si="70"/>
        <v/>
      </c>
      <c r="P737" s="4" t="str">
        <f t="shared" si="70"/>
        <v/>
      </c>
      <c r="Q737" s="4" t="str">
        <f t="shared" si="70"/>
        <v/>
      </c>
      <c r="R737" s="4" t="str">
        <f t="shared" si="70"/>
        <v/>
      </c>
      <c r="S737" s="4" t="str">
        <f t="shared" si="49"/>
        <v>-</v>
      </c>
      <c r="T737" s="4" t="str">
        <f t="shared" si="50"/>
        <v>-</v>
      </c>
      <c r="U737" s="4" t="str">
        <f t="shared" si="51"/>
        <v>-</v>
      </c>
      <c r="V737" s="4" t="str">
        <f t="shared" si="52"/>
        <v>-</v>
      </c>
      <c r="W737" s="4"/>
    </row>
    <row r="738" spans="1:23" x14ac:dyDescent="0.3">
      <c r="A738" s="1" t="str">
        <f t="shared" si="46"/>
        <v/>
      </c>
      <c r="B738" t="str">
        <f t="shared" si="46"/>
        <v/>
      </c>
      <c r="C738" t="str">
        <f t="shared" si="46"/>
        <v/>
      </c>
      <c r="D738" t="str">
        <f t="shared" si="46"/>
        <v/>
      </c>
      <c r="F738" t="str">
        <f t="shared" si="47"/>
        <v/>
      </c>
      <c r="G738" s="4" t="str">
        <f t="shared" ref="G738:R738" si="71">IFERROR(100*G31,"")</f>
        <v/>
      </c>
      <c r="H738" s="4" t="str">
        <f t="shared" si="71"/>
        <v/>
      </c>
      <c r="I738" s="4" t="str">
        <f t="shared" si="71"/>
        <v/>
      </c>
      <c r="J738" s="4" t="str">
        <f t="shared" si="71"/>
        <v/>
      </c>
      <c r="K738" s="4" t="str">
        <f t="shared" si="71"/>
        <v/>
      </c>
      <c r="L738" s="4" t="str">
        <f t="shared" si="71"/>
        <v/>
      </c>
      <c r="M738" s="4" t="str">
        <f t="shared" si="71"/>
        <v/>
      </c>
      <c r="N738" s="4" t="str">
        <f t="shared" si="71"/>
        <v/>
      </c>
      <c r="O738" s="4" t="str">
        <f t="shared" si="71"/>
        <v/>
      </c>
      <c r="P738" s="4" t="str">
        <f t="shared" si="71"/>
        <v/>
      </c>
      <c r="Q738" s="4" t="str">
        <f t="shared" si="71"/>
        <v/>
      </c>
      <c r="R738" s="4" t="str">
        <f t="shared" si="71"/>
        <v/>
      </c>
      <c r="S738" s="4" t="str">
        <f t="shared" si="49"/>
        <v>-</v>
      </c>
      <c r="T738" s="4" t="str">
        <f t="shared" si="50"/>
        <v>-</v>
      </c>
      <c r="U738" s="4" t="str">
        <f t="shared" si="51"/>
        <v>-</v>
      </c>
      <c r="V738" s="4" t="str">
        <f t="shared" si="52"/>
        <v>-</v>
      </c>
      <c r="W738" s="4"/>
    </row>
    <row r="739" spans="1:23" x14ac:dyDescent="0.3">
      <c r="A739" s="1" t="str">
        <f t="shared" ref="A739:D758" si="72">A32</f>
        <v/>
      </c>
      <c r="B739" t="str">
        <f t="shared" si="72"/>
        <v/>
      </c>
      <c r="C739" t="str">
        <f t="shared" si="72"/>
        <v/>
      </c>
      <c r="D739" t="str">
        <f t="shared" si="72"/>
        <v/>
      </c>
      <c r="F739" t="str">
        <f t="shared" si="47"/>
        <v/>
      </c>
      <c r="G739" s="4" t="str">
        <f t="shared" ref="G739:R739" si="73">IFERROR(100*G32,"")</f>
        <v/>
      </c>
      <c r="H739" s="4" t="str">
        <f t="shared" si="73"/>
        <v/>
      </c>
      <c r="I739" s="4" t="str">
        <f t="shared" si="73"/>
        <v/>
      </c>
      <c r="J739" s="4" t="str">
        <f t="shared" si="73"/>
        <v/>
      </c>
      <c r="K739" s="4" t="str">
        <f t="shared" si="73"/>
        <v/>
      </c>
      <c r="L739" s="4" t="str">
        <f t="shared" si="73"/>
        <v/>
      </c>
      <c r="M739" s="4" t="str">
        <f t="shared" si="73"/>
        <v/>
      </c>
      <c r="N739" s="4" t="str">
        <f t="shared" si="73"/>
        <v/>
      </c>
      <c r="O739" s="4" t="str">
        <f t="shared" si="73"/>
        <v/>
      </c>
      <c r="P739" s="4" t="str">
        <f t="shared" si="73"/>
        <v/>
      </c>
      <c r="Q739" s="4" t="str">
        <f t="shared" si="73"/>
        <v/>
      </c>
      <c r="R739" s="4" t="str">
        <f t="shared" si="73"/>
        <v/>
      </c>
      <c r="S739" s="4" t="str">
        <f t="shared" si="49"/>
        <v>-</v>
      </c>
      <c r="T739" s="4" t="str">
        <f t="shared" si="50"/>
        <v>-</v>
      </c>
      <c r="U739" s="4" t="str">
        <f t="shared" si="51"/>
        <v>-</v>
      </c>
      <c r="V739" s="4" t="str">
        <f t="shared" si="52"/>
        <v>-</v>
      </c>
      <c r="W739" s="4"/>
    </row>
    <row r="740" spans="1:23" x14ac:dyDescent="0.3">
      <c r="A740" s="1" t="str">
        <f t="shared" si="72"/>
        <v/>
      </c>
      <c r="B740" t="str">
        <f t="shared" si="72"/>
        <v/>
      </c>
      <c r="C740" t="str">
        <f t="shared" si="72"/>
        <v/>
      </c>
      <c r="D740" t="str">
        <f t="shared" si="72"/>
        <v/>
      </c>
      <c r="F740" t="str">
        <f t="shared" si="47"/>
        <v/>
      </c>
      <c r="G740" s="4" t="str">
        <f t="shared" ref="G740:R740" si="74">IFERROR(100*G33,"")</f>
        <v/>
      </c>
      <c r="H740" s="4" t="str">
        <f t="shared" si="74"/>
        <v/>
      </c>
      <c r="I740" s="4" t="str">
        <f t="shared" si="74"/>
        <v/>
      </c>
      <c r="J740" s="4" t="str">
        <f t="shared" si="74"/>
        <v/>
      </c>
      <c r="K740" s="4" t="str">
        <f t="shared" si="74"/>
        <v/>
      </c>
      <c r="L740" s="4" t="str">
        <f t="shared" si="74"/>
        <v/>
      </c>
      <c r="M740" s="4" t="str">
        <f t="shared" si="74"/>
        <v/>
      </c>
      <c r="N740" s="4" t="str">
        <f t="shared" si="74"/>
        <v/>
      </c>
      <c r="O740" s="4" t="str">
        <f t="shared" si="74"/>
        <v/>
      </c>
      <c r="P740" s="4" t="str">
        <f t="shared" si="74"/>
        <v/>
      </c>
      <c r="Q740" s="4" t="str">
        <f t="shared" si="74"/>
        <v/>
      </c>
      <c r="R740" s="4" t="str">
        <f t="shared" si="74"/>
        <v/>
      </c>
      <c r="S740" s="4" t="str">
        <f t="shared" si="49"/>
        <v>-</v>
      </c>
      <c r="T740" s="4" t="str">
        <f t="shared" si="50"/>
        <v>-</v>
      </c>
      <c r="U740" s="4" t="str">
        <f t="shared" si="51"/>
        <v>-</v>
      </c>
      <c r="V740" s="4" t="str">
        <f t="shared" si="52"/>
        <v>-</v>
      </c>
      <c r="W740" s="4"/>
    </row>
    <row r="741" spans="1:23" x14ac:dyDescent="0.3">
      <c r="A741" s="1" t="str">
        <f t="shared" si="72"/>
        <v/>
      </c>
      <c r="B741" t="str">
        <f t="shared" si="72"/>
        <v/>
      </c>
      <c r="C741" t="str">
        <f t="shared" si="72"/>
        <v/>
      </c>
      <c r="D741" t="str">
        <f t="shared" si="72"/>
        <v/>
      </c>
      <c r="F741" t="str">
        <f t="shared" si="47"/>
        <v/>
      </c>
      <c r="G741" s="4" t="str">
        <f t="shared" ref="G741:R741" si="75">IFERROR(100*G34,"")</f>
        <v/>
      </c>
      <c r="H741" s="4" t="str">
        <f t="shared" si="75"/>
        <v/>
      </c>
      <c r="I741" s="4" t="str">
        <f t="shared" si="75"/>
        <v/>
      </c>
      <c r="J741" s="4" t="str">
        <f t="shared" si="75"/>
        <v/>
      </c>
      <c r="K741" s="4" t="str">
        <f t="shared" si="75"/>
        <v/>
      </c>
      <c r="L741" s="4" t="str">
        <f t="shared" si="75"/>
        <v/>
      </c>
      <c r="M741" s="4" t="str">
        <f t="shared" si="75"/>
        <v/>
      </c>
      <c r="N741" s="4" t="str">
        <f t="shared" si="75"/>
        <v/>
      </c>
      <c r="O741" s="4" t="str">
        <f t="shared" si="75"/>
        <v/>
      </c>
      <c r="P741" s="4" t="str">
        <f t="shared" si="75"/>
        <v/>
      </c>
      <c r="Q741" s="4" t="str">
        <f t="shared" si="75"/>
        <v/>
      </c>
      <c r="R741" s="4" t="str">
        <f t="shared" si="75"/>
        <v/>
      </c>
      <c r="S741" s="4" t="str">
        <f t="shared" si="49"/>
        <v>-</v>
      </c>
      <c r="T741" s="4" t="str">
        <f t="shared" si="50"/>
        <v>-</v>
      </c>
      <c r="U741" s="4" t="str">
        <f t="shared" si="51"/>
        <v>-</v>
      </c>
      <c r="V741" s="4" t="str">
        <f t="shared" si="52"/>
        <v>-</v>
      </c>
      <c r="W741" s="4"/>
    </row>
    <row r="742" spans="1:23" x14ac:dyDescent="0.3">
      <c r="A742" s="1" t="str">
        <f t="shared" si="72"/>
        <v/>
      </c>
      <c r="B742" t="str">
        <f t="shared" si="72"/>
        <v/>
      </c>
      <c r="C742" t="str">
        <f t="shared" si="72"/>
        <v/>
      </c>
      <c r="D742" t="str">
        <f t="shared" si="72"/>
        <v/>
      </c>
      <c r="F742" t="str">
        <f t="shared" si="47"/>
        <v/>
      </c>
      <c r="G742" s="4" t="str">
        <f t="shared" ref="G742:R742" si="76">IFERROR(100*G35,"")</f>
        <v/>
      </c>
      <c r="H742" s="4" t="str">
        <f t="shared" si="76"/>
        <v/>
      </c>
      <c r="I742" s="4" t="str">
        <f t="shared" si="76"/>
        <v/>
      </c>
      <c r="J742" s="4" t="str">
        <f t="shared" si="76"/>
        <v/>
      </c>
      <c r="K742" s="4" t="str">
        <f t="shared" si="76"/>
        <v/>
      </c>
      <c r="L742" s="4" t="str">
        <f t="shared" si="76"/>
        <v/>
      </c>
      <c r="M742" s="4" t="str">
        <f t="shared" si="76"/>
        <v/>
      </c>
      <c r="N742" s="4" t="str">
        <f t="shared" si="76"/>
        <v/>
      </c>
      <c r="O742" s="4" t="str">
        <f t="shared" si="76"/>
        <v/>
      </c>
      <c r="P742" s="4" t="str">
        <f t="shared" si="76"/>
        <v/>
      </c>
      <c r="Q742" s="4" t="str">
        <f t="shared" si="76"/>
        <v/>
      </c>
      <c r="R742" s="4" t="str">
        <f t="shared" si="76"/>
        <v/>
      </c>
      <c r="S742" s="4" t="str">
        <f t="shared" si="49"/>
        <v>-</v>
      </c>
      <c r="T742" s="4" t="str">
        <f t="shared" si="50"/>
        <v>-</v>
      </c>
      <c r="U742" s="4" t="str">
        <f t="shared" si="51"/>
        <v>-</v>
      </c>
      <c r="V742" s="4" t="str">
        <f t="shared" si="52"/>
        <v>-</v>
      </c>
      <c r="W742" s="4"/>
    </row>
    <row r="743" spans="1:23" x14ac:dyDescent="0.3">
      <c r="A743" s="1" t="str">
        <f t="shared" si="72"/>
        <v/>
      </c>
      <c r="B743" t="str">
        <f t="shared" si="72"/>
        <v/>
      </c>
      <c r="C743" t="str">
        <f t="shared" si="72"/>
        <v/>
      </c>
      <c r="D743" t="str">
        <f t="shared" si="72"/>
        <v/>
      </c>
      <c r="F743" t="str">
        <f t="shared" si="47"/>
        <v/>
      </c>
      <c r="G743" s="4" t="str">
        <f t="shared" ref="G743:R743" si="77">IFERROR(100*G36,"")</f>
        <v/>
      </c>
      <c r="H743" s="4" t="str">
        <f t="shared" si="77"/>
        <v/>
      </c>
      <c r="I743" s="4" t="str">
        <f t="shared" si="77"/>
        <v/>
      </c>
      <c r="J743" s="4" t="str">
        <f t="shared" si="77"/>
        <v/>
      </c>
      <c r="K743" s="4" t="str">
        <f t="shared" si="77"/>
        <v/>
      </c>
      <c r="L743" s="4" t="str">
        <f t="shared" si="77"/>
        <v/>
      </c>
      <c r="M743" s="4" t="str">
        <f t="shared" si="77"/>
        <v/>
      </c>
      <c r="N743" s="4" t="str">
        <f t="shared" si="77"/>
        <v/>
      </c>
      <c r="O743" s="4" t="str">
        <f t="shared" si="77"/>
        <v/>
      </c>
      <c r="P743" s="4" t="str">
        <f t="shared" si="77"/>
        <v/>
      </c>
      <c r="Q743" s="4" t="str">
        <f t="shared" si="77"/>
        <v/>
      </c>
      <c r="R743" s="4" t="str">
        <f t="shared" si="77"/>
        <v/>
      </c>
      <c r="S743" s="4" t="str">
        <f t="shared" si="49"/>
        <v>-</v>
      </c>
      <c r="T743" s="4" t="str">
        <f t="shared" si="50"/>
        <v>-</v>
      </c>
      <c r="U743" s="4" t="str">
        <f t="shared" si="51"/>
        <v>-</v>
      </c>
      <c r="V743" s="4" t="str">
        <f t="shared" si="52"/>
        <v>-</v>
      </c>
      <c r="W743" s="4"/>
    </row>
    <row r="744" spans="1:23" x14ac:dyDescent="0.3">
      <c r="A744" s="1" t="str">
        <f t="shared" si="72"/>
        <v/>
      </c>
      <c r="B744" t="str">
        <f t="shared" si="72"/>
        <v/>
      </c>
      <c r="C744" t="str">
        <f t="shared" si="72"/>
        <v/>
      </c>
      <c r="D744" t="str">
        <f t="shared" si="72"/>
        <v/>
      </c>
      <c r="F744" t="str">
        <f t="shared" si="47"/>
        <v/>
      </c>
      <c r="G744" s="4" t="str">
        <f t="shared" ref="G744:R744" si="78">IFERROR(100*G37,"")</f>
        <v/>
      </c>
      <c r="H744" s="4" t="str">
        <f t="shared" si="78"/>
        <v/>
      </c>
      <c r="I744" s="4" t="str">
        <f t="shared" si="78"/>
        <v/>
      </c>
      <c r="J744" s="4" t="str">
        <f t="shared" si="78"/>
        <v/>
      </c>
      <c r="K744" s="4" t="str">
        <f t="shared" si="78"/>
        <v/>
      </c>
      <c r="L744" s="4" t="str">
        <f t="shared" si="78"/>
        <v/>
      </c>
      <c r="M744" s="4" t="str">
        <f t="shared" si="78"/>
        <v/>
      </c>
      <c r="N744" s="4" t="str">
        <f t="shared" si="78"/>
        <v/>
      </c>
      <c r="O744" s="4" t="str">
        <f t="shared" si="78"/>
        <v/>
      </c>
      <c r="P744" s="4" t="str">
        <f t="shared" si="78"/>
        <v/>
      </c>
      <c r="Q744" s="4" t="str">
        <f t="shared" si="78"/>
        <v/>
      </c>
      <c r="R744" s="4" t="str">
        <f t="shared" si="78"/>
        <v/>
      </c>
      <c r="S744" s="4" t="str">
        <f t="shared" si="49"/>
        <v>-</v>
      </c>
      <c r="T744" s="4" t="str">
        <f t="shared" si="50"/>
        <v>-</v>
      </c>
      <c r="U744" s="4" t="str">
        <f t="shared" si="51"/>
        <v>-</v>
      </c>
      <c r="V744" s="4" t="str">
        <f t="shared" si="52"/>
        <v>-</v>
      </c>
      <c r="W744" s="4"/>
    </row>
    <row r="745" spans="1:23" x14ac:dyDescent="0.3">
      <c r="A745" s="1" t="str">
        <f t="shared" si="72"/>
        <v/>
      </c>
      <c r="B745" t="str">
        <f t="shared" si="72"/>
        <v/>
      </c>
      <c r="C745" t="str">
        <f t="shared" si="72"/>
        <v/>
      </c>
      <c r="D745" t="str">
        <f t="shared" si="72"/>
        <v/>
      </c>
      <c r="F745" t="str">
        <f t="shared" si="47"/>
        <v/>
      </c>
      <c r="G745" s="4" t="str">
        <f t="shared" ref="G745:R745" si="79">IFERROR(100*G38,"")</f>
        <v/>
      </c>
      <c r="H745" s="4" t="str">
        <f t="shared" si="79"/>
        <v/>
      </c>
      <c r="I745" s="4" t="str">
        <f t="shared" si="79"/>
        <v/>
      </c>
      <c r="J745" s="4" t="str">
        <f t="shared" si="79"/>
        <v/>
      </c>
      <c r="K745" s="4" t="str">
        <f t="shared" si="79"/>
        <v/>
      </c>
      <c r="L745" s="4" t="str">
        <f t="shared" si="79"/>
        <v/>
      </c>
      <c r="M745" s="4" t="str">
        <f t="shared" si="79"/>
        <v/>
      </c>
      <c r="N745" s="4" t="str">
        <f t="shared" si="79"/>
        <v/>
      </c>
      <c r="O745" s="4" t="str">
        <f t="shared" si="79"/>
        <v/>
      </c>
      <c r="P745" s="4" t="str">
        <f t="shared" si="79"/>
        <v/>
      </c>
      <c r="Q745" s="4" t="str">
        <f t="shared" si="79"/>
        <v/>
      </c>
      <c r="R745" s="4" t="str">
        <f t="shared" si="79"/>
        <v/>
      </c>
      <c r="S745" s="4" t="str">
        <f t="shared" si="49"/>
        <v>-</v>
      </c>
      <c r="T745" s="4" t="str">
        <f t="shared" si="50"/>
        <v>-</v>
      </c>
      <c r="U745" s="4" t="str">
        <f t="shared" si="51"/>
        <v>-</v>
      </c>
      <c r="V745" s="4" t="str">
        <f t="shared" si="52"/>
        <v>-</v>
      </c>
      <c r="W745" s="4"/>
    </row>
    <row r="746" spans="1:23" x14ac:dyDescent="0.3">
      <c r="A746" s="1" t="str">
        <f t="shared" si="72"/>
        <v/>
      </c>
      <c r="B746" t="str">
        <f t="shared" si="72"/>
        <v/>
      </c>
      <c r="C746" t="str">
        <f t="shared" si="72"/>
        <v/>
      </c>
      <c r="D746" t="str">
        <f t="shared" si="72"/>
        <v/>
      </c>
      <c r="F746" t="str">
        <f t="shared" si="47"/>
        <v/>
      </c>
      <c r="G746" s="4" t="str">
        <f t="shared" ref="G746:R746" si="80">IFERROR(100*G39,"")</f>
        <v/>
      </c>
      <c r="H746" s="4" t="str">
        <f t="shared" si="80"/>
        <v/>
      </c>
      <c r="I746" s="4" t="str">
        <f t="shared" si="80"/>
        <v/>
      </c>
      <c r="J746" s="4" t="str">
        <f t="shared" si="80"/>
        <v/>
      </c>
      <c r="K746" s="4" t="str">
        <f t="shared" si="80"/>
        <v/>
      </c>
      <c r="L746" s="4" t="str">
        <f t="shared" si="80"/>
        <v/>
      </c>
      <c r="M746" s="4" t="str">
        <f t="shared" si="80"/>
        <v/>
      </c>
      <c r="N746" s="4" t="str">
        <f t="shared" si="80"/>
        <v/>
      </c>
      <c r="O746" s="4" t="str">
        <f t="shared" si="80"/>
        <v/>
      </c>
      <c r="P746" s="4" t="str">
        <f t="shared" si="80"/>
        <v/>
      </c>
      <c r="Q746" s="4" t="str">
        <f t="shared" si="80"/>
        <v/>
      </c>
      <c r="R746" s="4" t="str">
        <f t="shared" si="80"/>
        <v/>
      </c>
      <c r="S746" s="4" t="str">
        <f t="shared" si="49"/>
        <v>-</v>
      </c>
      <c r="T746" s="4" t="str">
        <f t="shared" si="50"/>
        <v>-</v>
      </c>
      <c r="U746" s="4" t="str">
        <f t="shared" si="51"/>
        <v>-</v>
      </c>
      <c r="V746" s="4" t="str">
        <f t="shared" si="52"/>
        <v>-</v>
      </c>
      <c r="W746" s="4"/>
    </row>
    <row r="747" spans="1:23" x14ac:dyDescent="0.3">
      <c r="A747" s="1" t="str">
        <f t="shared" si="72"/>
        <v/>
      </c>
      <c r="B747" t="str">
        <f t="shared" si="72"/>
        <v/>
      </c>
      <c r="C747" t="str">
        <f t="shared" si="72"/>
        <v/>
      </c>
      <c r="D747" t="str">
        <f t="shared" si="72"/>
        <v/>
      </c>
      <c r="F747" t="str">
        <f t="shared" si="47"/>
        <v/>
      </c>
      <c r="G747" s="4" t="str">
        <f t="shared" ref="G747:R747" si="81">IFERROR(100*G40,"")</f>
        <v/>
      </c>
      <c r="H747" s="4" t="str">
        <f t="shared" si="81"/>
        <v/>
      </c>
      <c r="I747" s="4" t="str">
        <f t="shared" si="81"/>
        <v/>
      </c>
      <c r="J747" s="4" t="str">
        <f t="shared" si="81"/>
        <v/>
      </c>
      <c r="K747" s="4" t="str">
        <f t="shared" si="81"/>
        <v/>
      </c>
      <c r="L747" s="4" t="str">
        <f t="shared" si="81"/>
        <v/>
      </c>
      <c r="M747" s="4" t="str">
        <f t="shared" si="81"/>
        <v/>
      </c>
      <c r="N747" s="4" t="str">
        <f t="shared" si="81"/>
        <v/>
      </c>
      <c r="O747" s="4" t="str">
        <f t="shared" si="81"/>
        <v/>
      </c>
      <c r="P747" s="4" t="str">
        <f t="shared" si="81"/>
        <v/>
      </c>
      <c r="Q747" s="4" t="str">
        <f t="shared" si="81"/>
        <v/>
      </c>
      <c r="R747" s="4" t="str">
        <f t="shared" si="81"/>
        <v/>
      </c>
      <c r="S747" s="4" t="str">
        <f t="shared" si="49"/>
        <v>-</v>
      </c>
      <c r="T747" s="4" t="str">
        <f t="shared" si="50"/>
        <v>-</v>
      </c>
      <c r="U747" s="4" t="str">
        <f t="shared" si="51"/>
        <v>-</v>
      </c>
      <c r="V747" s="4" t="str">
        <f t="shared" si="52"/>
        <v>-</v>
      </c>
      <c r="W747" s="4"/>
    </row>
    <row r="748" spans="1:23" x14ac:dyDescent="0.3">
      <c r="A748" s="1" t="str">
        <f t="shared" si="72"/>
        <v/>
      </c>
      <c r="B748" t="str">
        <f t="shared" si="72"/>
        <v/>
      </c>
      <c r="C748" t="str">
        <f t="shared" si="72"/>
        <v/>
      </c>
      <c r="D748" t="str">
        <f t="shared" si="72"/>
        <v/>
      </c>
      <c r="F748" t="str">
        <f t="shared" si="47"/>
        <v/>
      </c>
      <c r="G748" s="4" t="str">
        <f t="shared" ref="G748:R748" si="82">IFERROR(100*G41,"")</f>
        <v/>
      </c>
      <c r="H748" s="4" t="str">
        <f t="shared" si="82"/>
        <v/>
      </c>
      <c r="I748" s="4" t="str">
        <f t="shared" si="82"/>
        <v/>
      </c>
      <c r="J748" s="4" t="str">
        <f t="shared" si="82"/>
        <v/>
      </c>
      <c r="K748" s="4" t="str">
        <f t="shared" si="82"/>
        <v/>
      </c>
      <c r="L748" s="4" t="str">
        <f t="shared" si="82"/>
        <v/>
      </c>
      <c r="M748" s="4" t="str">
        <f t="shared" si="82"/>
        <v/>
      </c>
      <c r="N748" s="4" t="str">
        <f t="shared" si="82"/>
        <v/>
      </c>
      <c r="O748" s="4" t="str">
        <f t="shared" si="82"/>
        <v/>
      </c>
      <c r="P748" s="4" t="str">
        <f t="shared" si="82"/>
        <v/>
      </c>
      <c r="Q748" s="4" t="str">
        <f t="shared" si="82"/>
        <v/>
      </c>
      <c r="R748" s="4" t="str">
        <f t="shared" si="82"/>
        <v/>
      </c>
      <c r="S748" s="4" t="str">
        <f t="shared" si="49"/>
        <v>-</v>
      </c>
      <c r="T748" s="4" t="str">
        <f t="shared" si="50"/>
        <v>-</v>
      </c>
      <c r="U748" s="4" t="str">
        <f t="shared" si="51"/>
        <v>-</v>
      </c>
      <c r="V748" s="4" t="str">
        <f t="shared" si="52"/>
        <v>-</v>
      </c>
      <c r="W748" s="4"/>
    </row>
    <row r="749" spans="1:23" x14ac:dyDescent="0.3">
      <c r="A749" s="1" t="str">
        <f t="shared" si="72"/>
        <v/>
      </c>
      <c r="B749" t="str">
        <f t="shared" si="72"/>
        <v/>
      </c>
      <c r="C749" t="str">
        <f t="shared" si="72"/>
        <v/>
      </c>
      <c r="D749" t="str">
        <f t="shared" si="72"/>
        <v/>
      </c>
      <c r="F749" t="str">
        <f t="shared" si="47"/>
        <v/>
      </c>
      <c r="G749" s="4" t="str">
        <f t="shared" ref="G749:R749" si="83">IFERROR(100*G42,"")</f>
        <v/>
      </c>
      <c r="H749" s="4" t="str">
        <f t="shared" si="83"/>
        <v/>
      </c>
      <c r="I749" s="4" t="str">
        <f t="shared" si="83"/>
        <v/>
      </c>
      <c r="J749" s="4" t="str">
        <f t="shared" si="83"/>
        <v/>
      </c>
      <c r="K749" s="4" t="str">
        <f t="shared" si="83"/>
        <v/>
      </c>
      <c r="L749" s="4" t="str">
        <f t="shared" si="83"/>
        <v/>
      </c>
      <c r="M749" s="4" t="str">
        <f t="shared" si="83"/>
        <v/>
      </c>
      <c r="N749" s="4" t="str">
        <f t="shared" si="83"/>
        <v/>
      </c>
      <c r="O749" s="4" t="str">
        <f t="shared" si="83"/>
        <v/>
      </c>
      <c r="P749" s="4" t="str">
        <f t="shared" si="83"/>
        <v/>
      </c>
      <c r="Q749" s="4" t="str">
        <f t="shared" si="83"/>
        <v/>
      </c>
      <c r="R749" s="4" t="str">
        <f t="shared" si="83"/>
        <v/>
      </c>
      <c r="S749" s="4" t="str">
        <f t="shared" si="49"/>
        <v>-</v>
      </c>
      <c r="T749" s="4" t="str">
        <f t="shared" si="50"/>
        <v>-</v>
      </c>
      <c r="U749" s="4" t="str">
        <f t="shared" si="51"/>
        <v>-</v>
      </c>
      <c r="V749" s="4" t="str">
        <f t="shared" si="52"/>
        <v>-</v>
      </c>
      <c r="W749" s="4"/>
    </row>
    <row r="750" spans="1:23" x14ac:dyDescent="0.3">
      <c r="A750" s="1" t="str">
        <f t="shared" si="72"/>
        <v/>
      </c>
      <c r="B750" t="str">
        <f t="shared" si="72"/>
        <v/>
      </c>
      <c r="C750" t="str">
        <f t="shared" si="72"/>
        <v/>
      </c>
      <c r="D750" t="str">
        <f t="shared" si="72"/>
        <v/>
      </c>
      <c r="F750" t="str">
        <f t="shared" si="47"/>
        <v/>
      </c>
      <c r="G750" s="4" t="str">
        <f t="shared" ref="G750:R750" si="84">IFERROR(100*G43,"")</f>
        <v/>
      </c>
      <c r="H750" s="4" t="str">
        <f t="shared" si="84"/>
        <v/>
      </c>
      <c r="I750" s="4" t="str">
        <f t="shared" si="84"/>
        <v/>
      </c>
      <c r="J750" s="4" t="str">
        <f t="shared" si="84"/>
        <v/>
      </c>
      <c r="K750" s="4" t="str">
        <f t="shared" si="84"/>
        <v/>
      </c>
      <c r="L750" s="4" t="str">
        <f t="shared" si="84"/>
        <v/>
      </c>
      <c r="M750" s="4" t="str">
        <f t="shared" si="84"/>
        <v/>
      </c>
      <c r="N750" s="4" t="str">
        <f t="shared" si="84"/>
        <v/>
      </c>
      <c r="O750" s="4" t="str">
        <f t="shared" si="84"/>
        <v/>
      </c>
      <c r="P750" s="4" t="str">
        <f t="shared" si="84"/>
        <v/>
      </c>
      <c r="Q750" s="4" t="str">
        <f t="shared" si="84"/>
        <v/>
      </c>
      <c r="R750" s="4" t="str">
        <f t="shared" si="84"/>
        <v/>
      </c>
      <c r="S750" s="4" t="str">
        <f t="shared" si="49"/>
        <v>-</v>
      </c>
      <c r="T750" s="4" t="str">
        <f t="shared" si="50"/>
        <v>-</v>
      </c>
      <c r="U750" s="4" t="str">
        <f t="shared" si="51"/>
        <v>-</v>
      </c>
      <c r="V750" s="4" t="str">
        <f t="shared" si="52"/>
        <v>-</v>
      </c>
      <c r="W750" s="4"/>
    </row>
    <row r="751" spans="1:23" x14ac:dyDescent="0.3">
      <c r="A751" s="1" t="str">
        <f t="shared" si="72"/>
        <v/>
      </c>
      <c r="B751" t="str">
        <f t="shared" si="72"/>
        <v/>
      </c>
      <c r="C751" t="str">
        <f t="shared" si="72"/>
        <v/>
      </c>
      <c r="D751" t="str">
        <f t="shared" si="72"/>
        <v/>
      </c>
      <c r="F751" t="str">
        <f t="shared" si="47"/>
        <v/>
      </c>
      <c r="G751" s="4" t="str">
        <f t="shared" ref="G751:R751" si="85">IFERROR(100*G44,"")</f>
        <v/>
      </c>
      <c r="H751" s="4" t="str">
        <f t="shared" si="85"/>
        <v/>
      </c>
      <c r="I751" s="4" t="str">
        <f t="shared" si="85"/>
        <v/>
      </c>
      <c r="J751" s="4" t="str">
        <f t="shared" si="85"/>
        <v/>
      </c>
      <c r="K751" s="4" t="str">
        <f t="shared" si="85"/>
        <v/>
      </c>
      <c r="L751" s="4" t="str">
        <f t="shared" si="85"/>
        <v/>
      </c>
      <c r="M751" s="4" t="str">
        <f t="shared" si="85"/>
        <v/>
      </c>
      <c r="N751" s="4" t="str">
        <f t="shared" si="85"/>
        <v/>
      </c>
      <c r="O751" s="4" t="str">
        <f t="shared" si="85"/>
        <v/>
      </c>
      <c r="P751" s="4" t="str">
        <f t="shared" si="85"/>
        <v/>
      </c>
      <c r="Q751" s="4" t="str">
        <f t="shared" si="85"/>
        <v/>
      </c>
      <c r="R751" s="4" t="str">
        <f t="shared" si="85"/>
        <v/>
      </c>
      <c r="S751" s="4" t="str">
        <f t="shared" si="49"/>
        <v>-</v>
      </c>
      <c r="T751" s="4" t="str">
        <f t="shared" si="50"/>
        <v>-</v>
      </c>
      <c r="U751" s="4" t="str">
        <f t="shared" si="51"/>
        <v>-</v>
      </c>
      <c r="V751" s="4" t="str">
        <f t="shared" si="52"/>
        <v>-</v>
      </c>
      <c r="W751" s="4"/>
    </row>
    <row r="752" spans="1:23" x14ac:dyDescent="0.3">
      <c r="A752" s="1" t="str">
        <f t="shared" si="72"/>
        <v/>
      </c>
      <c r="B752" t="str">
        <f t="shared" si="72"/>
        <v/>
      </c>
      <c r="C752" t="str">
        <f t="shared" si="72"/>
        <v/>
      </c>
      <c r="D752" t="str">
        <f t="shared" si="72"/>
        <v/>
      </c>
      <c r="F752" t="str">
        <f t="shared" si="47"/>
        <v/>
      </c>
      <c r="G752" s="4" t="str">
        <f t="shared" ref="G752:R752" si="86">IFERROR(100*G45,"")</f>
        <v/>
      </c>
      <c r="H752" s="4" t="str">
        <f t="shared" si="86"/>
        <v/>
      </c>
      <c r="I752" s="4" t="str">
        <f t="shared" si="86"/>
        <v/>
      </c>
      <c r="J752" s="4" t="str">
        <f t="shared" si="86"/>
        <v/>
      </c>
      <c r="K752" s="4" t="str">
        <f t="shared" si="86"/>
        <v/>
      </c>
      <c r="L752" s="4" t="str">
        <f t="shared" si="86"/>
        <v/>
      </c>
      <c r="M752" s="4" t="str">
        <f t="shared" si="86"/>
        <v/>
      </c>
      <c r="N752" s="4" t="str">
        <f t="shared" si="86"/>
        <v/>
      </c>
      <c r="O752" s="4" t="str">
        <f t="shared" si="86"/>
        <v/>
      </c>
      <c r="P752" s="4" t="str">
        <f t="shared" si="86"/>
        <v/>
      </c>
      <c r="Q752" s="4" t="str">
        <f t="shared" si="86"/>
        <v/>
      </c>
      <c r="R752" s="4" t="str">
        <f t="shared" si="86"/>
        <v/>
      </c>
      <c r="S752" s="4" t="str">
        <f t="shared" si="49"/>
        <v>-</v>
      </c>
      <c r="T752" s="4" t="str">
        <f t="shared" si="50"/>
        <v>-</v>
      </c>
      <c r="U752" s="4" t="str">
        <f t="shared" si="51"/>
        <v>-</v>
      </c>
      <c r="V752" s="4" t="str">
        <f t="shared" si="52"/>
        <v>-</v>
      </c>
      <c r="W752" s="4"/>
    </row>
    <row r="753" spans="1:23" x14ac:dyDescent="0.3">
      <c r="A753" s="1" t="str">
        <f t="shared" si="72"/>
        <v/>
      </c>
      <c r="B753" t="str">
        <f t="shared" si="72"/>
        <v/>
      </c>
      <c r="C753" t="str">
        <f t="shared" si="72"/>
        <v/>
      </c>
      <c r="D753" t="str">
        <f t="shared" si="72"/>
        <v/>
      </c>
      <c r="F753" t="str">
        <f t="shared" si="47"/>
        <v/>
      </c>
      <c r="G753" s="4" t="str">
        <f t="shared" ref="G753:R753" si="87">IFERROR(100*G46,"")</f>
        <v/>
      </c>
      <c r="H753" s="4" t="str">
        <f t="shared" si="87"/>
        <v/>
      </c>
      <c r="I753" s="4" t="str">
        <f t="shared" si="87"/>
        <v/>
      </c>
      <c r="J753" s="4" t="str">
        <f t="shared" si="87"/>
        <v/>
      </c>
      <c r="K753" s="4" t="str">
        <f t="shared" si="87"/>
        <v/>
      </c>
      <c r="L753" s="4" t="str">
        <f t="shared" si="87"/>
        <v/>
      </c>
      <c r="M753" s="4" t="str">
        <f t="shared" si="87"/>
        <v/>
      </c>
      <c r="N753" s="4" t="str">
        <f t="shared" si="87"/>
        <v/>
      </c>
      <c r="O753" s="4" t="str">
        <f t="shared" si="87"/>
        <v/>
      </c>
      <c r="P753" s="4" t="str">
        <f t="shared" si="87"/>
        <v/>
      </c>
      <c r="Q753" s="4" t="str">
        <f t="shared" si="87"/>
        <v/>
      </c>
      <c r="R753" s="4" t="str">
        <f t="shared" si="87"/>
        <v/>
      </c>
      <c r="S753" s="4" t="str">
        <f t="shared" si="49"/>
        <v>-</v>
      </c>
      <c r="T753" s="4" t="str">
        <f t="shared" si="50"/>
        <v>-</v>
      </c>
      <c r="U753" s="4" t="str">
        <f t="shared" si="51"/>
        <v>-</v>
      </c>
      <c r="V753" s="4" t="str">
        <f t="shared" si="52"/>
        <v>-</v>
      </c>
      <c r="W753" s="4"/>
    </row>
    <row r="754" spans="1:23" x14ac:dyDescent="0.3">
      <c r="A754" s="1" t="str">
        <f t="shared" si="72"/>
        <v/>
      </c>
      <c r="B754" t="str">
        <f t="shared" si="72"/>
        <v/>
      </c>
      <c r="C754" t="str">
        <f t="shared" si="72"/>
        <v/>
      </c>
      <c r="D754" t="str">
        <f t="shared" si="72"/>
        <v/>
      </c>
      <c r="F754" t="str">
        <f t="shared" si="47"/>
        <v/>
      </c>
      <c r="G754" s="4" t="str">
        <f t="shared" ref="G754:R754" si="88">IFERROR(100*G47,"")</f>
        <v/>
      </c>
      <c r="H754" s="4" t="str">
        <f t="shared" si="88"/>
        <v/>
      </c>
      <c r="I754" s="4" t="str">
        <f t="shared" si="88"/>
        <v/>
      </c>
      <c r="J754" s="4" t="str">
        <f t="shared" si="88"/>
        <v/>
      </c>
      <c r="K754" s="4" t="str">
        <f t="shared" si="88"/>
        <v/>
      </c>
      <c r="L754" s="4" t="str">
        <f t="shared" si="88"/>
        <v/>
      </c>
      <c r="M754" s="4" t="str">
        <f t="shared" si="88"/>
        <v/>
      </c>
      <c r="N754" s="4" t="str">
        <f t="shared" si="88"/>
        <v/>
      </c>
      <c r="O754" s="4" t="str">
        <f t="shared" si="88"/>
        <v/>
      </c>
      <c r="P754" s="4" t="str">
        <f t="shared" si="88"/>
        <v/>
      </c>
      <c r="Q754" s="4" t="str">
        <f t="shared" si="88"/>
        <v/>
      </c>
      <c r="R754" s="4" t="str">
        <f t="shared" si="88"/>
        <v/>
      </c>
      <c r="S754" s="4" t="str">
        <f t="shared" si="49"/>
        <v>-</v>
      </c>
      <c r="T754" s="4" t="str">
        <f t="shared" si="50"/>
        <v>-</v>
      </c>
      <c r="U754" s="4" t="str">
        <f t="shared" si="51"/>
        <v>-</v>
      </c>
      <c r="V754" s="4" t="str">
        <f t="shared" si="52"/>
        <v>-</v>
      </c>
      <c r="W754" s="4"/>
    </row>
    <row r="755" spans="1:23" x14ac:dyDescent="0.3">
      <c r="A755" s="1" t="str">
        <f t="shared" si="72"/>
        <v/>
      </c>
      <c r="B755" t="str">
        <f t="shared" si="72"/>
        <v/>
      </c>
      <c r="C755" t="str">
        <f t="shared" si="72"/>
        <v/>
      </c>
      <c r="D755" t="str">
        <f t="shared" si="72"/>
        <v/>
      </c>
      <c r="F755" t="str">
        <f t="shared" si="47"/>
        <v/>
      </c>
      <c r="G755" s="4" t="str">
        <f t="shared" ref="G755:R755" si="89">IFERROR(100*G48,"")</f>
        <v/>
      </c>
      <c r="H755" s="4" t="str">
        <f t="shared" si="89"/>
        <v/>
      </c>
      <c r="I755" s="4" t="str">
        <f t="shared" si="89"/>
        <v/>
      </c>
      <c r="J755" s="4" t="str">
        <f t="shared" si="89"/>
        <v/>
      </c>
      <c r="K755" s="4" t="str">
        <f t="shared" si="89"/>
        <v/>
      </c>
      <c r="L755" s="4" t="str">
        <f t="shared" si="89"/>
        <v/>
      </c>
      <c r="M755" s="4" t="str">
        <f t="shared" si="89"/>
        <v/>
      </c>
      <c r="N755" s="4" t="str">
        <f t="shared" si="89"/>
        <v/>
      </c>
      <c r="O755" s="4" t="str">
        <f t="shared" si="89"/>
        <v/>
      </c>
      <c r="P755" s="4" t="str">
        <f t="shared" si="89"/>
        <v/>
      </c>
      <c r="Q755" s="4" t="str">
        <f t="shared" si="89"/>
        <v/>
      </c>
      <c r="R755" s="4" t="str">
        <f t="shared" si="89"/>
        <v/>
      </c>
      <c r="S755" s="4" t="str">
        <f t="shared" si="49"/>
        <v>-</v>
      </c>
      <c r="T755" s="4" t="str">
        <f t="shared" si="50"/>
        <v>-</v>
      </c>
      <c r="U755" s="4" t="str">
        <f t="shared" si="51"/>
        <v>-</v>
      </c>
      <c r="V755" s="4" t="str">
        <f t="shared" si="52"/>
        <v>-</v>
      </c>
      <c r="W755" s="4"/>
    </row>
    <row r="756" spans="1:23" x14ac:dyDescent="0.3">
      <c r="A756" s="1" t="str">
        <f t="shared" si="72"/>
        <v/>
      </c>
      <c r="B756" t="str">
        <f t="shared" si="72"/>
        <v/>
      </c>
      <c r="C756" t="str">
        <f t="shared" si="72"/>
        <v/>
      </c>
      <c r="D756" t="str">
        <f t="shared" si="72"/>
        <v/>
      </c>
      <c r="F756" t="str">
        <f t="shared" si="47"/>
        <v/>
      </c>
      <c r="G756" s="4" t="str">
        <f t="shared" ref="G756:R756" si="90">IFERROR(100*G49,"")</f>
        <v/>
      </c>
      <c r="H756" s="4" t="str">
        <f t="shared" si="90"/>
        <v/>
      </c>
      <c r="I756" s="4" t="str">
        <f t="shared" si="90"/>
        <v/>
      </c>
      <c r="J756" s="4" t="str">
        <f t="shared" si="90"/>
        <v/>
      </c>
      <c r="K756" s="4" t="str">
        <f t="shared" si="90"/>
        <v/>
      </c>
      <c r="L756" s="4" t="str">
        <f t="shared" si="90"/>
        <v/>
      </c>
      <c r="M756" s="4" t="str">
        <f t="shared" si="90"/>
        <v/>
      </c>
      <c r="N756" s="4" t="str">
        <f t="shared" si="90"/>
        <v/>
      </c>
      <c r="O756" s="4" t="str">
        <f t="shared" si="90"/>
        <v/>
      </c>
      <c r="P756" s="4" t="str">
        <f t="shared" si="90"/>
        <v/>
      </c>
      <c r="Q756" s="4" t="str">
        <f t="shared" si="90"/>
        <v/>
      </c>
      <c r="R756" s="4" t="str">
        <f t="shared" si="90"/>
        <v/>
      </c>
      <c r="S756" s="4" t="str">
        <f t="shared" si="49"/>
        <v>-</v>
      </c>
      <c r="T756" s="4" t="str">
        <f t="shared" si="50"/>
        <v>-</v>
      </c>
      <c r="U756" s="4" t="str">
        <f t="shared" si="51"/>
        <v>-</v>
      </c>
      <c r="V756" s="4" t="str">
        <f t="shared" si="52"/>
        <v>-</v>
      </c>
      <c r="W756" s="4"/>
    </row>
    <row r="757" spans="1:23" x14ac:dyDescent="0.3">
      <c r="A757" s="1" t="str">
        <f t="shared" si="72"/>
        <v/>
      </c>
      <c r="B757" t="str">
        <f t="shared" si="72"/>
        <v/>
      </c>
      <c r="C757" t="str">
        <f t="shared" si="72"/>
        <v/>
      </c>
      <c r="D757" t="str">
        <f t="shared" si="72"/>
        <v/>
      </c>
      <c r="F757" t="str">
        <f t="shared" si="47"/>
        <v/>
      </c>
      <c r="G757" s="4" t="str">
        <f t="shared" ref="G757:R757" si="91">IFERROR(100*G50,"")</f>
        <v/>
      </c>
      <c r="H757" s="4" t="str">
        <f t="shared" si="91"/>
        <v/>
      </c>
      <c r="I757" s="4" t="str">
        <f t="shared" si="91"/>
        <v/>
      </c>
      <c r="J757" s="4" t="str">
        <f t="shared" si="91"/>
        <v/>
      </c>
      <c r="K757" s="4" t="str">
        <f t="shared" si="91"/>
        <v/>
      </c>
      <c r="L757" s="4" t="str">
        <f t="shared" si="91"/>
        <v/>
      </c>
      <c r="M757" s="4" t="str">
        <f t="shared" si="91"/>
        <v/>
      </c>
      <c r="N757" s="4" t="str">
        <f t="shared" si="91"/>
        <v/>
      </c>
      <c r="O757" s="4" t="str">
        <f t="shared" si="91"/>
        <v/>
      </c>
      <c r="P757" s="4" t="str">
        <f t="shared" si="91"/>
        <v/>
      </c>
      <c r="Q757" s="4" t="str">
        <f t="shared" si="91"/>
        <v/>
      </c>
      <c r="R757" s="4" t="str">
        <f t="shared" si="91"/>
        <v/>
      </c>
      <c r="S757" s="4" t="str">
        <f t="shared" si="49"/>
        <v>-</v>
      </c>
      <c r="T757" s="4" t="str">
        <f t="shared" si="50"/>
        <v>-</v>
      </c>
      <c r="U757" s="4" t="str">
        <f t="shared" si="51"/>
        <v>-</v>
      </c>
      <c r="V757" s="4" t="str">
        <f t="shared" si="52"/>
        <v>-</v>
      </c>
      <c r="W757" s="4"/>
    </row>
    <row r="758" spans="1:23" x14ac:dyDescent="0.3">
      <c r="A758" s="1" t="str">
        <f t="shared" si="72"/>
        <v/>
      </c>
      <c r="B758" t="str">
        <f t="shared" si="72"/>
        <v/>
      </c>
      <c r="C758" t="str">
        <f t="shared" si="72"/>
        <v/>
      </c>
      <c r="D758" t="str">
        <f t="shared" si="72"/>
        <v/>
      </c>
      <c r="F758" t="str">
        <f t="shared" si="47"/>
        <v/>
      </c>
      <c r="G758" s="4" t="str">
        <f t="shared" ref="G758:R758" si="92">IFERROR(100*G51,"")</f>
        <v/>
      </c>
      <c r="H758" s="4" t="str">
        <f t="shared" si="92"/>
        <v/>
      </c>
      <c r="I758" s="4" t="str">
        <f t="shared" si="92"/>
        <v/>
      </c>
      <c r="J758" s="4" t="str">
        <f t="shared" si="92"/>
        <v/>
      </c>
      <c r="K758" s="4" t="str">
        <f t="shared" si="92"/>
        <v/>
      </c>
      <c r="L758" s="4" t="str">
        <f t="shared" si="92"/>
        <v/>
      </c>
      <c r="M758" s="4" t="str">
        <f t="shared" si="92"/>
        <v/>
      </c>
      <c r="N758" s="4" t="str">
        <f t="shared" si="92"/>
        <v/>
      </c>
      <c r="O758" s="4" t="str">
        <f t="shared" si="92"/>
        <v/>
      </c>
      <c r="P758" s="4" t="str">
        <f t="shared" si="92"/>
        <v/>
      </c>
      <c r="Q758" s="4" t="str">
        <f t="shared" si="92"/>
        <v/>
      </c>
      <c r="R758" s="4" t="str">
        <f t="shared" si="92"/>
        <v/>
      </c>
      <c r="S758" s="4" t="str">
        <f t="shared" si="49"/>
        <v>-</v>
      </c>
      <c r="T758" s="4" t="str">
        <f t="shared" si="50"/>
        <v>-</v>
      </c>
      <c r="U758" s="4" t="str">
        <f t="shared" si="51"/>
        <v>-</v>
      </c>
      <c r="V758" s="4" t="str">
        <f t="shared" si="52"/>
        <v>-</v>
      </c>
      <c r="W758" s="4"/>
    </row>
    <row r="759" spans="1:23" x14ac:dyDescent="0.3">
      <c r="A759" s="1" t="str">
        <f t="shared" ref="A759:D778" si="93">A52</f>
        <v/>
      </c>
      <c r="B759" t="str">
        <f t="shared" si="93"/>
        <v/>
      </c>
      <c r="C759" t="str">
        <f t="shared" si="93"/>
        <v/>
      </c>
      <c r="D759" t="str">
        <f t="shared" si="93"/>
        <v/>
      </c>
      <c r="F759" t="str">
        <f t="shared" si="47"/>
        <v/>
      </c>
      <c r="G759" s="4" t="str">
        <f t="shared" ref="G759:R759" si="94">IFERROR(100*G52,"")</f>
        <v/>
      </c>
      <c r="H759" s="4" t="str">
        <f t="shared" si="94"/>
        <v/>
      </c>
      <c r="I759" s="4" t="str">
        <f t="shared" si="94"/>
        <v/>
      </c>
      <c r="J759" s="4" t="str">
        <f t="shared" si="94"/>
        <v/>
      </c>
      <c r="K759" s="4" t="str">
        <f t="shared" si="94"/>
        <v/>
      </c>
      <c r="L759" s="4" t="str">
        <f t="shared" si="94"/>
        <v/>
      </c>
      <c r="M759" s="4" t="str">
        <f t="shared" si="94"/>
        <v/>
      </c>
      <c r="N759" s="4" t="str">
        <f t="shared" si="94"/>
        <v/>
      </c>
      <c r="O759" s="4" t="str">
        <f t="shared" si="94"/>
        <v/>
      </c>
      <c r="P759" s="4" t="str">
        <f t="shared" si="94"/>
        <v/>
      </c>
      <c r="Q759" s="4" t="str">
        <f t="shared" si="94"/>
        <v/>
      </c>
      <c r="R759" s="4" t="str">
        <f t="shared" si="94"/>
        <v/>
      </c>
      <c r="S759" s="4" t="str">
        <f t="shared" si="49"/>
        <v>-</v>
      </c>
      <c r="T759" s="4" t="str">
        <f t="shared" si="50"/>
        <v>-</v>
      </c>
      <c r="U759" s="4" t="str">
        <f t="shared" si="51"/>
        <v>-</v>
      </c>
      <c r="V759" s="4" t="str">
        <f t="shared" si="52"/>
        <v>-</v>
      </c>
      <c r="W759" s="4"/>
    </row>
    <row r="760" spans="1:23" x14ac:dyDescent="0.3">
      <c r="A760" s="1" t="str">
        <f t="shared" si="93"/>
        <v/>
      </c>
      <c r="B760" t="str">
        <f t="shared" si="93"/>
        <v/>
      </c>
      <c r="C760" t="str">
        <f t="shared" si="93"/>
        <v/>
      </c>
      <c r="D760" t="str">
        <f t="shared" si="93"/>
        <v/>
      </c>
      <c r="F760" t="str">
        <f t="shared" si="47"/>
        <v/>
      </c>
      <c r="G760" s="4" t="str">
        <f t="shared" ref="G760:R760" si="95">IFERROR(100*G53,"")</f>
        <v/>
      </c>
      <c r="H760" s="4" t="str">
        <f t="shared" si="95"/>
        <v/>
      </c>
      <c r="I760" s="4" t="str">
        <f t="shared" si="95"/>
        <v/>
      </c>
      <c r="J760" s="4" t="str">
        <f t="shared" si="95"/>
        <v/>
      </c>
      <c r="K760" s="4" t="str">
        <f t="shared" si="95"/>
        <v/>
      </c>
      <c r="L760" s="4" t="str">
        <f t="shared" si="95"/>
        <v/>
      </c>
      <c r="M760" s="4" t="str">
        <f t="shared" si="95"/>
        <v/>
      </c>
      <c r="N760" s="4" t="str">
        <f t="shared" si="95"/>
        <v/>
      </c>
      <c r="O760" s="4" t="str">
        <f t="shared" si="95"/>
        <v/>
      </c>
      <c r="P760" s="4" t="str">
        <f t="shared" si="95"/>
        <v/>
      </c>
      <c r="Q760" s="4" t="str">
        <f t="shared" si="95"/>
        <v/>
      </c>
      <c r="R760" s="4" t="str">
        <f t="shared" si="95"/>
        <v/>
      </c>
      <c r="S760" s="4" t="str">
        <f t="shared" si="49"/>
        <v>-</v>
      </c>
      <c r="T760" s="4" t="str">
        <f t="shared" si="50"/>
        <v>-</v>
      </c>
      <c r="U760" s="4" t="str">
        <f t="shared" si="51"/>
        <v>-</v>
      </c>
      <c r="V760" s="4" t="str">
        <f t="shared" si="52"/>
        <v>-</v>
      </c>
      <c r="W760" s="4"/>
    </row>
    <row r="761" spans="1:23" x14ac:dyDescent="0.3">
      <c r="A761" s="1" t="str">
        <f t="shared" si="93"/>
        <v/>
      </c>
      <c r="B761" t="str">
        <f t="shared" si="93"/>
        <v/>
      </c>
      <c r="C761" t="str">
        <f t="shared" si="93"/>
        <v/>
      </c>
      <c r="D761" t="str">
        <f t="shared" si="93"/>
        <v/>
      </c>
      <c r="F761" t="str">
        <f t="shared" si="47"/>
        <v/>
      </c>
      <c r="G761" s="4" t="str">
        <f t="shared" ref="G761:R761" si="96">IFERROR(100*G54,"")</f>
        <v/>
      </c>
      <c r="H761" s="4" t="str">
        <f t="shared" si="96"/>
        <v/>
      </c>
      <c r="I761" s="4" t="str">
        <f t="shared" si="96"/>
        <v/>
      </c>
      <c r="J761" s="4" t="str">
        <f t="shared" si="96"/>
        <v/>
      </c>
      <c r="K761" s="4" t="str">
        <f t="shared" si="96"/>
        <v/>
      </c>
      <c r="L761" s="4" t="str">
        <f t="shared" si="96"/>
        <v/>
      </c>
      <c r="M761" s="4" t="str">
        <f t="shared" si="96"/>
        <v/>
      </c>
      <c r="N761" s="4" t="str">
        <f t="shared" si="96"/>
        <v/>
      </c>
      <c r="O761" s="4" t="str">
        <f t="shared" si="96"/>
        <v/>
      </c>
      <c r="P761" s="4" t="str">
        <f t="shared" si="96"/>
        <v/>
      </c>
      <c r="Q761" s="4" t="str">
        <f t="shared" si="96"/>
        <v/>
      </c>
      <c r="R761" s="4" t="str">
        <f t="shared" si="96"/>
        <v/>
      </c>
      <c r="S761" s="4" t="str">
        <f t="shared" si="49"/>
        <v>-</v>
      </c>
      <c r="T761" s="4" t="str">
        <f t="shared" si="50"/>
        <v>-</v>
      </c>
      <c r="U761" s="4" t="str">
        <f t="shared" si="51"/>
        <v>-</v>
      </c>
      <c r="V761" s="4" t="str">
        <f t="shared" si="52"/>
        <v>-</v>
      </c>
      <c r="W761" s="4"/>
    </row>
    <row r="762" spans="1:23" x14ac:dyDescent="0.3">
      <c r="A762" s="1" t="str">
        <f t="shared" si="93"/>
        <v/>
      </c>
      <c r="B762" t="str">
        <f t="shared" si="93"/>
        <v/>
      </c>
      <c r="C762" t="str">
        <f t="shared" si="93"/>
        <v/>
      </c>
      <c r="D762" t="str">
        <f t="shared" si="93"/>
        <v/>
      </c>
      <c r="F762" t="str">
        <f t="shared" si="47"/>
        <v/>
      </c>
      <c r="G762" s="4" t="str">
        <f t="shared" ref="G762:R762" si="97">IFERROR(100*G55,"")</f>
        <v/>
      </c>
      <c r="H762" s="4" t="str">
        <f t="shared" si="97"/>
        <v/>
      </c>
      <c r="I762" s="4" t="str">
        <f t="shared" si="97"/>
        <v/>
      </c>
      <c r="J762" s="4" t="str">
        <f t="shared" si="97"/>
        <v/>
      </c>
      <c r="K762" s="4" t="str">
        <f t="shared" si="97"/>
        <v/>
      </c>
      <c r="L762" s="4" t="str">
        <f t="shared" si="97"/>
        <v/>
      </c>
      <c r="M762" s="4" t="str">
        <f t="shared" si="97"/>
        <v/>
      </c>
      <c r="N762" s="4" t="str">
        <f t="shared" si="97"/>
        <v/>
      </c>
      <c r="O762" s="4" t="str">
        <f t="shared" si="97"/>
        <v/>
      </c>
      <c r="P762" s="4" t="str">
        <f t="shared" si="97"/>
        <v/>
      </c>
      <c r="Q762" s="4" t="str">
        <f t="shared" si="97"/>
        <v/>
      </c>
      <c r="R762" s="4" t="str">
        <f t="shared" si="97"/>
        <v/>
      </c>
      <c r="S762" s="4" t="str">
        <f t="shared" si="49"/>
        <v>-</v>
      </c>
      <c r="T762" s="4" t="str">
        <f t="shared" si="50"/>
        <v>-</v>
      </c>
      <c r="U762" s="4" t="str">
        <f t="shared" si="51"/>
        <v>-</v>
      </c>
      <c r="V762" s="4" t="str">
        <f t="shared" si="52"/>
        <v>-</v>
      </c>
      <c r="W762" s="4"/>
    </row>
    <row r="763" spans="1:23" x14ac:dyDescent="0.3">
      <c r="A763" s="1" t="str">
        <f t="shared" si="93"/>
        <v/>
      </c>
      <c r="B763" t="str">
        <f t="shared" si="93"/>
        <v/>
      </c>
      <c r="C763" t="str">
        <f t="shared" si="93"/>
        <v/>
      </c>
      <c r="D763" t="str">
        <f t="shared" si="93"/>
        <v/>
      </c>
      <c r="F763" t="str">
        <f t="shared" si="47"/>
        <v/>
      </c>
      <c r="G763" s="4" t="str">
        <f t="shared" ref="G763:R763" si="98">IFERROR(100*G56,"")</f>
        <v/>
      </c>
      <c r="H763" s="4" t="str">
        <f t="shared" si="98"/>
        <v/>
      </c>
      <c r="I763" s="4" t="str">
        <f t="shared" si="98"/>
        <v/>
      </c>
      <c r="J763" s="4" t="str">
        <f t="shared" si="98"/>
        <v/>
      </c>
      <c r="K763" s="4" t="str">
        <f t="shared" si="98"/>
        <v/>
      </c>
      <c r="L763" s="4" t="str">
        <f t="shared" si="98"/>
        <v/>
      </c>
      <c r="M763" s="4" t="str">
        <f t="shared" si="98"/>
        <v/>
      </c>
      <c r="N763" s="4" t="str">
        <f t="shared" si="98"/>
        <v/>
      </c>
      <c r="O763" s="4" t="str">
        <f t="shared" si="98"/>
        <v/>
      </c>
      <c r="P763" s="4" t="str">
        <f t="shared" si="98"/>
        <v/>
      </c>
      <c r="Q763" s="4" t="str">
        <f t="shared" si="98"/>
        <v/>
      </c>
      <c r="R763" s="4" t="str">
        <f t="shared" si="98"/>
        <v/>
      </c>
      <c r="S763" s="4" t="str">
        <f t="shared" si="49"/>
        <v>-</v>
      </c>
      <c r="T763" s="4" t="str">
        <f t="shared" si="50"/>
        <v>-</v>
      </c>
      <c r="U763" s="4" t="str">
        <f t="shared" si="51"/>
        <v>-</v>
      </c>
      <c r="V763" s="4" t="str">
        <f t="shared" si="52"/>
        <v>-</v>
      </c>
      <c r="W763" s="4"/>
    </row>
    <row r="764" spans="1:23" x14ac:dyDescent="0.3">
      <c r="A764" s="1" t="str">
        <f t="shared" si="93"/>
        <v/>
      </c>
      <c r="B764" t="str">
        <f t="shared" si="93"/>
        <v/>
      </c>
      <c r="C764" t="str">
        <f t="shared" si="93"/>
        <v/>
      </c>
      <c r="D764" t="str">
        <f t="shared" si="93"/>
        <v/>
      </c>
      <c r="F764" t="str">
        <f t="shared" si="47"/>
        <v/>
      </c>
      <c r="G764" s="4" t="str">
        <f t="shared" ref="G764:R764" si="99">IFERROR(100*G57,"")</f>
        <v/>
      </c>
      <c r="H764" s="4" t="str">
        <f t="shared" si="99"/>
        <v/>
      </c>
      <c r="I764" s="4" t="str">
        <f t="shared" si="99"/>
        <v/>
      </c>
      <c r="J764" s="4" t="str">
        <f t="shared" si="99"/>
        <v/>
      </c>
      <c r="K764" s="4" t="str">
        <f t="shared" si="99"/>
        <v/>
      </c>
      <c r="L764" s="4" t="str">
        <f t="shared" si="99"/>
        <v/>
      </c>
      <c r="M764" s="4" t="str">
        <f t="shared" si="99"/>
        <v/>
      </c>
      <c r="N764" s="4" t="str">
        <f t="shared" si="99"/>
        <v/>
      </c>
      <c r="O764" s="4" t="str">
        <f t="shared" si="99"/>
        <v/>
      </c>
      <c r="P764" s="4" t="str">
        <f t="shared" si="99"/>
        <v/>
      </c>
      <c r="Q764" s="4" t="str">
        <f t="shared" si="99"/>
        <v/>
      </c>
      <c r="R764" s="4" t="str">
        <f t="shared" si="99"/>
        <v/>
      </c>
      <c r="S764" s="4" t="str">
        <f t="shared" si="49"/>
        <v>-</v>
      </c>
      <c r="T764" s="4" t="str">
        <f t="shared" si="50"/>
        <v>-</v>
      </c>
      <c r="U764" s="4" t="str">
        <f t="shared" si="51"/>
        <v>-</v>
      </c>
      <c r="V764" s="4" t="str">
        <f t="shared" si="52"/>
        <v>-</v>
      </c>
      <c r="W764" s="4"/>
    </row>
    <row r="765" spans="1:23" x14ac:dyDescent="0.3">
      <c r="A765" s="1" t="str">
        <f t="shared" si="93"/>
        <v/>
      </c>
      <c r="B765" t="str">
        <f t="shared" si="93"/>
        <v/>
      </c>
      <c r="C765" t="str">
        <f t="shared" si="93"/>
        <v/>
      </c>
      <c r="D765" t="str">
        <f t="shared" si="93"/>
        <v/>
      </c>
      <c r="F765" t="str">
        <f t="shared" si="47"/>
        <v/>
      </c>
      <c r="G765" s="4" t="str">
        <f t="shared" ref="G765:R765" si="100">IFERROR(100*G58,"")</f>
        <v/>
      </c>
      <c r="H765" s="4" t="str">
        <f t="shared" si="100"/>
        <v/>
      </c>
      <c r="I765" s="4" t="str">
        <f t="shared" si="100"/>
        <v/>
      </c>
      <c r="J765" s="4" t="str">
        <f t="shared" si="100"/>
        <v/>
      </c>
      <c r="K765" s="4" t="str">
        <f t="shared" si="100"/>
        <v/>
      </c>
      <c r="L765" s="4" t="str">
        <f t="shared" si="100"/>
        <v/>
      </c>
      <c r="M765" s="4" t="str">
        <f t="shared" si="100"/>
        <v/>
      </c>
      <c r="N765" s="4" t="str">
        <f t="shared" si="100"/>
        <v/>
      </c>
      <c r="O765" s="4" t="str">
        <f t="shared" si="100"/>
        <v/>
      </c>
      <c r="P765" s="4" t="str">
        <f t="shared" si="100"/>
        <v/>
      </c>
      <c r="Q765" s="4" t="str">
        <f t="shared" si="100"/>
        <v/>
      </c>
      <c r="R765" s="4" t="str">
        <f t="shared" si="100"/>
        <v/>
      </c>
      <c r="S765" s="4" t="str">
        <f t="shared" si="49"/>
        <v>-</v>
      </c>
      <c r="T765" s="4" t="str">
        <f t="shared" si="50"/>
        <v>-</v>
      </c>
      <c r="U765" s="4" t="str">
        <f t="shared" si="51"/>
        <v>-</v>
      </c>
      <c r="V765" s="4" t="str">
        <f t="shared" si="52"/>
        <v>-</v>
      </c>
      <c r="W765" s="4"/>
    </row>
    <row r="766" spans="1:23" x14ac:dyDescent="0.3">
      <c r="A766" s="1" t="str">
        <f t="shared" si="93"/>
        <v/>
      </c>
      <c r="B766" t="str">
        <f t="shared" si="93"/>
        <v/>
      </c>
      <c r="C766" t="str">
        <f t="shared" si="93"/>
        <v/>
      </c>
      <c r="D766" t="str">
        <f t="shared" si="93"/>
        <v/>
      </c>
      <c r="F766" t="str">
        <f t="shared" si="47"/>
        <v/>
      </c>
      <c r="G766" s="4" t="str">
        <f t="shared" ref="G766:R766" si="101">IFERROR(100*G59,"")</f>
        <v/>
      </c>
      <c r="H766" s="4" t="str">
        <f t="shared" si="101"/>
        <v/>
      </c>
      <c r="I766" s="4" t="str">
        <f t="shared" si="101"/>
        <v/>
      </c>
      <c r="J766" s="4" t="str">
        <f t="shared" si="101"/>
        <v/>
      </c>
      <c r="K766" s="4" t="str">
        <f t="shared" si="101"/>
        <v/>
      </c>
      <c r="L766" s="4" t="str">
        <f t="shared" si="101"/>
        <v/>
      </c>
      <c r="M766" s="4" t="str">
        <f t="shared" si="101"/>
        <v/>
      </c>
      <c r="N766" s="4" t="str">
        <f t="shared" si="101"/>
        <v/>
      </c>
      <c r="O766" s="4" t="str">
        <f t="shared" si="101"/>
        <v/>
      </c>
      <c r="P766" s="4" t="str">
        <f t="shared" si="101"/>
        <v/>
      </c>
      <c r="Q766" s="4" t="str">
        <f t="shared" si="101"/>
        <v/>
      </c>
      <c r="R766" s="4" t="str">
        <f t="shared" si="101"/>
        <v/>
      </c>
      <c r="S766" s="4" t="str">
        <f t="shared" si="49"/>
        <v>-</v>
      </c>
      <c r="T766" s="4" t="str">
        <f t="shared" si="50"/>
        <v>-</v>
      </c>
      <c r="U766" s="4" t="str">
        <f t="shared" si="51"/>
        <v>-</v>
      </c>
      <c r="V766" s="4" t="str">
        <f t="shared" si="52"/>
        <v>-</v>
      </c>
      <c r="W766" s="4"/>
    </row>
    <row r="767" spans="1:23" x14ac:dyDescent="0.3">
      <c r="A767" s="1" t="str">
        <f t="shared" si="93"/>
        <v/>
      </c>
      <c r="B767" t="str">
        <f t="shared" si="93"/>
        <v/>
      </c>
      <c r="C767" t="str">
        <f t="shared" si="93"/>
        <v/>
      </c>
      <c r="D767" t="str">
        <f t="shared" si="93"/>
        <v/>
      </c>
      <c r="F767" t="str">
        <f t="shared" si="47"/>
        <v/>
      </c>
      <c r="G767" s="4" t="str">
        <f t="shared" ref="G767:R767" si="102">IFERROR(100*G60,"")</f>
        <v/>
      </c>
      <c r="H767" s="4" t="str">
        <f t="shared" si="102"/>
        <v/>
      </c>
      <c r="I767" s="4" t="str">
        <f t="shared" si="102"/>
        <v/>
      </c>
      <c r="J767" s="4" t="str">
        <f t="shared" si="102"/>
        <v/>
      </c>
      <c r="K767" s="4" t="str">
        <f t="shared" si="102"/>
        <v/>
      </c>
      <c r="L767" s="4" t="str">
        <f t="shared" si="102"/>
        <v/>
      </c>
      <c r="M767" s="4" t="str">
        <f t="shared" si="102"/>
        <v/>
      </c>
      <c r="N767" s="4" t="str">
        <f t="shared" si="102"/>
        <v/>
      </c>
      <c r="O767" s="4" t="str">
        <f t="shared" si="102"/>
        <v/>
      </c>
      <c r="P767" s="4" t="str">
        <f t="shared" si="102"/>
        <v/>
      </c>
      <c r="Q767" s="4" t="str">
        <f t="shared" si="102"/>
        <v/>
      </c>
      <c r="R767" s="4" t="str">
        <f t="shared" si="102"/>
        <v/>
      </c>
      <c r="S767" s="4" t="str">
        <f t="shared" si="49"/>
        <v>-</v>
      </c>
      <c r="T767" s="4" t="str">
        <f t="shared" si="50"/>
        <v>-</v>
      </c>
      <c r="U767" s="4" t="str">
        <f t="shared" si="51"/>
        <v>-</v>
      </c>
      <c r="V767" s="4" t="str">
        <f t="shared" si="52"/>
        <v>-</v>
      </c>
      <c r="W767" s="4"/>
    </row>
    <row r="768" spans="1:23" x14ac:dyDescent="0.3">
      <c r="A768" s="1" t="str">
        <f t="shared" si="93"/>
        <v/>
      </c>
      <c r="B768" t="str">
        <f t="shared" si="93"/>
        <v/>
      </c>
      <c r="C768" t="str">
        <f t="shared" si="93"/>
        <v/>
      </c>
      <c r="D768" t="str">
        <f t="shared" si="93"/>
        <v/>
      </c>
      <c r="F768" t="str">
        <f t="shared" si="47"/>
        <v/>
      </c>
      <c r="G768" s="4" t="str">
        <f t="shared" ref="G768:R768" si="103">IFERROR(100*G61,"")</f>
        <v/>
      </c>
      <c r="H768" s="4" t="str">
        <f t="shared" si="103"/>
        <v/>
      </c>
      <c r="I768" s="4" t="str">
        <f t="shared" si="103"/>
        <v/>
      </c>
      <c r="J768" s="4" t="str">
        <f t="shared" si="103"/>
        <v/>
      </c>
      <c r="K768" s="4" t="str">
        <f t="shared" si="103"/>
        <v/>
      </c>
      <c r="L768" s="4" t="str">
        <f t="shared" si="103"/>
        <v/>
      </c>
      <c r="M768" s="4" t="str">
        <f t="shared" si="103"/>
        <v/>
      </c>
      <c r="N768" s="4" t="str">
        <f t="shared" si="103"/>
        <v/>
      </c>
      <c r="O768" s="4" t="str">
        <f t="shared" si="103"/>
        <v/>
      </c>
      <c r="P768" s="4" t="str">
        <f t="shared" si="103"/>
        <v/>
      </c>
      <c r="Q768" s="4" t="str">
        <f t="shared" si="103"/>
        <v/>
      </c>
      <c r="R768" s="4" t="str">
        <f t="shared" si="103"/>
        <v/>
      </c>
      <c r="S768" s="4" t="str">
        <f t="shared" si="49"/>
        <v>-</v>
      </c>
      <c r="T768" s="4" t="str">
        <f t="shared" si="50"/>
        <v>-</v>
      </c>
      <c r="U768" s="4" t="str">
        <f t="shared" si="51"/>
        <v>-</v>
      </c>
      <c r="V768" s="4" t="str">
        <f t="shared" si="52"/>
        <v>-</v>
      </c>
      <c r="W768" s="4"/>
    </row>
    <row r="769" spans="1:23" x14ac:dyDescent="0.3">
      <c r="A769" s="1" t="str">
        <f t="shared" si="93"/>
        <v/>
      </c>
      <c r="B769" t="str">
        <f t="shared" si="93"/>
        <v/>
      </c>
      <c r="C769" t="str">
        <f t="shared" si="93"/>
        <v/>
      </c>
      <c r="D769" t="str">
        <f t="shared" si="93"/>
        <v/>
      </c>
      <c r="F769" t="str">
        <f t="shared" si="47"/>
        <v/>
      </c>
      <c r="G769" s="4" t="str">
        <f t="shared" ref="G769:R769" si="104">IFERROR(100*G62,"")</f>
        <v/>
      </c>
      <c r="H769" s="4" t="str">
        <f t="shared" si="104"/>
        <v/>
      </c>
      <c r="I769" s="4" t="str">
        <f t="shared" si="104"/>
        <v/>
      </c>
      <c r="J769" s="4" t="str">
        <f t="shared" si="104"/>
        <v/>
      </c>
      <c r="K769" s="4" t="str">
        <f t="shared" si="104"/>
        <v/>
      </c>
      <c r="L769" s="4" t="str">
        <f t="shared" si="104"/>
        <v/>
      </c>
      <c r="M769" s="4" t="str">
        <f t="shared" si="104"/>
        <v/>
      </c>
      <c r="N769" s="4" t="str">
        <f t="shared" si="104"/>
        <v/>
      </c>
      <c r="O769" s="4" t="str">
        <f t="shared" si="104"/>
        <v/>
      </c>
      <c r="P769" s="4" t="str">
        <f t="shared" si="104"/>
        <v/>
      </c>
      <c r="Q769" s="4" t="str">
        <f t="shared" si="104"/>
        <v/>
      </c>
      <c r="R769" s="4" t="str">
        <f t="shared" si="104"/>
        <v/>
      </c>
      <c r="S769" s="4" t="str">
        <f t="shared" si="49"/>
        <v>-</v>
      </c>
      <c r="T769" s="4" t="str">
        <f t="shared" si="50"/>
        <v>-</v>
      </c>
      <c r="U769" s="4" t="str">
        <f t="shared" si="51"/>
        <v>-</v>
      </c>
      <c r="V769" s="4" t="str">
        <f t="shared" si="52"/>
        <v>-</v>
      </c>
      <c r="W769" s="4"/>
    </row>
    <row r="770" spans="1:23" x14ac:dyDescent="0.3">
      <c r="A770" s="1" t="str">
        <f t="shared" si="93"/>
        <v/>
      </c>
      <c r="B770" t="str">
        <f t="shared" si="93"/>
        <v/>
      </c>
      <c r="C770" t="str">
        <f t="shared" si="93"/>
        <v/>
      </c>
      <c r="D770" t="str">
        <f t="shared" si="93"/>
        <v/>
      </c>
      <c r="F770" t="str">
        <f t="shared" si="47"/>
        <v/>
      </c>
      <c r="G770" s="4" t="str">
        <f t="shared" ref="G770:R770" si="105">IFERROR(100*G63,"")</f>
        <v/>
      </c>
      <c r="H770" s="4" t="str">
        <f t="shared" si="105"/>
        <v/>
      </c>
      <c r="I770" s="4" t="str">
        <f t="shared" si="105"/>
        <v/>
      </c>
      <c r="J770" s="4" t="str">
        <f t="shared" si="105"/>
        <v/>
      </c>
      <c r="K770" s="4" t="str">
        <f t="shared" si="105"/>
        <v/>
      </c>
      <c r="L770" s="4" t="str">
        <f t="shared" si="105"/>
        <v/>
      </c>
      <c r="M770" s="4" t="str">
        <f t="shared" si="105"/>
        <v/>
      </c>
      <c r="N770" s="4" t="str">
        <f t="shared" si="105"/>
        <v/>
      </c>
      <c r="O770" s="4" t="str">
        <f t="shared" si="105"/>
        <v/>
      </c>
      <c r="P770" s="4" t="str">
        <f t="shared" si="105"/>
        <v/>
      </c>
      <c r="Q770" s="4" t="str">
        <f t="shared" si="105"/>
        <v/>
      </c>
      <c r="R770" s="4" t="str">
        <f t="shared" si="105"/>
        <v/>
      </c>
      <c r="S770" s="4" t="str">
        <f t="shared" si="49"/>
        <v>-</v>
      </c>
      <c r="T770" s="4" t="str">
        <f t="shared" si="50"/>
        <v>-</v>
      </c>
      <c r="U770" s="4" t="str">
        <f t="shared" si="51"/>
        <v>-</v>
      </c>
      <c r="V770" s="4" t="str">
        <f t="shared" si="52"/>
        <v>-</v>
      </c>
      <c r="W770" s="4"/>
    </row>
    <row r="771" spans="1:23" x14ac:dyDescent="0.3">
      <c r="A771" s="1" t="str">
        <f t="shared" si="93"/>
        <v/>
      </c>
      <c r="B771" t="str">
        <f t="shared" si="93"/>
        <v/>
      </c>
      <c r="C771" t="str">
        <f t="shared" si="93"/>
        <v/>
      </c>
      <c r="D771" t="str">
        <f t="shared" si="93"/>
        <v/>
      </c>
      <c r="F771" t="str">
        <f t="shared" si="47"/>
        <v/>
      </c>
      <c r="G771" s="4" t="str">
        <f t="shared" ref="G771:R771" si="106">IFERROR(100*G64,"")</f>
        <v/>
      </c>
      <c r="H771" s="4" t="str">
        <f t="shared" si="106"/>
        <v/>
      </c>
      <c r="I771" s="4" t="str">
        <f t="shared" si="106"/>
        <v/>
      </c>
      <c r="J771" s="4" t="str">
        <f t="shared" si="106"/>
        <v/>
      </c>
      <c r="K771" s="4" t="str">
        <f t="shared" si="106"/>
        <v/>
      </c>
      <c r="L771" s="4" t="str">
        <f t="shared" si="106"/>
        <v/>
      </c>
      <c r="M771" s="4" t="str">
        <f t="shared" si="106"/>
        <v/>
      </c>
      <c r="N771" s="4" t="str">
        <f t="shared" si="106"/>
        <v/>
      </c>
      <c r="O771" s="4" t="str">
        <f t="shared" si="106"/>
        <v/>
      </c>
      <c r="P771" s="4" t="str">
        <f t="shared" si="106"/>
        <v/>
      </c>
      <c r="Q771" s="4" t="str">
        <f t="shared" si="106"/>
        <v/>
      </c>
      <c r="R771" s="4" t="str">
        <f t="shared" si="106"/>
        <v/>
      </c>
      <c r="S771" s="4" t="str">
        <f t="shared" si="49"/>
        <v>-</v>
      </c>
      <c r="T771" s="4" t="str">
        <f t="shared" si="50"/>
        <v>-</v>
      </c>
      <c r="U771" s="4" t="str">
        <f t="shared" si="51"/>
        <v>-</v>
      </c>
      <c r="V771" s="4" t="str">
        <f t="shared" si="52"/>
        <v>-</v>
      </c>
      <c r="W771" s="4"/>
    </row>
    <row r="772" spans="1:23" x14ac:dyDescent="0.3">
      <c r="A772" s="1" t="str">
        <f t="shared" si="93"/>
        <v/>
      </c>
      <c r="B772" t="str">
        <f t="shared" si="93"/>
        <v/>
      </c>
      <c r="C772" t="str">
        <f t="shared" si="93"/>
        <v/>
      </c>
      <c r="D772" t="str">
        <f t="shared" si="93"/>
        <v/>
      </c>
      <c r="F772" t="str">
        <f t="shared" si="47"/>
        <v/>
      </c>
      <c r="G772" s="4" t="str">
        <f t="shared" ref="G772:R772" si="107">IFERROR(100*G65,"")</f>
        <v/>
      </c>
      <c r="H772" s="4" t="str">
        <f t="shared" si="107"/>
        <v/>
      </c>
      <c r="I772" s="4" t="str">
        <f t="shared" si="107"/>
        <v/>
      </c>
      <c r="J772" s="4" t="str">
        <f t="shared" si="107"/>
        <v/>
      </c>
      <c r="K772" s="4" t="str">
        <f t="shared" si="107"/>
        <v/>
      </c>
      <c r="L772" s="4" t="str">
        <f t="shared" si="107"/>
        <v/>
      </c>
      <c r="M772" s="4" t="str">
        <f t="shared" si="107"/>
        <v/>
      </c>
      <c r="N772" s="4" t="str">
        <f t="shared" si="107"/>
        <v/>
      </c>
      <c r="O772" s="4" t="str">
        <f t="shared" si="107"/>
        <v/>
      </c>
      <c r="P772" s="4" t="str">
        <f t="shared" si="107"/>
        <v/>
      </c>
      <c r="Q772" s="4" t="str">
        <f t="shared" si="107"/>
        <v/>
      </c>
      <c r="R772" s="4" t="str">
        <f t="shared" si="107"/>
        <v/>
      </c>
      <c r="S772" s="4" t="str">
        <f t="shared" si="49"/>
        <v>-</v>
      </c>
      <c r="T772" s="4" t="str">
        <f t="shared" si="50"/>
        <v>-</v>
      </c>
      <c r="U772" s="4" t="str">
        <f t="shared" si="51"/>
        <v>-</v>
      </c>
      <c r="V772" s="4" t="str">
        <f t="shared" si="52"/>
        <v>-</v>
      </c>
      <c r="W772" s="4"/>
    </row>
    <row r="773" spans="1:23" x14ac:dyDescent="0.3">
      <c r="A773" s="1" t="str">
        <f t="shared" si="93"/>
        <v/>
      </c>
      <c r="B773" t="str">
        <f t="shared" si="93"/>
        <v/>
      </c>
      <c r="C773" t="str">
        <f t="shared" si="93"/>
        <v/>
      </c>
      <c r="D773" t="str">
        <f t="shared" si="93"/>
        <v/>
      </c>
      <c r="F773" t="str">
        <f t="shared" si="47"/>
        <v/>
      </c>
      <c r="G773" s="4" t="str">
        <f t="shared" ref="G773:R773" si="108">IFERROR(100*G66,"")</f>
        <v/>
      </c>
      <c r="H773" s="4" t="str">
        <f t="shared" si="108"/>
        <v/>
      </c>
      <c r="I773" s="4" t="str">
        <f t="shared" si="108"/>
        <v/>
      </c>
      <c r="J773" s="4" t="str">
        <f t="shared" si="108"/>
        <v/>
      </c>
      <c r="K773" s="4" t="str">
        <f t="shared" si="108"/>
        <v/>
      </c>
      <c r="L773" s="4" t="str">
        <f t="shared" si="108"/>
        <v/>
      </c>
      <c r="M773" s="4" t="str">
        <f t="shared" si="108"/>
        <v/>
      </c>
      <c r="N773" s="4" t="str">
        <f t="shared" si="108"/>
        <v/>
      </c>
      <c r="O773" s="4" t="str">
        <f t="shared" si="108"/>
        <v/>
      </c>
      <c r="P773" s="4" t="str">
        <f t="shared" si="108"/>
        <v/>
      </c>
      <c r="Q773" s="4" t="str">
        <f t="shared" si="108"/>
        <v/>
      </c>
      <c r="R773" s="4" t="str">
        <f t="shared" si="108"/>
        <v/>
      </c>
      <c r="S773" s="4" t="str">
        <f t="shared" si="49"/>
        <v>-</v>
      </c>
      <c r="T773" s="4" t="str">
        <f t="shared" si="50"/>
        <v>-</v>
      </c>
      <c r="U773" s="4" t="str">
        <f t="shared" si="51"/>
        <v>-</v>
      </c>
      <c r="V773" s="4" t="str">
        <f t="shared" si="52"/>
        <v>-</v>
      </c>
      <c r="W773" s="4"/>
    </row>
    <row r="774" spans="1:23" x14ac:dyDescent="0.3">
      <c r="A774" s="1" t="str">
        <f t="shared" si="93"/>
        <v/>
      </c>
      <c r="B774" t="str">
        <f t="shared" si="93"/>
        <v/>
      </c>
      <c r="C774" t="str">
        <f t="shared" si="93"/>
        <v/>
      </c>
      <c r="D774" t="str">
        <f t="shared" si="93"/>
        <v/>
      </c>
      <c r="F774" t="str">
        <f t="shared" si="47"/>
        <v/>
      </c>
      <c r="G774" s="4" t="str">
        <f t="shared" ref="G774:R774" si="109">IFERROR(100*G67,"")</f>
        <v/>
      </c>
      <c r="H774" s="4" t="str">
        <f t="shared" si="109"/>
        <v/>
      </c>
      <c r="I774" s="4" t="str">
        <f t="shared" si="109"/>
        <v/>
      </c>
      <c r="J774" s="4" t="str">
        <f t="shared" si="109"/>
        <v/>
      </c>
      <c r="K774" s="4" t="str">
        <f t="shared" si="109"/>
        <v/>
      </c>
      <c r="L774" s="4" t="str">
        <f t="shared" si="109"/>
        <v/>
      </c>
      <c r="M774" s="4" t="str">
        <f t="shared" si="109"/>
        <v/>
      </c>
      <c r="N774" s="4" t="str">
        <f t="shared" si="109"/>
        <v/>
      </c>
      <c r="O774" s="4" t="str">
        <f t="shared" si="109"/>
        <v/>
      </c>
      <c r="P774" s="4" t="str">
        <f t="shared" si="109"/>
        <v/>
      </c>
      <c r="Q774" s="4" t="str">
        <f t="shared" si="109"/>
        <v/>
      </c>
      <c r="R774" s="4" t="str">
        <f t="shared" si="109"/>
        <v/>
      </c>
      <c r="S774" s="4" t="str">
        <f t="shared" si="49"/>
        <v>-</v>
      </c>
      <c r="T774" s="4" t="str">
        <f t="shared" si="50"/>
        <v>-</v>
      </c>
      <c r="U774" s="4" t="str">
        <f t="shared" si="51"/>
        <v>-</v>
      </c>
      <c r="V774" s="4" t="str">
        <f t="shared" si="52"/>
        <v>-</v>
      </c>
      <c r="W774" s="4"/>
    </row>
    <row r="775" spans="1:23" x14ac:dyDescent="0.3">
      <c r="A775" s="1" t="str">
        <f t="shared" si="93"/>
        <v/>
      </c>
      <c r="B775" t="str">
        <f t="shared" si="93"/>
        <v/>
      </c>
      <c r="C775" t="str">
        <f t="shared" si="93"/>
        <v/>
      </c>
      <c r="D775" t="str">
        <f t="shared" si="93"/>
        <v/>
      </c>
      <c r="F775" t="str">
        <f t="shared" si="47"/>
        <v/>
      </c>
      <c r="G775" s="4" t="str">
        <f t="shared" ref="G775:R775" si="110">IFERROR(100*G68,"")</f>
        <v/>
      </c>
      <c r="H775" s="4" t="str">
        <f t="shared" si="110"/>
        <v/>
      </c>
      <c r="I775" s="4" t="str">
        <f t="shared" si="110"/>
        <v/>
      </c>
      <c r="J775" s="4" t="str">
        <f t="shared" si="110"/>
        <v/>
      </c>
      <c r="K775" s="4" t="str">
        <f t="shared" si="110"/>
        <v/>
      </c>
      <c r="L775" s="4" t="str">
        <f t="shared" si="110"/>
        <v/>
      </c>
      <c r="M775" s="4" t="str">
        <f t="shared" si="110"/>
        <v/>
      </c>
      <c r="N775" s="4" t="str">
        <f t="shared" si="110"/>
        <v/>
      </c>
      <c r="O775" s="4" t="str">
        <f t="shared" si="110"/>
        <v/>
      </c>
      <c r="P775" s="4" t="str">
        <f t="shared" si="110"/>
        <v/>
      </c>
      <c r="Q775" s="4" t="str">
        <f t="shared" si="110"/>
        <v/>
      </c>
      <c r="R775" s="4" t="str">
        <f t="shared" si="110"/>
        <v/>
      </c>
      <c r="S775" s="4" t="str">
        <f t="shared" si="49"/>
        <v>-</v>
      </c>
      <c r="T775" s="4" t="str">
        <f t="shared" si="50"/>
        <v>-</v>
      </c>
      <c r="U775" s="4" t="str">
        <f t="shared" si="51"/>
        <v>-</v>
      </c>
      <c r="V775" s="4" t="str">
        <f t="shared" si="52"/>
        <v>-</v>
      </c>
      <c r="W775" s="4"/>
    </row>
    <row r="776" spans="1:23" x14ac:dyDescent="0.3">
      <c r="A776" s="1" t="str">
        <f t="shared" si="93"/>
        <v/>
      </c>
      <c r="B776" t="str">
        <f t="shared" si="93"/>
        <v/>
      </c>
      <c r="C776" t="str">
        <f t="shared" si="93"/>
        <v/>
      </c>
      <c r="D776" t="str">
        <f t="shared" si="93"/>
        <v/>
      </c>
      <c r="F776" t="str">
        <f t="shared" si="47"/>
        <v/>
      </c>
      <c r="G776" s="4" t="str">
        <f t="shared" ref="G776:R776" si="111">IFERROR(100*G69,"")</f>
        <v/>
      </c>
      <c r="H776" s="4" t="str">
        <f t="shared" si="111"/>
        <v/>
      </c>
      <c r="I776" s="4" t="str">
        <f t="shared" si="111"/>
        <v/>
      </c>
      <c r="J776" s="4" t="str">
        <f t="shared" si="111"/>
        <v/>
      </c>
      <c r="K776" s="4" t="str">
        <f t="shared" si="111"/>
        <v/>
      </c>
      <c r="L776" s="4" t="str">
        <f t="shared" si="111"/>
        <v/>
      </c>
      <c r="M776" s="4" t="str">
        <f t="shared" si="111"/>
        <v/>
      </c>
      <c r="N776" s="4" t="str">
        <f t="shared" si="111"/>
        <v/>
      </c>
      <c r="O776" s="4" t="str">
        <f t="shared" si="111"/>
        <v/>
      </c>
      <c r="P776" s="4" t="str">
        <f t="shared" si="111"/>
        <v/>
      </c>
      <c r="Q776" s="4" t="str">
        <f t="shared" si="111"/>
        <v/>
      </c>
      <c r="R776" s="4" t="str">
        <f t="shared" si="111"/>
        <v/>
      </c>
      <c r="S776" s="4" t="str">
        <f t="shared" si="49"/>
        <v>-</v>
      </c>
      <c r="T776" s="4" t="str">
        <f t="shared" si="50"/>
        <v>-</v>
      </c>
      <c r="U776" s="4" t="str">
        <f t="shared" si="51"/>
        <v>-</v>
      </c>
      <c r="V776" s="4" t="str">
        <f t="shared" si="52"/>
        <v>-</v>
      </c>
      <c r="W776" s="4"/>
    </row>
    <row r="777" spans="1:23" x14ac:dyDescent="0.3">
      <c r="A777" s="1" t="str">
        <f t="shared" si="93"/>
        <v/>
      </c>
      <c r="B777" t="str">
        <f t="shared" si="93"/>
        <v/>
      </c>
      <c r="C777" t="str">
        <f t="shared" si="93"/>
        <v/>
      </c>
      <c r="D777" t="str">
        <f t="shared" si="93"/>
        <v/>
      </c>
      <c r="F777" t="str">
        <f t="shared" si="47"/>
        <v/>
      </c>
      <c r="G777" s="4" t="str">
        <f t="shared" ref="G777:R777" si="112">IFERROR(100*G70,"")</f>
        <v/>
      </c>
      <c r="H777" s="4" t="str">
        <f t="shared" si="112"/>
        <v/>
      </c>
      <c r="I777" s="4" t="str">
        <f t="shared" si="112"/>
        <v/>
      </c>
      <c r="J777" s="4" t="str">
        <f t="shared" si="112"/>
        <v/>
      </c>
      <c r="K777" s="4" t="str">
        <f t="shared" si="112"/>
        <v/>
      </c>
      <c r="L777" s="4" t="str">
        <f t="shared" si="112"/>
        <v/>
      </c>
      <c r="M777" s="4" t="str">
        <f t="shared" si="112"/>
        <v/>
      </c>
      <c r="N777" s="4" t="str">
        <f t="shared" si="112"/>
        <v/>
      </c>
      <c r="O777" s="4" t="str">
        <f t="shared" si="112"/>
        <v/>
      </c>
      <c r="P777" s="4" t="str">
        <f t="shared" si="112"/>
        <v/>
      </c>
      <c r="Q777" s="4" t="str">
        <f t="shared" si="112"/>
        <v/>
      </c>
      <c r="R777" s="4" t="str">
        <f t="shared" si="112"/>
        <v/>
      </c>
      <c r="S777" s="4" t="str">
        <f t="shared" si="49"/>
        <v>-</v>
      </c>
      <c r="T777" s="4" t="str">
        <f t="shared" si="50"/>
        <v>-</v>
      </c>
      <c r="U777" s="4" t="str">
        <f t="shared" si="51"/>
        <v>-</v>
      </c>
      <c r="V777" s="4" t="str">
        <f t="shared" si="52"/>
        <v>-</v>
      </c>
      <c r="W777" s="4"/>
    </row>
    <row r="778" spans="1:23" x14ac:dyDescent="0.3">
      <c r="A778" s="1" t="str">
        <f t="shared" si="93"/>
        <v/>
      </c>
      <c r="B778" t="str">
        <f t="shared" si="93"/>
        <v/>
      </c>
      <c r="C778" t="str">
        <f t="shared" si="93"/>
        <v/>
      </c>
      <c r="D778" t="str">
        <f t="shared" si="93"/>
        <v/>
      </c>
      <c r="F778" t="str">
        <f t="shared" si="47"/>
        <v/>
      </c>
      <c r="G778" s="4" t="str">
        <f t="shared" ref="G778:R778" si="113">IFERROR(100*G71,"")</f>
        <v/>
      </c>
      <c r="H778" s="4" t="str">
        <f t="shared" si="113"/>
        <v/>
      </c>
      <c r="I778" s="4" t="str">
        <f t="shared" si="113"/>
        <v/>
      </c>
      <c r="J778" s="4" t="str">
        <f t="shared" si="113"/>
        <v/>
      </c>
      <c r="K778" s="4" t="str">
        <f t="shared" si="113"/>
        <v/>
      </c>
      <c r="L778" s="4" t="str">
        <f t="shared" si="113"/>
        <v/>
      </c>
      <c r="M778" s="4" t="str">
        <f t="shared" si="113"/>
        <v/>
      </c>
      <c r="N778" s="4" t="str">
        <f t="shared" si="113"/>
        <v/>
      </c>
      <c r="O778" s="4" t="str">
        <f t="shared" si="113"/>
        <v/>
      </c>
      <c r="P778" s="4" t="str">
        <f t="shared" si="113"/>
        <v/>
      </c>
      <c r="Q778" s="4" t="str">
        <f t="shared" si="113"/>
        <v/>
      </c>
      <c r="R778" s="4" t="str">
        <f t="shared" si="113"/>
        <v/>
      </c>
      <c r="S778" s="4" t="str">
        <f t="shared" si="49"/>
        <v>-</v>
      </c>
      <c r="T778" s="4" t="str">
        <f t="shared" si="50"/>
        <v>-</v>
      </c>
      <c r="U778" s="4" t="str">
        <f t="shared" si="51"/>
        <v>-</v>
      </c>
      <c r="V778" s="4" t="str">
        <f t="shared" si="52"/>
        <v>-</v>
      </c>
      <c r="W778" s="4"/>
    </row>
    <row r="779" spans="1:23" x14ac:dyDescent="0.3">
      <c r="A779" s="1" t="str">
        <f t="shared" ref="A779:D798" si="114">A72</f>
        <v/>
      </c>
      <c r="B779" t="str">
        <f t="shared" si="114"/>
        <v/>
      </c>
      <c r="C779" t="str">
        <f t="shared" si="114"/>
        <v/>
      </c>
      <c r="D779" t="str">
        <f t="shared" si="114"/>
        <v/>
      </c>
      <c r="F779" t="str">
        <f t="shared" si="47"/>
        <v/>
      </c>
      <c r="G779" s="4" t="str">
        <f t="shared" ref="G779:R779" si="115">IFERROR(100*G72,"")</f>
        <v/>
      </c>
      <c r="H779" s="4" t="str">
        <f t="shared" si="115"/>
        <v/>
      </c>
      <c r="I779" s="4" t="str">
        <f t="shared" si="115"/>
        <v/>
      </c>
      <c r="J779" s="4" t="str">
        <f t="shared" si="115"/>
        <v/>
      </c>
      <c r="K779" s="4" t="str">
        <f t="shared" si="115"/>
        <v/>
      </c>
      <c r="L779" s="4" t="str">
        <f t="shared" si="115"/>
        <v/>
      </c>
      <c r="M779" s="4" t="str">
        <f t="shared" si="115"/>
        <v/>
      </c>
      <c r="N779" s="4" t="str">
        <f t="shared" si="115"/>
        <v/>
      </c>
      <c r="O779" s="4" t="str">
        <f t="shared" si="115"/>
        <v/>
      </c>
      <c r="P779" s="4" t="str">
        <f t="shared" si="115"/>
        <v/>
      </c>
      <c r="Q779" s="4" t="str">
        <f t="shared" si="115"/>
        <v/>
      </c>
      <c r="R779" s="4" t="str">
        <f t="shared" si="115"/>
        <v/>
      </c>
      <c r="S779" s="4" t="str">
        <f t="shared" si="49"/>
        <v>-</v>
      </c>
      <c r="T779" s="4" t="str">
        <f t="shared" si="50"/>
        <v>-</v>
      </c>
      <c r="U779" s="4" t="str">
        <f t="shared" si="51"/>
        <v>-</v>
      </c>
      <c r="V779" s="4" t="str">
        <f t="shared" si="52"/>
        <v>-</v>
      </c>
      <c r="W779" s="4"/>
    </row>
    <row r="780" spans="1:23" x14ac:dyDescent="0.3">
      <c r="A780" s="1" t="str">
        <f t="shared" si="114"/>
        <v/>
      </c>
      <c r="B780" t="str">
        <f t="shared" si="114"/>
        <v/>
      </c>
      <c r="C780" t="str">
        <f t="shared" si="114"/>
        <v/>
      </c>
      <c r="D780" t="str">
        <f t="shared" si="114"/>
        <v/>
      </c>
      <c r="F780" t="str">
        <f t="shared" si="47"/>
        <v/>
      </c>
      <c r="G780" s="4" t="str">
        <f t="shared" ref="G780:R780" si="116">IFERROR(100*G73,"")</f>
        <v/>
      </c>
      <c r="H780" s="4" t="str">
        <f t="shared" si="116"/>
        <v/>
      </c>
      <c r="I780" s="4" t="str">
        <f t="shared" si="116"/>
        <v/>
      </c>
      <c r="J780" s="4" t="str">
        <f t="shared" si="116"/>
        <v/>
      </c>
      <c r="K780" s="4" t="str">
        <f t="shared" si="116"/>
        <v/>
      </c>
      <c r="L780" s="4" t="str">
        <f t="shared" si="116"/>
        <v/>
      </c>
      <c r="M780" s="4" t="str">
        <f t="shared" si="116"/>
        <v/>
      </c>
      <c r="N780" s="4" t="str">
        <f t="shared" si="116"/>
        <v/>
      </c>
      <c r="O780" s="4" t="str">
        <f t="shared" si="116"/>
        <v/>
      </c>
      <c r="P780" s="4" t="str">
        <f t="shared" si="116"/>
        <v/>
      </c>
      <c r="Q780" s="4" t="str">
        <f t="shared" si="116"/>
        <v/>
      </c>
      <c r="R780" s="4" t="str">
        <f t="shared" si="116"/>
        <v/>
      </c>
      <c r="S780" s="4" t="str">
        <f t="shared" si="49"/>
        <v>-</v>
      </c>
      <c r="T780" s="4" t="str">
        <f t="shared" si="50"/>
        <v>-</v>
      </c>
      <c r="U780" s="4" t="str">
        <f t="shared" si="51"/>
        <v>-</v>
      </c>
      <c r="V780" s="4" t="str">
        <f t="shared" si="52"/>
        <v>-</v>
      </c>
      <c r="W780" s="4"/>
    </row>
    <row r="781" spans="1:23" x14ac:dyDescent="0.3">
      <c r="A781" s="1" t="str">
        <f t="shared" si="114"/>
        <v/>
      </c>
      <c r="B781" t="str">
        <f t="shared" si="114"/>
        <v/>
      </c>
      <c r="C781" t="str">
        <f t="shared" si="114"/>
        <v/>
      </c>
      <c r="D781" t="str">
        <f t="shared" si="114"/>
        <v/>
      </c>
      <c r="F781" t="str">
        <f t="shared" si="47"/>
        <v/>
      </c>
      <c r="G781" s="4" t="str">
        <f t="shared" ref="G781:R781" si="117">IFERROR(100*G74,"")</f>
        <v/>
      </c>
      <c r="H781" s="4" t="str">
        <f t="shared" si="117"/>
        <v/>
      </c>
      <c r="I781" s="4" t="str">
        <f t="shared" si="117"/>
        <v/>
      </c>
      <c r="J781" s="4" t="str">
        <f t="shared" si="117"/>
        <v/>
      </c>
      <c r="K781" s="4" t="str">
        <f t="shared" si="117"/>
        <v/>
      </c>
      <c r="L781" s="4" t="str">
        <f t="shared" si="117"/>
        <v/>
      </c>
      <c r="M781" s="4" t="str">
        <f t="shared" si="117"/>
        <v/>
      </c>
      <c r="N781" s="4" t="str">
        <f t="shared" si="117"/>
        <v/>
      </c>
      <c r="O781" s="4" t="str">
        <f t="shared" si="117"/>
        <v/>
      </c>
      <c r="P781" s="4" t="str">
        <f t="shared" si="117"/>
        <v/>
      </c>
      <c r="Q781" s="4" t="str">
        <f t="shared" si="117"/>
        <v/>
      </c>
      <c r="R781" s="4" t="str">
        <f t="shared" si="117"/>
        <v/>
      </c>
      <c r="S781" s="4" t="str">
        <f t="shared" si="49"/>
        <v>-</v>
      </c>
      <c r="T781" s="4" t="str">
        <f t="shared" si="50"/>
        <v>-</v>
      </c>
      <c r="U781" s="4" t="str">
        <f t="shared" si="51"/>
        <v>-</v>
      </c>
      <c r="V781" s="4" t="str">
        <f t="shared" si="52"/>
        <v>-</v>
      </c>
      <c r="W781" s="4"/>
    </row>
    <row r="782" spans="1:23" x14ac:dyDescent="0.3">
      <c r="A782" s="1" t="str">
        <f t="shared" si="114"/>
        <v/>
      </c>
      <c r="B782" t="str">
        <f t="shared" si="114"/>
        <v/>
      </c>
      <c r="C782" t="str">
        <f t="shared" si="114"/>
        <v/>
      </c>
      <c r="D782" t="str">
        <f t="shared" si="114"/>
        <v/>
      </c>
      <c r="F782" t="str">
        <f t="shared" si="47"/>
        <v/>
      </c>
      <c r="G782" s="4" t="str">
        <f t="shared" ref="G782:R782" si="118">IFERROR(100*G75,"")</f>
        <v/>
      </c>
      <c r="H782" s="4" t="str">
        <f t="shared" si="118"/>
        <v/>
      </c>
      <c r="I782" s="4" t="str">
        <f t="shared" si="118"/>
        <v/>
      </c>
      <c r="J782" s="4" t="str">
        <f t="shared" si="118"/>
        <v/>
      </c>
      <c r="K782" s="4" t="str">
        <f t="shared" si="118"/>
        <v/>
      </c>
      <c r="L782" s="4" t="str">
        <f t="shared" si="118"/>
        <v/>
      </c>
      <c r="M782" s="4" t="str">
        <f t="shared" si="118"/>
        <v/>
      </c>
      <c r="N782" s="4" t="str">
        <f t="shared" si="118"/>
        <v/>
      </c>
      <c r="O782" s="4" t="str">
        <f t="shared" si="118"/>
        <v/>
      </c>
      <c r="P782" s="4" t="str">
        <f t="shared" si="118"/>
        <v/>
      </c>
      <c r="Q782" s="4" t="str">
        <f t="shared" si="118"/>
        <v/>
      </c>
      <c r="R782" s="4" t="str">
        <f t="shared" si="118"/>
        <v/>
      </c>
      <c r="S782" s="4" t="str">
        <f t="shared" si="49"/>
        <v>-</v>
      </c>
      <c r="T782" s="4" t="str">
        <f t="shared" si="50"/>
        <v>-</v>
      </c>
      <c r="U782" s="4" t="str">
        <f t="shared" si="51"/>
        <v>-</v>
      </c>
      <c r="V782" s="4" t="str">
        <f t="shared" si="52"/>
        <v>-</v>
      </c>
      <c r="W782" s="4"/>
    </row>
    <row r="783" spans="1:23" x14ac:dyDescent="0.3">
      <c r="A783" s="1" t="str">
        <f t="shared" si="114"/>
        <v/>
      </c>
      <c r="B783" t="str">
        <f t="shared" si="114"/>
        <v/>
      </c>
      <c r="C783" t="str">
        <f t="shared" si="114"/>
        <v/>
      </c>
      <c r="D783" t="str">
        <f t="shared" si="114"/>
        <v/>
      </c>
      <c r="F783" t="str">
        <f t="shared" ref="F783:F846" si="119">F76</f>
        <v/>
      </c>
      <c r="G783" s="4" t="str">
        <f t="shared" ref="G783:R783" si="120">IFERROR(100*G76,"")</f>
        <v/>
      </c>
      <c r="H783" s="4" t="str">
        <f t="shared" si="120"/>
        <v/>
      </c>
      <c r="I783" s="4" t="str">
        <f t="shared" si="120"/>
        <v/>
      </c>
      <c r="J783" s="4" t="str">
        <f t="shared" si="120"/>
        <v/>
      </c>
      <c r="K783" s="4" t="str">
        <f t="shared" si="120"/>
        <v/>
      </c>
      <c r="L783" s="4" t="str">
        <f t="shared" si="120"/>
        <v/>
      </c>
      <c r="M783" s="4" t="str">
        <f t="shared" si="120"/>
        <v/>
      </c>
      <c r="N783" s="4" t="str">
        <f t="shared" si="120"/>
        <v/>
      </c>
      <c r="O783" s="4" t="str">
        <f t="shared" si="120"/>
        <v/>
      </c>
      <c r="P783" s="4" t="str">
        <f t="shared" si="120"/>
        <v/>
      </c>
      <c r="Q783" s="4" t="str">
        <f t="shared" si="120"/>
        <v/>
      </c>
      <c r="R783" s="4" t="str">
        <f t="shared" si="120"/>
        <v/>
      </c>
      <c r="S783" s="4" t="str">
        <f t="shared" ref="S783:S846" si="121">IFERROR(($G$714*G783)+($H$714*H783)+($I$714*I783)+($J$714*J783),"-")</f>
        <v>-</v>
      </c>
      <c r="T783" s="4" t="str">
        <f t="shared" ref="T783:T846" si="122">IFERROR(($K$714*K783)+($L$714*L783)+($M$714*M783),"-")</f>
        <v>-</v>
      </c>
      <c r="U783" s="4" t="str">
        <f t="shared" ref="U783:U846" si="123">IFERROR(($N$714*N783)+($O$714*O783)+($Q$714*Q783)+($R$714*R783)+($P$714*P783),"-")</f>
        <v>-</v>
      </c>
      <c r="V783" s="4" t="str">
        <f t="shared" ref="V783:V846" si="124">IFERROR(($S$714*S783)+($T$714*T783)+($U$714*U783),"-")</f>
        <v>-</v>
      </c>
      <c r="W783" s="4"/>
    </row>
    <row r="784" spans="1:23" x14ac:dyDescent="0.3">
      <c r="A784" s="1" t="str">
        <f t="shared" si="114"/>
        <v/>
      </c>
      <c r="B784" t="str">
        <f t="shared" si="114"/>
        <v/>
      </c>
      <c r="C784" t="str">
        <f t="shared" si="114"/>
        <v/>
      </c>
      <c r="D784" t="str">
        <f t="shared" si="114"/>
        <v/>
      </c>
      <c r="F784" t="str">
        <f t="shared" si="119"/>
        <v/>
      </c>
      <c r="G784" s="4" t="str">
        <f t="shared" ref="G784:R784" si="125">IFERROR(100*G77,"")</f>
        <v/>
      </c>
      <c r="H784" s="4" t="str">
        <f t="shared" si="125"/>
        <v/>
      </c>
      <c r="I784" s="4" t="str">
        <f t="shared" si="125"/>
        <v/>
      </c>
      <c r="J784" s="4" t="str">
        <f t="shared" si="125"/>
        <v/>
      </c>
      <c r="K784" s="4" t="str">
        <f t="shared" si="125"/>
        <v/>
      </c>
      <c r="L784" s="4" t="str">
        <f t="shared" si="125"/>
        <v/>
      </c>
      <c r="M784" s="4" t="str">
        <f t="shared" si="125"/>
        <v/>
      </c>
      <c r="N784" s="4" t="str">
        <f t="shared" si="125"/>
        <v/>
      </c>
      <c r="O784" s="4" t="str">
        <f t="shared" si="125"/>
        <v/>
      </c>
      <c r="P784" s="4" t="str">
        <f t="shared" si="125"/>
        <v/>
      </c>
      <c r="Q784" s="4" t="str">
        <f t="shared" si="125"/>
        <v/>
      </c>
      <c r="R784" s="4" t="str">
        <f t="shared" si="125"/>
        <v/>
      </c>
      <c r="S784" s="4" t="str">
        <f t="shared" si="121"/>
        <v>-</v>
      </c>
      <c r="T784" s="4" t="str">
        <f t="shared" si="122"/>
        <v>-</v>
      </c>
      <c r="U784" s="4" t="str">
        <f t="shared" si="123"/>
        <v>-</v>
      </c>
      <c r="V784" s="4" t="str">
        <f t="shared" si="124"/>
        <v>-</v>
      </c>
      <c r="W784" s="4"/>
    </row>
    <row r="785" spans="1:23" x14ac:dyDescent="0.3">
      <c r="A785" s="1" t="str">
        <f t="shared" si="114"/>
        <v/>
      </c>
      <c r="B785" t="str">
        <f t="shared" si="114"/>
        <v/>
      </c>
      <c r="C785" t="str">
        <f t="shared" si="114"/>
        <v/>
      </c>
      <c r="D785" t="str">
        <f t="shared" si="114"/>
        <v/>
      </c>
      <c r="F785" t="str">
        <f t="shared" si="119"/>
        <v/>
      </c>
      <c r="G785" s="4" t="str">
        <f t="shared" ref="G785:R785" si="126">IFERROR(100*G78,"")</f>
        <v/>
      </c>
      <c r="H785" s="4" t="str">
        <f t="shared" si="126"/>
        <v/>
      </c>
      <c r="I785" s="4" t="str">
        <f t="shared" si="126"/>
        <v/>
      </c>
      <c r="J785" s="4" t="str">
        <f t="shared" si="126"/>
        <v/>
      </c>
      <c r="K785" s="4" t="str">
        <f t="shared" si="126"/>
        <v/>
      </c>
      <c r="L785" s="4" t="str">
        <f t="shared" si="126"/>
        <v/>
      </c>
      <c r="M785" s="4" t="str">
        <f t="shared" si="126"/>
        <v/>
      </c>
      <c r="N785" s="4" t="str">
        <f t="shared" si="126"/>
        <v/>
      </c>
      <c r="O785" s="4" t="str">
        <f t="shared" si="126"/>
        <v/>
      </c>
      <c r="P785" s="4" t="str">
        <f t="shared" si="126"/>
        <v/>
      </c>
      <c r="Q785" s="4" t="str">
        <f t="shared" si="126"/>
        <v/>
      </c>
      <c r="R785" s="4" t="str">
        <f t="shared" si="126"/>
        <v/>
      </c>
      <c r="S785" s="4" t="str">
        <f t="shared" si="121"/>
        <v>-</v>
      </c>
      <c r="T785" s="4" t="str">
        <f t="shared" si="122"/>
        <v>-</v>
      </c>
      <c r="U785" s="4" t="str">
        <f t="shared" si="123"/>
        <v>-</v>
      </c>
      <c r="V785" s="4" t="str">
        <f t="shared" si="124"/>
        <v>-</v>
      </c>
      <c r="W785" s="4"/>
    </row>
    <row r="786" spans="1:23" x14ac:dyDescent="0.3">
      <c r="A786" s="1" t="str">
        <f t="shared" si="114"/>
        <v/>
      </c>
      <c r="B786" t="str">
        <f t="shared" si="114"/>
        <v/>
      </c>
      <c r="C786" t="str">
        <f t="shared" si="114"/>
        <v/>
      </c>
      <c r="D786" t="str">
        <f t="shared" si="114"/>
        <v/>
      </c>
      <c r="F786" t="str">
        <f t="shared" si="119"/>
        <v/>
      </c>
      <c r="G786" s="4" t="str">
        <f t="shared" ref="G786:R786" si="127">IFERROR(100*G79,"")</f>
        <v/>
      </c>
      <c r="H786" s="4" t="str">
        <f t="shared" si="127"/>
        <v/>
      </c>
      <c r="I786" s="4" t="str">
        <f t="shared" si="127"/>
        <v/>
      </c>
      <c r="J786" s="4" t="str">
        <f t="shared" si="127"/>
        <v/>
      </c>
      <c r="K786" s="4" t="str">
        <f t="shared" si="127"/>
        <v/>
      </c>
      <c r="L786" s="4" t="str">
        <f t="shared" si="127"/>
        <v/>
      </c>
      <c r="M786" s="4" t="str">
        <f t="shared" si="127"/>
        <v/>
      </c>
      <c r="N786" s="4" t="str">
        <f t="shared" si="127"/>
        <v/>
      </c>
      <c r="O786" s="4" t="str">
        <f t="shared" si="127"/>
        <v/>
      </c>
      <c r="P786" s="4" t="str">
        <f t="shared" si="127"/>
        <v/>
      </c>
      <c r="Q786" s="4" t="str">
        <f t="shared" si="127"/>
        <v/>
      </c>
      <c r="R786" s="4" t="str">
        <f t="shared" si="127"/>
        <v/>
      </c>
      <c r="S786" s="4" t="str">
        <f t="shared" si="121"/>
        <v>-</v>
      </c>
      <c r="T786" s="4" t="str">
        <f t="shared" si="122"/>
        <v>-</v>
      </c>
      <c r="U786" s="4" t="str">
        <f t="shared" si="123"/>
        <v>-</v>
      </c>
      <c r="V786" s="4" t="str">
        <f t="shared" si="124"/>
        <v>-</v>
      </c>
      <c r="W786" s="4"/>
    </row>
    <row r="787" spans="1:23" x14ac:dyDescent="0.3">
      <c r="A787" s="1" t="str">
        <f t="shared" si="114"/>
        <v/>
      </c>
      <c r="B787" t="str">
        <f t="shared" si="114"/>
        <v/>
      </c>
      <c r="C787" t="str">
        <f t="shared" si="114"/>
        <v/>
      </c>
      <c r="D787" t="str">
        <f t="shared" si="114"/>
        <v/>
      </c>
      <c r="F787" t="str">
        <f t="shared" si="119"/>
        <v/>
      </c>
      <c r="G787" s="4" t="str">
        <f t="shared" ref="G787:R787" si="128">IFERROR(100*G80,"")</f>
        <v/>
      </c>
      <c r="H787" s="4" t="str">
        <f t="shared" si="128"/>
        <v/>
      </c>
      <c r="I787" s="4" t="str">
        <f t="shared" si="128"/>
        <v/>
      </c>
      <c r="J787" s="4" t="str">
        <f t="shared" si="128"/>
        <v/>
      </c>
      <c r="K787" s="4" t="str">
        <f t="shared" si="128"/>
        <v/>
      </c>
      <c r="L787" s="4" t="str">
        <f t="shared" si="128"/>
        <v/>
      </c>
      <c r="M787" s="4" t="str">
        <f t="shared" si="128"/>
        <v/>
      </c>
      <c r="N787" s="4" t="str">
        <f t="shared" si="128"/>
        <v/>
      </c>
      <c r="O787" s="4" t="str">
        <f t="shared" si="128"/>
        <v/>
      </c>
      <c r="P787" s="4" t="str">
        <f t="shared" si="128"/>
        <v/>
      </c>
      <c r="Q787" s="4" t="str">
        <f t="shared" si="128"/>
        <v/>
      </c>
      <c r="R787" s="4" t="str">
        <f t="shared" si="128"/>
        <v/>
      </c>
      <c r="S787" s="4" t="str">
        <f t="shared" si="121"/>
        <v>-</v>
      </c>
      <c r="T787" s="4" t="str">
        <f t="shared" si="122"/>
        <v>-</v>
      </c>
      <c r="U787" s="4" t="str">
        <f t="shared" si="123"/>
        <v>-</v>
      </c>
      <c r="V787" s="4" t="str">
        <f t="shared" si="124"/>
        <v>-</v>
      </c>
      <c r="W787" s="4"/>
    </row>
    <row r="788" spans="1:23" x14ac:dyDescent="0.3">
      <c r="A788" s="1" t="str">
        <f t="shared" si="114"/>
        <v/>
      </c>
      <c r="B788" t="str">
        <f t="shared" si="114"/>
        <v/>
      </c>
      <c r="C788" t="str">
        <f t="shared" si="114"/>
        <v/>
      </c>
      <c r="D788" t="str">
        <f t="shared" si="114"/>
        <v/>
      </c>
      <c r="F788" t="str">
        <f t="shared" si="119"/>
        <v/>
      </c>
      <c r="G788" s="4" t="str">
        <f t="shared" ref="G788:R788" si="129">IFERROR(100*G81,"")</f>
        <v/>
      </c>
      <c r="H788" s="4" t="str">
        <f t="shared" si="129"/>
        <v/>
      </c>
      <c r="I788" s="4" t="str">
        <f t="shared" si="129"/>
        <v/>
      </c>
      <c r="J788" s="4" t="str">
        <f t="shared" si="129"/>
        <v/>
      </c>
      <c r="K788" s="4" t="str">
        <f t="shared" si="129"/>
        <v/>
      </c>
      <c r="L788" s="4" t="str">
        <f t="shared" si="129"/>
        <v/>
      </c>
      <c r="M788" s="4" t="str">
        <f t="shared" si="129"/>
        <v/>
      </c>
      <c r="N788" s="4" t="str">
        <f t="shared" si="129"/>
        <v/>
      </c>
      <c r="O788" s="4" t="str">
        <f t="shared" si="129"/>
        <v/>
      </c>
      <c r="P788" s="4" t="str">
        <f t="shared" si="129"/>
        <v/>
      </c>
      <c r="Q788" s="4" t="str">
        <f t="shared" si="129"/>
        <v/>
      </c>
      <c r="R788" s="4" t="str">
        <f t="shared" si="129"/>
        <v/>
      </c>
      <c r="S788" s="4" t="str">
        <f t="shared" si="121"/>
        <v>-</v>
      </c>
      <c r="T788" s="4" t="str">
        <f t="shared" si="122"/>
        <v>-</v>
      </c>
      <c r="U788" s="4" t="str">
        <f t="shared" si="123"/>
        <v>-</v>
      </c>
      <c r="V788" s="4" t="str">
        <f t="shared" si="124"/>
        <v>-</v>
      </c>
      <c r="W788" s="4"/>
    </row>
    <row r="789" spans="1:23" x14ac:dyDescent="0.3">
      <c r="A789" s="1" t="str">
        <f t="shared" si="114"/>
        <v/>
      </c>
      <c r="B789" t="str">
        <f t="shared" si="114"/>
        <v/>
      </c>
      <c r="C789" t="str">
        <f t="shared" si="114"/>
        <v/>
      </c>
      <c r="D789" t="str">
        <f t="shared" si="114"/>
        <v/>
      </c>
      <c r="F789" t="str">
        <f t="shared" si="119"/>
        <v/>
      </c>
      <c r="G789" s="4" t="str">
        <f t="shared" ref="G789:R789" si="130">IFERROR(100*G82,"")</f>
        <v/>
      </c>
      <c r="H789" s="4" t="str">
        <f t="shared" si="130"/>
        <v/>
      </c>
      <c r="I789" s="4" t="str">
        <f t="shared" si="130"/>
        <v/>
      </c>
      <c r="J789" s="4" t="str">
        <f t="shared" si="130"/>
        <v/>
      </c>
      <c r="K789" s="4" t="str">
        <f t="shared" si="130"/>
        <v/>
      </c>
      <c r="L789" s="4" t="str">
        <f t="shared" si="130"/>
        <v/>
      </c>
      <c r="M789" s="4" t="str">
        <f t="shared" si="130"/>
        <v/>
      </c>
      <c r="N789" s="4" t="str">
        <f t="shared" si="130"/>
        <v/>
      </c>
      <c r="O789" s="4" t="str">
        <f t="shared" si="130"/>
        <v/>
      </c>
      <c r="P789" s="4" t="str">
        <f t="shared" si="130"/>
        <v/>
      </c>
      <c r="Q789" s="4" t="str">
        <f t="shared" si="130"/>
        <v/>
      </c>
      <c r="R789" s="4" t="str">
        <f t="shared" si="130"/>
        <v/>
      </c>
      <c r="S789" s="4" t="str">
        <f t="shared" si="121"/>
        <v>-</v>
      </c>
      <c r="T789" s="4" t="str">
        <f t="shared" si="122"/>
        <v>-</v>
      </c>
      <c r="U789" s="4" t="str">
        <f t="shared" si="123"/>
        <v>-</v>
      </c>
      <c r="V789" s="4" t="str">
        <f t="shared" si="124"/>
        <v>-</v>
      </c>
      <c r="W789" s="4"/>
    </row>
    <row r="790" spans="1:23" x14ac:dyDescent="0.3">
      <c r="A790" s="1" t="str">
        <f t="shared" si="114"/>
        <v/>
      </c>
      <c r="B790" t="str">
        <f t="shared" si="114"/>
        <v/>
      </c>
      <c r="C790" t="str">
        <f t="shared" si="114"/>
        <v/>
      </c>
      <c r="D790" t="str">
        <f t="shared" si="114"/>
        <v/>
      </c>
      <c r="F790" t="str">
        <f t="shared" si="119"/>
        <v/>
      </c>
      <c r="G790" s="4" t="str">
        <f t="shared" ref="G790:R790" si="131">IFERROR(100*G83,"")</f>
        <v/>
      </c>
      <c r="H790" s="4" t="str">
        <f t="shared" si="131"/>
        <v/>
      </c>
      <c r="I790" s="4" t="str">
        <f t="shared" si="131"/>
        <v/>
      </c>
      <c r="J790" s="4" t="str">
        <f t="shared" si="131"/>
        <v/>
      </c>
      <c r="K790" s="4" t="str">
        <f t="shared" si="131"/>
        <v/>
      </c>
      <c r="L790" s="4" t="str">
        <f t="shared" si="131"/>
        <v/>
      </c>
      <c r="M790" s="4" t="str">
        <f t="shared" si="131"/>
        <v/>
      </c>
      <c r="N790" s="4" t="str">
        <f t="shared" si="131"/>
        <v/>
      </c>
      <c r="O790" s="4" t="str">
        <f t="shared" si="131"/>
        <v/>
      </c>
      <c r="P790" s="4" t="str">
        <f t="shared" si="131"/>
        <v/>
      </c>
      <c r="Q790" s="4" t="str">
        <f t="shared" si="131"/>
        <v/>
      </c>
      <c r="R790" s="4" t="str">
        <f t="shared" si="131"/>
        <v/>
      </c>
      <c r="S790" s="4" t="str">
        <f t="shared" si="121"/>
        <v>-</v>
      </c>
      <c r="T790" s="4" t="str">
        <f t="shared" si="122"/>
        <v>-</v>
      </c>
      <c r="U790" s="4" t="str">
        <f t="shared" si="123"/>
        <v>-</v>
      </c>
      <c r="V790" s="4" t="str">
        <f t="shared" si="124"/>
        <v>-</v>
      </c>
      <c r="W790" s="4"/>
    </row>
    <row r="791" spans="1:23" x14ac:dyDescent="0.3">
      <c r="A791" s="1" t="str">
        <f t="shared" si="114"/>
        <v/>
      </c>
      <c r="B791" t="str">
        <f t="shared" si="114"/>
        <v/>
      </c>
      <c r="C791" t="str">
        <f t="shared" si="114"/>
        <v/>
      </c>
      <c r="D791" t="str">
        <f t="shared" si="114"/>
        <v/>
      </c>
      <c r="F791" t="str">
        <f t="shared" si="119"/>
        <v/>
      </c>
      <c r="G791" s="4" t="str">
        <f t="shared" ref="G791:R791" si="132">IFERROR(100*G84,"")</f>
        <v/>
      </c>
      <c r="H791" s="4" t="str">
        <f t="shared" si="132"/>
        <v/>
      </c>
      <c r="I791" s="4" t="str">
        <f t="shared" si="132"/>
        <v/>
      </c>
      <c r="J791" s="4" t="str">
        <f t="shared" si="132"/>
        <v/>
      </c>
      <c r="K791" s="4" t="str">
        <f t="shared" si="132"/>
        <v/>
      </c>
      <c r="L791" s="4" t="str">
        <f t="shared" si="132"/>
        <v/>
      </c>
      <c r="M791" s="4" t="str">
        <f t="shared" si="132"/>
        <v/>
      </c>
      <c r="N791" s="4" t="str">
        <f t="shared" si="132"/>
        <v/>
      </c>
      <c r="O791" s="4" t="str">
        <f t="shared" si="132"/>
        <v/>
      </c>
      <c r="P791" s="4" t="str">
        <f t="shared" si="132"/>
        <v/>
      </c>
      <c r="Q791" s="4" t="str">
        <f t="shared" si="132"/>
        <v/>
      </c>
      <c r="R791" s="4" t="str">
        <f t="shared" si="132"/>
        <v/>
      </c>
      <c r="S791" s="4" t="str">
        <f t="shared" si="121"/>
        <v>-</v>
      </c>
      <c r="T791" s="4" t="str">
        <f t="shared" si="122"/>
        <v>-</v>
      </c>
      <c r="U791" s="4" t="str">
        <f t="shared" si="123"/>
        <v>-</v>
      </c>
      <c r="V791" s="4" t="str">
        <f t="shared" si="124"/>
        <v>-</v>
      </c>
      <c r="W791" s="4"/>
    </row>
    <row r="792" spans="1:23" x14ac:dyDescent="0.3">
      <c r="A792" s="1" t="str">
        <f t="shared" si="114"/>
        <v/>
      </c>
      <c r="B792" t="str">
        <f t="shared" si="114"/>
        <v/>
      </c>
      <c r="C792" t="str">
        <f t="shared" si="114"/>
        <v/>
      </c>
      <c r="D792" t="str">
        <f t="shared" si="114"/>
        <v/>
      </c>
      <c r="F792" t="str">
        <f t="shared" si="119"/>
        <v/>
      </c>
      <c r="G792" s="4" t="str">
        <f t="shared" ref="G792:R792" si="133">IFERROR(100*G85,"")</f>
        <v/>
      </c>
      <c r="H792" s="4" t="str">
        <f t="shared" si="133"/>
        <v/>
      </c>
      <c r="I792" s="4" t="str">
        <f t="shared" si="133"/>
        <v/>
      </c>
      <c r="J792" s="4" t="str">
        <f t="shared" si="133"/>
        <v/>
      </c>
      <c r="K792" s="4" t="str">
        <f t="shared" si="133"/>
        <v/>
      </c>
      <c r="L792" s="4" t="str">
        <f t="shared" si="133"/>
        <v/>
      </c>
      <c r="M792" s="4" t="str">
        <f t="shared" si="133"/>
        <v/>
      </c>
      <c r="N792" s="4" t="str">
        <f t="shared" si="133"/>
        <v/>
      </c>
      <c r="O792" s="4" t="str">
        <f t="shared" si="133"/>
        <v/>
      </c>
      <c r="P792" s="4" t="str">
        <f t="shared" si="133"/>
        <v/>
      </c>
      <c r="Q792" s="4" t="str">
        <f t="shared" si="133"/>
        <v/>
      </c>
      <c r="R792" s="4" t="str">
        <f t="shared" si="133"/>
        <v/>
      </c>
      <c r="S792" s="4" t="str">
        <f t="shared" si="121"/>
        <v>-</v>
      </c>
      <c r="T792" s="4" t="str">
        <f t="shared" si="122"/>
        <v>-</v>
      </c>
      <c r="U792" s="4" t="str">
        <f t="shared" si="123"/>
        <v>-</v>
      </c>
      <c r="V792" s="4" t="str">
        <f t="shared" si="124"/>
        <v>-</v>
      </c>
      <c r="W792" s="4"/>
    </row>
    <row r="793" spans="1:23" x14ac:dyDescent="0.3">
      <c r="A793" s="1" t="str">
        <f t="shared" si="114"/>
        <v/>
      </c>
      <c r="B793" t="str">
        <f t="shared" si="114"/>
        <v/>
      </c>
      <c r="C793" t="str">
        <f t="shared" si="114"/>
        <v/>
      </c>
      <c r="D793" t="str">
        <f t="shared" si="114"/>
        <v/>
      </c>
      <c r="F793" t="str">
        <f t="shared" si="119"/>
        <v/>
      </c>
      <c r="G793" s="4" t="str">
        <f t="shared" ref="G793:R793" si="134">IFERROR(100*G86,"")</f>
        <v/>
      </c>
      <c r="H793" s="4" t="str">
        <f t="shared" si="134"/>
        <v/>
      </c>
      <c r="I793" s="4" t="str">
        <f t="shared" si="134"/>
        <v/>
      </c>
      <c r="J793" s="4" t="str">
        <f t="shared" si="134"/>
        <v/>
      </c>
      <c r="K793" s="4" t="str">
        <f t="shared" si="134"/>
        <v/>
      </c>
      <c r="L793" s="4" t="str">
        <f t="shared" si="134"/>
        <v/>
      </c>
      <c r="M793" s="4" t="str">
        <f t="shared" si="134"/>
        <v/>
      </c>
      <c r="N793" s="4" t="str">
        <f t="shared" si="134"/>
        <v/>
      </c>
      <c r="O793" s="4" t="str">
        <f t="shared" si="134"/>
        <v/>
      </c>
      <c r="P793" s="4" t="str">
        <f t="shared" si="134"/>
        <v/>
      </c>
      <c r="Q793" s="4" t="str">
        <f t="shared" si="134"/>
        <v/>
      </c>
      <c r="R793" s="4" t="str">
        <f t="shared" si="134"/>
        <v/>
      </c>
      <c r="S793" s="4" t="str">
        <f t="shared" si="121"/>
        <v>-</v>
      </c>
      <c r="T793" s="4" t="str">
        <f t="shared" si="122"/>
        <v>-</v>
      </c>
      <c r="U793" s="4" t="str">
        <f t="shared" si="123"/>
        <v>-</v>
      </c>
      <c r="V793" s="4" t="str">
        <f t="shared" si="124"/>
        <v>-</v>
      </c>
      <c r="W793" s="4"/>
    </row>
    <row r="794" spans="1:23" x14ac:dyDescent="0.3">
      <c r="A794" s="1" t="str">
        <f t="shared" si="114"/>
        <v/>
      </c>
      <c r="B794" t="str">
        <f t="shared" si="114"/>
        <v/>
      </c>
      <c r="C794" t="str">
        <f t="shared" si="114"/>
        <v/>
      </c>
      <c r="D794" t="str">
        <f t="shared" si="114"/>
        <v/>
      </c>
      <c r="F794" t="str">
        <f t="shared" si="119"/>
        <v/>
      </c>
      <c r="G794" s="4" t="str">
        <f t="shared" ref="G794:R794" si="135">IFERROR(100*G87,"")</f>
        <v/>
      </c>
      <c r="H794" s="4" t="str">
        <f t="shared" si="135"/>
        <v/>
      </c>
      <c r="I794" s="4" t="str">
        <f t="shared" si="135"/>
        <v/>
      </c>
      <c r="J794" s="4" t="str">
        <f t="shared" si="135"/>
        <v/>
      </c>
      <c r="K794" s="4" t="str">
        <f t="shared" si="135"/>
        <v/>
      </c>
      <c r="L794" s="4" t="str">
        <f t="shared" si="135"/>
        <v/>
      </c>
      <c r="M794" s="4" t="str">
        <f t="shared" si="135"/>
        <v/>
      </c>
      <c r="N794" s="4" t="str">
        <f t="shared" si="135"/>
        <v/>
      </c>
      <c r="O794" s="4" t="str">
        <f t="shared" si="135"/>
        <v/>
      </c>
      <c r="P794" s="4" t="str">
        <f t="shared" si="135"/>
        <v/>
      </c>
      <c r="Q794" s="4" t="str">
        <f t="shared" si="135"/>
        <v/>
      </c>
      <c r="R794" s="4" t="str">
        <f t="shared" si="135"/>
        <v/>
      </c>
      <c r="S794" s="4" t="str">
        <f t="shared" si="121"/>
        <v>-</v>
      </c>
      <c r="T794" s="4" t="str">
        <f t="shared" si="122"/>
        <v>-</v>
      </c>
      <c r="U794" s="4" t="str">
        <f t="shared" si="123"/>
        <v>-</v>
      </c>
      <c r="V794" s="4" t="str">
        <f t="shared" si="124"/>
        <v>-</v>
      </c>
      <c r="W794" s="4"/>
    </row>
    <row r="795" spans="1:23" x14ac:dyDescent="0.3">
      <c r="A795" s="1" t="str">
        <f t="shared" si="114"/>
        <v/>
      </c>
      <c r="B795" t="str">
        <f t="shared" si="114"/>
        <v/>
      </c>
      <c r="C795" t="str">
        <f t="shared" si="114"/>
        <v/>
      </c>
      <c r="D795" t="str">
        <f t="shared" si="114"/>
        <v/>
      </c>
      <c r="F795" t="str">
        <f t="shared" si="119"/>
        <v/>
      </c>
      <c r="G795" s="4" t="str">
        <f t="shared" ref="G795:R795" si="136">IFERROR(100*G88,"")</f>
        <v/>
      </c>
      <c r="H795" s="4" t="str">
        <f t="shared" si="136"/>
        <v/>
      </c>
      <c r="I795" s="4" t="str">
        <f t="shared" si="136"/>
        <v/>
      </c>
      <c r="J795" s="4" t="str">
        <f t="shared" si="136"/>
        <v/>
      </c>
      <c r="K795" s="4" t="str">
        <f t="shared" si="136"/>
        <v/>
      </c>
      <c r="L795" s="4" t="str">
        <f t="shared" si="136"/>
        <v/>
      </c>
      <c r="M795" s="4" t="str">
        <f t="shared" si="136"/>
        <v/>
      </c>
      <c r="N795" s="4" t="str">
        <f t="shared" si="136"/>
        <v/>
      </c>
      <c r="O795" s="4" t="str">
        <f t="shared" si="136"/>
        <v/>
      </c>
      <c r="P795" s="4" t="str">
        <f t="shared" si="136"/>
        <v/>
      </c>
      <c r="Q795" s="4" t="str">
        <f t="shared" si="136"/>
        <v/>
      </c>
      <c r="R795" s="4" t="str">
        <f t="shared" si="136"/>
        <v/>
      </c>
      <c r="S795" s="4" t="str">
        <f t="shared" si="121"/>
        <v>-</v>
      </c>
      <c r="T795" s="4" t="str">
        <f t="shared" si="122"/>
        <v>-</v>
      </c>
      <c r="U795" s="4" t="str">
        <f t="shared" si="123"/>
        <v>-</v>
      </c>
      <c r="V795" s="4" t="str">
        <f t="shared" si="124"/>
        <v>-</v>
      </c>
      <c r="W795" s="4"/>
    </row>
    <row r="796" spans="1:23" x14ac:dyDescent="0.3">
      <c r="A796" s="1" t="str">
        <f t="shared" si="114"/>
        <v/>
      </c>
      <c r="B796" t="str">
        <f t="shared" si="114"/>
        <v/>
      </c>
      <c r="C796" t="str">
        <f t="shared" si="114"/>
        <v/>
      </c>
      <c r="D796" t="str">
        <f t="shared" si="114"/>
        <v/>
      </c>
      <c r="F796" t="str">
        <f t="shared" si="119"/>
        <v/>
      </c>
      <c r="G796" s="4" t="str">
        <f t="shared" ref="G796:R796" si="137">IFERROR(100*G89,"")</f>
        <v/>
      </c>
      <c r="H796" s="4" t="str">
        <f t="shared" si="137"/>
        <v/>
      </c>
      <c r="I796" s="4" t="str">
        <f t="shared" si="137"/>
        <v/>
      </c>
      <c r="J796" s="4" t="str">
        <f t="shared" si="137"/>
        <v/>
      </c>
      <c r="K796" s="4" t="str">
        <f t="shared" si="137"/>
        <v/>
      </c>
      <c r="L796" s="4" t="str">
        <f t="shared" si="137"/>
        <v/>
      </c>
      <c r="M796" s="4" t="str">
        <f t="shared" si="137"/>
        <v/>
      </c>
      <c r="N796" s="4" t="str">
        <f t="shared" si="137"/>
        <v/>
      </c>
      <c r="O796" s="4" t="str">
        <f t="shared" si="137"/>
        <v/>
      </c>
      <c r="P796" s="4" t="str">
        <f t="shared" si="137"/>
        <v/>
      </c>
      <c r="Q796" s="4" t="str">
        <f t="shared" si="137"/>
        <v/>
      </c>
      <c r="R796" s="4" t="str">
        <f t="shared" si="137"/>
        <v/>
      </c>
      <c r="S796" s="4" t="str">
        <f t="shared" si="121"/>
        <v>-</v>
      </c>
      <c r="T796" s="4" t="str">
        <f t="shared" si="122"/>
        <v>-</v>
      </c>
      <c r="U796" s="4" t="str">
        <f t="shared" si="123"/>
        <v>-</v>
      </c>
      <c r="V796" s="4" t="str">
        <f t="shared" si="124"/>
        <v>-</v>
      </c>
      <c r="W796" s="4"/>
    </row>
    <row r="797" spans="1:23" x14ac:dyDescent="0.3">
      <c r="A797" s="1" t="str">
        <f t="shared" si="114"/>
        <v/>
      </c>
      <c r="B797" t="str">
        <f t="shared" si="114"/>
        <v/>
      </c>
      <c r="C797" t="str">
        <f t="shared" si="114"/>
        <v/>
      </c>
      <c r="D797" t="str">
        <f t="shared" si="114"/>
        <v/>
      </c>
      <c r="F797" t="str">
        <f t="shared" si="119"/>
        <v/>
      </c>
      <c r="G797" s="4" t="str">
        <f t="shared" ref="G797:R797" si="138">IFERROR(100*G90,"")</f>
        <v/>
      </c>
      <c r="H797" s="4" t="str">
        <f t="shared" si="138"/>
        <v/>
      </c>
      <c r="I797" s="4" t="str">
        <f t="shared" si="138"/>
        <v/>
      </c>
      <c r="J797" s="4" t="str">
        <f t="shared" si="138"/>
        <v/>
      </c>
      <c r="K797" s="4" t="str">
        <f t="shared" si="138"/>
        <v/>
      </c>
      <c r="L797" s="4" t="str">
        <f t="shared" si="138"/>
        <v/>
      </c>
      <c r="M797" s="4" t="str">
        <f t="shared" si="138"/>
        <v/>
      </c>
      <c r="N797" s="4" t="str">
        <f t="shared" si="138"/>
        <v/>
      </c>
      <c r="O797" s="4" t="str">
        <f t="shared" si="138"/>
        <v/>
      </c>
      <c r="P797" s="4" t="str">
        <f t="shared" si="138"/>
        <v/>
      </c>
      <c r="Q797" s="4" t="str">
        <f t="shared" si="138"/>
        <v/>
      </c>
      <c r="R797" s="4" t="str">
        <f t="shared" si="138"/>
        <v/>
      </c>
      <c r="S797" s="4" t="str">
        <f t="shared" si="121"/>
        <v>-</v>
      </c>
      <c r="T797" s="4" t="str">
        <f t="shared" si="122"/>
        <v>-</v>
      </c>
      <c r="U797" s="4" t="str">
        <f t="shared" si="123"/>
        <v>-</v>
      </c>
      <c r="V797" s="4" t="str">
        <f t="shared" si="124"/>
        <v>-</v>
      </c>
      <c r="W797" s="4"/>
    </row>
    <row r="798" spans="1:23" x14ac:dyDescent="0.3">
      <c r="A798" s="1" t="str">
        <f t="shared" si="114"/>
        <v/>
      </c>
      <c r="B798" t="str">
        <f t="shared" si="114"/>
        <v/>
      </c>
      <c r="C798" t="str">
        <f t="shared" si="114"/>
        <v/>
      </c>
      <c r="D798" t="str">
        <f t="shared" si="114"/>
        <v/>
      </c>
      <c r="F798" t="str">
        <f t="shared" si="119"/>
        <v/>
      </c>
      <c r="G798" s="4" t="str">
        <f t="shared" ref="G798:R798" si="139">IFERROR(100*G91,"")</f>
        <v/>
      </c>
      <c r="H798" s="4" t="str">
        <f t="shared" si="139"/>
        <v/>
      </c>
      <c r="I798" s="4" t="str">
        <f t="shared" si="139"/>
        <v/>
      </c>
      <c r="J798" s="4" t="str">
        <f t="shared" si="139"/>
        <v/>
      </c>
      <c r="K798" s="4" t="str">
        <f t="shared" si="139"/>
        <v/>
      </c>
      <c r="L798" s="4" t="str">
        <f t="shared" si="139"/>
        <v/>
      </c>
      <c r="M798" s="4" t="str">
        <f t="shared" si="139"/>
        <v/>
      </c>
      <c r="N798" s="4" t="str">
        <f t="shared" si="139"/>
        <v/>
      </c>
      <c r="O798" s="4" t="str">
        <f t="shared" si="139"/>
        <v/>
      </c>
      <c r="P798" s="4" t="str">
        <f t="shared" si="139"/>
        <v/>
      </c>
      <c r="Q798" s="4" t="str">
        <f t="shared" si="139"/>
        <v/>
      </c>
      <c r="R798" s="4" t="str">
        <f t="shared" si="139"/>
        <v/>
      </c>
      <c r="S798" s="4" t="str">
        <f t="shared" si="121"/>
        <v>-</v>
      </c>
      <c r="T798" s="4" t="str">
        <f t="shared" si="122"/>
        <v>-</v>
      </c>
      <c r="U798" s="4" t="str">
        <f t="shared" si="123"/>
        <v>-</v>
      </c>
      <c r="V798" s="4" t="str">
        <f t="shared" si="124"/>
        <v>-</v>
      </c>
      <c r="W798" s="4"/>
    </row>
    <row r="799" spans="1:23" x14ac:dyDescent="0.3">
      <c r="A799" s="1" t="str">
        <f t="shared" ref="A799:D818" si="140">A92</f>
        <v/>
      </c>
      <c r="B799" t="str">
        <f t="shared" si="140"/>
        <v/>
      </c>
      <c r="C799" t="str">
        <f t="shared" si="140"/>
        <v/>
      </c>
      <c r="D799" t="str">
        <f t="shared" si="140"/>
        <v/>
      </c>
      <c r="F799" t="str">
        <f t="shared" si="119"/>
        <v/>
      </c>
      <c r="G799" s="4" t="str">
        <f t="shared" ref="G799:R799" si="141">IFERROR(100*G92,"")</f>
        <v/>
      </c>
      <c r="H799" s="4" t="str">
        <f t="shared" si="141"/>
        <v/>
      </c>
      <c r="I799" s="4" t="str">
        <f t="shared" si="141"/>
        <v/>
      </c>
      <c r="J799" s="4" t="str">
        <f t="shared" si="141"/>
        <v/>
      </c>
      <c r="K799" s="4" t="str">
        <f t="shared" si="141"/>
        <v/>
      </c>
      <c r="L799" s="4" t="str">
        <f t="shared" si="141"/>
        <v/>
      </c>
      <c r="M799" s="4" t="str">
        <f t="shared" si="141"/>
        <v/>
      </c>
      <c r="N799" s="4" t="str">
        <f t="shared" si="141"/>
        <v/>
      </c>
      <c r="O799" s="4" t="str">
        <f t="shared" si="141"/>
        <v/>
      </c>
      <c r="P799" s="4" t="str">
        <f t="shared" si="141"/>
        <v/>
      </c>
      <c r="Q799" s="4" t="str">
        <f t="shared" si="141"/>
        <v/>
      </c>
      <c r="R799" s="4" t="str">
        <f t="shared" si="141"/>
        <v/>
      </c>
      <c r="S799" s="4" t="str">
        <f t="shared" si="121"/>
        <v>-</v>
      </c>
      <c r="T799" s="4" t="str">
        <f t="shared" si="122"/>
        <v>-</v>
      </c>
      <c r="U799" s="4" t="str">
        <f t="shared" si="123"/>
        <v>-</v>
      </c>
      <c r="V799" s="4" t="str">
        <f t="shared" si="124"/>
        <v>-</v>
      </c>
      <c r="W799" s="4"/>
    </row>
    <row r="800" spans="1:23" x14ac:dyDescent="0.3">
      <c r="A800" s="1" t="str">
        <f t="shared" si="140"/>
        <v/>
      </c>
      <c r="B800" t="str">
        <f t="shared" si="140"/>
        <v/>
      </c>
      <c r="C800" t="str">
        <f t="shared" si="140"/>
        <v/>
      </c>
      <c r="D800" t="str">
        <f t="shared" si="140"/>
        <v/>
      </c>
      <c r="F800" t="str">
        <f t="shared" si="119"/>
        <v/>
      </c>
      <c r="G800" s="4" t="str">
        <f t="shared" ref="G800:R800" si="142">IFERROR(100*G93,"")</f>
        <v/>
      </c>
      <c r="H800" s="4" t="str">
        <f t="shared" si="142"/>
        <v/>
      </c>
      <c r="I800" s="4" t="str">
        <f t="shared" si="142"/>
        <v/>
      </c>
      <c r="J800" s="4" t="str">
        <f t="shared" si="142"/>
        <v/>
      </c>
      <c r="K800" s="4" t="str">
        <f t="shared" si="142"/>
        <v/>
      </c>
      <c r="L800" s="4" t="str">
        <f t="shared" si="142"/>
        <v/>
      </c>
      <c r="M800" s="4" t="str">
        <f t="shared" si="142"/>
        <v/>
      </c>
      <c r="N800" s="4" t="str">
        <f t="shared" si="142"/>
        <v/>
      </c>
      <c r="O800" s="4" t="str">
        <f t="shared" si="142"/>
        <v/>
      </c>
      <c r="P800" s="4" t="str">
        <f t="shared" si="142"/>
        <v/>
      </c>
      <c r="Q800" s="4" t="str">
        <f t="shared" si="142"/>
        <v/>
      </c>
      <c r="R800" s="4" t="str">
        <f t="shared" si="142"/>
        <v/>
      </c>
      <c r="S800" s="4" t="str">
        <f t="shared" si="121"/>
        <v>-</v>
      </c>
      <c r="T800" s="4" t="str">
        <f t="shared" si="122"/>
        <v>-</v>
      </c>
      <c r="U800" s="4" t="str">
        <f t="shared" si="123"/>
        <v>-</v>
      </c>
      <c r="V800" s="4" t="str">
        <f t="shared" si="124"/>
        <v>-</v>
      </c>
      <c r="W800" s="4"/>
    </row>
    <row r="801" spans="1:23" x14ac:dyDescent="0.3">
      <c r="A801" s="1" t="str">
        <f t="shared" si="140"/>
        <v/>
      </c>
      <c r="B801" t="str">
        <f t="shared" si="140"/>
        <v/>
      </c>
      <c r="C801" t="str">
        <f t="shared" si="140"/>
        <v/>
      </c>
      <c r="D801" t="str">
        <f t="shared" si="140"/>
        <v/>
      </c>
      <c r="F801" t="str">
        <f t="shared" si="119"/>
        <v/>
      </c>
      <c r="G801" s="4" t="str">
        <f t="shared" ref="G801:R801" si="143">IFERROR(100*G94,"")</f>
        <v/>
      </c>
      <c r="H801" s="4" t="str">
        <f t="shared" si="143"/>
        <v/>
      </c>
      <c r="I801" s="4" t="str">
        <f t="shared" si="143"/>
        <v/>
      </c>
      <c r="J801" s="4" t="str">
        <f t="shared" si="143"/>
        <v/>
      </c>
      <c r="K801" s="4" t="str">
        <f t="shared" si="143"/>
        <v/>
      </c>
      <c r="L801" s="4" t="str">
        <f t="shared" si="143"/>
        <v/>
      </c>
      <c r="M801" s="4" t="str">
        <f t="shared" si="143"/>
        <v/>
      </c>
      <c r="N801" s="4" t="str">
        <f t="shared" si="143"/>
        <v/>
      </c>
      <c r="O801" s="4" t="str">
        <f t="shared" si="143"/>
        <v/>
      </c>
      <c r="P801" s="4" t="str">
        <f t="shared" si="143"/>
        <v/>
      </c>
      <c r="Q801" s="4" t="str">
        <f t="shared" si="143"/>
        <v/>
      </c>
      <c r="R801" s="4" t="str">
        <f t="shared" si="143"/>
        <v/>
      </c>
      <c r="S801" s="4" t="str">
        <f t="shared" si="121"/>
        <v>-</v>
      </c>
      <c r="T801" s="4" t="str">
        <f t="shared" si="122"/>
        <v>-</v>
      </c>
      <c r="U801" s="4" t="str">
        <f t="shared" si="123"/>
        <v>-</v>
      </c>
      <c r="V801" s="4" t="str">
        <f t="shared" si="124"/>
        <v>-</v>
      </c>
      <c r="W801" s="4"/>
    </row>
    <row r="802" spans="1:23" x14ac:dyDescent="0.3">
      <c r="A802" s="1" t="str">
        <f t="shared" si="140"/>
        <v/>
      </c>
      <c r="B802" t="str">
        <f t="shared" si="140"/>
        <v/>
      </c>
      <c r="C802" t="str">
        <f t="shared" si="140"/>
        <v/>
      </c>
      <c r="D802" t="str">
        <f t="shared" si="140"/>
        <v/>
      </c>
      <c r="F802" t="str">
        <f t="shared" si="119"/>
        <v/>
      </c>
      <c r="G802" s="4" t="str">
        <f t="shared" ref="G802:R802" si="144">IFERROR(100*G95,"")</f>
        <v/>
      </c>
      <c r="H802" s="4" t="str">
        <f t="shared" si="144"/>
        <v/>
      </c>
      <c r="I802" s="4" t="str">
        <f t="shared" si="144"/>
        <v/>
      </c>
      <c r="J802" s="4" t="str">
        <f t="shared" si="144"/>
        <v/>
      </c>
      <c r="K802" s="4" t="str">
        <f t="shared" si="144"/>
        <v/>
      </c>
      <c r="L802" s="4" t="str">
        <f t="shared" si="144"/>
        <v/>
      </c>
      <c r="M802" s="4" t="str">
        <f t="shared" si="144"/>
        <v/>
      </c>
      <c r="N802" s="4" t="str">
        <f t="shared" si="144"/>
        <v/>
      </c>
      <c r="O802" s="4" t="str">
        <f t="shared" si="144"/>
        <v/>
      </c>
      <c r="P802" s="4" t="str">
        <f t="shared" si="144"/>
        <v/>
      </c>
      <c r="Q802" s="4" t="str">
        <f t="shared" si="144"/>
        <v/>
      </c>
      <c r="R802" s="4" t="str">
        <f t="shared" si="144"/>
        <v/>
      </c>
      <c r="S802" s="4" t="str">
        <f t="shared" si="121"/>
        <v>-</v>
      </c>
      <c r="T802" s="4" t="str">
        <f t="shared" si="122"/>
        <v>-</v>
      </c>
      <c r="U802" s="4" t="str">
        <f t="shared" si="123"/>
        <v>-</v>
      </c>
      <c r="V802" s="4" t="str">
        <f t="shared" si="124"/>
        <v>-</v>
      </c>
      <c r="W802" s="4"/>
    </row>
    <row r="803" spans="1:23" x14ac:dyDescent="0.3">
      <c r="A803" s="1" t="str">
        <f t="shared" si="140"/>
        <v/>
      </c>
      <c r="B803" t="str">
        <f t="shared" si="140"/>
        <v/>
      </c>
      <c r="C803" t="str">
        <f t="shared" si="140"/>
        <v/>
      </c>
      <c r="D803" t="str">
        <f t="shared" si="140"/>
        <v/>
      </c>
      <c r="F803" t="str">
        <f t="shared" si="119"/>
        <v/>
      </c>
      <c r="G803" s="4" t="str">
        <f t="shared" ref="G803:R803" si="145">IFERROR(100*G96,"")</f>
        <v/>
      </c>
      <c r="H803" s="4" t="str">
        <f t="shared" si="145"/>
        <v/>
      </c>
      <c r="I803" s="4" t="str">
        <f t="shared" si="145"/>
        <v/>
      </c>
      <c r="J803" s="4" t="str">
        <f t="shared" si="145"/>
        <v/>
      </c>
      <c r="K803" s="4" t="str">
        <f t="shared" si="145"/>
        <v/>
      </c>
      <c r="L803" s="4" t="str">
        <f t="shared" si="145"/>
        <v/>
      </c>
      <c r="M803" s="4" t="str">
        <f t="shared" si="145"/>
        <v/>
      </c>
      <c r="N803" s="4" t="str">
        <f t="shared" si="145"/>
        <v/>
      </c>
      <c r="O803" s="4" t="str">
        <f t="shared" si="145"/>
        <v/>
      </c>
      <c r="P803" s="4" t="str">
        <f t="shared" si="145"/>
        <v/>
      </c>
      <c r="Q803" s="4" t="str">
        <f t="shared" si="145"/>
        <v/>
      </c>
      <c r="R803" s="4" t="str">
        <f t="shared" si="145"/>
        <v/>
      </c>
      <c r="S803" s="4" t="str">
        <f t="shared" si="121"/>
        <v>-</v>
      </c>
      <c r="T803" s="4" t="str">
        <f t="shared" si="122"/>
        <v>-</v>
      </c>
      <c r="U803" s="4" t="str">
        <f t="shared" si="123"/>
        <v>-</v>
      </c>
      <c r="V803" s="4" t="str">
        <f t="shared" si="124"/>
        <v>-</v>
      </c>
      <c r="W803" s="4"/>
    </row>
    <row r="804" spans="1:23" x14ac:dyDescent="0.3">
      <c r="A804" s="1" t="str">
        <f t="shared" si="140"/>
        <v/>
      </c>
      <c r="B804" t="str">
        <f t="shared" si="140"/>
        <v/>
      </c>
      <c r="C804" t="str">
        <f t="shared" si="140"/>
        <v/>
      </c>
      <c r="D804" t="str">
        <f t="shared" si="140"/>
        <v/>
      </c>
      <c r="F804" t="str">
        <f t="shared" si="119"/>
        <v/>
      </c>
      <c r="G804" s="4" t="str">
        <f t="shared" ref="G804:R804" si="146">IFERROR(100*G97,"")</f>
        <v/>
      </c>
      <c r="H804" s="4" t="str">
        <f t="shared" si="146"/>
        <v/>
      </c>
      <c r="I804" s="4" t="str">
        <f t="shared" si="146"/>
        <v/>
      </c>
      <c r="J804" s="4" t="str">
        <f t="shared" si="146"/>
        <v/>
      </c>
      <c r="K804" s="4" t="str">
        <f t="shared" si="146"/>
        <v/>
      </c>
      <c r="L804" s="4" t="str">
        <f t="shared" si="146"/>
        <v/>
      </c>
      <c r="M804" s="4" t="str">
        <f t="shared" si="146"/>
        <v/>
      </c>
      <c r="N804" s="4" t="str">
        <f t="shared" si="146"/>
        <v/>
      </c>
      <c r="O804" s="4" t="str">
        <f t="shared" si="146"/>
        <v/>
      </c>
      <c r="P804" s="4" t="str">
        <f t="shared" si="146"/>
        <v/>
      </c>
      <c r="Q804" s="4" t="str">
        <f t="shared" si="146"/>
        <v/>
      </c>
      <c r="R804" s="4" t="str">
        <f t="shared" si="146"/>
        <v/>
      </c>
      <c r="S804" s="4" t="str">
        <f t="shared" si="121"/>
        <v>-</v>
      </c>
      <c r="T804" s="4" t="str">
        <f t="shared" si="122"/>
        <v>-</v>
      </c>
      <c r="U804" s="4" t="str">
        <f t="shared" si="123"/>
        <v>-</v>
      </c>
      <c r="V804" s="4" t="str">
        <f t="shared" si="124"/>
        <v>-</v>
      </c>
      <c r="W804" s="4"/>
    </row>
    <row r="805" spans="1:23" x14ac:dyDescent="0.3">
      <c r="A805" s="1" t="str">
        <f t="shared" si="140"/>
        <v/>
      </c>
      <c r="B805" t="str">
        <f t="shared" si="140"/>
        <v/>
      </c>
      <c r="C805" t="str">
        <f t="shared" si="140"/>
        <v/>
      </c>
      <c r="D805" t="str">
        <f t="shared" si="140"/>
        <v/>
      </c>
      <c r="F805" t="str">
        <f t="shared" si="119"/>
        <v/>
      </c>
      <c r="G805" s="4" t="str">
        <f t="shared" ref="G805:R805" si="147">IFERROR(100*G98,"")</f>
        <v/>
      </c>
      <c r="H805" s="4" t="str">
        <f t="shared" si="147"/>
        <v/>
      </c>
      <c r="I805" s="4" t="str">
        <f t="shared" si="147"/>
        <v/>
      </c>
      <c r="J805" s="4" t="str">
        <f t="shared" si="147"/>
        <v/>
      </c>
      <c r="K805" s="4" t="str">
        <f t="shared" si="147"/>
        <v/>
      </c>
      <c r="L805" s="4" t="str">
        <f t="shared" si="147"/>
        <v/>
      </c>
      <c r="M805" s="4" t="str">
        <f t="shared" si="147"/>
        <v/>
      </c>
      <c r="N805" s="4" t="str">
        <f t="shared" si="147"/>
        <v/>
      </c>
      <c r="O805" s="4" t="str">
        <f t="shared" si="147"/>
        <v/>
      </c>
      <c r="P805" s="4" t="str">
        <f t="shared" si="147"/>
        <v/>
      </c>
      <c r="Q805" s="4" t="str">
        <f t="shared" si="147"/>
        <v/>
      </c>
      <c r="R805" s="4" t="str">
        <f t="shared" si="147"/>
        <v/>
      </c>
      <c r="S805" s="4" t="str">
        <f t="shared" si="121"/>
        <v>-</v>
      </c>
      <c r="T805" s="4" t="str">
        <f t="shared" si="122"/>
        <v>-</v>
      </c>
      <c r="U805" s="4" t="str">
        <f t="shared" si="123"/>
        <v>-</v>
      </c>
      <c r="V805" s="4" t="str">
        <f t="shared" si="124"/>
        <v>-</v>
      </c>
      <c r="W805" s="4"/>
    </row>
    <row r="806" spans="1:23" x14ac:dyDescent="0.3">
      <c r="A806" s="1" t="str">
        <f t="shared" si="140"/>
        <v/>
      </c>
      <c r="B806" t="str">
        <f t="shared" si="140"/>
        <v/>
      </c>
      <c r="C806" t="str">
        <f t="shared" si="140"/>
        <v/>
      </c>
      <c r="D806" t="str">
        <f t="shared" si="140"/>
        <v/>
      </c>
      <c r="F806" t="str">
        <f t="shared" si="119"/>
        <v/>
      </c>
      <c r="G806" s="4" t="str">
        <f t="shared" ref="G806:R806" si="148">IFERROR(100*G99,"")</f>
        <v/>
      </c>
      <c r="H806" s="4" t="str">
        <f t="shared" si="148"/>
        <v/>
      </c>
      <c r="I806" s="4" t="str">
        <f t="shared" si="148"/>
        <v/>
      </c>
      <c r="J806" s="4" t="str">
        <f t="shared" si="148"/>
        <v/>
      </c>
      <c r="K806" s="4" t="str">
        <f t="shared" si="148"/>
        <v/>
      </c>
      <c r="L806" s="4" t="str">
        <f t="shared" si="148"/>
        <v/>
      </c>
      <c r="M806" s="4" t="str">
        <f t="shared" si="148"/>
        <v/>
      </c>
      <c r="N806" s="4" t="str">
        <f t="shared" si="148"/>
        <v/>
      </c>
      <c r="O806" s="4" t="str">
        <f t="shared" si="148"/>
        <v/>
      </c>
      <c r="P806" s="4" t="str">
        <f t="shared" si="148"/>
        <v/>
      </c>
      <c r="Q806" s="4" t="str">
        <f t="shared" si="148"/>
        <v/>
      </c>
      <c r="R806" s="4" t="str">
        <f t="shared" si="148"/>
        <v/>
      </c>
      <c r="S806" s="4" t="str">
        <f t="shared" si="121"/>
        <v>-</v>
      </c>
      <c r="T806" s="4" t="str">
        <f t="shared" si="122"/>
        <v>-</v>
      </c>
      <c r="U806" s="4" t="str">
        <f t="shared" si="123"/>
        <v>-</v>
      </c>
      <c r="V806" s="4" t="str">
        <f t="shared" si="124"/>
        <v>-</v>
      </c>
      <c r="W806" s="4"/>
    </row>
    <row r="807" spans="1:23" x14ac:dyDescent="0.3">
      <c r="A807" s="1" t="str">
        <f t="shared" si="140"/>
        <v/>
      </c>
      <c r="B807" t="str">
        <f t="shared" si="140"/>
        <v/>
      </c>
      <c r="C807" t="str">
        <f t="shared" si="140"/>
        <v/>
      </c>
      <c r="D807" t="str">
        <f t="shared" si="140"/>
        <v/>
      </c>
      <c r="F807" t="str">
        <f t="shared" si="119"/>
        <v/>
      </c>
      <c r="G807" s="4" t="str">
        <f t="shared" ref="G807:R807" si="149">IFERROR(100*G100,"")</f>
        <v/>
      </c>
      <c r="H807" s="4" t="str">
        <f t="shared" si="149"/>
        <v/>
      </c>
      <c r="I807" s="4" t="str">
        <f t="shared" si="149"/>
        <v/>
      </c>
      <c r="J807" s="4" t="str">
        <f t="shared" si="149"/>
        <v/>
      </c>
      <c r="K807" s="4" t="str">
        <f t="shared" si="149"/>
        <v/>
      </c>
      <c r="L807" s="4" t="str">
        <f t="shared" si="149"/>
        <v/>
      </c>
      <c r="M807" s="4" t="str">
        <f t="shared" si="149"/>
        <v/>
      </c>
      <c r="N807" s="4" t="str">
        <f t="shared" si="149"/>
        <v/>
      </c>
      <c r="O807" s="4" t="str">
        <f t="shared" si="149"/>
        <v/>
      </c>
      <c r="P807" s="4" t="str">
        <f t="shared" si="149"/>
        <v/>
      </c>
      <c r="Q807" s="4" t="str">
        <f t="shared" si="149"/>
        <v/>
      </c>
      <c r="R807" s="4" t="str">
        <f t="shared" si="149"/>
        <v/>
      </c>
      <c r="S807" s="4" t="str">
        <f t="shared" si="121"/>
        <v>-</v>
      </c>
      <c r="T807" s="4" t="str">
        <f t="shared" si="122"/>
        <v>-</v>
      </c>
      <c r="U807" s="4" t="str">
        <f t="shared" si="123"/>
        <v>-</v>
      </c>
      <c r="V807" s="4" t="str">
        <f t="shared" si="124"/>
        <v>-</v>
      </c>
      <c r="W807" s="4"/>
    </row>
    <row r="808" spans="1:23" x14ac:dyDescent="0.3">
      <c r="A808" s="1" t="str">
        <f t="shared" si="140"/>
        <v/>
      </c>
      <c r="B808" t="str">
        <f t="shared" si="140"/>
        <v/>
      </c>
      <c r="C808" t="str">
        <f t="shared" si="140"/>
        <v/>
      </c>
      <c r="D808" t="str">
        <f t="shared" si="140"/>
        <v/>
      </c>
      <c r="F808" t="str">
        <f t="shared" si="119"/>
        <v/>
      </c>
      <c r="G808" s="4" t="str">
        <f t="shared" ref="G808:R808" si="150">IFERROR(100*G101,"")</f>
        <v/>
      </c>
      <c r="H808" s="4" t="str">
        <f t="shared" si="150"/>
        <v/>
      </c>
      <c r="I808" s="4" t="str">
        <f t="shared" si="150"/>
        <v/>
      </c>
      <c r="J808" s="4" t="str">
        <f t="shared" si="150"/>
        <v/>
      </c>
      <c r="K808" s="4" t="str">
        <f t="shared" si="150"/>
        <v/>
      </c>
      <c r="L808" s="4" t="str">
        <f t="shared" si="150"/>
        <v/>
      </c>
      <c r="M808" s="4" t="str">
        <f t="shared" si="150"/>
        <v/>
      </c>
      <c r="N808" s="4" t="str">
        <f t="shared" si="150"/>
        <v/>
      </c>
      <c r="O808" s="4" t="str">
        <f t="shared" si="150"/>
        <v/>
      </c>
      <c r="P808" s="4" t="str">
        <f t="shared" si="150"/>
        <v/>
      </c>
      <c r="Q808" s="4" t="str">
        <f t="shared" si="150"/>
        <v/>
      </c>
      <c r="R808" s="4" t="str">
        <f t="shared" si="150"/>
        <v/>
      </c>
      <c r="S808" s="4" t="str">
        <f t="shared" si="121"/>
        <v>-</v>
      </c>
      <c r="T808" s="4" t="str">
        <f t="shared" si="122"/>
        <v>-</v>
      </c>
      <c r="U808" s="4" t="str">
        <f t="shared" si="123"/>
        <v>-</v>
      </c>
      <c r="V808" s="4" t="str">
        <f t="shared" si="124"/>
        <v>-</v>
      </c>
      <c r="W808" s="4"/>
    </row>
    <row r="809" spans="1:23" x14ac:dyDescent="0.3">
      <c r="A809" s="1" t="str">
        <f t="shared" si="140"/>
        <v/>
      </c>
      <c r="B809" t="str">
        <f t="shared" si="140"/>
        <v/>
      </c>
      <c r="C809" t="str">
        <f t="shared" si="140"/>
        <v/>
      </c>
      <c r="D809" t="str">
        <f t="shared" si="140"/>
        <v/>
      </c>
      <c r="F809" t="str">
        <f t="shared" si="119"/>
        <v/>
      </c>
      <c r="G809" s="4" t="str">
        <f t="shared" ref="G809:R809" si="151">IFERROR(100*G102,"")</f>
        <v/>
      </c>
      <c r="H809" s="4" t="str">
        <f t="shared" si="151"/>
        <v/>
      </c>
      <c r="I809" s="4" t="str">
        <f t="shared" si="151"/>
        <v/>
      </c>
      <c r="J809" s="4" t="str">
        <f t="shared" si="151"/>
        <v/>
      </c>
      <c r="K809" s="4" t="str">
        <f t="shared" si="151"/>
        <v/>
      </c>
      <c r="L809" s="4" t="str">
        <f t="shared" si="151"/>
        <v/>
      </c>
      <c r="M809" s="4" t="str">
        <f t="shared" si="151"/>
        <v/>
      </c>
      <c r="N809" s="4" t="str">
        <f t="shared" si="151"/>
        <v/>
      </c>
      <c r="O809" s="4" t="str">
        <f t="shared" si="151"/>
        <v/>
      </c>
      <c r="P809" s="4" t="str">
        <f t="shared" si="151"/>
        <v/>
      </c>
      <c r="Q809" s="4" t="str">
        <f t="shared" si="151"/>
        <v/>
      </c>
      <c r="R809" s="4" t="str">
        <f t="shared" si="151"/>
        <v/>
      </c>
      <c r="S809" s="4" t="str">
        <f t="shared" si="121"/>
        <v>-</v>
      </c>
      <c r="T809" s="4" t="str">
        <f t="shared" si="122"/>
        <v>-</v>
      </c>
      <c r="U809" s="4" t="str">
        <f t="shared" si="123"/>
        <v>-</v>
      </c>
      <c r="V809" s="4" t="str">
        <f t="shared" si="124"/>
        <v>-</v>
      </c>
      <c r="W809" s="4"/>
    </row>
    <row r="810" spans="1:23" x14ac:dyDescent="0.3">
      <c r="A810" s="1" t="str">
        <f t="shared" si="140"/>
        <v/>
      </c>
      <c r="B810" t="str">
        <f t="shared" si="140"/>
        <v/>
      </c>
      <c r="C810" t="str">
        <f t="shared" si="140"/>
        <v/>
      </c>
      <c r="D810" t="str">
        <f t="shared" si="140"/>
        <v/>
      </c>
      <c r="F810" t="str">
        <f t="shared" si="119"/>
        <v/>
      </c>
      <c r="G810" s="4" t="str">
        <f t="shared" ref="G810:R810" si="152">IFERROR(100*G103,"")</f>
        <v/>
      </c>
      <c r="H810" s="4" t="str">
        <f t="shared" si="152"/>
        <v/>
      </c>
      <c r="I810" s="4" t="str">
        <f t="shared" si="152"/>
        <v/>
      </c>
      <c r="J810" s="4" t="str">
        <f t="shared" si="152"/>
        <v/>
      </c>
      <c r="K810" s="4" t="str">
        <f t="shared" si="152"/>
        <v/>
      </c>
      <c r="L810" s="4" t="str">
        <f t="shared" si="152"/>
        <v/>
      </c>
      <c r="M810" s="4" t="str">
        <f t="shared" si="152"/>
        <v/>
      </c>
      <c r="N810" s="4" t="str">
        <f t="shared" si="152"/>
        <v/>
      </c>
      <c r="O810" s="4" t="str">
        <f t="shared" si="152"/>
        <v/>
      </c>
      <c r="P810" s="4" t="str">
        <f t="shared" si="152"/>
        <v/>
      </c>
      <c r="Q810" s="4" t="str">
        <f t="shared" si="152"/>
        <v/>
      </c>
      <c r="R810" s="4" t="str">
        <f t="shared" si="152"/>
        <v/>
      </c>
      <c r="S810" s="4" t="str">
        <f t="shared" si="121"/>
        <v>-</v>
      </c>
      <c r="T810" s="4" t="str">
        <f t="shared" si="122"/>
        <v>-</v>
      </c>
      <c r="U810" s="4" t="str">
        <f t="shared" si="123"/>
        <v>-</v>
      </c>
      <c r="V810" s="4" t="str">
        <f t="shared" si="124"/>
        <v>-</v>
      </c>
      <c r="W810" s="4"/>
    </row>
    <row r="811" spans="1:23" x14ac:dyDescent="0.3">
      <c r="A811" s="1" t="str">
        <f t="shared" si="140"/>
        <v/>
      </c>
      <c r="B811" t="str">
        <f t="shared" si="140"/>
        <v/>
      </c>
      <c r="C811" t="str">
        <f t="shared" si="140"/>
        <v/>
      </c>
      <c r="D811" t="str">
        <f t="shared" si="140"/>
        <v/>
      </c>
      <c r="F811" t="str">
        <f t="shared" si="119"/>
        <v/>
      </c>
      <c r="G811" s="4" t="str">
        <f t="shared" ref="G811:R811" si="153">IFERROR(100*G104,"")</f>
        <v/>
      </c>
      <c r="H811" s="4" t="str">
        <f t="shared" si="153"/>
        <v/>
      </c>
      <c r="I811" s="4" t="str">
        <f t="shared" si="153"/>
        <v/>
      </c>
      <c r="J811" s="4" t="str">
        <f t="shared" si="153"/>
        <v/>
      </c>
      <c r="K811" s="4" t="str">
        <f t="shared" si="153"/>
        <v/>
      </c>
      <c r="L811" s="4" t="str">
        <f t="shared" si="153"/>
        <v/>
      </c>
      <c r="M811" s="4" t="str">
        <f t="shared" si="153"/>
        <v/>
      </c>
      <c r="N811" s="4" t="str">
        <f t="shared" si="153"/>
        <v/>
      </c>
      <c r="O811" s="4" t="str">
        <f t="shared" si="153"/>
        <v/>
      </c>
      <c r="P811" s="4" t="str">
        <f t="shared" si="153"/>
        <v/>
      </c>
      <c r="Q811" s="4" t="str">
        <f t="shared" si="153"/>
        <v/>
      </c>
      <c r="R811" s="4" t="str">
        <f t="shared" si="153"/>
        <v/>
      </c>
      <c r="S811" s="4" t="str">
        <f t="shared" si="121"/>
        <v>-</v>
      </c>
      <c r="T811" s="4" t="str">
        <f t="shared" si="122"/>
        <v>-</v>
      </c>
      <c r="U811" s="4" t="str">
        <f t="shared" si="123"/>
        <v>-</v>
      </c>
      <c r="V811" s="4" t="str">
        <f t="shared" si="124"/>
        <v>-</v>
      </c>
      <c r="W811" s="4"/>
    </row>
    <row r="812" spans="1:23" x14ac:dyDescent="0.3">
      <c r="A812" s="1" t="str">
        <f t="shared" si="140"/>
        <v/>
      </c>
      <c r="B812" t="str">
        <f t="shared" si="140"/>
        <v/>
      </c>
      <c r="C812" t="str">
        <f t="shared" si="140"/>
        <v/>
      </c>
      <c r="D812" t="str">
        <f t="shared" si="140"/>
        <v/>
      </c>
      <c r="F812" t="str">
        <f t="shared" si="119"/>
        <v/>
      </c>
      <c r="G812" s="4" t="str">
        <f t="shared" ref="G812:R812" si="154">IFERROR(100*G105,"")</f>
        <v/>
      </c>
      <c r="H812" s="4" t="str">
        <f t="shared" si="154"/>
        <v/>
      </c>
      <c r="I812" s="4" t="str">
        <f t="shared" si="154"/>
        <v/>
      </c>
      <c r="J812" s="4" t="str">
        <f t="shared" si="154"/>
        <v/>
      </c>
      <c r="K812" s="4" t="str">
        <f t="shared" si="154"/>
        <v/>
      </c>
      <c r="L812" s="4" t="str">
        <f t="shared" si="154"/>
        <v/>
      </c>
      <c r="M812" s="4" t="str">
        <f t="shared" si="154"/>
        <v/>
      </c>
      <c r="N812" s="4" t="str">
        <f t="shared" si="154"/>
        <v/>
      </c>
      <c r="O812" s="4" t="str">
        <f t="shared" si="154"/>
        <v/>
      </c>
      <c r="P812" s="4" t="str">
        <f t="shared" si="154"/>
        <v/>
      </c>
      <c r="Q812" s="4" t="str">
        <f t="shared" si="154"/>
        <v/>
      </c>
      <c r="R812" s="4" t="str">
        <f t="shared" si="154"/>
        <v/>
      </c>
      <c r="S812" s="4" t="str">
        <f t="shared" si="121"/>
        <v>-</v>
      </c>
      <c r="T812" s="4" t="str">
        <f t="shared" si="122"/>
        <v>-</v>
      </c>
      <c r="U812" s="4" t="str">
        <f t="shared" si="123"/>
        <v>-</v>
      </c>
      <c r="V812" s="4" t="str">
        <f t="shared" si="124"/>
        <v>-</v>
      </c>
      <c r="W812" s="4"/>
    </row>
    <row r="813" spans="1:23" x14ac:dyDescent="0.3">
      <c r="A813" s="1" t="str">
        <f t="shared" si="140"/>
        <v/>
      </c>
      <c r="B813" t="str">
        <f t="shared" si="140"/>
        <v/>
      </c>
      <c r="C813" t="str">
        <f t="shared" si="140"/>
        <v/>
      </c>
      <c r="D813" t="str">
        <f t="shared" si="140"/>
        <v/>
      </c>
      <c r="F813" t="str">
        <f t="shared" si="119"/>
        <v/>
      </c>
      <c r="G813" s="4" t="str">
        <f t="shared" ref="G813:R813" si="155">IFERROR(100*G106,"")</f>
        <v/>
      </c>
      <c r="H813" s="4" t="str">
        <f t="shared" si="155"/>
        <v/>
      </c>
      <c r="I813" s="4" t="str">
        <f t="shared" si="155"/>
        <v/>
      </c>
      <c r="J813" s="4" t="str">
        <f t="shared" si="155"/>
        <v/>
      </c>
      <c r="K813" s="4" t="str">
        <f t="shared" si="155"/>
        <v/>
      </c>
      <c r="L813" s="4" t="str">
        <f t="shared" si="155"/>
        <v/>
      </c>
      <c r="M813" s="4" t="str">
        <f t="shared" si="155"/>
        <v/>
      </c>
      <c r="N813" s="4" t="str">
        <f t="shared" si="155"/>
        <v/>
      </c>
      <c r="O813" s="4" t="str">
        <f t="shared" si="155"/>
        <v/>
      </c>
      <c r="P813" s="4" t="str">
        <f t="shared" si="155"/>
        <v/>
      </c>
      <c r="Q813" s="4" t="str">
        <f t="shared" si="155"/>
        <v/>
      </c>
      <c r="R813" s="4" t="str">
        <f t="shared" si="155"/>
        <v/>
      </c>
      <c r="S813" s="4" t="str">
        <f t="shared" si="121"/>
        <v>-</v>
      </c>
      <c r="T813" s="4" t="str">
        <f t="shared" si="122"/>
        <v>-</v>
      </c>
      <c r="U813" s="4" t="str">
        <f t="shared" si="123"/>
        <v>-</v>
      </c>
      <c r="V813" s="4" t="str">
        <f t="shared" si="124"/>
        <v>-</v>
      </c>
      <c r="W813" s="4"/>
    </row>
    <row r="814" spans="1:23" x14ac:dyDescent="0.3">
      <c r="A814" s="1" t="str">
        <f t="shared" si="140"/>
        <v/>
      </c>
      <c r="B814" t="str">
        <f t="shared" si="140"/>
        <v/>
      </c>
      <c r="C814" t="str">
        <f t="shared" si="140"/>
        <v/>
      </c>
      <c r="D814" t="str">
        <f t="shared" si="140"/>
        <v/>
      </c>
      <c r="F814" t="str">
        <f t="shared" si="119"/>
        <v/>
      </c>
      <c r="G814" s="4" t="str">
        <f t="shared" ref="G814:R814" si="156">IFERROR(100*G107,"")</f>
        <v/>
      </c>
      <c r="H814" s="4" t="str">
        <f t="shared" si="156"/>
        <v/>
      </c>
      <c r="I814" s="4" t="str">
        <f t="shared" si="156"/>
        <v/>
      </c>
      <c r="J814" s="4" t="str">
        <f t="shared" si="156"/>
        <v/>
      </c>
      <c r="K814" s="4" t="str">
        <f t="shared" si="156"/>
        <v/>
      </c>
      <c r="L814" s="4" t="str">
        <f t="shared" si="156"/>
        <v/>
      </c>
      <c r="M814" s="4" t="str">
        <f t="shared" si="156"/>
        <v/>
      </c>
      <c r="N814" s="4" t="str">
        <f t="shared" si="156"/>
        <v/>
      </c>
      <c r="O814" s="4" t="str">
        <f t="shared" si="156"/>
        <v/>
      </c>
      <c r="P814" s="4" t="str">
        <f t="shared" si="156"/>
        <v/>
      </c>
      <c r="Q814" s="4" t="str">
        <f t="shared" si="156"/>
        <v/>
      </c>
      <c r="R814" s="4" t="str">
        <f t="shared" si="156"/>
        <v/>
      </c>
      <c r="S814" s="4" t="str">
        <f t="shared" si="121"/>
        <v>-</v>
      </c>
      <c r="T814" s="4" t="str">
        <f t="shared" si="122"/>
        <v>-</v>
      </c>
      <c r="U814" s="4" t="str">
        <f t="shared" si="123"/>
        <v>-</v>
      </c>
      <c r="V814" s="4" t="str">
        <f t="shared" si="124"/>
        <v>-</v>
      </c>
      <c r="W814" s="4"/>
    </row>
    <row r="815" spans="1:23" x14ac:dyDescent="0.3">
      <c r="A815" s="1" t="str">
        <f t="shared" si="140"/>
        <v/>
      </c>
      <c r="B815" t="str">
        <f t="shared" si="140"/>
        <v/>
      </c>
      <c r="C815" t="str">
        <f t="shared" si="140"/>
        <v/>
      </c>
      <c r="D815" t="str">
        <f t="shared" si="140"/>
        <v/>
      </c>
      <c r="F815" t="str">
        <f t="shared" si="119"/>
        <v/>
      </c>
      <c r="G815" s="4" t="str">
        <f t="shared" ref="G815:R815" si="157">IFERROR(100*G108,"")</f>
        <v/>
      </c>
      <c r="H815" s="4" t="str">
        <f t="shared" si="157"/>
        <v/>
      </c>
      <c r="I815" s="4" t="str">
        <f t="shared" si="157"/>
        <v/>
      </c>
      <c r="J815" s="4" t="str">
        <f t="shared" si="157"/>
        <v/>
      </c>
      <c r="K815" s="4" t="str">
        <f t="shared" si="157"/>
        <v/>
      </c>
      <c r="L815" s="4" t="str">
        <f t="shared" si="157"/>
        <v/>
      </c>
      <c r="M815" s="4" t="str">
        <f t="shared" si="157"/>
        <v/>
      </c>
      <c r="N815" s="4" t="str">
        <f t="shared" si="157"/>
        <v/>
      </c>
      <c r="O815" s="4" t="str">
        <f t="shared" si="157"/>
        <v/>
      </c>
      <c r="P815" s="4" t="str">
        <f t="shared" si="157"/>
        <v/>
      </c>
      <c r="Q815" s="4" t="str">
        <f t="shared" si="157"/>
        <v/>
      </c>
      <c r="R815" s="4" t="str">
        <f t="shared" si="157"/>
        <v/>
      </c>
      <c r="S815" s="4" t="str">
        <f t="shared" si="121"/>
        <v>-</v>
      </c>
      <c r="T815" s="4" t="str">
        <f t="shared" si="122"/>
        <v>-</v>
      </c>
      <c r="U815" s="4" t="str">
        <f t="shared" si="123"/>
        <v>-</v>
      </c>
      <c r="V815" s="4" t="str">
        <f t="shared" si="124"/>
        <v>-</v>
      </c>
      <c r="W815" s="4"/>
    </row>
    <row r="816" spans="1:23" x14ac:dyDescent="0.3">
      <c r="A816" s="1" t="str">
        <f t="shared" si="140"/>
        <v/>
      </c>
      <c r="B816" t="str">
        <f t="shared" si="140"/>
        <v/>
      </c>
      <c r="C816" t="str">
        <f t="shared" si="140"/>
        <v/>
      </c>
      <c r="D816" t="str">
        <f t="shared" si="140"/>
        <v/>
      </c>
      <c r="F816" t="str">
        <f t="shared" si="119"/>
        <v/>
      </c>
      <c r="G816" s="4" t="str">
        <f t="shared" ref="G816:R816" si="158">IFERROR(100*G109,"")</f>
        <v/>
      </c>
      <c r="H816" s="4" t="str">
        <f t="shared" si="158"/>
        <v/>
      </c>
      <c r="I816" s="4" t="str">
        <f t="shared" si="158"/>
        <v/>
      </c>
      <c r="J816" s="4" t="str">
        <f t="shared" si="158"/>
        <v/>
      </c>
      <c r="K816" s="4" t="str">
        <f t="shared" si="158"/>
        <v/>
      </c>
      <c r="L816" s="4" t="str">
        <f t="shared" si="158"/>
        <v/>
      </c>
      <c r="M816" s="4" t="str">
        <f t="shared" si="158"/>
        <v/>
      </c>
      <c r="N816" s="4" t="str">
        <f t="shared" si="158"/>
        <v/>
      </c>
      <c r="O816" s="4" t="str">
        <f t="shared" si="158"/>
        <v/>
      </c>
      <c r="P816" s="4" t="str">
        <f t="shared" si="158"/>
        <v/>
      </c>
      <c r="Q816" s="4" t="str">
        <f t="shared" si="158"/>
        <v/>
      </c>
      <c r="R816" s="4" t="str">
        <f t="shared" si="158"/>
        <v/>
      </c>
      <c r="S816" s="4" t="str">
        <f t="shared" si="121"/>
        <v>-</v>
      </c>
      <c r="T816" s="4" t="str">
        <f t="shared" si="122"/>
        <v>-</v>
      </c>
      <c r="U816" s="4" t="str">
        <f t="shared" si="123"/>
        <v>-</v>
      </c>
      <c r="V816" s="4" t="str">
        <f t="shared" si="124"/>
        <v>-</v>
      </c>
      <c r="W816" s="4"/>
    </row>
    <row r="817" spans="1:23" x14ac:dyDescent="0.3">
      <c r="A817" s="1" t="str">
        <f t="shared" si="140"/>
        <v/>
      </c>
      <c r="B817" t="str">
        <f t="shared" si="140"/>
        <v/>
      </c>
      <c r="C817" t="str">
        <f t="shared" si="140"/>
        <v/>
      </c>
      <c r="D817" t="str">
        <f t="shared" si="140"/>
        <v/>
      </c>
      <c r="F817" t="str">
        <f t="shared" si="119"/>
        <v/>
      </c>
      <c r="G817" s="4" t="str">
        <f t="shared" ref="G817:R817" si="159">IFERROR(100*G110,"")</f>
        <v/>
      </c>
      <c r="H817" s="4" t="str">
        <f t="shared" si="159"/>
        <v/>
      </c>
      <c r="I817" s="4" t="str">
        <f t="shared" si="159"/>
        <v/>
      </c>
      <c r="J817" s="4" t="str">
        <f t="shared" si="159"/>
        <v/>
      </c>
      <c r="K817" s="4" t="str">
        <f t="shared" si="159"/>
        <v/>
      </c>
      <c r="L817" s="4" t="str">
        <f t="shared" si="159"/>
        <v/>
      </c>
      <c r="M817" s="4" t="str">
        <f t="shared" si="159"/>
        <v/>
      </c>
      <c r="N817" s="4" t="str">
        <f t="shared" si="159"/>
        <v/>
      </c>
      <c r="O817" s="4" t="str">
        <f t="shared" si="159"/>
        <v/>
      </c>
      <c r="P817" s="4" t="str">
        <f t="shared" si="159"/>
        <v/>
      </c>
      <c r="Q817" s="4" t="str">
        <f t="shared" si="159"/>
        <v/>
      </c>
      <c r="R817" s="4" t="str">
        <f t="shared" si="159"/>
        <v/>
      </c>
      <c r="S817" s="4" t="str">
        <f t="shared" si="121"/>
        <v>-</v>
      </c>
      <c r="T817" s="4" t="str">
        <f t="shared" si="122"/>
        <v>-</v>
      </c>
      <c r="U817" s="4" t="str">
        <f t="shared" si="123"/>
        <v>-</v>
      </c>
      <c r="V817" s="4" t="str">
        <f t="shared" si="124"/>
        <v>-</v>
      </c>
      <c r="W817" s="4"/>
    </row>
    <row r="818" spans="1:23" x14ac:dyDescent="0.3">
      <c r="A818" s="1" t="str">
        <f t="shared" si="140"/>
        <v/>
      </c>
      <c r="B818" t="str">
        <f t="shared" si="140"/>
        <v/>
      </c>
      <c r="C818" t="str">
        <f t="shared" si="140"/>
        <v/>
      </c>
      <c r="D818" t="str">
        <f t="shared" si="140"/>
        <v/>
      </c>
      <c r="F818" t="str">
        <f t="shared" si="119"/>
        <v/>
      </c>
      <c r="G818" s="4" t="str">
        <f t="shared" ref="G818:R818" si="160">IFERROR(100*G111,"")</f>
        <v/>
      </c>
      <c r="H818" s="4" t="str">
        <f t="shared" si="160"/>
        <v/>
      </c>
      <c r="I818" s="4" t="str">
        <f t="shared" si="160"/>
        <v/>
      </c>
      <c r="J818" s="4" t="str">
        <f t="shared" si="160"/>
        <v/>
      </c>
      <c r="K818" s="4" t="str">
        <f t="shared" si="160"/>
        <v/>
      </c>
      <c r="L818" s="4" t="str">
        <f t="shared" si="160"/>
        <v/>
      </c>
      <c r="M818" s="4" t="str">
        <f t="shared" si="160"/>
        <v/>
      </c>
      <c r="N818" s="4" t="str">
        <f t="shared" si="160"/>
        <v/>
      </c>
      <c r="O818" s="4" t="str">
        <f t="shared" si="160"/>
        <v/>
      </c>
      <c r="P818" s="4" t="str">
        <f t="shared" si="160"/>
        <v/>
      </c>
      <c r="Q818" s="4" t="str">
        <f t="shared" si="160"/>
        <v/>
      </c>
      <c r="R818" s="4" t="str">
        <f t="shared" si="160"/>
        <v/>
      </c>
      <c r="S818" s="4" t="str">
        <f t="shared" si="121"/>
        <v>-</v>
      </c>
      <c r="T818" s="4" t="str">
        <f t="shared" si="122"/>
        <v>-</v>
      </c>
      <c r="U818" s="4" t="str">
        <f t="shared" si="123"/>
        <v>-</v>
      </c>
      <c r="V818" s="4" t="str">
        <f t="shared" si="124"/>
        <v>-</v>
      </c>
      <c r="W818" s="4"/>
    </row>
    <row r="819" spans="1:23" x14ac:dyDescent="0.3">
      <c r="A819" s="1" t="str">
        <f t="shared" ref="A819:D838" si="161">A112</f>
        <v/>
      </c>
      <c r="B819" t="str">
        <f t="shared" si="161"/>
        <v/>
      </c>
      <c r="C819" t="str">
        <f t="shared" si="161"/>
        <v/>
      </c>
      <c r="D819" t="str">
        <f t="shared" si="161"/>
        <v/>
      </c>
      <c r="F819" t="str">
        <f t="shared" si="119"/>
        <v/>
      </c>
      <c r="G819" s="4" t="str">
        <f t="shared" ref="G819:R819" si="162">IFERROR(100*G112,"")</f>
        <v/>
      </c>
      <c r="H819" s="4" t="str">
        <f t="shared" si="162"/>
        <v/>
      </c>
      <c r="I819" s="4" t="str">
        <f t="shared" si="162"/>
        <v/>
      </c>
      <c r="J819" s="4" t="str">
        <f t="shared" si="162"/>
        <v/>
      </c>
      <c r="K819" s="4" t="str">
        <f t="shared" si="162"/>
        <v/>
      </c>
      <c r="L819" s="4" t="str">
        <f t="shared" si="162"/>
        <v/>
      </c>
      <c r="M819" s="4" t="str">
        <f t="shared" si="162"/>
        <v/>
      </c>
      <c r="N819" s="4" t="str">
        <f t="shared" si="162"/>
        <v/>
      </c>
      <c r="O819" s="4" t="str">
        <f t="shared" si="162"/>
        <v/>
      </c>
      <c r="P819" s="4" t="str">
        <f t="shared" si="162"/>
        <v/>
      </c>
      <c r="Q819" s="4" t="str">
        <f t="shared" si="162"/>
        <v/>
      </c>
      <c r="R819" s="4" t="str">
        <f t="shared" si="162"/>
        <v/>
      </c>
      <c r="S819" s="4" t="str">
        <f t="shared" si="121"/>
        <v>-</v>
      </c>
      <c r="T819" s="4" t="str">
        <f t="shared" si="122"/>
        <v>-</v>
      </c>
      <c r="U819" s="4" t="str">
        <f t="shared" si="123"/>
        <v>-</v>
      </c>
      <c r="V819" s="4" t="str">
        <f t="shared" si="124"/>
        <v>-</v>
      </c>
      <c r="W819" s="4"/>
    </row>
    <row r="820" spans="1:23" x14ac:dyDescent="0.3">
      <c r="A820" s="1" t="str">
        <f t="shared" si="161"/>
        <v/>
      </c>
      <c r="B820" t="str">
        <f t="shared" si="161"/>
        <v/>
      </c>
      <c r="C820" t="str">
        <f t="shared" si="161"/>
        <v/>
      </c>
      <c r="D820" t="str">
        <f t="shared" si="161"/>
        <v/>
      </c>
      <c r="F820" t="str">
        <f t="shared" si="119"/>
        <v/>
      </c>
      <c r="G820" s="4" t="str">
        <f t="shared" ref="G820:R820" si="163">IFERROR(100*G113,"")</f>
        <v/>
      </c>
      <c r="H820" s="4" t="str">
        <f t="shared" si="163"/>
        <v/>
      </c>
      <c r="I820" s="4" t="str">
        <f t="shared" si="163"/>
        <v/>
      </c>
      <c r="J820" s="4" t="str">
        <f t="shared" si="163"/>
        <v/>
      </c>
      <c r="K820" s="4" t="str">
        <f t="shared" si="163"/>
        <v/>
      </c>
      <c r="L820" s="4" t="str">
        <f t="shared" si="163"/>
        <v/>
      </c>
      <c r="M820" s="4" t="str">
        <f t="shared" si="163"/>
        <v/>
      </c>
      <c r="N820" s="4" t="str">
        <f t="shared" si="163"/>
        <v/>
      </c>
      <c r="O820" s="4" t="str">
        <f t="shared" si="163"/>
        <v/>
      </c>
      <c r="P820" s="4" t="str">
        <f t="shared" si="163"/>
        <v/>
      </c>
      <c r="Q820" s="4" t="str">
        <f t="shared" si="163"/>
        <v/>
      </c>
      <c r="R820" s="4" t="str">
        <f t="shared" si="163"/>
        <v/>
      </c>
      <c r="S820" s="4" t="str">
        <f t="shared" si="121"/>
        <v>-</v>
      </c>
      <c r="T820" s="4" t="str">
        <f t="shared" si="122"/>
        <v>-</v>
      </c>
      <c r="U820" s="4" t="str">
        <f t="shared" si="123"/>
        <v>-</v>
      </c>
      <c r="V820" s="4" t="str">
        <f t="shared" si="124"/>
        <v>-</v>
      </c>
      <c r="W820" s="4"/>
    </row>
    <row r="821" spans="1:23" x14ac:dyDescent="0.3">
      <c r="A821" s="1" t="str">
        <f t="shared" si="161"/>
        <v/>
      </c>
      <c r="B821" t="str">
        <f t="shared" si="161"/>
        <v/>
      </c>
      <c r="C821" t="str">
        <f t="shared" si="161"/>
        <v/>
      </c>
      <c r="D821" t="str">
        <f t="shared" si="161"/>
        <v/>
      </c>
      <c r="F821" t="str">
        <f t="shared" si="119"/>
        <v/>
      </c>
      <c r="G821" s="4" t="str">
        <f t="shared" ref="G821:R821" si="164">IFERROR(100*G114,"")</f>
        <v/>
      </c>
      <c r="H821" s="4" t="str">
        <f t="shared" si="164"/>
        <v/>
      </c>
      <c r="I821" s="4" t="str">
        <f t="shared" si="164"/>
        <v/>
      </c>
      <c r="J821" s="4" t="str">
        <f t="shared" si="164"/>
        <v/>
      </c>
      <c r="K821" s="4" t="str">
        <f t="shared" si="164"/>
        <v/>
      </c>
      <c r="L821" s="4" t="str">
        <f t="shared" si="164"/>
        <v/>
      </c>
      <c r="M821" s="4" t="str">
        <f t="shared" si="164"/>
        <v/>
      </c>
      <c r="N821" s="4" t="str">
        <f t="shared" si="164"/>
        <v/>
      </c>
      <c r="O821" s="4" t="str">
        <f t="shared" si="164"/>
        <v/>
      </c>
      <c r="P821" s="4" t="str">
        <f t="shared" si="164"/>
        <v/>
      </c>
      <c r="Q821" s="4" t="str">
        <f t="shared" si="164"/>
        <v/>
      </c>
      <c r="R821" s="4" t="str">
        <f t="shared" si="164"/>
        <v/>
      </c>
      <c r="S821" s="4" t="str">
        <f t="shared" si="121"/>
        <v>-</v>
      </c>
      <c r="T821" s="4" t="str">
        <f t="shared" si="122"/>
        <v>-</v>
      </c>
      <c r="U821" s="4" t="str">
        <f t="shared" si="123"/>
        <v>-</v>
      </c>
      <c r="V821" s="4" t="str">
        <f t="shared" si="124"/>
        <v>-</v>
      </c>
      <c r="W821" s="4"/>
    </row>
    <row r="822" spans="1:23" x14ac:dyDescent="0.3">
      <c r="A822" s="1" t="str">
        <f t="shared" si="161"/>
        <v/>
      </c>
      <c r="B822" t="str">
        <f t="shared" si="161"/>
        <v/>
      </c>
      <c r="C822" t="str">
        <f t="shared" si="161"/>
        <v/>
      </c>
      <c r="D822" t="str">
        <f t="shared" si="161"/>
        <v/>
      </c>
      <c r="F822" t="str">
        <f t="shared" si="119"/>
        <v/>
      </c>
      <c r="G822" s="4" t="str">
        <f t="shared" ref="G822:R822" si="165">IFERROR(100*G115,"")</f>
        <v/>
      </c>
      <c r="H822" s="4" t="str">
        <f t="shared" si="165"/>
        <v/>
      </c>
      <c r="I822" s="4" t="str">
        <f t="shared" si="165"/>
        <v/>
      </c>
      <c r="J822" s="4" t="str">
        <f t="shared" si="165"/>
        <v/>
      </c>
      <c r="K822" s="4" t="str">
        <f t="shared" si="165"/>
        <v/>
      </c>
      <c r="L822" s="4" t="str">
        <f t="shared" si="165"/>
        <v/>
      </c>
      <c r="M822" s="4" t="str">
        <f t="shared" si="165"/>
        <v/>
      </c>
      <c r="N822" s="4" t="str">
        <f t="shared" si="165"/>
        <v/>
      </c>
      <c r="O822" s="4" t="str">
        <f t="shared" si="165"/>
        <v/>
      </c>
      <c r="P822" s="4" t="str">
        <f t="shared" si="165"/>
        <v/>
      </c>
      <c r="Q822" s="4" t="str">
        <f t="shared" si="165"/>
        <v/>
      </c>
      <c r="R822" s="4" t="str">
        <f t="shared" si="165"/>
        <v/>
      </c>
      <c r="S822" s="4" t="str">
        <f t="shared" si="121"/>
        <v>-</v>
      </c>
      <c r="T822" s="4" t="str">
        <f t="shared" si="122"/>
        <v>-</v>
      </c>
      <c r="U822" s="4" t="str">
        <f t="shared" si="123"/>
        <v>-</v>
      </c>
      <c r="V822" s="4" t="str">
        <f t="shared" si="124"/>
        <v>-</v>
      </c>
      <c r="W822" s="4"/>
    </row>
    <row r="823" spans="1:23" x14ac:dyDescent="0.3">
      <c r="A823" s="1" t="str">
        <f t="shared" si="161"/>
        <v/>
      </c>
      <c r="B823" t="str">
        <f t="shared" si="161"/>
        <v/>
      </c>
      <c r="C823" t="str">
        <f t="shared" si="161"/>
        <v/>
      </c>
      <c r="D823" t="str">
        <f t="shared" si="161"/>
        <v/>
      </c>
      <c r="F823" t="str">
        <f t="shared" si="119"/>
        <v/>
      </c>
      <c r="G823" s="4" t="str">
        <f t="shared" ref="G823:R823" si="166">IFERROR(100*G116,"")</f>
        <v/>
      </c>
      <c r="H823" s="4" t="str">
        <f t="shared" si="166"/>
        <v/>
      </c>
      <c r="I823" s="4" t="str">
        <f t="shared" si="166"/>
        <v/>
      </c>
      <c r="J823" s="4" t="str">
        <f t="shared" si="166"/>
        <v/>
      </c>
      <c r="K823" s="4" t="str">
        <f t="shared" si="166"/>
        <v/>
      </c>
      <c r="L823" s="4" t="str">
        <f t="shared" si="166"/>
        <v/>
      </c>
      <c r="M823" s="4" t="str">
        <f t="shared" si="166"/>
        <v/>
      </c>
      <c r="N823" s="4" t="str">
        <f t="shared" si="166"/>
        <v/>
      </c>
      <c r="O823" s="4" t="str">
        <f t="shared" si="166"/>
        <v/>
      </c>
      <c r="P823" s="4" t="str">
        <f t="shared" si="166"/>
        <v/>
      </c>
      <c r="Q823" s="4" t="str">
        <f t="shared" si="166"/>
        <v/>
      </c>
      <c r="R823" s="4" t="str">
        <f t="shared" si="166"/>
        <v/>
      </c>
      <c r="S823" s="4" t="str">
        <f t="shared" si="121"/>
        <v>-</v>
      </c>
      <c r="T823" s="4" t="str">
        <f t="shared" si="122"/>
        <v>-</v>
      </c>
      <c r="U823" s="4" t="str">
        <f t="shared" si="123"/>
        <v>-</v>
      </c>
      <c r="V823" s="4" t="str">
        <f t="shared" si="124"/>
        <v>-</v>
      </c>
      <c r="W823" s="4"/>
    </row>
    <row r="824" spans="1:23" x14ac:dyDescent="0.3">
      <c r="A824" s="1" t="str">
        <f t="shared" si="161"/>
        <v/>
      </c>
      <c r="B824" t="str">
        <f t="shared" si="161"/>
        <v/>
      </c>
      <c r="C824" t="str">
        <f t="shared" si="161"/>
        <v/>
      </c>
      <c r="D824" t="str">
        <f t="shared" si="161"/>
        <v/>
      </c>
      <c r="F824" t="str">
        <f t="shared" si="119"/>
        <v/>
      </c>
      <c r="G824" s="4" t="str">
        <f t="shared" ref="G824:R824" si="167">IFERROR(100*G117,"")</f>
        <v/>
      </c>
      <c r="H824" s="4" t="str">
        <f t="shared" si="167"/>
        <v/>
      </c>
      <c r="I824" s="4" t="str">
        <f t="shared" si="167"/>
        <v/>
      </c>
      <c r="J824" s="4" t="str">
        <f t="shared" si="167"/>
        <v/>
      </c>
      <c r="K824" s="4" t="str">
        <f t="shared" si="167"/>
        <v/>
      </c>
      <c r="L824" s="4" t="str">
        <f t="shared" si="167"/>
        <v/>
      </c>
      <c r="M824" s="4" t="str">
        <f t="shared" si="167"/>
        <v/>
      </c>
      <c r="N824" s="4" t="str">
        <f t="shared" si="167"/>
        <v/>
      </c>
      <c r="O824" s="4" t="str">
        <f t="shared" si="167"/>
        <v/>
      </c>
      <c r="P824" s="4" t="str">
        <f t="shared" si="167"/>
        <v/>
      </c>
      <c r="Q824" s="4" t="str">
        <f t="shared" si="167"/>
        <v/>
      </c>
      <c r="R824" s="4" t="str">
        <f t="shared" si="167"/>
        <v/>
      </c>
      <c r="S824" s="4" t="str">
        <f t="shared" si="121"/>
        <v>-</v>
      </c>
      <c r="T824" s="4" t="str">
        <f t="shared" si="122"/>
        <v>-</v>
      </c>
      <c r="U824" s="4" t="str">
        <f t="shared" si="123"/>
        <v>-</v>
      </c>
      <c r="V824" s="4" t="str">
        <f t="shared" si="124"/>
        <v>-</v>
      </c>
      <c r="W824" s="4"/>
    </row>
    <row r="825" spans="1:23" x14ac:dyDescent="0.3">
      <c r="A825" s="1" t="str">
        <f t="shared" si="161"/>
        <v/>
      </c>
      <c r="B825" t="str">
        <f t="shared" si="161"/>
        <v/>
      </c>
      <c r="C825" t="str">
        <f t="shared" si="161"/>
        <v/>
      </c>
      <c r="D825" t="str">
        <f t="shared" si="161"/>
        <v/>
      </c>
      <c r="F825" t="str">
        <f t="shared" si="119"/>
        <v/>
      </c>
      <c r="G825" s="4" t="str">
        <f t="shared" ref="G825:R825" si="168">IFERROR(100*G118,"")</f>
        <v/>
      </c>
      <c r="H825" s="4" t="str">
        <f t="shared" si="168"/>
        <v/>
      </c>
      <c r="I825" s="4" t="str">
        <f t="shared" si="168"/>
        <v/>
      </c>
      <c r="J825" s="4" t="str">
        <f t="shared" si="168"/>
        <v/>
      </c>
      <c r="K825" s="4" t="str">
        <f t="shared" si="168"/>
        <v/>
      </c>
      <c r="L825" s="4" t="str">
        <f t="shared" si="168"/>
        <v/>
      </c>
      <c r="M825" s="4" t="str">
        <f t="shared" si="168"/>
        <v/>
      </c>
      <c r="N825" s="4" t="str">
        <f t="shared" si="168"/>
        <v/>
      </c>
      <c r="O825" s="4" t="str">
        <f t="shared" si="168"/>
        <v/>
      </c>
      <c r="P825" s="4" t="str">
        <f t="shared" si="168"/>
        <v/>
      </c>
      <c r="Q825" s="4" t="str">
        <f t="shared" si="168"/>
        <v/>
      </c>
      <c r="R825" s="4" t="str">
        <f t="shared" si="168"/>
        <v/>
      </c>
      <c r="S825" s="4" t="str">
        <f t="shared" si="121"/>
        <v>-</v>
      </c>
      <c r="T825" s="4" t="str">
        <f t="shared" si="122"/>
        <v>-</v>
      </c>
      <c r="U825" s="4" t="str">
        <f t="shared" si="123"/>
        <v>-</v>
      </c>
      <c r="V825" s="4" t="str">
        <f t="shared" si="124"/>
        <v>-</v>
      </c>
      <c r="W825" s="4"/>
    </row>
    <row r="826" spans="1:23" x14ac:dyDescent="0.3">
      <c r="A826" s="1" t="str">
        <f t="shared" si="161"/>
        <v/>
      </c>
      <c r="B826" t="str">
        <f t="shared" si="161"/>
        <v/>
      </c>
      <c r="C826" t="str">
        <f t="shared" si="161"/>
        <v/>
      </c>
      <c r="D826" t="str">
        <f t="shared" si="161"/>
        <v/>
      </c>
      <c r="F826" t="str">
        <f t="shared" si="119"/>
        <v/>
      </c>
      <c r="G826" s="4" t="str">
        <f t="shared" ref="G826:R826" si="169">IFERROR(100*G119,"")</f>
        <v/>
      </c>
      <c r="H826" s="4" t="str">
        <f t="shared" si="169"/>
        <v/>
      </c>
      <c r="I826" s="4" t="str">
        <f t="shared" si="169"/>
        <v/>
      </c>
      <c r="J826" s="4" t="str">
        <f t="shared" si="169"/>
        <v/>
      </c>
      <c r="K826" s="4" t="str">
        <f t="shared" si="169"/>
        <v/>
      </c>
      <c r="L826" s="4" t="str">
        <f t="shared" si="169"/>
        <v/>
      </c>
      <c r="M826" s="4" t="str">
        <f t="shared" si="169"/>
        <v/>
      </c>
      <c r="N826" s="4" t="str">
        <f t="shared" si="169"/>
        <v/>
      </c>
      <c r="O826" s="4" t="str">
        <f t="shared" si="169"/>
        <v/>
      </c>
      <c r="P826" s="4" t="str">
        <f t="shared" si="169"/>
        <v/>
      </c>
      <c r="Q826" s="4" t="str">
        <f t="shared" si="169"/>
        <v/>
      </c>
      <c r="R826" s="4" t="str">
        <f t="shared" si="169"/>
        <v/>
      </c>
      <c r="S826" s="4" t="str">
        <f t="shared" si="121"/>
        <v>-</v>
      </c>
      <c r="T826" s="4" t="str">
        <f t="shared" si="122"/>
        <v>-</v>
      </c>
      <c r="U826" s="4" t="str">
        <f t="shared" si="123"/>
        <v>-</v>
      </c>
      <c r="V826" s="4" t="str">
        <f t="shared" si="124"/>
        <v>-</v>
      </c>
      <c r="W826" s="4"/>
    </row>
    <row r="827" spans="1:23" x14ac:dyDescent="0.3">
      <c r="A827" s="1" t="str">
        <f t="shared" si="161"/>
        <v/>
      </c>
      <c r="B827" t="str">
        <f t="shared" si="161"/>
        <v/>
      </c>
      <c r="C827" t="str">
        <f t="shared" si="161"/>
        <v/>
      </c>
      <c r="D827" t="str">
        <f t="shared" si="161"/>
        <v/>
      </c>
      <c r="F827" t="str">
        <f t="shared" si="119"/>
        <v/>
      </c>
      <c r="G827" s="4" t="str">
        <f t="shared" ref="G827:R827" si="170">IFERROR(100*G120,"")</f>
        <v/>
      </c>
      <c r="H827" s="4" t="str">
        <f t="shared" si="170"/>
        <v/>
      </c>
      <c r="I827" s="4" t="str">
        <f t="shared" si="170"/>
        <v/>
      </c>
      <c r="J827" s="4" t="str">
        <f t="shared" si="170"/>
        <v/>
      </c>
      <c r="K827" s="4" t="str">
        <f t="shared" si="170"/>
        <v/>
      </c>
      <c r="L827" s="4" t="str">
        <f t="shared" si="170"/>
        <v/>
      </c>
      <c r="M827" s="4" t="str">
        <f t="shared" si="170"/>
        <v/>
      </c>
      <c r="N827" s="4" t="str">
        <f t="shared" si="170"/>
        <v/>
      </c>
      <c r="O827" s="4" t="str">
        <f t="shared" si="170"/>
        <v/>
      </c>
      <c r="P827" s="4" t="str">
        <f t="shared" si="170"/>
        <v/>
      </c>
      <c r="Q827" s="4" t="str">
        <f t="shared" si="170"/>
        <v/>
      </c>
      <c r="R827" s="4" t="str">
        <f t="shared" si="170"/>
        <v/>
      </c>
      <c r="S827" s="4" t="str">
        <f t="shared" si="121"/>
        <v>-</v>
      </c>
      <c r="T827" s="4" t="str">
        <f t="shared" si="122"/>
        <v>-</v>
      </c>
      <c r="U827" s="4" t="str">
        <f t="shared" si="123"/>
        <v>-</v>
      </c>
      <c r="V827" s="4" t="str">
        <f t="shared" si="124"/>
        <v>-</v>
      </c>
      <c r="W827" s="4"/>
    </row>
    <row r="828" spans="1:23" x14ac:dyDescent="0.3">
      <c r="A828" s="1" t="str">
        <f t="shared" si="161"/>
        <v/>
      </c>
      <c r="B828" t="str">
        <f t="shared" si="161"/>
        <v/>
      </c>
      <c r="C828" t="str">
        <f t="shared" si="161"/>
        <v/>
      </c>
      <c r="D828" t="str">
        <f t="shared" si="161"/>
        <v/>
      </c>
      <c r="F828" t="str">
        <f t="shared" si="119"/>
        <v/>
      </c>
      <c r="G828" s="4" t="str">
        <f t="shared" ref="G828:R828" si="171">IFERROR(100*G121,"")</f>
        <v/>
      </c>
      <c r="H828" s="4" t="str">
        <f t="shared" si="171"/>
        <v/>
      </c>
      <c r="I828" s="4" t="str">
        <f t="shared" si="171"/>
        <v/>
      </c>
      <c r="J828" s="4" t="str">
        <f t="shared" si="171"/>
        <v/>
      </c>
      <c r="K828" s="4" t="str">
        <f t="shared" si="171"/>
        <v/>
      </c>
      <c r="L828" s="4" t="str">
        <f t="shared" si="171"/>
        <v/>
      </c>
      <c r="M828" s="4" t="str">
        <f t="shared" si="171"/>
        <v/>
      </c>
      <c r="N828" s="4" t="str">
        <f t="shared" si="171"/>
        <v/>
      </c>
      <c r="O828" s="4" t="str">
        <f t="shared" si="171"/>
        <v/>
      </c>
      <c r="P828" s="4" t="str">
        <f t="shared" si="171"/>
        <v/>
      </c>
      <c r="Q828" s="4" t="str">
        <f t="shared" si="171"/>
        <v/>
      </c>
      <c r="R828" s="4" t="str">
        <f t="shared" si="171"/>
        <v/>
      </c>
      <c r="S828" s="4" t="str">
        <f t="shared" si="121"/>
        <v>-</v>
      </c>
      <c r="T828" s="4" t="str">
        <f t="shared" si="122"/>
        <v>-</v>
      </c>
      <c r="U828" s="4" t="str">
        <f t="shared" si="123"/>
        <v>-</v>
      </c>
      <c r="V828" s="4" t="str">
        <f t="shared" si="124"/>
        <v>-</v>
      </c>
      <c r="W828" s="4"/>
    </row>
    <row r="829" spans="1:23" x14ac:dyDescent="0.3">
      <c r="A829" s="1" t="str">
        <f t="shared" si="161"/>
        <v/>
      </c>
      <c r="B829" t="str">
        <f t="shared" si="161"/>
        <v/>
      </c>
      <c r="C829" t="str">
        <f t="shared" si="161"/>
        <v/>
      </c>
      <c r="D829" t="str">
        <f t="shared" si="161"/>
        <v/>
      </c>
      <c r="F829" t="str">
        <f t="shared" si="119"/>
        <v/>
      </c>
      <c r="G829" s="4" t="str">
        <f t="shared" ref="G829:R829" si="172">IFERROR(100*G122,"")</f>
        <v/>
      </c>
      <c r="H829" s="4" t="str">
        <f t="shared" si="172"/>
        <v/>
      </c>
      <c r="I829" s="4" t="str">
        <f t="shared" si="172"/>
        <v/>
      </c>
      <c r="J829" s="4" t="str">
        <f t="shared" si="172"/>
        <v/>
      </c>
      <c r="K829" s="4" t="str">
        <f t="shared" si="172"/>
        <v/>
      </c>
      <c r="L829" s="4" t="str">
        <f t="shared" si="172"/>
        <v/>
      </c>
      <c r="M829" s="4" t="str">
        <f t="shared" si="172"/>
        <v/>
      </c>
      <c r="N829" s="4" t="str">
        <f t="shared" si="172"/>
        <v/>
      </c>
      <c r="O829" s="4" t="str">
        <f t="shared" si="172"/>
        <v/>
      </c>
      <c r="P829" s="4" t="str">
        <f t="shared" si="172"/>
        <v/>
      </c>
      <c r="Q829" s="4" t="str">
        <f t="shared" si="172"/>
        <v/>
      </c>
      <c r="R829" s="4" t="str">
        <f t="shared" si="172"/>
        <v/>
      </c>
      <c r="S829" s="4" t="str">
        <f t="shared" si="121"/>
        <v>-</v>
      </c>
      <c r="T829" s="4" t="str">
        <f t="shared" si="122"/>
        <v>-</v>
      </c>
      <c r="U829" s="4" t="str">
        <f t="shared" si="123"/>
        <v>-</v>
      </c>
      <c r="V829" s="4" t="str">
        <f t="shared" si="124"/>
        <v>-</v>
      </c>
      <c r="W829" s="4"/>
    </row>
    <row r="830" spans="1:23" x14ac:dyDescent="0.3">
      <c r="A830" s="1" t="str">
        <f t="shared" si="161"/>
        <v/>
      </c>
      <c r="B830" t="str">
        <f t="shared" si="161"/>
        <v/>
      </c>
      <c r="C830" t="str">
        <f t="shared" si="161"/>
        <v/>
      </c>
      <c r="D830" t="str">
        <f t="shared" si="161"/>
        <v/>
      </c>
      <c r="F830" t="str">
        <f t="shared" si="119"/>
        <v/>
      </c>
      <c r="G830" s="4" t="str">
        <f t="shared" ref="G830:R830" si="173">IFERROR(100*G123,"")</f>
        <v/>
      </c>
      <c r="H830" s="4" t="str">
        <f t="shared" si="173"/>
        <v/>
      </c>
      <c r="I830" s="4" t="str">
        <f t="shared" si="173"/>
        <v/>
      </c>
      <c r="J830" s="4" t="str">
        <f t="shared" si="173"/>
        <v/>
      </c>
      <c r="K830" s="4" t="str">
        <f t="shared" si="173"/>
        <v/>
      </c>
      <c r="L830" s="4" t="str">
        <f t="shared" si="173"/>
        <v/>
      </c>
      <c r="M830" s="4" t="str">
        <f t="shared" si="173"/>
        <v/>
      </c>
      <c r="N830" s="4" t="str">
        <f t="shared" si="173"/>
        <v/>
      </c>
      <c r="O830" s="4" t="str">
        <f t="shared" si="173"/>
        <v/>
      </c>
      <c r="P830" s="4" t="str">
        <f t="shared" si="173"/>
        <v/>
      </c>
      <c r="Q830" s="4" t="str">
        <f t="shared" si="173"/>
        <v/>
      </c>
      <c r="R830" s="4" t="str">
        <f t="shared" si="173"/>
        <v/>
      </c>
      <c r="S830" s="4" t="str">
        <f t="shared" si="121"/>
        <v>-</v>
      </c>
      <c r="T830" s="4" t="str">
        <f t="shared" si="122"/>
        <v>-</v>
      </c>
      <c r="U830" s="4" t="str">
        <f t="shared" si="123"/>
        <v>-</v>
      </c>
      <c r="V830" s="4" t="str">
        <f t="shared" si="124"/>
        <v>-</v>
      </c>
      <c r="W830" s="4"/>
    </row>
    <row r="831" spans="1:23" x14ac:dyDescent="0.3">
      <c r="A831" s="1" t="str">
        <f t="shared" si="161"/>
        <v/>
      </c>
      <c r="B831" t="str">
        <f t="shared" si="161"/>
        <v/>
      </c>
      <c r="C831" t="str">
        <f t="shared" si="161"/>
        <v/>
      </c>
      <c r="D831" t="str">
        <f t="shared" si="161"/>
        <v/>
      </c>
      <c r="F831" t="str">
        <f t="shared" si="119"/>
        <v/>
      </c>
      <c r="G831" s="4" t="str">
        <f t="shared" ref="G831:R831" si="174">IFERROR(100*G124,"")</f>
        <v/>
      </c>
      <c r="H831" s="4" t="str">
        <f t="shared" si="174"/>
        <v/>
      </c>
      <c r="I831" s="4" t="str">
        <f t="shared" si="174"/>
        <v/>
      </c>
      <c r="J831" s="4" t="str">
        <f t="shared" si="174"/>
        <v/>
      </c>
      <c r="K831" s="4" t="str">
        <f t="shared" si="174"/>
        <v/>
      </c>
      <c r="L831" s="4" t="str">
        <f t="shared" si="174"/>
        <v/>
      </c>
      <c r="M831" s="4" t="str">
        <f t="shared" si="174"/>
        <v/>
      </c>
      <c r="N831" s="4" t="str">
        <f t="shared" si="174"/>
        <v/>
      </c>
      <c r="O831" s="4" t="str">
        <f t="shared" si="174"/>
        <v/>
      </c>
      <c r="P831" s="4" t="str">
        <f t="shared" si="174"/>
        <v/>
      </c>
      <c r="Q831" s="4" t="str">
        <f t="shared" si="174"/>
        <v/>
      </c>
      <c r="R831" s="4" t="str">
        <f t="shared" si="174"/>
        <v/>
      </c>
      <c r="S831" s="4" t="str">
        <f t="shared" si="121"/>
        <v>-</v>
      </c>
      <c r="T831" s="4" t="str">
        <f t="shared" si="122"/>
        <v>-</v>
      </c>
      <c r="U831" s="4" t="str">
        <f t="shared" si="123"/>
        <v>-</v>
      </c>
      <c r="V831" s="4" t="str">
        <f t="shared" si="124"/>
        <v>-</v>
      </c>
      <c r="W831" s="4"/>
    </row>
    <row r="832" spans="1:23" x14ac:dyDescent="0.3">
      <c r="A832" s="1" t="str">
        <f t="shared" si="161"/>
        <v/>
      </c>
      <c r="B832" t="str">
        <f t="shared" si="161"/>
        <v/>
      </c>
      <c r="C832" t="str">
        <f t="shared" si="161"/>
        <v/>
      </c>
      <c r="D832" t="str">
        <f t="shared" si="161"/>
        <v/>
      </c>
      <c r="F832" t="str">
        <f t="shared" si="119"/>
        <v/>
      </c>
      <c r="G832" s="4" t="str">
        <f t="shared" ref="G832:R832" si="175">IFERROR(100*G125,"")</f>
        <v/>
      </c>
      <c r="H832" s="4" t="str">
        <f t="shared" si="175"/>
        <v/>
      </c>
      <c r="I832" s="4" t="str">
        <f t="shared" si="175"/>
        <v/>
      </c>
      <c r="J832" s="4" t="str">
        <f t="shared" si="175"/>
        <v/>
      </c>
      <c r="K832" s="4" t="str">
        <f t="shared" si="175"/>
        <v/>
      </c>
      <c r="L832" s="4" t="str">
        <f t="shared" si="175"/>
        <v/>
      </c>
      <c r="M832" s="4" t="str">
        <f t="shared" si="175"/>
        <v/>
      </c>
      <c r="N832" s="4" t="str">
        <f t="shared" si="175"/>
        <v/>
      </c>
      <c r="O832" s="4" t="str">
        <f t="shared" si="175"/>
        <v/>
      </c>
      <c r="P832" s="4" t="str">
        <f t="shared" si="175"/>
        <v/>
      </c>
      <c r="Q832" s="4" t="str">
        <f t="shared" si="175"/>
        <v/>
      </c>
      <c r="R832" s="4" t="str">
        <f t="shared" si="175"/>
        <v/>
      </c>
      <c r="S832" s="4" t="str">
        <f t="shared" si="121"/>
        <v>-</v>
      </c>
      <c r="T832" s="4" t="str">
        <f t="shared" si="122"/>
        <v>-</v>
      </c>
      <c r="U832" s="4" t="str">
        <f t="shared" si="123"/>
        <v>-</v>
      </c>
      <c r="V832" s="4" t="str">
        <f t="shared" si="124"/>
        <v>-</v>
      </c>
      <c r="W832" s="4"/>
    </row>
    <row r="833" spans="1:23" x14ac:dyDescent="0.3">
      <c r="A833" s="1" t="str">
        <f t="shared" si="161"/>
        <v/>
      </c>
      <c r="B833" t="str">
        <f t="shared" si="161"/>
        <v/>
      </c>
      <c r="C833" t="str">
        <f t="shared" si="161"/>
        <v/>
      </c>
      <c r="D833" t="str">
        <f t="shared" si="161"/>
        <v/>
      </c>
      <c r="F833" t="str">
        <f t="shared" si="119"/>
        <v/>
      </c>
      <c r="G833" s="4" t="str">
        <f t="shared" ref="G833:R833" si="176">IFERROR(100*G126,"")</f>
        <v/>
      </c>
      <c r="H833" s="4" t="str">
        <f t="shared" si="176"/>
        <v/>
      </c>
      <c r="I833" s="4" t="str">
        <f t="shared" si="176"/>
        <v/>
      </c>
      <c r="J833" s="4" t="str">
        <f t="shared" si="176"/>
        <v/>
      </c>
      <c r="K833" s="4" t="str">
        <f t="shared" si="176"/>
        <v/>
      </c>
      <c r="L833" s="4" t="str">
        <f t="shared" si="176"/>
        <v/>
      </c>
      <c r="M833" s="4" t="str">
        <f t="shared" si="176"/>
        <v/>
      </c>
      <c r="N833" s="4" t="str">
        <f t="shared" si="176"/>
        <v/>
      </c>
      <c r="O833" s="4" t="str">
        <f t="shared" si="176"/>
        <v/>
      </c>
      <c r="P833" s="4" t="str">
        <f t="shared" si="176"/>
        <v/>
      </c>
      <c r="Q833" s="4" t="str">
        <f t="shared" si="176"/>
        <v/>
      </c>
      <c r="R833" s="4" t="str">
        <f t="shared" si="176"/>
        <v/>
      </c>
      <c r="S833" s="4" t="str">
        <f t="shared" si="121"/>
        <v>-</v>
      </c>
      <c r="T833" s="4" t="str">
        <f t="shared" si="122"/>
        <v>-</v>
      </c>
      <c r="U833" s="4" t="str">
        <f t="shared" si="123"/>
        <v>-</v>
      </c>
      <c r="V833" s="4" t="str">
        <f t="shared" si="124"/>
        <v>-</v>
      </c>
      <c r="W833" s="4"/>
    </row>
    <row r="834" spans="1:23" x14ac:dyDescent="0.3">
      <c r="A834" s="1" t="str">
        <f t="shared" si="161"/>
        <v/>
      </c>
      <c r="B834" t="str">
        <f t="shared" si="161"/>
        <v/>
      </c>
      <c r="C834" t="str">
        <f t="shared" si="161"/>
        <v/>
      </c>
      <c r="D834" t="str">
        <f t="shared" si="161"/>
        <v/>
      </c>
      <c r="F834" t="str">
        <f t="shared" si="119"/>
        <v/>
      </c>
      <c r="G834" s="4" t="str">
        <f t="shared" ref="G834:R834" si="177">IFERROR(100*G127,"")</f>
        <v/>
      </c>
      <c r="H834" s="4" t="str">
        <f t="shared" si="177"/>
        <v/>
      </c>
      <c r="I834" s="4" t="str">
        <f t="shared" si="177"/>
        <v/>
      </c>
      <c r="J834" s="4" t="str">
        <f t="shared" si="177"/>
        <v/>
      </c>
      <c r="K834" s="4" t="str">
        <f t="shared" si="177"/>
        <v/>
      </c>
      <c r="L834" s="4" t="str">
        <f t="shared" si="177"/>
        <v/>
      </c>
      <c r="M834" s="4" t="str">
        <f t="shared" si="177"/>
        <v/>
      </c>
      <c r="N834" s="4" t="str">
        <f t="shared" si="177"/>
        <v/>
      </c>
      <c r="O834" s="4" t="str">
        <f t="shared" si="177"/>
        <v/>
      </c>
      <c r="P834" s="4" t="str">
        <f t="shared" si="177"/>
        <v/>
      </c>
      <c r="Q834" s="4" t="str">
        <f t="shared" si="177"/>
        <v/>
      </c>
      <c r="R834" s="4" t="str">
        <f t="shared" si="177"/>
        <v/>
      </c>
      <c r="S834" s="4" t="str">
        <f t="shared" si="121"/>
        <v>-</v>
      </c>
      <c r="T834" s="4" t="str">
        <f t="shared" si="122"/>
        <v>-</v>
      </c>
      <c r="U834" s="4" t="str">
        <f t="shared" si="123"/>
        <v>-</v>
      </c>
      <c r="V834" s="4" t="str">
        <f t="shared" si="124"/>
        <v>-</v>
      </c>
      <c r="W834" s="4"/>
    </row>
    <row r="835" spans="1:23" x14ac:dyDescent="0.3">
      <c r="A835" s="1" t="str">
        <f t="shared" si="161"/>
        <v/>
      </c>
      <c r="B835" t="str">
        <f t="shared" si="161"/>
        <v/>
      </c>
      <c r="C835" t="str">
        <f t="shared" si="161"/>
        <v/>
      </c>
      <c r="D835" t="str">
        <f t="shared" si="161"/>
        <v/>
      </c>
      <c r="F835" t="str">
        <f t="shared" si="119"/>
        <v/>
      </c>
      <c r="G835" s="4" t="str">
        <f t="shared" ref="G835:R835" si="178">IFERROR(100*G128,"")</f>
        <v/>
      </c>
      <c r="H835" s="4" t="str">
        <f t="shared" si="178"/>
        <v/>
      </c>
      <c r="I835" s="4" t="str">
        <f t="shared" si="178"/>
        <v/>
      </c>
      <c r="J835" s="4" t="str">
        <f t="shared" si="178"/>
        <v/>
      </c>
      <c r="K835" s="4" t="str">
        <f t="shared" si="178"/>
        <v/>
      </c>
      <c r="L835" s="4" t="str">
        <f t="shared" si="178"/>
        <v/>
      </c>
      <c r="M835" s="4" t="str">
        <f t="shared" si="178"/>
        <v/>
      </c>
      <c r="N835" s="4" t="str">
        <f t="shared" si="178"/>
        <v/>
      </c>
      <c r="O835" s="4" t="str">
        <f t="shared" si="178"/>
        <v/>
      </c>
      <c r="P835" s="4" t="str">
        <f t="shared" si="178"/>
        <v/>
      </c>
      <c r="Q835" s="4" t="str">
        <f t="shared" si="178"/>
        <v/>
      </c>
      <c r="R835" s="4" t="str">
        <f t="shared" si="178"/>
        <v/>
      </c>
      <c r="S835" s="4" t="str">
        <f t="shared" si="121"/>
        <v>-</v>
      </c>
      <c r="T835" s="4" t="str">
        <f t="shared" si="122"/>
        <v>-</v>
      </c>
      <c r="U835" s="4" t="str">
        <f t="shared" si="123"/>
        <v>-</v>
      </c>
      <c r="V835" s="4" t="str">
        <f t="shared" si="124"/>
        <v>-</v>
      </c>
      <c r="W835" s="4"/>
    </row>
    <row r="836" spans="1:23" x14ac:dyDescent="0.3">
      <c r="A836" s="1" t="str">
        <f t="shared" si="161"/>
        <v/>
      </c>
      <c r="B836" t="str">
        <f t="shared" si="161"/>
        <v/>
      </c>
      <c r="C836" t="str">
        <f t="shared" si="161"/>
        <v/>
      </c>
      <c r="D836" t="str">
        <f t="shared" si="161"/>
        <v/>
      </c>
      <c r="F836" t="str">
        <f t="shared" si="119"/>
        <v/>
      </c>
      <c r="G836" s="4" t="str">
        <f t="shared" ref="G836:R836" si="179">IFERROR(100*G129,"")</f>
        <v/>
      </c>
      <c r="H836" s="4" t="str">
        <f t="shared" si="179"/>
        <v/>
      </c>
      <c r="I836" s="4" t="str">
        <f t="shared" si="179"/>
        <v/>
      </c>
      <c r="J836" s="4" t="str">
        <f t="shared" si="179"/>
        <v/>
      </c>
      <c r="K836" s="4" t="str">
        <f t="shared" si="179"/>
        <v/>
      </c>
      <c r="L836" s="4" t="str">
        <f t="shared" si="179"/>
        <v/>
      </c>
      <c r="M836" s="4" t="str">
        <f t="shared" si="179"/>
        <v/>
      </c>
      <c r="N836" s="4" t="str">
        <f t="shared" si="179"/>
        <v/>
      </c>
      <c r="O836" s="4" t="str">
        <f t="shared" si="179"/>
        <v/>
      </c>
      <c r="P836" s="4" t="str">
        <f t="shared" si="179"/>
        <v/>
      </c>
      <c r="Q836" s="4" t="str">
        <f t="shared" si="179"/>
        <v/>
      </c>
      <c r="R836" s="4" t="str">
        <f t="shared" si="179"/>
        <v/>
      </c>
      <c r="S836" s="4" t="str">
        <f t="shared" si="121"/>
        <v>-</v>
      </c>
      <c r="T836" s="4" t="str">
        <f t="shared" si="122"/>
        <v>-</v>
      </c>
      <c r="U836" s="4" t="str">
        <f t="shared" si="123"/>
        <v>-</v>
      </c>
      <c r="V836" s="4" t="str">
        <f t="shared" si="124"/>
        <v>-</v>
      </c>
      <c r="W836" s="4"/>
    </row>
    <row r="837" spans="1:23" x14ac:dyDescent="0.3">
      <c r="A837" s="1" t="str">
        <f t="shared" si="161"/>
        <v/>
      </c>
      <c r="B837" t="str">
        <f t="shared" si="161"/>
        <v/>
      </c>
      <c r="C837" t="str">
        <f t="shared" si="161"/>
        <v/>
      </c>
      <c r="D837" t="str">
        <f t="shared" si="161"/>
        <v/>
      </c>
      <c r="F837" t="str">
        <f t="shared" si="119"/>
        <v/>
      </c>
      <c r="G837" s="4" t="str">
        <f t="shared" ref="G837:R837" si="180">IFERROR(100*G130,"")</f>
        <v/>
      </c>
      <c r="H837" s="4" t="str">
        <f t="shared" si="180"/>
        <v/>
      </c>
      <c r="I837" s="4" t="str">
        <f t="shared" si="180"/>
        <v/>
      </c>
      <c r="J837" s="4" t="str">
        <f t="shared" si="180"/>
        <v/>
      </c>
      <c r="K837" s="4" t="str">
        <f t="shared" si="180"/>
        <v/>
      </c>
      <c r="L837" s="4" t="str">
        <f t="shared" si="180"/>
        <v/>
      </c>
      <c r="M837" s="4" t="str">
        <f t="shared" si="180"/>
        <v/>
      </c>
      <c r="N837" s="4" t="str">
        <f t="shared" si="180"/>
        <v/>
      </c>
      <c r="O837" s="4" t="str">
        <f t="shared" si="180"/>
        <v/>
      </c>
      <c r="P837" s="4" t="str">
        <f t="shared" si="180"/>
        <v/>
      </c>
      <c r="Q837" s="4" t="str">
        <f t="shared" si="180"/>
        <v/>
      </c>
      <c r="R837" s="4" t="str">
        <f t="shared" si="180"/>
        <v/>
      </c>
      <c r="S837" s="4" t="str">
        <f t="shared" si="121"/>
        <v>-</v>
      </c>
      <c r="T837" s="4" t="str">
        <f t="shared" si="122"/>
        <v>-</v>
      </c>
      <c r="U837" s="4" t="str">
        <f t="shared" si="123"/>
        <v>-</v>
      </c>
      <c r="V837" s="4" t="str">
        <f t="shared" si="124"/>
        <v>-</v>
      </c>
      <c r="W837" s="4"/>
    </row>
    <row r="838" spans="1:23" x14ac:dyDescent="0.3">
      <c r="A838" s="1" t="str">
        <f t="shared" si="161"/>
        <v/>
      </c>
      <c r="B838" t="str">
        <f t="shared" si="161"/>
        <v/>
      </c>
      <c r="C838" t="str">
        <f t="shared" si="161"/>
        <v/>
      </c>
      <c r="D838" t="str">
        <f t="shared" si="161"/>
        <v/>
      </c>
      <c r="F838" t="str">
        <f t="shared" si="119"/>
        <v/>
      </c>
      <c r="G838" s="4" t="str">
        <f t="shared" ref="G838:R838" si="181">IFERROR(100*G131,"")</f>
        <v/>
      </c>
      <c r="H838" s="4" t="str">
        <f t="shared" si="181"/>
        <v/>
      </c>
      <c r="I838" s="4" t="str">
        <f t="shared" si="181"/>
        <v/>
      </c>
      <c r="J838" s="4" t="str">
        <f t="shared" si="181"/>
        <v/>
      </c>
      <c r="K838" s="4" t="str">
        <f t="shared" si="181"/>
        <v/>
      </c>
      <c r="L838" s="4" t="str">
        <f t="shared" si="181"/>
        <v/>
      </c>
      <c r="M838" s="4" t="str">
        <f t="shared" si="181"/>
        <v/>
      </c>
      <c r="N838" s="4" t="str">
        <f t="shared" si="181"/>
        <v/>
      </c>
      <c r="O838" s="4" t="str">
        <f t="shared" si="181"/>
        <v/>
      </c>
      <c r="P838" s="4" t="str">
        <f t="shared" si="181"/>
        <v/>
      </c>
      <c r="Q838" s="4" t="str">
        <f t="shared" si="181"/>
        <v/>
      </c>
      <c r="R838" s="4" t="str">
        <f t="shared" si="181"/>
        <v/>
      </c>
      <c r="S838" s="4" t="str">
        <f t="shared" si="121"/>
        <v>-</v>
      </c>
      <c r="T838" s="4" t="str">
        <f t="shared" si="122"/>
        <v>-</v>
      </c>
      <c r="U838" s="4" t="str">
        <f t="shared" si="123"/>
        <v>-</v>
      </c>
      <c r="V838" s="4" t="str">
        <f t="shared" si="124"/>
        <v>-</v>
      </c>
      <c r="W838" s="4"/>
    </row>
    <row r="839" spans="1:23" x14ac:dyDescent="0.3">
      <c r="A839" s="1" t="str">
        <f t="shared" ref="A839:D858" si="182">A132</f>
        <v/>
      </c>
      <c r="B839" t="str">
        <f t="shared" si="182"/>
        <v/>
      </c>
      <c r="C839" t="str">
        <f t="shared" si="182"/>
        <v/>
      </c>
      <c r="D839" t="str">
        <f t="shared" si="182"/>
        <v/>
      </c>
      <c r="F839" t="str">
        <f t="shared" si="119"/>
        <v/>
      </c>
      <c r="G839" s="4" t="str">
        <f t="shared" ref="G839:R839" si="183">IFERROR(100*G132,"")</f>
        <v/>
      </c>
      <c r="H839" s="4" t="str">
        <f t="shared" si="183"/>
        <v/>
      </c>
      <c r="I839" s="4" t="str">
        <f t="shared" si="183"/>
        <v/>
      </c>
      <c r="J839" s="4" t="str">
        <f t="shared" si="183"/>
        <v/>
      </c>
      <c r="K839" s="4" t="str">
        <f t="shared" si="183"/>
        <v/>
      </c>
      <c r="L839" s="4" t="str">
        <f t="shared" si="183"/>
        <v/>
      </c>
      <c r="M839" s="4" t="str">
        <f t="shared" si="183"/>
        <v/>
      </c>
      <c r="N839" s="4" t="str">
        <f t="shared" si="183"/>
        <v/>
      </c>
      <c r="O839" s="4" t="str">
        <f t="shared" si="183"/>
        <v/>
      </c>
      <c r="P839" s="4" t="str">
        <f t="shared" si="183"/>
        <v/>
      </c>
      <c r="Q839" s="4" t="str">
        <f t="shared" si="183"/>
        <v/>
      </c>
      <c r="R839" s="4" t="str">
        <f t="shared" si="183"/>
        <v/>
      </c>
      <c r="S839" s="4" t="str">
        <f t="shared" si="121"/>
        <v>-</v>
      </c>
      <c r="T839" s="4" t="str">
        <f t="shared" si="122"/>
        <v>-</v>
      </c>
      <c r="U839" s="4" t="str">
        <f t="shared" si="123"/>
        <v>-</v>
      </c>
      <c r="V839" s="4" t="str">
        <f t="shared" si="124"/>
        <v>-</v>
      </c>
      <c r="W839" s="4"/>
    </row>
    <row r="840" spans="1:23" x14ac:dyDescent="0.3">
      <c r="A840" s="1" t="str">
        <f t="shared" si="182"/>
        <v/>
      </c>
      <c r="B840" t="str">
        <f t="shared" si="182"/>
        <v/>
      </c>
      <c r="C840" t="str">
        <f t="shared" si="182"/>
        <v/>
      </c>
      <c r="D840" t="str">
        <f t="shared" si="182"/>
        <v/>
      </c>
      <c r="F840" t="str">
        <f t="shared" si="119"/>
        <v/>
      </c>
      <c r="G840" s="4" t="str">
        <f t="shared" ref="G840:R840" si="184">IFERROR(100*G133,"")</f>
        <v/>
      </c>
      <c r="H840" s="4" t="str">
        <f t="shared" si="184"/>
        <v/>
      </c>
      <c r="I840" s="4" t="str">
        <f t="shared" si="184"/>
        <v/>
      </c>
      <c r="J840" s="4" t="str">
        <f t="shared" si="184"/>
        <v/>
      </c>
      <c r="K840" s="4" t="str">
        <f t="shared" si="184"/>
        <v/>
      </c>
      <c r="L840" s="4" t="str">
        <f t="shared" si="184"/>
        <v/>
      </c>
      <c r="M840" s="4" t="str">
        <f t="shared" si="184"/>
        <v/>
      </c>
      <c r="N840" s="4" t="str">
        <f t="shared" si="184"/>
        <v/>
      </c>
      <c r="O840" s="4" t="str">
        <f t="shared" si="184"/>
        <v/>
      </c>
      <c r="P840" s="4" t="str">
        <f t="shared" si="184"/>
        <v/>
      </c>
      <c r="Q840" s="4" t="str">
        <f t="shared" si="184"/>
        <v/>
      </c>
      <c r="R840" s="4" t="str">
        <f t="shared" si="184"/>
        <v/>
      </c>
      <c r="S840" s="4" t="str">
        <f t="shared" si="121"/>
        <v>-</v>
      </c>
      <c r="T840" s="4" t="str">
        <f t="shared" si="122"/>
        <v>-</v>
      </c>
      <c r="U840" s="4" t="str">
        <f t="shared" si="123"/>
        <v>-</v>
      </c>
      <c r="V840" s="4" t="str">
        <f t="shared" si="124"/>
        <v>-</v>
      </c>
      <c r="W840" s="4"/>
    </row>
    <row r="841" spans="1:23" x14ac:dyDescent="0.3">
      <c r="A841" s="1" t="str">
        <f t="shared" si="182"/>
        <v/>
      </c>
      <c r="B841" t="str">
        <f t="shared" si="182"/>
        <v/>
      </c>
      <c r="C841" t="str">
        <f t="shared" si="182"/>
        <v/>
      </c>
      <c r="D841" t="str">
        <f t="shared" si="182"/>
        <v/>
      </c>
      <c r="F841" t="str">
        <f t="shared" si="119"/>
        <v/>
      </c>
      <c r="G841" s="4" t="str">
        <f t="shared" ref="G841:R841" si="185">IFERROR(100*G134,"")</f>
        <v/>
      </c>
      <c r="H841" s="4" t="str">
        <f t="shared" si="185"/>
        <v/>
      </c>
      <c r="I841" s="4" t="str">
        <f t="shared" si="185"/>
        <v/>
      </c>
      <c r="J841" s="4" t="str">
        <f t="shared" si="185"/>
        <v/>
      </c>
      <c r="K841" s="4" t="str">
        <f t="shared" si="185"/>
        <v/>
      </c>
      <c r="L841" s="4" t="str">
        <f t="shared" si="185"/>
        <v/>
      </c>
      <c r="M841" s="4" t="str">
        <f t="shared" si="185"/>
        <v/>
      </c>
      <c r="N841" s="4" t="str">
        <f t="shared" si="185"/>
        <v/>
      </c>
      <c r="O841" s="4" t="str">
        <f t="shared" si="185"/>
        <v/>
      </c>
      <c r="P841" s="4" t="str">
        <f t="shared" si="185"/>
        <v/>
      </c>
      <c r="Q841" s="4" t="str">
        <f t="shared" si="185"/>
        <v/>
      </c>
      <c r="R841" s="4" t="str">
        <f t="shared" si="185"/>
        <v/>
      </c>
      <c r="S841" s="4" t="str">
        <f t="shared" si="121"/>
        <v>-</v>
      </c>
      <c r="T841" s="4" t="str">
        <f t="shared" si="122"/>
        <v>-</v>
      </c>
      <c r="U841" s="4" t="str">
        <f t="shared" si="123"/>
        <v>-</v>
      </c>
      <c r="V841" s="4" t="str">
        <f t="shared" si="124"/>
        <v>-</v>
      </c>
      <c r="W841" s="4"/>
    </row>
    <row r="842" spans="1:23" x14ac:dyDescent="0.3">
      <c r="A842" s="1" t="str">
        <f t="shared" si="182"/>
        <v/>
      </c>
      <c r="B842" t="str">
        <f t="shared" si="182"/>
        <v/>
      </c>
      <c r="C842" t="str">
        <f t="shared" si="182"/>
        <v/>
      </c>
      <c r="D842" t="str">
        <f t="shared" si="182"/>
        <v/>
      </c>
      <c r="F842" t="str">
        <f t="shared" si="119"/>
        <v/>
      </c>
      <c r="G842" s="4" t="str">
        <f t="shared" ref="G842:R842" si="186">IFERROR(100*G135,"")</f>
        <v/>
      </c>
      <c r="H842" s="4" t="str">
        <f t="shared" si="186"/>
        <v/>
      </c>
      <c r="I842" s="4" t="str">
        <f t="shared" si="186"/>
        <v/>
      </c>
      <c r="J842" s="4" t="str">
        <f t="shared" si="186"/>
        <v/>
      </c>
      <c r="K842" s="4" t="str">
        <f t="shared" si="186"/>
        <v/>
      </c>
      <c r="L842" s="4" t="str">
        <f t="shared" si="186"/>
        <v/>
      </c>
      <c r="M842" s="4" t="str">
        <f t="shared" si="186"/>
        <v/>
      </c>
      <c r="N842" s="4" t="str">
        <f t="shared" si="186"/>
        <v/>
      </c>
      <c r="O842" s="4" t="str">
        <f t="shared" si="186"/>
        <v/>
      </c>
      <c r="P842" s="4" t="str">
        <f t="shared" si="186"/>
        <v/>
      </c>
      <c r="Q842" s="4" t="str">
        <f t="shared" si="186"/>
        <v/>
      </c>
      <c r="R842" s="4" t="str">
        <f t="shared" si="186"/>
        <v/>
      </c>
      <c r="S842" s="4" t="str">
        <f t="shared" si="121"/>
        <v>-</v>
      </c>
      <c r="T842" s="4" t="str">
        <f t="shared" si="122"/>
        <v>-</v>
      </c>
      <c r="U842" s="4" t="str">
        <f t="shared" si="123"/>
        <v>-</v>
      </c>
      <c r="V842" s="4" t="str">
        <f t="shared" si="124"/>
        <v>-</v>
      </c>
      <c r="W842" s="4"/>
    </row>
    <row r="843" spans="1:23" x14ac:dyDescent="0.3">
      <c r="A843" s="1" t="str">
        <f t="shared" si="182"/>
        <v/>
      </c>
      <c r="B843" t="str">
        <f t="shared" si="182"/>
        <v/>
      </c>
      <c r="C843" t="str">
        <f t="shared" si="182"/>
        <v/>
      </c>
      <c r="D843" t="str">
        <f t="shared" si="182"/>
        <v/>
      </c>
      <c r="F843" t="str">
        <f t="shared" si="119"/>
        <v/>
      </c>
      <c r="G843" s="4" t="str">
        <f t="shared" ref="G843:R843" si="187">IFERROR(100*G136,"")</f>
        <v/>
      </c>
      <c r="H843" s="4" t="str">
        <f t="shared" si="187"/>
        <v/>
      </c>
      <c r="I843" s="4" t="str">
        <f t="shared" si="187"/>
        <v/>
      </c>
      <c r="J843" s="4" t="str">
        <f t="shared" si="187"/>
        <v/>
      </c>
      <c r="K843" s="4" t="str">
        <f t="shared" si="187"/>
        <v/>
      </c>
      <c r="L843" s="4" t="str">
        <f t="shared" si="187"/>
        <v/>
      </c>
      <c r="M843" s="4" t="str">
        <f t="shared" si="187"/>
        <v/>
      </c>
      <c r="N843" s="4" t="str">
        <f t="shared" si="187"/>
        <v/>
      </c>
      <c r="O843" s="4" t="str">
        <f t="shared" si="187"/>
        <v/>
      </c>
      <c r="P843" s="4" t="str">
        <f t="shared" si="187"/>
        <v/>
      </c>
      <c r="Q843" s="4" t="str">
        <f t="shared" si="187"/>
        <v/>
      </c>
      <c r="R843" s="4" t="str">
        <f t="shared" si="187"/>
        <v/>
      </c>
      <c r="S843" s="4" t="str">
        <f t="shared" si="121"/>
        <v>-</v>
      </c>
      <c r="T843" s="4" t="str">
        <f t="shared" si="122"/>
        <v>-</v>
      </c>
      <c r="U843" s="4" t="str">
        <f t="shared" si="123"/>
        <v>-</v>
      </c>
      <c r="V843" s="4" t="str">
        <f t="shared" si="124"/>
        <v>-</v>
      </c>
      <c r="W843" s="4"/>
    </row>
    <row r="844" spans="1:23" x14ac:dyDescent="0.3">
      <c r="A844" s="1" t="str">
        <f t="shared" si="182"/>
        <v/>
      </c>
      <c r="B844" t="str">
        <f t="shared" si="182"/>
        <v/>
      </c>
      <c r="C844" t="str">
        <f t="shared" si="182"/>
        <v/>
      </c>
      <c r="D844" t="str">
        <f t="shared" si="182"/>
        <v/>
      </c>
      <c r="F844" t="str">
        <f t="shared" si="119"/>
        <v/>
      </c>
      <c r="G844" s="4" t="str">
        <f t="shared" ref="G844:R844" si="188">IFERROR(100*G137,"")</f>
        <v/>
      </c>
      <c r="H844" s="4" t="str">
        <f t="shared" si="188"/>
        <v/>
      </c>
      <c r="I844" s="4" t="str">
        <f t="shared" si="188"/>
        <v/>
      </c>
      <c r="J844" s="4" t="str">
        <f t="shared" si="188"/>
        <v/>
      </c>
      <c r="K844" s="4" t="str">
        <f t="shared" si="188"/>
        <v/>
      </c>
      <c r="L844" s="4" t="str">
        <f t="shared" si="188"/>
        <v/>
      </c>
      <c r="M844" s="4" t="str">
        <f t="shared" si="188"/>
        <v/>
      </c>
      <c r="N844" s="4" t="str">
        <f t="shared" si="188"/>
        <v/>
      </c>
      <c r="O844" s="4" t="str">
        <f t="shared" si="188"/>
        <v/>
      </c>
      <c r="P844" s="4" t="str">
        <f t="shared" si="188"/>
        <v/>
      </c>
      <c r="Q844" s="4" t="str">
        <f t="shared" si="188"/>
        <v/>
      </c>
      <c r="R844" s="4" t="str">
        <f t="shared" si="188"/>
        <v/>
      </c>
      <c r="S844" s="4" t="str">
        <f t="shared" si="121"/>
        <v>-</v>
      </c>
      <c r="T844" s="4" t="str">
        <f t="shared" si="122"/>
        <v>-</v>
      </c>
      <c r="U844" s="4" t="str">
        <f t="shared" si="123"/>
        <v>-</v>
      </c>
      <c r="V844" s="4" t="str">
        <f t="shared" si="124"/>
        <v>-</v>
      </c>
      <c r="W844" s="4"/>
    </row>
    <row r="845" spans="1:23" x14ac:dyDescent="0.3">
      <c r="A845" s="1" t="str">
        <f t="shared" si="182"/>
        <v/>
      </c>
      <c r="B845" t="str">
        <f t="shared" si="182"/>
        <v/>
      </c>
      <c r="C845" t="str">
        <f t="shared" si="182"/>
        <v/>
      </c>
      <c r="D845" t="str">
        <f t="shared" si="182"/>
        <v/>
      </c>
      <c r="F845" t="str">
        <f t="shared" si="119"/>
        <v/>
      </c>
      <c r="G845" s="4" t="str">
        <f t="shared" ref="G845:R845" si="189">IFERROR(100*G138,"")</f>
        <v/>
      </c>
      <c r="H845" s="4" t="str">
        <f t="shared" si="189"/>
        <v/>
      </c>
      <c r="I845" s="4" t="str">
        <f t="shared" si="189"/>
        <v/>
      </c>
      <c r="J845" s="4" t="str">
        <f t="shared" si="189"/>
        <v/>
      </c>
      <c r="K845" s="4" t="str">
        <f t="shared" si="189"/>
        <v/>
      </c>
      <c r="L845" s="4" t="str">
        <f t="shared" si="189"/>
        <v/>
      </c>
      <c r="M845" s="4" t="str">
        <f t="shared" si="189"/>
        <v/>
      </c>
      <c r="N845" s="4" t="str">
        <f t="shared" si="189"/>
        <v/>
      </c>
      <c r="O845" s="4" t="str">
        <f t="shared" si="189"/>
        <v/>
      </c>
      <c r="P845" s="4" t="str">
        <f t="shared" si="189"/>
        <v/>
      </c>
      <c r="Q845" s="4" t="str">
        <f t="shared" si="189"/>
        <v/>
      </c>
      <c r="R845" s="4" t="str">
        <f t="shared" si="189"/>
        <v/>
      </c>
      <c r="S845" s="4" t="str">
        <f t="shared" si="121"/>
        <v>-</v>
      </c>
      <c r="T845" s="4" t="str">
        <f t="shared" si="122"/>
        <v>-</v>
      </c>
      <c r="U845" s="4" t="str">
        <f t="shared" si="123"/>
        <v>-</v>
      </c>
      <c r="V845" s="4" t="str">
        <f t="shared" si="124"/>
        <v>-</v>
      </c>
      <c r="W845" s="4"/>
    </row>
    <row r="846" spans="1:23" x14ac:dyDescent="0.3">
      <c r="A846" s="1" t="str">
        <f t="shared" si="182"/>
        <v/>
      </c>
      <c r="B846" t="str">
        <f t="shared" si="182"/>
        <v/>
      </c>
      <c r="C846" t="str">
        <f t="shared" si="182"/>
        <v/>
      </c>
      <c r="D846" t="str">
        <f t="shared" si="182"/>
        <v/>
      </c>
      <c r="F846" t="str">
        <f t="shared" si="119"/>
        <v/>
      </c>
      <c r="G846" s="4" t="str">
        <f t="shared" ref="G846:R846" si="190">IFERROR(100*G139,"")</f>
        <v/>
      </c>
      <c r="H846" s="4" t="str">
        <f t="shared" si="190"/>
        <v/>
      </c>
      <c r="I846" s="4" t="str">
        <f t="shared" si="190"/>
        <v/>
      </c>
      <c r="J846" s="4" t="str">
        <f t="shared" si="190"/>
        <v/>
      </c>
      <c r="K846" s="4" t="str">
        <f t="shared" si="190"/>
        <v/>
      </c>
      <c r="L846" s="4" t="str">
        <f t="shared" si="190"/>
        <v/>
      </c>
      <c r="M846" s="4" t="str">
        <f t="shared" si="190"/>
        <v/>
      </c>
      <c r="N846" s="4" t="str">
        <f t="shared" si="190"/>
        <v/>
      </c>
      <c r="O846" s="4" t="str">
        <f t="shared" si="190"/>
        <v/>
      </c>
      <c r="P846" s="4" t="str">
        <f t="shared" si="190"/>
        <v/>
      </c>
      <c r="Q846" s="4" t="str">
        <f t="shared" si="190"/>
        <v/>
      </c>
      <c r="R846" s="4" t="str">
        <f t="shared" si="190"/>
        <v/>
      </c>
      <c r="S846" s="4" t="str">
        <f t="shared" si="121"/>
        <v>-</v>
      </c>
      <c r="T846" s="4" t="str">
        <f t="shared" si="122"/>
        <v>-</v>
      </c>
      <c r="U846" s="4" t="str">
        <f t="shared" si="123"/>
        <v>-</v>
      </c>
      <c r="V846" s="4" t="str">
        <f t="shared" si="124"/>
        <v>-</v>
      </c>
      <c r="W846" s="4"/>
    </row>
    <row r="847" spans="1:23" x14ac:dyDescent="0.3">
      <c r="A847" s="1" t="str">
        <f t="shared" si="182"/>
        <v/>
      </c>
      <c r="B847" t="str">
        <f t="shared" si="182"/>
        <v/>
      </c>
      <c r="C847" t="str">
        <f t="shared" si="182"/>
        <v/>
      </c>
      <c r="D847" t="str">
        <f t="shared" si="182"/>
        <v/>
      </c>
      <c r="F847" t="str">
        <f t="shared" ref="F847:F910" si="191">F140</f>
        <v/>
      </c>
      <c r="G847" s="4" t="str">
        <f t="shared" ref="G847:R847" si="192">IFERROR(100*G140,"")</f>
        <v/>
      </c>
      <c r="H847" s="4" t="str">
        <f t="shared" si="192"/>
        <v/>
      </c>
      <c r="I847" s="4" t="str">
        <f t="shared" si="192"/>
        <v/>
      </c>
      <c r="J847" s="4" t="str">
        <f t="shared" si="192"/>
        <v/>
      </c>
      <c r="K847" s="4" t="str">
        <f t="shared" si="192"/>
        <v/>
      </c>
      <c r="L847" s="4" t="str">
        <f t="shared" si="192"/>
        <v/>
      </c>
      <c r="M847" s="4" t="str">
        <f t="shared" si="192"/>
        <v/>
      </c>
      <c r="N847" s="4" t="str">
        <f t="shared" si="192"/>
        <v/>
      </c>
      <c r="O847" s="4" t="str">
        <f t="shared" si="192"/>
        <v/>
      </c>
      <c r="P847" s="4" t="str">
        <f t="shared" si="192"/>
        <v/>
      </c>
      <c r="Q847" s="4" t="str">
        <f t="shared" si="192"/>
        <v/>
      </c>
      <c r="R847" s="4" t="str">
        <f t="shared" si="192"/>
        <v/>
      </c>
      <c r="S847" s="4" t="str">
        <f t="shared" ref="S847:S910" si="193">IFERROR(($G$714*G847)+($H$714*H847)+($I$714*I847)+($J$714*J847),"-")</f>
        <v>-</v>
      </c>
      <c r="T847" s="4" t="str">
        <f t="shared" ref="T847:T910" si="194">IFERROR(($K$714*K847)+($L$714*L847)+($M$714*M847),"-")</f>
        <v>-</v>
      </c>
      <c r="U847" s="4" t="str">
        <f t="shared" ref="U847:U910" si="195">IFERROR(($N$714*N847)+($O$714*O847)+($Q$714*Q847)+($R$714*R847)+($P$714*P847),"-")</f>
        <v>-</v>
      </c>
      <c r="V847" s="4" t="str">
        <f t="shared" ref="V847:V910" si="196">IFERROR(($S$714*S847)+($T$714*T847)+($U$714*U847),"-")</f>
        <v>-</v>
      </c>
      <c r="W847" s="4"/>
    </row>
    <row r="848" spans="1:23" x14ac:dyDescent="0.3">
      <c r="A848" s="1" t="str">
        <f t="shared" si="182"/>
        <v/>
      </c>
      <c r="B848" t="str">
        <f t="shared" si="182"/>
        <v/>
      </c>
      <c r="C848" t="str">
        <f t="shared" si="182"/>
        <v/>
      </c>
      <c r="D848" t="str">
        <f t="shared" si="182"/>
        <v/>
      </c>
      <c r="F848" t="str">
        <f t="shared" si="191"/>
        <v/>
      </c>
      <c r="G848" s="4" t="str">
        <f t="shared" ref="G848:R848" si="197">IFERROR(100*G141,"")</f>
        <v/>
      </c>
      <c r="H848" s="4" t="str">
        <f t="shared" si="197"/>
        <v/>
      </c>
      <c r="I848" s="4" t="str">
        <f t="shared" si="197"/>
        <v/>
      </c>
      <c r="J848" s="4" t="str">
        <f t="shared" si="197"/>
        <v/>
      </c>
      <c r="K848" s="4" t="str">
        <f t="shared" si="197"/>
        <v/>
      </c>
      <c r="L848" s="4" t="str">
        <f t="shared" si="197"/>
        <v/>
      </c>
      <c r="M848" s="4" t="str">
        <f t="shared" si="197"/>
        <v/>
      </c>
      <c r="N848" s="4" t="str">
        <f t="shared" si="197"/>
        <v/>
      </c>
      <c r="O848" s="4" t="str">
        <f t="shared" si="197"/>
        <v/>
      </c>
      <c r="P848" s="4" t="str">
        <f t="shared" si="197"/>
        <v/>
      </c>
      <c r="Q848" s="4" t="str">
        <f t="shared" si="197"/>
        <v/>
      </c>
      <c r="R848" s="4" t="str">
        <f t="shared" si="197"/>
        <v/>
      </c>
      <c r="S848" s="4" t="str">
        <f t="shared" si="193"/>
        <v>-</v>
      </c>
      <c r="T848" s="4" t="str">
        <f t="shared" si="194"/>
        <v>-</v>
      </c>
      <c r="U848" s="4" t="str">
        <f t="shared" si="195"/>
        <v>-</v>
      </c>
      <c r="V848" s="4" t="str">
        <f t="shared" si="196"/>
        <v>-</v>
      </c>
      <c r="W848" s="4"/>
    </row>
    <row r="849" spans="1:23" x14ac:dyDescent="0.3">
      <c r="A849" s="1" t="str">
        <f t="shared" si="182"/>
        <v/>
      </c>
      <c r="B849" t="str">
        <f t="shared" si="182"/>
        <v/>
      </c>
      <c r="C849" t="str">
        <f t="shared" si="182"/>
        <v/>
      </c>
      <c r="D849" t="str">
        <f t="shared" si="182"/>
        <v/>
      </c>
      <c r="F849" t="str">
        <f t="shared" si="191"/>
        <v/>
      </c>
      <c r="G849" s="4" t="str">
        <f t="shared" ref="G849:R849" si="198">IFERROR(100*G142,"")</f>
        <v/>
      </c>
      <c r="H849" s="4" t="str">
        <f t="shared" si="198"/>
        <v/>
      </c>
      <c r="I849" s="4" t="str">
        <f t="shared" si="198"/>
        <v/>
      </c>
      <c r="J849" s="4" t="str">
        <f t="shared" si="198"/>
        <v/>
      </c>
      <c r="K849" s="4" t="str">
        <f t="shared" si="198"/>
        <v/>
      </c>
      <c r="L849" s="4" t="str">
        <f t="shared" si="198"/>
        <v/>
      </c>
      <c r="M849" s="4" t="str">
        <f t="shared" si="198"/>
        <v/>
      </c>
      <c r="N849" s="4" t="str">
        <f t="shared" si="198"/>
        <v/>
      </c>
      <c r="O849" s="4" t="str">
        <f t="shared" si="198"/>
        <v/>
      </c>
      <c r="P849" s="4" t="str">
        <f t="shared" si="198"/>
        <v/>
      </c>
      <c r="Q849" s="4" t="str">
        <f t="shared" si="198"/>
        <v/>
      </c>
      <c r="R849" s="4" t="str">
        <f t="shared" si="198"/>
        <v/>
      </c>
      <c r="S849" s="4" t="str">
        <f t="shared" si="193"/>
        <v>-</v>
      </c>
      <c r="T849" s="4" t="str">
        <f t="shared" si="194"/>
        <v>-</v>
      </c>
      <c r="U849" s="4" t="str">
        <f t="shared" si="195"/>
        <v>-</v>
      </c>
      <c r="V849" s="4" t="str">
        <f t="shared" si="196"/>
        <v>-</v>
      </c>
      <c r="W849" s="4"/>
    </row>
    <row r="850" spans="1:23" x14ac:dyDescent="0.3">
      <c r="A850" s="1" t="str">
        <f t="shared" si="182"/>
        <v/>
      </c>
      <c r="B850" t="str">
        <f t="shared" si="182"/>
        <v/>
      </c>
      <c r="C850" t="str">
        <f t="shared" si="182"/>
        <v/>
      </c>
      <c r="D850" t="str">
        <f t="shared" si="182"/>
        <v/>
      </c>
      <c r="F850" t="str">
        <f t="shared" si="191"/>
        <v/>
      </c>
      <c r="G850" s="4" t="str">
        <f t="shared" ref="G850:R850" si="199">IFERROR(100*G143,"")</f>
        <v/>
      </c>
      <c r="H850" s="4" t="str">
        <f t="shared" si="199"/>
        <v/>
      </c>
      <c r="I850" s="4" t="str">
        <f t="shared" si="199"/>
        <v/>
      </c>
      <c r="J850" s="4" t="str">
        <f t="shared" si="199"/>
        <v/>
      </c>
      <c r="K850" s="4" t="str">
        <f t="shared" si="199"/>
        <v/>
      </c>
      <c r="L850" s="4" t="str">
        <f t="shared" si="199"/>
        <v/>
      </c>
      <c r="M850" s="4" t="str">
        <f t="shared" si="199"/>
        <v/>
      </c>
      <c r="N850" s="4" t="str">
        <f t="shared" si="199"/>
        <v/>
      </c>
      <c r="O850" s="4" t="str">
        <f t="shared" si="199"/>
        <v/>
      </c>
      <c r="P850" s="4" t="str">
        <f t="shared" si="199"/>
        <v/>
      </c>
      <c r="Q850" s="4" t="str">
        <f t="shared" si="199"/>
        <v/>
      </c>
      <c r="R850" s="4" t="str">
        <f t="shared" si="199"/>
        <v/>
      </c>
      <c r="S850" s="4" t="str">
        <f t="shared" si="193"/>
        <v>-</v>
      </c>
      <c r="T850" s="4" t="str">
        <f t="shared" si="194"/>
        <v>-</v>
      </c>
      <c r="U850" s="4" t="str">
        <f t="shared" si="195"/>
        <v>-</v>
      </c>
      <c r="V850" s="4" t="str">
        <f t="shared" si="196"/>
        <v>-</v>
      </c>
      <c r="W850" s="4"/>
    </row>
    <row r="851" spans="1:23" x14ac:dyDescent="0.3">
      <c r="A851" s="1" t="str">
        <f t="shared" si="182"/>
        <v/>
      </c>
      <c r="B851" t="str">
        <f t="shared" si="182"/>
        <v/>
      </c>
      <c r="C851" t="str">
        <f t="shared" si="182"/>
        <v/>
      </c>
      <c r="D851" t="str">
        <f t="shared" si="182"/>
        <v/>
      </c>
      <c r="F851" t="str">
        <f t="shared" si="191"/>
        <v/>
      </c>
      <c r="G851" s="4" t="str">
        <f t="shared" ref="G851:R851" si="200">IFERROR(100*G144,"")</f>
        <v/>
      </c>
      <c r="H851" s="4" t="str">
        <f t="shared" si="200"/>
        <v/>
      </c>
      <c r="I851" s="4" t="str">
        <f t="shared" si="200"/>
        <v/>
      </c>
      <c r="J851" s="4" t="str">
        <f t="shared" si="200"/>
        <v/>
      </c>
      <c r="K851" s="4" t="str">
        <f t="shared" si="200"/>
        <v/>
      </c>
      <c r="L851" s="4" t="str">
        <f t="shared" si="200"/>
        <v/>
      </c>
      <c r="M851" s="4" t="str">
        <f t="shared" si="200"/>
        <v/>
      </c>
      <c r="N851" s="4" t="str">
        <f t="shared" si="200"/>
        <v/>
      </c>
      <c r="O851" s="4" t="str">
        <f t="shared" si="200"/>
        <v/>
      </c>
      <c r="P851" s="4" t="str">
        <f t="shared" si="200"/>
        <v/>
      </c>
      <c r="Q851" s="4" t="str">
        <f t="shared" si="200"/>
        <v/>
      </c>
      <c r="R851" s="4" t="str">
        <f t="shared" si="200"/>
        <v/>
      </c>
      <c r="S851" s="4" t="str">
        <f t="shared" si="193"/>
        <v>-</v>
      </c>
      <c r="T851" s="4" t="str">
        <f t="shared" si="194"/>
        <v>-</v>
      </c>
      <c r="U851" s="4" t="str">
        <f t="shared" si="195"/>
        <v>-</v>
      </c>
      <c r="V851" s="4" t="str">
        <f t="shared" si="196"/>
        <v>-</v>
      </c>
      <c r="W851" s="4"/>
    </row>
    <row r="852" spans="1:23" x14ac:dyDescent="0.3">
      <c r="A852" s="1" t="str">
        <f t="shared" si="182"/>
        <v/>
      </c>
      <c r="B852" t="str">
        <f t="shared" si="182"/>
        <v/>
      </c>
      <c r="C852" t="str">
        <f t="shared" si="182"/>
        <v/>
      </c>
      <c r="D852" t="str">
        <f t="shared" si="182"/>
        <v/>
      </c>
      <c r="F852" t="str">
        <f t="shared" si="191"/>
        <v/>
      </c>
      <c r="G852" s="4" t="str">
        <f t="shared" ref="G852:R852" si="201">IFERROR(100*G145,"")</f>
        <v/>
      </c>
      <c r="H852" s="4" t="str">
        <f t="shared" si="201"/>
        <v/>
      </c>
      <c r="I852" s="4" t="str">
        <f t="shared" si="201"/>
        <v/>
      </c>
      <c r="J852" s="4" t="str">
        <f t="shared" si="201"/>
        <v/>
      </c>
      <c r="K852" s="4" t="str">
        <f t="shared" si="201"/>
        <v/>
      </c>
      <c r="L852" s="4" t="str">
        <f t="shared" si="201"/>
        <v/>
      </c>
      <c r="M852" s="4" t="str">
        <f t="shared" si="201"/>
        <v/>
      </c>
      <c r="N852" s="4" t="str">
        <f t="shared" si="201"/>
        <v/>
      </c>
      <c r="O852" s="4" t="str">
        <f t="shared" si="201"/>
        <v/>
      </c>
      <c r="P852" s="4" t="str">
        <f t="shared" si="201"/>
        <v/>
      </c>
      <c r="Q852" s="4" t="str">
        <f t="shared" si="201"/>
        <v/>
      </c>
      <c r="R852" s="4" t="str">
        <f t="shared" si="201"/>
        <v/>
      </c>
      <c r="S852" s="4" t="str">
        <f t="shared" si="193"/>
        <v>-</v>
      </c>
      <c r="T852" s="4" t="str">
        <f t="shared" si="194"/>
        <v>-</v>
      </c>
      <c r="U852" s="4" t="str">
        <f t="shared" si="195"/>
        <v>-</v>
      </c>
      <c r="V852" s="4" t="str">
        <f t="shared" si="196"/>
        <v>-</v>
      </c>
      <c r="W852" s="4"/>
    </row>
    <row r="853" spans="1:23" x14ac:dyDescent="0.3">
      <c r="A853" s="1" t="str">
        <f t="shared" si="182"/>
        <v/>
      </c>
      <c r="B853" t="str">
        <f t="shared" si="182"/>
        <v/>
      </c>
      <c r="C853" t="str">
        <f t="shared" si="182"/>
        <v/>
      </c>
      <c r="D853" t="str">
        <f t="shared" si="182"/>
        <v/>
      </c>
      <c r="F853" t="str">
        <f t="shared" si="191"/>
        <v/>
      </c>
      <c r="G853" s="4" t="str">
        <f t="shared" ref="G853:R853" si="202">IFERROR(100*G146,"")</f>
        <v/>
      </c>
      <c r="H853" s="4" t="str">
        <f t="shared" si="202"/>
        <v/>
      </c>
      <c r="I853" s="4" t="str">
        <f t="shared" si="202"/>
        <v/>
      </c>
      <c r="J853" s="4" t="str">
        <f t="shared" si="202"/>
        <v/>
      </c>
      <c r="K853" s="4" t="str">
        <f t="shared" si="202"/>
        <v/>
      </c>
      <c r="L853" s="4" t="str">
        <f t="shared" si="202"/>
        <v/>
      </c>
      <c r="M853" s="4" t="str">
        <f t="shared" si="202"/>
        <v/>
      </c>
      <c r="N853" s="4" t="str">
        <f t="shared" si="202"/>
        <v/>
      </c>
      <c r="O853" s="4" t="str">
        <f t="shared" si="202"/>
        <v/>
      </c>
      <c r="P853" s="4" t="str">
        <f t="shared" si="202"/>
        <v/>
      </c>
      <c r="Q853" s="4" t="str">
        <f t="shared" si="202"/>
        <v/>
      </c>
      <c r="R853" s="4" t="str">
        <f t="shared" si="202"/>
        <v/>
      </c>
      <c r="S853" s="4" t="str">
        <f t="shared" si="193"/>
        <v>-</v>
      </c>
      <c r="T853" s="4" t="str">
        <f t="shared" si="194"/>
        <v>-</v>
      </c>
      <c r="U853" s="4" t="str">
        <f t="shared" si="195"/>
        <v>-</v>
      </c>
      <c r="V853" s="4" t="str">
        <f t="shared" si="196"/>
        <v>-</v>
      </c>
      <c r="W853" s="4"/>
    </row>
    <row r="854" spans="1:23" x14ac:dyDescent="0.3">
      <c r="A854" s="1" t="str">
        <f t="shared" si="182"/>
        <v/>
      </c>
      <c r="B854" t="str">
        <f t="shared" si="182"/>
        <v/>
      </c>
      <c r="C854" t="str">
        <f t="shared" si="182"/>
        <v/>
      </c>
      <c r="D854" t="str">
        <f t="shared" si="182"/>
        <v/>
      </c>
      <c r="F854" t="str">
        <f t="shared" si="191"/>
        <v/>
      </c>
      <c r="G854" s="4" t="str">
        <f t="shared" ref="G854:R854" si="203">IFERROR(100*G147,"")</f>
        <v/>
      </c>
      <c r="H854" s="4" t="str">
        <f t="shared" si="203"/>
        <v/>
      </c>
      <c r="I854" s="4" t="str">
        <f t="shared" si="203"/>
        <v/>
      </c>
      <c r="J854" s="4" t="str">
        <f t="shared" si="203"/>
        <v/>
      </c>
      <c r="K854" s="4" t="str">
        <f t="shared" si="203"/>
        <v/>
      </c>
      <c r="L854" s="4" t="str">
        <f t="shared" si="203"/>
        <v/>
      </c>
      <c r="M854" s="4" t="str">
        <f t="shared" si="203"/>
        <v/>
      </c>
      <c r="N854" s="4" t="str">
        <f t="shared" si="203"/>
        <v/>
      </c>
      <c r="O854" s="4" t="str">
        <f t="shared" si="203"/>
        <v/>
      </c>
      <c r="P854" s="4" t="str">
        <f t="shared" si="203"/>
        <v/>
      </c>
      <c r="Q854" s="4" t="str">
        <f t="shared" si="203"/>
        <v/>
      </c>
      <c r="R854" s="4" t="str">
        <f t="shared" si="203"/>
        <v/>
      </c>
      <c r="S854" s="4" t="str">
        <f t="shared" si="193"/>
        <v>-</v>
      </c>
      <c r="T854" s="4" t="str">
        <f t="shared" si="194"/>
        <v>-</v>
      </c>
      <c r="U854" s="4" t="str">
        <f t="shared" si="195"/>
        <v>-</v>
      </c>
      <c r="V854" s="4" t="str">
        <f t="shared" si="196"/>
        <v>-</v>
      </c>
      <c r="W854" s="4"/>
    </row>
    <row r="855" spans="1:23" x14ac:dyDescent="0.3">
      <c r="A855" s="1" t="str">
        <f t="shared" si="182"/>
        <v/>
      </c>
      <c r="B855" t="str">
        <f t="shared" si="182"/>
        <v/>
      </c>
      <c r="C855" t="str">
        <f t="shared" si="182"/>
        <v/>
      </c>
      <c r="D855" t="str">
        <f t="shared" si="182"/>
        <v/>
      </c>
      <c r="F855" t="str">
        <f t="shared" si="191"/>
        <v/>
      </c>
      <c r="G855" s="4" t="str">
        <f t="shared" ref="G855:R855" si="204">IFERROR(100*G148,"")</f>
        <v/>
      </c>
      <c r="H855" s="4" t="str">
        <f t="shared" si="204"/>
        <v/>
      </c>
      <c r="I855" s="4" t="str">
        <f t="shared" si="204"/>
        <v/>
      </c>
      <c r="J855" s="4" t="str">
        <f t="shared" si="204"/>
        <v/>
      </c>
      <c r="K855" s="4" t="str">
        <f t="shared" si="204"/>
        <v/>
      </c>
      <c r="L855" s="4" t="str">
        <f t="shared" si="204"/>
        <v/>
      </c>
      <c r="M855" s="4" t="str">
        <f t="shared" si="204"/>
        <v/>
      </c>
      <c r="N855" s="4" t="str">
        <f t="shared" si="204"/>
        <v/>
      </c>
      <c r="O855" s="4" t="str">
        <f t="shared" si="204"/>
        <v/>
      </c>
      <c r="P855" s="4" t="str">
        <f t="shared" si="204"/>
        <v/>
      </c>
      <c r="Q855" s="4" t="str">
        <f t="shared" si="204"/>
        <v/>
      </c>
      <c r="R855" s="4" t="str">
        <f t="shared" si="204"/>
        <v/>
      </c>
      <c r="S855" s="4" t="str">
        <f t="shared" si="193"/>
        <v>-</v>
      </c>
      <c r="T855" s="4" t="str">
        <f t="shared" si="194"/>
        <v>-</v>
      </c>
      <c r="U855" s="4" t="str">
        <f t="shared" si="195"/>
        <v>-</v>
      </c>
      <c r="V855" s="4" t="str">
        <f t="shared" si="196"/>
        <v>-</v>
      </c>
      <c r="W855" s="4"/>
    </row>
    <row r="856" spans="1:23" x14ac:dyDescent="0.3">
      <c r="A856" s="1" t="str">
        <f t="shared" si="182"/>
        <v/>
      </c>
      <c r="B856" t="str">
        <f t="shared" si="182"/>
        <v/>
      </c>
      <c r="C856" t="str">
        <f t="shared" si="182"/>
        <v/>
      </c>
      <c r="D856" t="str">
        <f t="shared" si="182"/>
        <v/>
      </c>
      <c r="F856" t="str">
        <f t="shared" si="191"/>
        <v/>
      </c>
      <c r="G856" s="4" t="str">
        <f t="shared" ref="G856:R856" si="205">IFERROR(100*G149,"")</f>
        <v/>
      </c>
      <c r="H856" s="4" t="str">
        <f t="shared" si="205"/>
        <v/>
      </c>
      <c r="I856" s="4" t="str">
        <f t="shared" si="205"/>
        <v/>
      </c>
      <c r="J856" s="4" t="str">
        <f t="shared" si="205"/>
        <v/>
      </c>
      <c r="K856" s="4" t="str">
        <f t="shared" si="205"/>
        <v/>
      </c>
      <c r="L856" s="4" t="str">
        <f t="shared" si="205"/>
        <v/>
      </c>
      <c r="M856" s="4" t="str">
        <f t="shared" si="205"/>
        <v/>
      </c>
      <c r="N856" s="4" t="str">
        <f t="shared" si="205"/>
        <v/>
      </c>
      <c r="O856" s="4" t="str">
        <f t="shared" si="205"/>
        <v/>
      </c>
      <c r="P856" s="4" t="str">
        <f t="shared" si="205"/>
        <v/>
      </c>
      <c r="Q856" s="4" t="str">
        <f t="shared" si="205"/>
        <v/>
      </c>
      <c r="R856" s="4" t="str">
        <f t="shared" si="205"/>
        <v/>
      </c>
      <c r="S856" s="4" t="str">
        <f t="shared" si="193"/>
        <v>-</v>
      </c>
      <c r="T856" s="4" t="str">
        <f t="shared" si="194"/>
        <v>-</v>
      </c>
      <c r="U856" s="4" t="str">
        <f t="shared" si="195"/>
        <v>-</v>
      </c>
      <c r="V856" s="4" t="str">
        <f t="shared" si="196"/>
        <v>-</v>
      </c>
      <c r="W856" s="4"/>
    </row>
    <row r="857" spans="1:23" x14ac:dyDescent="0.3">
      <c r="A857" s="1" t="str">
        <f t="shared" si="182"/>
        <v/>
      </c>
      <c r="B857" t="str">
        <f t="shared" si="182"/>
        <v/>
      </c>
      <c r="C857" t="str">
        <f t="shared" si="182"/>
        <v/>
      </c>
      <c r="D857" t="str">
        <f t="shared" si="182"/>
        <v/>
      </c>
      <c r="F857" t="str">
        <f t="shared" si="191"/>
        <v/>
      </c>
      <c r="G857" s="4" t="str">
        <f t="shared" ref="G857:R857" si="206">IFERROR(100*G150,"")</f>
        <v/>
      </c>
      <c r="H857" s="4" t="str">
        <f t="shared" si="206"/>
        <v/>
      </c>
      <c r="I857" s="4" t="str">
        <f t="shared" si="206"/>
        <v/>
      </c>
      <c r="J857" s="4" t="str">
        <f t="shared" si="206"/>
        <v/>
      </c>
      <c r="K857" s="4" t="str">
        <f t="shared" si="206"/>
        <v/>
      </c>
      <c r="L857" s="4" t="str">
        <f t="shared" si="206"/>
        <v/>
      </c>
      <c r="M857" s="4" t="str">
        <f t="shared" si="206"/>
        <v/>
      </c>
      <c r="N857" s="4" t="str">
        <f t="shared" si="206"/>
        <v/>
      </c>
      <c r="O857" s="4" t="str">
        <f t="shared" si="206"/>
        <v/>
      </c>
      <c r="P857" s="4" t="str">
        <f t="shared" si="206"/>
        <v/>
      </c>
      <c r="Q857" s="4" t="str">
        <f t="shared" si="206"/>
        <v/>
      </c>
      <c r="R857" s="4" t="str">
        <f t="shared" si="206"/>
        <v/>
      </c>
      <c r="S857" s="4" t="str">
        <f t="shared" si="193"/>
        <v>-</v>
      </c>
      <c r="T857" s="4" t="str">
        <f t="shared" si="194"/>
        <v>-</v>
      </c>
      <c r="U857" s="4" t="str">
        <f t="shared" si="195"/>
        <v>-</v>
      </c>
      <c r="V857" s="4" t="str">
        <f t="shared" si="196"/>
        <v>-</v>
      </c>
      <c r="W857" s="4"/>
    </row>
    <row r="858" spans="1:23" x14ac:dyDescent="0.3">
      <c r="A858" s="1" t="str">
        <f t="shared" si="182"/>
        <v/>
      </c>
      <c r="B858" t="str">
        <f t="shared" si="182"/>
        <v/>
      </c>
      <c r="C858" t="str">
        <f t="shared" si="182"/>
        <v/>
      </c>
      <c r="D858" t="str">
        <f t="shared" si="182"/>
        <v/>
      </c>
      <c r="F858" t="str">
        <f t="shared" si="191"/>
        <v/>
      </c>
      <c r="G858" s="4" t="str">
        <f t="shared" ref="G858:R858" si="207">IFERROR(100*G151,"")</f>
        <v/>
      </c>
      <c r="H858" s="4" t="str">
        <f t="shared" si="207"/>
        <v/>
      </c>
      <c r="I858" s="4" t="str">
        <f t="shared" si="207"/>
        <v/>
      </c>
      <c r="J858" s="4" t="str">
        <f t="shared" si="207"/>
        <v/>
      </c>
      <c r="K858" s="4" t="str">
        <f t="shared" si="207"/>
        <v/>
      </c>
      <c r="L858" s="4" t="str">
        <f t="shared" si="207"/>
        <v/>
      </c>
      <c r="M858" s="4" t="str">
        <f t="shared" si="207"/>
        <v/>
      </c>
      <c r="N858" s="4" t="str">
        <f t="shared" si="207"/>
        <v/>
      </c>
      <c r="O858" s="4" t="str">
        <f t="shared" si="207"/>
        <v/>
      </c>
      <c r="P858" s="4" t="str">
        <f t="shared" si="207"/>
        <v/>
      </c>
      <c r="Q858" s="4" t="str">
        <f t="shared" si="207"/>
        <v/>
      </c>
      <c r="R858" s="4" t="str">
        <f t="shared" si="207"/>
        <v/>
      </c>
      <c r="S858" s="4" t="str">
        <f t="shared" si="193"/>
        <v>-</v>
      </c>
      <c r="T858" s="4" t="str">
        <f t="shared" si="194"/>
        <v>-</v>
      </c>
      <c r="U858" s="4" t="str">
        <f t="shared" si="195"/>
        <v>-</v>
      </c>
      <c r="V858" s="4" t="str">
        <f t="shared" si="196"/>
        <v>-</v>
      </c>
      <c r="W858" s="4"/>
    </row>
    <row r="859" spans="1:23" x14ac:dyDescent="0.3">
      <c r="A859" s="1" t="str">
        <f t="shared" ref="A859:D878" si="208">A152</f>
        <v/>
      </c>
      <c r="B859" t="str">
        <f t="shared" si="208"/>
        <v/>
      </c>
      <c r="C859" t="str">
        <f t="shared" si="208"/>
        <v/>
      </c>
      <c r="D859" t="str">
        <f t="shared" si="208"/>
        <v/>
      </c>
      <c r="F859" t="str">
        <f t="shared" si="191"/>
        <v/>
      </c>
      <c r="G859" s="4" t="str">
        <f t="shared" ref="G859:R859" si="209">IFERROR(100*G152,"")</f>
        <v/>
      </c>
      <c r="H859" s="4" t="str">
        <f t="shared" si="209"/>
        <v/>
      </c>
      <c r="I859" s="4" t="str">
        <f t="shared" si="209"/>
        <v/>
      </c>
      <c r="J859" s="4" t="str">
        <f t="shared" si="209"/>
        <v/>
      </c>
      <c r="K859" s="4" t="str">
        <f t="shared" si="209"/>
        <v/>
      </c>
      <c r="L859" s="4" t="str">
        <f t="shared" si="209"/>
        <v/>
      </c>
      <c r="M859" s="4" t="str">
        <f t="shared" si="209"/>
        <v/>
      </c>
      <c r="N859" s="4" t="str">
        <f t="shared" si="209"/>
        <v/>
      </c>
      <c r="O859" s="4" t="str">
        <f t="shared" si="209"/>
        <v/>
      </c>
      <c r="P859" s="4" t="str">
        <f t="shared" si="209"/>
        <v/>
      </c>
      <c r="Q859" s="4" t="str">
        <f t="shared" si="209"/>
        <v/>
      </c>
      <c r="R859" s="4" t="str">
        <f t="shared" si="209"/>
        <v/>
      </c>
      <c r="S859" s="4" t="str">
        <f t="shared" si="193"/>
        <v>-</v>
      </c>
      <c r="T859" s="4" t="str">
        <f t="shared" si="194"/>
        <v>-</v>
      </c>
      <c r="U859" s="4" t="str">
        <f t="shared" si="195"/>
        <v>-</v>
      </c>
      <c r="V859" s="4" t="str">
        <f t="shared" si="196"/>
        <v>-</v>
      </c>
      <c r="W859" s="4"/>
    </row>
    <row r="860" spans="1:23" x14ac:dyDescent="0.3">
      <c r="A860" s="1" t="str">
        <f t="shared" si="208"/>
        <v/>
      </c>
      <c r="B860" t="str">
        <f t="shared" si="208"/>
        <v/>
      </c>
      <c r="C860" t="str">
        <f t="shared" si="208"/>
        <v/>
      </c>
      <c r="D860" t="str">
        <f t="shared" si="208"/>
        <v/>
      </c>
      <c r="F860" t="str">
        <f t="shared" si="191"/>
        <v/>
      </c>
      <c r="G860" s="4" t="str">
        <f t="shared" ref="G860:R860" si="210">IFERROR(100*G153,"")</f>
        <v/>
      </c>
      <c r="H860" s="4" t="str">
        <f t="shared" si="210"/>
        <v/>
      </c>
      <c r="I860" s="4" t="str">
        <f t="shared" si="210"/>
        <v/>
      </c>
      <c r="J860" s="4" t="str">
        <f t="shared" si="210"/>
        <v/>
      </c>
      <c r="K860" s="4" t="str">
        <f t="shared" si="210"/>
        <v/>
      </c>
      <c r="L860" s="4" t="str">
        <f t="shared" si="210"/>
        <v/>
      </c>
      <c r="M860" s="4" t="str">
        <f t="shared" si="210"/>
        <v/>
      </c>
      <c r="N860" s="4" t="str">
        <f t="shared" si="210"/>
        <v/>
      </c>
      <c r="O860" s="4" t="str">
        <f t="shared" si="210"/>
        <v/>
      </c>
      <c r="P860" s="4" t="str">
        <f t="shared" si="210"/>
        <v/>
      </c>
      <c r="Q860" s="4" t="str">
        <f t="shared" si="210"/>
        <v/>
      </c>
      <c r="R860" s="4" t="str">
        <f t="shared" si="210"/>
        <v/>
      </c>
      <c r="S860" s="4" t="str">
        <f t="shared" si="193"/>
        <v>-</v>
      </c>
      <c r="T860" s="4" t="str">
        <f t="shared" si="194"/>
        <v>-</v>
      </c>
      <c r="U860" s="4" t="str">
        <f t="shared" si="195"/>
        <v>-</v>
      </c>
      <c r="V860" s="4" t="str">
        <f t="shared" si="196"/>
        <v>-</v>
      </c>
      <c r="W860" s="4"/>
    </row>
    <row r="861" spans="1:23" x14ac:dyDescent="0.3">
      <c r="A861" s="1" t="str">
        <f t="shared" si="208"/>
        <v/>
      </c>
      <c r="B861" t="str">
        <f t="shared" si="208"/>
        <v/>
      </c>
      <c r="C861" t="str">
        <f t="shared" si="208"/>
        <v/>
      </c>
      <c r="D861" t="str">
        <f t="shared" si="208"/>
        <v/>
      </c>
      <c r="F861" t="str">
        <f t="shared" si="191"/>
        <v/>
      </c>
      <c r="G861" s="4" t="str">
        <f t="shared" ref="G861:R861" si="211">IFERROR(100*G154,"")</f>
        <v/>
      </c>
      <c r="H861" s="4" t="str">
        <f t="shared" si="211"/>
        <v/>
      </c>
      <c r="I861" s="4" t="str">
        <f t="shared" si="211"/>
        <v/>
      </c>
      <c r="J861" s="4" t="str">
        <f t="shared" si="211"/>
        <v/>
      </c>
      <c r="K861" s="4" t="str">
        <f t="shared" si="211"/>
        <v/>
      </c>
      <c r="L861" s="4" t="str">
        <f t="shared" si="211"/>
        <v/>
      </c>
      <c r="M861" s="4" t="str">
        <f t="shared" si="211"/>
        <v/>
      </c>
      <c r="N861" s="4" t="str">
        <f t="shared" si="211"/>
        <v/>
      </c>
      <c r="O861" s="4" t="str">
        <f t="shared" si="211"/>
        <v/>
      </c>
      <c r="P861" s="4" t="str">
        <f t="shared" si="211"/>
        <v/>
      </c>
      <c r="Q861" s="4" t="str">
        <f t="shared" si="211"/>
        <v/>
      </c>
      <c r="R861" s="4" t="str">
        <f t="shared" si="211"/>
        <v/>
      </c>
      <c r="S861" s="4" t="str">
        <f t="shared" si="193"/>
        <v>-</v>
      </c>
      <c r="T861" s="4" t="str">
        <f t="shared" si="194"/>
        <v>-</v>
      </c>
      <c r="U861" s="4" t="str">
        <f t="shared" si="195"/>
        <v>-</v>
      </c>
      <c r="V861" s="4" t="str">
        <f t="shared" si="196"/>
        <v>-</v>
      </c>
      <c r="W861" s="4"/>
    </row>
    <row r="862" spans="1:23" x14ac:dyDescent="0.3">
      <c r="A862" s="1" t="str">
        <f t="shared" si="208"/>
        <v/>
      </c>
      <c r="B862" t="str">
        <f t="shared" si="208"/>
        <v/>
      </c>
      <c r="C862" t="str">
        <f t="shared" si="208"/>
        <v/>
      </c>
      <c r="D862" t="str">
        <f t="shared" si="208"/>
        <v/>
      </c>
      <c r="F862" t="str">
        <f t="shared" si="191"/>
        <v/>
      </c>
      <c r="G862" s="4" t="str">
        <f t="shared" ref="G862:R862" si="212">IFERROR(100*G155,"")</f>
        <v/>
      </c>
      <c r="H862" s="4" t="str">
        <f t="shared" si="212"/>
        <v/>
      </c>
      <c r="I862" s="4" t="str">
        <f t="shared" si="212"/>
        <v/>
      </c>
      <c r="J862" s="4" t="str">
        <f t="shared" si="212"/>
        <v/>
      </c>
      <c r="K862" s="4" t="str">
        <f t="shared" si="212"/>
        <v/>
      </c>
      <c r="L862" s="4" t="str">
        <f t="shared" si="212"/>
        <v/>
      </c>
      <c r="M862" s="4" t="str">
        <f t="shared" si="212"/>
        <v/>
      </c>
      <c r="N862" s="4" t="str">
        <f t="shared" si="212"/>
        <v/>
      </c>
      <c r="O862" s="4" t="str">
        <f t="shared" si="212"/>
        <v/>
      </c>
      <c r="P862" s="4" t="str">
        <f t="shared" si="212"/>
        <v/>
      </c>
      <c r="Q862" s="4" t="str">
        <f t="shared" si="212"/>
        <v/>
      </c>
      <c r="R862" s="4" t="str">
        <f t="shared" si="212"/>
        <v/>
      </c>
      <c r="S862" s="4" t="str">
        <f t="shared" si="193"/>
        <v>-</v>
      </c>
      <c r="T862" s="4" t="str">
        <f t="shared" si="194"/>
        <v>-</v>
      </c>
      <c r="U862" s="4" t="str">
        <f t="shared" si="195"/>
        <v>-</v>
      </c>
      <c r="V862" s="4" t="str">
        <f t="shared" si="196"/>
        <v>-</v>
      </c>
      <c r="W862" s="4"/>
    </row>
    <row r="863" spans="1:23" x14ac:dyDescent="0.3">
      <c r="A863" s="1" t="str">
        <f t="shared" si="208"/>
        <v/>
      </c>
      <c r="B863" t="str">
        <f t="shared" si="208"/>
        <v/>
      </c>
      <c r="C863" t="str">
        <f t="shared" si="208"/>
        <v/>
      </c>
      <c r="D863" t="str">
        <f t="shared" si="208"/>
        <v/>
      </c>
      <c r="F863" t="str">
        <f t="shared" si="191"/>
        <v/>
      </c>
      <c r="G863" s="4" t="str">
        <f t="shared" ref="G863:R863" si="213">IFERROR(100*G156,"")</f>
        <v/>
      </c>
      <c r="H863" s="4" t="str">
        <f t="shared" si="213"/>
        <v/>
      </c>
      <c r="I863" s="4" t="str">
        <f t="shared" si="213"/>
        <v/>
      </c>
      <c r="J863" s="4" t="str">
        <f t="shared" si="213"/>
        <v/>
      </c>
      <c r="K863" s="4" t="str">
        <f t="shared" si="213"/>
        <v/>
      </c>
      <c r="L863" s="4" t="str">
        <f t="shared" si="213"/>
        <v/>
      </c>
      <c r="M863" s="4" t="str">
        <f t="shared" si="213"/>
        <v/>
      </c>
      <c r="N863" s="4" t="str">
        <f t="shared" si="213"/>
        <v/>
      </c>
      <c r="O863" s="4" t="str">
        <f t="shared" si="213"/>
        <v/>
      </c>
      <c r="P863" s="4" t="str">
        <f t="shared" si="213"/>
        <v/>
      </c>
      <c r="Q863" s="4" t="str">
        <f t="shared" si="213"/>
        <v/>
      </c>
      <c r="R863" s="4" t="str">
        <f t="shared" si="213"/>
        <v/>
      </c>
      <c r="S863" s="4" t="str">
        <f t="shared" si="193"/>
        <v>-</v>
      </c>
      <c r="T863" s="4" t="str">
        <f t="shared" si="194"/>
        <v>-</v>
      </c>
      <c r="U863" s="4" t="str">
        <f t="shared" si="195"/>
        <v>-</v>
      </c>
      <c r="V863" s="4" t="str">
        <f t="shared" si="196"/>
        <v>-</v>
      </c>
      <c r="W863" s="4"/>
    </row>
    <row r="864" spans="1:23" x14ac:dyDescent="0.3">
      <c r="A864" s="1" t="str">
        <f t="shared" si="208"/>
        <v/>
      </c>
      <c r="B864" t="str">
        <f t="shared" si="208"/>
        <v/>
      </c>
      <c r="C864" t="str">
        <f t="shared" si="208"/>
        <v/>
      </c>
      <c r="D864" t="str">
        <f t="shared" si="208"/>
        <v/>
      </c>
      <c r="F864" t="str">
        <f t="shared" si="191"/>
        <v/>
      </c>
      <c r="G864" s="4" t="str">
        <f t="shared" ref="G864:R864" si="214">IFERROR(100*G157,"")</f>
        <v/>
      </c>
      <c r="H864" s="4" t="str">
        <f t="shared" si="214"/>
        <v/>
      </c>
      <c r="I864" s="4" t="str">
        <f t="shared" si="214"/>
        <v/>
      </c>
      <c r="J864" s="4" t="str">
        <f t="shared" si="214"/>
        <v/>
      </c>
      <c r="K864" s="4" t="str">
        <f t="shared" si="214"/>
        <v/>
      </c>
      <c r="L864" s="4" t="str">
        <f t="shared" si="214"/>
        <v/>
      </c>
      <c r="M864" s="4" t="str">
        <f t="shared" si="214"/>
        <v/>
      </c>
      <c r="N864" s="4" t="str">
        <f t="shared" si="214"/>
        <v/>
      </c>
      <c r="O864" s="4" t="str">
        <f t="shared" si="214"/>
        <v/>
      </c>
      <c r="P864" s="4" t="str">
        <f t="shared" si="214"/>
        <v/>
      </c>
      <c r="Q864" s="4" t="str">
        <f t="shared" si="214"/>
        <v/>
      </c>
      <c r="R864" s="4" t="str">
        <f t="shared" si="214"/>
        <v/>
      </c>
      <c r="S864" s="4" t="str">
        <f t="shared" si="193"/>
        <v>-</v>
      </c>
      <c r="T864" s="4" t="str">
        <f t="shared" si="194"/>
        <v>-</v>
      </c>
      <c r="U864" s="4" t="str">
        <f t="shared" si="195"/>
        <v>-</v>
      </c>
      <c r="V864" s="4" t="str">
        <f t="shared" si="196"/>
        <v>-</v>
      </c>
      <c r="W864" s="4"/>
    </row>
    <row r="865" spans="1:23" x14ac:dyDescent="0.3">
      <c r="A865" s="1" t="str">
        <f t="shared" si="208"/>
        <v/>
      </c>
      <c r="B865" t="str">
        <f t="shared" si="208"/>
        <v/>
      </c>
      <c r="C865" t="str">
        <f t="shared" si="208"/>
        <v/>
      </c>
      <c r="D865" t="str">
        <f t="shared" si="208"/>
        <v/>
      </c>
      <c r="F865" t="str">
        <f t="shared" si="191"/>
        <v/>
      </c>
      <c r="G865" s="4" t="str">
        <f t="shared" ref="G865:R865" si="215">IFERROR(100*G158,"")</f>
        <v/>
      </c>
      <c r="H865" s="4" t="str">
        <f t="shared" si="215"/>
        <v/>
      </c>
      <c r="I865" s="4" t="str">
        <f t="shared" si="215"/>
        <v/>
      </c>
      <c r="J865" s="4" t="str">
        <f t="shared" si="215"/>
        <v/>
      </c>
      <c r="K865" s="4" t="str">
        <f t="shared" si="215"/>
        <v/>
      </c>
      <c r="L865" s="4" t="str">
        <f t="shared" si="215"/>
        <v/>
      </c>
      <c r="M865" s="4" t="str">
        <f t="shared" si="215"/>
        <v/>
      </c>
      <c r="N865" s="4" t="str">
        <f t="shared" si="215"/>
        <v/>
      </c>
      <c r="O865" s="4" t="str">
        <f t="shared" si="215"/>
        <v/>
      </c>
      <c r="P865" s="4" t="str">
        <f t="shared" si="215"/>
        <v/>
      </c>
      <c r="Q865" s="4" t="str">
        <f t="shared" si="215"/>
        <v/>
      </c>
      <c r="R865" s="4" t="str">
        <f t="shared" si="215"/>
        <v/>
      </c>
      <c r="S865" s="4" t="str">
        <f t="shared" si="193"/>
        <v>-</v>
      </c>
      <c r="T865" s="4" t="str">
        <f t="shared" si="194"/>
        <v>-</v>
      </c>
      <c r="U865" s="4" t="str">
        <f t="shared" si="195"/>
        <v>-</v>
      </c>
      <c r="V865" s="4" t="str">
        <f t="shared" si="196"/>
        <v>-</v>
      </c>
      <c r="W865" s="4"/>
    </row>
    <row r="866" spans="1:23" x14ac:dyDescent="0.3">
      <c r="A866" s="1" t="str">
        <f t="shared" si="208"/>
        <v/>
      </c>
      <c r="B866" t="str">
        <f t="shared" si="208"/>
        <v/>
      </c>
      <c r="C866" t="str">
        <f t="shared" si="208"/>
        <v/>
      </c>
      <c r="D866" t="str">
        <f t="shared" si="208"/>
        <v/>
      </c>
      <c r="F866" t="str">
        <f t="shared" si="191"/>
        <v/>
      </c>
      <c r="G866" s="4" t="str">
        <f t="shared" ref="G866:R866" si="216">IFERROR(100*G159,"")</f>
        <v/>
      </c>
      <c r="H866" s="4" t="str">
        <f t="shared" si="216"/>
        <v/>
      </c>
      <c r="I866" s="4" t="str">
        <f t="shared" si="216"/>
        <v/>
      </c>
      <c r="J866" s="4" t="str">
        <f t="shared" si="216"/>
        <v/>
      </c>
      <c r="K866" s="4" t="str">
        <f t="shared" si="216"/>
        <v/>
      </c>
      <c r="L866" s="4" t="str">
        <f t="shared" si="216"/>
        <v/>
      </c>
      <c r="M866" s="4" t="str">
        <f t="shared" si="216"/>
        <v/>
      </c>
      <c r="N866" s="4" t="str">
        <f t="shared" si="216"/>
        <v/>
      </c>
      <c r="O866" s="4" t="str">
        <f t="shared" si="216"/>
        <v/>
      </c>
      <c r="P866" s="4" t="str">
        <f t="shared" si="216"/>
        <v/>
      </c>
      <c r="Q866" s="4" t="str">
        <f t="shared" si="216"/>
        <v/>
      </c>
      <c r="R866" s="4" t="str">
        <f t="shared" si="216"/>
        <v/>
      </c>
      <c r="S866" s="4" t="str">
        <f t="shared" si="193"/>
        <v>-</v>
      </c>
      <c r="T866" s="4" t="str">
        <f t="shared" si="194"/>
        <v>-</v>
      </c>
      <c r="U866" s="4" t="str">
        <f t="shared" si="195"/>
        <v>-</v>
      </c>
      <c r="V866" s="4" t="str">
        <f t="shared" si="196"/>
        <v>-</v>
      </c>
      <c r="W866" s="4"/>
    </row>
    <row r="867" spans="1:23" x14ac:dyDescent="0.3">
      <c r="A867" s="1" t="str">
        <f t="shared" si="208"/>
        <v/>
      </c>
      <c r="B867" t="str">
        <f t="shared" si="208"/>
        <v/>
      </c>
      <c r="C867" t="str">
        <f t="shared" si="208"/>
        <v/>
      </c>
      <c r="D867" t="str">
        <f t="shared" si="208"/>
        <v/>
      </c>
      <c r="F867" t="str">
        <f t="shared" si="191"/>
        <v/>
      </c>
      <c r="G867" s="4" t="str">
        <f t="shared" ref="G867:R867" si="217">IFERROR(100*G160,"")</f>
        <v/>
      </c>
      <c r="H867" s="4" t="str">
        <f t="shared" si="217"/>
        <v/>
      </c>
      <c r="I867" s="4" t="str">
        <f t="shared" si="217"/>
        <v/>
      </c>
      <c r="J867" s="4" t="str">
        <f t="shared" si="217"/>
        <v/>
      </c>
      <c r="K867" s="4" t="str">
        <f t="shared" si="217"/>
        <v/>
      </c>
      <c r="L867" s="4" t="str">
        <f t="shared" si="217"/>
        <v/>
      </c>
      <c r="M867" s="4" t="str">
        <f t="shared" si="217"/>
        <v/>
      </c>
      <c r="N867" s="4" t="str">
        <f t="shared" si="217"/>
        <v/>
      </c>
      <c r="O867" s="4" t="str">
        <f t="shared" si="217"/>
        <v/>
      </c>
      <c r="P867" s="4" t="str">
        <f t="shared" si="217"/>
        <v/>
      </c>
      <c r="Q867" s="4" t="str">
        <f t="shared" si="217"/>
        <v/>
      </c>
      <c r="R867" s="4" t="str">
        <f t="shared" si="217"/>
        <v/>
      </c>
      <c r="S867" s="4" t="str">
        <f t="shared" si="193"/>
        <v>-</v>
      </c>
      <c r="T867" s="4" t="str">
        <f t="shared" si="194"/>
        <v>-</v>
      </c>
      <c r="U867" s="4" t="str">
        <f t="shared" si="195"/>
        <v>-</v>
      </c>
      <c r="V867" s="4" t="str">
        <f t="shared" si="196"/>
        <v>-</v>
      </c>
      <c r="W867" s="4"/>
    </row>
    <row r="868" spans="1:23" x14ac:dyDescent="0.3">
      <c r="A868" s="1" t="str">
        <f t="shared" si="208"/>
        <v/>
      </c>
      <c r="B868" t="str">
        <f t="shared" si="208"/>
        <v/>
      </c>
      <c r="C868" t="str">
        <f t="shared" si="208"/>
        <v/>
      </c>
      <c r="D868" t="str">
        <f t="shared" si="208"/>
        <v/>
      </c>
      <c r="F868" t="str">
        <f t="shared" si="191"/>
        <v/>
      </c>
      <c r="G868" s="4" t="str">
        <f t="shared" ref="G868:R868" si="218">IFERROR(100*G161,"")</f>
        <v/>
      </c>
      <c r="H868" s="4" t="str">
        <f t="shared" si="218"/>
        <v/>
      </c>
      <c r="I868" s="4" t="str">
        <f t="shared" si="218"/>
        <v/>
      </c>
      <c r="J868" s="4" t="str">
        <f t="shared" si="218"/>
        <v/>
      </c>
      <c r="K868" s="4" t="str">
        <f t="shared" si="218"/>
        <v/>
      </c>
      <c r="L868" s="4" t="str">
        <f t="shared" si="218"/>
        <v/>
      </c>
      <c r="M868" s="4" t="str">
        <f t="shared" si="218"/>
        <v/>
      </c>
      <c r="N868" s="4" t="str">
        <f t="shared" si="218"/>
        <v/>
      </c>
      <c r="O868" s="4" t="str">
        <f t="shared" si="218"/>
        <v/>
      </c>
      <c r="P868" s="4" t="str">
        <f t="shared" si="218"/>
        <v/>
      </c>
      <c r="Q868" s="4" t="str">
        <f t="shared" si="218"/>
        <v/>
      </c>
      <c r="R868" s="4" t="str">
        <f t="shared" si="218"/>
        <v/>
      </c>
      <c r="S868" s="4" t="str">
        <f t="shared" si="193"/>
        <v>-</v>
      </c>
      <c r="T868" s="4" t="str">
        <f t="shared" si="194"/>
        <v>-</v>
      </c>
      <c r="U868" s="4" t="str">
        <f t="shared" si="195"/>
        <v>-</v>
      </c>
      <c r="V868" s="4" t="str">
        <f t="shared" si="196"/>
        <v>-</v>
      </c>
      <c r="W868" s="4"/>
    </row>
    <row r="869" spans="1:23" x14ac:dyDescent="0.3">
      <c r="A869" s="1" t="str">
        <f t="shared" si="208"/>
        <v/>
      </c>
      <c r="B869" t="str">
        <f t="shared" si="208"/>
        <v/>
      </c>
      <c r="C869" t="str">
        <f t="shared" si="208"/>
        <v/>
      </c>
      <c r="D869" t="str">
        <f t="shared" si="208"/>
        <v/>
      </c>
      <c r="F869" t="str">
        <f t="shared" si="191"/>
        <v/>
      </c>
      <c r="G869" s="4" t="str">
        <f t="shared" ref="G869:R869" si="219">IFERROR(100*G162,"")</f>
        <v/>
      </c>
      <c r="H869" s="4" t="str">
        <f t="shared" si="219"/>
        <v/>
      </c>
      <c r="I869" s="4" t="str">
        <f t="shared" si="219"/>
        <v/>
      </c>
      <c r="J869" s="4" t="str">
        <f t="shared" si="219"/>
        <v/>
      </c>
      <c r="K869" s="4" t="str">
        <f t="shared" si="219"/>
        <v/>
      </c>
      <c r="L869" s="4" t="str">
        <f t="shared" si="219"/>
        <v/>
      </c>
      <c r="M869" s="4" t="str">
        <f t="shared" si="219"/>
        <v/>
      </c>
      <c r="N869" s="4" t="str">
        <f t="shared" si="219"/>
        <v/>
      </c>
      <c r="O869" s="4" t="str">
        <f t="shared" si="219"/>
        <v/>
      </c>
      <c r="P869" s="4" t="str">
        <f t="shared" si="219"/>
        <v/>
      </c>
      <c r="Q869" s="4" t="str">
        <f t="shared" si="219"/>
        <v/>
      </c>
      <c r="R869" s="4" t="str">
        <f t="shared" si="219"/>
        <v/>
      </c>
      <c r="S869" s="4" t="str">
        <f t="shared" si="193"/>
        <v>-</v>
      </c>
      <c r="T869" s="4" t="str">
        <f t="shared" si="194"/>
        <v>-</v>
      </c>
      <c r="U869" s="4" t="str">
        <f t="shared" si="195"/>
        <v>-</v>
      </c>
      <c r="V869" s="4" t="str">
        <f t="shared" si="196"/>
        <v>-</v>
      </c>
      <c r="W869" s="4"/>
    </row>
    <row r="870" spans="1:23" x14ac:dyDescent="0.3">
      <c r="A870" s="1" t="str">
        <f t="shared" si="208"/>
        <v/>
      </c>
      <c r="B870" t="str">
        <f t="shared" si="208"/>
        <v/>
      </c>
      <c r="C870" t="str">
        <f t="shared" si="208"/>
        <v/>
      </c>
      <c r="D870" t="str">
        <f t="shared" si="208"/>
        <v/>
      </c>
      <c r="F870" t="str">
        <f t="shared" si="191"/>
        <v/>
      </c>
      <c r="G870" s="4" t="str">
        <f t="shared" ref="G870:R870" si="220">IFERROR(100*G163,"")</f>
        <v/>
      </c>
      <c r="H870" s="4" t="str">
        <f t="shared" si="220"/>
        <v/>
      </c>
      <c r="I870" s="4" t="str">
        <f t="shared" si="220"/>
        <v/>
      </c>
      <c r="J870" s="4" t="str">
        <f t="shared" si="220"/>
        <v/>
      </c>
      <c r="K870" s="4" t="str">
        <f t="shared" si="220"/>
        <v/>
      </c>
      <c r="L870" s="4" t="str">
        <f t="shared" si="220"/>
        <v/>
      </c>
      <c r="M870" s="4" t="str">
        <f t="shared" si="220"/>
        <v/>
      </c>
      <c r="N870" s="4" t="str">
        <f t="shared" si="220"/>
        <v/>
      </c>
      <c r="O870" s="4" t="str">
        <f t="shared" si="220"/>
        <v/>
      </c>
      <c r="P870" s="4" t="str">
        <f t="shared" si="220"/>
        <v/>
      </c>
      <c r="Q870" s="4" t="str">
        <f t="shared" si="220"/>
        <v/>
      </c>
      <c r="R870" s="4" t="str">
        <f t="shared" si="220"/>
        <v/>
      </c>
      <c r="S870" s="4" t="str">
        <f t="shared" si="193"/>
        <v>-</v>
      </c>
      <c r="T870" s="4" t="str">
        <f t="shared" si="194"/>
        <v>-</v>
      </c>
      <c r="U870" s="4" t="str">
        <f t="shared" si="195"/>
        <v>-</v>
      </c>
      <c r="V870" s="4" t="str">
        <f t="shared" si="196"/>
        <v>-</v>
      </c>
      <c r="W870" s="4"/>
    </row>
    <row r="871" spans="1:23" x14ac:dyDescent="0.3">
      <c r="A871" s="1" t="str">
        <f t="shared" si="208"/>
        <v/>
      </c>
      <c r="B871" t="str">
        <f t="shared" si="208"/>
        <v/>
      </c>
      <c r="C871" t="str">
        <f t="shared" si="208"/>
        <v/>
      </c>
      <c r="D871" t="str">
        <f t="shared" si="208"/>
        <v/>
      </c>
      <c r="F871" t="str">
        <f t="shared" si="191"/>
        <v/>
      </c>
      <c r="G871" s="4" t="str">
        <f t="shared" ref="G871:R871" si="221">IFERROR(100*G164,"")</f>
        <v/>
      </c>
      <c r="H871" s="4" t="str">
        <f t="shared" si="221"/>
        <v/>
      </c>
      <c r="I871" s="4" t="str">
        <f t="shared" si="221"/>
        <v/>
      </c>
      <c r="J871" s="4" t="str">
        <f t="shared" si="221"/>
        <v/>
      </c>
      <c r="K871" s="4" t="str">
        <f t="shared" si="221"/>
        <v/>
      </c>
      <c r="L871" s="4" t="str">
        <f t="shared" si="221"/>
        <v/>
      </c>
      <c r="M871" s="4" t="str">
        <f t="shared" si="221"/>
        <v/>
      </c>
      <c r="N871" s="4" t="str">
        <f t="shared" si="221"/>
        <v/>
      </c>
      <c r="O871" s="4" t="str">
        <f t="shared" si="221"/>
        <v/>
      </c>
      <c r="P871" s="4" t="str">
        <f t="shared" si="221"/>
        <v/>
      </c>
      <c r="Q871" s="4" t="str">
        <f t="shared" si="221"/>
        <v/>
      </c>
      <c r="R871" s="4" t="str">
        <f t="shared" si="221"/>
        <v/>
      </c>
      <c r="S871" s="4" t="str">
        <f t="shared" si="193"/>
        <v>-</v>
      </c>
      <c r="T871" s="4" t="str">
        <f t="shared" si="194"/>
        <v>-</v>
      </c>
      <c r="U871" s="4" t="str">
        <f t="shared" si="195"/>
        <v>-</v>
      </c>
      <c r="V871" s="4" t="str">
        <f t="shared" si="196"/>
        <v>-</v>
      </c>
      <c r="W871" s="4"/>
    </row>
    <row r="872" spans="1:23" x14ac:dyDescent="0.3">
      <c r="A872" s="1" t="str">
        <f t="shared" si="208"/>
        <v/>
      </c>
      <c r="B872" t="str">
        <f t="shared" si="208"/>
        <v/>
      </c>
      <c r="C872" t="str">
        <f t="shared" si="208"/>
        <v/>
      </c>
      <c r="D872" t="str">
        <f t="shared" si="208"/>
        <v/>
      </c>
      <c r="F872" t="str">
        <f t="shared" si="191"/>
        <v/>
      </c>
      <c r="G872" s="4" t="str">
        <f t="shared" ref="G872:R872" si="222">IFERROR(100*G165,"")</f>
        <v/>
      </c>
      <c r="H872" s="4" t="str">
        <f t="shared" si="222"/>
        <v/>
      </c>
      <c r="I872" s="4" t="str">
        <f t="shared" si="222"/>
        <v/>
      </c>
      <c r="J872" s="4" t="str">
        <f t="shared" si="222"/>
        <v/>
      </c>
      <c r="K872" s="4" t="str">
        <f t="shared" si="222"/>
        <v/>
      </c>
      <c r="L872" s="4" t="str">
        <f t="shared" si="222"/>
        <v/>
      </c>
      <c r="M872" s="4" t="str">
        <f t="shared" si="222"/>
        <v/>
      </c>
      <c r="N872" s="4" t="str">
        <f t="shared" si="222"/>
        <v/>
      </c>
      <c r="O872" s="4" t="str">
        <f t="shared" si="222"/>
        <v/>
      </c>
      <c r="P872" s="4" t="str">
        <f t="shared" si="222"/>
        <v/>
      </c>
      <c r="Q872" s="4" t="str">
        <f t="shared" si="222"/>
        <v/>
      </c>
      <c r="R872" s="4" t="str">
        <f t="shared" si="222"/>
        <v/>
      </c>
      <c r="S872" s="4" t="str">
        <f t="shared" si="193"/>
        <v>-</v>
      </c>
      <c r="T872" s="4" t="str">
        <f t="shared" si="194"/>
        <v>-</v>
      </c>
      <c r="U872" s="4" t="str">
        <f t="shared" si="195"/>
        <v>-</v>
      </c>
      <c r="V872" s="4" t="str">
        <f t="shared" si="196"/>
        <v>-</v>
      </c>
      <c r="W872" s="4"/>
    </row>
    <row r="873" spans="1:23" x14ac:dyDescent="0.3">
      <c r="A873" s="1" t="str">
        <f t="shared" si="208"/>
        <v/>
      </c>
      <c r="B873" t="str">
        <f t="shared" si="208"/>
        <v/>
      </c>
      <c r="C873" t="str">
        <f t="shared" si="208"/>
        <v/>
      </c>
      <c r="D873" t="str">
        <f t="shared" si="208"/>
        <v/>
      </c>
      <c r="F873" t="str">
        <f t="shared" si="191"/>
        <v/>
      </c>
      <c r="G873" s="4" t="str">
        <f t="shared" ref="G873:R873" si="223">IFERROR(100*G166,"")</f>
        <v/>
      </c>
      <c r="H873" s="4" t="str">
        <f t="shared" si="223"/>
        <v/>
      </c>
      <c r="I873" s="4" t="str">
        <f t="shared" si="223"/>
        <v/>
      </c>
      <c r="J873" s="4" t="str">
        <f t="shared" si="223"/>
        <v/>
      </c>
      <c r="K873" s="4" t="str">
        <f t="shared" si="223"/>
        <v/>
      </c>
      <c r="L873" s="4" t="str">
        <f t="shared" si="223"/>
        <v/>
      </c>
      <c r="M873" s="4" t="str">
        <f t="shared" si="223"/>
        <v/>
      </c>
      <c r="N873" s="4" t="str">
        <f t="shared" si="223"/>
        <v/>
      </c>
      <c r="O873" s="4" t="str">
        <f t="shared" si="223"/>
        <v/>
      </c>
      <c r="P873" s="4" t="str">
        <f t="shared" si="223"/>
        <v/>
      </c>
      <c r="Q873" s="4" t="str">
        <f t="shared" si="223"/>
        <v/>
      </c>
      <c r="R873" s="4" t="str">
        <f t="shared" si="223"/>
        <v/>
      </c>
      <c r="S873" s="4" t="str">
        <f t="shared" si="193"/>
        <v>-</v>
      </c>
      <c r="T873" s="4" t="str">
        <f t="shared" si="194"/>
        <v>-</v>
      </c>
      <c r="U873" s="4" t="str">
        <f t="shared" si="195"/>
        <v>-</v>
      </c>
      <c r="V873" s="4" t="str">
        <f t="shared" si="196"/>
        <v>-</v>
      </c>
      <c r="W873" s="4"/>
    </row>
    <row r="874" spans="1:23" x14ac:dyDescent="0.3">
      <c r="A874" s="1" t="str">
        <f t="shared" si="208"/>
        <v/>
      </c>
      <c r="B874" t="str">
        <f t="shared" si="208"/>
        <v/>
      </c>
      <c r="C874" t="str">
        <f t="shared" si="208"/>
        <v/>
      </c>
      <c r="D874" t="str">
        <f t="shared" si="208"/>
        <v/>
      </c>
      <c r="F874" t="str">
        <f t="shared" si="191"/>
        <v/>
      </c>
      <c r="G874" s="4" t="str">
        <f t="shared" ref="G874:R874" si="224">IFERROR(100*G167,"")</f>
        <v/>
      </c>
      <c r="H874" s="4" t="str">
        <f t="shared" si="224"/>
        <v/>
      </c>
      <c r="I874" s="4" t="str">
        <f t="shared" si="224"/>
        <v/>
      </c>
      <c r="J874" s="4" t="str">
        <f t="shared" si="224"/>
        <v/>
      </c>
      <c r="K874" s="4" t="str">
        <f t="shared" si="224"/>
        <v/>
      </c>
      <c r="L874" s="4" t="str">
        <f t="shared" si="224"/>
        <v/>
      </c>
      <c r="M874" s="4" t="str">
        <f t="shared" si="224"/>
        <v/>
      </c>
      <c r="N874" s="4" t="str">
        <f t="shared" si="224"/>
        <v/>
      </c>
      <c r="O874" s="4" t="str">
        <f t="shared" si="224"/>
        <v/>
      </c>
      <c r="P874" s="4" t="str">
        <f t="shared" si="224"/>
        <v/>
      </c>
      <c r="Q874" s="4" t="str">
        <f t="shared" si="224"/>
        <v/>
      </c>
      <c r="R874" s="4" t="str">
        <f t="shared" si="224"/>
        <v/>
      </c>
      <c r="S874" s="4" t="str">
        <f t="shared" si="193"/>
        <v>-</v>
      </c>
      <c r="T874" s="4" t="str">
        <f t="shared" si="194"/>
        <v>-</v>
      </c>
      <c r="U874" s="4" t="str">
        <f t="shared" si="195"/>
        <v>-</v>
      </c>
      <c r="V874" s="4" t="str">
        <f t="shared" si="196"/>
        <v>-</v>
      </c>
      <c r="W874" s="4"/>
    </row>
    <row r="875" spans="1:23" x14ac:dyDescent="0.3">
      <c r="A875" s="1" t="str">
        <f t="shared" si="208"/>
        <v/>
      </c>
      <c r="B875" t="str">
        <f t="shared" si="208"/>
        <v/>
      </c>
      <c r="C875" t="str">
        <f t="shared" si="208"/>
        <v/>
      </c>
      <c r="D875" t="str">
        <f t="shared" si="208"/>
        <v/>
      </c>
      <c r="F875" t="str">
        <f t="shared" si="191"/>
        <v/>
      </c>
      <c r="G875" s="4" t="str">
        <f t="shared" ref="G875:R875" si="225">IFERROR(100*G168,"")</f>
        <v/>
      </c>
      <c r="H875" s="4" t="str">
        <f t="shared" si="225"/>
        <v/>
      </c>
      <c r="I875" s="4" t="str">
        <f t="shared" si="225"/>
        <v/>
      </c>
      <c r="J875" s="4" t="str">
        <f t="shared" si="225"/>
        <v/>
      </c>
      <c r="K875" s="4" t="str">
        <f t="shared" si="225"/>
        <v/>
      </c>
      <c r="L875" s="4" t="str">
        <f t="shared" si="225"/>
        <v/>
      </c>
      <c r="M875" s="4" t="str">
        <f t="shared" si="225"/>
        <v/>
      </c>
      <c r="N875" s="4" t="str">
        <f t="shared" si="225"/>
        <v/>
      </c>
      <c r="O875" s="4" t="str">
        <f t="shared" si="225"/>
        <v/>
      </c>
      <c r="P875" s="4" t="str">
        <f t="shared" si="225"/>
        <v/>
      </c>
      <c r="Q875" s="4" t="str">
        <f t="shared" si="225"/>
        <v/>
      </c>
      <c r="R875" s="4" t="str">
        <f t="shared" si="225"/>
        <v/>
      </c>
      <c r="S875" s="4" t="str">
        <f t="shared" si="193"/>
        <v>-</v>
      </c>
      <c r="T875" s="4" t="str">
        <f t="shared" si="194"/>
        <v>-</v>
      </c>
      <c r="U875" s="4" t="str">
        <f t="shared" si="195"/>
        <v>-</v>
      </c>
      <c r="V875" s="4" t="str">
        <f t="shared" si="196"/>
        <v>-</v>
      </c>
      <c r="W875" s="4"/>
    </row>
    <row r="876" spans="1:23" x14ac:dyDescent="0.3">
      <c r="A876" s="1" t="str">
        <f t="shared" si="208"/>
        <v/>
      </c>
      <c r="B876" t="str">
        <f t="shared" si="208"/>
        <v/>
      </c>
      <c r="C876" t="str">
        <f t="shared" si="208"/>
        <v/>
      </c>
      <c r="D876" t="str">
        <f t="shared" si="208"/>
        <v/>
      </c>
      <c r="F876" t="str">
        <f t="shared" si="191"/>
        <v/>
      </c>
      <c r="G876" s="4" t="str">
        <f t="shared" ref="G876:R876" si="226">IFERROR(100*G169,"")</f>
        <v/>
      </c>
      <c r="H876" s="4" t="str">
        <f t="shared" si="226"/>
        <v/>
      </c>
      <c r="I876" s="4" t="str">
        <f t="shared" si="226"/>
        <v/>
      </c>
      <c r="J876" s="4" t="str">
        <f t="shared" si="226"/>
        <v/>
      </c>
      <c r="K876" s="4" t="str">
        <f t="shared" si="226"/>
        <v/>
      </c>
      <c r="L876" s="4" t="str">
        <f t="shared" si="226"/>
        <v/>
      </c>
      <c r="M876" s="4" t="str">
        <f t="shared" si="226"/>
        <v/>
      </c>
      <c r="N876" s="4" t="str">
        <f t="shared" si="226"/>
        <v/>
      </c>
      <c r="O876" s="4" t="str">
        <f t="shared" si="226"/>
        <v/>
      </c>
      <c r="P876" s="4" t="str">
        <f t="shared" si="226"/>
        <v/>
      </c>
      <c r="Q876" s="4" t="str">
        <f t="shared" si="226"/>
        <v/>
      </c>
      <c r="R876" s="4" t="str">
        <f t="shared" si="226"/>
        <v/>
      </c>
      <c r="S876" s="4" t="str">
        <f t="shared" si="193"/>
        <v>-</v>
      </c>
      <c r="T876" s="4" t="str">
        <f t="shared" si="194"/>
        <v>-</v>
      </c>
      <c r="U876" s="4" t="str">
        <f t="shared" si="195"/>
        <v>-</v>
      </c>
      <c r="V876" s="4" t="str">
        <f t="shared" si="196"/>
        <v>-</v>
      </c>
      <c r="W876" s="4"/>
    </row>
    <row r="877" spans="1:23" x14ac:dyDescent="0.3">
      <c r="A877" s="1" t="str">
        <f t="shared" si="208"/>
        <v/>
      </c>
      <c r="B877" t="str">
        <f t="shared" si="208"/>
        <v/>
      </c>
      <c r="C877" t="str">
        <f t="shared" si="208"/>
        <v/>
      </c>
      <c r="D877" t="str">
        <f t="shared" si="208"/>
        <v/>
      </c>
      <c r="F877" t="str">
        <f t="shared" si="191"/>
        <v/>
      </c>
      <c r="G877" s="4" t="str">
        <f t="shared" ref="G877:R877" si="227">IFERROR(100*G170,"")</f>
        <v/>
      </c>
      <c r="H877" s="4" t="str">
        <f t="shared" si="227"/>
        <v/>
      </c>
      <c r="I877" s="4" t="str">
        <f t="shared" si="227"/>
        <v/>
      </c>
      <c r="J877" s="4" t="str">
        <f t="shared" si="227"/>
        <v/>
      </c>
      <c r="K877" s="4" t="str">
        <f t="shared" si="227"/>
        <v/>
      </c>
      <c r="L877" s="4" t="str">
        <f t="shared" si="227"/>
        <v/>
      </c>
      <c r="M877" s="4" t="str">
        <f t="shared" si="227"/>
        <v/>
      </c>
      <c r="N877" s="4" t="str">
        <f t="shared" si="227"/>
        <v/>
      </c>
      <c r="O877" s="4" t="str">
        <f t="shared" si="227"/>
        <v/>
      </c>
      <c r="P877" s="4" t="str">
        <f t="shared" si="227"/>
        <v/>
      </c>
      <c r="Q877" s="4" t="str">
        <f t="shared" si="227"/>
        <v/>
      </c>
      <c r="R877" s="4" t="str">
        <f t="shared" si="227"/>
        <v/>
      </c>
      <c r="S877" s="4" t="str">
        <f t="shared" si="193"/>
        <v>-</v>
      </c>
      <c r="T877" s="4" t="str">
        <f t="shared" si="194"/>
        <v>-</v>
      </c>
      <c r="U877" s="4" t="str">
        <f t="shared" si="195"/>
        <v>-</v>
      </c>
      <c r="V877" s="4" t="str">
        <f t="shared" si="196"/>
        <v>-</v>
      </c>
      <c r="W877" s="4"/>
    </row>
    <row r="878" spans="1:23" x14ac:dyDescent="0.3">
      <c r="A878" s="1" t="str">
        <f t="shared" si="208"/>
        <v/>
      </c>
      <c r="B878" t="str">
        <f t="shared" si="208"/>
        <v/>
      </c>
      <c r="C878" t="str">
        <f t="shared" si="208"/>
        <v/>
      </c>
      <c r="D878" t="str">
        <f t="shared" si="208"/>
        <v/>
      </c>
      <c r="F878" t="str">
        <f t="shared" si="191"/>
        <v/>
      </c>
      <c r="G878" s="4" t="str">
        <f t="shared" ref="G878:R878" si="228">IFERROR(100*G171,"")</f>
        <v/>
      </c>
      <c r="H878" s="4" t="str">
        <f t="shared" si="228"/>
        <v/>
      </c>
      <c r="I878" s="4" t="str">
        <f t="shared" si="228"/>
        <v/>
      </c>
      <c r="J878" s="4" t="str">
        <f t="shared" si="228"/>
        <v/>
      </c>
      <c r="K878" s="4" t="str">
        <f t="shared" si="228"/>
        <v/>
      </c>
      <c r="L878" s="4" t="str">
        <f t="shared" si="228"/>
        <v/>
      </c>
      <c r="M878" s="4" t="str">
        <f t="shared" si="228"/>
        <v/>
      </c>
      <c r="N878" s="4" t="str">
        <f t="shared" si="228"/>
        <v/>
      </c>
      <c r="O878" s="4" t="str">
        <f t="shared" si="228"/>
        <v/>
      </c>
      <c r="P878" s="4" t="str">
        <f t="shared" si="228"/>
        <v/>
      </c>
      <c r="Q878" s="4" t="str">
        <f t="shared" si="228"/>
        <v/>
      </c>
      <c r="R878" s="4" t="str">
        <f t="shared" si="228"/>
        <v/>
      </c>
      <c r="S878" s="4" t="str">
        <f t="shared" si="193"/>
        <v>-</v>
      </c>
      <c r="T878" s="4" t="str">
        <f t="shared" si="194"/>
        <v>-</v>
      </c>
      <c r="U878" s="4" t="str">
        <f t="shared" si="195"/>
        <v>-</v>
      </c>
      <c r="V878" s="4" t="str">
        <f t="shared" si="196"/>
        <v>-</v>
      </c>
      <c r="W878" s="4"/>
    </row>
    <row r="879" spans="1:23" x14ac:dyDescent="0.3">
      <c r="A879" s="1" t="str">
        <f t="shared" ref="A879:D898" si="229">A172</f>
        <v/>
      </c>
      <c r="B879" t="str">
        <f t="shared" si="229"/>
        <v/>
      </c>
      <c r="C879" t="str">
        <f t="shared" si="229"/>
        <v/>
      </c>
      <c r="D879" t="str">
        <f t="shared" si="229"/>
        <v/>
      </c>
      <c r="F879" t="str">
        <f t="shared" si="191"/>
        <v/>
      </c>
      <c r="G879" s="4" t="str">
        <f t="shared" ref="G879:R879" si="230">IFERROR(100*G172,"")</f>
        <v/>
      </c>
      <c r="H879" s="4" t="str">
        <f t="shared" si="230"/>
        <v/>
      </c>
      <c r="I879" s="4" t="str">
        <f t="shared" si="230"/>
        <v/>
      </c>
      <c r="J879" s="4" t="str">
        <f t="shared" si="230"/>
        <v/>
      </c>
      <c r="K879" s="4" t="str">
        <f t="shared" si="230"/>
        <v/>
      </c>
      <c r="L879" s="4" t="str">
        <f t="shared" si="230"/>
        <v/>
      </c>
      <c r="M879" s="4" t="str">
        <f t="shared" si="230"/>
        <v/>
      </c>
      <c r="N879" s="4" t="str">
        <f t="shared" si="230"/>
        <v/>
      </c>
      <c r="O879" s="4" t="str">
        <f t="shared" si="230"/>
        <v/>
      </c>
      <c r="P879" s="4" t="str">
        <f t="shared" si="230"/>
        <v/>
      </c>
      <c r="Q879" s="4" t="str">
        <f t="shared" si="230"/>
        <v/>
      </c>
      <c r="R879" s="4" t="str">
        <f t="shared" si="230"/>
        <v/>
      </c>
      <c r="S879" s="4" t="str">
        <f t="shared" si="193"/>
        <v>-</v>
      </c>
      <c r="T879" s="4" t="str">
        <f t="shared" si="194"/>
        <v>-</v>
      </c>
      <c r="U879" s="4" t="str">
        <f t="shared" si="195"/>
        <v>-</v>
      </c>
      <c r="V879" s="4" t="str">
        <f t="shared" si="196"/>
        <v>-</v>
      </c>
      <c r="W879" s="4"/>
    </row>
    <row r="880" spans="1:23" x14ac:dyDescent="0.3">
      <c r="A880" s="1" t="str">
        <f t="shared" si="229"/>
        <v/>
      </c>
      <c r="B880" t="str">
        <f t="shared" si="229"/>
        <v/>
      </c>
      <c r="C880" t="str">
        <f t="shared" si="229"/>
        <v/>
      </c>
      <c r="D880" t="str">
        <f t="shared" si="229"/>
        <v/>
      </c>
      <c r="F880" t="str">
        <f t="shared" si="191"/>
        <v/>
      </c>
      <c r="G880" s="4" t="str">
        <f t="shared" ref="G880:R880" si="231">IFERROR(100*G173,"")</f>
        <v/>
      </c>
      <c r="H880" s="4" t="str">
        <f t="shared" si="231"/>
        <v/>
      </c>
      <c r="I880" s="4" t="str">
        <f t="shared" si="231"/>
        <v/>
      </c>
      <c r="J880" s="4" t="str">
        <f t="shared" si="231"/>
        <v/>
      </c>
      <c r="K880" s="4" t="str">
        <f t="shared" si="231"/>
        <v/>
      </c>
      <c r="L880" s="4" t="str">
        <f t="shared" si="231"/>
        <v/>
      </c>
      <c r="M880" s="4" t="str">
        <f t="shared" si="231"/>
        <v/>
      </c>
      <c r="N880" s="4" t="str">
        <f t="shared" si="231"/>
        <v/>
      </c>
      <c r="O880" s="4" t="str">
        <f t="shared" si="231"/>
        <v/>
      </c>
      <c r="P880" s="4" t="str">
        <f t="shared" si="231"/>
        <v/>
      </c>
      <c r="Q880" s="4" t="str">
        <f t="shared" si="231"/>
        <v/>
      </c>
      <c r="R880" s="4" t="str">
        <f t="shared" si="231"/>
        <v/>
      </c>
      <c r="S880" s="4" t="str">
        <f t="shared" si="193"/>
        <v>-</v>
      </c>
      <c r="T880" s="4" t="str">
        <f t="shared" si="194"/>
        <v>-</v>
      </c>
      <c r="U880" s="4" t="str">
        <f t="shared" si="195"/>
        <v>-</v>
      </c>
      <c r="V880" s="4" t="str">
        <f t="shared" si="196"/>
        <v>-</v>
      </c>
      <c r="W880" s="4"/>
    </row>
    <row r="881" spans="1:23" x14ac:dyDescent="0.3">
      <c r="A881" s="1" t="str">
        <f t="shared" si="229"/>
        <v/>
      </c>
      <c r="B881" t="str">
        <f t="shared" si="229"/>
        <v/>
      </c>
      <c r="C881" t="str">
        <f t="shared" si="229"/>
        <v/>
      </c>
      <c r="D881" t="str">
        <f t="shared" si="229"/>
        <v/>
      </c>
      <c r="F881" t="str">
        <f t="shared" si="191"/>
        <v/>
      </c>
      <c r="G881" s="4" t="str">
        <f t="shared" ref="G881:R881" si="232">IFERROR(100*G174,"")</f>
        <v/>
      </c>
      <c r="H881" s="4" t="str">
        <f t="shared" si="232"/>
        <v/>
      </c>
      <c r="I881" s="4" t="str">
        <f t="shared" si="232"/>
        <v/>
      </c>
      <c r="J881" s="4" t="str">
        <f t="shared" si="232"/>
        <v/>
      </c>
      <c r="K881" s="4" t="str">
        <f t="shared" si="232"/>
        <v/>
      </c>
      <c r="L881" s="4" t="str">
        <f t="shared" si="232"/>
        <v/>
      </c>
      <c r="M881" s="4" t="str">
        <f t="shared" si="232"/>
        <v/>
      </c>
      <c r="N881" s="4" t="str">
        <f t="shared" si="232"/>
        <v/>
      </c>
      <c r="O881" s="4" t="str">
        <f t="shared" si="232"/>
        <v/>
      </c>
      <c r="P881" s="4" t="str">
        <f t="shared" si="232"/>
        <v/>
      </c>
      <c r="Q881" s="4" t="str">
        <f t="shared" si="232"/>
        <v/>
      </c>
      <c r="R881" s="4" t="str">
        <f t="shared" si="232"/>
        <v/>
      </c>
      <c r="S881" s="4" t="str">
        <f t="shared" si="193"/>
        <v>-</v>
      </c>
      <c r="T881" s="4" t="str">
        <f t="shared" si="194"/>
        <v>-</v>
      </c>
      <c r="U881" s="4" t="str">
        <f t="shared" si="195"/>
        <v>-</v>
      </c>
      <c r="V881" s="4" t="str">
        <f t="shared" si="196"/>
        <v>-</v>
      </c>
      <c r="W881" s="4"/>
    </row>
    <row r="882" spans="1:23" x14ac:dyDescent="0.3">
      <c r="A882" s="1" t="str">
        <f t="shared" si="229"/>
        <v/>
      </c>
      <c r="B882" t="str">
        <f t="shared" si="229"/>
        <v/>
      </c>
      <c r="C882" t="str">
        <f t="shared" si="229"/>
        <v/>
      </c>
      <c r="D882" t="str">
        <f t="shared" si="229"/>
        <v/>
      </c>
      <c r="F882" t="str">
        <f t="shared" si="191"/>
        <v/>
      </c>
      <c r="G882" s="4" t="str">
        <f t="shared" ref="G882:R882" si="233">IFERROR(100*G175,"")</f>
        <v/>
      </c>
      <c r="H882" s="4" t="str">
        <f t="shared" si="233"/>
        <v/>
      </c>
      <c r="I882" s="4" t="str">
        <f t="shared" si="233"/>
        <v/>
      </c>
      <c r="J882" s="4" t="str">
        <f t="shared" si="233"/>
        <v/>
      </c>
      <c r="K882" s="4" t="str">
        <f t="shared" si="233"/>
        <v/>
      </c>
      <c r="L882" s="4" t="str">
        <f t="shared" si="233"/>
        <v/>
      </c>
      <c r="M882" s="4" t="str">
        <f t="shared" si="233"/>
        <v/>
      </c>
      <c r="N882" s="4" t="str">
        <f t="shared" si="233"/>
        <v/>
      </c>
      <c r="O882" s="4" t="str">
        <f t="shared" si="233"/>
        <v/>
      </c>
      <c r="P882" s="4" t="str">
        <f t="shared" si="233"/>
        <v/>
      </c>
      <c r="Q882" s="4" t="str">
        <f t="shared" si="233"/>
        <v/>
      </c>
      <c r="R882" s="4" t="str">
        <f t="shared" si="233"/>
        <v/>
      </c>
      <c r="S882" s="4" t="str">
        <f t="shared" si="193"/>
        <v>-</v>
      </c>
      <c r="T882" s="4" t="str">
        <f t="shared" si="194"/>
        <v>-</v>
      </c>
      <c r="U882" s="4" t="str">
        <f t="shared" si="195"/>
        <v>-</v>
      </c>
      <c r="V882" s="4" t="str">
        <f t="shared" si="196"/>
        <v>-</v>
      </c>
      <c r="W882" s="4"/>
    </row>
    <row r="883" spans="1:23" x14ac:dyDescent="0.3">
      <c r="A883" s="1" t="str">
        <f t="shared" si="229"/>
        <v/>
      </c>
      <c r="B883" t="str">
        <f t="shared" si="229"/>
        <v/>
      </c>
      <c r="C883" t="str">
        <f t="shared" si="229"/>
        <v/>
      </c>
      <c r="D883" t="str">
        <f t="shared" si="229"/>
        <v/>
      </c>
      <c r="F883" t="str">
        <f t="shared" si="191"/>
        <v/>
      </c>
      <c r="G883" s="4" t="str">
        <f t="shared" ref="G883:R883" si="234">IFERROR(100*G176,"")</f>
        <v/>
      </c>
      <c r="H883" s="4" t="str">
        <f t="shared" si="234"/>
        <v/>
      </c>
      <c r="I883" s="4" t="str">
        <f t="shared" si="234"/>
        <v/>
      </c>
      <c r="J883" s="4" t="str">
        <f t="shared" si="234"/>
        <v/>
      </c>
      <c r="K883" s="4" t="str">
        <f t="shared" si="234"/>
        <v/>
      </c>
      <c r="L883" s="4" t="str">
        <f t="shared" si="234"/>
        <v/>
      </c>
      <c r="M883" s="4" t="str">
        <f t="shared" si="234"/>
        <v/>
      </c>
      <c r="N883" s="4" t="str">
        <f t="shared" si="234"/>
        <v/>
      </c>
      <c r="O883" s="4" t="str">
        <f t="shared" si="234"/>
        <v/>
      </c>
      <c r="P883" s="4" t="str">
        <f t="shared" si="234"/>
        <v/>
      </c>
      <c r="Q883" s="4" t="str">
        <f t="shared" si="234"/>
        <v/>
      </c>
      <c r="R883" s="4" t="str">
        <f t="shared" si="234"/>
        <v/>
      </c>
      <c r="S883" s="4" t="str">
        <f t="shared" si="193"/>
        <v>-</v>
      </c>
      <c r="T883" s="4" t="str">
        <f t="shared" si="194"/>
        <v>-</v>
      </c>
      <c r="U883" s="4" t="str">
        <f t="shared" si="195"/>
        <v>-</v>
      </c>
      <c r="V883" s="4" t="str">
        <f t="shared" si="196"/>
        <v>-</v>
      </c>
      <c r="W883" s="4"/>
    </row>
    <row r="884" spans="1:23" x14ac:dyDescent="0.3">
      <c r="A884" s="1" t="str">
        <f t="shared" si="229"/>
        <v/>
      </c>
      <c r="B884" t="str">
        <f t="shared" si="229"/>
        <v/>
      </c>
      <c r="C884" t="str">
        <f t="shared" si="229"/>
        <v/>
      </c>
      <c r="D884" t="str">
        <f t="shared" si="229"/>
        <v/>
      </c>
      <c r="F884" t="str">
        <f t="shared" si="191"/>
        <v/>
      </c>
      <c r="G884" s="4" t="str">
        <f t="shared" ref="G884:R884" si="235">IFERROR(100*G177,"")</f>
        <v/>
      </c>
      <c r="H884" s="4" t="str">
        <f t="shared" si="235"/>
        <v/>
      </c>
      <c r="I884" s="4" t="str">
        <f t="shared" si="235"/>
        <v/>
      </c>
      <c r="J884" s="4" t="str">
        <f t="shared" si="235"/>
        <v/>
      </c>
      <c r="K884" s="4" t="str">
        <f t="shared" si="235"/>
        <v/>
      </c>
      <c r="L884" s="4" t="str">
        <f t="shared" si="235"/>
        <v/>
      </c>
      <c r="M884" s="4" t="str">
        <f t="shared" si="235"/>
        <v/>
      </c>
      <c r="N884" s="4" t="str">
        <f t="shared" si="235"/>
        <v/>
      </c>
      <c r="O884" s="4" t="str">
        <f t="shared" si="235"/>
        <v/>
      </c>
      <c r="P884" s="4" t="str">
        <f t="shared" si="235"/>
        <v/>
      </c>
      <c r="Q884" s="4" t="str">
        <f t="shared" si="235"/>
        <v/>
      </c>
      <c r="R884" s="4" t="str">
        <f t="shared" si="235"/>
        <v/>
      </c>
      <c r="S884" s="4" t="str">
        <f t="shared" si="193"/>
        <v>-</v>
      </c>
      <c r="T884" s="4" t="str">
        <f t="shared" si="194"/>
        <v>-</v>
      </c>
      <c r="U884" s="4" t="str">
        <f t="shared" si="195"/>
        <v>-</v>
      </c>
      <c r="V884" s="4" t="str">
        <f t="shared" si="196"/>
        <v>-</v>
      </c>
      <c r="W884" s="4"/>
    </row>
    <row r="885" spans="1:23" x14ac:dyDescent="0.3">
      <c r="A885" s="1" t="str">
        <f t="shared" si="229"/>
        <v/>
      </c>
      <c r="B885" t="str">
        <f t="shared" si="229"/>
        <v/>
      </c>
      <c r="C885" t="str">
        <f t="shared" si="229"/>
        <v/>
      </c>
      <c r="D885" t="str">
        <f t="shared" si="229"/>
        <v/>
      </c>
      <c r="F885" t="str">
        <f t="shared" si="191"/>
        <v/>
      </c>
      <c r="G885" s="4" t="str">
        <f t="shared" ref="G885:R885" si="236">IFERROR(100*G178,"")</f>
        <v/>
      </c>
      <c r="H885" s="4" t="str">
        <f t="shared" si="236"/>
        <v/>
      </c>
      <c r="I885" s="4" t="str">
        <f t="shared" si="236"/>
        <v/>
      </c>
      <c r="J885" s="4" t="str">
        <f t="shared" si="236"/>
        <v/>
      </c>
      <c r="K885" s="4" t="str">
        <f t="shared" si="236"/>
        <v/>
      </c>
      <c r="L885" s="4" t="str">
        <f t="shared" si="236"/>
        <v/>
      </c>
      <c r="M885" s="4" t="str">
        <f t="shared" si="236"/>
        <v/>
      </c>
      <c r="N885" s="4" t="str">
        <f t="shared" si="236"/>
        <v/>
      </c>
      <c r="O885" s="4" t="str">
        <f t="shared" si="236"/>
        <v/>
      </c>
      <c r="P885" s="4" t="str">
        <f t="shared" si="236"/>
        <v/>
      </c>
      <c r="Q885" s="4" t="str">
        <f t="shared" si="236"/>
        <v/>
      </c>
      <c r="R885" s="4" t="str">
        <f t="shared" si="236"/>
        <v/>
      </c>
      <c r="S885" s="4" t="str">
        <f t="shared" si="193"/>
        <v>-</v>
      </c>
      <c r="T885" s="4" t="str">
        <f t="shared" si="194"/>
        <v>-</v>
      </c>
      <c r="U885" s="4" t="str">
        <f t="shared" si="195"/>
        <v>-</v>
      </c>
      <c r="V885" s="4" t="str">
        <f t="shared" si="196"/>
        <v>-</v>
      </c>
      <c r="W885" s="4"/>
    </row>
    <row r="886" spans="1:23" x14ac:dyDescent="0.3">
      <c r="A886" s="1" t="str">
        <f t="shared" si="229"/>
        <v/>
      </c>
      <c r="B886" t="str">
        <f t="shared" si="229"/>
        <v/>
      </c>
      <c r="C886" t="str">
        <f t="shared" si="229"/>
        <v/>
      </c>
      <c r="D886" t="str">
        <f t="shared" si="229"/>
        <v/>
      </c>
      <c r="F886" t="str">
        <f t="shared" si="191"/>
        <v/>
      </c>
      <c r="G886" s="4" t="str">
        <f t="shared" ref="G886:R886" si="237">IFERROR(100*G179,"")</f>
        <v/>
      </c>
      <c r="H886" s="4" t="str">
        <f t="shared" si="237"/>
        <v/>
      </c>
      <c r="I886" s="4" t="str">
        <f t="shared" si="237"/>
        <v/>
      </c>
      <c r="J886" s="4" t="str">
        <f t="shared" si="237"/>
        <v/>
      </c>
      <c r="K886" s="4" t="str">
        <f t="shared" si="237"/>
        <v/>
      </c>
      <c r="L886" s="4" t="str">
        <f t="shared" si="237"/>
        <v/>
      </c>
      <c r="M886" s="4" t="str">
        <f t="shared" si="237"/>
        <v/>
      </c>
      <c r="N886" s="4" t="str">
        <f t="shared" si="237"/>
        <v/>
      </c>
      <c r="O886" s="4" t="str">
        <f t="shared" si="237"/>
        <v/>
      </c>
      <c r="P886" s="4" t="str">
        <f t="shared" si="237"/>
        <v/>
      </c>
      <c r="Q886" s="4" t="str">
        <f t="shared" si="237"/>
        <v/>
      </c>
      <c r="R886" s="4" t="str">
        <f t="shared" si="237"/>
        <v/>
      </c>
      <c r="S886" s="4" t="str">
        <f t="shared" si="193"/>
        <v>-</v>
      </c>
      <c r="T886" s="4" t="str">
        <f t="shared" si="194"/>
        <v>-</v>
      </c>
      <c r="U886" s="4" t="str">
        <f t="shared" si="195"/>
        <v>-</v>
      </c>
      <c r="V886" s="4" t="str">
        <f t="shared" si="196"/>
        <v>-</v>
      </c>
      <c r="W886" s="4"/>
    </row>
    <row r="887" spans="1:23" x14ac:dyDescent="0.3">
      <c r="A887" s="1" t="str">
        <f t="shared" si="229"/>
        <v/>
      </c>
      <c r="B887" t="str">
        <f t="shared" si="229"/>
        <v/>
      </c>
      <c r="C887" t="str">
        <f t="shared" si="229"/>
        <v/>
      </c>
      <c r="D887" t="str">
        <f t="shared" si="229"/>
        <v/>
      </c>
      <c r="F887" t="str">
        <f t="shared" si="191"/>
        <v/>
      </c>
      <c r="G887" s="4" t="str">
        <f t="shared" ref="G887:R887" si="238">IFERROR(100*G180,"")</f>
        <v/>
      </c>
      <c r="H887" s="4" t="str">
        <f t="shared" si="238"/>
        <v/>
      </c>
      <c r="I887" s="4" t="str">
        <f t="shared" si="238"/>
        <v/>
      </c>
      <c r="J887" s="4" t="str">
        <f t="shared" si="238"/>
        <v/>
      </c>
      <c r="K887" s="4" t="str">
        <f t="shared" si="238"/>
        <v/>
      </c>
      <c r="L887" s="4" t="str">
        <f t="shared" si="238"/>
        <v/>
      </c>
      <c r="M887" s="4" t="str">
        <f t="shared" si="238"/>
        <v/>
      </c>
      <c r="N887" s="4" t="str">
        <f t="shared" si="238"/>
        <v/>
      </c>
      <c r="O887" s="4" t="str">
        <f t="shared" si="238"/>
        <v/>
      </c>
      <c r="P887" s="4" t="str">
        <f t="shared" si="238"/>
        <v/>
      </c>
      <c r="Q887" s="4" t="str">
        <f t="shared" si="238"/>
        <v/>
      </c>
      <c r="R887" s="4" t="str">
        <f t="shared" si="238"/>
        <v/>
      </c>
      <c r="S887" s="4" t="str">
        <f t="shared" si="193"/>
        <v>-</v>
      </c>
      <c r="T887" s="4" t="str">
        <f t="shared" si="194"/>
        <v>-</v>
      </c>
      <c r="U887" s="4" t="str">
        <f t="shared" si="195"/>
        <v>-</v>
      </c>
      <c r="V887" s="4" t="str">
        <f t="shared" si="196"/>
        <v>-</v>
      </c>
      <c r="W887" s="4"/>
    </row>
    <row r="888" spans="1:23" x14ac:dyDescent="0.3">
      <c r="A888" s="1" t="str">
        <f t="shared" si="229"/>
        <v/>
      </c>
      <c r="B888" t="str">
        <f t="shared" si="229"/>
        <v/>
      </c>
      <c r="C888" t="str">
        <f t="shared" si="229"/>
        <v/>
      </c>
      <c r="D888" t="str">
        <f t="shared" si="229"/>
        <v/>
      </c>
      <c r="F888" t="str">
        <f t="shared" si="191"/>
        <v/>
      </c>
      <c r="G888" s="4" t="str">
        <f t="shared" ref="G888:R888" si="239">IFERROR(100*G181,"")</f>
        <v/>
      </c>
      <c r="H888" s="4" t="str">
        <f t="shared" si="239"/>
        <v/>
      </c>
      <c r="I888" s="4" t="str">
        <f t="shared" si="239"/>
        <v/>
      </c>
      <c r="J888" s="4" t="str">
        <f t="shared" si="239"/>
        <v/>
      </c>
      <c r="K888" s="4" t="str">
        <f t="shared" si="239"/>
        <v/>
      </c>
      <c r="L888" s="4" t="str">
        <f t="shared" si="239"/>
        <v/>
      </c>
      <c r="M888" s="4" t="str">
        <f t="shared" si="239"/>
        <v/>
      </c>
      <c r="N888" s="4" t="str">
        <f t="shared" si="239"/>
        <v/>
      </c>
      <c r="O888" s="4" t="str">
        <f t="shared" si="239"/>
        <v/>
      </c>
      <c r="P888" s="4" t="str">
        <f t="shared" si="239"/>
        <v/>
      </c>
      <c r="Q888" s="4" t="str">
        <f t="shared" si="239"/>
        <v/>
      </c>
      <c r="R888" s="4" t="str">
        <f t="shared" si="239"/>
        <v/>
      </c>
      <c r="S888" s="4" t="str">
        <f t="shared" si="193"/>
        <v>-</v>
      </c>
      <c r="T888" s="4" t="str">
        <f t="shared" si="194"/>
        <v>-</v>
      </c>
      <c r="U888" s="4" t="str">
        <f t="shared" si="195"/>
        <v>-</v>
      </c>
      <c r="V888" s="4" t="str">
        <f t="shared" si="196"/>
        <v>-</v>
      </c>
      <c r="W888" s="4"/>
    </row>
    <row r="889" spans="1:23" x14ac:dyDescent="0.3">
      <c r="A889" s="1" t="str">
        <f t="shared" si="229"/>
        <v/>
      </c>
      <c r="B889" t="str">
        <f t="shared" si="229"/>
        <v/>
      </c>
      <c r="C889" t="str">
        <f t="shared" si="229"/>
        <v/>
      </c>
      <c r="D889" t="str">
        <f t="shared" si="229"/>
        <v/>
      </c>
      <c r="F889" t="str">
        <f t="shared" si="191"/>
        <v/>
      </c>
      <c r="G889" s="4" t="str">
        <f t="shared" ref="G889:R889" si="240">IFERROR(100*G182,"")</f>
        <v/>
      </c>
      <c r="H889" s="4" t="str">
        <f t="shared" si="240"/>
        <v/>
      </c>
      <c r="I889" s="4" t="str">
        <f t="shared" si="240"/>
        <v/>
      </c>
      <c r="J889" s="4" t="str">
        <f t="shared" si="240"/>
        <v/>
      </c>
      <c r="K889" s="4" t="str">
        <f t="shared" si="240"/>
        <v/>
      </c>
      <c r="L889" s="4" t="str">
        <f t="shared" si="240"/>
        <v/>
      </c>
      <c r="M889" s="4" t="str">
        <f t="shared" si="240"/>
        <v/>
      </c>
      <c r="N889" s="4" t="str">
        <f t="shared" si="240"/>
        <v/>
      </c>
      <c r="O889" s="4" t="str">
        <f t="shared" si="240"/>
        <v/>
      </c>
      <c r="P889" s="4" t="str">
        <f t="shared" si="240"/>
        <v/>
      </c>
      <c r="Q889" s="4" t="str">
        <f t="shared" si="240"/>
        <v/>
      </c>
      <c r="R889" s="4" t="str">
        <f t="shared" si="240"/>
        <v/>
      </c>
      <c r="S889" s="4" t="str">
        <f t="shared" si="193"/>
        <v>-</v>
      </c>
      <c r="T889" s="4" t="str">
        <f t="shared" si="194"/>
        <v>-</v>
      </c>
      <c r="U889" s="4" t="str">
        <f t="shared" si="195"/>
        <v>-</v>
      </c>
      <c r="V889" s="4" t="str">
        <f t="shared" si="196"/>
        <v>-</v>
      </c>
      <c r="W889" s="4"/>
    </row>
    <row r="890" spans="1:23" x14ac:dyDescent="0.3">
      <c r="A890" s="1" t="str">
        <f t="shared" si="229"/>
        <v/>
      </c>
      <c r="B890" t="str">
        <f t="shared" si="229"/>
        <v/>
      </c>
      <c r="C890" t="str">
        <f t="shared" si="229"/>
        <v/>
      </c>
      <c r="D890" t="str">
        <f t="shared" si="229"/>
        <v/>
      </c>
      <c r="F890" t="str">
        <f t="shared" si="191"/>
        <v/>
      </c>
      <c r="G890" s="4" t="str">
        <f t="shared" ref="G890:R890" si="241">IFERROR(100*G183,"")</f>
        <v/>
      </c>
      <c r="H890" s="4" t="str">
        <f t="shared" si="241"/>
        <v/>
      </c>
      <c r="I890" s="4" t="str">
        <f t="shared" si="241"/>
        <v/>
      </c>
      <c r="J890" s="4" t="str">
        <f t="shared" si="241"/>
        <v/>
      </c>
      <c r="K890" s="4" t="str">
        <f t="shared" si="241"/>
        <v/>
      </c>
      <c r="L890" s="4" t="str">
        <f t="shared" si="241"/>
        <v/>
      </c>
      <c r="M890" s="4" t="str">
        <f t="shared" si="241"/>
        <v/>
      </c>
      <c r="N890" s="4" t="str">
        <f t="shared" si="241"/>
        <v/>
      </c>
      <c r="O890" s="4" t="str">
        <f t="shared" si="241"/>
        <v/>
      </c>
      <c r="P890" s="4" t="str">
        <f t="shared" si="241"/>
        <v/>
      </c>
      <c r="Q890" s="4" t="str">
        <f t="shared" si="241"/>
        <v/>
      </c>
      <c r="R890" s="4" t="str">
        <f t="shared" si="241"/>
        <v/>
      </c>
      <c r="S890" s="4" t="str">
        <f t="shared" si="193"/>
        <v>-</v>
      </c>
      <c r="T890" s="4" t="str">
        <f t="shared" si="194"/>
        <v>-</v>
      </c>
      <c r="U890" s="4" t="str">
        <f t="shared" si="195"/>
        <v>-</v>
      </c>
      <c r="V890" s="4" t="str">
        <f t="shared" si="196"/>
        <v>-</v>
      </c>
      <c r="W890" s="4"/>
    </row>
    <row r="891" spans="1:23" x14ac:dyDescent="0.3">
      <c r="A891" s="1" t="str">
        <f t="shared" si="229"/>
        <v/>
      </c>
      <c r="B891" t="str">
        <f t="shared" si="229"/>
        <v/>
      </c>
      <c r="C891" t="str">
        <f t="shared" si="229"/>
        <v/>
      </c>
      <c r="D891" t="str">
        <f t="shared" si="229"/>
        <v/>
      </c>
      <c r="F891" t="str">
        <f t="shared" si="191"/>
        <v/>
      </c>
      <c r="G891" s="4" t="str">
        <f t="shared" ref="G891:R891" si="242">IFERROR(100*G184,"")</f>
        <v/>
      </c>
      <c r="H891" s="4" t="str">
        <f t="shared" si="242"/>
        <v/>
      </c>
      <c r="I891" s="4" t="str">
        <f t="shared" si="242"/>
        <v/>
      </c>
      <c r="J891" s="4" t="str">
        <f t="shared" si="242"/>
        <v/>
      </c>
      <c r="K891" s="4" t="str">
        <f t="shared" si="242"/>
        <v/>
      </c>
      <c r="L891" s="4" t="str">
        <f t="shared" si="242"/>
        <v/>
      </c>
      <c r="M891" s="4" t="str">
        <f t="shared" si="242"/>
        <v/>
      </c>
      <c r="N891" s="4" t="str">
        <f t="shared" si="242"/>
        <v/>
      </c>
      <c r="O891" s="4" t="str">
        <f t="shared" si="242"/>
        <v/>
      </c>
      <c r="P891" s="4" t="str">
        <f t="shared" si="242"/>
        <v/>
      </c>
      <c r="Q891" s="4" t="str">
        <f t="shared" si="242"/>
        <v/>
      </c>
      <c r="R891" s="4" t="str">
        <f t="shared" si="242"/>
        <v/>
      </c>
      <c r="S891" s="4" t="str">
        <f t="shared" si="193"/>
        <v>-</v>
      </c>
      <c r="T891" s="4" t="str">
        <f t="shared" si="194"/>
        <v>-</v>
      </c>
      <c r="U891" s="4" t="str">
        <f t="shared" si="195"/>
        <v>-</v>
      </c>
      <c r="V891" s="4" t="str">
        <f t="shared" si="196"/>
        <v>-</v>
      </c>
      <c r="W891" s="4"/>
    </row>
    <row r="892" spans="1:23" x14ac:dyDescent="0.3">
      <c r="A892" s="1" t="str">
        <f t="shared" si="229"/>
        <v/>
      </c>
      <c r="B892" t="str">
        <f t="shared" si="229"/>
        <v/>
      </c>
      <c r="C892" t="str">
        <f t="shared" si="229"/>
        <v/>
      </c>
      <c r="D892" t="str">
        <f t="shared" si="229"/>
        <v/>
      </c>
      <c r="F892" t="str">
        <f t="shared" si="191"/>
        <v/>
      </c>
      <c r="G892" s="4" t="str">
        <f t="shared" ref="G892:R892" si="243">IFERROR(100*G185,"")</f>
        <v/>
      </c>
      <c r="H892" s="4" t="str">
        <f t="shared" si="243"/>
        <v/>
      </c>
      <c r="I892" s="4" t="str">
        <f t="shared" si="243"/>
        <v/>
      </c>
      <c r="J892" s="4" t="str">
        <f t="shared" si="243"/>
        <v/>
      </c>
      <c r="K892" s="4" t="str">
        <f t="shared" si="243"/>
        <v/>
      </c>
      <c r="L892" s="4" t="str">
        <f t="shared" si="243"/>
        <v/>
      </c>
      <c r="M892" s="4" t="str">
        <f t="shared" si="243"/>
        <v/>
      </c>
      <c r="N892" s="4" t="str">
        <f t="shared" si="243"/>
        <v/>
      </c>
      <c r="O892" s="4" t="str">
        <f t="shared" si="243"/>
        <v/>
      </c>
      <c r="P892" s="4" t="str">
        <f t="shared" si="243"/>
        <v/>
      </c>
      <c r="Q892" s="4" t="str">
        <f t="shared" si="243"/>
        <v/>
      </c>
      <c r="R892" s="4" t="str">
        <f t="shared" si="243"/>
        <v/>
      </c>
      <c r="S892" s="4" t="str">
        <f t="shared" si="193"/>
        <v>-</v>
      </c>
      <c r="T892" s="4" t="str">
        <f t="shared" si="194"/>
        <v>-</v>
      </c>
      <c r="U892" s="4" t="str">
        <f t="shared" si="195"/>
        <v>-</v>
      </c>
      <c r="V892" s="4" t="str">
        <f t="shared" si="196"/>
        <v>-</v>
      </c>
      <c r="W892" s="4"/>
    </row>
    <row r="893" spans="1:23" x14ac:dyDescent="0.3">
      <c r="A893" s="1" t="str">
        <f t="shared" si="229"/>
        <v/>
      </c>
      <c r="B893" t="str">
        <f t="shared" si="229"/>
        <v/>
      </c>
      <c r="C893" t="str">
        <f t="shared" si="229"/>
        <v/>
      </c>
      <c r="D893" t="str">
        <f t="shared" si="229"/>
        <v/>
      </c>
      <c r="F893" t="str">
        <f t="shared" si="191"/>
        <v/>
      </c>
      <c r="G893" s="4" t="str">
        <f t="shared" ref="G893:R893" si="244">IFERROR(100*G186,"")</f>
        <v/>
      </c>
      <c r="H893" s="4" t="str">
        <f t="shared" si="244"/>
        <v/>
      </c>
      <c r="I893" s="4" t="str">
        <f t="shared" si="244"/>
        <v/>
      </c>
      <c r="J893" s="4" t="str">
        <f t="shared" si="244"/>
        <v/>
      </c>
      <c r="K893" s="4" t="str">
        <f t="shared" si="244"/>
        <v/>
      </c>
      <c r="L893" s="4" t="str">
        <f t="shared" si="244"/>
        <v/>
      </c>
      <c r="M893" s="4" t="str">
        <f t="shared" si="244"/>
        <v/>
      </c>
      <c r="N893" s="4" t="str">
        <f t="shared" si="244"/>
        <v/>
      </c>
      <c r="O893" s="4" t="str">
        <f t="shared" si="244"/>
        <v/>
      </c>
      <c r="P893" s="4" t="str">
        <f t="shared" si="244"/>
        <v/>
      </c>
      <c r="Q893" s="4" t="str">
        <f t="shared" si="244"/>
        <v/>
      </c>
      <c r="R893" s="4" t="str">
        <f t="shared" si="244"/>
        <v/>
      </c>
      <c r="S893" s="4" t="str">
        <f t="shared" si="193"/>
        <v>-</v>
      </c>
      <c r="T893" s="4" t="str">
        <f t="shared" si="194"/>
        <v>-</v>
      </c>
      <c r="U893" s="4" t="str">
        <f t="shared" si="195"/>
        <v>-</v>
      </c>
      <c r="V893" s="4" t="str">
        <f t="shared" si="196"/>
        <v>-</v>
      </c>
      <c r="W893" s="4"/>
    </row>
    <row r="894" spans="1:23" x14ac:dyDescent="0.3">
      <c r="A894" s="1" t="str">
        <f t="shared" si="229"/>
        <v/>
      </c>
      <c r="B894" t="str">
        <f t="shared" si="229"/>
        <v/>
      </c>
      <c r="C894" t="str">
        <f t="shared" si="229"/>
        <v/>
      </c>
      <c r="D894" t="str">
        <f t="shared" si="229"/>
        <v/>
      </c>
      <c r="F894" t="str">
        <f t="shared" si="191"/>
        <v/>
      </c>
      <c r="G894" s="4" t="str">
        <f t="shared" ref="G894:R894" si="245">IFERROR(100*G187,"")</f>
        <v/>
      </c>
      <c r="H894" s="4" t="str">
        <f t="shared" si="245"/>
        <v/>
      </c>
      <c r="I894" s="4" t="str">
        <f t="shared" si="245"/>
        <v/>
      </c>
      <c r="J894" s="4" t="str">
        <f t="shared" si="245"/>
        <v/>
      </c>
      <c r="K894" s="4" t="str">
        <f t="shared" si="245"/>
        <v/>
      </c>
      <c r="L894" s="4" t="str">
        <f t="shared" si="245"/>
        <v/>
      </c>
      <c r="M894" s="4" t="str">
        <f t="shared" si="245"/>
        <v/>
      </c>
      <c r="N894" s="4" t="str">
        <f t="shared" si="245"/>
        <v/>
      </c>
      <c r="O894" s="4" t="str">
        <f t="shared" si="245"/>
        <v/>
      </c>
      <c r="P894" s="4" t="str">
        <f t="shared" si="245"/>
        <v/>
      </c>
      <c r="Q894" s="4" t="str">
        <f t="shared" si="245"/>
        <v/>
      </c>
      <c r="R894" s="4" t="str">
        <f t="shared" si="245"/>
        <v/>
      </c>
      <c r="S894" s="4" t="str">
        <f t="shared" si="193"/>
        <v>-</v>
      </c>
      <c r="T894" s="4" t="str">
        <f t="shared" si="194"/>
        <v>-</v>
      </c>
      <c r="U894" s="4" t="str">
        <f t="shared" si="195"/>
        <v>-</v>
      </c>
      <c r="V894" s="4" t="str">
        <f t="shared" si="196"/>
        <v>-</v>
      </c>
      <c r="W894" s="4"/>
    </row>
    <row r="895" spans="1:23" x14ac:dyDescent="0.3">
      <c r="A895" s="1" t="str">
        <f t="shared" si="229"/>
        <v/>
      </c>
      <c r="B895" t="str">
        <f t="shared" si="229"/>
        <v/>
      </c>
      <c r="C895" t="str">
        <f t="shared" si="229"/>
        <v/>
      </c>
      <c r="D895" t="str">
        <f t="shared" si="229"/>
        <v/>
      </c>
      <c r="F895" t="str">
        <f t="shared" si="191"/>
        <v/>
      </c>
      <c r="G895" s="4" t="str">
        <f t="shared" ref="G895:R895" si="246">IFERROR(100*G188,"")</f>
        <v/>
      </c>
      <c r="H895" s="4" t="str">
        <f t="shared" si="246"/>
        <v/>
      </c>
      <c r="I895" s="4" t="str">
        <f t="shared" si="246"/>
        <v/>
      </c>
      <c r="J895" s="4" t="str">
        <f t="shared" si="246"/>
        <v/>
      </c>
      <c r="K895" s="4" t="str">
        <f t="shared" si="246"/>
        <v/>
      </c>
      <c r="L895" s="4" t="str">
        <f t="shared" si="246"/>
        <v/>
      </c>
      <c r="M895" s="4" t="str">
        <f t="shared" si="246"/>
        <v/>
      </c>
      <c r="N895" s="4" t="str">
        <f t="shared" si="246"/>
        <v/>
      </c>
      <c r="O895" s="4" t="str">
        <f t="shared" si="246"/>
        <v/>
      </c>
      <c r="P895" s="4" t="str">
        <f t="shared" si="246"/>
        <v/>
      </c>
      <c r="Q895" s="4" t="str">
        <f t="shared" si="246"/>
        <v/>
      </c>
      <c r="R895" s="4" t="str">
        <f t="shared" si="246"/>
        <v/>
      </c>
      <c r="S895" s="4" t="str">
        <f t="shared" si="193"/>
        <v>-</v>
      </c>
      <c r="T895" s="4" t="str">
        <f t="shared" si="194"/>
        <v>-</v>
      </c>
      <c r="U895" s="4" t="str">
        <f t="shared" si="195"/>
        <v>-</v>
      </c>
      <c r="V895" s="4" t="str">
        <f t="shared" si="196"/>
        <v>-</v>
      </c>
      <c r="W895" s="4"/>
    </row>
    <row r="896" spans="1:23" x14ac:dyDescent="0.3">
      <c r="A896" s="1" t="str">
        <f t="shared" si="229"/>
        <v/>
      </c>
      <c r="B896" t="str">
        <f t="shared" si="229"/>
        <v/>
      </c>
      <c r="C896" t="str">
        <f t="shared" si="229"/>
        <v/>
      </c>
      <c r="D896" t="str">
        <f t="shared" si="229"/>
        <v/>
      </c>
      <c r="F896" t="str">
        <f t="shared" si="191"/>
        <v/>
      </c>
      <c r="G896" s="4" t="str">
        <f t="shared" ref="G896:R896" si="247">IFERROR(100*G189,"")</f>
        <v/>
      </c>
      <c r="H896" s="4" t="str">
        <f t="shared" si="247"/>
        <v/>
      </c>
      <c r="I896" s="4" t="str">
        <f t="shared" si="247"/>
        <v/>
      </c>
      <c r="J896" s="4" t="str">
        <f t="shared" si="247"/>
        <v/>
      </c>
      <c r="K896" s="4" t="str">
        <f t="shared" si="247"/>
        <v/>
      </c>
      <c r="L896" s="4" t="str">
        <f t="shared" si="247"/>
        <v/>
      </c>
      <c r="M896" s="4" t="str">
        <f t="shared" si="247"/>
        <v/>
      </c>
      <c r="N896" s="4" t="str">
        <f t="shared" si="247"/>
        <v/>
      </c>
      <c r="O896" s="4" t="str">
        <f t="shared" si="247"/>
        <v/>
      </c>
      <c r="P896" s="4" t="str">
        <f t="shared" si="247"/>
        <v/>
      </c>
      <c r="Q896" s="4" t="str">
        <f t="shared" si="247"/>
        <v/>
      </c>
      <c r="R896" s="4" t="str">
        <f t="shared" si="247"/>
        <v/>
      </c>
      <c r="S896" s="4" t="str">
        <f t="shared" si="193"/>
        <v>-</v>
      </c>
      <c r="T896" s="4" t="str">
        <f t="shared" si="194"/>
        <v>-</v>
      </c>
      <c r="U896" s="4" t="str">
        <f t="shared" si="195"/>
        <v>-</v>
      </c>
      <c r="V896" s="4" t="str">
        <f t="shared" si="196"/>
        <v>-</v>
      </c>
      <c r="W896" s="4"/>
    </row>
    <row r="897" spans="1:23" x14ac:dyDescent="0.3">
      <c r="A897" s="1" t="str">
        <f t="shared" si="229"/>
        <v/>
      </c>
      <c r="B897" t="str">
        <f t="shared" si="229"/>
        <v/>
      </c>
      <c r="C897" t="str">
        <f t="shared" si="229"/>
        <v/>
      </c>
      <c r="D897" t="str">
        <f t="shared" si="229"/>
        <v/>
      </c>
      <c r="F897" t="str">
        <f t="shared" si="191"/>
        <v/>
      </c>
      <c r="G897" s="4" t="str">
        <f t="shared" ref="G897:R897" si="248">IFERROR(100*G190,"")</f>
        <v/>
      </c>
      <c r="H897" s="4" t="str">
        <f t="shared" si="248"/>
        <v/>
      </c>
      <c r="I897" s="4" t="str">
        <f t="shared" si="248"/>
        <v/>
      </c>
      <c r="J897" s="4" t="str">
        <f t="shared" si="248"/>
        <v/>
      </c>
      <c r="K897" s="4" t="str">
        <f t="shared" si="248"/>
        <v/>
      </c>
      <c r="L897" s="4" t="str">
        <f t="shared" si="248"/>
        <v/>
      </c>
      <c r="M897" s="4" t="str">
        <f t="shared" si="248"/>
        <v/>
      </c>
      <c r="N897" s="4" t="str">
        <f t="shared" si="248"/>
        <v/>
      </c>
      <c r="O897" s="4" t="str">
        <f t="shared" si="248"/>
        <v/>
      </c>
      <c r="P897" s="4" t="str">
        <f t="shared" si="248"/>
        <v/>
      </c>
      <c r="Q897" s="4" t="str">
        <f t="shared" si="248"/>
        <v/>
      </c>
      <c r="R897" s="4" t="str">
        <f t="shared" si="248"/>
        <v/>
      </c>
      <c r="S897" s="4" t="str">
        <f t="shared" si="193"/>
        <v>-</v>
      </c>
      <c r="T897" s="4" t="str">
        <f t="shared" si="194"/>
        <v>-</v>
      </c>
      <c r="U897" s="4" t="str">
        <f t="shared" si="195"/>
        <v>-</v>
      </c>
      <c r="V897" s="4" t="str">
        <f t="shared" si="196"/>
        <v>-</v>
      </c>
      <c r="W897" s="4"/>
    </row>
    <row r="898" spans="1:23" x14ac:dyDescent="0.3">
      <c r="A898" s="1" t="str">
        <f t="shared" si="229"/>
        <v/>
      </c>
      <c r="B898" t="str">
        <f t="shared" si="229"/>
        <v/>
      </c>
      <c r="C898" t="str">
        <f t="shared" si="229"/>
        <v/>
      </c>
      <c r="D898" t="str">
        <f t="shared" si="229"/>
        <v/>
      </c>
      <c r="F898" t="str">
        <f t="shared" si="191"/>
        <v/>
      </c>
      <c r="G898" s="4" t="str">
        <f t="shared" ref="G898:R898" si="249">IFERROR(100*G191,"")</f>
        <v/>
      </c>
      <c r="H898" s="4" t="str">
        <f t="shared" si="249"/>
        <v/>
      </c>
      <c r="I898" s="4" t="str">
        <f t="shared" si="249"/>
        <v/>
      </c>
      <c r="J898" s="4" t="str">
        <f t="shared" si="249"/>
        <v/>
      </c>
      <c r="K898" s="4" t="str">
        <f t="shared" si="249"/>
        <v/>
      </c>
      <c r="L898" s="4" t="str">
        <f t="shared" si="249"/>
        <v/>
      </c>
      <c r="M898" s="4" t="str">
        <f t="shared" si="249"/>
        <v/>
      </c>
      <c r="N898" s="4" t="str">
        <f t="shared" si="249"/>
        <v/>
      </c>
      <c r="O898" s="4" t="str">
        <f t="shared" si="249"/>
        <v/>
      </c>
      <c r="P898" s="4" t="str">
        <f t="shared" si="249"/>
        <v/>
      </c>
      <c r="Q898" s="4" t="str">
        <f t="shared" si="249"/>
        <v/>
      </c>
      <c r="R898" s="4" t="str">
        <f t="shared" si="249"/>
        <v/>
      </c>
      <c r="S898" s="4" t="str">
        <f t="shared" si="193"/>
        <v>-</v>
      </c>
      <c r="T898" s="4" t="str">
        <f t="shared" si="194"/>
        <v>-</v>
      </c>
      <c r="U898" s="4" t="str">
        <f t="shared" si="195"/>
        <v>-</v>
      </c>
      <c r="V898" s="4" t="str">
        <f t="shared" si="196"/>
        <v>-</v>
      </c>
      <c r="W898" s="4"/>
    </row>
    <row r="899" spans="1:23" x14ac:dyDescent="0.3">
      <c r="A899" s="1" t="str">
        <f t="shared" ref="A899:D918" si="250">A192</f>
        <v/>
      </c>
      <c r="B899" t="str">
        <f t="shared" si="250"/>
        <v/>
      </c>
      <c r="C899" t="str">
        <f t="shared" si="250"/>
        <v/>
      </c>
      <c r="D899" t="str">
        <f t="shared" si="250"/>
        <v/>
      </c>
      <c r="F899" t="str">
        <f t="shared" si="191"/>
        <v/>
      </c>
      <c r="G899" s="4" t="str">
        <f t="shared" ref="G899:R899" si="251">IFERROR(100*G192,"")</f>
        <v/>
      </c>
      <c r="H899" s="4" t="str">
        <f t="shared" si="251"/>
        <v/>
      </c>
      <c r="I899" s="4" t="str">
        <f t="shared" si="251"/>
        <v/>
      </c>
      <c r="J899" s="4" t="str">
        <f t="shared" si="251"/>
        <v/>
      </c>
      <c r="K899" s="4" t="str">
        <f t="shared" si="251"/>
        <v/>
      </c>
      <c r="L899" s="4" t="str">
        <f t="shared" si="251"/>
        <v/>
      </c>
      <c r="M899" s="4" t="str">
        <f t="shared" si="251"/>
        <v/>
      </c>
      <c r="N899" s="4" t="str">
        <f t="shared" si="251"/>
        <v/>
      </c>
      <c r="O899" s="4" t="str">
        <f t="shared" si="251"/>
        <v/>
      </c>
      <c r="P899" s="4" t="str">
        <f t="shared" si="251"/>
        <v/>
      </c>
      <c r="Q899" s="4" t="str">
        <f t="shared" si="251"/>
        <v/>
      </c>
      <c r="R899" s="4" t="str">
        <f t="shared" si="251"/>
        <v/>
      </c>
      <c r="S899" s="4" t="str">
        <f t="shared" si="193"/>
        <v>-</v>
      </c>
      <c r="T899" s="4" t="str">
        <f t="shared" si="194"/>
        <v>-</v>
      </c>
      <c r="U899" s="4" t="str">
        <f t="shared" si="195"/>
        <v>-</v>
      </c>
      <c r="V899" s="4" t="str">
        <f t="shared" si="196"/>
        <v>-</v>
      </c>
      <c r="W899" s="4"/>
    </row>
    <row r="900" spans="1:23" x14ac:dyDescent="0.3">
      <c r="A900" s="1" t="str">
        <f t="shared" si="250"/>
        <v/>
      </c>
      <c r="B900" t="str">
        <f t="shared" si="250"/>
        <v/>
      </c>
      <c r="C900" t="str">
        <f t="shared" si="250"/>
        <v/>
      </c>
      <c r="D900" t="str">
        <f t="shared" si="250"/>
        <v/>
      </c>
      <c r="F900" t="str">
        <f t="shared" si="191"/>
        <v/>
      </c>
      <c r="G900" s="4" t="str">
        <f t="shared" ref="G900:R900" si="252">IFERROR(100*G193,"")</f>
        <v/>
      </c>
      <c r="H900" s="4" t="str">
        <f t="shared" si="252"/>
        <v/>
      </c>
      <c r="I900" s="4" t="str">
        <f t="shared" si="252"/>
        <v/>
      </c>
      <c r="J900" s="4" t="str">
        <f t="shared" si="252"/>
        <v/>
      </c>
      <c r="K900" s="4" t="str">
        <f t="shared" si="252"/>
        <v/>
      </c>
      <c r="L900" s="4" t="str">
        <f t="shared" si="252"/>
        <v/>
      </c>
      <c r="M900" s="4" t="str">
        <f t="shared" si="252"/>
        <v/>
      </c>
      <c r="N900" s="4" t="str">
        <f t="shared" si="252"/>
        <v/>
      </c>
      <c r="O900" s="4" t="str">
        <f t="shared" si="252"/>
        <v/>
      </c>
      <c r="P900" s="4" t="str">
        <f t="shared" si="252"/>
        <v/>
      </c>
      <c r="Q900" s="4" t="str">
        <f t="shared" si="252"/>
        <v/>
      </c>
      <c r="R900" s="4" t="str">
        <f t="shared" si="252"/>
        <v/>
      </c>
      <c r="S900" s="4" t="str">
        <f t="shared" si="193"/>
        <v>-</v>
      </c>
      <c r="T900" s="4" t="str">
        <f t="shared" si="194"/>
        <v>-</v>
      </c>
      <c r="U900" s="4" t="str">
        <f t="shared" si="195"/>
        <v>-</v>
      </c>
      <c r="V900" s="4" t="str">
        <f t="shared" si="196"/>
        <v>-</v>
      </c>
      <c r="W900" s="4"/>
    </row>
    <row r="901" spans="1:23" x14ac:dyDescent="0.3">
      <c r="A901" s="1" t="str">
        <f t="shared" si="250"/>
        <v/>
      </c>
      <c r="B901" t="str">
        <f t="shared" si="250"/>
        <v/>
      </c>
      <c r="C901" t="str">
        <f t="shared" si="250"/>
        <v/>
      </c>
      <c r="D901" t="str">
        <f t="shared" si="250"/>
        <v/>
      </c>
      <c r="F901" t="str">
        <f t="shared" si="191"/>
        <v/>
      </c>
      <c r="G901" s="4" t="str">
        <f t="shared" ref="G901:R901" si="253">IFERROR(100*G194,"")</f>
        <v/>
      </c>
      <c r="H901" s="4" t="str">
        <f t="shared" si="253"/>
        <v/>
      </c>
      <c r="I901" s="4" t="str">
        <f t="shared" si="253"/>
        <v/>
      </c>
      <c r="J901" s="4" t="str">
        <f t="shared" si="253"/>
        <v/>
      </c>
      <c r="K901" s="4" t="str">
        <f t="shared" si="253"/>
        <v/>
      </c>
      <c r="L901" s="4" t="str">
        <f t="shared" si="253"/>
        <v/>
      </c>
      <c r="M901" s="4" t="str">
        <f t="shared" si="253"/>
        <v/>
      </c>
      <c r="N901" s="4" t="str">
        <f t="shared" si="253"/>
        <v/>
      </c>
      <c r="O901" s="4" t="str">
        <f t="shared" si="253"/>
        <v/>
      </c>
      <c r="P901" s="4" t="str">
        <f t="shared" si="253"/>
        <v/>
      </c>
      <c r="Q901" s="4" t="str">
        <f t="shared" si="253"/>
        <v/>
      </c>
      <c r="R901" s="4" t="str">
        <f t="shared" si="253"/>
        <v/>
      </c>
      <c r="S901" s="4" t="str">
        <f t="shared" si="193"/>
        <v>-</v>
      </c>
      <c r="T901" s="4" t="str">
        <f t="shared" si="194"/>
        <v>-</v>
      </c>
      <c r="U901" s="4" t="str">
        <f t="shared" si="195"/>
        <v>-</v>
      </c>
      <c r="V901" s="4" t="str">
        <f t="shared" si="196"/>
        <v>-</v>
      </c>
      <c r="W901" s="4"/>
    </row>
    <row r="902" spans="1:23" x14ac:dyDescent="0.3">
      <c r="A902" s="1" t="str">
        <f t="shared" si="250"/>
        <v/>
      </c>
      <c r="B902" t="str">
        <f t="shared" si="250"/>
        <v/>
      </c>
      <c r="C902" t="str">
        <f t="shared" si="250"/>
        <v/>
      </c>
      <c r="D902" t="str">
        <f t="shared" si="250"/>
        <v/>
      </c>
      <c r="F902" t="str">
        <f t="shared" si="191"/>
        <v/>
      </c>
      <c r="G902" s="4" t="str">
        <f t="shared" ref="G902:R902" si="254">IFERROR(100*G195,"")</f>
        <v/>
      </c>
      <c r="H902" s="4" t="str">
        <f t="shared" si="254"/>
        <v/>
      </c>
      <c r="I902" s="4" t="str">
        <f t="shared" si="254"/>
        <v/>
      </c>
      <c r="J902" s="4" t="str">
        <f t="shared" si="254"/>
        <v/>
      </c>
      <c r="K902" s="4" t="str">
        <f t="shared" si="254"/>
        <v/>
      </c>
      <c r="L902" s="4" t="str">
        <f t="shared" si="254"/>
        <v/>
      </c>
      <c r="M902" s="4" t="str">
        <f t="shared" si="254"/>
        <v/>
      </c>
      <c r="N902" s="4" t="str">
        <f t="shared" si="254"/>
        <v/>
      </c>
      <c r="O902" s="4" t="str">
        <f t="shared" si="254"/>
        <v/>
      </c>
      <c r="P902" s="4" t="str">
        <f t="shared" si="254"/>
        <v/>
      </c>
      <c r="Q902" s="4" t="str">
        <f t="shared" si="254"/>
        <v/>
      </c>
      <c r="R902" s="4" t="str">
        <f t="shared" si="254"/>
        <v/>
      </c>
      <c r="S902" s="4" t="str">
        <f t="shared" si="193"/>
        <v>-</v>
      </c>
      <c r="T902" s="4" t="str">
        <f t="shared" si="194"/>
        <v>-</v>
      </c>
      <c r="U902" s="4" t="str">
        <f t="shared" si="195"/>
        <v>-</v>
      </c>
      <c r="V902" s="4" t="str">
        <f t="shared" si="196"/>
        <v>-</v>
      </c>
      <c r="W902" s="4"/>
    </row>
    <row r="903" spans="1:23" x14ac:dyDescent="0.3">
      <c r="A903" s="1" t="str">
        <f t="shared" si="250"/>
        <v/>
      </c>
      <c r="B903" t="str">
        <f t="shared" si="250"/>
        <v/>
      </c>
      <c r="C903" t="str">
        <f t="shared" si="250"/>
        <v/>
      </c>
      <c r="D903" t="str">
        <f t="shared" si="250"/>
        <v/>
      </c>
      <c r="F903" t="str">
        <f t="shared" si="191"/>
        <v/>
      </c>
      <c r="G903" s="4" t="str">
        <f t="shared" ref="G903:R903" si="255">IFERROR(100*G196,"")</f>
        <v/>
      </c>
      <c r="H903" s="4" t="str">
        <f t="shared" si="255"/>
        <v/>
      </c>
      <c r="I903" s="4" t="str">
        <f t="shared" si="255"/>
        <v/>
      </c>
      <c r="J903" s="4" t="str">
        <f t="shared" si="255"/>
        <v/>
      </c>
      <c r="K903" s="4" t="str">
        <f t="shared" si="255"/>
        <v/>
      </c>
      <c r="L903" s="4" t="str">
        <f t="shared" si="255"/>
        <v/>
      </c>
      <c r="M903" s="4" t="str">
        <f t="shared" si="255"/>
        <v/>
      </c>
      <c r="N903" s="4" t="str">
        <f t="shared" si="255"/>
        <v/>
      </c>
      <c r="O903" s="4" t="str">
        <f t="shared" si="255"/>
        <v/>
      </c>
      <c r="P903" s="4" t="str">
        <f t="shared" si="255"/>
        <v/>
      </c>
      <c r="Q903" s="4" t="str">
        <f t="shared" si="255"/>
        <v/>
      </c>
      <c r="R903" s="4" t="str">
        <f t="shared" si="255"/>
        <v/>
      </c>
      <c r="S903" s="4" t="str">
        <f t="shared" si="193"/>
        <v>-</v>
      </c>
      <c r="T903" s="4" t="str">
        <f t="shared" si="194"/>
        <v>-</v>
      </c>
      <c r="U903" s="4" t="str">
        <f t="shared" si="195"/>
        <v>-</v>
      </c>
      <c r="V903" s="4" t="str">
        <f t="shared" si="196"/>
        <v>-</v>
      </c>
      <c r="W903" s="4"/>
    </row>
    <row r="904" spans="1:23" x14ac:dyDescent="0.3">
      <c r="A904" s="1" t="str">
        <f t="shared" si="250"/>
        <v/>
      </c>
      <c r="B904" t="str">
        <f t="shared" si="250"/>
        <v/>
      </c>
      <c r="C904" t="str">
        <f t="shared" si="250"/>
        <v/>
      </c>
      <c r="D904" t="str">
        <f t="shared" si="250"/>
        <v/>
      </c>
      <c r="F904" t="str">
        <f t="shared" si="191"/>
        <v/>
      </c>
      <c r="G904" s="4" t="str">
        <f t="shared" ref="G904:R904" si="256">IFERROR(100*G197,"")</f>
        <v/>
      </c>
      <c r="H904" s="4" t="str">
        <f t="shared" si="256"/>
        <v/>
      </c>
      <c r="I904" s="4" t="str">
        <f t="shared" si="256"/>
        <v/>
      </c>
      <c r="J904" s="4" t="str">
        <f t="shared" si="256"/>
        <v/>
      </c>
      <c r="K904" s="4" t="str">
        <f t="shared" si="256"/>
        <v/>
      </c>
      <c r="L904" s="4" t="str">
        <f t="shared" si="256"/>
        <v/>
      </c>
      <c r="M904" s="4" t="str">
        <f t="shared" si="256"/>
        <v/>
      </c>
      <c r="N904" s="4" t="str">
        <f t="shared" si="256"/>
        <v/>
      </c>
      <c r="O904" s="4" t="str">
        <f t="shared" si="256"/>
        <v/>
      </c>
      <c r="P904" s="4" t="str">
        <f t="shared" si="256"/>
        <v/>
      </c>
      <c r="Q904" s="4" t="str">
        <f t="shared" si="256"/>
        <v/>
      </c>
      <c r="R904" s="4" t="str">
        <f t="shared" si="256"/>
        <v/>
      </c>
      <c r="S904" s="4" t="str">
        <f t="shared" si="193"/>
        <v>-</v>
      </c>
      <c r="T904" s="4" t="str">
        <f t="shared" si="194"/>
        <v>-</v>
      </c>
      <c r="U904" s="4" t="str">
        <f t="shared" si="195"/>
        <v>-</v>
      </c>
      <c r="V904" s="4" t="str">
        <f t="shared" si="196"/>
        <v>-</v>
      </c>
      <c r="W904" s="4"/>
    </row>
    <row r="905" spans="1:23" x14ac:dyDescent="0.3">
      <c r="A905" s="1" t="str">
        <f t="shared" si="250"/>
        <v/>
      </c>
      <c r="B905" t="str">
        <f t="shared" si="250"/>
        <v/>
      </c>
      <c r="C905" t="str">
        <f t="shared" si="250"/>
        <v/>
      </c>
      <c r="D905" t="str">
        <f t="shared" si="250"/>
        <v/>
      </c>
      <c r="F905" t="str">
        <f t="shared" si="191"/>
        <v/>
      </c>
      <c r="G905" s="4" t="str">
        <f t="shared" ref="G905:R905" si="257">IFERROR(100*G198,"")</f>
        <v/>
      </c>
      <c r="H905" s="4" t="str">
        <f t="shared" si="257"/>
        <v/>
      </c>
      <c r="I905" s="4" t="str">
        <f t="shared" si="257"/>
        <v/>
      </c>
      <c r="J905" s="4" t="str">
        <f t="shared" si="257"/>
        <v/>
      </c>
      <c r="K905" s="4" t="str">
        <f t="shared" si="257"/>
        <v/>
      </c>
      <c r="L905" s="4" t="str">
        <f t="shared" si="257"/>
        <v/>
      </c>
      <c r="M905" s="4" t="str">
        <f t="shared" si="257"/>
        <v/>
      </c>
      <c r="N905" s="4" t="str">
        <f t="shared" si="257"/>
        <v/>
      </c>
      <c r="O905" s="4" t="str">
        <f t="shared" si="257"/>
        <v/>
      </c>
      <c r="P905" s="4" t="str">
        <f t="shared" si="257"/>
        <v/>
      </c>
      <c r="Q905" s="4" t="str">
        <f t="shared" si="257"/>
        <v/>
      </c>
      <c r="R905" s="4" t="str">
        <f t="shared" si="257"/>
        <v/>
      </c>
      <c r="S905" s="4" t="str">
        <f t="shared" si="193"/>
        <v>-</v>
      </c>
      <c r="T905" s="4" t="str">
        <f t="shared" si="194"/>
        <v>-</v>
      </c>
      <c r="U905" s="4" t="str">
        <f t="shared" si="195"/>
        <v>-</v>
      </c>
      <c r="V905" s="4" t="str">
        <f t="shared" si="196"/>
        <v>-</v>
      </c>
      <c r="W905" s="4"/>
    </row>
    <row r="906" spans="1:23" x14ac:dyDescent="0.3">
      <c r="A906" s="1" t="str">
        <f t="shared" si="250"/>
        <v/>
      </c>
      <c r="B906" t="str">
        <f t="shared" si="250"/>
        <v/>
      </c>
      <c r="C906" t="str">
        <f t="shared" si="250"/>
        <v/>
      </c>
      <c r="D906" t="str">
        <f t="shared" si="250"/>
        <v/>
      </c>
      <c r="F906" t="str">
        <f t="shared" si="191"/>
        <v/>
      </c>
      <c r="G906" s="4" t="str">
        <f t="shared" ref="G906:R906" si="258">IFERROR(100*G199,"")</f>
        <v/>
      </c>
      <c r="H906" s="4" t="str">
        <f t="shared" si="258"/>
        <v/>
      </c>
      <c r="I906" s="4" t="str">
        <f t="shared" si="258"/>
        <v/>
      </c>
      <c r="J906" s="4" t="str">
        <f t="shared" si="258"/>
        <v/>
      </c>
      <c r="K906" s="4" t="str">
        <f t="shared" si="258"/>
        <v/>
      </c>
      <c r="L906" s="4" t="str">
        <f t="shared" si="258"/>
        <v/>
      </c>
      <c r="M906" s="4" t="str">
        <f t="shared" si="258"/>
        <v/>
      </c>
      <c r="N906" s="4" t="str">
        <f t="shared" si="258"/>
        <v/>
      </c>
      <c r="O906" s="4" t="str">
        <f t="shared" si="258"/>
        <v/>
      </c>
      <c r="P906" s="4" t="str">
        <f t="shared" si="258"/>
        <v/>
      </c>
      <c r="Q906" s="4" t="str">
        <f t="shared" si="258"/>
        <v/>
      </c>
      <c r="R906" s="4" t="str">
        <f t="shared" si="258"/>
        <v/>
      </c>
      <c r="S906" s="4" t="str">
        <f t="shared" si="193"/>
        <v>-</v>
      </c>
      <c r="T906" s="4" t="str">
        <f t="shared" si="194"/>
        <v>-</v>
      </c>
      <c r="U906" s="4" t="str">
        <f t="shared" si="195"/>
        <v>-</v>
      </c>
      <c r="V906" s="4" t="str">
        <f t="shared" si="196"/>
        <v>-</v>
      </c>
      <c r="W906" s="4"/>
    </row>
    <row r="907" spans="1:23" x14ac:dyDescent="0.3">
      <c r="A907" s="1" t="str">
        <f t="shared" si="250"/>
        <v/>
      </c>
      <c r="B907" t="str">
        <f t="shared" si="250"/>
        <v/>
      </c>
      <c r="C907" t="str">
        <f t="shared" si="250"/>
        <v/>
      </c>
      <c r="D907" t="str">
        <f t="shared" si="250"/>
        <v/>
      </c>
      <c r="F907" t="str">
        <f t="shared" si="191"/>
        <v/>
      </c>
      <c r="G907" s="4" t="str">
        <f t="shared" ref="G907:R907" si="259">IFERROR(100*G200,"")</f>
        <v/>
      </c>
      <c r="H907" s="4" t="str">
        <f t="shared" si="259"/>
        <v/>
      </c>
      <c r="I907" s="4" t="str">
        <f t="shared" si="259"/>
        <v/>
      </c>
      <c r="J907" s="4" t="str">
        <f t="shared" si="259"/>
        <v/>
      </c>
      <c r="K907" s="4" t="str">
        <f t="shared" si="259"/>
        <v/>
      </c>
      <c r="L907" s="4" t="str">
        <f t="shared" si="259"/>
        <v/>
      </c>
      <c r="M907" s="4" t="str">
        <f t="shared" si="259"/>
        <v/>
      </c>
      <c r="N907" s="4" t="str">
        <f t="shared" si="259"/>
        <v/>
      </c>
      <c r="O907" s="4" t="str">
        <f t="shared" si="259"/>
        <v/>
      </c>
      <c r="P907" s="4" t="str">
        <f t="shared" si="259"/>
        <v/>
      </c>
      <c r="Q907" s="4" t="str">
        <f t="shared" si="259"/>
        <v/>
      </c>
      <c r="R907" s="4" t="str">
        <f t="shared" si="259"/>
        <v/>
      </c>
      <c r="S907" s="4" t="str">
        <f t="shared" si="193"/>
        <v>-</v>
      </c>
      <c r="T907" s="4" t="str">
        <f t="shared" si="194"/>
        <v>-</v>
      </c>
      <c r="U907" s="4" t="str">
        <f t="shared" si="195"/>
        <v>-</v>
      </c>
      <c r="V907" s="4" t="str">
        <f t="shared" si="196"/>
        <v>-</v>
      </c>
      <c r="W907" s="4"/>
    </row>
    <row r="908" spans="1:23" x14ac:dyDescent="0.3">
      <c r="A908" s="1" t="str">
        <f t="shared" si="250"/>
        <v/>
      </c>
      <c r="B908" t="str">
        <f t="shared" si="250"/>
        <v/>
      </c>
      <c r="C908" t="str">
        <f t="shared" si="250"/>
        <v/>
      </c>
      <c r="D908" t="str">
        <f t="shared" si="250"/>
        <v/>
      </c>
      <c r="F908" t="str">
        <f t="shared" si="191"/>
        <v/>
      </c>
      <c r="G908" s="4" t="str">
        <f t="shared" ref="G908:R908" si="260">IFERROR(100*G201,"")</f>
        <v/>
      </c>
      <c r="H908" s="4" t="str">
        <f t="shared" si="260"/>
        <v/>
      </c>
      <c r="I908" s="4" t="str">
        <f t="shared" si="260"/>
        <v/>
      </c>
      <c r="J908" s="4" t="str">
        <f t="shared" si="260"/>
        <v/>
      </c>
      <c r="K908" s="4" t="str">
        <f t="shared" si="260"/>
        <v/>
      </c>
      <c r="L908" s="4" t="str">
        <f t="shared" si="260"/>
        <v/>
      </c>
      <c r="M908" s="4" t="str">
        <f t="shared" si="260"/>
        <v/>
      </c>
      <c r="N908" s="4" t="str">
        <f t="shared" si="260"/>
        <v/>
      </c>
      <c r="O908" s="4" t="str">
        <f t="shared" si="260"/>
        <v/>
      </c>
      <c r="P908" s="4" t="str">
        <f t="shared" si="260"/>
        <v/>
      </c>
      <c r="Q908" s="4" t="str">
        <f t="shared" si="260"/>
        <v/>
      </c>
      <c r="R908" s="4" t="str">
        <f t="shared" si="260"/>
        <v/>
      </c>
      <c r="S908" s="4" t="str">
        <f t="shared" si="193"/>
        <v>-</v>
      </c>
      <c r="T908" s="4" t="str">
        <f t="shared" si="194"/>
        <v>-</v>
      </c>
      <c r="U908" s="4" t="str">
        <f t="shared" si="195"/>
        <v>-</v>
      </c>
      <c r="V908" s="4" t="str">
        <f t="shared" si="196"/>
        <v>-</v>
      </c>
      <c r="W908" s="4"/>
    </row>
    <row r="909" spans="1:23" x14ac:dyDescent="0.3">
      <c r="A909" s="1" t="str">
        <f t="shared" si="250"/>
        <v/>
      </c>
      <c r="B909" t="str">
        <f t="shared" si="250"/>
        <v/>
      </c>
      <c r="C909" t="str">
        <f t="shared" si="250"/>
        <v/>
      </c>
      <c r="D909" t="str">
        <f t="shared" si="250"/>
        <v/>
      </c>
      <c r="F909" t="str">
        <f t="shared" si="191"/>
        <v/>
      </c>
      <c r="G909" s="4" t="str">
        <f t="shared" ref="G909:R909" si="261">IFERROR(100*G202,"")</f>
        <v/>
      </c>
      <c r="H909" s="4" t="str">
        <f t="shared" si="261"/>
        <v/>
      </c>
      <c r="I909" s="4" t="str">
        <f t="shared" si="261"/>
        <v/>
      </c>
      <c r="J909" s="4" t="str">
        <f t="shared" si="261"/>
        <v/>
      </c>
      <c r="K909" s="4" t="str">
        <f t="shared" si="261"/>
        <v/>
      </c>
      <c r="L909" s="4" t="str">
        <f t="shared" si="261"/>
        <v/>
      </c>
      <c r="M909" s="4" t="str">
        <f t="shared" si="261"/>
        <v/>
      </c>
      <c r="N909" s="4" t="str">
        <f t="shared" si="261"/>
        <v/>
      </c>
      <c r="O909" s="4" t="str">
        <f t="shared" si="261"/>
        <v/>
      </c>
      <c r="P909" s="4" t="str">
        <f t="shared" si="261"/>
        <v/>
      </c>
      <c r="Q909" s="4" t="str">
        <f t="shared" si="261"/>
        <v/>
      </c>
      <c r="R909" s="4" t="str">
        <f t="shared" si="261"/>
        <v/>
      </c>
      <c r="S909" s="4" t="str">
        <f t="shared" si="193"/>
        <v>-</v>
      </c>
      <c r="T909" s="4" t="str">
        <f t="shared" si="194"/>
        <v>-</v>
      </c>
      <c r="U909" s="4" t="str">
        <f t="shared" si="195"/>
        <v>-</v>
      </c>
      <c r="V909" s="4" t="str">
        <f t="shared" si="196"/>
        <v>-</v>
      </c>
      <c r="W909" s="4"/>
    </row>
    <row r="910" spans="1:23" x14ac:dyDescent="0.3">
      <c r="A910" s="1" t="str">
        <f t="shared" si="250"/>
        <v/>
      </c>
      <c r="B910" t="str">
        <f t="shared" si="250"/>
        <v/>
      </c>
      <c r="C910" t="str">
        <f t="shared" si="250"/>
        <v/>
      </c>
      <c r="D910" t="str">
        <f t="shared" si="250"/>
        <v/>
      </c>
      <c r="F910" t="str">
        <f t="shared" si="191"/>
        <v/>
      </c>
      <c r="G910" s="4" t="str">
        <f t="shared" ref="G910:R910" si="262">IFERROR(100*G203,"")</f>
        <v/>
      </c>
      <c r="H910" s="4" t="str">
        <f t="shared" si="262"/>
        <v/>
      </c>
      <c r="I910" s="4" t="str">
        <f t="shared" si="262"/>
        <v/>
      </c>
      <c r="J910" s="4" t="str">
        <f t="shared" si="262"/>
        <v/>
      </c>
      <c r="K910" s="4" t="str">
        <f t="shared" si="262"/>
        <v/>
      </c>
      <c r="L910" s="4" t="str">
        <f t="shared" si="262"/>
        <v/>
      </c>
      <c r="M910" s="4" t="str">
        <f t="shared" si="262"/>
        <v/>
      </c>
      <c r="N910" s="4" t="str">
        <f t="shared" si="262"/>
        <v/>
      </c>
      <c r="O910" s="4" t="str">
        <f t="shared" si="262"/>
        <v/>
      </c>
      <c r="P910" s="4" t="str">
        <f t="shared" si="262"/>
        <v/>
      </c>
      <c r="Q910" s="4" t="str">
        <f t="shared" si="262"/>
        <v/>
      </c>
      <c r="R910" s="4" t="str">
        <f t="shared" si="262"/>
        <v/>
      </c>
      <c r="S910" s="4" t="str">
        <f t="shared" si="193"/>
        <v>-</v>
      </c>
      <c r="T910" s="4" t="str">
        <f t="shared" si="194"/>
        <v>-</v>
      </c>
      <c r="U910" s="4" t="str">
        <f t="shared" si="195"/>
        <v>-</v>
      </c>
      <c r="V910" s="4" t="str">
        <f t="shared" si="196"/>
        <v>-</v>
      </c>
      <c r="W910" s="4"/>
    </row>
    <row r="911" spans="1:23" x14ac:dyDescent="0.3">
      <c r="A911" s="1" t="str">
        <f t="shared" si="250"/>
        <v/>
      </c>
      <c r="B911" t="str">
        <f t="shared" si="250"/>
        <v/>
      </c>
      <c r="C911" t="str">
        <f t="shared" si="250"/>
        <v/>
      </c>
      <c r="D911" t="str">
        <f t="shared" si="250"/>
        <v/>
      </c>
      <c r="F911" t="str">
        <f t="shared" ref="F911:F974" si="263">F204</f>
        <v/>
      </c>
      <c r="G911" s="4" t="str">
        <f t="shared" ref="G911:R911" si="264">IFERROR(100*G204,"")</f>
        <v/>
      </c>
      <c r="H911" s="4" t="str">
        <f t="shared" si="264"/>
        <v/>
      </c>
      <c r="I911" s="4" t="str">
        <f t="shared" si="264"/>
        <v/>
      </c>
      <c r="J911" s="4" t="str">
        <f t="shared" si="264"/>
        <v/>
      </c>
      <c r="K911" s="4" t="str">
        <f t="shared" si="264"/>
        <v/>
      </c>
      <c r="L911" s="4" t="str">
        <f t="shared" si="264"/>
        <v/>
      </c>
      <c r="M911" s="4" t="str">
        <f t="shared" si="264"/>
        <v/>
      </c>
      <c r="N911" s="4" t="str">
        <f t="shared" si="264"/>
        <v/>
      </c>
      <c r="O911" s="4" t="str">
        <f t="shared" si="264"/>
        <v/>
      </c>
      <c r="P911" s="4" t="str">
        <f t="shared" si="264"/>
        <v/>
      </c>
      <c r="Q911" s="4" t="str">
        <f t="shared" si="264"/>
        <v/>
      </c>
      <c r="R911" s="4" t="str">
        <f t="shared" si="264"/>
        <v/>
      </c>
      <c r="S911" s="4" t="str">
        <f t="shared" ref="S911:S974" si="265">IFERROR(($G$714*G911)+($H$714*H911)+($I$714*I911)+($J$714*J911),"-")</f>
        <v>-</v>
      </c>
      <c r="T911" s="4" t="str">
        <f t="shared" ref="T911:T974" si="266">IFERROR(($K$714*K911)+($L$714*L911)+($M$714*M911),"-")</f>
        <v>-</v>
      </c>
      <c r="U911" s="4" t="str">
        <f t="shared" ref="U911:U974" si="267">IFERROR(($N$714*N911)+($O$714*O911)+($Q$714*Q911)+($R$714*R911)+($P$714*P911),"-")</f>
        <v>-</v>
      </c>
      <c r="V911" s="4" t="str">
        <f t="shared" ref="V911:V974" si="268">IFERROR(($S$714*S911)+($T$714*T911)+($U$714*U911),"-")</f>
        <v>-</v>
      </c>
      <c r="W911" s="4"/>
    </row>
    <row r="912" spans="1:23" x14ac:dyDescent="0.3">
      <c r="A912" s="1" t="str">
        <f t="shared" si="250"/>
        <v/>
      </c>
      <c r="B912" t="str">
        <f t="shared" si="250"/>
        <v/>
      </c>
      <c r="C912" t="str">
        <f t="shared" si="250"/>
        <v/>
      </c>
      <c r="D912" t="str">
        <f t="shared" si="250"/>
        <v/>
      </c>
      <c r="F912" t="str">
        <f t="shared" si="263"/>
        <v/>
      </c>
      <c r="G912" s="4" t="str">
        <f t="shared" ref="G912:R912" si="269">IFERROR(100*G205,"")</f>
        <v/>
      </c>
      <c r="H912" s="4" t="str">
        <f t="shared" si="269"/>
        <v/>
      </c>
      <c r="I912" s="4" t="str">
        <f t="shared" si="269"/>
        <v/>
      </c>
      <c r="J912" s="4" t="str">
        <f t="shared" si="269"/>
        <v/>
      </c>
      <c r="K912" s="4" t="str">
        <f t="shared" si="269"/>
        <v/>
      </c>
      <c r="L912" s="4" t="str">
        <f t="shared" si="269"/>
        <v/>
      </c>
      <c r="M912" s="4" t="str">
        <f t="shared" si="269"/>
        <v/>
      </c>
      <c r="N912" s="4" t="str">
        <f t="shared" si="269"/>
        <v/>
      </c>
      <c r="O912" s="4" t="str">
        <f t="shared" si="269"/>
        <v/>
      </c>
      <c r="P912" s="4" t="str">
        <f t="shared" si="269"/>
        <v/>
      </c>
      <c r="Q912" s="4" t="str">
        <f t="shared" si="269"/>
        <v/>
      </c>
      <c r="R912" s="4" t="str">
        <f t="shared" si="269"/>
        <v/>
      </c>
      <c r="S912" s="4" t="str">
        <f t="shared" si="265"/>
        <v>-</v>
      </c>
      <c r="T912" s="4" t="str">
        <f t="shared" si="266"/>
        <v>-</v>
      </c>
      <c r="U912" s="4" t="str">
        <f t="shared" si="267"/>
        <v>-</v>
      </c>
      <c r="V912" s="4" t="str">
        <f t="shared" si="268"/>
        <v>-</v>
      </c>
      <c r="W912" s="4"/>
    </row>
    <row r="913" spans="1:23" x14ac:dyDescent="0.3">
      <c r="A913" s="1" t="str">
        <f t="shared" si="250"/>
        <v/>
      </c>
      <c r="B913" t="str">
        <f t="shared" si="250"/>
        <v/>
      </c>
      <c r="C913" t="str">
        <f t="shared" si="250"/>
        <v/>
      </c>
      <c r="D913" t="str">
        <f t="shared" si="250"/>
        <v/>
      </c>
      <c r="F913" t="str">
        <f t="shared" si="263"/>
        <v/>
      </c>
      <c r="G913" s="4" t="str">
        <f t="shared" ref="G913:R913" si="270">IFERROR(100*G206,"")</f>
        <v/>
      </c>
      <c r="H913" s="4" t="str">
        <f t="shared" si="270"/>
        <v/>
      </c>
      <c r="I913" s="4" t="str">
        <f t="shared" si="270"/>
        <v/>
      </c>
      <c r="J913" s="4" t="str">
        <f t="shared" si="270"/>
        <v/>
      </c>
      <c r="K913" s="4" t="str">
        <f t="shared" si="270"/>
        <v/>
      </c>
      <c r="L913" s="4" t="str">
        <f t="shared" si="270"/>
        <v/>
      </c>
      <c r="M913" s="4" t="str">
        <f t="shared" si="270"/>
        <v/>
      </c>
      <c r="N913" s="4" t="str">
        <f t="shared" si="270"/>
        <v/>
      </c>
      <c r="O913" s="4" t="str">
        <f t="shared" si="270"/>
        <v/>
      </c>
      <c r="P913" s="4" t="str">
        <f t="shared" si="270"/>
        <v/>
      </c>
      <c r="Q913" s="4" t="str">
        <f t="shared" si="270"/>
        <v/>
      </c>
      <c r="R913" s="4" t="str">
        <f t="shared" si="270"/>
        <v/>
      </c>
      <c r="S913" s="4" t="str">
        <f t="shared" si="265"/>
        <v>-</v>
      </c>
      <c r="T913" s="4" t="str">
        <f t="shared" si="266"/>
        <v>-</v>
      </c>
      <c r="U913" s="4" t="str">
        <f t="shared" si="267"/>
        <v>-</v>
      </c>
      <c r="V913" s="4" t="str">
        <f t="shared" si="268"/>
        <v>-</v>
      </c>
      <c r="W913" s="4"/>
    </row>
    <row r="914" spans="1:23" x14ac:dyDescent="0.3">
      <c r="A914" s="1" t="str">
        <f t="shared" si="250"/>
        <v/>
      </c>
      <c r="B914" t="str">
        <f t="shared" si="250"/>
        <v/>
      </c>
      <c r="C914" t="str">
        <f t="shared" si="250"/>
        <v/>
      </c>
      <c r="D914" t="str">
        <f t="shared" si="250"/>
        <v/>
      </c>
      <c r="F914" t="str">
        <f t="shared" si="263"/>
        <v/>
      </c>
      <c r="G914" s="4" t="str">
        <f t="shared" ref="G914:R914" si="271">IFERROR(100*G207,"")</f>
        <v/>
      </c>
      <c r="H914" s="4" t="str">
        <f t="shared" si="271"/>
        <v/>
      </c>
      <c r="I914" s="4" t="str">
        <f t="shared" si="271"/>
        <v/>
      </c>
      <c r="J914" s="4" t="str">
        <f t="shared" si="271"/>
        <v/>
      </c>
      <c r="K914" s="4" t="str">
        <f t="shared" si="271"/>
        <v/>
      </c>
      <c r="L914" s="4" t="str">
        <f t="shared" si="271"/>
        <v/>
      </c>
      <c r="M914" s="4" t="str">
        <f t="shared" si="271"/>
        <v/>
      </c>
      <c r="N914" s="4" t="str">
        <f t="shared" si="271"/>
        <v/>
      </c>
      <c r="O914" s="4" t="str">
        <f t="shared" si="271"/>
        <v/>
      </c>
      <c r="P914" s="4" t="str">
        <f t="shared" si="271"/>
        <v/>
      </c>
      <c r="Q914" s="4" t="str">
        <f t="shared" si="271"/>
        <v/>
      </c>
      <c r="R914" s="4" t="str">
        <f t="shared" si="271"/>
        <v/>
      </c>
      <c r="S914" s="4" t="str">
        <f t="shared" si="265"/>
        <v>-</v>
      </c>
      <c r="T914" s="4" t="str">
        <f t="shared" si="266"/>
        <v>-</v>
      </c>
      <c r="U914" s="4" t="str">
        <f t="shared" si="267"/>
        <v>-</v>
      </c>
      <c r="V914" s="4" t="str">
        <f t="shared" si="268"/>
        <v>-</v>
      </c>
      <c r="W914" s="4"/>
    </row>
    <row r="915" spans="1:23" x14ac:dyDescent="0.3">
      <c r="A915" s="1" t="str">
        <f t="shared" si="250"/>
        <v/>
      </c>
      <c r="B915" t="str">
        <f t="shared" si="250"/>
        <v/>
      </c>
      <c r="C915" t="str">
        <f t="shared" si="250"/>
        <v/>
      </c>
      <c r="D915" t="str">
        <f t="shared" si="250"/>
        <v/>
      </c>
      <c r="F915" t="str">
        <f t="shared" si="263"/>
        <v/>
      </c>
      <c r="G915" s="4" t="str">
        <f t="shared" ref="G915:R915" si="272">IFERROR(100*G208,"")</f>
        <v/>
      </c>
      <c r="H915" s="4" t="str">
        <f t="shared" si="272"/>
        <v/>
      </c>
      <c r="I915" s="4" t="str">
        <f t="shared" si="272"/>
        <v/>
      </c>
      <c r="J915" s="4" t="str">
        <f t="shared" si="272"/>
        <v/>
      </c>
      <c r="K915" s="4" t="str">
        <f t="shared" si="272"/>
        <v/>
      </c>
      <c r="L915" s="4" t="str">
        <f t="shared" si="272"/>
        <v/>
      </c>
      <c r="M915" s="4" t="str">
        <f t="shared" si="272"/>
        <v/>
      </c>
      <c r="N915" s="4" t="str">
        <f t="shared" si="272"/>
        <v/>
      </c>
      <c r="O915" s="4" t="str">
        <f t="shared" si="272"/>
        <v/>
      </c>
      <c r="P915" s="4" t="str">
        <f t="shared" si="272"/>
        <v/>
      </c>
      <c r="Q915" s="4" t="str">
        <f t="shared" si="272"/>
        <v/>
      </c>
      <c r="R915" s="4" t="str">
        <f t="shared" si="272"/>
        <v/>
      </c>
      <c r="S915" s="4" t="str">
        <f t="shared" si="265"/>
        <v>-</v>
      </c>
      <c r="T915" s="4" t="str">
        <f t="shared" si="266"/>
        <v>-</v>
      </c>
      <c r="U915" s="4" t="str">
        <f t="shared" si="267"/>
        <v>-</v>
      </c>
      <c r="V915" s="4" t="str">
        <f t="shared" si="268"/>
        <v>-</v>
      </c>
      <c r="W915" s="4"/>
    </row>
    <row r="916" spans="1:23" x14ac:dyDescent="0.3">
      <c r="A916" s="1" t="str">
        <f t="shared" si="250"/>
        <v/>
      </c>
      <c r="B916" t="str">
        <f t="shared" si="250"/>
        <v/>
      </c>
      <c r="C916" t="str">
        <f t="shared" si="250"/>
        <v/>
      </c>
      <c r="D916" t="str">
        <f t="shared" si="250"/>
        <v/>
      </c>
      <c r="F916" t="str">
        <f t="shared" si="263"/>
        <v/>
      </c>
      <c r="G916" s="4" t="str">
        <f t="shared" ref="G916:R916" si="273">IFERROR(100*G209,"")</f>
        <v/>
      </c>
      <c r="H916" s="4" t="str">
        <f t="shared" si="273"/>
        <v/>
      </c>
      <c r="I916" s="4" t="str">
        <f t="shared" si="273"/>
        <v/>
      </c>
      <c r="J916" s="4" t="str">
        <f t="shared" si="273"/>
        <v/>
      </c>
      <c r="K916" s="4" t="str">
        <f t="shared" si="273"/>
        <v/>
      </c>
      <c r="L916" s="4" t="str">
        <f t="shared" si="273"/>
        <v/>
      </c>
      <c r="M916" s="4" t="str">
        <f t="shared" si="273"/>
        <v/>
      </c>
      <c r="N916" s="4" t="str">
        <f t="shared" si="273"/>
        <v/>
      </c>
      <c r="O916" s="4" t="str">
        <f t="shared" si="273"/>
        <v/>
      </c>
      <c r="P916" s="4" t="str">
        <f t="shared" si="273"/>
        <v/>
      </c>
      <c r="Q916" s="4" t="str">
        <f t="shared" si="273"/>
        <v/>
      </c>
      <c r="R916" s="4" t="str">
        <f t="shared" si="273"/>
        <v/>
      </c>
      <c r="S916" s="4" t="str">
        <f t="shared" si="265"/>
        <v>-</v>
      </c>
      <c r="T916" s="4" t="str">
        <f t="shared" si="266"/>
        <v>-</v>
      </c>
      <c r="U916" s="4" t="str">
        <f t="shared" si="267"/>
        <v>-</v>
      </c>
      <c r="V916" s="4" t="str">
        <f t="shared" si="268"/>
        <v>-</v>
      </c>
      <c r="W916" s="4"/>
    </row>
    <row r="917" spans="1:23" x14ac:dyDescent="0.3">
      <c r="A917" s="1" t="str">
        <f t="shared" si="250"/>
        <v/>
      </c>
      <c r="B917" t="str">
        <f t="shared" si="250"/>
        <v/>
      </c>
      <c r="C917" t="str">
        <f t="shared" si="250"/>
        <v/>
      </c>
      <c r="D917" t="str">
        <f t="shared" si="250"/>
        <v/>
      </c>
      <c r="F917" t="str">
        <f t="shared" si="263"/>
        <v/>
      </c>
      <c r="G917" s="4" t="str">
        <f t="shared" ref="G917:R917" si="274">IFERROR(100*G210,"")</f>
        <v/>
      </c>
      <c r="H917" s="4" t="str">
        <f t="shared" si="274"/>
        <v/>
      </c>
      <c r="I917" s="4" t="str">
        <f t="shared" si="274"/>
        <v/>
      </c>
      <c r="J917" s="4" t="str">
        <f t="shared" si="274"/>
        <v/>
      </c>
      <c r="K917" s="4" t="str">
        <f t="shared" si="274"/>
        <v/>
      </c>
      <c r="L917" s="4" t="str">
        <f t="shared" si="274"/>
        <v/>
      </c>
      <c r="M917" s="4" t="str">
        <f t="shared" si="274"/>
        <v/>
      </c>
      <c r="N917" s="4" t="str">
        <f t="shared" si="274"/>
        <v/>
      </c>
      <c r="O917" s="4" t="str">
        <f t="shared" si="274"/>
        <v/>
      </c>
      <c r="P917" s="4" t="str">
        <f t="shared" si="274"/>
        <v/>
      </c>
      <c r="Q917" s="4" t="str">
        <f t="shared" si="274"/>
        <v/>
      </c>
      <c r="R917" s="4" t="str">
        <f t="shared" si="274"/>
        <v/>
      </c>
      <c r="S917" s="4" t="str">
        <f t="shared" si="265"/>
        <v>-</v>
      </c>
      <c r="T917" s="4" t="str">
        <f t="shared" si="266"/>
        <v>-</v>
      </c>
      <c r="U917" s="4" t="str">
        <f t="shared" si="267"/>
        <v>-</v>
      </c>
      <c r="V917" s="4" t="str">
        <f t="shared" si="268"/>
        <v>-</v>
      </c>
      <c r="W917" s="4"/>
    </row>
    <row r="918" spans="1:23" x14ac:dyDescent="0.3">
      <c r="A918" s="1" t="str">
        <f t="shared" si="250"/>
        <v/>
      </c>
      <c r="B918" t="str">
        <f t="shared" si="250"/>
        <v/>
      </c>
      <c r="C918" t="str">
        <f t="shared" si="250"/>
        <v/>
      </c>
      <c r="D918" t="str">
        <f t="shared" si="250"/>
        <v/>
      </c>
      <c r="F918" t="str">
        <f t="shared" si="263"/>
        <v/>
      </c>
      <c r="G918" s="4" t="str">
        <f t="shared" ref="G918:R918" si="275">IFERROR(100*G211,"")</f>
        <v/>
      </c>
      <c r="H918" s="4" t="str">
        <f t="shared" si="275"/>
        <v/>
      </c>
      <c r="I918" s="4" t="str">
        <f t="shared" si="275"/>
        <v/>
      </c>
      <c r="J918" s="4" t="str">
        <f t="shared" si="275"/>
        <v/>
      </c>
      <c r="K918" s="4" t="str">
        <f t="shared" si="275"/>
        <v/>
      </c>
      <c r="L918" s="4" t="str">
        <f t="shared" si="275"/>
        <v/>
      </c>
      <c r="M918" s="4" t="str">
        <f t="shared" si="275"/>
        <v/>
      </c>
      <c r="N918" s="4" t="str">
        <f t="shared" si="275"/>
        <v/>
      </c>
      <c r="O918" s="4" t="str">
        <f t="shared" si="275"/>
        <v/>
      </c>
      <c r="P918" s="4" t="str">
        <f t="shared" si="275"/>
        <v/>
      </c>
      <c r="Q918" s="4" t="str">
        <f t="shared" si="275"/>
        <v/>
      </c>
      <c r="R918" s="4" t="str">
        <f t="shared" si="275"/>
        <v/>
      </c>
      <c r="S918" s="4" t="str">
        <f t="shared" si="265"/>
        <v>-</v>
      </c>
      <c r="T918" s="4" t="str">
        <f t="shared" si="266"/>
        <v>-</v>
      </c>
      <c r="U918" s="4" t="str">
        <f t="shared" si="267"/>
        <v>-</v>
      </c>
      <c r="V918" s="4" t="str">
        <f t="shared" si="268"/>
        <v>-</v>
      </c>
      <c r="W918" s="4"/>
    </row>
    <row r="919" spans="1:23" x14ac:dyDescent="0.3">
      <c r="A919" s="1" t="str">
        <f t="shared" ref="A919:D938" si="276">A212</f>
        <v/>
      </c>
      <c r="B919" t="str">
        <f t="shared" si="276"/>
        <v/>
      </c>
      <c r="C919" t="str">
        <f t="shared" si="276"/>
        <v/>
      </c>
      <c r="D919" t="str">
        <f t="shared" si="276"/>
        <v/>
      </c>
      <c r="F919" t="str">
        <f t="shared" si="263"/>
        <v/>
      </c>
      <c r="G919" s="4" t="str">
        <f t="shared" ref="G919:R919" si="277">IFERROR(100*G212,"")</f>
        <v/>
      </c>
      <c r="H919" s="4" t="str">
        <f t="shared" si="277"/>
        <v/>
      </c>
      <c r="I919" s="4" t="str">
        <f t="shared" si="277"/>
        <v/>
      </c>
      <c r="J919" s="4" t="str">
        <f t="shared" si="277"/>
        <v/>
      </c>
      <c r="K919" s="4" t="str">
        <f t="shared" si="277"/>
        <v/>
      </c>
      <c r="L919" s="4" t="str">
        <f t="shared" si="277"/>
        <v/>
      </c>
      <c r="M919" s="4" t="str">
        <f t="shared" si="277"/>
        <v/>
      </c>
      <c r="N919" s="4" t="str">
        <f t="shared" si="277"/>
        <v/>
      </c>
      <c r="O919" s="4" t="str">
        <f t="shared" si="277"/>
        <v/>
      </c>
      <c r="P919" s="4" t="str">
        <f t="shared" si="277"/>
        <v/>
      </c>
      <c r="Q919" s="4" t="str">
        <f t="shared" si="277"/>
        <v/>
      </c>
      <c r="R919" s="4" t="str">
        <f t="shared" si="277"/>
        <v/>
      </c>
      <c r="S919" s="4" t="str">
        <f t="shared" si="265"/>
        <v>-</v>
      </c>
      <c r="T919" s="4" t="str">
        <f t="shared" si="266"/>
        <v>-</v>
      </c>
      <c r="U919" s="4" t="str">
        <f t="shared" si="267"/>
        <v>-</v>
      </c>
      <c r="V919" s="4" t="str">
        <f t="shared" si="268"/>
        <v>-</v>
      </c>
      <c r="W919" s="4"/>
    </row>
    <row r="920" spans="1:23" x14ac:dyDescent="0.3">
      <c r="A920" s="1" t="str">
        <f t="shared" si="276"/>
        <v/>
      </c>
      <c r="B920" t="str">
        <f t="shared" si="276"/>
        <v/>
      </c>
      <c r="C920" t="str">
        <f t="shared" si="276"/>
        <v/>
      </c>
      <c r="D920" t="str">
        <f t="shared" si="276"/>
        <v/>
      </c>
      <c r="F920" t="str">
        <f t="shared" si="263"/>
        <v/>
      </c>
      <c r="G920" s="4" t="str">
        <f t="shared" ref="G920:R920" si="278">IFERROR(100*G213,"")</f>
        <v/>
      </c>
      <c r="H920" s="4" t="str">
        <f t="shared" si="278"/>
        <v/>
      </c>
      <c r="I920" s="4" t="str">
        <f t="shared" si="278"/>
        <v/>
      </c>
      <c r="J920" s="4" t="str">
        <f t="shared" si="278"/>
        <v/>
      </c>
      <c r="K920" s="4" t="str">
        <f t="shared" si="278"/>
        <v/>
      </c>
      <c r="L920" s="4" t="str">
        <f t="shared" si="278"/>
        <v/>
      </c>
      <c r="M920" s="4" t="str">
        <f t="shared" si="278"/>
        <v/>
      </c>
      <c r="N920" s="4" t="str">
        <f t="shared" si="278"/>
        <v/>
      </c>
      <c r="O920" s="4" t="str">
        <f t="shared" si="278"/>
        <v/>
      </c>
      <c r="P920" s="4" t="str">
        <f t="shared" si="278"/>
        <v/>
      </c>
      <c r="Q920" s="4" t="str">
        <f t="shared" si="278"/>
        <v/>
      </c>
      <c r="R920" s="4" t="str">
        <f t="shared" si="278"/>
        <v/>
      </c>
      <c r="S920" s="4" t="str">
        <f t="shared" si="265"/>
        <v>-</v>
      </c>
      <c r="T920" s="4" t="str">
        <f t="shared" si="266"/>
        <v>-</v>
      </c>
      <c r="U920" s="4" t="str">
        <f t="shared" si="267"/>
        <v>-</v>
      </c>
      <c r="V920" s="4" t="str">
        <f t="shared" si="268"/>
        <v>-</v>
      </c>
      <c r="W920" s="4"/>
    </row>
    <row r="921" spans="1:23" x14ac:dyDescent="0.3">
      <c r="A921" s="1" t="str">
        <f t="shared" si="276"/>
        <v/>
      </c>
      <c r="B921" t="str">
        <f t="shared" si="276"/>
        <v/>
      </c>
      <c r="C921" t="str">
        <f t="shared" si="276"/>
        <v/>
      </c>
      <c r="D921" t="str">
        <f t="shared" si="276"/>
        <v/>
      </c>
      <c r="F921" t="str">
        <f t="shared" si="263"/>
        <v/>
      </c>
      <c r="G921" s="4" t="str">
        <f t="shared" ref="G921:R921" si="279">IFERROR(100*G214,"")</f>
        <v/>
      </c>
      <c r="H921" s="4" t="str">
        <f t="shared" si="279"/>
        <v/>
      </c>
      <c r="I921" s="4" t="str">
        <f t="shared" si="279"/>
        <v/>
      </c>
      <c r="J921" s="4" t="str">
        <f t="shared" si="279"/>
        <v/>
      </c>
      <c r="K921" s="4" t="str">
        <f t="shared" si="279"/>
        <v/>
      </c>
      <c r="L921" s="4" t="str">
        <f t="shared" si="279"/>
        <v/>
      </c>
      <c r="M921" s="4" t="str">
        <f t="shared" si="279"/>
        <v/>
      </c>
      <c r="N921" s="4" t="str">
        <f t="shared" si="279"/>
        <v/>
      </c>
      <c r="O921" s="4" t="str">
        <f t="shared" si="279"/>
        <v/>
      </c>
      <c r="P921" s="4" t="str">
        <f t="shared" si="279"/>
        <v/>
      </c>
      <c r="Q921" s="4" t="str">
        <f t="shared" si="279"/>
        <v/>
      </c>
      <c r="R921" s="4" t="str">
        <f t="shared" si="279"/>
        <v/>
      </c>
      <c r="S921" s="4" t="str">
        <f t="shared" si="265"/>
        <v>-</v>
      </c>
      <c r="T921" s="4" t="str">
        <f t="shared" si="266"/>
        <v>-</v>
      </c>
      <c r="U921" s="4" t="str">
        <f t="shared" si="267"/>
        <v>-</v>
      </c>
      <c r="V921" s="4" t="str">
        <f t="shared" si="268"/>
        <v>-</v>
      </c>
      <c r="W921" s="4"/>
    </row>
    <row r="922" spans="1:23" x14ac:dyDescent="0.3">
      <c r="A922" s="1" t="str">
        <f t="shared" si="276"/>
        <v/>
      </c>
      <c r="B922" t="str">
        <f t="shared" si="276"/>
        <v/>
      </c>
      <c r="C922" t="str">
        <f t="shared" si="276"/>
        <v/>
      </c>
      <c r="D922" t="str">
        <f t="shared" si="276"/>
        <v/>
      </c>
      <c r="F922" t="str">
        <f t="shared" si="263"/>
        <v/>
      </c>
      <c r="G922" s="4" t="str">
        <f t="shared" ref="G922:R922" si="280">IFERROR(100*G215,"")</f>
        <v/>
      </c>
      <c r="H922" s="4" t="str">
        <f t="shared" si="280"/>
        <v/>
      </c>
      <c r="I922" s="4" t="str">
        <f t="shared" si="280"/>
        <v/>
      </c>
      <c r="J922" s="4" t="str">
        <f t="shared" si="280"/>
        <v/>
      </c>
      <c r="K922" s="4" t="str">
        <f t="shared" si="280"/>
        <v/>
      </c>
      <c r="L922" s="4" t="str">
        <f t="shared" si="280"/>
        <v/>
      </c>
      <c r="M922" s="4" t="str">
        <f t="shared" si="280"/>
        <v/>
      </c>
      <c r="N922" s="4" t="str">
        <f t="shared" si="280"/>
        <v/>
      </c>
      <c r="O922" s="4" t="str">
        <f t="shared" si="280"/>
        <v/>
      </c>
      <c r="P922" s="4" t="str">
        <f t="shared" si="280"/>
        <v/>
      </c>
      <c r="Q922" s="4" t="str">
        <f t="shared" si="280"/>
        <v/>
      </c>
      <c r="R922" s="4" t="str">
        <f t="shared" si="280"/>
        <v/>
      </c>
      <c r="S922" s="4" t="str">
        <f t="shared" si="265"/>
        <v>-</v>
      </c>
      <c r="T922" s="4" t="str">
        <f t="shared" si="266"/>
        <v>-</v>
      </c>
      <c r="U922" s="4" t="str">
        <f t="shared" si="267"/>
        <v>-</v>
      </c>
      <c r="V922" s="4" t="str">
        <f t="shared" si="268"/>
        <v>-</v>
      </c>
      <c r="W922" s="4"/>
    </row>
    <row r="923" spans="1:23" x14ac:dyDescent="0.3">
      <c r="A923" s="1" t="str">
        <f t="shared" si="276"/>
        <v/>
      </c>
      <c r="B923" t="str">
        <f t="shared" si="276"/>
        <v/>
      </c>
      <c r="C923" t="str">
        <f t="shared" si="276"/>
        <v/>
      </c>
      <c r="D923" t="str">
        <f t="shared" si="276"/>
        <v/>
      </c>
      <c r="F923" t="str">
        <f t="shared" si="263"/>
        <v/>
      </c>
      <c r="G923" s="4" t="str">
        <f t="shared" ref="G923:R923" si="281">IFERROR(100*G216,"")</f>
        <v/>
      </c>
      <c r="H923" s="4" t="str">
        <f t="shared" si="281"/>
        <v/>
      </c>
      <c r="I923" s="4" t="str">
        <f t="shared" si="281"/>
        <v/>
      </c>
      <c r="J923" s="4" t="str">
        <f t="shared" si="281"/>
        <v/>
      </c>
      <c r="K923" s="4" t="str">
        <f t="shared" si="281"/>
        <v/>
      </c>
      <c r="L923" s="4" t="str">
        <f t="shared" si="281"/>
        <v/>
      </c>
      <c r="M923" s="4" t="str">
        <f t="shared" si="281"/>
        <v/>
      </c>
      <c r="N923" s="4" t="str">
        <f t="shared" si="281"/>
        <v/>
      </c>
      <c r="O923" s="4" t="str">
        <f t="shared" si="281"/>
        <v/>
      </c>
      <c r="P923" s="4" t="str">
        <f t="shared" si="281"/>
        <v/>
      </c>
      <c r="Q923" s="4" t="str">
        <f t="shared" si="281"/>
        <v/>
      </c>
      <c r="R923" s="4" t="str">
        <f t="shared" si="281"/>
        <v/>
      </c>
      <c r="S923" s="4" t="str">
        <f t="shared" si="265"/>
        <v>-</v>
      </c>
      <c r="T923" s="4" t="str">
        <f t="shared" si="266"/>
        <v>-</v>
      </c>
      <c r="U923" s="4" t="str">
        <f t="shared" si="267"/>
        <v>-</v>
      </c>
      <c r="V923" s="4" t="str">
        <f t="shared" si="268"/>
        <v>-</v>
      </c>
      <c r="W923" s="4"/>
    </row>
    <row r="924" spans="1:23" x14ac:dyDescent="0.3">
      <c r="A924" s="1" t="str">
        <f t="shared" si="276"/>
        <v/>
      </c>
      <c r="B924" t="str">
        <f t="shared" si="276"/>
        <v/>
      </c>
      <c r="C924" t="str">
        <f t="shared" si="276"/>
        <v/>
      </c>
      <c r="D924" t="str">
        <f t="shared" si="276"/>
        <v/>
      </c>
      <c r="F924" t="str">
        <f t="shared" si="263"/>
        <v/>
      </c>
      <c r="G924" s="4" t="str">
        <f t="shared" ref="G924:R924" si="282">IFERROR(100*G217,"")</f>
        <v/>
      </c>
      <c r="H924" s="4" t="str">
        <f t="shared" si="282"/>
        <v/>
      </c>
      <c r="I924" s="4" t="str">
        <f t="shared" si="282"/>
        <v/>
      </c>
      <c r="J924" s="4" t="str">
        <f t="shared" si="282"/>
        <v/>
      </c>
      <c r="K924" s="4" t="str">
        <f t="shared" si="282"/>
        <v/>
      </c>
      <c r="L924" s="4" t="str">
        <f t="shared" si="282"/>
        <v/>
      </c>
      <c r="M924" s="4" t="str">
        <f t="shared" si="282"/>
        <v/>
      </c>
      <c r="N924" s="4" t="str">
        <f t="shared" si="282"/>
        <v/>
      </c>
      <c r="O924" s="4" t="str">
        <f t="shared" si="282"/>
        <v/>
      </c>
      <c r="P924" s="4" t="str">
        <f t="shared" si="282"/>
        <v/>
      </c>
      <c r="Q924" s="4" t="str">
        <f t="shared" si="282"/>
        <v/>
      </c>
      <c r="R924" s="4" t="str">
        <f t="shared" si="282"/>
        <v/>
      </c>
      <c r="S924" s="4" t="str">
        <f t="shared" si="265"/>
        <v>-</v>
      </c>
      <c r="T924" s="4" t="str">
        <f t="shared" si="266"/>
        <v>-</v>
      </c>
      <c r="U924" s="4" t="str">
        <f t="shared" si="267"/>
        <v>-</v>
      </c>
      <c r="V924" s="4" t="str">
        <f t="shared" si="268"/>
        <v>-</v>
      </c>
      <c r="W924" s="4"/>
    </row>
    <row r="925" spans="1:23" x14ac:dyDescent="0.3">
      <c r="A925" s="1" t="str">
        <f t="shared" si="276"/>
        <v/>
      </c>
      <c r="B925" t="str">
        <f t="shared" si="276"/>
        <v/>
      </c>
      <c r="C925" t="str">
        <f t="shared" si="276"/>
        <v/>
      </c>
      <c r="D925" t="str">
        <f t="shared" si="276"/>
        <v/>
      </c>
      <c r="F925" t="str">
        <f t="shared" si="263"/>
        <v/>
      </c>
      <c r="G925" s="4" t="str">
        <f t="shared" ref="G925:R925" si="283">IFERROR(100*G218,"")</f>
        <v/>
      </c>
      <c r="H925" s="4" t="str">
        <f t="shared" si="283"/>
        <v/>
      </c>
      <c r="I925" s="4" t="str">
        <f t="shared" si="283"/>
        <v/>
      </c>
      <c r="J925" s="4" t="str">
        <f t="shared" si="283"/>
        <v/>
      </c>
      <c r="K925" s="4" t="str">
        <f t="shared" si="283"/>
        <v/>
      </c>
      <c r="L925" s="4" t="str">
        <f t="shared" si="283"/>
        <v/>
      </c>
      <c r="M925" s="4" t="str">
        <f t="shared" si="283"/>
        <v/>
      </c>
      <c r="N925" s="4" t="str">
        <f t="shared" si="283"/>
        <v/>
      </c>
      <c r="O925" s="4" t="str">
        <f t="shared" si="283"/>
        <v/>
      </c>
      <c r="P925" s="4" t="str">
        <f t="shared" si="283"/>
        <v/>
      </c>
      <c r="Q925" s="4" t="str">
        <f t="shared" si="283"/>
        <v/>
      </c>
      <c r="R925" s="4" t="str">
        <f t="shared" si="283"/>
        <v/>
      </c>
      <c r="S925" s="4" t="str">
        <f t="shared" si="265"/>
        <v>-</v>
      </c>
      <c r="T925" s="4" t="str">
        <f t="shared" si="266"/>
        <v>-</v>
      </c>
      <c r="U925" s="4" t="str">
        <f t="shared" si="267"/>
        <v>-</v>
      </c>
      <c r="V925" s="4" t="str">
        <f t="shared" si="268"/>
        <v>-</v>
      </c>
      <c r="W925" s="4"/>
    </row>
    <row r="926" spans="1:23" x14ac:dyDescent="0.3">
      <c r="A926" s="1" t="str">
        <f t="shared" si="276"/>
        <v/>
      </c>
      <c r="B926" t="str">
        <f t="shared" si="276"/>
        <v/>
      </c>
      <c r="C926" t="str">
        <f t="shared" si="276"/>
        <v/>
      </c>
      <c r="D926" t="str">
        <f t="shared" si="276"/>
        <v/>
      </c>
      <c r="F926" t="str">
        <f t="shared" si="263"/>
        <v/>
      </c>
      <c r="G926" s="4" t="str">
        <f t="shared" ref="G926:R926" si="284">IFERROR(100*G219,"")</f>
        <v/>
      </c>
      <c r="H926" s="4" t="str">
        <f t="shared" si="284"/>
        <v/>
      </c>
      <c r="I926" s="4" t="str">
        <f t="shared" si="284"/>
        <v/>
      </c>
      <c r="J926" s="4" t="str">
        <f t="shared" si="284"/>
        <v/>
      </c>
      <c r="K926" s="4" t="str">
        <f t="shared" si="284"/>
        <v/>
      </c>
      <c r="L926" s="4" t="str">
        <f t="shared" si="284"/>
        <v/>
      </c>
      <c r="M926" s="4" t="str">
        <f t="shared" si="284"/>
        <v/>
      </c>
      <c r="N926" s="4" t="str">
        <f t="shared" si="284"/>
        <v/>
      </c>
      <c r="O926" s="4" t="str">
        <f t="shared" si="284"/>
        <v/>
      </c>
      <c r="P926" s="4" t="str">
        <f t="shared" si="284"/>
        <v/>
      </c>
      <c r="Q926" s="4" t="str">
        <f t="shared" si="284"/>
        <v/>
      </c>
      <c r="R926" s="4" t="str">
        <f t="shared" si="284"/>
        <v/>
      </c>
      <c r="S926" s="4" t="str">
        <f t="shared" si="265"/>
        <v>-</v>
      </c>
      <c r="T926" s="4" t="str">
        <f t="shared" si="266"/>
        <v>-</v>
      </c>
      <c r="U926" s="4" t="str">
        <f t="shared" si="267"/>
        <v>-</v>
      </c>
      <c r="V926" s="4" t="str">
        <f t="shared" si="268"/>
        <v>-</v>
      </c>
      <c r="W926" s="4"/>
    </row>
    <row r="927" spans="1:23" x14ac:dyDescent="0.3">
      <c r="A927" s="1" t="str">
        <f t="shared" si="276"/>
        <v/>
      </c>
      <c r="B927" t="str">
        <f t="shared" si="276"/>
        <v/>
      </c>
      <c r="C927" t="str">
        <f t="shared" si="276"/>
        <v/>
      </c>
      <c r="D927" t="str">
        <f t="shared" si="276"/>
        <v/>
      </c>
      <c r="F927" t="str">
        <f t="shared" si="263"/>
        <v/>
      </c>
      <c r="G927" s="4" t="str">
        <f t="shared" ref="G927:R927" si="285">IFERROR(100*G220,"")</f>
        <v/>
      </c>
      <c r="H927" s="4" t="str">
        <f t="shared" si="285"/>
        <v/>
      </c>
      <c r="I927" s="4" t="str">
        <f t="shared" si="285"/>
        <v/>
      </c>
      <c r="J927" s="4" t="str">
        <f t="shared" si="285"/>
        <v/>
      </c>
      <c r="K927" s="4" t="str">
        <f t="shared" si="285"/>
        <v/>
      </c>
      <c r="L927" s="4" t="str">
        <f t="shared" si="285"/>
        <v/>
      </c>
      <c r="M927" s="4" t="str">
        <f t="shared" si="285"/>
        <v/>
      </c>
      <c r="N927" s="4" t="str">
        <f t="shared" si="285"/>
        <v/>
      </c>
      <c r="O927" s="4" t="str">
        <f t="shared" si="285"/>
        <v/>
      </c>
      <c r="P927" s="4" t="str">
        <f t="shared" si="285"/>
        <v/>
      </c>
      <c r="Q927" s="4" t="str">
        <f t="shared" si="285"/>
        <v/>
      </c>
      <c r="R927" s="4" t="str">
        <f t="shared" si="285"/>
        <v/>
      </c>
      <c r="S927" s="4" t="str">
        <f t="shared" si="265"/>
        <v>-</v>
      </c>
      <c r="T927" s="4" t="str">
        <f t="shared" si="266"/>
        <v>-</v>
      </c>
      <c r="U927" s="4" t="str">
        <f t="shared" si="267"/>
        <v>-</v>
      </c>
      <c r="V927" s="4" t="str">
        <f t="shared" si="268"/>
        <v>-</v>
      </c>
      <c r="W927" s="4"/>
    </row>
    <row r="928" spans="1:23" x14ac:dyDescent="0.3">
      <c r="A928" s="1" t="str">
        <f t="shared" si="276"/>
        <v/>
      </c>
      <c r="B928" t="str">
        <f t="shared" si="276"/>
        <v/>
      </c>
      <c r="C928" t="str">
        <f t="shared" si="276"/>
        <v/>
      </c>
      <c r="D928" t="str">
        <f t="shared" si="276"/>
        <v/>
      </c>
      <c r="F928" t="str">
        <f t="shared" si="263"/>
        <v/>
      </c>
      <c r="G928" s="4" t="str">
        <f t="shared" ref="G928:R928" si="286">IFERROR(100*G221,"")</f>
        <v/>
      </c>
      <c r="H928" s="4" t="str">
        <f t="shared" si="286"/>
        <v/>
      </c>
      <c r="I928" s="4" t="str">
        <f t="shared" si="286"/>
        <v/>
      </c>
      <c r="J928" s="4" t="str">
        <f t="shared" si="286"/>
        <v/>
      </c>
      <c r="K928" s="4" t="str">
        <f t="shared" si="286"/>
        <v/>
      </c>
      <c r="L928" s="4" t="str">
        <f t="shared" si="286"/>
        <v/>
      </c>
      <c r="M928" s="4" t="str">
        <f t="shared" si="286"/>
        <v/>
      </c>
      <c r="N928" s="4" t="str">
        <f t="shared" si="286"/>
        <v/>
      </c>
      <c r="O928" s="4" t="str">
        <f t="shared" si="286"/>
        <v/>
      </c>
      <c r="P928" s="4" t="str">
        <f t="shared" si="286"/>
        <v/>
      </c>
      <c r="Q928" s="4" t="str">
        <f t="shared" si="286"/>
        <v/>
      </c>
      <c r="R928" s="4" t="str">
        <f t="shared" si="286"/>
        <v/>
      </c>
      <c r="S928" s="4" t="str">
        <f t="shared" si="265"/>
        <v>-</v>
      </c>
      <c r="T928" s="4" t="str">
        <f t="shared" si="266"/>
        <v>-</v>
      </c>
      <c r="U928" s="4" t="str">
        <f t="shared" si="267"/>
        <v>-</v>
      </c>
      <c r="V928" s="4" t="str">
        <f t="shared" si="268"/>
        <v>-</v>
      </c>
      <c r="W928" s="4"/>
    </row>
    <row r="929" spans="1:23" x14ac:dyDescent="0.3">
      <c r="A929" s="1" t="str">
        <f t="shared" si="276"/>
        <v/>
      </c>
      <c r="B929" t="str">
        <f t="shared" si="276"/>
        <v/>
      </c>
      <c r="C929" t="str">
        <f t="shared" si="276"/>
        <v/>
      </c>
      <c r="D929" t="str">
        <f t="shared" si="276"/>
        <v/>
      </c>
      <c r="F929" t="str">
        <f t="shared" si="263"/>
        <v/>
      </c>
      <c r="G929" s="4" t="str">
        <f t="shared" ref="G929:R929" si="287">IFERROR(100*G222,"")</f>
        <v/>
      </c>
      <c r="H929" s="4" t="str">
        <f t="shared" si="287"/>
        <v/>
      </c>
      <c r="I929" s="4" t="str">
        <f t="shared" si="287"/>
        <v/>
      </c>
      <c r="J929" s="4" t="str">
        <f t="shared" si="287"/>
        <v/>
      </c>
      <c r="K929" s="4" t="str">
        <f t="shared" si="287"/>
        <v/>
      </c>
      <c r="L929" s="4" t="str">
        <f t="shared" si="287"/>
        <v/>
      </c>
      <c r="M929" s="4" t="str">
        <f t="shared" si="287"/>
        <v/>
      </c>
      <c r="N929" s="4" t="str">
        <f t="shared" si="287"/>
        <v/>
      </c>
      <c r="O929" s="4" t="str">
        <f t="shared" si="287"/>
        <v/>
      </c>
      <c r="P929" s="4" t="str">
        <f t="shared" si="287"/>
        <v/>
      </c>
      <c r="Q929" s="4" t="str">
        <f t="shared" si="287"/>
        <v/>
      </c>
      <c r="R929" s="4" t="str">
        <f t="shared" si="287"/>
        <v/>
      </c>
      <c r="S929" s="4" t="str">
        <f t="shared" si="265"/>
        <v>-</v>
      </c>
      <c r="T929" s="4" t="str">
        <f t="shared" si="266"/>
        <v>-</v>
      </c>
      <c r="U929" s="4" t="str">
        <f t="shared" si="267"/>
        <v>-</v>
      </c>
      <c r="V929" s="4" t="str">
        <f t="shared" si="268"/>
        <v>-</v>
      </c>
      <c r="W929" s="4"/>
    </row>
    <row r="930" spans="1:23" x14ac:dyDescent="0.3">
      <c r="A930" s="1" t="str">
        <f t="shared" si="276"/>
        <v/>
      </c>
      <c r="B930" t="str">
        <f t="shared" si="276"/>
        <v/>
      </c>
      <c r="C930" t="str">
        <f t="shared" si="276"/>
        <v/>
      </c>
      <c r="D930" t="str">
        <f t="shared" si="276"/>
        <v/>
      </c>
      <c r="F930" t="str">
        <f t="shared" si="263"/>
        <v/>
      </c>
      <c r="G930" s="4" t="str">
        <f t="shared" ref="G930:R930" si="288">IFERROR(100*G223,"")</f>
        <v/>
      </c>
      <c r="H930" s="4" t="str">
        <f t="shared" si="288"/>
        <v/>
      </c>
      <c r="I930" s="4" t="str">
        <f t="shared" si="288"/>
        <v/>
      </c>
      <c r="J930" s="4" t="str">
        <f t="shared" si="288"/>
        <v/>
      </c>
      <c r="K930" s="4" t="str">
        <f t="shared" si="288"/>
        <v/>
      </c>
      <c r="L930" s="4" t="str">
        <f t="shared" si="288"/>
        <v/>
      </c>
      <c r="M930" s="4" t="str">
        <f t="shared" si="288"/>
        <v/>
      </c>
      <c r="N930" s="4" t="str">
        <f t="shared" si="288"/>
        <v/>
      </c>
      <c r="O930" s="4" t="str">
        <f t="shared" si="288"/>
        <v/>
      </c>
      <c r="P930" s="4" t="str">
        <f t="shared" si="288"/>
        <v/>
      </c>
      <c r="Q930" s="4" t="str">
        <f t="shared" si="288"/>
        <v/>
      </c>
      <c r="R930" s="4" t="str">
        <f t="shared" si="288"/>
        <v/>
      </c>
      <c r="S930" s="4" t="str">
        <f t="shared" si="265"/>
        <v>-</v>
      </c>
      <c r="T930" s="4" t="str">
        <f t="shared" si="266"/>
        <v>-</v>
      </c>
      <c r="U930" s="4" t="str">
        <f t="shared" si="267"/>
        <v>-</v>
      </c>
      <c r="V930" s="4" t="str">
        <f t="shared" si="268"/>
        <v>-</v>
      </c>
      <c r="W930" s="4"/>
    </row>
    <row r="931" spans="1:23" x14ac:dyDescent="0.3">
      <c r="A931" s="1" t="str">
        <f t="shared" si="276"/>
        <v/>
      </c>
      <c r="B931" t="str">
        <f t="shared" si="276"/>
        <v/>
      </c>
      <c r="C931" t="str">
        <f t="shared" si="276"/>
        <v/>
      </c>
      <c r="D931" t="str">
        <f t="shared" si="276"/>
        <v/>
      </c>
      <c r="F931" t="str">
        <f t="shared" si="263"/>
        <v/>
      </c>
      <c r="G931" s="4" t="str">
        <f t="shared" ref="G931:R931" si="289">IFERROR(100*G224,"")</f>
        <v/>
      </c>
      <c r="H931" s="4" t="str">
        <f t="shared" si="289"/>
        <v/>
      </c>
      <c r="I931" s="4" t="str">
        <f t="shared" si="289"/>
        <v/>
      </c>
      <c r="J931" s="4" t="str">
        <f t="shared" si="289"/>
        <v/>
      </c>
      <c r="K931" s="4" t="str">
        <f t="shared" si="289"/>
        <v/>
      </c>
      <c r="L931" s="4" t="str">
        <f t="shared" si="289"/>
        <v/>
      </c>
      <c r="M931" s="4" t="str">
        <f t="shared" si="289"/>
        <v/>
      </c>
      <c r="N931" s="4" t="str">
        <f t="shared" si="289"/>
        <v/>
      </c>
      <c r="O931" s="4" t="str">
        <f t="shared" si="289"/>
        <v/>
      </c>
      <c r="P931" s="4" t="str">
        <f t="shared" si="289"/>
        <v/>
      </c>
      <c r="Q931" s="4" t="str">
        <f t="shared" si="289"/>
        <v/>
      </c>
      <c r="R931" s="4" t="str">
        <f t="shared" si="289"/>
        <v/>
      </c>
      <c r="S931" s="4" t="str">
        <f t="shared" si="265"/>
        <v>-</v>
      </c>
      <c r="T931" s="4" t="str">
        <f t="shared" si="266"/>
        <v>-</v>
      </c>
      <c r="U931" s="4" t="str">
        <f t="shared" si="267"/>
        <v>-</v>
      </c>
      <c r="V931" s="4" t="str">
        <f t="shared" si="268"/>
        <v>-</v>
      </c>
      <c r="W931" s="4"/>
    </row>
    <row r="932" spans="1:23" x14ac:dyDescent="0.3">
      <c r="A932" s="1" t="str">
        <f t="shared" si="276"/>
        <v/>
      </c>
      <c r="B932" t="str">
        <f t="shared" si="276"/>
        <v/>
      </c>
      <c r="C932" t="str">
        <f t="shared" si="276"/>
        <v/>
      </c>
      <c r="D932" t="str">
        <f t="shared" si="276"/>
        <v/>
      </c>
      <c r="F932" t="str">
        <f t="shared" si="263"/>
        <v/>
      </c>
      <c r="G932" s="4" t="str">
        <f t="shared" ref="G932:R932" si="290">IFERROR(100*G225,"")</f>
        <v/>
      </c>
      <c r="H932" s="4" t="str">
        <f t="shared" si="290"/>
        <v/>
      </c>
      <c r="I932" s="4" t="str">
        <f t="shared" si="290"/>
        <v/>
      </c>
      <c r="J932" s="4" t="str">
        <f t="shared" si="290"/>
        <v/>
      </c>
      <c r="K932" s="4" t="str">
        <f t="shared" si="290"/>
        <v/>
      </c>
      <c r="L932" s="4" t="str">
        <f t="shared" si="290"/>
        <v/>
      </c>
      <c r="M932" s="4" t="str">
        <f t="shared" si="290"/>
        <v/>
      </c>
      <c r="N932" s="4" t="str">
        <f t="shared" si="290"/>
        <v/>
      </c>
      <c r="O932" s="4" t="str">
        <f t="shared" si="290"/>
        <v/>
      </c>
      <c r="P932" s="4" t="str">
        <f t="shared" si="290"/>
        <v/>
      </c>
      <c r="Q932" s="4" t="str">
        <f t="shared" si="290"/>
        <v/>
      </c>
      <c r="R932" s="4" t="str">
        <f t="shared" si="290"/>
        <v/>
      </c>
      <c r="S932" s="4" t="str">
        <f t="shared" si="265"/>
        <v>-</v>
      </c>
      <c r="T932" s="4" t="str">
        <f t="shared" si="266"/>
        <v>-</v>
      </c>
      <c r="U932" s="4" t="str">
        <f t="shared" si="267"/>
        <v>-</v>
      </c>
      <c r="V932" s="4" t="str">
        <f t="shared" si="268"/>
        <v>-</v>
      </c>
      <c r="W932" s="4"/>
    </row>
    <row r="933" spans="1:23" x14ac:dyDescent="0.3">
      <c r="A933" s="1" t="str">
        <f t="shared" si="276"/>
        <v/>
      </c>
      <c r="B933" t="str">
        <f t="shared" si="276"/>
        <v/>
      </c>
      <c r="C933" t="str">
        <f t="shared" si="276"/>
        <v/>
      </c>
      <c r="D933" t="str">
        <f t="shared" si="276"/>
        <v/>
      </c>
      <c r="F933" t="str">
        <f t="shared" si="263"/>
        <v/>
      </c>
      <c r="G933" s="4" t="str">
        <f t="shared" ref="G933:R933" si="291">IFERROR(100*G226,"")</f>
        <v/>
      </c>
      <c r="H933" s="4" t="str">
        <f t="shared" si="291"/>
        <v/>
      </c>
      <c r="I933" s="4" t="str">
        <f t="shared" si="291"/>
        <v/>
      </c>
      <c r="J933" s="4" t="str">
        <f t="shared" si="291"/>
        <v/>
      </c>
      <c r="K933" s="4" t="str">
        <f t="shared" si="291"/>
        <v/>
      </c>
      <c r="L933" s="4" t="str">
        <f t="shared" si="291"/>
        <v/>
      </c>
      <c r="M933" s="4" t="str">
        <f t="shared" si="291"/>
        <v/>
      </c>
      <c r="N933" s="4" t="str">
        <f t="shared" si="291"/>
        <v/>
      </c>
      <c r="O933" s="4" t="str">
        <f t="shared" si="291"/>
        <v/>
      </c>
      <c r="P933" s="4" t="str">
        <f t="shared" si="291"/>
        <v/>
      </c>
      <c r="Q933" s="4" t="str">
        <f t="shared" si="291"/>
        <v/>
      </c>
      <c r="R933" s="4" t="str">
        <f t="shared" si="291"/>
        <v/>
      </c>
      <c r="S933" s="4" t="str">
        <f t="shared" si="265"/>
        <v>-</v>
      </c>
      <c r="T933" s="4" t="str">
        <f t="shared" si="266"/>
        <v>-</v>
      </c>
      <c r="U933" s="4" t="str">
        <f t="shared" si="267"/>
        <v>-</v>
      </c>
      <c r="V933" s="4" t="str">
        <f t="shared" si="268"/>
        <v>-</v>
      </c>
      <c r="W933" s="4"/>
    </row>
    <row r="934" spans="1:23" x14ac:dyDescent="0.3">
      <c r="A934" s="1" t="str">
        <f t="shared" si="276"/>
        <v/>
      </c>
      <c r="B934" t="str">
        <f t="shared" si="276"/>
        <v/>
      </c>
      <c r="C934" t="str">
        <f t="shared" si="276"/>
        <v/>
      </c>
      <c r="D934" t="str">
        <f t="shared" si="276"/>
        <v/>
      </c>
      <c r="F934" t="str">
        <f t="shared" si="263"/>
        <v/>
      </c>
      <c r="G934" s="4" t="str">
        <f t="shared" ref="G934:R934" si="292">IFERROR(100*G227,"")</f>
        <v/>
      </c>
      <c r="H934" s="4" t="str">
        <f t="shared" si="292"/>
        <v/>
      </c>
      <c r="I934" s="4" t="str">
        <f t="shared" si="292"/>
        <v/>
      </c>
      <c r="J934" s="4" t="str">
        <f t="shared" si="292"/>
        <v/>
      </c>
      <c r="K934" s="4" t="str">
        <f t="shared" si="292"/>
        <v/>
      </c>
      <c r="L934" s="4" t="str">
        <f t="shared" si="292"/>
        <v/>
      </c>
      <c r="M934" s="4" t="str">
        <f t="shared" si="292"/>
        <v/>
      </c>
      <c r="N934" s="4" t="str">
        <f t="shared" si="292"/>
        <v/>
      </c>
      <c r="O934" s="4" t="str">
        <f t="shared" si="292"/>
        <v/>
      </c>
      <c r="P934" s="4" t="str">
        <f t="shared" si="292"/>
        <v/>
      </c>
      <c r="Q934" s="4" t="str">
        <f t="shared" si="292"/>
        <v/>
      </c>
      <c r="R934" s="4" t="str">
        <f t="shared" si="292"/>
        <v/>
      </c>
      <c r="S934" s="4" t="str">
        <f t="shared" si="265"/>
        <v>-</v>
      </c>
      <c r="T934" s="4" t="str">
        <f t="shared" si="266"/>
        <v>-</v>
      </c>
      <c r="U934" s="4" t="str">
        <f t="shared" si="267"/>
        <v>-</v>
      </c>
      <c r="V934" s="4" t="str">
        <f t="shared" si="268"/>
        <v>-</v>
      </c>
      <c r="W934" s="4"/>
    </row>
    <row r="935" spans="1:23" x14ac:dyDescent="0.3">
      <c r="A935" s="1" t="str">
        <f t="shared" si="276"/>
        <v/>
      </c>
      <c r="B935" t="str">
        <f t="shared" si="276"/>
        <v/>
      </c>
      <c r="C935" t="str">
        <f t="shared" si="276"/>
        <v/>
      </c>
      <c r="D935" t="str">
        <f t="shared" si="276"/>
        <v/>
      </c>
      <c r="F935" t="str">
        <f t="shared" si="263"/>
        <v/>
      </c>
      <c r="G935" s="4" t="str">
        <f t="shared" ref="G935:R935" si="293">IFERROR(100*G228,"")</f>
        <v/>
      </c>
      <c r="H935" s="4" t="str">
        <f t="shared" si="293"/>
        <v/>
      </c>
      <c r="I935" s="4" t="str">
        <f t="shared" si="293"/>
        <v/>
      </c>
      <c r="J935" s="4" t="str">
        <f t="shared" si="293"/>
        <v/>
      </c>
      <c r="K935" s="4" t="str">
        <f t="shared" si="293"/>
        <v/>
      </c>
      <c r="L935" s="4" t="str">
        <f t="shared" si="293"/>
        <v/>
      </c>
      <c r="M935" s="4" t="str">
        <f t="shared" si="293"/>
        <v/>
      </c>
      <c r="N935" s="4" t="str">
        <f t="shared" si="293"/>
        <v/>
      </c>
      <c r="O935" s="4" t="str">
        <f t="shared" si="293"/>
        <v/>
      </c>
      <c r="P935" s="4" t="str">
        <f t="shared" si="293"/>
        <v/>
      </c>
      <c r="Q935" s="4" t="str">
        <f t="shared" si="293"/>
        <v/>
      </c>
      <c r="R935" s="4" t="str">
        <f t="shared" si="293"/>
        <v/>
      </c>
      <c r="S935" s="4" t="str">
        <f t="shared" si="265"/>
        <v>-</v>
      </c>
      <c r="T935" s="4" t="str">
        <f t="shared" si="266"/>
        <v>-</v>
      </c>
      <c r="U935" s="4" t="str">
        <f t="shared" si="267"/>
        <v>-</v>
      </c>
      <c r="V935" s="4" t="str">
        <f t="shared" si="268"/>
        <v>-</v>
      </c>
      <c r="W935" s="4"/>
    </row>
    <row r="936" spans="1:23" x14ac:dyDescent="0.3">
      <c r="A936" s="1" t="str">
        <f t="shared" si="276"/>
        <v/>
      </c>
      <c r="B936" t="str">
        <f t="shared" si="276"/>
        <v/>
      </c>
      <c r="C936" t="str">
        <f t="shared" si="276"/>
        <v/>
      </c>
      <c r="D936" t="str">
        <f t="shared" si="276"/>
        <v/>
      </c>
      <c r="F936" t="str">
        <f t="shared" si="263"/>
        <v/>
      </c>
      <c r="G936" s="4" t="str">
        <f t="shared" ref="G936:R936" si="294">IFERROR(100*G229,"")</f>
        <v/>
      </c>
      <c r="H936" s="4" t="str">
        <f t="shared" si="294"/>
        <v/>
      </c>
      <c r="I936" s="4" t="str">
        <f t="shared" si="294"/>
        <v/>
      </c>
      <c r="J936" s="4" t="str">
        <f t="shared" si="294"/>
        <v/>
      </c>
      <c r="K936" s="4" t="str">
        <f t="shared" si="294"/>
        <v/>
      </c>
      <c r="L936" s="4" t="str">
        <f t="shared" si="294"/>
        <v/>
      </c>
      <c r="M936" s="4" t="str">
        <f t="shared" si="294"/>
        <v/>
      </c>
      <c r="N936" s="4" t="str">
        <f t="shared" si="294"/>
        <v/>
      </c>
      <c r="O936" s="4" t="str">
        <f t="shared" si="294"/>
        <v/>
      </c>
      <c r="P936" s="4" t="str">
        <f t="shared" si="294"/>
        <v/>
      </c>
      <c r="Q936" s="4" t="str">
        <f t="shared" si="294"/>
        <v/>
      </c>
      <c r="R936" s="4" t="str">
        <f t="shared" si="294"/>
        <v/>
      </c>
      <c r="S936" s="4" t="str">
        <f t="shared" si="265"/>
        <v>-</v>
      </c>
      <c r="T936" s="4" t="str">
        <f t="shared" si="266"/>
        <v>-</v>
      </c>
      <c r="U936" s="4" t="str">
        <f t="shared" si="267"/>
        <v>-</v>
      </c>
      <c r="V936" s="4" t="str">
        <f t="shared" si="268"/>
        <v>-</v>
      </c>
      <c r="W936" s="4"/>
    </row>
    <row r="937" spans="1:23" x14ac:dyDescent="0.3">
      <c r="A937" s="1" t="str">
        <f t="shared" si="276"/>
        <v/>
      </c>
      <c r="B937" t="str">
        <f t="shared" si="276"/>
        <v/>
      </c>
      <c r="C937" t="str">
        <f t="shared" si="276"/>
        <v/>
      </c>
      <c r="D937" t="str">
        <f t="shared" si="276"/>
        <v/>
      </c>
      <c r="F937" t="str">
        <f t="shared" si="263"/>
        <v/>
      </c>
      <c r="G937" s="4" t="str">
        <f t="shared" ref="G937:R937" si="295">IFERROR(100*G230,"")</f>
        <v/>
      </c>
      <c r="H937" s="4" t="str">
        <f t="shared" si="295"/>
        <v/>
      </c>
      <c r="I937" s="4" t="str">
        <f t="shared" si="295"/>
        <v/>
      </c>
      <c r="J937" s="4" t="str">
        <f t="shared" si="295"/>
        <v/>
      </c>
      <c r="K937" s="4" t="str">
        <f t="shared" si="295"/>
        <v/>
      </c>
      <c r="L937" s="4" t="str">
        <f t="shared" si="295"/>
        <v/>
      </c>
      <c r="M937" s="4" t="str">
        <f t="shared" si="295"/>
        <v/>
      </c>
      <c r="N937" s="4" t="str">
        <f t="shared" si="295"/>
        <v/>
      </c>
      <c r="O937" s="4" t="str">
        <f t="shared" si="295"/>
        <v/>
      </c>
      <c r="P937" s="4" t="str">
        <f t="shared" si="295"/>
        <v/>
      </c>
      <c r="Q937" s="4" t="str">
        <f t="shared" si="295"/>
        <v/>
      </c>
      <c r="R937" s="4" t="str">
        <f t="shared" si="295"/>
        <v/>
      </c>
      <c r="S937" s="4" t="str">
        <f t="shared" si="265"/>
        <v>-</v>
      </c>
      <c r="T937" s="4" t="str">
        <f t="shared" si="266"/>
        <v>-</v>
      </c>
      <c r="U937" s="4" t="str">
        <f t="shared" si="267"/>
        <v>-</v>
      </c>
      <c r="V937" s="4" t="str">
        <f t="shared" si="268"/>
        <v>-</v>
      </c>
      <c r="W937" s="4"/>
    </row>
    <row r="938" spans="1:23" x14ac:dyDescent="0.3">
      <c r="A938" s="1" t="str">
        <f t="shared" si="276"/>
        <v/>
      </c>
      <c r="B938" t="str">
        <f t="shared" si="276"/>
        <v/>
      </c>
      <c r="C938" t="str">
        <f t="shared" si="276"/>
        <v/>
      </c>
      <c r="D938" t="str">
        <f t="shared" si="276"/>
        <v/>
      </c>
      <c r="F938" t="str">
        <f t="shared" si="263"/>
        <v/>
      </c>
      <c r="G938" s="4" t="str">
        <f t="shared" ref="G938:R938" si="296">IFERROR(100*G231,"")</f>
        <v/>
      </c>
      <c r="H938" s="4" t="str">
        <f t="shared" si="296"/>
        <v/>
      </c>
      <c r="I938" s="4" t="str">
        <f t="shared" si="296"/>
        <v/>
      </c>
      <c r="J938" s="4" t="str">
        <f t="shared" si="296"/>
        <v/>
      </c>
      <c r="K938" s="4" t="str">
        <f t="shared" si="296"/>
        <v/>
      </c>
      <c r="L938" s="4" t="str">
        <f t="shared" si="296"/>
        <v/>
      </c>
      <c r="M938" s="4" t="str">
        <f t="shared" si="296"/>
        <v/>
      </c>
      <c r="N938" s="4" t="str">
        <f t="shared" si="296"/>
        <v/>
      </c>
      <c r="O938" s="4" t="str">
        <f t="shared" si="296"/>
        <v/>
      </c>
      <c r="P938" s="4" t="str">
        <f t="shared" si="296"/>
        <v/>
      </c>
      <c r="Q938" s="4" t="str">
        <f t="shared" si="296"/>
        <v/>
      </c>
      <c r="R938" s="4" t="str">
        <f t="shared" si="296"/>
        <v/>
      </c>
      <c r="S938" s="4" t="str">
        <f t="shared" si="265"/>
        <v>-</v>
      </c>
      <c r="T938" s="4" t="str">
        <f t="shared" si="266"/>
        <v>-</v>
      </c>
      <c r="U938" s="4" t="str">
        <f t="shared" si="267"/>
        <v>-</v>
      </c>
      <c r="V938" s="4" t="str">
        <f t="shared" si="268"/>
        <v>-</v>
      </c>
      <c r="W938" s="4"/>
    </row>
    <row r="939" spans="1:23" x14ac:dyDescent="0.3">
      <c r="A939" s="1" t="str">
        <f t="shared" ref="A939:D958" si="297">A232</f>
        <v/>
      </c>
      <c r="B939" t="str">
        <f t="shared" si="297"/>
        <v/>
      </c>
      <c r="C939" t="str">
        <f t="shared" si="297"/>
        <v/>
      </c>
      <c r="D939" t="str">
        <f t="shared" si="297"/>
        <v/>
      </c>
      <c r="F939" t="str">
        <f t="shared" si="263"/>
        <v/>
      </c>
      <c r="G939" s="4" t="str">
        <f t="shared" ref="G939:R939" si="298">IFERROR(100*G232,"")</f>
        <v/>
      </c>
      <c r="H939" s="4" t="str">
        <f t="shared" si="298"/>
        <v/>
      </c>
      <c r="I939" s="4" t="str">
        <f t="shared" si="298"/>
        <v/>
      </c>
      <c r="J939" s="4" t="str">
        <f t="shared" si="298"/>
        <v/>
      </c>
      <c r="K939" s="4" t="str">
        <f t="shared" si="298"/>
        <v/>
      </c>
      <c r="L939" s="4" t="str">
        <f t="shared" si="298"/>
        <v/>
      </c>
      <c r="M939" s="4" t="str">
        <f t="shared" si="298"/>
        <v/>
      </c>
      <c r="N939" s="4" t="str">
        <f t="shared" si="298"/>
        <v/>
      </c>
      <c r="O939" s="4" t="str">
        <f t="shared" si="298"/>
        <v/>
      </c>
      <c r="P939" s="4" t="str">
        <f t="shared" si="298"/>
        <v/>
      </c>
      <c r="Q939" s="4" t="str">
        <f t="shared" si="298"/>
        <v/>
      </c>
      <c r="R939" s="4" t="str">
        <f t="shared" si="298"/>
        <v/>
      </c>
      <c r="S939" s="4" t="str">
        <f t="shared" si="265"/>
        <v>-</v>
      </c>
      <c r="T939" s="4" t="str">
        <f t="shared" si="266"/>
        <v>-</v>
      </c>
      <c r="U939" s="4" t="str">
        <f t="shared" si="267"/>
        <v>-</v>
      </c>
      <c r="V939" s="4" t="str">
        <f t="shared" si="268"/>
        <v>-</v>
      </c>
      <c r="W939" s="4"/>
    </row>
    <row r="940" spans="1:23" x14ac:dyDescent="0.3">
      <c r="A940" s="1" t="str">
        <f t="shared" si="297"/>
        <v/>
      </c>
      <c r="B940" t="str">
        <f t="shared" si="297"/>
        <v/>
      </c>
      <c r="C940" t="str">
        <f t="shared" si="297"/>
        <v/>
      </c>
      <c r="D940" t="str">
        <f t="shared" si="297"/>
        <v/>
      </c>
      <c r="F940" t="str">
        <f t="shared" si="263"/>
        <v/>
      </c>
      <c r="G940" s="4" t="str">
        <f t="shared" ref="G940:R940" si="299">IFERROR(100*G233,"")</f>
        <v/>
      </c>
      <c r="H940" s="4" t="str">
        <f t="shared" si="299"/>
        <v/>
      </c>
      <c r="I940" s="4" t="str">
        <f t="shared" si="299"/>
        <v/>
      </c>
      <c r="J940" s="4" t="str">
        <f t="shared" si="299"/>
        <v/>
      </c>
      <c r="K940" s="4" t="str">
        <f t="shared" si="299"/>
        <v/>
      </c>
      <c r="L940" s="4" t="str">
        <f t="shared" si="299"/>
        <v/>
      </c>
      <c r="M940" s="4" t="str">
        <f t="shared" si="299"/>
        <v/>
      </c>
      <c r="N940" s="4" t="str">
        <f t="shared" si="299"/>
        <v/>
      </c>
      <c r="O940" s="4" t="str">
        <f t="shared" si="299"/>
        <v/>
      </c>
      <c r="P940" s="4" t="str">
        <f t="shared" si="299"/>
        <v/>
      </c>
      <c r="Q940" s="4" t="str">
        <f t="shared" si="299"/>
        <v/>
      </c>
      <c r="R940" s="4" t="str">
        <f t="shared" si="299"/>
        <v/>
      </c>
      <c r="S940" s="4" t="str">
        <f t="shared" si="265"/>
        <v>-</v>
      </c>
      <c r="T940" s="4" t="str">
        <f t="shared" si="266"/>
        <v>-</v>
      </c>
      <c r="U940" s="4" t="str">
        <f t="shared" si="267"/>
        <v>-</v>
      </c>
      <c r="V940" s="4" t="str">
        <f t="shared" si="268"/>
        <v>-</v>
      </c>
      <c r="W940" s="4"/>
    </row>
    <row r="941" spans="1:23" x14ac:dyDescent="0.3">
      <c r="A941" s="1" t="str">
        <f t="shared" si="297"/>
        <v/>
      </c>
      <c r="B941" t="str">
        <f t="shared" si="297"/>
        <v/>
      </c>
      <c r="C941" t="str">
        <f t="shared" si="297"/>
        <v/>
      </c>
      <c r="D941" t="str">
        <f t="shared" si="297"/>
        <v/>
      </c>
      <c r="F941" t="str">
        <f t="shared" si="263"/>
        <v/>
      </c>
      <c r="G941" s="4" t="str">
        <f t="shared" ref="G941:R941" si="300">IFERROR(100*G234,"")</f>
        <v/>
      </c>
      <c r="H941" s="4" t="str">
        <f t="shared" si="300"/>
        <v/>
      </c>
      <c r="I941" s="4" t="str">
        <f t="shared" si="300"/>
        <v/>
      </c>
      <c r="J941" s="4" t="str">
        <f t="shared" si="300"/>
        <v/>
      </c>
      <c r="K941" s="4" t="str">
        <f t="shared" si="300"/>
        <v/>
      </c>
      <c r="L941" s="4" t="str">
        <f t="shared" si="300"/>
        <v/>
      </c>
      <c r="M941" s="4" t="str">
        <f t="shared" si="300"/>
        <v/>
      </c>
      <c r="N941" s="4" t="str">
        <f t="shared" si="300"/>
        <v/>
      </c>
      <c r="O941" s="4" t="str">
        <f t="shared" si="300"/>
        <v/>
      </c>
      <c r="P941" s="4" t="str">
        <f t="shared" si="300"/>
        <v/>
      </c>
      <c r="Q941" s="4" t="str">
        <f t="shared" si="300"/>
        <v/>
      </c>
      <c r="R941" s="4" t="str">
        <f t="shared" si="300"/>
        <v/>
      </c>
      <c r="S941" s="4" t="str">
        <f t="shared" si="265"/>
        <v>-</v>
      </c>
      <c r="T941" s="4" t="str">
        <f t="shared" si="266"/>
        <v>-</v>
      </c>
      <c r="U941" s="4" t="str">
        <f t="shared" si="267"/>
        <v>-</v>
      </c>
      <c r="V941" s="4" t="str">
        <f t="shared" si="268"/>
        <v>-</v>
      </c>
      <c r="W941" s="4"/>
    </row>
    <row r="942" spans="1:23" x14ac:dyDescent="0.3">
      <c r="A942" s="1" t="str">
        <f t="shared" si="297"/>
        <v/>
      </c>
      <c r="B942" t="str">
        <f t="shared" si="297"/>
        <v/>
      </c>
      <c r="C942" t="str">
        <f t="shared" si="297"/>
        <v/>
      </c>
      <c r="D942" t="str">
        <f t="shared" si="297"/>
        <v/>
      </c>
      <c r="F942" t="str">
        <f t="shared" si="263"/>
        <v/>
      </c>
      <c r="G942" s="4" t="str">
        <f t="shared" ref="G942:R942" si="301">IFERROR(100*G235,"")</f>
        <v/>
      </c>
      <c r="H942" s="4" t="str">
        <f t="shared" si="301"/>
        <v/>
      </c>
      <c r="I942" s="4" t="str">
        <f t="shared" si="301"/>
        <v/>
      </c>
      <c r="J942" s="4" t="str">
        <f t="shared" si="301"/>
        <v/>
      </c>
      <c r="K942" s="4" t="str">
        <f t="shared" si="301"/>
        <v/>
      </c>
      <c r="L942" s="4" t="str">
        <f t="shared" si="301"/>
        <v/>
      </c>
      <c r="M942" s="4" t="str">
        <f t="shared" si="301"/>
        <v/>
      </c>
      <c r="N942" s="4" t="str">
        <f t="shared" si="301"/>
        <v/>
      </c>
      <c r="O942" s="4" t="str">
        <f t="shared" si="301"/>
        <v/>
      </c>
      <c r="P942" s="4" t="str">
        <f t="shared" si="301"/>
        <v/>
      </c>
      <c r="Q942" s="4" t="str">
        <f t="shared" si="301"/>
        <v/>
      </c>
      <c r="R942" s="4" t="str">
        <f t="shared" si="301"/>
        <v/>
      </c>
      <c r="S942" s="4" t="str">
        <f t="shared" si="265"/>
        <v>-</v>
      </c>
      <c r="T942" s="4" t="str">
        <f t="shared" si="266"/>
        <v>-</v>
      </c>
      <c r="U942" s="4" t="str">
        <f t="shared" si="267"/>
        <v>-</v>
      </c>
      <c r="V942" s="4" t="str">
        <f t="shared" si="268"/>
        <v>-</v>
      </c>
      <c r="W942" s="4"/>
    </row>
    <row r="943" spans="1:23" x14ac:dyDescent="0.3">
      <c r="A943" s="1" t="str">
        <f t="shared" si="297"/>
        <v/>
      </c>
      <c r="B943" t="str">
        <f t="shared" si="297"/>
        <v/>
      </c>
      <c r="C943" t="str">
        <f t="shared" si="297"/>
        <v/>
      </c>
      <c r="D943" t="str">
        <f t="shared" si="297"/>
        <v/>
      </c>
      <c r="F943" t="str">
        <f t="shared" si="263"/>
        <v/>
      </c>
      <c r="G943" s="4" t="str">
        <f t="shared" ref="G943:R943" si="302">IFERROR(100*G236,"")</f>
        <v/>
      </c>
      <c r="H943" s="4" t="str">
        <f t="shared" si="302"/>
        <v/>
      </c>
      <c r="I943" s="4" t="str">
        <f t="shared" si="302"/>
        <v/>
      </c>
      <c r="J943" s="4" t="str">
        <f t="shared" si="302"/>
        <v/>
      </c>
      <c r="K943" s="4" t="str">
        <f t="shared" si="302"/>
        <v/>
      </c>
      <c r="L943" s="4" t="str">
        <f t="shared" si="302"/>
        <v/>
      </c>
      <c r="M943" s="4" t="str">
        <f t="shared" si="302"/>
        <v/>
      </c>
      <c r="N943" s="4" t="str">
        <f t="shared" si="302"/>
        <v/>
      </c>
      <c r="O943" s="4" t="str">
        <f t="shared" si="302"/>
        <v/>
      </c>
      <c r="P943" s="4" t="str">
        <f t="shared" si="302"/>
        <v/>
      </c>
      <c r="Q943" s="4" t="str">
        <f t="shared" si="302"/>
        <v/>
      </c>
      <c r="R943" s="4" t="str">
        <f t="shared" si="302"/>
        <v/>
      </c>
      <c r="S943" s="4" t="str">
        <f t="shared" si="265"/>
        <v>-</v>
      </c>
      <c r="T943" s="4" t="str">
        <f t="shared" si="266"/>
        <v>-</v>
      </c>
      <c r="U943" s="4" t="str">
        <f t="shared" si="267"/>
        <v>-</v>
      </c>
      <c r="V943" s="4" t="str">
        <f t="shared" si="268"/>
        <v>-</v>
      </c>
      <c r="W943" s="4"/>
    </row>
    <row r="944" spans="1:23" x14ac:dyDescent="0.3">
      <c r="A944" s="1" t="str">
        <f t="shared" si="297"/>
        <v/>
      </c>
      <c r="B944" t="str">
        <f t="shared" si="297"/>
        <v/>
      </c>
      <c r="C944" t="str">
        <f t="shared" si="297"/>
        <v/>
      </c>
      <c r="D944" t="str">
        <f t="shared" si="297"/>
        <v/>
      </c>
      <c r="F944" t="str">
        <f t="shared" si="263"/>
        <v/>
      </c>
      <c r="G944" s="4" t="str">
        <f t="shared" ref="G944:R944" si="303">IFERROR(100*G237,"")</f>
        <v/>
      </c>
      <c r="H944" s="4" t="str">
        <f t="shared" si="303"/>
        <v/>
      </c>
      <c r="I944" s="4" t="str">
        <f t="shared" si="303"/>
        <v/>
      </c>
      <c r="J944" s="4" t="str">
        <f t="shared" si="303"/>
        <v/>
      </c>
      <c r="K944" s="4" t="str">
        <f t="shared" si="303"/>
        <v/>
      </c>
      <c r="L944" s="4" t="str">
        <f t="shared" si="303"/>
        <v/>
      </c>
      <c r="M944" s="4" t="str">
        <f t="shared" si="303"/>
        <v/>
      </c>
      <c r="N944" s="4" t="str">
        <f t="shared" si="303"/>
        <v/>
      </c>
      <c r="O944" s="4" t="str">
        <f t="shared" si="303"/>
        <v/>
      </c>
      <c r="P944" s="4" t="str">
        <f t="shared" si="303"/>
        <v/>
      </c>
      <c r="Q944" s="4" t="str">
        <f t="shared" si="303"/>
        <v/>
      </c>
      <c r="R944" s="4" t="str">
        <f t="shared" si="303"/>
        <v/>
      </c>
      <c r="S944" s="4" t="str">
        <f t="shared" si="265"/>
        <v>-</v>
      </c>
      <c r="T944" s="4" t="str">
        <f t="shared" si="266"/>
        <v>-</v>
      </c>
      <c r="U944" s="4" t="str">
        <f t="shared" si="267"/>
        <v>-</v>
      </c>
      <c r="V944" s="4" t="str">
        <f t="shared" si="268"/>
        <v>-</v>
      </c>
      <c r="W944" s="4"/>
    </row>
    <row r="945" spans="1:23" x14ac:dyDescent="0.3">
      <c r="A945" s="1" t="str">
        <f t="shared" si="297"/>
        <v/>
      </c>
      <c r="B945" t="str">
        <f t="shared" si="297"/>
        <v/>
      </c>
      <c r="C945" t="str">
        <f t="shared" si="297"/>
        <v/>
      </c>
      <c r="D945" t="str">
        <f t="shared" si="297"/>
        <v/>
      </c>
      <c r="F945" t="str">
        <f t="shared" si="263"/>
        <v/>
      </c>
      <c r="G945" s="4" t="str">
        <f t="shared" ref="G945:R945" si="304">IFERROR(100*G238,"")</f>
        <v/>
      </c>
      <c r="H945" s="4" t="str">
        <f t="shared" si="304"/>
        <v/>
      </c>
      <c r="I945" s="4" t="str">
        <f t="shared" si="304"/>
        <v/>
      </c>
      <c r="J945" s="4" t="str">
        <f t="shared" si="304"/>
        <v/>
      </c>
      <c r="K945" s="4" t="str">
        <f t="shared" si="304"/>
        <v/>
      </c>
      <c r="L945" s="4" t="str">
        <f t="shared" si="304"/>
        <v/>
      </c>
      <c r="M945" s="4" t="str">
        <f t="shared" si="304"/>
        <v/>
      </c>
      <c r="N945" s="4" t="str">
        <f t="shared" si="304"/>
        <v/>
      </c>
      <c r="O945" s="4" t="str">
        <f t="shared" si="304"/>
        <v/>
      </c>
      <c r="P945" s="4" t="str">
        <f t="shared" si="304"/>
        <v/>
      </c>
      <c r="Q945" s="4" t="str">
        <f t="shared" si="304"/>
        <v/>
      </c>
      <c r="R945" s="4" t="str">
        <f t="shared" si="304"/>
        <v/>
      </c>
      <c r="S945" s="4" t="str">
        <f t="shared" si="265"/>
        <v>-</v>
      </c>
      <c r="T945" s="4" t="str">
        <f t="shared" si="266"/>
        <v>-</v>
      </c>
      <c r="U945" s="4" t="str">
        <f t="shared" si="267"/>
        <v>-</v>
      </c>
      <c r="V945" s="4" t="str">
        <f t="shared" si="268"/>
        <v>-</v>
      </c>
      <c r="W945" s="4"/>
    </row>
    <row r="946" spans="1:23" x14ac:dyDescent="0.3">
      <c r="A946" s="1" t="str">
        <f t="shared" si="297"/>
        <v/>
      </c>
      <c r="B946" t="str">
        <f t="shared" si="297"/>
        <v/>
      </c>
      <c r="C946" t="str">
        <f t="shared" si="297"/>
        <v/>
      </c>
      <c r="D946" t="str">
        <f t="shared" si="297"/>
        <v/>
      </c>
      <c r="F946" t="str">
        <f t="shared" si="263"/>
        <v/>
      </c>
      <c r="G946" s="4" t="str">
        <f t="shared" ref="G946:R946" si="305">IFERROR(100*G239,"")</f>
        <v/>
      </c>
      <c r="H946" s="4" t="str">
        <f t="shared" si="305"/>
        <v/>
      </c>
      <c r="I946" s="4" t="str">
        <f t="shared" si="305"/>
        <v/>
      </c>
      <c r="J946" s="4" t="str">
        <f t="shared" si="305"/>
        <v/>
      </c>
      <c r="K946" s="4" t="str">
        <f t="shared" si="305"/>
        <v/>
      </c>
      <c r="L946" s="4" t="str">
        <f t="shared" si="305"/>
        <v/>
      </c>
      <c r="M946" s="4" t="str">
        <f t="shared" si="305"/>
        <v/>
      </c>
      <c r="N946" s="4" t="str">
        <f t="shared" si="305"/>
        <v/>
      </c>
      <c r="O946" s="4" t="str">
        <f t="shared" si="305"/>
        <v/>
      </c>
      <c r="P946" s="4" t="str">
        <f t="shared" si="305"/>
        <v/>
      </c>
      <c r="Q946" s="4" t="str">
        <f t="shared" si="305"/>
        <v/>
      </c>
      <c r="R946" s="4" t="str">
        <f t="shared" si="305"/>
        <v/>
      </c>
      <c r="S946" s="4" t="str">
        <f t="shared" si="265"/>
        <v>-</v>
      </c>
      <c r="T946" s="4" t="str">
        <f t="shared" si="266"/>
        <v>-</v>
      </c>
      <c r="U946" s="4" t="str">
        <f t="shared" si="267"/>
        <v>-</v>
      </c>
      <c r="V946" s="4" t="str">
        <f t="shared" si="268"/>
        <v>-</v>
      </c>
      <c r="W946" s="4"/>
    </row>
    <row r="947" spans="1:23" x14ac:dyDescent="0.3">
      <c r="A947" s="1" t="str">
        <f t="shared" si="297"/>
        <v/>
      </c>
      <c r="B947" t="str">
        <f t="shared" si="297"/>
        <v/>
      </c>
      <c r="C947" t="str">
        <f t="shared" si="297"/>
        <v/>
      </c>
      <c r="D947" t="str">
        <f t="shared" si="297"/>
        <v/>
      </c>
      <c r="F947" t="str">
        <f t="shared" si="263"/>
        <v/>
      </c>
      <c r="G947" s="4" t="str">
        <f t="shared" ref="G947:R947" si="306">IFERROR(100*G240,"")</f>
        <v/>
      </c>
      <c r="H947" s="4" t="str">
        <f t="shared" si="306"/>
        <v/>
      </c>
      <c r="I947" s="4" t="str">
        <f t="shared" si="306"/>
        <v/>
      </c>
      <c r="J947" s="4" t="str">
        <f t="shared" si="306"/>
        <v/>
      </c>
      <c r="K947" s="4" t="str">
        <f t="shared" si="306"/>
        <v/>
      </c>
      <c r="L947" s="4" t="str">
        <f t="shared" si="306"/>
        <v/>
      </c>
      <c r="M947" s="4" t="str">
        <f t="shared" si="306"/>
        <v/>
      </c>
      <c r="N947" s="4" t="str">
        <f t="shared" si="306"/>
        <v/>
      </c>
      <c r="O947" s="4" t="str">
        <f t="shared" si="306"/>
        <v/>
      </c>
      <c r="P947" s="4" t="str">
        <f t="shared" si="306"/>
        <v/>
      </c>
      <c r="Q947" s="4" t="str">
        <f t="shared" si="306"/>
        <v/>
      </c>
      <c r="R947" s="4" t="str">
        <f t="shared" si="306"/>
        <v/>
      </c>
      <c r="S947" s="4" t="str">
        <f t="shared" si="265"/>
        <v>-</v>
      </c>
      <c r="T947" s="4" t="str">
        <f t="shared" si="266"/>
        <v>-</v>
      </c>
      <c r="U947" s="4" t="str">
        <f t="shared" si="267"/>
        <v>-</v>
      </c>
      <c r="V947" s="4" t="str">
        <f t="shared" si="268"/>
        <v>-</v>
      </c>
      <c r="W947" s="4"/>
    </row>
    <row r="948" spans="1:23" x14ac:dyDescent="0.3">
      <c r="A948" s="1" t="str">
        <f t="shared" si="297"/>
        <v/>
      </c>
      <c r="B948" t="str">
        <f t="shared" si="297"/>
        <v/>
      </c>
      <c r="C948" t="str">
        <f t="shared" si="297"/>
        <v/>
      </c>
      <c r="D948" t="str">
        <f t="shared" si="297"/>
        <v/>
      </c>
      <c r="F948" t="str">
        <f t="shared" si="263"/>
        <v/>
      </c>
      <c r="G948" s="4" t="str">
        <f t="shared" ref="G948:R948" si="307">IFERROR(100*G241,"")</f>
        <v/>
      </c>
      <c r="H948" s="4" t="str">
        <f t="shared" si="307"/>
        <v/>
      </c>
      <c r="I948" s="4" t="str">
        <f t="shared" si="307"/>
        <v/>
      </c>
      <c r="J948" s="4" t="str">
        <f t="shared" si="307"/>
        <v/>
      </c>
      <c r="K948" s="4" t="str">
        <f t="shared" si="307"/>
        <v/>
      </c>
      <c r="L948" s="4" t="str">
        <f t="shared" si="307"/>
        <v/>
      </c>
      <c r="M948" s="4" t="str">
        <f t="shared" si="307"/>
        <v/>
      </c>
      <c r="N948" s="4" t="str">
        <f t="shared" si="307"/>
        <v/>
      </c>
      <c r="O948" s="4" t="str">
        <f t="shared" si="307"/>
        <v/>
      </c>
      <c r="P948" s="4" t="str">
        <f t="shared" si="307"/>
        <v/>
      </c>
      <c r="Q948" s="4" t="str">
        <f t="shared" si="307"/>
        <v/>
      </c>
      <c r="R948" s="4" t="str">
        <f t="shared" si="307"/>
        <v/>
      </c>
      <c r="S948" s="4" t="str">
        <f t="shared" si="265"/>
        <v>-</v>
      </c>
      <c r="T948" s="4" t="str">
        <f t="shared" si="266"/>
        <v>-</v>
      </c>
      <c r="U948" s="4" t="str">
        <f t="shared" si="267"/>
        <v>-</v>
      </c>
      <c r="V948" s="4" t="str">
        <f t="shared" si="268"/>
        <v>-</v>
      </c>
      <c r="W948" s="4"/>
    </row>
    <row r="949" spans="1:23" x14ac:dyDescent="0.3">
      <c r="A949" s="1" t="str">
        <f t="shared" si="297"/>
        <v/>
      </c>
      <c r="B949" t="str">
        <f t="shared" si="297"/>
        <v/>
      </c>
      <c r="C949" t="str">
        <f t="shared" si="297"/>
        <v/>
      </c>
      <c r="D949" t="str">
        <f t="shared" si="297"/>
        <v/>
      </c>
      <c r="F949" t="str">
        <f t="shared" si="263"/>
        <v/>
      </c>
      <c r="G949" s="4" t="str">
        <f t="shared" ref="G949:R949" si="308">IFERROR(100*G242,"")</f>
        <v/>
      </c>
      <c r="H949" s="4" t="str">
        <f t="shared" si="308"/>
        <v/>
      </c>
      <c r="I949" s="4" t="str">
        <f t="shared" si="308"/>
        <v/>
      </c>
      <c r="J949" s="4" t="str">
        <f t="shared" si="308"/>
        <v/>
      </c>
      <c r="K949" s="4" t="str">
        <f t="shared" si="308"/>
        <v/>
      </c>
      <c r="L949" s="4" t="str">
        <f t="shared" si="308"/>
        <v/>
      </c>
      <c r="M949" s="4" t="str">
        <f t="shared" si="308"/>
        <v/>
      </c>
      <c r="N949" s="4" t="str">
        <f t="shared" si="308"/>
        <v/>
      </c>
      <c r="O949" s="4" t="str">
        <f t="shared" si="308"/>
        <v/>
      </c>
      <c r="P949" s="4" t="str">
        <f t="shared" si="308"/>
        <v/>
      </c>
      <c r="Q949" s="4" t="str">
        <f t="shared" si="308"/>
        <v/>
      </c>
      <c r="R949" s="4" t="str">
        <f t="shared" si="308"/>
        <v/>
      </c>
      <c r="S949" s="4" t="str">
        <f t="shared" si="265"/>
        <v>-</v>
      </c>
      <c r="T949" s="4" t="str">
        <f t="shared" si="266"/>
        <v>-</v>
      </c>
      <c r="U949" s="4" t="str">
        <f t="shared" si="267"/>
        <v>-</v>
      </c>
      <c r="V949" s="4" t="str">
        <f t="shared" si="268"/>
        <v>-</v>
      </c>
      <c r="W949" s="4"/>
    </row>
    <row r="950" spans="1:23" x14ac:dyDescent="0.3">
      <c r="A950" s="1" t="str">
        <f t="shared" si="297"/>
        <v/>
      </c>
      <c r="B950" t="str">
        <f t="shared" si="297"/>
        <v/>
      </c>
      <c r="C950" t="str">
        <f t="shared" si="297"/>
        <v/>
      </c>
      <c r="D950" t="str">
        <f t="shared" si="297"/>
        <v/>
      </c>
      <c r="F950" t="str">
        <f t="shared" si="263"/>
        <v/>
      </c>
      <c r="G950" s="4" t="str">
        <f t="shared" ref="G950:R950" si="309">IFERROR(100*G243,"")</f>
        <v/>
      </c>
      <c r="H950" s="4" t="str">
        <f t="shared" si="309"/>
        <v/>
      </c>
      <c r="I950" s="4" t="str">
        <f t="shared" si="309"/>
        <v/>
      </c>
      <c r="J950" s="4" t="str">
        <f t="shared" si="309"/>
        <v/>
      </c>
      <c r="K950" s="4" t="str">
        <f t="shared" si="309"/>
        <v/>
      </c>
      <c r="L950" s="4" t="str">
        <f t="shared" si="309"/>
        <v/>
      </c>
      <c r="M950" s="4" t="str">
        <f t="shared" si="309"/>
        <v/>
      </c>
      <c r="N950" s="4" t="str">
        <f t="shared" si="309"/>
        <v/>
      </c>
      <c r="O950" s="4" t="str">
        <f t="shared" si="309"/>
        <v/>
      </c>
      <c r="P950" s="4" t="str">
        <f t="shared" si="309"/>
        <v/>
      </c>
      <c r="Q950" s="4" t="str">
        <f t="shared" si="309"/>
        <v/>
      </c>
      <c r="R950" s="4" t="str">
        <f t="shared" si="309"/>
        <v/>
      </c>
      <c r="S950" s="4" t="str">
        <f t="shared" si="265"/>
        <v>-</v>
      </c>
      <c r="T950" s="4" t="str">
        <f t="shared" si="266"/>
        <v>-</v>
      </c>
      <c r="U950" s="4" t="str">
        <f t="shared" si="267"/>
        <v>-</v>
      </c>
      <c r="V950" s="4" t="str">
        <f t="shared" si="268"/>
        <v>-</v>
      </c>
      <c r="W950" s="4"/>
    </row>
    <row r="951" spans="1:23" x14ac:dyDescent="0.3">
      <c r="A951" s="1" t="str">
        <f t="shared" si="297"/>
        <v/>
      </c>
      <c r="B951" t="str">
        <f t="shared" si="297"/>
        <v/>
      </c>
      <c r="C951" t="str">
        <f t="shared" si="297"/>
        <v/>
      </c>
      <c r="D951" t="str">
        <f t="shared" si="297"/>
        <v/>
      </c>
      <c r="F951" t="str">
        <f t="shared" si="263"/>
        <v/>
      </c>
      <c r="G951" s="4" t="str">
        <f t="shared" ref="G951:R951" si="310">IFERROR(100*G244,"")</f>
        <v/>
      </c>
      <c r="H951" s="4" t="str">
        <f t="shared" si="310"/>
        <v/>
      </c>
      <c r="I951" s="4" t="str">
        <f t="shared" si="310"/>
        <v/>
      </c>
      <c r="J951" s="4" t="str">
        <f t="shared" si="310"/>
        <v/>
      </c>
      <c r="K951" s="4" t="str">
        <f t="shared" si="310"/>
        <v/>
      </c>
      <c r="L951" s="4" t="str">
        <f t="shared" si="310"/>
        <v/>
      </c>
      <c r="M951" s="4" t="str">
        <f t="shared" si="310"/>
        <v/>
      </c>
      <c r="N951" s="4" t="str">
        <f t="shared" si="310"/>
        <v/>
      </c>
      <c r="O951" s="4" t="str">
        <f t="shared" si="310"/>
        <v/>
      </c>
      <c r="P951" s="4" t="str">
        <f t="shared" si="310"/>
        <v/>
      </c>
      <c r="Q951" s="4" t="str">
        <f t="shared" si="310"/>
        <v/>
      </c>
      <c r="R951" s="4" t="str">
        <f t="shared" si="310"/>
        <v/>
      </c>
      <c r="S951" s="4" t="str">
        <f t="shared" si="265"/>
        <v>-</v>
      </c>
      <c r="T951" s="4" t="str">
        <f t="shared" si="266"/>
        <v>-</v>
      </c>
      <c r="U951" s="4" t="str">
        <f t="shared" si="267"/>
        <v>-</v>
      </c>
      <c r="V951" s="4" t="str">
        <f t="shared" si="268"/>
        <v>-</v>
      </c>
      <c r="W951" s="4"/>
    </row>
    <row r="952" spans="1:23" x14ac:dyDescent="0.3">
      <c r="A952" s="1" t="str">
        <f t="shared" si="297"/>
        <v/>
      </c>
      <c r="B952" t="str">
        <f t="shared" si="297"/>
        <v/>
      </c>
      <c r="C952" t="str">
        <f t="shared" si="297"/>
        <v/>
      </c>
      <c r="D952" t="str">
        <f t="shared" si="297"/>
        <v/>
      </c>
      <c r="F952" t="str">
        <f t="shared" si="263"/>
        <v/>
      </c>
      <c r="G952" s="4" t="str">
        <f t="shared" ref="G952:R952" si="311">IFERROR(100*G245,"")</f>
        <v/>
      </c>
      <c r="H952" s="4" t="str">
        <f t="shared" si="311"/>
        <v/>
      </c>
      <c r="I952" s="4" t="str">
        <f t="shared" si="311"/>
        <v/>
      </c>
      <c r="J952" s="4" t="str">
        <f t="shared" si="311"/>
        <v/>
      </c>
      <c r="K952" s="4" t="str">
        <f t="shared" si="311"/>
        <v/>
      </c>
      <c r="L952" s="4" t="str">
        <f t="shared" si="311"/>
        <v/>
      </c>
      <c r="M952" s="4" t="str">
        <f t="shared" si="311"/>
        <v/>
      </c>
      <c r="N952" s="4" t="str">
        <f t="shared" si="311"/>
        <v/>
      </c>
      <c r="O952" s="4" t="str">
        <f t="shared" si="311"/>
        <v/>
      </c>
      <c r="P952" s="4" t="str">
        <f t="shared" si="311"/>
        <v/>
      </c>
      <c r="Q952" s="4" t="str">
        <f t="shared" si="311"/>
        <v/>
      </c>
      <c r="R952" s="4" t="str">
        <f t="shared" si="311"/>
        <v/>
      </c>
      <c r="S952" s="4" t="str">
        <f t="shared" si="265"/>
        <v>-</v>
      </c>
      <c r="T952" s="4" t="str">
        <f t="shared" si="266"/>
        <v>-</v>
      </c>
      <c r="U952" s="4" t="str">
        <f t="shared" si="267"/>
        <v>-</v>
      </c>
      <c r="V952" s="4" t="str">
        <f t="shared" si="268"/>
        <v>-</v>
      </c>
      <c r="W952" s="4"/>
    </row>
    <row r="953" spans="1:23" x14ac:dyDescent="0.3">
      <c r="A953" s="1" t="str">
        <f t="shared" si="297"/>
        <v/>
      </c>
      <c r="B953" t="str">
        <f t="shared" si="297"/>
        <v/>
      </c>
      <c r="C953" t="str">
        <f t="shared" si="297"/>
        <v/>
      </c>
      <c r="D953" t="str">
        <f t="shared" si="297"/>
        <v/>
      </c>
      <c r="F953" t="str">
        <f t="shared" si="263"/>
        <v/>
      </c>
      <c r="G953" s="4" t="str">
        <f t="shared" ref="G953:R953" si="312">IFERROR(100*G246,"")</f>
        <v/>
      </c>
      <c r="H953" s="4" t="str">
        <f t="shared" si="312"/>
        <v/>
      </c>
      <c r="I953" s="4" t="str">
        <f t="shared" si="312"/>
        <v/>
      </c>
      <c r="J953" s="4" t="str">
        <f t="shared" si="312"/>
        <v/>
      </c>
      <c r="K953" s="4" t="str">
        <f t="shared" si="312"/>
        <v/>
      </c>
      <c r="L953" s="4" t="str">
        <f t="shared" si="312"/>
        <v/>
      </c>
      <c r="M953" s="4" t="str">
        <f t="shared" si="312"/>
        <v/>
      </c>
      <c r="N953" s="4" t="str">
        <f t="shared" si="312"/>
        <v/>
      </c>
      <c r="O953" s="4" t="str">
        <f t="shared" si="312"/>
        <v/>
      </c>
      <c r="P953" s="4" t="str">
        <f t="shared" si="312"/>
        <v/>
      </c>
      <c r="Q953" s="4" t="str">
        <f t="shared" si="312"/>
        <v/>
      </c>
      <c r="R953" s="4" t="str">
        <f t="shared" si="312"/>
        <v/>
      </c>
      <c r="S953" s="4" t="str">
        <f t="shared" si="265"/>
        <v>-</v>
      </c>
      <c r="T953" s="4" t="str">
        <f t="shared" si="266"/>
        <v>-</v>
      </c>
      <c r="U953" s="4" t="str">
        <f t="shared" si="267"/>
        <v>-</v>
      </c>
      <c r="V953" s="4" t="str">
        <f t="shared" si="268"/>
        <v>-</v>
      </c>
      <c r="W953" s="4"/>
    </row>
    <row r="954" spans="1:23" x14ac:dyDescent="0.3">
      <c r="A954" s="1" t="str">
        <f t="shared" si="297"/>
        <v/>
      </c>
      <c r="B954" t="str">
        <f t="shared" si="297"/>
        <v/>
      </c>
      <c r="C954" t="str">
        <f t="shared" si="297"/>
        <v/>
      </c>
      <c r="D954" t="str">
        <f t="shared" si="297"/>
        <v/>
      </c>
      <c r="F954" t="str">
        <f t="shared" si="263"/>
        <v/>
      </c>
      <c r="G954" s="4" t="str">
        <f t="shared" ref="G954:R954" si="313">IFERROR(100*G247,"")</f>
        <v/>
      </c>
      <c r="H954" s="4" t="str">
        <f t="shared" si="313"/>
        <v/>
      </c>
      <c r="I954" s="4" t="str">
        <f t="shared" si="313"/>
        <v/>
      </c>
      <c r="J954" s="4" t="str">
        <f t="shared" si="313"/>
        <v/>
      </c>
      <c r="K954" s="4" t="str">
        <f t="shared" si="313"/>
        <v/>
      </c>
      <c r="L954" s="4" t="str">
        <f t="shared" si="313"/>
        <v/>
      </c>
      <c r="M954" s="4" t="str">
        <f t="shared" si="313"/>
        <v/>
      </c>
      <c r="N954" s="4" t="str">
        <f t="shared" si="313"/>
        <v/>
      </c>
      <c r="O954" s="4" t="str">
        <f t="shared" si="313"/>
        <v/>
      </c>
      <c r="P954" s="4" t="str">
        <f t="shared" si="313"/>
        <v/>
      </c>
      <c r="Q954" s="4" t="str">
        <f t="shared" si="313"/>
        <v/>
      </c>
      <c r="R954" s="4" t="str">
        <f t="shared" si="313"/>
        <v/>
      </c>
      <c r="S954" s="4" t="str">
        <f t="shared" si="265"/>
        <v>-</v>
      </c>
      <c r="T954" s="4" t="str">
        <f t="shared" si="266"/>
        <v>-</v>
      </c>
      <c r="U954" s="4" t="str">
        <f t="shared" si="267"/>
        <v>-</v>
      </c>
      <c r="V954" s="4" t="str">
        <f t="shared" si="268"/>
        <v>-</v>
      </c>
      <c r="W954" s="4"/>
    </row>
    <row r="955" spans="1:23" x14ac:dyDescent="0.3">
      <c r="A955" s="1" t="str">
        <f t="shared" si="297"/>
        <v/>
      </c>
      <c r="B955" t="str">
        <f t="shared" si="297"/>
        <v/>
      </c>
      <c r="C955" t="str">
        <f t="shared" si="297"/>
        <v/>
      </c>
      <c r="D955" t="str">
        <f t="shared" si="297"/>
        <v/>
      </c>
      <c r="F955" t="str">
        <f t="shared" si="263"/>
        <v/>
      </c>
      <c r="G955" s="4" t="str">
        <f t="shared" ref="G955:R955" si="314">IFERROR(100*G248,"")</f>
        <v/>
      </c>
      <c r="H955" s="4" t="str">
        <f t="shared" si="314"/>
        <v/>
      </c>
      <c r="I955" s="4" t="str">
        <f t="shared" si="314"/>
        <v/>
      </c>
      <c r="J955" s="4" t="str">
        <f t="shared" si="314"/>
        <v/>
      </c>
      <c r="K955" s="4" t="str">
        <f t="shared" si="314"/>
        <v/>
      </c>
      <c r="L955" s="4" t="str">
        <f t="shared" si="314"/>
        <v/>
      </c>
      <c r="M955" s="4" t="str">
        <f t="shared" si="314"/>
        <v/>
      </c>
      <c r="N955" s="4" t="str">
        <f t="shared" si="314"/>
        <v/>
      </c>
      <c r="O955" s="4" t="str">
        <f t="shared" si="314"/>
        <v/>
      </c>
      <c r="P955" s="4" t="str">
        <f t="shared" si="314"/>
        <v/>
      </c>
      <c r="Q955" s="4" t="str">
        <f t="shared" si="314"/>
        <v/>
      </c>
      <c r="R955" s="4" t="str">
        <f t="shared" si="314"/>
        <v/>
      </c>
      <c r="S955" s="4" t="str">
        <f t="shared" si="265"/>
        <v>-</v>
      </c>
      <c r="T955" s="4" t="str">
        <f t="shared" si="266"/>
        <v>-</v>
      </c>
      <c r="U955" s="4" t="str">
        <f t="shared" si="267"/>
        <v>-</v>
      </c>
      <c r="V955" s="4" t="str">
        <f t="shared" si="268"/>
        <v>-</v>
      </c>
      <c r="W955" s="4"/>
    </row>
    <row r="956" spans="1:23" x14ac:dyDescent="0.3">
      <c r="A956" s="1" t="str">
        <f t="shared" si="297"/>
        <v/>
      </c>
      <c r="B956" t="str">
        <f t="shared" si="297"/>
        <v/>
      </c>
      <c r="C956" t="str">
        <f t="shared" si="297"/>
        <v/>
      </c>
      <c r="D956" t="str">
        <f t="shared" si="297"/>
        <v/>
      </c>
      <c r="F956" t="str">
        <f t="shared" si="263"/>
        <v/>
      </c>
      <c r="G956" s="4" t="str">
        <f t="shared" ref="G956:R956" si="315">IFERROR(100*G249,"")</f>
        <v/>
      </c>
      <c r="H956" s="4" t="str">
        <f t="shared" si="315"/>
        <v/>
      </c>
      <c r="I956" s="4" t="str">
        <f t="shared" si="315"/>
        <v/>
      </c>
      <c r="J956" s="4" t="str">
        <f t="shared" si="315"/>
        <v/>
      </c>
      <c r="K956" s="4" t="str">
        <f t="shared" si="315"/>
        <v/>
      </c>
      <c r="L956" s="4" t="str">
        <f t="shared" si="315"/>
        <v/>
      </c>
      <c r="M956" s="4" t="str">
        <f t="shared" si="315"/>
        <v/>
      </c>
      <c r="N956" s="4" t="str">
        <f t="shared" si="315"/>
        <v/>
      </c>
      <c r="O956" s="4" t="str">
        <f t="shared" si="315"/>
        <v/>
      </c>
      <c r="P956" s="4" t="str">
        <f t="shared" si="315"/>
        <v/>
      </c>
      <c r="Q956" s="4" t="str">
        <f t="shared" si="315"/>
        <v/>
      </c>
      <c r="R956" s="4" t="str">
        <f t="shared" si="315"/>
        <v/>
      </c>
      <c r="S956" s="4" t="str">
        <f t="shared" si="265"/>
        <v>-</v>
      </c>
      <c r="T956" s="4" t="str">
        <f t="shared" si="266"/>
        <v>-</v>
      </c>
      <c r="U956" s="4" t="str">
        <f t="shared" si="267"/>
        <v>-</v>
      </c>
      <c r="V956" s="4" t="str">
        <f t="shared" si="268"/>
        <v>-</v>
      </c>
      <c r="W956" s="4"/>
    </row>
    <row r="957" spans="1:23" x14ac:dyDescent="0.3">
      <c r="A957" s="1" t="str">
        <f t="shared" si="297"/>
        <v/>
      </c>
      <c r="B957" t="str">
        <f t="shared" si="297"/>
        <v/>
      </c>
      <c r="C957" t="str">
        <f t="shared" si="297"/>
        <v/>
      </c>
      <c r="D957" t="str">
        <f t="shared" si="297"/>
        <v/>
      </c>
      <c r="F957" t="str">
        <f t="shared" si="263"/>
        <v/>
      </c>
      <c r="G957" s="4" t="str">
        <f t="shared" ref="G957:R957" si="316">IFERROR(100*G250,"")</f>
        <v/>
      </c>
      <c r="H957" s="4" t="str">
        <f t="shared" si="316"/>
        <v/>
      </c>
      <c r="I957" s="4" t="str">
        <f t="shared" si="316"/>
        <v/>
      </c>
      <c r="J957" s="4" t="str">
        <f t="shared" si="316"/>
        <v/>
      </c>
      <c r="K957" s="4" t="str">
        <f t="shared" si="316"/>
        <v/>
      </c>
      <c r="L957" s="4" t="str">
        <f t="shared" si="316"/>
        <v/>
      </c>
      <c r="M957" s="4" t="str">
        <f t="shared" si="316"/>
        <v/>
      </c>
      <c r="N957" s="4" t="str">
        <f t="shared" si="316"/>
        <v/>
      </c>
      <c r="O957" s="4" t="str">
        <f t="shared" si="316"/>
        <v/>
      </c>
      <c r="P957" s="4" t="str">
        <f t="shared" si="316"/>
        <v/>
      </c>
      <c r="Q957" s="4" t="str">
        <f t="shared" si="316"/>
        <v/>
      </c>
      <c r="R957" s="4" t="str">
        <f t="shared" si="316"/>
        <v/>
      </c>
      <c r="S957" s="4" t="str">
        <f t="shared" si="265"/>
        <v>-</v>
      </c>
      <c r="T957" s="4" t="str">
        <f t="shared" si="266"/>
        <v>-</v>
      </c>
      <c r="U957" s="4" t="str">
        <f t="shared" si="267"/>
        <v>-</v>
      </c>
      <c r="V957" s="4" t="str">
        <f t="shared" si="268"/>
        <v>-</v>
      </c>
      <c r="W957" s="4"/>
    </row>
    <row r="958" spans="1:23" x14ac:dyDescent="0.3">
      <c r="A958" s="1" t="str">
        <f t="shared" si="297"/>
        <v/>
      </c>
      <c r="B958" t="str">
        <f t="shared" si="297"/>
        <v/>
      </c>
      <c r="C958" t="str">
        <f t="shared" si="297"/>
        <v/>
      </c>
      <c r="D958" t="str">
        <f t="shared" si="297"/>
        <v/>
      </c>
      <c r="F958" t="str">
        <f t="shared" si="263"/>
        <v/>
      </c>
      <c r="G958" s="4" t="str">
        <f t="shared" ref="G958:R958" si="317">IFERROR(100*G251,"")</f>
        <v/>
      </c>
      <c r="H958" s="4" t="str">
        <f t="shared" si="317"/>
        <v/>
      </c>
      <c r="I958" s="4" t="str">
        <f t="shared" si="317"/>
        <v/>
      </c>
      <c r="J958" s="4" t="str">
        <f t="shared" si="317"/>
        <v/>
      </c>
      <c r="K958" s="4" t="str">
        <f t="shared" si="317"/>
        <v/>
      </c>
      <c r="L958" s="4" t="str">
        <f t="shared" si="317"/>
        <v/>
      </c>
      <c r="M958" s="4" t="str">
        <f t="shared" si="317"/>
        <v/>
      </c>
      <c r="N958" s="4" t="str">
        <f t="shared" si="317"/>
        <v/>
      </c>
      <c r="O958" s="4" t="str">
        <f t="shared" si="317"/>
        <v/>
      </c>
      <c r="P958" s="4" t="str">
        <f t="shared" si="317"/>
        <v/>
      </c>
      <c r="Q958" s="4" t="str">
        <f t="shared" si="317"/>
        <v/>
      </c>
      <c r="R958" s="4" t="str">
        <f t="shared" si="317"/>
        <v/>
      </c>
      <c r="S958" s="4" t="str">
        <f t="shared" si="265"/>
        <v>-</v>
      </c>
      <c r="T958" s="4" t="str">
        <f t="shared" si="266"/>
        <v>-</v>
      </c>
      <c r="U958" s="4" t="str">
        <f t="shared" si="267"/>
        <v>-</v>
      </c>
      <c r="V958" s="4" t="str">
        <f t="shared" si="268"/>
        <v>-</v>
      </c>
      <c r="W958" s="4"/>
    </row>
    <row r="959" spans="1:23" x14ac:dyDescent="0.3">
      <c r="A959" s="1" t="str">
        <f t="shared" ref="A959:D978" si="318">A252</f>
        <v/>
      </c>
      <c r="B959" t="str">
        <f t="shared" si="318"/>
        <v/>
      </c>
      <c r="C959" t="str">
        <f t="shared" si="318"/>
        <v/>
      </c>
      <c r="D959" t="str">
        <f t="shared" si="318"/>
        <v/>
      </c>
      <c r="F959" t="str">
        <f t="shared" si="263"/>
        <v/>
      </c>
      <c r="G959" s="4" t="str">
        <f t="shared" ref="G959:R959" si="319">IFERROR(100*G252,"")</f>
        <v/>
      </c>
      <c r="H959" s="4" t="str">
        <f t="shared" si="319"/>
        <v/>
      </c>
      <c r="I959" s="4" t="str">
        <f t="shared" si="319"/>
        <v/>
      </c>
      <c r="J959" s="4" t="str">
        <f t="shared" si="319"/>
        <v/>
      </c>
      <c r="K959" s="4" t="str">
        <f t="shared" si="319"/>
        <v/>
      </c>
      <c r="L959" s="4" t="str">
        <f t="shared" si="319"/>
        <v/>
      </c>
      <c r="M959" s="4" t="str">
        <f t="shared" si="319"/>
        <v/>
      </c>
      <c r="N959" s="4" t="str">
        <f t="shared" si="319"/>
        <v/>
      </c>
      <c r="O959" s="4" t="str">
        <f t="shared" si="319"/>
        <v/>
      </c>
      <c r="P959" s="4" t="str">
        <f t="shared" si="319"/>
        <v/>
      </c>
      <c r="Q959" s="4" t="str">
        <f t="shared" si="319"/>
        <v/>
      </c>
      <c r="R959" s="4" t="str">
        <f t="shared" si="319"/>
        <v/>
      </c>
      <c r="S959" s="4" t="str">
        <f t="shared" si="265"/>
        <v>-</v>
      </c>
      <c r="T959" s="4" t="str">
        <f t="shared" si="266"/>
        <v>-</v>
      </c>
      <c r="U959" s="4" t="str">
        <f t="shared" si="267"/>
        <v>-</v>
      </c>
      <c r="V959" s="4" t="str">
        <f t="shared" si="268"/>
        <v>-</v>
      </c>
      <c r="W959" s="4"/>
    </row>
    <row r="960" spans="1:23" x14ac:dyDescent="0.3">
      <c r="A960" s="1" t="str">
        <f t="shared" si="318"/>
        <v/>
      </c>
      <c r="B960" t="str">
        <f t="shared" si="318"/>
        <v/>
      </c>
      <c r="C960" t="str">
        <f t="shared" si="318"/>
        <v/>
      </c>
      <c r="D960" t="str">
        <f t="shared" si="318"/>
        <v/>
      </c>
      <c r="F960" t="str">
        <f t="shared" si="263"/>
        <v/>
      </c>
      <c r="G960" s="4" t="str">
        <f t="shared" ref="G960:R960" si="320">IFERROR(100*G253,"")</f>
        <v/>
      </c>
      <c r="H960" s="4" t="str">
        <f t="shared" si="320"/>
        <v/>
      </c>
      <c r="I960" s="4" t="str">
        <f t="shared" si="320"/>
        <v/>
      </c>
      <c r="J960" s="4" t="str">
        <f t="shared" si="320"/>
        <v/>
      </c>
      <c r="K960" s="4" t="str">
        <f t="shared" si="320"/>
        <v/>
      </c>
      <c r="L960" s="4" t="str">
        <f t="shared" si="320"/>
        <v/>
      </c>
      <c r="M960" s="4" t="str">
        <f t="shared" si="320"/>
        <v/>
      </c>
      <c r="N960" s="4" t="str">
        <f t="shared" si="320"/>
        <v/>
      </c>
      <c r="O960" s="4" t="str">
        <f t="shared" si="320"/>
        <v/>
      </c>
      <c r="P960" s="4" t="str">
        <f t="shared" si="320"/>
        <v/>
      </c>
      <c r="Q960" s="4" t="str">
        <f t="shared" si="320"/>
        <v/>
      </c>
      <c r="R960" s="4" t="str">
        <f t="shared" si="320"/>
        <v/>
      </c>
      <c r="S960" s="4" t="str">
        <f t="shared" si="265"/>
        <v>-</v>
      </c>
      <c r="T960" s="4" t="str">
        <f t="shared" si="266"/>
        <v>-</v>
      </c>
      <c r="U960" s="4" t="str">
        <f t="shared" si="267"/>
        <v>-</v>
      </c>
      <c r="V960" s="4" t="str">
        <f t="shared" si="268"/>
        <v>-</v>
      </c>
      <c r="W960" s="4"/>
    </row>
    <row r="961" spans="1:23" x14ac:dyDescent="0.3">
      <c r="A961" s="1" t="str">
        <f t="shared" si="318"/>
        <v/>
      </c>
      <c r="B961" t="str">
        <f t="shared" si="318"/>
        <v/>
      </c>
      <c r="C961" t="str">
        <f t="shared" si="318"/>
        <v/>
      </c>
      <c r="D961" t="str">
        <f t="shared" si="318"/>
        <v/>
      </c>
      <c r="F961" t="str">
        <f t="shared" si="263"/>
        <v/>
      </c>
      <c r="G961" s="4" t="str">
        <f t="shared" ref="G961:R961" si="321">IFERROR(100*G254,"")</f>
        <v/>
      </c>
      <c r="H961" s="4" t="str">
        <f t="shared" si="321"/>
        <v/>
      </c>
      <c r="I961" s="4" t="str">
        <f t="shared" si="321"/>
        <v/>
      </c>
      <c r="J961" s="4" t="str">
        <f t="shared" si="321"/>
        <v/>
      </c>
      <c r="K961" s="4" t="str">
        <f t="shared" si="321"/>
        <v/>
      </c>
      <c r="L961" s="4" t="str">
        <f t="shared" si="321"/>
        <v/>
      </c>
      <c r="M961" s="4" t="str">
        <f t="shared" si="321"/>
        <v/>
      </c>
      <c r="N961" s="4" t="str">
        <f t="shared" si="321"/>
        <v/>
      </c>
      <c r="O961" s="4" t="str">
        <f t="shared" si="321"/>
        <v/>
      </c>
      <c r="P961" s="4" t="str">
        <f t="shared" si="321"/>
        <v/>
      </c>
      <c r="Q961" s="4" t="str">
        <f t="shared" si="321"/>
        <v/>
      </c>
      <c r="R961" s="4" t="str">
        <f t="shared" si="321"/>
        <v/>
      </c>
      <c r="S961" s="4" t="str">
        <f t="shared" si="265"/>
        <v>-</v>
      </c>
      <c r="T961" s="4" t="str">
        <f t="shared" si="266"/>
        <v>-</v>
      </c>
      <c r="U961" s="4" t="str">
        <f t="shared" si="267"/>
        <v>-</v>
      </c>
      <c r="V961" s="4" t="str">
        <f t="shared" si="268"/>
        <v>-</v>
      </c>
      <c r="W961" s="4"/>
    </row>
    <row r="962" spans="1:23" x14ac:dyDescent="0.3">
      <c r="A962" s="1" t="str">
        <f t="shared" si="318"/>
        <v/>
      </c>
      <c r="B962" t="str">
        <f t="shared" si="318"/>
        <v/>
      </c>
      <c r="C962" t="str">
        <f t="shared" si="318"/>
        <v/>
      </c>
      <c r="D962" t="str">
        <f t="shared" si="318"/>
        <v/>
      </c>
      <c r="F962" t="str">
        <f t="shared" si="263"/>
        <v/>
      </c>
      <c r="G962" s="4" t="str">
        <f t="shared" ref="G962:R962" si="322">IFERROR(100*G255,"")</f>
        <v/>
      </c>
      <c r="H962" s="4" t="str">
        <f t="shared" si="322"/>
        <v/>
      </c>
      <c r="I962" s="4" t="str">
        <f t="shared" si="322"/>
        <v/>
      </c>
      <c r="J962" s="4" t="str">
        <f t="shared" si="322"/>
        <v/>
      </c>
      <c r="K962" s="4" t="str">
        <f t="shared" si="322"/>
        <v/>
      </c>
      <c r="L962" s="4" t="str">
        <f t="shared" si="322"/>
        <v/>
      </c>
      <c r="M962" s="4" t="str">
        <f t="shared" si="322"/>
        <v/>
      </c>
      <c r="N962" s="4" t="str">
        <f t="shared" si="322"/>
        <v/>
      </c>
      <c r="O962" s="4" t="str">
        <f t="shared" si="322"/>
        <v/>
      </c>
      <c r="P962" s="4" t="str">
        <f t="shared" si="322"/>
        <v/>
      </c>
      <c r="Q962" s="4" t="str">
        <f t="shared" si="322"/>
        <v/>
      </c>
      <c r="R962" s="4" t="str">
        <f t="shared" si="322"/>
        <v/>
      </c>
      <c r="S962" s="4" t="str">
        <f t="shared" si="265"/>
        <v>-</v>
      </c>
      <c r="T962" s="4" t="str">
        <f t="shared" si="266"/>
        <v>-</v>
      </c>
      <c r="U962" s="4" t="str">
        <f t="shared" si="267"/>
        <v>-</v>
      </c>
      <c r="V962" s="4" t="str">
        <f t="shared" si="268"/>
        <v>-</v>
      </c>
      <c r="W962" s="4"/>
    </row>
    <row r="963" spans="1:23" x14ac:dyDescent="0.3">
      <c r="A963" s="1" t="str">
        <f t="shared" si="318"/>
        <v/>
      </c>
      <c r="B963" t="str">
        <f t="shared" si="318"/>
        <v/>
      </c>
      <c r="C963" t="str">
        <f t="shared" si="318"/>
        <v/>
      </c>
      <c r="D963" t="str">
        <f t="shared" si="318"/>
        <v/>
      </c>
      <c r="F963" t="str">
        <f t="shared" si="263"/>
        <v/>
      </c>
      <c r="G963" s="4" t="str">
        <f t="shared" ref="G963:R963" si="323">IFERROR(100*G256,"")</f>
        <v/>
      </c>
      <c r="H963" s="4" t="str">
        <f t="shared" si="323"/>
        <v/>
      </c>
      <c r="I963" s="4" t="str">
        <f t="shared" si="323"/>
        <v/>
      </c>
      <c r="J963" s="4" t="str">
        <f t="shared" si="323"/>
        <v/>
      </c>
      <c r="K963" s="4" t="str">
        <f t="shared" si="323"/>
        <v/>
      </c>
      <c r="L963" s="4" t="str">
        <f t="shared" si="323"/>
        <v/>
      </c>
      <c r="M963" s="4" t="str">
        <f t="shared" si="323"/>
        <v/>
      </c>
      <c r="N963" s="4" t="str">
        <f t="shared" si="323"/>
        <v/>
      </c>
      <c r="O963" s="4" t="str">
        <f t="shared" si="323"/>
        <v/>
      </c>
      <c r="P963" s="4" t="str">
        <f t="shared" si="323"/>
        <v/>
      </c>
      <c r="Q963" s="4" t="str">
        <f t="shared" si="323"/>
        <v/>
      </c>
      <c r="R963" s="4" t="str">
        <f t="shared" si="323"/>
        <v/>
      </c>
      <c r="S963" s="4" t="str">
        <f t="shared" si="265"/>
        <v>-</v>
      </c>
      <c r="T963" s="4" t="str">
        <f t="shared" si="266"/>
        <v>-</v>
      </c>
      <c r="U963" s="4" t="str">
        <f t="shared" si="267"/>
        <v>-</v>
      </c>
      <c r="V963" s="4" t="str">
        <f t="shared" si="268"/>
        <v>-</v>
      </c>
      <c r="W963" s="4"/>
    </row>
    <row r="964" spans="1:23" x14ac:dyDescent="0.3">
      <c r="A964" s="1" t="str">
        <f t="shared" si="318"/>
        <v/>
      </c>
      <c r="B964" t="str">
        <f t="shared" si="318"/>
        <v/>
      </c>
      <c r="C964" t="str">
        <f t="shared" si="318"/>
        <v/>
      </c>
      <c r="D964" t="str">
        <f t="shared" si="318"/>
        <v/>
      </c>
      <c r="F964" t="str">
        <f t="shared" si="263"/>
        <v/>
      </c>
      <c r="G964" s="4" t="str">
        <f t="shared" ref="G964:R964" si="324">IFERROR(100*G257,"")</f>
        <v/>
      </c>
      <c r="H964" s="4" t="str">
        <f t="shared" si="324"/>
        <v/>
      </c>
      <c r="I964" s="4" t="str">
        <f t="shared" si="324"/>
        <v/>
      </c>
      <c r="J964" s="4" t="str">
        <f t="shared" si="324"/>
        <v/>
      </c>
      <c r="K964" s="4" t="str">
        <f t="shared" si="324"/>
        <v/>
      </c>
      <c r="L964" s="4" t="str">
        <f t="shared" si="324"/>
        <v/>
      </c>
      <c r="M964" s="4" t="str">
        <f t="shared" si="324"/>
        <v/>
      </c>
      <c r="N964" s="4" t="str">
        <f t="shared" si="324"/>
        <v/>
      </c>
      <c r="O964" s="4" t="str">
        <f t="shared" si="324"/>
        <v/>
      </c>
      <c r="P964" s="4" t="str">
        <f t="shared" si="324"/>
        <v/>
      </c>
      <c r="Q964" s="4" t="str">
        <f t="shared" si="324"/>
        <v/>
      </c>
      <c r="R964" s="4" t="str">
        <f t="shared" si="324"/>
        <v/>
      </c>
      <c r="S964" s="4" t="str">
        <f t="shared" si="265"/>
        <v>-</v>
      </c>
      <c r="T964" s="4" t="str">
        <f t="shared" si="266"/>
        <v>-</v>
      </c>
      <c r="U964" s="4" t="str">
        <f t="shared" si="267"/>
        <v>-</v>
      </c>
      <c r="V964" s="4" t="str">
        <f t="shared" si="268"/>
        <v>-</v>
      </c>
      <c r="W964" s="4"/>
    </row>
    <row r="965" spans="1:23" x14ac:dyDescent="0.3">
      <c r="A965" s="1" t="str">
        <f t="shared" si="318"/>
        <v/>
      </c>
      <c r="B965" t="str">
        <f t="shared" si="318"/>
        <v/>
      </c>
      <c r="C965" t="str">
        <f t="shared" si="318"/>
        <v/>
      </c>
      <c r="D965" t="str">
        <f t="shared" si="318"/>
        <v/>
      </c>
      <c r="F965" t="str">
        <f t="shared" si="263"/>
        <v/>
      </c>
      <c r="G965" s="4" t="str">
        <f t="shared" ref="G965:R965" si="325">IFERROR(100*G258,"")</f>
        <v/>
      </c>
      <c r="H965" s="4" t="str">
        <f t="shared" si="325"/>
        <v/>
      </c>
      <c r="I965" s="4" t="str">
        <f t="shared" si="325"/>
        <v/>
      </c>
      <c r="J965" s="4" t="str">
        <f t="shared" si="325"/>
        <v/>
      </c>
      <c r="K965" s="4" t="str">
        <f t="shared" si="325"/>
        <v/>
      </c>
      <c r="L965" s="4" t="str">
        <f t="shared" si="325"/>
        <v/>
      </c>
      <c r="M965" s="4" t="str">
        <f t="shared" si="325"/>
        <v/>
      </c>
      <c r="N965" s="4" t="str">
        <f t="shared" si="325"/>
        <v/>
      </c>
      <c r="O965" s="4" t="str">
        <f t="shared" si="325"/>
        <v/>
      </c>
      <c r="P965" s="4" t="str">
        <f t="shared" si="325"/>
        <v/>
      </c>
      <c r="Q965" s="4" t="str">
        <f t="shared" si="325"/>
        <v/>
      </c>
      <c r="R965" s="4" t="str">
        <f t="shared" si="325"/>
        <v/>
      </c>
      <c r="S965" s="4" t="str">
        <f t="shared" si="265"/>
        <v>-</v>
      </c>
      <c r="T965" s="4" t="str">
        <f t="shared" si="266"/>
        <v>-</v>
      </c>
      <c r="U965" s="4" t="str">
        <f t="shared" si="267"/>
        <v>-</v>
      </c>
      <c r="V965" s="4" t="str">
        <f t="shared" si="268"/>
        <v>-</v>
      </c>
      <c r="W965" s="4"/>
    </row>
    <row r="966" spans="1:23" x14ac:dyDescent="0.3">
      <c r="A966" s="1" t="str">
        <f t="shared" si="318"/>
        <v/>
      </c>
      <c r="B966" t="str">
        <f t="shared" si="318"/>
        <v/>
      </c>
      <c r="C966" t="str">
        <f t="shared" si="318"/>
        <v/>
      </c>
      <c r="D966" t="str">
        <f t="shared" si="318"/>
        <v/>
      </c>
      <c r="F966" t="str">
        <f t="shared" si="263"/>
        <v/>
      </c>
      <c r="G966" s="4" t="str">
        <f t="shared" ref="G966:R966" si="326">IFERROR(100*G259,"")</f>
        <v/>
      </c>
      <c r="H966" s="4" t="str">
        <f t="shared" si="326"/>
        <v/>
      </c>
      <c r="I966" s="4" t="str">
        <f t="shared" si="326"/>
        <v/>
      </c>
      <c r="J966" s="4" t="str">
        <f t="shared" si="326"/>
        <v/>
      </c>
      <c r="K966" s="4" t="str">
        <f t="shared" si="326"/>
        <v/>
      </c>
      <c r="L966" s="4" t="str">
        <f t="shared" si="326"/>
        <v/>
      </c>
      <c r="M966" s="4" t="str">
        <f t="shared" si="326"/>
        <v/>
      </c>
      <c r="N966" s="4" t="str">
        <f t="shared" si="326"/>
        <v/>
      </c>
      <c r="O966" s="4" t="str">
        <f t="shared" si="326"/>
        <v/>
      </c>
      <c r="P966" s="4" t="str">
        <f t="shared" si="326"/>
        <v/>
      </c>
      <c r="Q966" s="4" t="str">
        <f t="shared" si="326"/>
        <v/>
      </c>
      <c r="R966" s="4" t="str">
        <f t="shared" si="326"/>
        <v/>
      </c>
      <c r="S966" s="4" t="str">
        <f t="shared" si="265"/>
        <v>-</v>
      </c>
      <c r="T966" s="4" t="str">
        <f t="shared" si="266"/>
        <v>-</v>
      </c>
      <c r="U966" s="4" t="str">
        <f t="shared" si="267"/>
        <v>-</v>
      </c>
      <c r="V966" s="4" t="str">
        <f t="shared" si="268"/>
        <v>-</v>
      </c>
      <c r="W966" s="4"/>
    </row>
    <row r="967" spans="1:23" x14ac:dyDescent="0.3">
      <c r="A967" s="1" t="str">
        <f t="shared" si="318"/>
        <v/>
      </c>
      <c r="B967" t="str">
        <f t="shared" si="318"/>
        <v/>
      </c>
      <c r="C967" t="str">
        <f t="shared" si="318"/>
        <v/>
      </c>
      <c r="D967" t="str">
        <f t="shared" si="318"/>
        <v/>
      </c>
      <c r="F967" t="str">
        <f t="shared" si="263"/>
        <v/>
      </c>
      <c r="G967" s="4" t="str">
        <f t="shared" ref="G967:R967" si="327">IFERROR(100*G260,"")</f>
        <v/>
      </c>
      <c r="H967" s="4" t="str">
        <f t="shared" si="327"/>
        <v/>
      </c>
      <c r="I967" s="4" t="str">
        <f t="shared" si="327"/>
        <v/>
      </c>
      <c r="J967" s="4" t="str">
        <f t="shared" si="327"/>
        <v/>
      </c>
      <c r="K967" s="4" t="str">
        <f t="shared" si="327"/>
        <v/>
      </c>
      <c r="L967" s="4" t="str">
        <f t="shared" si="327"/>
        <v/>
      </c>
      <c r="M967" s="4" t="str">
        <f t="shared" si="327"/>
        <v/>
      </c>
      <c r="N967" s="4" t="str">
        <f t="shared" si="327"/>
        <v/>
      </c>
      <c r="O967" s="4" t="str">
        <f t="shared" si="327"/>
        <v/>
      </c>
      <c r="P967" s="4" t="str">
        <f t="shared" si="327"/>
        <v/>
      </c>
      <c r="Q967" s="4" t="str">
        <f t="shared" si="327"/>
        <v/>
      </c>
      <c r="R967" s="4" t="str">
        <f t="shared" si="327"/>
        <v/>
      </c>
      <c r="S967" s="4" t="str">
        <f t="shared" si="265"/>
        <v>-</v>
      </c>
      <c r="T967" s="4" t="str">
        <f t="shared" si="266"/>
        <v>-</v>
      </c>
      <c r="U967" s="4" t="str">
        <f t="shared" si="267"/>
        <v>-</v>
      </c>
      <c r="V967" s="4" t="str">
        <f t="shared" si="268"/>
        <v>-</v>
      </c>
      <c r="W967" s="4"/>
    </row>
    <row r="968" spans="1:23" x14ac:dyDescent="0.3">
      <c r="A968" s="1" t="str">
        <f t="shared" si="318"/>
        <v/>
      </c>
      <c r="B968" t="str">
        <f t="shared" si="318"/>
        <v/>
      </c>
      <c r="C968" t="str">
        <f t="shared" si="318"/>
        <v/>
      </c>
      <c r="D968" t="str">
        <f t="shared" si="318"/>
        <v/>
      </c>
      <c r="F968" t="str">
        <f t="shared" si="263"/>
        <v/>
      </c>
      <c r="G968" s="4" t="str">
        <f t="shared" ref="G968:R968" si="328">IFERROR(100*G261,"")</f>
        <v/>
      </c>
      <c r="H968" s="4" t="str">
        <f t="shared" si="328"/>
        <v/>
      </c>
      <c r="I968" s="4" t="str">
        <f t="shared" si="328"/>
        <v/>
      </c>
      <c r="J968" s="4" t="str">
        <f t="shared" si="328"/>
        <v/>
      </c>
      <c r="K968" s="4" t="str">
        <f t="shared" si="328"/>
        <v/>
      </c>
      <c r="L968" s="4" t="str">
        <f t="shared" si="328"/>
        <v/>
      </c>
      <c r="M968" s="4" t="str">
        <f t="shared" si="328"/>
        <v/>
      </c>
      <c r="N968" s="4" t="str">
        <f t="shared" si="328"/>
        <v/>
      </c>
      <c r="O968" s="4" t="str">
        <f t="shared" si="328"/>
        <v/>
      </c>
      <c r="P968" s="4" t="str">
        <f t="shared" si="328"/>
        <v/>
      </c>
      <c r="Q968" s="4" t="str">
        <f t="shared" si="328"/>
        <v/>
      </c>
      <c r="R968" s="4" t="str">
        <f t="shared" si="328"/>
        <v/>
      </c>
      <c r="S968" s="4" t="str">
        <f t="shared" si="265"/>
        <v>-</v>
      </c>
      <c r="T968" s="4" t="str">
        <f t="shared" si="266"/>
        <v>-</v>
      </c>
      <c r="U968" s="4" t="str">
        <f t="shared" si="267"/>
        <v>-</v>
      </c>
      <c r="V968" s="4" t="str">
        <f t="shared" si="268"/>
        <v>-</v>
      </c>
      <c r="W968" s="4"/>
    </row>
    <row r="969" spans="1:23" x14ac:dyDescent="0.3">
      <c r="A969" s="1" t="str">
        <f t="shared" si="318"/>
        <v/>
      </c>
      <c r="B969" t="str">
        <f t="shared" si="318"/>
        <v/>
      </c>
      <c r="C969" t="str">
        <f t="shared" si="318"/>
        <v/>
      </c>
      <c r="D969" t="str">
        <f t="shared" si="318"/>
        <v/>
      </c>
      <c r="F969" t="str">
        <f t="shared" si="263"/>
        <v/>
      </c>
      <c r="G969" s="4" t="str">
        <f t="shared" ref="G969:R969" si="329">IFERROR(100*G262,"")</f>
        <v/>
      </c>
      <c r="H969" s="4" t="str">
        <f t="shared" si="329"/>
        <v/>
      </c>
      <c r="I969" s="4" t="str">
        <f t="shared" si="329"/>
        <v/>
      </c>
      <c r="J969" s="4" t="str">
        <f t="shared" si="329"/>
        <v/>
      </c>
      <c r="K969" s="4" t="str">
        <f t="shared" si="329"/>
        <v/>
      </c>
      <c r="L969" s="4" t="str">
        <f t="shared" si="329"/>
        <v/>
      </c>
      <c r="M969" s="4" t="str">
        <f t="shared" si="329"/>
        <v/>
      </c>
      <c r="N969" s="4" t="str">
        <f t="shared" si="329"/>
        <v/>
      </c>
      <c r="O969" s="4" t="str">
        <f t="shared" si="329"/>
        <v/>
      </c>
      <c r="P969" s="4" t="str">
        <f t="shared" si="329"/>
        <v/>
      </c>
      <c r="Q969" s="4" t="str">
        <f t="shared" si="329"/>
        <v/>
      </c>
      <c r="R969" s="4" t="str">
        <f t="shared" si="329"/>
        <v/>
      </c>
      <c r="S969" s="4" t="str">
        <f t="shared" si="265"/>
        <v>-</v>
      </c>
      <c r="T969" s="4" t="str">
        <f t="shared" si="266"/>
        <v>-</v>
      </c>
      <c r="U969" s="4" t="str">
        <f t="shared" si="267"/>
        <v>-</v>
      </c>
      <c r="V969" s="4" t="str">
        <f t="shared" si="268"/>
        <v>-</v>
      </c>
      <c r="W969" s="4"/>
    </row>
    <row r="970" spans="1:23" x14ac:dyDescent="0.3">
      <c r="A970" s="1" t="str">
        <f t="shared" si="318"/>
        <v/>
      </c>
      <c r="B970" t="str">
        <f t="shared" si="318"/>
        <v/>
      </c>
      <c r="C970" t="str">
        <f t="shared" si="318"/>
        <v/>
      </c>
      <c r="D970" t="str">
        <f t="shared" si="318"/>
        <v/>
      </c>
      <c r="F970" t="str">
        <f t="shared" si="263"/>
        <v/>
      </c>
      <c r="G970" s="4" t="str">
        <f t="shared" ref="G970:R970" si="330">IFERROR(100*G263,"")</f>
        <v/>
      </c>
      <c r="H970" s="4" t="str">
        <f t="shared" si="330"/>
        <v/>
      </c>
      <c r="I970" s="4" t="str">
        <f t="shared" si="330"/>
        <v/>
      </c>
      <c r="J970" s="4" t="str">
        <f t="shared" si="330"/>
        <v/>
      </c>
      <c r="K970" s="4" t="str">
        <f t="shared" si="330"/>
        <v/>
      </c>
      <c r="L970" s="4" t="str">
        <f t="shared" si="330"/>
        <v/>
      </c>
      <c r="M970" s="4" t="str">
        <f t="shared" si="330"/>
        <v/>
      </c>
      <c r="N970" s="4" t="str">
        <f t="shared" si="330"/>
        <v/>
      </c>
      <c r="O970" s="4" t="str">
        <f t="shared" si="330"/>
        <v/>
      </c>
      <c r="P970" s="4" t="str">
        <f t="shared" si="330"/>
        <v/>
      </c>
      <c r="Q970" s="4" t="str">
        <f t="shared" si="330"/>
        <v/>
      </c>
      <c r="R970" s="4" t="str">
        <f t="shared" si="330"/>
        <v/>
      </c>
      <c r="S970" s="4" t="str">
        <f t="shared" si="265"/>
        <v>-</v>
      </c>
      <c r="T970" s="4" t="str">
        <f t="shared" si="266"/>
        <v>-</v>
      </c>
      <c r="U970" s="4" t="str">
        <f t="shared" si="267"/>
        <v>-</v>
      </c>
      <c r="V970" s="4" t="str">
        <f t="shared" si="268"/>
        <v>-</v>
      </c>
      <c r="W970" s="4"/>
    </row>
    <row r="971" spans="1:23" x14ac:dyDescent="0.3">
      <c r="A971" s="1" t="str">
        <f t="shared" si="318"/>
        <v/>
      </c>
      <c r="B971" t="str">
        <f t="shared" si="318"/>
        <v/>
      </c>
      <c r="C971" t="str">
        <f t="shared" si="318"/>
        <v/>
      </c>
      <c r="D971" t="str">
        <f t="shared" si="318"/>
        <v/>
      </c>
      <c r="F971" t="str">
        <f t="shared" si="263"/>
        <v/>
      </c>
      <c r="G971" s="4" t="str">
        <f t="shared" ref="G971:R971" si="331">IFERROR(100*G264,"")</f>
        <v/>
      </c>
      <c r="H971" s="4" t="str">
        <f t="shared" si="331"/>
        <v/>
      </c>
      <c r="I971" s="4" t="str">
        <f t="shared" si="331"/>
        <v/>
      </c>
      <c r="J971" s="4" t="str">
        <f t="shared" si="331"/>
        <v/>
      </c>
      <c r="K971" s="4" t="str">
        <f t="shared" si="331"/>
        <v/>
      </c>
      <c r="L971" s="4" t="str">
        <f t="shared" si="331"/>
        <v/>
      </c>
      <c r="M971" s="4" t="str">
        <f t="shared" si="331"/>
        <v/>
      </c>
      <c r="N971" s="4" t="str">
        <f t="shared" si="331"/>
        <v/>
      </c>
      <c r="O971" s="4" t="str">
        <f t="shared" si="331"/>
        <v/>
      </c>
      <c r="P971" s="4" t="str">
        <f t="shared" si="331"/>
        <v/>
      </c>
      <c r="Q971" s="4" t="str">
        <f t="shared" si="331"/>
        <v/>
      </c>
      <c r="R971" s="4" t="str">
        <f t="shared" si="331"/>
        <v/>
      </c>
      <c r="S971" s="4" t="str">
        <f t="shared" si="265"/>
        <v>-</v>
      </c>
      <c r="T971" s="4" t="str">
        <f t="shared" si="266"/>
        <v>-</v>
      </c>
      <c r="U971" s="4" t="str">
        <f t="shared" si="267"/>
        <v>-</v>
      </c>
      <c r="V971" s="4" t="str">
        <f t="shared" si="268"/>
        <v>-</v>
      </c>
      <c r="W971" s="4"/>
    </row>
    <row r="972" spans="1:23" x14ac:dyDescent="0.3">
      <c r="A972" s="1" t="str">
        <f t="shared" si="318"/>
        <v/>
      </c>
      <c r="B972" t="str">
        <f t="shared" si="318"/>
        <v/>
      </c>
      <c r="C972" t="str">
        <f t="shared" si="318"/>
        <v/>
      </c>
      <c r="D972" t="str">
        <f t="shared" si="318"/>
        <v/>
      </c>
      <c r="F972" t="str">
        <f t="shared" si="263"/>
        <v/>
      </c>
      <c r="G972" s="4" t="str">
        <f t="shared" ref="G972:R972" si="332">IFERROR(100*G265,"")</f>
        <v/>
      </c>
      <c r="H972" s="4" t="str">
        <f t="shared" si="332"/>
        <v/>
      </c>
      <c r="I972" s="4" t="str">
        <f t="shared" si="332"/>
        <v/>
      </c>
      <c r="J972" s="4" t="str">
        <f t="shared" si="332"/>
        <v/>
      </c>
      <c r="K972" s="4" t="str">
        <f t="shared" si="332"/>
        <v/>
      </c>
      <c r="L972" s="4" t="str">
        <f t="shared" si="332"/>
        <v/>
      </c>
      <c r="M972" s="4" t="str">
        <f t="shared" si="332"/>
        <v/>
      </c>
      <c r="N972" s="4" t="str">
        <f t="shared" si="332"/>
        <v/>
      </c>
      <c r="O972" s="4" t="str">
        <f t="shared" si="332"/>
        <v/>
      </c>
      <c r="P972" s="4" t="str">
        <f t="shared" si="332"/>
        <v/>
      </c>
      <c r="Q972" s="4" t="str">
        <f t="shared" si="332"/>
        <v/>
      </c>
      <c r="R972" s="4" t="str">
        <f t="shared" si="332"/>
        <v/>
      </c>
      <c r="S972" s="4" t="str">
        <f t="shared" si="265"/>
        <v>-</v>
      </c>
      <c r="T972" s="4" t="str">
        <f t="shared" si="266"/>
        <v>-</v>
      </c>
      <c r="U972" s="4" t="str">
        <f t="shared" si="267"/>
        <v>-</v>
      </c>
      <c r="V972" s="4" t="str">
        <f t="shared" si="268"/>
        <v>-</v>
      </c>
      <c r="W972" s="4"/>
    </row>
    <row r="973" spans="1:23" x14ac:dyDescent="0.3">
      <c r="A973" s="1" t="str">
        <f t="shared" si="318"/>
        <v/>
      </c>
      <c r="B973" t="str">
        <f t="shared" si="318"/>
        <v/>
      </c>
      <c r="C973" t="str">
        <f t="shared" si="318"/>
        <v/>
      </c>
      <c r="D973" t="str">
        <f t="shared" si="318"/>
        <v/>
      </c>
      <c r="F973" t="str">
        <f t="shared" si="263"/>
        <v/>
      </c>
      <c r="G973" s="4" t="str">
        <f t="shared" ref="G973:R973" si="333">IFERROR(100*G266,"")</f>
        <v/>
      </c>
      <c r="H973" s="4" t="str">
        <f t="shared" si="333"/>
        <v/>
      </c>
      <c r="I973" s="4" t="str">
        <f t="shared" si="333"/>
        <v/>
      </c>
      <c r="J973" s="4" t="str">
        <f t="shared" si="333"/>
        <v/>
      </c>
      <c r="K973" s="4" t="str">
        <f t="shared" si="333"/>
        <v/>
      </c>
      <c r="L973" s="4" t="str">
        <f t="shared" si="333"/>
        <v/>
      </c>
      <c r="M973" s="4" t="str">
        <f t="shared" si="333"/>
        <v/>
      </c>
      <c r="N973" s="4" t="str">
        <f t="shared" si="333"/>
        <v/>
      </c>
      <c r="O973" s="4" t="str">
        <f t="shared" si="333"/>
        <v/>
      </c>
      <c r="P973" s="4" t="str">
        <f t="shared" si="333"/>
        <v/>
      </c>
      <c r="Q973" s="4" t="str">
        <f t="shared" si="333"/>
        <v/>
      </c>
      <c r="R973" s="4" t="str">
        <f t="shared" si="333"/>
        <v/>
      </c>
      <c r="S973" s="4" t="str">
        <f t="shared" si="265"/>
        <v>-</v>
      </c>
      <c r="T973" s="4" t="str">
        <f t="shared" si="266"/>
        <v>-</v>
      </c>
      <c r="U973" s="4" t="str">
        <f t="shared" si="267"/>
        <v>-</v>
      </c>
      <c r="V973" s="4" t="str">
        <f t="shared" si="268"/>
        <v>-</v>
      </c>
      <c r="W973" s="4"/>
    </row>
    <row r="974" spans="1:23" x14ac:dyDescent="0.3">
      <c r="A974" s="1" t="str">
        <f t="shared" si="318"/>
        <v/>
      </c>
      <c r="B974" t="str">
        <f t="shared" si="318"/>
        <v/>
      </c>
      <c r="C974" t="str">
        <f t="shared" si="318"/>
        <v/>
      </c>
      <c r="D974" t="str">
        <f t="shared" si="318"/>
        <v/>
      </c>
      <c r="F974" t="str">
        <f t="shared" si="263"/>
        <v/>
      </c>
      <c r="G974" s="4" t="str">
        <f t="shared" ref="G974:R974" si="334">IFERROR(100*G267,"")</f>
        <v/>
      </c>
      <c r="H974" s="4" t="str">
        <f t="shared" si="334"/>
        <v/>
      </c>
      <c r="I974" s="4" t="str">
        <f t="shared" si="334"/>
        <v/>
      </c>
      <c r="J974" s="4" t="str">
        <f t="shared" si="334"/>
        <v/>
      </c>
      <c r="K974" s="4" t="str">
        <f t="shared" si="334"/>
        <v/>
      </c>
      <c r="L974" s="4" t="str">
        <f t="shared" si="334"/>
        <v/>
      </c>
      <c r="M974" s="4" t="str">
        <f t="shared" si="334"/>
        <v/>
      </c>
      <c r="N974" s="4" t="str">
        <f t="shared" si="334"/>
        <v/>
      </c>
      <c r="O974" s="4" t="str">
        <f t="shared" si="334"/>
        <v/>
      </c>
      <c r="P974" s="4" t="str">
        <f t="shared" si="334"/>
        <v/>
      </c>
      <c r="Q974" s="4" t="str">
        <f t="shared" si="334"/>
        <v/>
      </c>
      <c r="R974" s="4" t="str">
        <f t="shared" si="334"/>
        <v/>
      </c>
      <c r="S974" s="4" t="str">
        <f t="shared" si="265"/>
        <v>-</v>
      </c>
      <c r="T974" s="4" t="str">
        <f t="shared" si="266"/>
        <v>-</v>
      </c>
      <c r="U974" s="4" t="str">
        <f t="shared" si="267"/>
        <v>-</v>
      </c>
      <c r="V974" s="4" t="str">
        <f t="shared" si="268"/>
        <v>-</v>
      </c>
      <c r="W974" s="4"/>
    </row>
    <row r="975" spans="1:23" x14ac:dyDescent="0.3">
      <c r="A975" s="1" t="str">
        <f t="shared" si="318"/>
        <v/>
      </c>
      <c r="B975" t="str">
        <f t="shared" si="318"/>
        <v/>
      </c>
      <c r="C975" t="str">
        <f t="shared" si="318"/>
        <v/>
      </c>
      <c r="D975" t="str">
        <f t="shared" si="318"/>
        <v/>
      </c>
      <c r="F975" t="str">
        <f t="shared" ref="F975:F1038" si="335">F268</f>
        <v/>
      </c>
      <c r="G975" s="4" t="str">
        <f t="shared" ref="G975:R975" si="336">IFERROR(100*G268,"")</f>
        <v/>
      </c>
      <c r="H975" s="4" t="str">
        <f t="shared" si="336"/>
        <v/>
      </c>
      <c r="I975" s="4" t="str">
        <f t="shared" si="336"/>
        <v/>
      </c>
      <c r="J975" s="4" t="str">
        <f t="shared" si="336"/>
        <v/>
      </c>
      <c r="K975" s="4" t="str">
        <f t="shared" si="336"/>
        <v/>
      </c>
      <c r="L975" s="4" t="str">
        <f t="shared" si="336"/>
        <v/>
      </c>
      <c r="M975" s="4" t="str">
        <f t="shared" si="336"/>
        <v/>
      </c>
      <c r="N975" s="4" t="str">
        <f t="shared" si="336"/>
        <v/>
      </c>
      <c r="O975" s="4" t="str">
        <f t="shared" si="336"/>
        <v/>
      </c>
      <c r="P975" s="4" t="str">
        <f t="shared" si="336"/>
        <v/>
      </c>
      <c r="Q975" s="4" t="str">
        <f t="shared" si="336"/>
        <v/>
      </c>
      <c r="R975" s="4" t="str">
        <f t="shared" si="336"/>
        <v/>
      </c>
      <c r="S975" s="4" t="str">
        <f t="shared" ref="S975:S1038" si="337">IFERROR(($G$714*G975)+($H$714*H975)+($I$714*I975)+($J$714*J975),"-")</f>
        <v>-</v>
      </c>
      <c r="T975" s="4" t="str">
        <f t="shared" ref="T975:T1038" si="338">IFERROR(($K$714*K975)+($L$714*L975)+($M$714*M975),"-")</f>
        <v>-</v>
      </c>
      <c r="U975" s="4" t="str">
        <f t="shared" ref="U975:U1038" si="339">IFERROR(($N$714*N975)+($O$714*O975)+($Q$714*Q975)+($R$714*R975)+($P$714*P975),"-")</f>
        <v>-</v>
      </c>
      <c r="V975" s="4" t="str">
        <f t="shared" ref="V975:V1038" si="340">IFERROR(($S$714*S975)+($T$714*T975)+($U$714*U975),"-")</f>
        <v>-</v>
      </c>
      <c r="W975" s="4"/>
    </row>
    <row r="976" spans="1:23" x14ac:dyDescent="0.3">
      <c r="A976" s="1" t="str">
        <f t="shared" si="318"/>
        <v/>
      </c>
      <c r="B976" t="str">
        <f t="shared" si="318"/>
        <v/>
      </c>
      <c r="C976" t="str">
        <f t="shared" si="318"/>
        <v/>
      </c>
      <c r="D976" t="str">
        <f t="shared" si="318"/>
        <v/>
      </c>
      <c r="F976" t="str">
        <f t="shared" si="335"/>
        <v/>
      </c>
      <c r="G976" s="4" t="str">
        <f t="shared" ref="G976:R976" si="341">IFERROR(100*G269,"")</f>
        <v/>
      </c>
      <c r="H976" s="4" t="str">
        <f t="shared" si="341"/>
        <v/>
      </c>
      <c r="I976" s="4" t="str">
        <f t="shared" si="341"/>
        <v/>
      </c>
      <c r="J976" s="4" t="str">
        <f t="shared" si="341"/>
        <v/>
      </c>
      <c r="K976" s="4" t="str">
        <f t="shared" si="341"/>
        <v/>
      </c>
      <c r="L976" s="4" t="str">
        <f t="shared" si="341"/>
        <v/>
      </c>
      <c r="M976" s="4" t="str">
        <f t="shared" si="341"/>
        <v/>
      </c>
      <c r="N976" s="4" t="str">
        <f t="shared" si="341"/>
        <v/>
      </c>
      <c r="O976" s="4" t="str">
        <f t="shared" si="341"/>
        <v/>
      </c>
      <c r="P976" s="4" t="str">
        <f t="shared" si="341"/>
        <v/>
      </c>
      <c r="Q976" s="4" t="str">
        <f t="shared" si="341"/>
        <v/>
      </c>
      <c r="R976" s="4" t="str">
        <f t="shared" si="341"/>
        <v/>
      </c>
      <c r="S976" s="4" t="str">
        <f t="shared" si="337"/>
        <v>-</v>
      </c>
      <c r="T976" s="4" t="str">
        <f t="shared" si="338"/>
        <v>-</v>
      </c>
      <c r="U976" s="4" t="str">
        <f t="shared" si="339"/>
        <v>-</v>
      </c>
      <c r="V976" s="4" t="str">
        <f t="shared" si="340"/>
        <v>-</v>
      </c>
      <c r="W976" s="4"/>
    </row>
    <row r="977" spans="1:23" x14ac:dyDescent="0.3">
      <c r="A977" s="1" t="str">
        <f t="shared" si="318"/>
        <v/>
      </c>
      <c r="B977" t="str">
        <f t="shared" si="318"/>
        <v/>
      </c>
      <c r="C977" t="str">
        <f t="shared" si="318"/>
        <v/>
      </c>
      <c r="D977" t="str">
        <f t="shared" si="318"/>
        <v/>
      </c>
      <c r="F977" t="str">
        <f t="shared" si="335"/>
        <v/>
      </c>
      <c r="G977" s="4" t="str">
        <f t="shared" ref="G977:R977" si="342">IFERROR(100*G270,"")</f>
        <v/>
      </c>
      <c r="H977" s="4" t="str">
        <f t="shared" si="342"/>
        <v/>
      </c>
      <c r="I977" s="4" t="str">
        <f t="shared" si="342"/>
        <v/>
      </c>
      <c r="J977" s="4" t="str">
        <f t="shared" si="342"/>
        <v/>
      </c>
      <c r="K977" s="4" t="str">
        <f t="shared" si="342"/>
        <v/>
      </c>
      <c r="L977" s="4" t="str">
        <f t="shared" si="342"/>
        <v/>
      </c>
      <c r="M977" s="4" t="str">
        <f t="shared" si="342"/>
        <v/>
      </c>
      <c r="N977" s="4" t="str">
        <f t="shared" si="342"/>
        <v/>
      </c>
      <c r="O977" s="4" t="str">
        <f t="shared" si="342"/>
        <v/>
      </c>
      <c r="P977" s="4" t="str">
        <f t="shared" si="342"/>
        <v/>
      </c>
      <c r="Q977" s="4" t="str">
        <f t="shared" si="342"/>
        <v/>
      </c>
      <c r="R977" s="4" t="str">
        <f t="shared" si="342"/>
        <v/>
      </c>
      <c r="S977" s="4" t="str">
        <f t="shared" si="337"/>
        <v>-</v>
      </c>
      <c r="T977" s="4" t="str">
        <f t="shared" si="338"/>
        <v>-</v>
      </c>
      <c r="U977" s="4" t="str">
        <f t="shared" si="339"/>
        <v>-</v>
      </c>
      <c r="V977" s="4" t="str">
        <f t="shared" si="340"/>
        <v>-</v>
      </c>
      <c r="W977" s="4"/>
    </row>
    <row r="978" spans="1:23" x14ac:dyDescent="0.3">
      <c r="A978" s="1" t="str">
        <f t="shared" si="318"/>
        <v/>
      </c>
      <c r="B978" t="str">
        <f t="shared" si="318"/>
        <v/>
      </c>
      <c r="C978" t="str">
        <f t="shared" si="318"/>
        <v/>
      </c>
      <c r="D978" t="str">
        <f t="shared" si="318"/>
        <v/>
      </c>
      <c r="F978" t="str">
        <f t="shared" si="335"/>
        <v/>
      </c>
      <c r="G978" s="4" t="str">
        <f t="shared" ref="G978:R978" si="343">IFERROR(100*G271,"")</f>
        <v/>
      </c>
      <c r="H978" s="4" t="str">
        <f t="shared" si="343"/>
        <v/>
      </c>
      <c r="I978" s="4" t="str">
        <f t="shared" si="343"/>
        <v/>
      </c>
      <c r="J978" s="4" t="str">
        <f t="shared" si="343"/>
        <v/>
      </c>
      <c r="K978" s="4" t="str">
        <f t="shared" si="343"/>
        <v/>
      </c>
      <c r="L978" s="4" t="str">
        <f t="shared" si="343"/>
        <v/>
      </c>
      <c r="M978" s="4" t="str">
        <f t="shared" si="343"/>
        <v/>
      </c>
      <c r="N978" s="4" t="str">
        <f t="shared" si="343"/>
        <v/>
      </c>
      <c r="O978" s="4" t="str">
        <f t="shared" si="343"/>
        <v/>
      </c>
      <c r="P978" s="4" t="str">
        <f t="shared" si="343"/>
        <v/>
      </c>
      <c r="Q978" s="4" t="str">
        <f t="shared" si="343"/>
        <v/>
      </c>
      <c r="R978" s="4" t="str">
        <f t="shared" si="343"/>
        <v/>
      </c>
      <c r="S978" s="4" t="str">
        <f t="shared" si="337"/>
        <v>-</v>
      </c>
      <c r="T978" s="4" t="str">
        <f t="shared" si="338"/>
        <v>-</v>
      </c>
      <c r="U978" s="4" t="str">
        <f t="shared" si="339"/>
        <v>-</v>
      </c>
      <c r="V978" s="4" t="str">
        <f t="shared" si="340"/>
        <v>-</v>
      </c>
      <c r="W978" s="4"/>
    </row>
    <row r="979" spans="1:23" x14ac:dyDescent="0.3">
      <c r="A979" s="1" t="str">
        <f t="shared" ref="A979:D998" si="344">A272</f>
        <v/>
      </c>
      <c r="B979" t="str">
        <f t="shared" si="344"/>
        <v/>
      </c>
      <c r="C979" t="str">
        <f t="shared" si="344"/>
        <v/>
      </c>
      <c r="D979" t="str">
        <f t="shared" si="344"/>
        <v/>
      </c>
      <c r="F979" t="str">
        <f t="shared" si="335"/>
        <v/>
      </c>
      <c r="G979" s="4" t="str">
        <f t="shared" ref="G979:R979" si="345">IFERROR(100*G272,"")</f>
        <v/>
      </c>
      <c r="H979" s="4" t="str">
        <f t="shared" si="345"/>
        <v/>
      </c>
      <c r="I979" s="4" t="str">
        <f t="shared" si="345"/>
        <v/>
      </c>
      <c r="J979" s="4" t="str">
        <f t="shared" si="345"/>
        <v/>
      </c>
      <c r="K979" s="4" t="str">
        <f t="shared" si="345"/>
        <v/>
      </c>
      <c r="L979" s="4" t="str">
        <f t="shared" si="345"/>
        <v/>
      </c>
      <c r="M979" s="4" t="str">
        <f t="shared" si="345"/>
        <v/>
      </c>
      <c r="N979" s="4" t="str">
        <f t="shared" si="345"/>
        <v/>
      </c>
      <c r="O979" s="4" t="str">
        <f t="shared" si="345"/>
        <v/>
      </c>
      <c r="P979" s="4" t="str">
        <f t="shared" si="345"/>
        <v/>
      </c>
      <c r="Q979" s="4" t="str">
        <f t="shared" si="345"/>
        <v/>
      </c>
      <c r="R979" s="4" t="str">
        <f t="shared" si="345"/>
        <v/>
      </c>
      <c r="S979" s="4" t="str">
        <f t="shared" si="337"/>
        <v>-</v>
      </c>
      <c r="T979" s="4" t="str">
        <f t="shared" si="338"/>
        <v>-</v>
      </c>
      <c r="U979" s="4" t="str">
        <f t="shared" si="339"/>
        <v>-</v>
      </c>
      <c r="V979" s="4" t="str">
        <f t="shared" si="340"/>
        <v>-</v>
      </c>
      <c r="W979" s="4"/>
    </row>
    <row r="980" spans="1:23" x14ac:dyDescent="0.3">
      <c r="A980" s="1" t="str">
        <f t="shared" si="344"/>
        <v/>
      </c>
      <c r="B980" t="str">
        <f t="shared" si="344"/>
        <v/>
      </c>
      <c r="C980" t="str">
        <f t="shared" si="344"/>
        <v/>
      </c>
      <c r="D980" t="str">
        <f t="shared" si="344"/>
        <v/>
      </c>
      <c r="F980" t="str">
        <f t="shared" si="335"/>
        <v/>
      </c>
      <c r="G980" s="4" t="str">
        <f t="shared" ref="G980:R980" si="346">IFERROR(100*G273,"")</f>
        <v/>
      </c>
      <c r="H980" s="4" t="str">
        <f t="shared" si="346"/>
        <v/>
      </c>
      <c r="I980" s="4" t="str">
        <f t="shared" si="346"/>
        <v/>
      </c>
      <c r="J980" s="4" t="str">
        <f t="shared" si="346"/>
        <v/>
      </c>
      <c r="K980" s="4" t="str">
        <f t="shared" si="346"/>
        <v/>
      </c>
      <c r="L980" s="4" t="str">
        <f t="shared" si="346"/>
        <v/>
      </c>
      <c r="M980" s="4" t="str">
        <f t="shared" si="346"/>
        <v/>
      </c>
      <c r="N980" s="4" t="str">
        <f t="shared" si="346"/>
        <v/>
      </c>
      <c r="O980" s="4" t="str">
        <f t="shared" si="346"/>
        <v/>
      </c>
      <c r="P980" s="4" t="str">
        <f t="shared" si="346"/>
        <v/>
      </c>
      <c r="Q980" s="4" t="str">
        <f t="shared" si="346"/>
        <v/>
      </c>
      <c r="R980" s="4" t="str">
        <f t="shared" si="346"/>
        <v/>
      </c>
      <c r="S980" s="4" t="str">
        <f t="shared" si="337"/>
        <v>-</v>
      </c>
      <c r="T980" s="4" t="str">
        <f t="shared" si="338"/>
        <v>-</v>
      </c>
      <c r="U980" s="4" t="str">
        <f t="shared" si="339"/>
        <v>-</v>
      </c>
      <c r="V980" s="4" t="str">
        <f t="shared" si="340"/>
        <v>-</v>
      </c>
      <c r="W980" s="4"/>
    </row>
    <row r="981" spans="1:23" x14ac:dyDescent="0.3">
      <c r="A981" s="1" t="str">
        <f t="shared" si="344"/>
        <v/>
      </c>
      <c r="B981" t="str">
        <f t="shared" si="344"/>
        <v/>
      </c>
      <c r="C981" t="str">
        <f t="shared" si="344"/>
        <v/>
      </c>
      <c r="D981" t="str">
        <f t="shared" si="344"/>
        <v/>
      </c>
      <c r="F981" t="str">
        <f t="shared" si="335"/>
        <v/>
      </c>
      <c r="G981" s="4" t="str">
        <f t="shared" ref="G981:R981" si="347">IFERROR(100*G274,"")</f>
        <v/>
      </c>
      <c r="H981" s="4" t="str">
        <f t="shared" si="347"/>
        <v/>
      </c>
      <c r="I981" s="4" t="str">
        <f t="shared" si="347"/>
        <v/>
      </c>
      <c r="J981" s="4" t="str">
        <f t="shared" si="347"/>
        <v/>
      </c>
      <c r="K981" s="4" t="str">
        <f t="shared" si="347"/>
        <v/>
      </c>
      <c r="L981" s="4" t="str">
        <f t="shared" si="347"/>
        <v/>
      </c>
      <c r="M981" s="4" t="str">
        <f t="shared" si="347"/>
        <v/>
      </c>
      <c r="N981" s="4" t="str">
        <f t="shared" si="347"/>
        <v/>
      </c>
      <c r="O981" s="4" t="str">
        <f t="shared" si="347"/>
        <v/>
      </c>
      <c r="P981" s="4" t="str">
        <f t="shared" si="347"/>
        <v/>
      </c>
      <c r="Q981" s="4" t="str">
        <f t="shared" si="347"/>
        <v/>
      </c>
      <c r="R981" s="4" t="str">
        <f t="shared" si="347"/>
        <v/>
      </c>
      <c r="S981" s="4" t="str">
        <f t="shared" si="337"/>
        <v>-</v>
      </c>
      <c r="T981" s="4" t="str">
        <f t="shared" si="338"/>
        <v>-</v>
      </c>
      <c r="U981" s="4" t="str">
        <f t="shared" si="339"/>
        <v>-</v>
      </c>
      <c r="V981" s="4" t="str">
        <f t="shared" si="340"/>
        <v>-</v>
      </c>
      <c r="W981" s="4"/>
    </row>
    <row r="982" spans="1:23" x14ac:dyDescent="0.3">
      <c r="A982" s="1" t="str">
        <f t="shared" si="344"/>
        <v/>
      </c>
      <c r="B982" t="str">
        <f t="shared" si="344"/>
        <v/>
      </c>
      <c r="C982" t="str">
        <f t="shared" si="344"/>
        <v/>
      </c>
      <c r="D982" t="str">
        <f t="shared" si="344"/>
        <v/>
      </c>
      <c r="F982" t="str">
        <f t="shared" si="335"/>
        <v/>
      </c>
      <c r="G982" s="4" t="str">
        <f t="shared" ref="G982:R982" si="348">IFERROR(100*G275,"")</f>
        <v/>
      </c>
      <c r="H982" s="4" t="str">
        <f t="shared" si="348"/>
        <v/>
      </c>
      <c r="I982" s="4" t="str">
        <f t="shared" si="348"/>
        <v/>
      </c>
      <c r="J982" s="4" t="str">
        <f t="shared" si="348"/>
        <v/>
      </c>
      <c r="K982" s="4" t="str">
        <f t="shared" si="348"/>
        <v/>
      </c>
      <c r="L982" s="4" t="str">
        <f t="shared" si="348"/>
        <v/>
      </c>
      <c r="M982" s="4" t="str">
        <f t="shared" si="348"/>
        <v/>
      </c>
      <c r="N982" s="4" t="str">
        <f t="shared" si="348"/>
        <v/>
      </c>
      <c r="O982" s="4" t="str">
        <f t="shared" si="348"/>
        <v/>
      </c>
      <c r="P982" s="4" t="str">
        <f t="shared" si="348"/>
        <v/>
      </c>
      <c r="Q982" s="4" t="str">
        <f t="shared" si="348"/>
        <v/>
      </c>
      <c r="R982" s="4" t="str">
        <f t="shared" si="348"/>
        <v/>
      </c>
      <c r="S982" s="4" t="str">
        <f t="shared" si="337"/>
        <v>-</v>
      </c>
      <c r="T982" s="4" t="str">
        <f t="shared" si="338"/>
        <v>-</v>
      </c>
      <c r="U982" s="4" t="str">
        <f t="shared" si="339"/>
        <v>-</v>
      </c>
      <c r="V982" s="4" t="str">
        <f t="shared" si="340"/>
        <v>-</v>
      </c>
      <c r="W982" s="4"/>
    </row>
    <row r="983" spans="1:23" x14ac:dyDescent="0.3">
      <c r="A983" s="1" t="str">
        <f t="shared" si="344"/>
        <v/>
      </c>
      <c r="B983" t="str">
        <f t="shared" si="344"/>
        <v/>
      </c>
      <c r="C983" t="str">
        <f t="shared" si="344"/>
        <v/>
      </c>
      <c r="D983" t="str">
        <f t="shared" si="344"/>
        <v/>
      </c>
      <c r="F983" t="str">
        <f t="shared" si="335"/>
        <v/>
      </c>
      <c r="G983" s="4" t="str">
        <f t="shared" ref="G983:R983" si="349">IFERROR(100*G276,"")</f>
        <v/>
      </c>
      <c r="H983" s="4" t="str">
        <f t="shared" si="349"/>
        <v/>
      </c>
      <c r="I983" s="4" t="str">
        <f t="shared" si="349"/>
        <v/>
      </c>
      <c r="J983" s="4" t="str">
        <f t="shared" si="349"/>
        <v/>
      </c>
      <c r="K983" s="4" t="str">
        <f t="shared" si="349"/>
        <v/>
      </c>
      <c r="L983" s="4" t="str">
        <f t="shared" si="349"/>
        <v/>
      </c>
      <c r="M983" s="4" t="str">
        <f t="shared" si="349"/>
        <v/>
      </c>
      <c r="N983" s="4" t="str">
        <f t="shared" si="349"/>
        <v/>
      </c>
      <c r="O983" s="4" t="str">
        <f t="shared" si="349"/>
        <v/>
      </c>
      <c r="P983" s="4" t="str">
        <f t="shared" si="349"/>
        <v/>
      </c>
      <c r="Q983" s="4" t="str">
        <f t="shared" si="349"/>
        <v/>
      </c>
      <c r="R983" s="4" t="str">
        <f t="shared" si="349"/>
        <v/>
      </c>
      <c r="S983" s="4" t="str">
        <f t="shared" si="337"/>
        <v>-</v>
      </c>
      <c r="T983" s="4" t="str">
        <f t="shared" si="338"/>
        <v>-</v>
      </c>
      <c r="U983" s="4" t="str">
        <f t="shared" si="339"/>
        <v>-</v>
      </c>
      <c r="V983" s="4" t="str">
        <f t="shared" si="340"/>
        <v>-</v>
      </c>
      <c r="W983" s="4"/>
    </row>
    <row r="984" spans="1:23" x14ac:dyDescent="0.3">
      <c r="A984" s="1" t="str">
        <f t="shared" si="344"/>
        <v/>
      </c>
      <c r="B984" t="str">
        <f t="shared" si="344"/>
        <v/>
      </c>
      <c r="C984" t="str">
        <f t="shared" si="344"/>
        <v/>
      </c>
      <c r="D984" t="str">
        <f t="shared" si="344"/>
        <v/>
      </c>
      <c r="F984" t="str">
        <f t="shared" si="335"/>
        <v/>
      </c>
      <c r="G984" s="4" t="str">
        <f t="shared" ref="G984:R984" si="350">IFERROR(100*G277,"")</f>
        <v/>
      </c>
      <c r="H984" s="4" t="str">
        <f t="shared" si="350"/>
        <v/>
      </c>
      <c r="I984" s="4" t="str">
        <f t="shared" si="350"/>
        <v/>
      </c>
      <c r="J984" s="4" t="str">
        <f t="shared" si="350"/>
        <v/>
      </c>
      <c r="K984" s="4" t="str">
        <f t="shared" si="350"/>
        <v/>
      </c>
      <c r="L984" s="4" t="str">
        <f t="shared" si="350"/>
        <v/>
      </c>
      <c r="M984" s="4" t="str">
        <f t="shared" si="350"/>
        <v/>
      </c>
      <c r="N984" s="4" t="str">
        <f t="shared" si="350"/>
        <v/>
      </c>
      <c r="O984" s="4" t="str">
        <f t="shared" si="350"/>
        <v/>
      </c>
      <c r="P984" s="4" t="str">
        <f t="shared" si="350"/>
        <v/>
      </c>
      <c r="Q984" s="4" t="str">
        <f t="shared" si="350"/>
        <v/>
      </c>
      <c r="R984" s="4" t="str">
        <f t="shared" si="350"/>
        <v/>
      </c>
      <c r="S984" s="4" t="str">
        <f t="shared" si="337"/>
        <v>-</v>
      </c>
      <c r="T984" s="4" t="str">
        <f t="shared" si="338"/>
        <v>-</v>
      </c>
      <c r="U984" s="4" t="str">
        <f t="shared" si="339"/>
        <v>-</v>
      </c>
      <c r="V984" s="4" t="str">
        <f t="shared" si="340"/>
        <v>-</v>
      </c>
      <c r="W984" s="4"/>
    </row>
    <row r="985" spans="1:23" x14ac:dyDescent="0.3">
      <c r="A985" s="1" t="str">
        <f t="shared" si="344"/>
        <v/>
      </c>
      <c r="B985" t="str">
        <f t="shared" si="344"/>
        <v/>
      </c>
      <c r="C985" t="str">
        <f t="shared" si="344"/>
        <v/>
      </c>
      <c r="D985" t="str">
        <f t="shared" si="344"/>
        <v/>
      </c>
      <c r="F985" t="str">
        <f t="shared" si="335"/>
        <v/>
      </c>
      <c r="G985" s="4" t="str">
        <f t="shared" ref="G985:R985" si="351">IFERROR(100*G278,"")</f>
        <v/>
      </c>
      <c r="H985" s="4" t="str">
        <f t="shared" si="351"/>
        <v/>
      </c>
      <c r="I985" s="4" t="str">
        <f t="shared" si="351"/>
        <v/>
      </c>
      <c r="J985" s="4" t="str">
        <f t="shared" si="351"/>
        <v/>
      </c>
      <c r="K985" s="4" t="str">
        <f t="shared" si="351"/>
        <v/>
      </c>
      <c r="L985" s="4" t="str">
        <f t="shared" si="351"/>
        <v/>
      </c>
      <c r="M985" s="4" t="str">
        <f t="shared" si="351"/>
        <v/>
      </c>
      <c r="N985" s="4" t="str">
        <f t="shared" si="351"/>
        <v/>
      </c>
      <c r="O985" s="4" t="str">
        <f t="shared" si="351"/>
        <v/>
      </c>
      <c r="P985" s="4" t="str">
        <f t="shared" si="351"/>
        <v/>
      </c>
      <c r="Q985" s="4" t="str">
        <f t="shared" si="351"/>
        <v/>
      </c>
      <c r="R985" s="4" t="str">
        <f t="shared" si="351"/>
        <v/>
      </c>
      <c r="S985" s="4" t="str">
        <f t="shared" si="337"/>
        <v>-</v>
      </c>
      <c r="T985" s="4" t="str">
        <f t="shared" si="338"/>
        <v>-</v>
      </c>
      <c r="U985" s="4" t="str">
        <f t="shared" si="339"/>
        <v>-</v>
      </c>
      <c r="V985" s="4" t="str">
        <f t="shared" si="340"/>
        <v>-</v>
      </c>
      <c r="W985" s="4"/>
    </row>
    <row r="986" spans="1:23" x14ac:dyDescent="0.3">
      <c r="A986" s="1" t="str">
        <f t="shared" si="344"/>
        <v/>
      </c>
      <c r="B986" t="str">
        <f t="shared" si="344"/>
        <v/>
      </c>
      <c r="C986" t="str">
        <f t="shared" si="344"/>
        <v/>
      </c>
      <c r="D986" t="str">
        <f t="shared" si="344"/>
        <v/>
      </c>
      <c r="F986" t="str">
        <f t="shared" si="335"/>
        <v/>
      </c>
      <c r="G986" s="4" t="str">
        <f t="shared" ref="G986:R986" si="352">IFERROR(100*G279,"")</f>
        <v/>
      </c>
      <c r="H986" s="4" t="str">
        <f t="shared" si="352"/>
        <v/>
      </c>
      <c r="I986" s="4" t="str">
        <f t="shared" si="352"/>
        <v/>
      </c>
      <c r="J986" s="4" t="str">
        <f t="shared" si="352"/>
        <v/>
      </c>
      <c r="K986" s="4" t="str">
        <f t="shared" si="352"/>
        <v/>
      </c>
      <c r="L986" s="4" t="str">
        <f t="shared" si="352"/>
        <v/>
      </c>
      <c r="M986" s="4" t="str">
        <f t="shared" si="352"/>
        <v/>
      </c>
      <c r="N986" s="4" t="str">
        <f t="shared" si="352"/>
        <v/>
      </c>
      <c r="O986" s="4" t="str">
        <f t="shared" si="352"/>
        <v/>
      </c>
      <c r="P986" s="4" t="str">
        <f t="shared" si="352"/>
        <v/>
      </c>
      <c r="Q986" s="4" t="str">
        <f t="shared" si="352"/>
        <v/>
      </c>
      <c r="R986" s="4" t="str">
        <f t="shared" si="352"/>
        <v/>
      </c>
      <c r="S986" s="4" t="str">
        <f t="shared" si="337"/>
        <v>-</v>
      </c>
      <c r="T986" s="4" t="str">
        <f t="shared" si="338"/>
        <v>-</v>
      </c>
      <c r="U986" s="4" t="str">
        <f t="shared" si="339"/>
        <v>-</v>
      </c>
      <c r="V986" s="4" t="str">
        <f t="shared" si="340"/>
        <v>-</v>
      </c>
      <c r="W986" s="4"/>
    </row>
    <row r="987" spans="1:23" x14ac:dyDescent="0.3">
      <c r="A987" s="1" t="str">
        <f t="shared" si="344"/>
        <v/>
      </c>
      <c r="B987" t="str">
        <f t="shared" si="344"/>
        <v/>
      </c>
      <c r="C987" t="str">
        <f t="shared" si="344"/>
        <v/>
      </c>
      <c r="D987" t="str">
        <f t="shared" si="344"/>
        <v/>
      </c>
      <c r="F987" t="str">
        <f t="shared" si="335"/>
        <v/>
      </c>
      <c r="G987" s="4" t="str">
        <f t="shared" ref="G987:R987" si="353">IFERROR(100*G280,"")</f>
        <v/>
      </c>
      <c r="H987" s="4" t="str">
        <f t="shared" si="353"/>
        <v/>
      </c>
      <c r="I987" s="4" t="str">
        <f t="shared" si="353"/>
        <v/>
      </c>
      <c r="J987" s="4" t="str">
        <f t="shared" si="353"/>
        <v/>
      </c>
      <c r="K987" s="4" t="str">
        <f t="shared" si="353"/>
        <v/>
      </c>
      <c r="L987" s="4" t="str">
        <f t="shared" si="353"/>
        <v/>
      </c>
      <c r="M987" s="4" t="str">
        <f t="shared" si="353"/>
        <v/>
      </c>
      <c r="N987" s="4" t="str">
        <f t="shared" si="353"/>
        <v/>
      </c>
      <c r="O987" s="4" t="str">
        <f t="shared" si="353"/>
        <v/>
      </c>
      <c r="P987" s="4" t="str">
        <f t="shared" si="353"/>
        <v/>
      </c>
      <c r="Q987" s="4" t="str">
        <f t="shared" si="353"/>
        <v/>
      </c>
      <c r="R987" s="4" t="str">
        <f t="shared" si="353"/>
        <v/>
      </c>
      <c r="S987" s="4" t="str">
        <f t="shared" si="337"/>
        <v>-</v>
      </c>
      <c r="T987" s="4" t="str">
        <f t="shared" si="338"/>
        <v>-</v>
      </c>
      <c r="U987" s="4" t="str">
        <f t="shared" si="339"/>
        <v>-</v>
      </c>
      <c r="V987" s="4" t="str">
        <f t="shared" si="340"/>
        <v>-</v>
      </c>
      <c r="W987" s="4"/>
    </row>
    <row r="988" spans="1:23" x14ac:dyDescent="0.3">
      <c r="A988" s="1" t="str">
        <f t="shared" si="344"/>
        <v/>
      </c>
      <c r="B988" t="str">
        <f t="shared" si="344"/>
        <v/>
      </c>
      <c r="C988" t="str">
        <f t="shared" si="344"/>
        <v/>
      </c>
      <c r="D988" t="str">
        <f t="shared" si="344"/>
        <v/>
      </c>
      <c r="F988" t="str">
        <f t="shared" si="335"/>
        <v/>
      </c>
      <c r="G988" s="4" t="str">
        <f t="shared" ref="G988:R988" si="354">IFERROR(100*G281,"")</f>
        <v/>
      </c>
      <c r="H988" s="4" t="str">
        <f t="shared" si="354"/>
        <v/>
      </c>
      <c r="I988" s="4" t="str">
        <f t="shared" si="354"/>
        <v/>
      </c>
      <c r="J988" s="4" t="str">
        <f t="shared" si="354"/>
        <v/>
      </c>
      <c r="K988" s="4" t="str">
        <f t="shared" si="354"/>
        <v/>
      </c>
      <c r="L988" s="4" t="str">
        <f t="shared" si="354"/>
        <v/>
      </c>
      <c r="M988" s="4" t="str">
        <f t="shared" si="354"/>
        <v/>
      </c>
      <c r="N988" s="4" t="str">
        <f t="shared" si="354"/>
        <v/>
      </c>
      <c r="O988" s="4" t="str">
        <f t="shared" si="354"/>
        <v/>
      </c>
      <c r="P988" s="4" t="str">
        <f t="shared" si="354"/>
        <v/>
      </c>
      <c r="Q988" s="4" t="str">
        <f t="shared" si="354"/>
        <v/>
      </c>
      <c r="R988" s="4" t="str">
        <f t="shared" si="354"/>
        <v/>
      </c>
      <c r="S988" s="4" t="str">
        <f t="shared" si="337"/>
        <v>-</v>
      </c>
      <c r="T988" s="4" t="str">
        <f t="shared" si="338"/>
        <v>-</v>
      </c>
      <c r="U988" s="4" t="str">
        <f t="shared" si="339"/>
        <v>-</v>
      </c>
      <c r="V988" s="4" t="str">
        <f t="shared" si="340"/>
        <v>-</v>
      </c>
      <c r="W988" s="4"/>
    </row>
    <row r="989" spans="1:23" x14ac:dyDescent="0.3">
      <c r="A989" s="1" t="str">
        <f t="shared" si="344"/>
        <v/>
      </c>
      <c r="B989" t="str">
        <f t="shared" si="344"/>
        <v/>
      </c>
      <c r="C989" t="str">
        <f t="shared" si="344"/>
        <v/>
      </c>
      <c r="D989" t="str">
        <f t="shared" si="344"/>
        <v/>
      </c>
      <c r="F989" t="str">
        <f t="shared" si="335"/>
        <v/>
      </c>
      <c r="G989" s="4" t="str">
        <f t="shared" ref="G989:R989" si="355">IFERROR(100*G282,"")</f>
        <v/>
      </c>
      <c r="H989" s="4" t="str">
        <f t="shared" si="355"/>
        <v/>
      </c>
      <c r="I989" s="4" t="str">
        <f t="shared" si="355"/>
        <v/>
      </c>
      <c r="J989" s="4" t="str">
        <f t="shared" si="355"/>
        <v/>
      </c>
      <c r="K989" s="4" t="str">
        <f t="shared" si="355"/>
        <v/>
      </c>
      <c r="L989" s="4" t="str">
        <f t="shared" si="355"/>
        <v/>
      </c>
      <c r="M989" s="4" t="str">
        <f t="shared" si="355"/>
        <v/>
      </c>
      <c r="N989" s="4" t="str">
        <f t="shared" si="355"/>
        <v/>
      </c>
      <c r="O989" s="4" t="str">
        <f t="shared" si="355"/>
        <v/>
      </c>
      <c r="P989" s="4" t="str">
        <f t="shared" si="355"/>
        <v/>
      </c>
      <c r="Q989" s="4" t="str">
        <f t="shared" si="355"/>
        <v/>
      </c>
      <c r="R989" s="4" t="str">
        <f t="shared" si="355"/>
        <v/>
      </c>
      <c r="S989" s="4" t="str">
        <f t="shared" si="337"/>
        <v>-</v>
      </c>
      <c r="T989" s="4" t="str">
        <f t="shared" si="338"/>
        <v>-</v>
      </c>
      <c r="U989" s="4" t="str">
        <f t="shared" si="339"/>
        <v>-</v>
      </c>
      <c r="V989" s="4" t="str">
        <f t="shared" si="340"/>
        <v>-</v>
      </c>
      <c r="W989" s="4"/>
    </row>
    <row r="990" spans="1:23" x14ac:dyDescent="0.3">
      <c r="A990" s="1" t="str">
        <f t="shared" si="344"/>
        <v/>
      </c>
      <c r="B990" t="str">
        <f t="shared" si="344"/>
        <v/>
      </c>
      <c r="C990" t="str">
        <f t="shared" si="344"/>
        <v/>
      </c>
      <c r="D990" t="str">
        <f t="shared" si="344"/>
        <v/>
      </c>
      <c r="F990" t="str">
        <f t="shared" si="335"/>
        <v/>
      </c>
      <c r="G990" s="4" t="str">
        <f t="shared" ref="G990:R990" si="356">IFERROR(100*G283,"")</f>
        <v/>
      </c>
      <c r="H990" s="4" t="str">
        <f t="shared" si="356"/>
        <v/>
      </c>
      <c r="I990" s="4" t="str">
        <f t="shared" si="356"/>
        <v/>
      </c>
      <c r="J990" s="4" t="str">
        <f t="shared" si="356"/>
        <v/>
      </c>
      <c r="K990" s="4" t="str">
        <f t="shared" si="356"/>
        <v/>
      </c>
      <c r="L990" s="4" t="str">
        <f t="shared" si="356"/>
        <v/>
      </c>
      <c r="M990" s="4" t="str">
        <f t="shared" si="356"/>
        <v/>
      </c>
      <c r="N990" s="4" t="str">
        <f t="shared" si="356"/>
        <v/>
      </c>
      <c r="O990" s="4" t="str">
        <f t="shared" si="356"/>
        <v/>
      </c>
      <c r="P990" s="4" t="str">
        <f t="shared" si="356"/>
        <v/>
      </c>
      <c r="Q990" s="4" t="str">
        <f t="shared" si="356"/>
        <v/>
      </c>
      <c r="R990" s="4" t="str">
        <f t="shared" si="356"/>
        <v/>
      </c>
      <c r="S990" s="4" t="str">
        <f t="shared" si="337"/>
        <v>-</v>
      </c>
      <c r="T990" s="4" t="str">
        <f t="shared" si="338"/>
        <v>-</v>
      </c>
      <c r="U990" s="4" t="str">
        <f t="shared" si="339"/>
        <v>-</v>
      </c>
      <c r="V990" s="4" t="str">
        <f t="shared" si="340"/>
        <v>-</v>
      </c>
      <c r="W990" s="4"/>
    </row>
    <row r="991" spans="1:23" x14ac:dyDescent="0.3">
      <c r="A991" s="1" t="str">
        <f t="shared" si="344"/>
        <v/>
      </c>
      <c r="B991" t="str">
        <f t="shared" si="344"/>
        <v/>
      </c>
      <c r="C991" t="str">
        <f t="shared" si="344"/>
        <v/>
      </c>
      <c r="D991" t="str">
        <f t="shared" si="344"/>
        <v/>
      </c>
      <c r="F991" t="str">
        <f t="shared" si="335"/>
        <v/>
      </c>
      <c r="G991" s="4" t="str">
        <f t="shared" ref="G991:R991" si="357">IFERROR(100*G284,"")</f>
        <v/>
      </c>
      <c r="H991" s="4" t="str">
        <f t="shared" si="357"/>
        <v/>
      </c>
      <c r="I991" s="4" t="str">
        <f t="shared" si="357"/>
        <v/>
      </c>
      <c r="J991" s="4" t="str">
        <f t="shared" si="357"/>
        <v/>
      </c>
      <c r="K991" s="4" t="str">
        <f t="shared" si="357"/>
        <v/>
      </c>
      <c r="L991" s="4" t="str">
        <f t="shared" si="357"/>
        <v/>
      </c>
      <c r="M991" s="4" t="str">
        <f t="shared" si="357"/>
        <v/>
      </c>
      <c r="N991" s="4" t="str">
        <f t="shared" si="357"/>
        <v/>
      </c>
      <c r="O991" s="4" t="str">
        <f t="shared" si="357"/>
        <v/>
      </c>
      <c r="P991" s="4" t="str">
        <f t="shared" si="357"/>
        <v/>
      </c>
      <c r="Q991" s="4" t="str">
        <f t="shared" si="357"/>
        <v/>
      </c>
      <c r="R991" s="4" t="str">
        <f t="shared" si="357"/>
        <v/>
      </c>
      <c r="S991" s="4" t="str">
        <f t="shared" si="337"/>
        <v>-</v>
      </c>
      <c r="T991" s="4" t="str">
        <f t="shared" si="338"/>
        <v>-</v>
      </c>
      <c r="U991" s="4" t="str">
        <f t="shared" si="339"/>
        <v>-</v>
      </c>
      <c r="V991" s="4" t="str">
        <f t="shared" si="340"/>
        <v>-</v>
      </c>
      <c r="W991" s="4"/>
    </row>
    <row r="992" spans="1:23" x14ac:dyDescent="0.3">
      <c r="A992" s="1" t="str">
        <f t="shared" si="344"/>
        <v/>
      </c>
      <c r="B992" t="str">
        <f t="shared" si="344"/>
        <v/>
      </c>
      <c r="C992" t="str">
        <f t="shared" si="344"/>
        <v/>
      </c>
      <c r="D992" t="str">
        <f t="shared" si="344"/>
        <v/>
      </c>
      <c r="F992" t="str">
        <f t="shared" si="335"/>
        <v/>
      </c>
      <c r="G992" s="4" t="str">
        <f t="shared" ref="G992:R992" si="358">IFERROR(100*G285,"")</f>
        <v/>
      </c>
      <c r="H992" s="4" t="str">
        <f t="shared" si="358"/>
        <v/>
      </c>
      <c r="I992" s="4" t="str">
        <f t="shared" si="358"/>
        <v/>
      </c>
      <c r="J992" s="4" t="str">
        <f t="shared" si="358"/>
        <v/>
      </c>
      <c r="K992" s="4" t="str">
        <f t="shared" si="358"/>
        <v/>
      </c>
      <c r="L992" s="4" t="str">
        <f t="shared" si="358"/>
        <v/>
      </c>
      <c r="M992" s="4" t="str">
        <f t="shared" si="358"/>
        <v/>
      </c>
      <c r="N992" s="4" t="str">
        <f t="shared" si="358"/>
        <v/>
      </c>
      <c r="O992" s="4" t="str">
        <f t="shared" si="358"/>
        <v/>
      </c>
      <c r="P992" s="4" t="str">
        <f t="shared" si="358"/>
        <v/>
      </c>
      <c r="Q992" s="4" t="str">
        <f t="shared" si="358"/>
        <v/>
      </c>
      <c r="R992" s="4" t="str">
        <f t="shared" si="358"/>
        <v/>
      </c>
      <c r="S992" s="4" t="str">
        <f t="shared" si="337"/>
        <v>-</v>
      </c>
      <c r="T992" s="4" t="str">
        <f t="shared" si="338"/>
        <v>-</v>
      </c>
      <c r="U992" s="4" t="str">
        <f t="shared" si="339"/>
        <v>-</v>
      </c>
      <c r="V992" s="4" t="str">
        <f t="shared" si="340"/>
        <v>-</v>
      </c>
      <c r="W992" s="4"/>
    </row>
    <row r="993" spans="1:23" x14ac:dyDescent="0.3">
      <c r="A993" s="1" t="str">
        <f t="shared" si="344"/>
        <v/>
      </c>
      <c r="B993" t="str">
        <f t="shared" si="344"/>
        <v/>
      </c>
      <c r="C993" t="str">
        <f t="shared" si="344"/>
        <v/>
      </c>
      <c r="D993" t="str">
        <f t="shared" si="344"/>
        <v/>
      </c>
      <c r="F993" t="str">
        <f t="shared" si="335"/>
        <v/>
      </c>
      <c r="G993" s="4" t="str">
        <f t="shared" ref="G993:R993" si="359">IFERROR(100*G286,"")</f>
        <v/>
      </c>
      <c r="H993" s="4" t="str">
        <f t="shared" si="359"/>
        <v/>
      </c>
      <c r="I993" s="4" t="str">
        <f t="shared" si="359"/>
        <v/>
      </c>
      <c r="J993" s="4" t="str">
        <f t="shared" si="359"/>
        <v/>
      </c>
      <c r="K993" s="4" t="str">
        <f t="shared" si="359"/>
        <v/>
      </c>
      <c r="L993" s="4" t="str">
        <f t="shared" si="359"/>
        <v/>
      </c>
      <c r="M993" s="4" t="str">
        <f t="shared" si="359"/>
        <v/>
      </c>
      <c r="N993" s="4" t="str">
        <f t="shared" si="359"/>
        <v/>
      </c>
      <c r="O993" s="4" t="str">
        <f t="shared" si="359"/>
        <v/>
      </c>
      <c r="P993" s="4" t="str">
        <f t="shared" si="359"/>
        <v/>
      </c>
      <c r="Q993" s="4" t="str">
        <f t="shared" si="359"/>
        <v/>
      </c>
      <c r="R993" s="4" t="str">
        <f t="shared" si="359"/>
        <v/>
      </c>
      <c r="S993" s="4" t="str">
        <f t="shared" si="337"/>
        <v>-</v>
      </c>
      <c r="T993" s="4" t="str">
        <f t="shared" si="338"/>
        <v>-</v>
      </c>
      <c r="U993" s="4" t="str">
        <f t="shared" si="339"/>
        <v>-</v>
      </c>
      <c r="V993" s="4" t="str">
        <f t="shared" si="340"/>
        <v>-</v>
      </c>
      <c r="W993" s="4"/>
    </row>
    <row r="994" spans="1:23" x14ac:dyDescent="0.3">
      <c r="A994" s="1" t="str">
        <f t="shared" si="344"/>
        <v/>
      </c>
      <c r="B994" t="str">
        <f t="shared" si="344"/>
        <v/>
      </c>
      <c r="C994" t="str">
        <f t="shared" si="344"/>
        <v/>
      </c>
      <c r="D994" t="str">
        <f t="shared" si="344"/>
        <v/>
      </c>
      <c r="F994" t="str">
        <f t="shared" si="335"/>
        <v/>
      </c>
      <c r="G994" s="4" t="str">
        <f t="shared" ref="G994:R994" si="360">IFERROR(100*G287,"")</f>
        <v/>
      </c>
      <c r="H994" s="4" t="str">
        <f t="shared" si="360"/>
        <v/>
      </c>
      <c r="I994" s="4" t="str">
        <f t="shared" si="360"/>
        <v/>
      </c>
      <c r="J994" s="4" t="str">
        <f t="shared" si="360"/>
        <v/>
      </c>
      <c r="K994" s="4" t="str">
        <f t="shared" si="360"/>
        <v/>
      </c>
      <c r="L994" s="4" t="str">
        <f t="shared" si="360"/>
        <v/>
      </c>
      <c r="M994" s="4" t="str">
        <f t="shared" si="360"/>
        <v/>
      </c>
      <c r="N994" s="4" t="str">
        <f t="shared" si="360"/>
        <v/>
      </c>
      <c r="O994" s="4" t="str">
        <f t="shared" si="360"/>
        <v/>
      </c>
      <c r="P994" s="4" t="str">
        <f t="shared" si="360"/>
        <v/>
      </c>
      <c r="Q994" s="4" t="str">
        <f t="shared" si="360"/>
        <v/>
      </c>
      <c r="R994" s="4" t="str">
        <f t="shared" si="360"/>
        <v/>
      </c>
      <c r="S994" s="4" t="str">
        <f t="shared" si="337"/>
        <v>-</v>
      </c>
      <c r="T994" s="4" t="str">
        <f t="shared" si="338"/>
        <v>-</v>
      </c>
      <c r="U994" s="4" t="str">
        <f t="shared" si="339"/>
        <v>-</v>
      </c>
      <c r="V994" s="4" t="str">
        <f t="shared" si="340"/>
        <v>-</v>
      </c>
      <c r="W994" s="4"/>
    </row>
    <row r="995" spans="1:23" x14ac:dyDescent="0.3">
      <c r="A995" s="1" t="str">
        <f t="shared" si="344"/>
        <v/>
      </c>
      <c r="B995" t="str">
        <f t="shared" si="344"/>
        <v/>
      </c>
      <c r="C995" t="str">
        <f t="shared" si="344"/>
        <v/>
      </c>
      <c r="D995" t="str">
        <f t="shared" si="344"/>
        <v/>
      </c>
      <c r="F995" t="str">
        <f t="shared" si="335"/>
        <v/>
      </c>
      <c r="G995" s="4" t="str">
        <f t="shared" ref="G995:R995" si="361">IFERROR(100*G288,"")</f>
        <v/>
      </c>
      <c r="H995" s="4" t="str">
        <f t="shared" si="361"/>
        <v/>
      </c>
      <c r="I995" s="4" t="str">
        <f t="shared" si="361"/>
        <v/>
      </c>
      <c r="J995" s="4" t="str">
        <f t="shared" si="361"/>
        <v/>
      </c>
      <c r="K995" s="4" t="str">
        <f t="shared" si="361"/>
        <v/>
      </c>
      <c r="L995" s="4" t="str">
        <f t="shared" si="361"/>
        <v/>
      </c>
      <c r="M995" s="4" t="str">
        <f t="shared" si="361"/>
        <v/>
      </c>
      <c r="N995" s="4" t="str">
        <f t="shared" si="361"/>
        <v/>
      </c>
      <c r="O995" s="4" t="str">
        <f t="shared" si="361"/>
        <v/>
      </c>
      <c r="P995" s="4" t="str">
        <f t="shared" si="361"/>
        <v/>
      </c>
      <c r="Q995" s="4" t="str">
        <f t="shared" si="361"/>
        <v/>
      </c>
      <c r="R995" s="4" t="str">
        <f t="shared" si="361"/>
        <v/>
      </c>
      <c r="S995" s="4" t="str">
        <f t="shared" si="337"/>
        <v>-</v>
      </c>
      <c r="T995" s="4" t="str">
        <f t="shared" si="338"/>
        <v>-</v>
      </c>
      <c r="U995" s="4" t="str">
        <f t="shared" si="339"/>
        <v>-</v>
      </c>
      <c r="V995" s="4" t="str">
        <f t="shared" si="340"/>
        <v>-</v>
      </c>
      <c r="W995" s="4"/>
    </row>
    <row r="996" spans="1:23" x14ac:dyDescent="0.3">
      <c r="A996" s="1" t="str">
        <f t="shared" si="344"/>
        <v/>
      </c>
      <c r="B996" t="str">
        <f t="shared" si="344"/>
        <v/>
      </c>
      <c r="C996" t="str">
        <f t="shared" si="344"/>
        <v/>
      </c>
      <c r="D996" t="str">
        <f t="shared" si="344"/>
        <v/>
      </c>
      <c r="F996" t="str">
        <f t="shared" si="335"/>
        <v/>
      </c>
      <c r="G996" s="4" t="str">
        <f t="shared" ref="G996:R996" si="362">IFERROR(100*G289,"")</f>
        <v/>
      </c>
      <c r="H996" s="4" t="str">
        <f t="shared" si="362"/>
        <v/>
      </c>
      <c r="I996" s="4" t="str">
        <f t="shared" si="362"/>
        <v/>
      </c>
      <c r="J996" s="4" t="str">
        <f t="shared" si="362"/>
        <v/>
      </c>
      <c r="K996" s="4" t="str">
        <f t="shared" si="362"/>
        <v/>
      </c>
      <c r="L996" s="4" t="str">
        <f t="shared" si="362"/>
        <v/>
      </c>
      <c r="M996" s="4" t="str">
        <f t="shared" si="362"/>
        <v/>
      </c>
      <c r="N996" s="4" t="str">
        <f t="shared" si="362"/>
        <v/>
      </c>
      <c r="O996" s="4" t="str">
        <f t="shared" si="362"/>
        <v/>
      </c>
      <c r="P996" s="4" t="str">
        <f t="shared" si="362"/>
        <v/>
      </c>
      <c r="Q996" s="4" t="str">
        <f t="shared" si="362"/>
        <v/>
      </c>
      <c r="R996" s="4" t="str">
        <f t="shared" si="362"/>
        <v/>
      </c>
      <c r="S996" s="4" t="str">
        <f t="shared" si="337"/>
        <v>-</v>
      </c>
      <c r="T996" s="4" t="str">
        <f t="shared" si="338"/>
        <v>-</v>
      </c>
      <c r="U996" s="4" t="str">
        <f t="shared" si="339"/>
        <v>-</v>
      </c>
      <c r="V996" s="4" t="str">
        <f t="shared" si="340"/>
        <v>-</v>
      </c>
      <c r="W996" s="4"/>
    </row>
    <row r="997" spans="1:23" x14ac:dyDescent="0.3">
      <c r="A997" s="1" t="str">
        <f t="shared" si="344"/>
        <v/>
      </c>
      <c r="B997" t="str">
        <f t="shared" si="344"/>
        <v/>
      </c>
      <c r="C997" t="str">
        <f t="shared" si="344"/>
        <v/>
      </c>
      <c r="D997" t="str">
        <f t="shared" si="344"/>
        <v/>
      </c>
      <c r="F997" t="str">
        <f t="shared" si="335"/>
        <v/>
      </c>
      <c r="G997" s="4" t="str">
        <f t="shared" ref="G997:R997" si="363">IFERROR(100*G290,"")</f>
        <v/>
      </c>
      <c r="H997" s="4" t="str">
        <f t="shared" si="363"/>
        <v/>
      </c>
      <c r="I997" s="4" t="str">
        <f t="shared" si="363"/>
        <v/>
      </c>
      <c r="J997" s="4" t="str">
        <f t="shared" si="363"/>
        <v/>
      </c>
      <c r="K997" s="4" t="str">
        <f t="shared" si="363"/>
        <v/>
      </c>
      <c r="L997" s="4" t="str">
        <f t="shared" si="363"/>
        <v/>
      </c>
      <c r="M997" s="4" t="str">
        <f t="shared" si="363"/>
        <v/>
      </c>
      <c r="N997" s="4" t="str">
        <f t="shared" si="363"/>
        <v/>
      </c>
      <c r="O997" s="4" t="str">
        <f t="shared" si="363"/>
        <v/>
      </c>
      <c r="P997" s="4" t="str">
        <f t="shared" si="363"/>
        <v/>
      </c>
      <c r="Q997" s="4" t="str">
        <f t="shared" si="363"/>
        <v/>
      </c>
      <c r="R997" s="4" t="str">
        <f t="shared" si="363"/>
        <v/>
      </c>
      <c r="S997" s="4" t="str">
        <f t="shared" si="337"/>
        <v>-</v>
      </c>
      <c r="T997" s="4" t="str">
        <f t="shared" si="338"/>
        <v>-</v>
      </c>
      <c r="U997" s="4" t="str">
        <f t="shared" si="339"/>
        <v>-</v>
      </c>
      <c r="V997" s="4" t="str">
        <f t="shared" si="340"/>
        <v>-</v>
      </c>
      <c r="W997" s="4"/>
    </row>
    <row r="998" spans="1:23" x14ac:dyDescent="0.3">
      <c r="A998" s="1" t="str">
        <f t="shared" si="344"/>
        <v/>
      </c>
      <c r="B998" t="str">
        <f t="shared" si="344"/>
        <v/>
      </c>
      <c r="C998" t="str">
        <f t="shared" si="344"/>
        <v/>
      </c>
      <c r="D998" t="str">
        <f t="shared" si="344"/>
        <v/>
      </c>
      <c r="F998" t="str">
        <f t="shared" si="335"/>
        <v/>
      </c>
      <c r="G998" s="4" t="str">
        <f t="shared" ref="G998:R998" si="364">IFERROR(100*G291,"")</f>
        <v/>
      </c>
      <c r="H998" s="4" t="str">
        <f t="shared" si="364"/>
        <v/>
      </c>
      <c r="I998" s="4" t="str">
        <f t="shared" si="364"/>
        <v/>
      </c>
      <c r="J998" s="4" t="str">
        <f t="shared" si="364"/>
        <v/>
      </c>
      <c r="K998" s="4" t="str">
        <f t="shared" si="364"/>
        <v/>
      </c>
      <c r="L998" s="4" t="str">
        <f t="shared" si="364"/>
        <v/>
      </c>
      <c r="M998" s="4" t="str">
        <f t="shared" si="364"/>
        <v/>
      </c>
      <c r="N998" s="4" t="str">
        <f t="shared" si="364"/>
        <v/>
      </c>
      <c r="O998" s="4" t="str">
        <f t="shared" si="364"/>
        <v/>
      </c>
      <c r="P998" s="4" t="str">
        <f t="shared" si="364"/>
        <v/>
      </c>
      <c r="Q998" s="4" t="str">
        <f t="shared" si="364"/>
        <v/>
      </c>
      <c r="R998" s="4" t="str">
        <f t="shared" si="364"/>
        <v/>
      </c>
      <c r="S998" s="4" t="str">
        <f t="shared" si="337"/>
        <v>-</v>
      </c>
      <c r="T998" s="4" t="str">
        <f t="shared" si="338"/>
        <v>-</v>
      </c>
      <c r="U998" s="4" t="str">
        <f t="shared" si="339"/>
        <v>-</v>
      </c>
      <c r="V998" s="4" t="str">
        <f t="shared" si="340"/>
        <v>-</v>
      </c>
      <c r="W998" s="4"/>
    </row>
    <row r="999" spans="1:23" x14ac:dyDescent="0.3">
      <c r="A999" s="1" t="str">
        <f t="shared" ref="A999:D1018" si="365">A292</f>
        <v/>
      </c>
      <c r="B999" t="str">
        <f t="shared" si="365"/>
        <v/>
      </c>
      <c r="C999" t="str">
        <f t="shared" si="365"/>
        <v/>
      </c>
      <c r="D999" t="str">
        <f t="shared" si="365"/>
        <v/>
      </c>
      <c r="F999" t="str">
        <f t="shared" si="335"/>
        <v/>
      </c>
      <c r="G999" s="4" t="str">
        <f t="shared" ref="G999:R999" si="366">IFERROR(100*G292,"")</f>
        <v/>
      </c>
      <c r="H999" s="4" t="str">
        <f t="shared" si="366"/>
        <v/>
      </c>
      <c r="I999" s="4" t="str">
        <f t="shared" si="366"/>
        <v/>
      </c>
      <c r="J999" s="4" t="str">
        <f t="shared" si="366"/>
        <v/>
      </c>
      <c r="K999" s="4" t="str">
        <f t="shared" si="366"/>
        <v/>
      </c>
      <c r="L999" s="4" t="str">
        <f t="shared" si="366"/>
        <v/>
      </c>
      <c r="M999" s="4" t="str">
        <f t="shared" si="366"/>
        <v/>
      </c>
      <c r="N999" s="4" t="str">
        <f t="shared" si="366"/>
        <v/>
      </c>
      <c r="O999" s="4" t="str">
        <f t="shared" si="366"/>
        <v/>
      </c>
      <c r="P999" s="4" t="str">
        <f t="shared" si="366"/>
        <v/>
      </c>
      <c r="Q999" s="4" t="str">
        <f t="shared" si="366"/>
        <v/>
      </c>
      <c r="R999" s="4" t="str">
        <f t="shared" si="366"/>
        <v/>
      </c>
      <c r="S999" s="4" t="str">
        <f t="shared" si="337"/>
        <v>-</v>
      </c>
      <c r="T999" s="4" t="str">
        <f t="shared" si="338"/>
        <v>-</v>
      </c>
      <c r="U999" s="4" t="str">
        <f t="shared" si="339"/>
        <v>-</v>
      </c>
      <c r="V999" s="4" t="str">
        <f t="shared" si="340"/>
        <v>-</v>
      </c>
      <c r="W999" s="4"/>
    </row>
    <row r="1000" spans="1:23" x14ac:dyDescent="0.3">
      <c r="A1000" s="1" t="str">
        <f t="shared" si="365"/>
        <v/>
      </c>
      <c r="B1000" t="str">
        <f t="shared" si="365"/>
        <v/>
      </c>
      <c r="C1000" t="str">
        <f t="shared" si="365"/>
        <v/>
      </c>
      <c r="D1000" t="str">
        <f t="shared" si="365"/>
        <v/>
      </c>
      <c r="F1000" t="str">
        <f t="shared" si="335"/>
        <v/>
      </c>
      <c r="G1000" s="4" t="str">
        <f t="shared" ref="G1000:R1000" si="367">IFERROR(100*G293,"")</f>
        <v/>
      </c>
      <c r="H1000" s="4" t="str">
        <f t="shared" si="367"/>
        <v/>
      </c>
      <c r="I1000" s="4" t="str">
        <f t="shared" si="367"/>
        <v/>
      </c>
      <c r="J1000" s="4" t="str">
        <f t="shared" si="367"/>
        <v/>
      </c>
      <c r="K1000" s="4" t="str">
        <f t="shared" si="367"/>
        <v/>
      </c>
      <c r="L1000" s="4" t="str">
        <f t="shared" si="367"/>
        <v/>
      </c>
      <c r="M1000" s="4" t="str">
        <f t="shared" si="367"/>
        <v/>
      </c>
      <c r="N1000" s="4" t="str">
        <f t="shared" si="367"/>
        <v/>
      </c>
      <c r="O1000" s="4" t="str">
        <f t="shared" si="367"/>
        <v/>
      </c>
      <c r="P1000" s="4" t="str">
        <f t="shared" si="367"/>
        <v/>
      </c>
      <c r="Q1000" s="4" t="str">
        <f t="shared" si="367"/>
        <v/>
      </c>
      <c r="R1000" s="4" t="str">
        <f t="shared" si="367"/>
        <v/>
      </c>
      <c r="S1000" s="4" t="str">
        <f t="shared" si="337"/>
        <v>-</v>
      </c>
      <c r="T1000" s="4" t="str">
        <f t="shared" si="338"/>
        <v>-</v>
      </c>
      <c r="U1000" s="4" t="str">
        <f t="shared" si="339"/>
        <v>-</v>
      </c>
      <c r="V1000" s="4" t="str">
        <f t="shared" si="340"/>
        <v>-</v>
      </c>
      <c r="W1000" s="4"/>
    </row>
    <row r="1001" spans="1:23" x14ac:dyDescent="0.3">
      <c r="A1001" s="1" t="str">
        <f t="shared" si="365"/>
        <v/>
      </c>
      <c r="B1001" t="str">
        <f t="shared" si="365"/>
        <v/>
      </c>
      <c r="C1001" t="str">
        <f t="shared" si="365"/>
        <v/>
      </c>
      <c r="D1001" t="str">
        <f t="shared" si="365"/>
        <v/>
      </c>
      <c r="F1001" t="str">
        <f t="shared" si="335"/>
        <v/>
      </c>
      <c r="G1001" s="4" t="str">
        <f t="shared" ref="G1001:R1001" si="368">IFERROR(100*G294,"")</f>
        <v/>
      </c>
      <c r="H1001" s="4" t="str">
        <f t="shared" si="368"/>
        <v/>
      </c>
      <c r="I1001" s="4" t="str">
        <f t="shared" si="368"/>
        <v/>
      </c>
      <c r="J1001" s="4" t="str">
        <f t="shared" si="368"/>
        <v/>
      </c>
      <c r="K1001" s="4" t="str">
        <f t="shared" si="368"/>
        <v/>
      </c>
      <c r="L1001" s="4" t="str">
        <f t="shared" si="368"/>
        <v/>
      </c>
      <c r="M1001" s="4" t="str">
        <f t="shared" si="368"/>
        <v/>
      </c>
      <c r="N1001" s="4" t="str">
        <f t="shared" si="368"/>
        <v/>
      </c>
      <c r="O1001" s="4" t="str">
        <f t="shared" si="368"/>
        <v/>
      </c>
      <c r="P1001" s="4" t="str">
        <f t="shared" si="368"/>
        <v/>
      </c>
      <c r="Q1001" s="4" t="str">
        <f t="shared" si="368"/>
        <v/>
      </c>
      <c r="R1001" s="4" t="str">
        <f t="shared" si="368"/>
        <v/>
      </c>
      <c r="S1001" s="4" t="str">
        <f t="shared" si="337"/>
        <v>-</v>
      </c>
      <c r="T1001" s="4" t="str">
        <f t="shared" si="338"/>
        <v>-</v>
      </c>
      <c r="U1001" s="4" t="str">
        <f t="shared" si="339"/>
        <v>-</v>
      </c>
      <c r="V1001" s="4" t="str">
        <f t="shared" si="340"/>
        <v>-</v>
      </c>
      <c r="W1001" s="4"/>
    </row>
    <row r="1002" spans="1:23" x14ac:dyDescent="0.3">
      <c r="A1002" s="1" t="str">
        <f t="shared" si="365"/>
        <v/>
      </c>
      <c r="B1002" t="str">
        <f t="shared" si="365"/>
        <v/>
      </c>
      <c r="C1002" t="str">
        <f t="shared" si="365"/>
        <v/>
      </c>
      <c r="D1002" t="str">
        <f t="shared" si="365"/>
        <v/>
      </c>
      <c r="F1002" t="str">
        <f t="shared" si="335"/>
        <v/>
      </c>
      <c r="G1002" s="4" t="str">
        <f t="shared" ref="G1002:R1002" si="369">IFERROR(100*G295,"")</f>
        <v/>
      </c>
      <c r="H1002" s="4" t="str">
        <f t="shared" si="369"/>
        <v/>
      </c>
      <c r="I1002" s="4" t="str">
        <f t="shared" si="369"/>
        <v/>
      </c>
      <c r="J1002" s="4" t="str">
        <f t="shared" si="369"/>
        <v/>
      </c>
      <c r="K1002" s="4" t="str">
        <f t="shared" si="369"/>
        <v/>
      </c>
      <c r="L1002" s="4" t="str">
        <f t="shared" si="369"/>
        <v/>
      </c>
      <c r="M1002" s="4" t="str">
        <f t="shared" si="369"/>
        <v/>
      </c>
      <c r="N1002" s="4" t="str">
        <f t="shared" si="369"/>
        <v/>
      </c>
      <c r="O1002" s="4" t="str">
        <f t="shared" si="369"/>
        <v/>
      </c>
      <c r="P1002" s="4" t="str">
        <f t="shared" si="369"/>
        <v/>
      </c>
      <c r="Q1002" s="4" t="str">
        <f t="shared" si="369"/>
        <v/>
      </c>
      <c r="R1002" s="4" t="str">
        <f t="shared" si="369"/>
        <v/>
      </c>
      <c r="S1002" s="4" t="str">
        <f t="shared" si="337"/>
        <v>-</v>
      </c>
      <c r="T1002" s="4" t="str">
        <f t="shared" si="338"/>
        <v>-</v>
      </c>
      <c r="U1002" s="4" t="str">
        <f t="shared" si="339"/>
        <v>-</v>
      </c>
      <c r="V1002" s="4" t="str">
        <f t="shared" si="340"/>
        <v>-</v>
      </c>
      <c r="W1002" s="4"/>
    </row>
    <row r="1003" spans="1:23" x14ac:dyDescent="0.3">
      <c r="A1003" s="1" t="str">
        <f t="shared" si="365"/>
        <v/>
      </c>
      <c r="B1003" t="str">
        <f t="shared" si="365"/>
        <v/>
      </c>
      <c r="C1003" t="str">
        <f t="shared" si="365"/>
        <v/>
      </c>
      <c r="D1003" t="str">
        <f t="shared" si="365"/>
        <v/>
      </c>
      <c r="F1003" t="str">
        <f t="shared" si="335"/>
        <v/>
      </c>
      <c r="G1003" s="4" t="str">
        <f t="shared" ref="G1003:R1003" si="370">IFERROR(100*G296,"")</f>
        <v/>
      </c>
      <c r="H1003" s="4" t="str">
        <f t="shared" si="370"/>
        <v/>
      </c>
      <c r="I1003" s="4" t="str">
        <f t="shared" si="370"/>
        <v/>
      </c>
      <c r="J1003" s="4" t="str">
        <f t="shared" si="370"/>
        <v/>
      </c>
      <c r="K1003" s="4" t="str">
        <f t="shared" si="370"/>
        <v/>
      </c>
      <c r="L1003" s="4" t="str">
        <f t="shared" si="370"/>
        <v/>
      </c>
      <c r="M1003" s="4" t="str">
        <f t="shared" si="370"/>
        <v/>
      </c>
      <c r="N1003" s="4" t="str">
        <f t="shared" si="370"/>
        <v/>
      </c>
      <c r="O1003" s="4" t="str">
        <f t="shared" si="370"/>
        <v/>
      </c>
      <c r="P1003" s="4" t="str">
        <f t="shared" si="370"/>
        <v/>
      </c>
      <c r="Q1003" s="4" t="str">
        <f t="shared" si="370"/>
        <v/>
      </c>
      <c r="R1003" s="4" t="str">
        <f t="shared" si="370"/>
        <v/>
      </c>
      <c r="S1003" s="4" t="str">
        <f t="shared" si="337"/>
        <v>-</v>
      </c>
      <c r="T1003" s="4" t="str">
        <f t="shared" si="338"/>
        <v>-</v>
      </c>
      <c r="U1003" s="4" t="str">
        <f t="shared" si="339"/>
        <v>-</v>
      </c>
      <c r="V1003" s="4" t="str">
        <f t="shared" si="340"/>
        <v>-</v>
      </c>
      <c r="W1003" s="4"/>
    </row>
    <row r="1004" spans="1:23" x14ac:dyDescent="0.3">
      <c r="A1004" s="1" t="str">
        <f t="shared" si="365"/>
        <v/>
      </c>
      <c r="B1004" t="str">
        <f t="shared" si="365"/>
        <v/>
      </c>
      <c r="C1004" t="str">
        <f t="shared" si="365"/>
        <v/>
      </c>
      <c r="D1004" t="str">
        <f t="shared" si="365"/>
        <v/>
      </c>
      <c r="F1004" t="str">
        <f t="shared" si="335"/>
        <v/>
      </c>
      <c r="G1004" s="4" t="str">
        <f t="shared" ref="G1004:R1004" si="371">IFERROR(100*G297,"")</f>
        <v/>
      </c>
      <c r="H1004" s="4" t="str">
        <f t="shared" si="371"/>
        <v/>
      </c>
      <c r="I1004" s="4" t="str">
        <f t="shared" si="371"/>
        <v/>
      </c>
      <c r="J1004" s="4" t="str">
        <f t="shared" si="371"/>
        <v/>
      </c>
      <c r="K1004" s="4" t="str">
        <f t="shared" si="371"/>
        <v/>
      </c>
      <c r="L1004" s="4" t="str">
        <f t="shared" si="371"/>
        <v/>
      </c>
      <c r="M1004" s="4" t="str">
        <f t="shared" si="371"/>
        <v/>
      </c>
      <c r="N1004" s="4" t="str">
        <f t="shared" si="371"/>
        <v/>
      </c>
      <c r="O1004" s="4" t="str">
        <f t="shared" si="371"/>
        <v/>
      </c>
      <c r="P1004" s="4" t="str">
        <f t="shared" si="371"/>
        <v/>
      </c>
      <c r="Q1004" s="4" t="str">
        <f t="shared" si="371"/>
        <v/>
      </c>
      <c r="R1004" s="4" t="str">
        <f t="shared" si="371"/>
        <v/>
      </c>
      <c r="S1004" s="4" t="str">
        <f t="shared" si="337"/>
        <v>-</v>
      </c>
      <c r="T1004" s="4" t="str">
        <f t="shared" si="338"/>
        <v>-</v>
      </c>
      <c r="U1004" s="4" t="str">
        <f t="shared" si="339"/>
        <v>-</v>
      </c>
      <c r="V1004" s="4" t="str">
        <f t="shared" si="340"/>
        <v>-</v>
      </c>
      <c r="W1004" s="4"/>
    </row>
    <row r="1005" spans="1:23" x14ac:dyDescent="0.3">
      <c r="A1005" s="1" t="str">
        <f t="shared" si="365"/>
        <v/>
      </c>
      <c r="B1005" t="str">
        <f t="shared" si="365"/>
        <v/>
      </c>
      <c r="C1005" t="str">
        <f t="shared" si="365"/>
        <v/>
      </c>
      <c r="D1005" t="str">
        <f t="shared" si="365"/>
        <v/>
      </c>
      <c r="F1005" t="str">
        <f t="shared" si="335"/>
        <v/>
      </c>
      <c r="G1005" s="4" t="str">
        <f t="shared" ref="G1005:R1005" si="372">IFERROR(100*G298,"")</f>
        <v/>
      </c>
      <c r="H1005" s="4" t="str">
        <f t="shared" si="372"/>
        <v/>
      </c>
      <c r="I1005" s="4" t="str">
        <f t="shared" si="372"/>
        <v/>
      </c>
      <c r="J1005" s="4" t="str">
        <f t="shared" si="372"/>
        <v/>
      </c>
      <c r="K1005" s="4" t="str">
        <f t="shared" si="372"/>
        <v/>
      </c>
      <c r="L1005" s="4" t="str">
        <f t="shared" si="372"/>
        <v/>
      </c>
      <c r="M1005" s="4" t="str">
        <f t="shared" si="372"/>
        <v/>
      </c>
      <c r="N1005" s="4" t="str">
        <f t="shared" si="372"/>
        <v/>
      </c>
      <c r="O1005" s="4" t="str">
        <f t="shared" si="372"/>
        <v/>
      </c>
      <c r="P1005" s="4" t="str">
        <f t="shared" si="372"/>
        <v/>
      </c>
      <c r="Q1005" s="4" t="str">
        <f t="shared" si="372"/>
        <v/>
      </c>
      <c r="R1005" s="4" t="str">
        <f t="shared" si="372"/>
        <v/>
      </c>
      <c r="S1005" s="4" t="str">
        <f t="shared" si="337"/>
        <v>-</v>
      </c>
      <c r="T1005" s="4" t="str">
        <f t="shared" si="338"/>
        <v>-</v>
      </c>
      <c r="U1005" s="4" t="str">
        <f t="shared" si="339"/>
        <v>-</v>
      </c>
      <c r="V1005" s="4" t="str">
        <f t="shared" si="340"/>
        <v>-</v>
      </c>
      <c r="W1005" s="4"/>
    </row>
    <row r="1006" spans="1:23" x14ac:dyDescent="0.3">
      <c r="A1006" s="1" t="str">
        <f t="shared" si="365"/>
        <v/>
      </c>
      <c r="B1006" t="str">
        <f t="shared" si="365"/>
        <v/>
      </c>
      <c r="C1006" t="str">
        <f t="shared" si="365"/>
        <v/>
      </c>
      <c r="D1006" t="str">
        <f t="shared" si="365"/>
        <v/>
      </c>
      <c r="F1006" t="str">
        <f t="shared" si="335"/>
        <v/>
      </c>
      <c r="G1006" s="4" t="str">
        <f t="shared" ref="G1006:R1006" si="373">IFERROR(100*G299,"")</f>
        <v/>
      </c>
      <c r="H1006" s="4" t="str">
        <f t="shared" si="373"/>
        <v/>
      </c>
      <c r="I1006" s="4" t="str">
        <f t="shared" si="373"/>
        <v/>
      </c>
      <c r="J1006" s="4" t="str">
        <f t="shared" si="373"/>
        <v/>
      </c>
      <c r="K1006" s="4" t="str">
        <f t="shared" si="373"/>
        <v/>
      </c>
      <c r="L1006" s="4" t="str">
        <f t="shared" si="373"/>
        <v/>
      </c>
      <c r="M1006" s="4" t="str">
        <f t="shared" si="373"/>
        <v/>
      </c>
      <c r="N1006" s="4" t="str">
        <f t="shared" si="373"/>
        <v/>
      </c>
      <c r="O1006" s="4" t="str">
        <f t="shared" si="373"/>
        <v/>
      </c>
      <c r="P1006" s="4" t="str">
        <f t="shared" si="373"/>
        <v/>
      </c>
      <c r="Q1006" s="4" t="str">
        <f t="shared" si="373"/>
        <v/>
      </c>
      <c r="R1006" s="4" t="str">
        <f t="shared" si="373"/>
        <v/>
      </c>
      <c r="S1006" s="4" t="str">
        <f t="shared" si="337"/>
        <v>-</v>
      </c>
      <c r="T1006" s="4" t="str">
        <f t="shared" si="338"/>
        <v>-</v>
      </c>
      <c r="U1006" s="4" t="str">
        <f t="shared" si="339"/>
        <v>-</v>
      </c>
      <c r="V1006" s="4" t="str">
        <f t="shared" si="340"/>
        <v>-</v>
      </c>
      <c r="W1006" s="4"/>
    </row>
    <row r="1007" spans="1:23" x14ac:dyDescent="0.3">
      <c r="A1007" s="1" t="str">
        <f t="shared" si="365"/>
        <v/>
      </c>
      <c r="B1007" t="str">
        <f t="shared" si="365"/>
        <v/>
      </c>
      <c r="C1007" t="str">
        <f t="shared" si="365"/>
        <v/>
      </c>
      <c r="D1007" t="str">
        <f t="shared" si="365"/>
        <v/>
      </c>
      <c r="F1007" t="str">
        <f t="shared" si="335"/>
        <v/>
      </c>
      <c r="G1007" s="4" t="str">
        <f t="shared" ref="G1007:R1007" si="374">IFERROR(100*G300,"")</f>
        <v/>
      </c>
      <c r="H1007" s="4" t="str">
        <f t="shared" si="374"/>
        <v/>
      </c>
      <c r="I1007" s="4" t="str">
        <f t="shared" si="374"/>
        <v/>
      </c>
      <c r="J1007" s="4" t="str">
        <f t="shared" si="374"/>
        <v/>
      </c>
      <c r="K1007" s="4" t="str">
        <f t="shared" si="374"/>
        <v/>
      </c>
      <c r="L1007" s="4" t="str">
        <f t="shared" si="374"/>
        <v/>
      </c>
      <c r="M1007" s="4" t="str">
        <f t="shared" si="374"/>
        <v/>
      </c>
      <c r="N1007" s="4" t="str">
        <f t="shared" si="374"/>
        <v/>
      </c>
      <c r="O1007" s="4" t="str">
        <f t="shared" si="374"/>
        <v/>
      </c>
      <c r="P1007" s="4" t="str">
        <f t="shared" si="374"/>
        <v/>
      </c>
      <c r="Q1007" s="4" t="str">
        <f t="shared" si="374"/>
        <v/>
      </c>
      <c r="R1007" s="4" t="str">
        <f t="shared" si="374"/>
        <v/>
      </c>
      <c r="S1007" s="4" t="str">
        <f t="shared" si="337"/>
        <v>-</v>
      </c>
      <c r="T1007" s="4" t="str">
        <f t="shared" si="338"/>
        <v>-</v>
      </c>
      <c r="U1007" s="4" t="str">
        <f t="shared" si="339"/>
        <v>-</v>
      </c>
      <c r="V1007" s="4" t="str">
        <f t="shared" si="340"/>
        <v>-</v>
      </c>
      <c r="W1007" s="4"/>
    </row>
    <row r="1008" spans="1:23" x14ac:dyDescent="0.3">
      <c r="A1008" s="1" t="str">
        <f t="shared" si="365"/>
        <v/>
      </c>
      <c r="B1008" t="str">
        <f t="shared" si="365"/>
        <v/>
      </c>
      <c r="C1008" t="str">
        <f t="shared" si="365"/>
        <v/>
      </c>
      <c r="D1008" t="str">
        <f t="shared" si="365"/>
        <v/>
      </c>
      <c r="F1008" t="str">
        <f t="shared" si="335"/>
        <v/>
      </c>
      <c r="G1008" s="4" t="str">
        <f t="shared" ref="G1008:R1008" si="375">IFERROR(100*G301,"")</f>
        <v/>
      </c>
      <c r="H1008" s="4" t="str">
        <f t="shared" si="375"/>
        <v/>
      </c>
      <c r="I1008" s="4" t="str">
        <f t="shared" si="375"/>
        <v/>
      </c>
      <c r="J1008" s="4" t="str">
        <f t="shared" si="375"/>
        <v/>
      </c>
      <c r="K1008" s="4" t="str">
        <f t="shared" si="375"/>
        <v/>
      </c>
      <c r="L1008" s="4" t="str">
        <f t="shared" si="375"/>
        <v/>
      </c>
      <c r="M1008" s="4" t="str">
        <f t="shared" si="375"/>
        <v/>
      </c>
      <c r="N1008" s="4" t="str">
        <f t="shared" si="375"/>
        <v/>
      </c>
      <c r="O1008" s="4" t="str">
        <f t="shared" si="375"/>
        <v/>
      </c>
      <c r="P1008" s="4" t="str">
        <f t="shared" si="375"/>
        <v/>
      </c>
      <c r="Q1008" s="4" t="str">
        <f t="shared" si="375"/>
        <v/>
      </c>
      <c r="R1008" s="4" t="str">
        <f t="shared" si="375"/>
        <v/>
      </c>
      <c r="S1008" s="4" t="str">
        <f t="shared" si="337"/>
        <v>-</v>
      </c>
      <c r="T1008" s="4" t="str">
        <f t="shared" si="338"/>
        <v>-</v>
      </c>
      <c r="U1008" s="4" t="str">
        <f t="shared" si="339"/>
        <v>-</v>
      </c>
      <c r="V1008" s="4" t="str">
        <f t="shared" si="340"/>
        <v>-</v>
      </c>
      <c r="W1008" s="4"/>
    </row>
    <row r="1009" spans="1:23" x14ac:dyDescent="0.3">
      <c r="A1009" s="1" t="str">
        <f t="shared" si="365"/>
        <v/>
      </c>
      <c r="B1009" t="str">
        <f t="shared" si="365"/>
        <v/>
      </c>
      <c r="C1009" t="str">
        <f t="shared" si="365"/>
        <v/>
      </c>
      <c r="D1009" t="str">
        <f t="shared" si="365"/>
        <v/>
      </c>
      <c r="F1009" t="str">
        <f t="shared" si="335"/>
        <v/>
      </c>
      <c r="G1009" s="4" t="str">
        <f t="shared" ref="G1009:R1009" si="376">IFERROR(100*G302,"")</f>
        <v/>
      </c>
      <c r="H1009" s="4" t="str">
        <f t="shared" si="376"/>
        <v/>
      </c>
      <c r="I1009" s="4" t="str">
        <f t="shared" si="376"/>
        <v/>
      </c>
      <c r="J1009" s="4" t="str">
        <f t="shared" si="376"/>
        <v/>
      </c>
      <c r="K1009" s="4" t="str">
        <f t="shared" si="376"/>
        <v/>
      </c>
      <c r="L1009" s="4" t="str">
        <f t="shared" si="376"/>
        <v/>
      </c>
      <c r="M1009" s="4" t="str">
        <f t="shared" si="376"/>
        <v/>
      </c>
      <c r="N1009" s="4" t="str">
        <f t="shared" si="376"/>
        <v/>
      </c>
      <c r="O1009" s="4" t="str">
        <f t="shared" si="376"/>
        <v/>
      </c>
      <c r="P1009" s="4" t="str">
        <f t="shared" si="376"/>
        <v/>
      </c>
      <c r="Q1009" s="4" t="str">
        <f t="shared" si="376"/>
        <v/>
      </c>
      <c r="R1009" s="4" t="str">
        <f t="shared" si="376"/>
        <v/>
      </c>
      <c r="S1009" s="4" t="str">
        <f t="shared" si="337"/>
        <v>-</v>
      </c>
      <c r="T1009" s="4" t="str">
        <f t="shared" si="338"/>
        <v>-</v>
      </c>
      <c r="U1009" s="4" t="str">
        <f t="shared" si="339"/>
        <v>-</v>
      </c>
      <c r="V1009" s="4" t="str">
        <f t="shared" si="340"/>
        <v>-</v>
      </c>
      <c r="W1009" s="4"/>
    </row>
    <row r="1010" spans="1:23" x14ac:dyDescent="0.3">
      <c r="A1010" s="1" t="str">
        <f t="shared" si="365"/>
        <v/>
      </c>
      <c r="B1010" t="str">
        <f t="shared" si="365"/>
        <v/>
      </c>
      <c r="C1010" t="str">
        <f t="shared" si="365"/>
        <v/>
      </c>
      <c r="D1010" t="str">
        <f t="shared" si="365"/>
        <v/>
      </c>
      <c r="F1010" t="str">
        <f t="shared" si="335"/>
        <v/>
      </c>
      <c r="G1010" s="4" t="str">
        <f t="shared" ref="G1010:R1010" si="377">IFERROR(100*G303,"")</f>
        <v/>
      </c>
      <c r="H1010" s="4" t="str">
        <f t="shared" si="377"/>
        <v/>
      </c>
      <c r="I1010" s="4" t="str">
        <f t="shared" si="377"/>
        <v/>
      </c>
      <c r="J1010" s="4" t="str">
        <f t="shared" si="377"/>
        <v/>
      </c>
      <c r="K1010" s="4" t="str">
        <f t="shared" si="377"/>
        <v/>
      </c>
      <c r="L1010" s="4" t="str">
        <f t="shared" si="377"/>
        <v/>
      </c>
      <c r="M1010" s="4" t="str">
        <f t="shared" si="377"/>
        <v/>
      </c>
      <c r="N1010" s="4" t="str">
        <f t="shared" si="377"/>
        <v/>
      </c>
      <c r="O1010" s="4" t="str">
        <f t="shared" si="377"/>
        <v/>
      </c>
      <c r="P1010" s="4" t="str">
        <f t="shared" si="377"/>
        <v/>
      </c>
      <c r="Q1010" s="4" t="str">
        <f t="shared" si="377"/>
        <v/>
      </c>
      <c r="R1010" s="4" t="str">
        <f t="shared" si="377"/>
        <v/>
      </c>
      <c r="S1010" s="4" t="str">
        <f t="shared" si="337"/>
        <v>-</v>
      </c>
      <c r="T1010" s="4" t="str">
        <f t="shared" si="338"/>
        <v>-</v>
      </c>
      <c r="U1010" s="4" t="str">
        <f t="shared" si="339"/>
        <v>-</v>
      </c>
      <c r="V1010" s="4" t="str">
        <f t="shared" si="340"/>
        <v>-</v>
      </c>
      <c r="W1010" s="4"/>
    </row>
    <row r="1011" spans="1:23" x14ac:dyDescent="0.3">
      <c r="A1011" s="1" t="str">
        <f t="shared" si="365"/>
        <v/>
      </c>
      <c r="B1011" t="str">
        <f t="shared" si="365"/>
        <v/>
      </c>
      <c r="C1011" t="str">
        <f t="shared" si="365"/>
        <v/>
      </c>
      <c r="D1011" t="str">
        <f t="shared" si="365"/>
        <v/>
      </c>
      <c r="F1011" t="str">
        <f t="shared" si="335"/>
        <v/>
      </c>
      <c r="G1011" s="4" t="str">
        <f t="shared" ref="G1011:R1011" si="378">IFERROR(100*G304,"")</f>
        <v/>
      </c>
      <c r="H1011" s="4" t="str">
        <f t="shared" si="378"/>
        <v/>
      </c>
      <c r="I1011" s="4" t="str">
        <f t="shared" si="378"/>
        <v/>
      </c>
      <c r="J1011" s="4" t="str">
        <f t="shared" si="378"/>
        <v/>
      </c>
      <c r="K1011" s="4" t="str">
        <f t="shared" si="378"/>
        <v/>
      </c>
      <c r="L1011" s="4" t="str">
        <f t="shared" si="378"/>
        <v/>
      </c>
      <c r="M1011" s="4" t="str">
        <f t="shared" si="378"/>
        <v/>
      </c>
      <c r="N1011" s="4" t="str">
        <f t="shared" si="378"/>
        <v/>
      </c>
      <c r="O1011" s="4" t="str">
        <f t="shared" si="378"/>
        <v/>
      </c>
      <c r="P1011" s="4" t="str">
        <f t="shared" si="378"/>
        <v/>
      </c>
      <c r="Q1011" s="4" t="str">
        <f t="shared" si="378"/>
        <v/>
      </c>
      <c r="R1011" s="4" t="str">
        <f t="shared" si="378"/>
        <v/>
      </c>
      <c r="S1011" s="4" t="str">
        <f t="shared" si="337"/>
        <v>-</v>
      </c>
      <c r="T1011" s="4" t="str">
        <f t="shared" si="338"/>
        <v>-</v>
      </c>
      <c r="U1011" s="4" t="str">
        <f t="shared" si="339"/>
        <v>-</v>
      </c>
      <c r="V1011" s="4" t="str">
        <f t="shared" si="340"/>
        <v>-</v>
      </c>
      <c r="W1011" s="4"/>
    </row>
    <row r="1012" spans="1:23" x14ac:dyDescent="0.3">
      <c r="A1012" s="1" t="str">
        <f t="shared" si="365"/>
        <v/>
      </c>
      <c r="B1012" t="str">
        <f t="shared" si="365"/>
        <v/>
      </c>
      <c r="C1012" t="str">
        <f t="shared" si="365"/>
        <v/>
      </c>
      <c r="D1012" t="str">
        <f t="shared" si="365"/>
        <v/>
      </c>
      <c r="F1012" t="str">
        <f t="shared" si="335"/>
        <v/>
      </c>
      <c r="G1012" s="4" t="str">
        <f t="shared" ref="G1012:R1012" si="379">IFERROR(100*G305,"")</f>
        <v/>
      </c>
      <c r="H1012" s="4" t="str">
        <f t="shared" si="379"/>
        <v/>
      </c>
      <c r="I1012" s="4" t="str">
        <f t="shared" si="379"/>
        <v/>
      </c>
      <c r="J1012" s="4" t="str">
        <f t="shared" si="379"/>
        <v/>
      </c>
      <c r="K1012" s="4" t="str">
        <f t="shared" si="379"/>
        <v/>
      </c>
      <c r="L1012" s="4" t="str">
        <f t="shared" si="379"/>
        <v/>
      </c>
      <c r="M1012" s="4" t="str">
        <f t="shared" si="379"/>
        <v/>
      </c>
      <c r="N1012" s="4" t="str">
        <f t="shared" si="379"/>
        <v/>
      </c>
      <c r="O1012" s="4" t="str">
        <f t="shared" si="379"/>
        <v/>
      </c>
      <c r="P1012" s="4" t="str">
        <f t="shared" si="379"/>
        <v/>
      </c>
      <c r="Q1012" s="4" t="str">
        <f t="shared" si="379"/>
        <v/>
      </c>
      <c r="R1012" s="4" t="str">
        <f t="shared" si="379"/>
        <v/>
      </c>
      <c r="S1012" s="4" t="str">
        <f t="shared" si="337"/>
        <v>-</v>
      </c>
      <c r="T1012" s="4" t="str">
        <f t="shared" si="338"/>
        <v>-</v>
      </c>
      <c r="U1012" s="4" t="str">
        <f t="shared" si="339"/>
        <v>-</v>
      </c>
      <c r="V1012" s="4" t="str">
        <f t="shared" si="340"/>
        <v>-</v>
      </c>
      <c r="W1012" s="4"/>
    </row>
    <row r="1013" spans="1:23" x14ac:dyDescent="0.3">
      <c r="A1013" s="1" t="str">
        <f t="shared" si="365"/>
        <v/>
      </c>
      <c r="B1013" t="str">
        <f t="shared" si="365"/>
        <v/>
      </c>
      <c r="C1013" t="str">
        <f t="shared" si="365"/>
        <v/>
      </c>
      <c r="D1013" t="str">
        <f t="shared" si="365"/>
        <v/>
      </c>
      <c r="F1013" t="str">
        <f t="shared" si="335"/>
        <v/>
      </c>
      <c r="G1013" s="4" t="str">
        <f t="shared" ref="G1013:R1013" si="380">IFERROR(100*G306,"")</f>
        <v/>
      </c>
      <c r="H1013" s="4" t="str">
        <f t="shared" si="380"/>
        <v/>
      </c>
      <c r="I1013" s="4" t="str">
        <f t="shared" si="380"/>
        <v/>
      </c>
      <c r="J1013" s="4" t="str">
        <f t="shared" si="380"/>
        <v/>
      </c>
      <c r="K1013" s="4" t="str">
        <f t="shared" si="380"/>
        <v/>
      </c>
      <c r="L1013" s="4" t="str">
        <f t="shared" si="380"/>
        <v/>
      </c>
      <c r="M1013" s="4" t="str">
        <f t="shared" si="380"/>
        <v/>
      </c>
      <c r="N1013" s="4" t="str">
        <f t="shared" si="380"/>
        <v/>
      </c>
      <c r="O1013" s="4" t="str">
        <f t="shared" si="380"/>
        <v/>
      </c>
      <c r="P1013" s="4" t="str">
        <f t="shared" si="380"/>
        <v/>
      </c>
      <c r="Q1013" s="4" t="str">
        <f t="shared" si="380"/>
        <v/>
      </c>
      <c r="R1013" s="4" t="str">
        <f t="shared" si="380"/>
        <v/>
      </c>
      <c r="S1013" s="4" t="str">
        <f t="shared" si="337"/>
        <v>-</v>
      </c>
      <c r="T1013" s="4" t="str">
        <f t="shared" si="338"/>
        <v>-</v>
      </c>
      <c r="U1013" s="4" t="str">
        <f t="shared" si="339"/>
        <v>-</v>
      </c>
      <c r="V1013" s="4" t="str">
        <f t="shared" si="340"/>
        <v>-</v>
      </c>
      <c r="W1013" s="4"/>
    </row>
    <row r="1014" spans="1:23" x14ac:dyDescent="0.3">
      <c r="A1014" s="1" t="str">
        <f t="shared" si="365"/>
        <v/>
      </c>
      <c r="B1014" t="str">
        <f t="shared" si="365"/>
        <v/>
      </c>
      <c r="C1014" t="str">
        <f t="shared" si="365"/>
        <v/>
      </c>
      <c r="D1014" t="str">
        <f t="shared" si="365"/>
        <v/>
      </c>
      <c r="F1014" t="str">
        <f t="shared" si="335"/>
        <v/>
      </c>
      <c r="G1014" s="4" t="str">
        <f t="shared" ref="G1014:R1014" si="381">IFERROR(100*G307,"")</f>
        <v/>
      </c>
      <c r="H1014" s="4" t="str">
        <f t="shared" si="381"/>
        <v/>
      </c>
      <c r="I1014" s="4" t="str">
        <f t="shared" si="381"/>
        <v/>
      </c>
      <c r="J1014" s="4" t="str">
        <f t="shared" si="381"/>
        <v/>
      </c>
      <c r="K1014" s="4" t="str">
        <f t="shared" si="381"/>
        <v/>
      </c>
      <c r="L1014" s="4" t="str">
        <f t="shared" si="381"/>
        <v/>
      </c>
      <c r="M1014" s="4" t="str">
        <f t="shared" si="381"/>
        <v/>
      </c>
      <c r="N1014" s="4" t="str">
        <f t="shared" si="381"/>
        <v/>
      </c>
      <c r="O1014" s="4" t="str">
        <f t="shared" si="381"/>
        <v/>
      </c>
      <c r="P1014" s="4" t="str">
        <f t="shared" si="381"/>
        <v/>
      </c>
      <c r="Q1014" s="4" t="str">
        <f t="shared" si="381"/>
        <v/>
      </c>
      <c r="R1014" s="4" t="str">
        <f t="shared" si="381"/>
        <v/>
      </c>
      <c r="S1014" s="4" t="str">
        <f t="shared" si="337"/>
        <v>-</v>
      </c>
      <c r="T1014" s="4" t="str">
        <f t="shared" si="338"/>
        <v>-</v>
      </c>
      <c r="U1014" s="4" t="str">
        <f t="shared" si="339"/>
        <v>-</v>
      </c>
      <c r="V1014" s="4" t="str">
        <f t="shared" si="340"/>
        <v>-</v>
      </c>
      <c r="W1014" s="4"/>
    </row>
    <row r="1015" spans="1:23" x14ac:dyDescent="0.3">
      <c r="A1015" s="1" t="str">
        <f t="shared" si="365"/>
        <v/>
      </c>
      <c r="B1015" t="str">
        <f t="shared" si="365"/>
        <v/>
      </c>
      <c r="C1015" t="str">
        <f t="shared" si="365"/>
        <v/>
      </c>
      <c r="D1015" t="str">
        <f t="shared" si="365"/>
        <v/>
      </c>
      <c r="F1015" t="str">
        <f t="shared" si="335"/>
        <v/>
      </c>
      <c r="G1015" s="4" t="str">
        <f t="shared" ref="G1015:R1015" si="382">IFERROR(100*G308,"")</f>
        <v/>
      </c>
      <c r="H1015" s="4" t="str">
        <f t="shared" si="382"/>
        <v/>
      </c>
      <c r="I1015" s="4" t="str">
        <f t="shared" si="382"/>
        <v/>
      </c>
      <c r="J1015" s="4" t="str">
        <f t="shared" si="382"/>
        <v/>
      </c>
      <c r="K1015" s="4" t="str">
        <f t="shared" si="382"/>
        <v/>
      </c>
      <c r="L1015" s="4" t="str">
        <f t="shared" si="382"/>
        <v/>
      </c>
      <c r="M1015" s="4" t="str">
        <f t="shared" si="382"/>
        <v/>
      </c>
      <c r="N1015" s="4" t="str">
        <f t="shared" si="382"/>
        <v/>
      </c>
      <c r="O1015" s="4" t="str">
        <f t="shared" si="382"/>
        <v/>
      </c>
      <c r="P1015" s="4" t="str">
        <f t="shared" si="382"/>
        <v/>
      </c>
      <c r="Q1015" s="4" t="str">
        <f t="shared" si="382"/>
        <v/>
      </c>
      <c r="R1015" s="4" t="str">
        <f t="shared" si="382"/>
        <v/>
      </c>
      <c r="S1015" s="4" t="str">
        <f t="shared" si="337"/>
        <v>-</v>
      </c>
      <c r="T1015" s="4" t="str">
        <f t="shared" si="338"/>
        <v>-</v>
      </c>
      <c r="U1015" s="4" t="str">
        <f t="shared" si="339"/>
        <v>-</v>
      </c>
      <c r="V1015" s="4" t="str">
        <f t="shared" si="340"/>
        <v>-</v>
      </c>
      <c r="W1015" s="4"/>
    </row>
    <row r="1016" spans="1:23" x14ac:dyDescent="0.3">
      <c r="A1016" s="1" t="str">
        <f t="shared" si="365"/>
        <v/>
      </c>
      <c r="B1016" t="str">
        <f t="shared" si="365"/>
        <v/>
      </c>
      <c r="C1016" t="str">
        <f t="shared" si="365"/>
        <v/>
      </c>
      <c r="D1016" t="str">
        <f t="shared" si="365"/>
        <v/>
      </c>
      <c r="F1016" t="str">
        <f t="shared" si="335"/>
        <v/>
      </c>
      <c r="G1016" s="4" t="str">
        <f t="shared" ref="G1016:R1016" si="383">IFERROR(100*G309,"")</f>
        <v/>
      </c>
      <c r="H1016" s="4" t="str">
        <f t="shared" si="383"/>
        <v/>
      </c>
      <c r="I1016" s="4" t="str">
        <f t="shared" si="383"/>
        <v/>
      </c>
      <c r="J1016" s="4" t="str">
        <f t="shared" si="383"/>
        <v/>
      </c>
      <c r="K1016" s="4" t="str">
        <f t="shared" si="383"/>
        <v/>
      </c>
      <c r="L1016" s="4" t="str">
        <f t="shared" si="383"/>
        <v/>
      </c>
      <c r="M1016" s="4" t="str">
        <f t="shared" si="383"/>
        <v/>
      </c>
      <c r="N1016" s="4" t="str">
        <f t="shared" si="383"/>
        <v/>
      </c>
      <c r="O1016" s="4" t="str">
        <f t="shared" si="383"/>
        <v/>
      </c>
      <c r="P1016" s="4" t="str">
        <f t="shared" si="383"/>
        <v/>
      </c>
      <c r="Q1016" s="4" t="str">
        <f t="shared" si="383"/>
        <v/>
      </c>
      <c r="R1016" s="4" t="str">
        <f t="shared" si="383"/>
        <v/>
      </c>
      <c r="S1016" s="4" t="str">
        <f t="shared" si="337"/>
        <v>-</v>
      </c>
      <c r="T1016" s="4" t="str">
        <f t="shared" si="338"/>
        <v>-</v>
      </c>
      <c r="U1016" s="4" t="str">
        <f t="shared" si="339"/>
        <v>-</v>
      </c>
      <c r="V1016" s="4" t="str">
        <f t="shared" si="340"/>
        <v>-</v>
      </c>
      <c r="W1016" s="4"/>
    </row>
    <row r="1017" spans="1:23" x14ac:dyDescent="0.3">
      <c r="A1017" s="1" t="str">
        <f t="shared" si="365"/>
        <v/>
      </c>
      <c r="B1017" t="str">
        <f t="shared" si="365"/>
        <v/>
      </c>
      <c r="C1017" t="str">
        <f t="shared" si="365"/>
        <v/>
      </c>
      <c r="D1017" t="str">
        <f t="shared" si="365"/>
        <v/>
      </c>
      <c r="F1017" t="str">
        <f t="shared" si="335"/>
        <v/>
      </c>
      <c r="G1017" s="4" t="str">
        <f t="shared" ref="G1017:R1017" si="384">IFERROR(100*G310,"")</f>
        <v/>
      </c>
      <c r="H1017" s="4" t="str">
        <f t="shared" si="384"/>
        <v/>
      </c>
      <c r="I1017" s="4" t="str">
        <f t="shared" si="384"/>
        <v/>
      </c>
      <c r="J1017" s="4" t="str">
        <f t="shared" si="384"/>
        <v/>
      </c>
      <c r="K1017" s="4" t="str">
        <f t="shared" si="384"/>
        <v/>
      </c>
      <c r="L1017" s="4" t="str">
        <f t="shared" si="384"/>
        <v/>
      </c>
      <c r="M1017" s="4" t="str">
        <f t="shared" si="384"/>
        <v/>
      </c>
      <c r="N1017" s="4" t="str">
        <f t="shared" si="384"/>
        <v/>
      </c>
      <c r="O1017" s="4" t="str">
        <f t="shared" si="384"/>
        <v/>
      </c>
      <c r="P1017" s="4" t="str">
        <f t="shared" si="384"/>
        <v/>
      </c>
      <c r="Q1017" s="4" t="str">
        <f t="shared" si="384"/>
        <v/>
      </c>
      <c r="R1017" s="4" t="str">
        <f t="shared" si="384"/>
        <v/>
      </c>
      <c r="S1017" s="4" t="str">
        <f t="shared" si="337"/>
        <v>-</v>
      </c>
      <c r="T1017" s="4" t="str">
        <f t="shared" si="338"/>
        <v>-</v>
      </c>
      <c r="U1017" s="4" t="str">
        <f t="shared" si="339"/>
        <v>-</v>
      </c>
      <c r="V1017" s="4" t="str">
        <f t="shared" si="340"/>
        <v>-</v>
      </c>
      <c r="W1017" s="4"/>
    </row>
    <row r="1018" spans="1:23" x14ac:dyDescent="0.3">
      <c r="A1018" s="1" t="str">
        <f t="shared" si="365"/>
        <v/>
      </c>
      <c r="B1018" t="str">
        <f t="shared" si="365"/>
        <v/>
      </c>
      <c r="C1018" t="str">
        <f t="shared" si="365"/>
        <v/>
      </c>
      <c r="D1018" t="str">
        <f t="shared" si="365"/>
        <v/>
      </c>
      <c r="F1018" t="str">
        <f t="shared" si="335"/>
        <v/>
      </c>
      <c r="G1018" s="4" t="str">
        <f t="shared" ref="G1018:R1018" si="385">IFERROR(100*G311,"")</f>
        <v/>
      </c>
      <c r="H1018" s="4" t="str">
        <f t="shared" si="385"/>
        <v/>
      </c>
      <c r="I1018" s="4" t="str">
        <f t="shared" si="385"/>
        <v/>
      </c>
      <c r="J1018" s="4" t="str">
        <f t="shared" si="385"/>
        <v/>
      </c>
      <c r="K1018" s="4" t="str">
        <f t="shared" si="385"/>
        <v/>
      </c>
      <c r="L1018" s="4" t="str">
        <f t="shared" si="385"/>
        <v/>
      </c>
      <c r="M1018" s="4" t="str">
        <f t="shared" si="385"/>
        <v/>
      </c>
      <c r="N1018" s="4" t="str">
        <f t="shared" si="385"/>
        <v/>
      </c>
      <c r="O1018" s="4" t="str">
        <f t="shared" si="385"/>
        <v/>
      </c>
      <c r="P1018" s="4" t="str">
        <f t="shared" si="385"/>
        <v/>
      </c>
      <c r="Q1018" s="4" t="str">
        <f t="shared" si="385"/>
        <v/>
      </c>
      <c r="R1018" s="4" t="str">
        <f t="shared" si="385"/>
        <v/>
      </c>
      <c r="S1018" s="4" t="str">
        <f t="shared" si="337"/>
        <v>-</v>
      </c>
      <c r="T1018" s="4" t="str">
        <f t="shared" si="338"/>
        <v>-</v>
      </c>
      <c r="U1018" s="4" t="str">
        <f t="shared" si="339"/>
        <v>-</v>
      </c>
      <c r="V1018" s="4" t="str">
        <f t="shared" si="340"/>
        <v>-</v>
      </c>
      <c r="W1018" s="4"/>
    </row>
    <row r="1019" spans="1:23" x14ac:dyDescent="0.3">
      <c r="A1019" s="1" t="str">
        <f t="shared" ref="A1019:D1038" si="386">A312</f>
        <v/>
      </c>
      <c r="B1019" t="str">
        <f t="shared" si="386"/>
        <v/>
      </c>
      <c r="C1019" t="str">
        <f t="shared" si="386"/>
        <v/>
      </c>
      <c r="D1019" t="str">
        <f t="shared" si="386"/>
        <v/>
      </c>
      <c r="F1019" t="str">
        <f t="shared" si="335"/>
        <v/>
      </c>
      <c r="G1019" s="4" t="str">
        <f t="shared" ref="G1019:R1019" si="387">IFERROR(100*G312,"")</f>
        <v/>
      </c>
      <c r="H1019" s="4" t="str">
        <f t="shared" si="387"/>
        <v/>
      </c>
      <c r="I1019" s="4" t="str">
        <f t="shared" si="387"/>
        <v/>
      </c>
      <c r="J1019" s="4" t="str">
        <f t="shared" si="387"/>
        <v/>
      </c>
      <c r="K1019" s="4" t="str">
        <f t="shared" si="387"/>
        <v/>
      </c>
      <c r="L1019" s="4" t="str">
        <f t="shared" si="387"/>
        <v/>
      </c>
      <c r="M1019" s="4" t="str">
        <f t="shared" si="387"/>
        <v/>
      </c>
      <c r="N1019" s="4" t="str">
        <f t="shared" si="387"/>
        <v/>
      </c>
      <c r="O1019" s="4" t="str">
        <f t="shared" si="387"/>
        <v/>
      </c>
      <c r="P1019" s="4" t="str">
        <f t="shared" si="387"/>
        <v/>
      </c>
      <c r="Q1019" s="4" t="str">
        <f t="shared" si="387"/>
        <v/>
      </c>
      <c r="R1019" s="4" t="str">
        <f t="shared" si="387"/>
        <v/>
      </c>
      <c r="S1019" s="4" t="str">
        <f t="shared" si="337"/>
        <v>-</v>
      </c>
      <c r="T1019" s="4" t="str">
        <f t="shared" si="338"/>
        <v>-</v>
      </c>
      <c r="U1019" s="4" t="str">
        <f t="shared" si="339"/>
        <v>-</v>
      </c>
      <c r="V1019" s="4" t="str">
        <f t="shared" si="340"/>
        <v>-</v>
      </c>
      <c r="W1019" s="4"/>
    </row>
    <row r="1020" spans="1:23" x14ac:dyDescent="0.3">
      <c r="A1020" s="1" t="str">
        <f t="shared" si="386"/>
        <v/>
      </c>
      <c r="B1020" t="str">
        <f t="shared" si="386"/>
        <v/>
      </c>
      <c r="C1020" t="str">
        <f t="shared" si="386"/>
        <v/>
      </c>
      <c r="D1020" t="str">
        <f t="shared" si="386"/>
        <v/>
      </c>
      <c r="F1020" t="str">
        <f t="shared" si="335"/>
        <v/>
      </c>
      <c r="G1020" s="4" t="str">
        <f t="shared" ref="G1020:R1020" si="388">IFERROR(100*G313,"")</f>
        <v/>
      </c>
      <c r="H1020" s="4" t="str">
        <f t="shared" si="388"/>
        <v/>
      </c>
      <c r="I1020" s="4" t="str">
        <f t="shared" si="388"/>
        <v/>
      </c>
      <c r="J1020" s="4" t="str">
        <f t="shared" si="388"/>
        <v/>
      </c>
      <c r="K1020" s="4" t="str">
        <f t="shared" si="388"/>
        <v/>
      </c>
      <c r="L1020" s="4" t="str">
        <f t="shared" si="388"/>
        <v/>
      </c>
      <c r="M1020" s="4" t="str">
        <f t="shared" si="388"/>
        <v/>
      </c>
      <c r="N1020" s="4" t="str">
        <f t="shared" si="388"/>
        <v/>
      </c>
      <c r="O1020" s="4" t="str">
        <f t="shared" si="388"/>
        <v/>
      </c>
      <c r="P1020" s="4" t="str">
        <f t="shared" si="388"/>
        <v/>
      </c>
      <c r="Q1020" s="4" t="str">
        <f t="shared" si="388"/>
        <v/>
      </c>
      <c r="R1020" s="4" t="str">
        <f t="shared" si="388"/>
        <v/>
      </c>
      <c r="S1020" s="4" t="str">
        <f t="shared" si="337"/>
        <v>-</v>
      </c>
      <c r="T1020" s="4" t="str">
        <f t="shared" si="338"/>
        <v>-</v>
      </c>
      <c r="U1020" s="4" t="str">
        <f t="shared" si="339"/>
        <v>-</v>
      </c>
      <c r="V1020" s="4" t="str">
        <f t="shared" si="340"/>
        <v>-</v>
      </c>
      <c r="W1020" s="4"/>
    </row>
    <row r="1021" spans="1:23" x14ac:dyDescent="0.3">
      <c r="A1021" s="1" t="str">
        <f t="shared" si="386"/>
        <v/>
      </c>
      <c r="B1021" t="str">
        <f t="shared" si="386"/>
        <v/>
      </c>
      <c r="C1021" t="str">
        <f t="shared" si="386"/>
        <v/>
      </c>
      <c r="D1021" t="str">
        <f t="shared" si="386"/>
        <v/>
      </c>
      <c r="F1021" t="str">
        <f t="shared" si="335"/>
        <v/>
      </c>
      <c r="G1021" s="4" t="str">
        <f t="shared" ref="G1021:R1021" si="389">IFERROR(100*G314,"")</f>
        <v/>
      </c>
      <c r="H1021" s="4" t="str">
        <f t="shared" si="389"/>
        <v/>
      </c>
      <c r="I1021" s="4" t="str">
        <f t="shared" si="389"/>
        <v/>
      </c>
      <c r="J1021" s="4" t="str">
        <f t="shared" si="389"/>
        <v/>
      </c>
      <c r="K1021" s="4" t="str">
        <f t="shared" si="389"/>
        <v/>
      </c>
      <c r="L1021" s="4" t="str">
        <f t="shared" si="389"/>
        <v/>
      </c>
      <c r="M1021" s="4" t="str">
        <f t="shared" si="389"/>
        <v/>
      </c>
      <c r="N1021" s="4" t="str">
        <f t="shared" si="389"/>
        <v/>
      </c>
      <c r="O1021" s="4" t="str">
        <f t="shared" si="389"/>
        <v/>
      </c>
      <c r="P1021" s="4" t="str">
        <f t="shared" si="389"/>
        <v/>
      </c>
      <c r="Q1021" s="4" t="str">
        <f t="shared" si="389"/>
        <v/>
      </c>
      <c r="R1021" s="4" t="str">
        <f t="shared" si="389"/>
        <v/>
      </c>
      <c r="S1021" s="4" t="str">
        <f t="shared" si="337"/>
        <v>-</v>
      </c>
      <c r="T1021" s="4" t="str">
        <f t="shared" si="338"/>
        <v>-</v>
      </c>
      <c r="U1021" s="4" t="str">
        <f t="shared" si="339"/>
        <v>-</v>
      </c>
      <c r="V1021" s="4" t="str">
        <f t="shared" si="340"/>
        <v>-</v>
      </c>
      <c r="W1021" s="4"/>
    </row>
    <row r="1022" spans="1:23" x14ac:dyDescent="0.3">
      <c r="A1022" s="1" t="str">
        <f t="shared" si="386"/>
        <v/>
      </c>
      <c r="B1022" t="str">
        <f t="shared" si="386"/>
        <v/>
      </c>
      <c r="C1022" t="str">
        <f t="shared" si="386"/>
        <v/>
      </c>
      <c r="D1022" t="str">
        <f t="shared" si="386"/>
        <v/>
      </c>
      <c r="F1022" t="str">
        <f t="shared" si="335"/>
        <v/>
      </c>
      <c r="G1022" s="4" t="str">
        <f t="shared" ref="G1022:R1022" si="390">IFERROR(100*G315,"")</f>
        <v/>
      </c>
      <c r="H1022" s="4" t="str">
        <f t="shared" si="390"/>
        <v/>
      </c>
      <c r="I1022" s="4" t="str">
        <f t="shared" si="390"/>
        <v/>
      </c>
      <c r="J1022" s="4" t="str">
        <f t="shared" si="390"/>
        <v/>
      </c>
      <c r="K1022" s="4" t="str">
        <f t="shared" si="390"/>
        <v/>
      </c>
      <c r="L1022" s="4" t="str">
        <f t="shared" si="390"/>
        <v/>
      </c>
      <c r="M1022" s="4" t="str">
        <f t="shared" si="390"/>
        <v/>
      </c>
      <c r="N1022" s="4" t="str">
        <f t="shared" si="390"/>
        <v/>
      </c>
      <c r="O1022" s="4" t="str">
        <f t="shared" si="390"/>
        <v/>
      </c>
      <c r="P1022" s="4" t="str">
        <f t="shared" si="390"/>
        <v/>
      </c>
      <c r="Q1022" s="4" t="str">
        <f t="shared" si="390"/>
        <v/>
      </c>
      <c r="R1022" s="4" t="str">
        <f t="shared" si="390"/>
        <v/>
      </c>
      <c r="S1022" s="4" t="str">
        <f t="shared" si="337"/>
        <v>-</v>
      </c>
      <c r="T1022" s="4" t="str">
        <f t="shared" si="338"/>
        <v>-</v>
      </c>
      <c r="U1022" s="4" t="str">
        <f t="shared" si="339"/>
        <v>-</v>
      </c>
      <c r="V1022" s="4" t="str">
        <f t="shared" si="340"/>
        <v>-</v>
      </c>
      <c r="W1022" s="4"/>
    </row>
    <row r="1023" spans="1:23" x14ac:dyDescent="0.3">
      <c r="A1023" s="1" t="str">
        <f t="shared" si="386"/>
        <v/>
      </c>
      <c r="B1023" t="str">
        <f t="shared" si="386"/>
        <v/>
      </c>
      <c r="C1023" t="str">
        <f t="shared" si="386"/>
        <v/>
      </c>
      <c r="D1023" t="str">
        <f t="shared" si="386"/>
        <v/>
      </c>
      <c r="F1023" t="str">
        <f t="shared" si="335"/>
        <v/>
      </c>
      <c r="G1023" s="4" t="str">
        <f t="shared" ref="G1023:R1023" si="391">IFERROR(100*G316,"")</f>
        <v/>
      </c>
      <c r="H1023" s="4" t="str">
        <f t="shared" si="391"/>
        <v/>
      </c>
      <c r="I1023" s="4" t="str">
        <f t="shared" si="391"/>
        <v/>
      </c>
      <c r="J1023" s="4" t="str">
        <f t="shared" si="391"/>
        <v/>
      </c>
      <c r="K1023" s="4" t="str">
        <f t="shared" si="391"/>
        <v/>
      </c>
      <c r="L1023" s="4" t="str">
        <f t="shared" si="391"/>
        <v/>
      </c>
      <c r="M1023" s="4" t="str">
        <f t="shared" si="391"/>
        <v/>
      </c>
      <c r="N1023" s="4" t="str">
        <f t="shared" si="391"/>
        <v/>
      </c>
      <c r="O1023" s="4" t="str">
        <f t="shared" si="391"/>
        <v/>
      </c>
      <c r="P1023" s="4" t="str">
        <f t="shared" si="391"/>
        <v/>
      </c>
      <c r="Q1023" s="4" t="str">
        <f t="shared" si="391"/>
        <v/>
      </c>
      <c r="R1023" s="4" t="str">
        <f t="shared" si="391"/>
        <v/>
      </c>
      <c r="S1023" s="4" t="str">
        <f t="shared" si="337"/>
        <v>-</v>
      </c>
      <c r="T1023" s="4" t="str">
        <f t="shared" si="338"/>
        <v>-</v>
      </c>
      <c r="U1023" s="4" t="str">
        <f t="shared" si="339"/>
        <v>-</v>
      </c>
      <c r="V1023" s="4" t="str">
        <f t="shared" si="340"/>
        <v>-</v>
      </c>
      <c r="W1023" s="4"/>
    </row>
    <row r="1024" spans="1:23" x14ac:dyDescent="0.3">
      <c r="A1024" s="1" t="str">
        <f t="shared" si="386"/>
        <v/>
      </c>
      <c r="B1024" t="str">
        <f t="shared" si="386"/>
        <v/>
      </c>
      <c r="C1024" t="str">
        <f t="shared" si="386"/>
        <v/>
      </c>
      <c r="D1024" t="str">
        <f t="shared" si="386"/>
        <v/>
      </c>
      <c r="F1024" t="str">
        <f t="shared" si="335"/>
        <v/>
      </c>
      <c r="G1024" s="4" t="str">
        <f t="shared" ref="G1024:R1024" si="392">IFERROR(100*G317,"")</f>
        <v/>
      </c>
      <c r="H1024" s="4" t="str">
        <f t="shared" si="392"/>
        <v/>
      </c>
      <c r="I1024" s="4" t="str">
        <f t="shared" si="392"/>
        <v/>
      </c>
      <c r="J1024" s="4" t="str">
        <f t="shared" si="392"/>
        <v/>
      </c>
      <c r="K1024" s="4" t="str">
        <f t="shared" si="392"/>
        <v/>
      </c>
      <c r="L1024" s="4" t="str">
        <f t="shared" si="392"/>
        <v/>
      </c>
      <c r="M1024" s="4" t="str">
        <f t="shared" si="392"/>
        <v/>
      </c>
      <c r="N1024" s="4" t="str">
        <f t="shared" si="392"/>
        <v/>
      </c>
      <c r="O1024" s="4" t="str">
        <f t="shared" si="392"/>
        <v/>
      </c>
      <c r="P1024" s="4" t="str">
        <f t="shared" si="392"/>
        <v/>
      </c>
      <c r="Q1024" s="4" t="str">
        <f t="shared" si="392"/>
        <v/>
      </c>
      <c r="R1024" s="4" t="str">
        <f t="shared" si="392"/>
        <v/>
      </c>
      <c r="S1024" s="4" t="str">
        <f t="shared" si="337"/>
        <v>-</v>
      </c>
      <c r="T1024" s="4" t="str">
        <f t="shared" si="338"/>
        <v>-</v>
      </c>
      <c r="U1024" s="4" t="str">
        <f t="shared" si="339"/>
        <v>-</v>
      </c>
      <c r="V1024" s="4" t="str">
        <f t="shared" si="340"/>
        <v>-</v>
      </c>
      <c r="W1024" s="4"/>
    </row>
    <row r="1025" spans="1:23" x14ac:dyDescent="0.3">
      <c r="A1025" s="1" t="str">
        <f t="shared" si="386"/>
        <v/>
      </c>
      <c r="B1025" t="str">
        <f t="shared" si="386"/>
        <v/>
      </c>
      <c r="C1025" t="str">
        <f t="shared" si="386"/>
        <v/>
      </c>
      <c r="D1025" t="str">
        <f t="shared" si="386"/>
        <v/>
      </c>
      <c r="F1025" t="str">
        <f t="shared" si="335"/>
        <v/>
      </c>
      <c r="G1025" s="4" t="str">
        <f t="shared" ref="G1025:R1025" si="393">IFERROR(100*G318,"")</f>
        <v/>
      </c>
      <c r="H1025" s="4" t="str">
        <f t="shared" si="393"/>
        <v/>
      </c>
      <c r="I1025" s="4" t="str">
        <f t="shared" si="393"/>
        <v/>
      </c>
      <c r="J1025" s="4" t="str">
        <f t="shared" si="393"/>
        <v/>
      </c>
      <c r="K1025" s="4" t="str">
        <f t="shared" si="393"/>
        <v/>
      </c>
      <c r="L1025" s="4" t="str">
        <f t="shared" si="393"/>
        <v/>
      </c>
      <c r="M1025" s="4" t="str">
        <f t="shared" si="393"/>
        <v/>
      </c>
      <c r="N1025" s="4" t="str">
        <f t="shared" si="393"/>
        <v/>
      </c>
      <c r="O1025" s="4" t="str">
        <f t="shared" si="393"/>
        <v/>
      </c>
      <c r="P1025" s="4" t="str">
        <f t="shared" si="393"/>
        <v/>
      </c>
      <c r="Q1025" s="4" t="str">
        <f t="shared" si="393"/>
        <v/>
      </c>
      <c r="R1025" s="4" t="str">
        <f t="shared" si="393"/>
        <v/>
      </c>
      <c r="S1025" s="4" t="str">
        <f t="shared" si="337"/>
        <v>-</v>
      </c>
      <c r="T1025" s="4" t="str">
        <f t="shared" si="338"/>
        <v>-</v>
      </c>
      <c r="U1025" s="4" t="str">
        <f t="shared" si="339"/>
        <v>-</v>
      </c>
      <c r="V1025" s="4" t="str">
        <f t="shared" si="340"/>
        <v>-</v>
      </c>
      <c r="W1025" s="4"/>
    </row>
    <row r="1026" spans="1:23" x14ac:dyDescent="0.3">
      <c r="A1026" s="1" t="str">
        <f t="shared" si="386"/>
        <v/>
      </c>
      <c r="B1026" t="str">
        <f t="shared" si="386"/>
        <v/>
      </c>
      <c r="C1026" t="str">
        <f t="shared" si="386"/>
        <v/>
      </c>
      <c r="D1026" t="str">
        <f t="shared" si="386"/>
        <v/>
      </c>
      <c r="F1026" t="str">
        <f t="shared" si="335"/>
        <v/>
      </c>
      <c r="G1026" s="4" t="str">
        <f t="shared" ref="G1026:R1026" si="394">IFERROR(100*G319,"")</f>
        <v/>
      </c>
      <c r="H1026" s="4" t="str">
        <f t="shared" si="394"/>
        <v/>
      </c>
      <c r="I1026" s="4" t="str">
        <f t="shared" si="394"/>
        <v/>
      </c>
      <c r="J1026" s="4" t="str">
        <f t="shared" si="394"/>
        <v/>
      </c>
      <c r="K1026" s="4" t="str">
        <f t="shared" si="394"/>
        <v/>
      </c>
      <c r="L1026" s="4" t="str">
        <f t="shared" si="394"/>
        <v/>
      </c>
      <c r="M1026" s="4" t="str">
        <f t="shared" si="394"/>
        <v/>
      </c>
      <c r="N1026" s="4" t="str">
        <f t="shared" si="394"/>
        <v/>
      </c>
      <c r="O1026" s="4" t="str">
        <f t="shared" si="394"/>
        <v/>
      </c>
      <c r="P1026" s="4" t="str">
        <f t="shared" si="394"/>
        <v/>
      </c>
      <c r="Q1026" s="4" t="str">
        <f t="shared" si="394"/>
        <v/>
      </c>
      <c r="R1026" s="4" t="str">
        <f t="shared" si="394"/>
        <v/>
      </c>
      <c r="S1026" s="4" t="str">
        <f t="shared" si="337"/>
        <v>-</v>
      </c>
      <c r="T1026" s="4" t="str">
        <f t="shared" si="338"/>
        <v>-</v>
      </c>
      <c r="U1026" s="4" t="str">
        <f t="shared" si="339"/>
        <v>-</v>
      </c>
      <c r="V1026" s="4" t="str">
        <f t="shared" si="340"/>
        <v>-</v>
      </c>
      <c r="W1026" s="4"/>
    </row>
    <row r="1027" spans="1:23" x14ac:dyDescent="0.3">
      <c r="A1027" s="1" t="str">
        <f t="shared" si="386"/>
        <v/>
      </c>
      <c r="B1027" t="str">
        <f t="shared" si="386"/>
        <v/>
      </c>
      <c r="C1027" t="str">
        <f t="shared" si="386"/>
        <v/>
      </c>
      <c r="D1027" t="str">
        <f t="shared" si="386"/>
        <v/>
      </c>
      <c r="F1027" t="str">
        <f t="shared" si="335"/>
        <v/>
      </c>
      <c r="G1027" s="4" t="str">
        <f t="shared" ref="G1027:R1027" si="395">IFERROR(100*G320,"")</f>
        <v/>
      </c>
      <c r="H1027" s="4" t="str">
        <f t="shared" si="395"/>
        <v/>
      </c>
      <c r="I1027" s="4" t="str">
        <f t="shared" si="395"/>
        <v/>
      </c>
      <c r="J1027" s="4" t="str">
        <f t="shared" si="395"/>
        <v/>
      </c>
      <c r="K1027" s="4" t="str">
        <f t="shared" si="395"/>
        <v/>
      </c>
      <c r="L1027" s="4" t="str">
        <f t="shared" si="395"/>
        <v/>
      </c>
      <c r="M1027" s="4" t="str">
        <f t="shared" si="395"/>
        <v/>
      </c>
      <c r="N1027" s="4" t="str">
        <f t="shared" si="395"/>
        <v/>
      </c>
      <c r="O1027" s="4" t="str">
        <f t="shared" si="395"/>
        <v/>
      </c>
      <c r="P1027" s="4" t="str">
        <f t="shared" si="395"/>
        <v/>
      </c>
      <c r="Q1027" s="4" t="str">
        <f t="shared" si="395"/>
        <v/>
      </c>
      <c r="R1027" s="4" t="str">
        <f t="shared" si="395"/>
        <v/>
      </c>
      <c r="S1027" s="4" t="str">
        <f t="shared" si="337"/>
        <v>-</v>
      </c>
      <c r="T1027" s="4" t="str">
        <f t="shared" si="338"/>
        <v>-</v>
      </c>
      <c r="U1027" s="4" t="str">
        <f t="shared" si="339"/>
        <v>-</v>
      </c>
      <c r="V1027" s="4" t="str">
        <f t="shared" si="340"/>
        <v>-</v>
      </c>
      <c r="W1027" s="4"/>
    </row>
    <row r="1028" spans="1:23" x14ac:dyDescent="0.3">
      <c r="A1028" s="1" t="str">
        <f t="shared" si="386"/>
        <v/>
      </c>
      <c r="B1028" t="str">
        <f t="shared" si="386"/>
        <v/>
      </c>
      <c r="C1028" t="str">
        <f t="shared" si="386"/>
        <v/>
      </c>
      <c r="D1028" t="str">
        <f t="shared" si="386"/>
        <v/>
      </c>
      <c r="F1028" t="str">
        <f t="shared" si="335"/>
        <v/>
      </c>
      <c r="G1028" s="4" t="str">
        <f t="shared" ref="G1028:R1028" si="396">IFERROR(100*G321,"")</f>
        <v/>
      </c>
      <c r="H1028" s="4" t="str">
        <f t="shared" si="396"/>
        <v/>
      </c>
      <c r="I1028" s="4" t="str">
        <f t="shared" si="396"/>
        <v/>
      </c>
      <c r="J1028" s="4" t="str">
        <f t="shared" si="396"/>
        <v/>
      </c>
      <c r="K1028" s="4" t="str">
        <f t="shared" si="396"/>
        <v/>
      </c>
      <c r="L1028" s="4" t="str">
        <f t="shared" si="396"/>
        <v/>
      </c>
      <c r="M1028" s="4" t="str">
        <f t="shared" si="396"/>
        <v/>
      </c>
      <c r="N1028" s="4" t="str">
        <f t="shared" si="396"/>
        <v/>
      </c>
      <c r="O1028" s="4" t="str">
        <f t="shared" si="396"/>
        <v/>
      </c>
      <c r="P1028" s="4" t="str">
        <f t="shared" si="396"/>
        <v/>
      </c>
      <c r="Q1028" s="4" t="str">
        <f t="shared" si="396"/>
        <v/>
      </c>
      <c r="R1028" s="4" t="str">
        <f t="shared" si="396"/>
        <v/>
      </c>
      <c r="S1028" s="4" t="str">
        <f t="shared" si="337"/>
        <v>-</v>
      </c>
      <c r="T1028" s="4" t="str">
        <f t="shared" si="338"/>
        <v>-</v>
      </c>
      <c r="U1028" s="4" t="str">
        <f t="shared" si="339"/>
        <v>-</v>
      </c>
      <c r="V1028" s="4" t="str">
        <f t="shared" si="340"/>
        <v>-</v>
      </c>
      <c r="W1028" s="4"/>
    </row>
    <row r="1029" spans="1:23" x14ac:dyDescent="0.3">
      <c r="A1029" s="1" t="str">
        <f t="shared" si="386"/>
        <v/>
      </c>
      <c r="B1029" t="str">
        <f t="shared" si="386"/>
        <v/>
      </c>
      <c r="C1029" t="str">
        <f t="shared" si="386"/>
        <v/>
      </c>
      <c r="D1029" t="str">
        <f t="shared" si="386"/>
        <v/>
      </c>
      <c r="F1029" t="str">
        <f t="shared" si="335"/>
        <v/>
      </c>
      <c r="G1029" s="4" t="str">
        <f t="shared" ref="G1029:R1029" si="397">IFERROR(100*G322,"")</f>
        <v/>
      </c>
      <c r="H1029" s="4" t="str">
        <f t="shared" si="397"/>
        <v/>
      </c>
      <c r="I1029" s="4" t="str">
        <f t="shared" si="397"/>
        <v/>
      </c>
      <c r="J1029" s="4" t="str">
        <f t="shared" si="397"/>
        <v/>
      </c>
      <c r="K1029" s="4" t="str">
        <f t="shared" si="397"/>
        <v/>
      </c>
      <c r="L1029" s="4" t="str">
        <f t="shared" si="397"/>
        <v/>
      </c>
      <c r="M1029" s="4" t="str">
        <f t="shared" si="397"/>
        <v/>
      </c>
      <c r="N1029" s="4" t="str">
        <f t="shared" si="397"/>
        <v/>
      </c>
      <c r="O1029" s="4" t="str">
        <f t="shared" si="397"/>
        <v/>
      </c>
      <c r="P1029" s="4" t="str">
        <f t="shared" si="397"/>
        <v/>
      </c>
      <c r="Q1029" s="4" t="str">
        <f t="shared" si="397"/>
        <v/>
      </c>
      <c r="R1029" s="4" t="str">
        <f t="shared" si="397"/>
        <v/>
      </c>
      <c r="S1029" s="4" t="str">
        <f t="shared" si="337"/>
        <v>-</v>
      </c>
      <c r="T1029" s="4" t="str">
        <f t="shared" si="338"/>
        <v>-</v>
      </c>
      <c r="U1029" s="4" t="str">
        <f t="shared" si="339"/>
        <v>-</v>
      </c>
      <c r="V1029" s="4" t="str">
        <f t="shared" si="340"/>
        <v>-</v>
      </c>
      <c r="W1029" s="4"/>
    </row>
    <row r="1030" spans="1:23" x14ac:dyDescent="0.3">
      <c r="A1030" s="1" t="str">
        <f t="shared" si="386"/>
        <v/>
      </c>
      <c r="B1030" t="str">
        <f t="shared" si="386"/>
        <v/>
      </c>
      <c r="C1030" t="str">
        <f t="shared" si="386"/>
        <v/>
      </c>
      <c r="D1030" t="str">
        <f t="shared" si="386"/>
        <v/>
      </c>
      <c r="F1030" t="str">
        <f t="shared" si="335"/>
        <v/>
      </c>
      <c r="G1030" s="4" t="str">
        <f t="shared" ref="G1030:R1030" si="398">IFERROR(100*G323,"")</f>
        <v/>
      </c>
      <c r="H1030" s="4" t="str">
        <f t="shared" si="398"/>
        <v/>
      </c>
      <c r="I1030" s="4" t="str">
        <f t="shared" si="398"/>
        <v/>
      </c>
      <c r="J1030" s="4" t="str">
        <f t="shared" si="398"/>
        <v/>
      </c>
      <c r="K1030" s="4" t="str">
        <f t="shared" si="398"/>
        <v/>
      </c>
      <c r="L1030" s="4" t="str">
        <f t="shared" si="398"/>
        <v/>
      </c>
      <c r="M1030" s="4" t="str">
        <f t="shared" si="398"/>
        <v/>
      </c>
      <c r="N1030" s="4" t="str">
        <f t="shared" si="398"/>
        <v/>
      </c>
      <c r="O1030" s="4" t="str">
        <f t="shared" si="398"/>
        <v/>
      </c>
      <c r="P1030" s="4" t="str">
        <f t="shared" si="398"/>
        <v/>
      </c>
      <c r="Q1030" s="4" t="str">
        <f t="shared" si="398"/>
        <v/>
      </c>
      <c r="R1030" s="4" t="str">
        <f t="shared" si="398"/>
        <v/>
      </c>
      <c r="S1030" s="4" t="str">
        <f t="shared" si="337"/>
        <v>-</v>
      </c>
      <c r="T1030" s="4" t="str">
        <f t="shared" si="338"/>
        <v>-</v>
      </c>
      <c r="U1030" s="4" t="str">
        <f t="shared" si="339"/>
        <v>-</v>
      </c>
      <c r="V1030" s="4" t="str">
        <f t="shared" si="340"/>
        <v>-</v>
      </c>
      <c r="W1030" s="4"/>
    </row>
    <row r="1031" spans="1:23" x14ac:dyDescent="0.3">
      <c r="A1031" s="1" t="str">
        <f t="shared" si="386"/>
        <v/>
      </c>
      <c r="B1031" t="str">
        <f t="shared" si="386"/>
        <v/>
      </c>
      <c r="C1031" t="str">
        <f t="shared" si="386"/>
        <v/>
      </c>
      <c r="D1031" t="str">
        <f t="shared" si="386"/>
        <v/>
      </c>
      <c r="F1031" t="str">
        <f t="shared" si="335"/>
        <v/>
      </c>
      <c r="G1031" s="4" t="str">
        <f t="shared" ref="G1031:R1031" si="399">IFERROR(100*G324,"")</f>
        <v/>
      </c>
      <c r="H1031" s="4" t="str">
        <f t="shared" si="399"/>
        <v/>
      </c>
      <c r="I1031" s="4" t="str">
        <f t="shared" si="399"/>
        <v/>
      </c>
      <c r="J1031" s="4" t="str">
        <f t="shared" si="399"/>
        <v/>
      </c>
      <c r="K1031" s="4" t="str">
        <f t="shared" si="399"/>
        <v/>
      </c>
      <c r="L1031" s="4" t="str">
        <f t="shared" si="399"/>
        <v/>
      </c>
      <c r="M1031" s="4" t="str">
        <f t="shared" si="399"/>
        <v/>
      </c>
      <c r="N1031" s="4" t="str">
        <f t="shared" si="399"/>
        <v/>
      </c>
      <c r="O1031" s="4" t="str">
        <f t="shared" si="399"/>
        <v/>
      </c>
      <c r="P1031" s="4" t="str">
        <f t="shared" si="399"/>
        <v/>
      </c>
      <c r="Q1031" s="4" t="str">
        <f t="shared" si="399"/>
        <v/>
      </c>
      <c r="R1031" s="4" t="str">
        <f t="shared" si="399"/>
        <v/>
      </c>
      <c r="S1031" s="4" t="str">
        <f t="shared" si="337"/>
        <v>-</v>
      </c>
      <c r="T1031" s="4" t="str">
        <f t="shared" si="338"/>
        <v>-</v>
      </c>
      <c r="U1031" s="4" t="str">
        <f t="shared" si="339"/>
        <v>-</v>
      </c>
      <c r="V1031" s="4" t="str">
        <f t="shared" si="340"/>
        <v>-</v>
      </c>
      <c r="W1031" s="4"/>
    </row>
    <row r="1032" spans="1:23" x14ac:dyDescent="0.3">
      <c r="A1032" s="1" t="str">
        <f t="shared" si="386"/>
        <v/>
      </c>
      <c r="B1032" t="str">
        <f t="shared" si="386"/>
        <v/>
      </c>
      <c r="C1032" t="str">
        <f t="shared" si="386"/>
        <v/>
      </c>
      <c r="D1032" t="str">
        <f t="shared" si="386"/>
        <v/>
      </c>
      <c r="F1032" t="str">
        <f t="shared" si="335"/>
        <v/>
      </c>
      <c r="G1032" s="4" t="str">
        <f t="shared" ref="G1032:R1032" si="400">IFERROR(100*G325,"")</f>
        <v/>
      </c>
      <c r="H1032" s="4" t="str">
        <f t="shared" si="400"/>
        <v/>
      </c>
      <c r="I1032" s="4" t="str">
        <f t="shared" si="400"/>
        <v/>
      </c>
      <c r="J1032" s="4" t="str">
        <f t="shared" si="400"/>
        <v/>
      </c>
      <c r="K1032" s="4" t="str">
        <f t="shared" si="400"/>
        <v/>
      </c>
      <c r="L1032" s="4" t="str">
        <f t="shared" si="400"/>
        <v/>
      </c>
      <c r="M1032" s="4" t="str">
        <f t="shared" si="400"/>
        <v/>
      </c>
      <c r="N1032" s="4" t="str">
        <f t="shared" si="400"/>
        <v/>
      </c>
      <c r="O1032" s="4" t="str">
        <f t="shared" si="400"/>
        <v/>
      </c>
      <c r="P1032" s="4" t="str">
        <f t="shared" si="400"/>
        <v/>
      </c>
      <c r="Q1032" s="4" t="str">
        <f t="shared" si="400"/>
        <v/>
      </c>
      <c r="R1032" s="4" t="str">
        <f t="shared" si="400"/>
        <v/>
      </c>
      <c r="S1032" s="4" t="str">
        <f t="shared" si="337"/>
        <v>-</v>
      </c>
      <c r="T1032" s="4" t="str">
        <f t="shared" si="338"/>
        <v>-</v>
      </c>
      <c r="U1032" s="4" t="str">
        <f t="shared" si="339"/>
        <v>-</v>
      </c>
      <c r="V1032" s="4" t="str">
        <f t="shared" si="340"/>
        <v>-</v>
      </c>
      <c r="W1032" s="4"/>
    </row>
    <row r="1033" spans="1:23" x14ac:dyDescent="0.3">
      <c r="A1033" s="1" t="str">
        <f t="shared" si="386"/>
        <v/>
      </c>
      <c r="B1033" t="str">
        <f t="shared" si="386"/>
        <v/>
      </c>
      <c r="C1033" t="str">
        <f t="shared" si="386"/>
        <v/>
      </c>
      <c r="D1033" t="str">
        <f t="shared" si="386"/>
        <v/>
      </c>
      <c r="F1033" t="str">
        <f t="shared" si="335"/>
        <v/>
      </c>
      <c r="G1033" s="4" t="str">
        <f t="shared" ref="G1033:R1033" si="401">IFERROR(100*G326,"")</f>
        <v/>
      </c>
      <c r="H1033" s="4" t="str">
        <f t="shared" si="401"/>
        <v/>
      </c>
      <c r="I1033" s="4" t="str">
        <f t="shared" si="401"/>
        <v/>
      </c>
      <c r="J1033" s="4" t="str">
        <f t="shared" si="401"/>
        <v/>
      </c>
      <c r="K1033" s="4" t="str">
        <f t="shared" si="401"/>
        <v/>
      </c>
      <c r="L1033" s="4" t="str">
        <f t="shared" si="401"/>
        <v/>
      </c>
      <c r="M1033" s="4" t="str">
        <f t="shared" si="401"/>
        <v/>
      </c>
      <c r="N1033" s="4" t="str">
        <f t="shared" si="401"/>
        <v/>
      </c>
      <c r="O1033" s="4" t="str">
        <f t="shared" si="401"/>
        <v/>
      </c>
      <c r="P1033" s="4" t="str">
        <f t="shared" si="401"/>
        <v/>
      </c>
      <c r="Q1033" s="4" t="str">
        <f t="shared" si="401"/>
        <v/>
      </c>
      <c r="R1033" s="4" t="str">
        <f t="shared" si="401"/>
        <v/>
      </c>
      <c r="S1033" s="4" t="str">
        <f t="shared" si="337"/>
        <v>-</v>
      </c>
      <c r="T1033" s="4" t="str">
        <f t="shared" si="338"/>
        <v>-</v>
      </c>
      <c r="U1033" s="4" t="str">
        <f t="shared" si="339"/>
        <v>-</v>
      </c>
      <c r="V1033" s="4" t="str">
        <f t="shared" si="340"/>
        <v>-</v>
      </c>
      <c r="W1033" s="4"/>
    </row>
    <row r="1034" spans="1:23" x14ac:dyDescent="0.3">
      <c r="A1034" s="1" t="str">
        <f t="shared" si="386"/>
        <v/>
      </c>
      <c r="B1034" t="str">
        <f t="shared" si="386"/>
        <v/>
      </c>
      <c r="C1034" t="str">
        <f t="shared" si="386"/>
        <v/>
      </c>
      <c r="D1034" t="str">
        <f t="shared" si="386"/>
        <v/>
      </c>
      <c r="F1034" t="str">
        <f t="shared" si="335"/>
        <v/>
      </c>
      <c r="G1034" s="4" t="str">
        <f t="shared" ref="G1034:R1034" si="402">IFERROR(100*G327,"")</f>
        <v/>
      </c>
      <c r="H1034" s="4" t="str">
        <f t="shared" si="402"/>
        <v/>
      </c>
      <c r="I1034" s="4" t="str">
        <f t="shared" si="402"/>
        <v/>
      </c>
      <c r="J1034" s="4" t="str">
        <f t="shared" si="402"/>
        <v/>
      </c>
      <c r="K1034" s="4" t="str">
        <f t="shared" si="402"/>
        <v/>
      </c>
      <c r="L1034" s="4" t="str">
        <f t="shared" si="402"/>
        <v/>
      </c>
      <c r="M1034" s="4" t="str">
        <f t="shared" si="402"/>
        <v/>
      </c>
      <c r="N1034" s="4" t="str">
        <f t="shared" si="402"/>
        <v/>
      </c>
      <c r="O1034" s="4" t="str">
        <f t="shared" si="402"/>
        <v/>
      </c>
      <c r="P1034" s="4" t="str">
        <f t="shared" si="402"/>
        <v/>
      </c>
      <c r="Q1034" s="4" t="str">
        <f t="shared" si="402"/>
        <v/>
      </c>
      <c r="R1034" s="4" t="str">
        <f t="shared" si="402"/>
        <v/>
      </c>
      <c r="S1034" s="4" t="str">
        <f t="shared" si="337"/>
        <v>-</v>
      </c>
      <c r="T1034" s="4" t="str">
        <f t="shared" si="338"/>
        <v>-</v>
      </c>
      <c r="U1034" s="4" t="str">
        <f t="shared" si="339"/>
        <v>-</v>
      </c>
      <c r="V1034" s="4" t="str">
        <f t="shared" si="340"/>
        <v>-</v>
      </c>
      <c r="W1034" s="4"/>
    </row>
    <row r="1035" spans="1:23" x14ac:dyDescent="0.3">
      <c r="A1035" s="1" t="str">
        <f t="shared" si="386"/>
        <v/>
      </c>
      <c r="B1035" t="str">
        <f t="shared" si="386"/>
        <v/>
      </c>
      <c r="C1035" t="str">
        <f t="shared" si="386"/>
        <v/>
      </c>
      <c r="D1035" t="str">
        <f t="shared" si="386"/>
        <v/>
      </c>
      <c r="F1035" t="str">
        <f t="shared" si="335"/>
        <v/>
      </c>
      <c r="G1035" s="4" t="str">
        <f t="shared" ref="G1035:R1035" si="403">IFERROR(100*G328,"")</f>
        <v/>
      </c>
      <c r="H1035" s="4" t="str">
        <f t="shared" si="403"/>
        <v/>
      </c>
      <c r="I1035" s="4" t="str">
        <f t="shared" si="403"/>
        <v/>
      </c>
      <c r="J1035" s="4" t="str">
        <f t="shared" si="403"/>
        <v/>
      </c>
      <c r="K1035" s="4" t="str">
        <f t="shared" si="403"/>
        <v/>
      </c>
      <c r="L1035" s="4" t="str">
        <f t="shared" si="403"/>
        <v/>
      </c>
      <c r="M1035" s="4" t="str">
        <f t="shared" si="403"/>
        <v/>
      </c>
      <c r="N1035" s="4" t="str">
        <f t="shared" si="403"/>
        <v/>
      </c>
      <c r="O1035" s="4" t="str">
        <f t="shared" si="403"/>
        <v/>
      </c>
      <c r="P1035" s="4" t="str">
        <f t="shared" si="403"/>
        <v/>
      </c>
      <c r="Q1035" s="4" t="str">
        <f t="shared" si="403"/>
        <v/>
      </c>
      <c r="R1035" s="4" t="str">
        <f t="shared" si="403"/>
        <v/>
      </c>
      <c r="S1035" s="4" t="str">
        <f t="shared" si="337"/>
        <v>-</v>
      </c>
      <c r="T1035" s="4" t="str">
        <f t="shared" si="338"/>
        <v>-</v>
      </c>
      <c r="U1035" s="4" t="str">
        <f t="shared" si="339"/>
        <v>-</v>
      </c>
      <c r="V1035" s="4" t="str">
        <f t="shared" si="340"/>
        <v>-</v>
      </c>
      <c r="W1035" s="4"/>
    </row>
    <row r="1036" spans="1:23" x14ac:dyDescent="0.3">
      <c r="A1036" s="1" t="str">
        <f t="shared" si="386"/>
        <v/>
      </c>
      <c r="B1036" t="str">
        <f t="shared" si="386"/>
        <v/>
      </c>
      <c r="C1036" t="str">
        <f t="shared" si="386"/>
        <v/>
      </c>
      <c r="D1036" t="str">
        <f t="shared" si="386"/>
        <v/>
      </c>
      <c r="F1036" t="str">
        <f t="shared" si="335"/>
        <v/>
      </c>
      <c r="G1036" s="4" t="str">
        <f t="shared" ref="G1036:R1036" si="404">IFERROR(100*G329,"")</f>
        <v/>
      </c>
      <c r="H1036" s="4" t="str">
        <f t="shared" si="404"/>
        <v/>
      </c>
      <c r="I1036" s="4" t="str">
        <f t="shared" si="404"/>
        <v/>
      </c>
      <c r="J1036" s="4" t="str">
        <f t="shared" si="404"/>
        <v/>
      </c>
      <c r="K1036" s="4" t="str">
        <f t="shared" si="404"/>
        <v/>
      </c>
      <c r="L1036" s="4" t="str">
        <f t="shared" si="404"/>
        <v/>
      </c>
      <c r="M1036" s="4" t="str">
        <f t="shared" si="404"/>
        <v/>
      </c>
      <c r="N1036" s="4" t="str">
        <f t="shared" si="404"/>
        <v/>
      </c>
      <c r="O1036" s="4" t="str">
        <f t="shared" si="404"/>
        <v/>
      </c>
      <c r="P1036" s="4" t="str">
        <f t="shared" si="404"/>
        <v/>
      </c>
      <c r="Q1036" s="4" t="str">
        <f t="shared" si="404"/>
        <v/>
      </c>
      <c r="R1036" s="4" t="str">
        <f t="shared" si="404"/>
        <v/>
      </c>
      <c r="S1036" s="4" t="str">
        <f t="shared" si="337"/>
        <v>-</v>
      </c>
      <c r="T1036" s="4" t="str">
        <f t="shared" si="338"/>
        <v>-</v>
      </c>
      <c r="U1036" s="4" t="str">
        <f t="shared" si="339"/>
        <v>-</v>
      </c>
      <c r="V1036" s="4" t="str">
        <f t="shared" si="340"/>
        <v>-</v>
      </c>
      <c r="W1036" s="4"/>
    </row>
    <row r="1037" spans="1:23" x14ac:dyDescent="0.3">
      <c r="A1037" s="1" t="str">
        <f t="shared" si="386"/>
        <v/>
      </c>
      <c r="B1037" t="str">
        <f t="shared" si="386"/>
        <v/>
      </c>
      <c r="C1037" t="str">
        <f t="shared" si="386"/>
        <v/>
      </c>
      <c r="D1037" t="str">
        <f t="shared" si="386"/>
        <v/>
      </c>
      <c r="F1037" t="str">
        <f t="shared" si="335"/>
        <v/>
      </c>
      <c r="G1037" s="4" t="str">
        <f t="shared" ref="G1037:R1037" si="405">IFERROR(100*G330,"")</f>
        <v/>
      </c>
      <c r="H1037" s="4" t="str">
        <f t="shared" si="405"/>
        <v/>
      </c>
      <c r="I1037" s="4" t="str">
        <f t="shared" si="405"/>
        <v/>
      </c>
      <c r="J1037" s="4" t="str">
        <f t="shared" si="405"/>
        <v/>
      </c>
      <c r="K1037" s="4" t="str">
        <f t="shared" si="405"/>
        <v/>
      </c>
      <c r="L1037" s="4" t="str">
        <f t="shared" si="405"/>
        <v/>
      </c>
      <c r="M1037" s="4" t="str">
        <f t="shared" si="405"/>
        <v/>
      </c>
      <c r="N1037" s="4" t="str">
        <f t="shared" si="405"/>
        <v/>
      </c>
      <c r="O1037" s="4" t="str">
        <f t="shared" si="405"/>
        <v/>
      </c>
      <c r="P1037" s="4" t="str">
        <f t="shared" si="405"/>
        <v/>
      </c>
      <c r="Q1037" s="4" t="str">
        <f t="shared" si="405"/>
        <v/>
      </c>
      <c r="R1037" s="4" t="str">
        <f t="shared" si="405"/>
        <v/>
      </c>
      <c r="S1037" s="4" t="str">
        <f t="shared" si="337"/>
        <v>-</v>
      </c>
      <c r="T1037" s="4" t="str">
        <f t="shared" si="338"/>
        <v>-</v>
      </c>
      <c r="U1037" s="4" t="str">
        <f t="shared" si="339"/>
        <v>-</v>
      </c>
      <c r="V1037" s="4" t="str">
        <f t="shared" si="340"/>
        <v>-</v>
      </c>
      <c r="W1037" s="4"/>
    </row>
    <row r="1038" spans="1:23" x14ac:dyDescent="0.3">
      <c r="A1038" s="1" t="str">
        <f t="shared" si="386"/>
        <v/>
      </c>
      <c r="B1038" t="str">
        <f t="shared" si="386"/>
        <v/>
      </c>
      <c r="C1038" t="str">
        <f t="shared" si="386"/>
        <v/>
      </c>
      <c r="D1038" t="str">
        <f t="shared" si="386"/>
        <v/>
      </c>
      <c r="F1038" t="str">
        <f t="shared" si="335"/>
        <v/>
      </c>
      <c r="G1038" s="4" t="str">
        <f t="shared" ref="G1038:R1038" si="406">IFERROR(100*G331,"")</f>
        <v/>
      </c>
      <c r="H1038" s="4" t="str">
        <f t="shared" si="406"/>
        <v/>
      </c>
      <c r="I1038" s="4" t="str">
        <f t="shared" si="406"/>
        <v/>
      </c>
      <c r="J1038" s="4" t="str">
        <f t="shared" si="406"/>
        <v/>
      </c>
      <c r="K1038" s="4" t="str">
        <f t="shared" si="406"/>
        <v/>
      </c>
      <c r="L1038" s="4" t="str">
        <f t="shared" si="406"/>
        <v/>
      </c>
      <c r="M1038" s="4" t="str">
        <f t="shared" si="406"/>
        <v/>
      </c>
      <c r="N1038" s="4" t="str">
        <f t="shared" si="406"/>
        <v/>
      </c>
      <c r="O1038" s="4" t="str">
        <f t="shared" si="406"/>
        <v/>
      </c>
      <c r="P1038" s="4" t="str">
        <f t="shared" si="406"/>
        <v/>
      </c>
      <c r="Q1038" s="4" t="str">
        <f t="shared" si="406"/>
        <v/>
      </c>
      <c r="R1038" s="4" t="str">
        <f t="shared" si="406"/>
        <v/>
      </c>
      <c r="S1038" s="4" t="str">
        <f t="shared" si="337"/>
        <v>-</v>
      </c>
      <c r="T1038" s="4" t="str">
        <f t="shared" si="338"/>
        <v>-</v>
      </c>
      <c r="U1038" s="4" t="str">
        <f t="shared" si="339"/>
        <v>-</v>
      </c>
      <c r="V1038" s="4" t="str">
        <f t="shared" si="340"/>
        <v>-</v>
      </c>
      <c r="W1038" s="4"/>
    </row>
    <row r="1039" spans="1:23" x14ac:dyDescent="0.3">
      <c r="A1039" s="1" t="str">
        <f t="shared" ref="A1039:D1058" si="407">A332</f>
        <v/>
      </c>
      <c r="B1039" t="str">
        <f t="shared" si="407"/>
        <v/>
      </c>
      <c r="C1039" t="str">
        <f t="shared" si="407"/>
        <v/>
      </c>
      <c r="D1039" t="str">
        <f t="shared" si="407"/>
        <v/>
      </c>
      <c r="F1039" t="str">
        <f t="shared" ref="F1039:F1102" si="408">F332</f>
        <v/>
      </c>
      <c r="G1039" s="4" t="str">
        <f t="shared" ref="G1039:R1039" si="409">IFERROR(100*G332,"")</f>
        <v/>
      </c>
      <c r="H1039" s="4" t="str">
        <f t="shared" si="409"/>
        <v/>
      </c>
      <c r="I1039" s="4" t="str">
        <f t="shared" si="409"/>
        <v/>
      </c>
      <c r="J1039" s="4" t="str">
        <f t="shared" si="409"/>
        <v/>
      </c>
      <c r="K1039" s="4" t="str">
        <f t="shared" si="409"/>
        <v/>
      </c>
      <c r="L1039" s="4" t="str">
        <f t="shared" si="409"/>
        <v/>
      </c>
      <c r="M1039" s="4" t="str">
        <f t="shared" si="409"/>
        <v/>
      </c>
      <c r="N1039" s="4" t="str">
        <f t="shared" si="409"/>
        <v/>
      </c>
      <c r="O1039" s="4" t="str">
        <f t="shared" si="409"/>
        <v/>
      </c>
      <c r="P1039" s="4" t="str">
        <f t="shared" si="409"/>
        <v/>
      </c>
      <c r="Q1039" s="4" t="str">
        <f t="shared" si="409"/>
        <v/>
      </c>
      <c r="R1039" s="4" t="str">
        <f t="shared" si="409"/>
        <v/>
      </c>
      <c r="S1039" s="4" t="str">
        <f t="shared" ref="S1039:S1102" si="410">IFERROR(($G$714*G1039)+($H$714*H1039)+($I$714*I1039)+($J$714*J1039),"-")</f>
        <v>-</v>
      </c>
      <c r="T1039" s="4" t="str">
        <f t="shared" ref="T1039:T1102" si="411">IFERROR(($K$714*K1039)+($L$714*L1039)+($M$714*M1039),"-")</f>
        <v>-</v>
      </c>
      <c r="U1039" s="4" t="str">
        <f t="shared" ref="U1039:U1102" si="412">IFERROR(($N$714*N1039)+($O$714*O1039)+($Q$714*Q1039)+($R$714*R1039)+($P$714*P1039),"-")</f>
        <v>-</v>
      </c>
      <c r="V1039" s="4" t="str">
        <f t="shared" ref="V1039:V1102" si="413">IFERROR(($S$714*S1039)+($T$714*T1039)+($U$714*U1039),"-")</f>
        <v>-</v>
      </c>
      <c r="W1039" s="4"/>
    </row>
    <row r="1040" spans="1:23" x14ac:dyDescent="0.3">
      <c r="A1040" s="1" t="str">
        <f t="shared" si="407"/>
        <v/>
      </c>
      <c r="B1040" t="str">
        <f t="shared" si="407"/>
        <v/>
      </c>
      <c r="C1040" t="str">
        <f t="shared" si="407"/>
        <v/>
      </c>
      <c r="D1040" t="str">
        <f t="shared" si="407"/>
        <v/>
      </c>
      <c r="F1040" t="str">
        <f t="shared" si="408"/>
        <v/>
      </c>
      <c r="G1040" s="4" t="str">
        <f t="shared" ref="G1040:R1040" si="414">IFERROR(100*G333,"")</f>
        <v/>
      </c>
      <c r="H1040" s="4" t="str">
        <f t="shared" si="414"/>
        <v/>
      </c>
      <c r="I1040" s="4" t="str">
        <f t="shared" si="414"/>
        <v/>
      </c>
      <c r="J1040" s="4" t="str">
        <f t="shared" si="414"/>
        <v/>
      </c>
      <c r="K1040" s="4" t="str">
        <f t="shared" si="414"/>
        <v/>
      </c>
      <c r="L1040" s="4" t="str">
        <f t="shared" si="414"/>
        <v/>
      </c>
      <c r="M1040" s="4" t="str">
        <f t="shared" si="414"/>
        <v/>
      </c>
      <c r="N1040" s="4" t="str">
        <f t="shared" si="414"/>
        <v/>
      </c>
      <c r="O1040" s="4" t="str">
        <f t="shared" si="414"/>
        <v/>
      </c>
      <c r="P1040" s="4" t="str">
        <f t="shared" si="414"/>
        <v/>
      </c>
      <c r="Q1040" s="4" t="str">
        <f t="shared" si="414"/>
        <v/>
      </c>
      <c r="R1040" s="4" t="str">
        <f t="shared" si="414"/>
        <v/>
      </c>
      <c r="S1040" s="4" t="str">
        <f t="shared" si="410"/>
        <v>-</v>
      </c>
      <c r="T1040" s="4" t="str">
        <f t="shared" si="411"/>
        <v>-</v>
      </c>
      <c r="U1040" s="4" t="str">
        <f t="shared" si="412"/>
        <v>-</v>
      </c>
      <c r="V1040" s="4" t="str">
        <f t="shared" si="413"/>
        <v>-</v>
      </c>
      <c r="W1040" s="4"/>
    </row>
    <row r="1041" spans="1:23" x14ac:dyDescent="0.3">
      <c r="A1041" s="1" t="str">
        <f t="shared" si="407"/>
        <v/>
      </c>
      <c r="B1041" t="str">
        <f t="shared" si="407"/>
        <v/>
      </c>
      <c r="C1041" t="str">
        <f t="shared" si="407"/>
        <v/>
      </c>
      <c r="D1041" t="str">
        <f t="shared" si="407"/>
        <v/>
      </c>
      <c r="F1041" t="str">
        <f t="shared" si="408"/>
        <v/>
      </c>
      <c r="G1041" s="4" t="str">
        <f t="shared" ref="G1041:R1041" si="415">IFERROR(100*G334,"")</f>
        <v/>
      </c>
      <c r="H1041" s="4" t="str">
        <f t="shared" si="415"/>
        <v/>
      </c>
      <c r="I1041" s="4" t="str">
        <f t="shared" si="415"/>
        <v/>
      </c>
      <c r="J1041" s="4" t="str">
        <f t="shared" si="415"/>
        <v/>
      </c>
      <c r="K1041" s="4" t="str">
        <f t="shared" si="415"/>
        <v/>
      </c>
      <c r="L1041" s="4" t="str">
        <f t="shared" si="415"/>
        <v/>
      </c>
      <c r="M1041" s="4" t="str">
        <f t="shared" si="415"/>
        <v/>
      </c>
      <c r="N1041" s="4" t="str">
        <f t="shared" si="415"/>
        <v/>
      </c>
      <c r="O1041" s="4" t="str">
        <f t="shared" si="415"/>
        <v/>
      </c>
      <c r="P1041" s="4" t="str">
        <f t="shared" si="415"/>
        <v/>
      </c>
      <c r="Q1041" s="4" t="str">
        <f t="shared" si="415"/>
        <v/>
      </c>
      <c r="R1041" s="4" t="str">
        <f t="shared" si="415"/>
        <v/>
      </c>
      <c r="S1041" s="4" t="str">
        <f t="shared" si="410"/>
        <v>-</v>
      </c>
      <c r="T1041" s="4" t="str">
        <f t="shared" si="411"/>
        <v>-</v>
      </c>
      <c r="U1041" s="4" t="str">
        <f t="shared" si="412"/>
        <v>-</v>
      </c>
      <c r="V1041" s="4" t="str">
        <f t="shared" si="413"/>
        <v>-</v>
      </c>
      <c r="W1041" s="4"/>
    </row>
    <row r="1042" spans="1:23" x14ac:dyDescent="0.3">
      <c r="A1042" s="1" t="str">
        <f t="shared" si="407"/>
        <v/>
      </c>
      <c r="B1042" t="str">
        <f t="shared" si="407"/>
        <v/>
      </c>
      <c r="C1042" t="str">
        <f t="shared" si="407"/>
        <v/>
      </c>
      <c r="D1042" t="str">
        <f t="shared" si="407"/>
        <v/>
      </c>
      <c r="F1042" t="str">
        <f t="shared" si="408"/>
        <v/>
      </c>
      <c r="G1042" s="4" t="str">
        <f t="shared" ref="G1042:R1042" si="416">IFERROR(100*G335,"")</f>
        <v/>
      </c>
      <c r="H1042" s="4" t="str">
        <f t="shared" si="416"/>
        <v/>
      </c>
      <c r="I1042" s="4" t="str">
        <f t="shared" si="416"/>
        <v/>
      </c>
      <c r="J1042" s="4" t="str">
        <f t="shared" si="416"/>
        <v/>
      </c>
      <c r="K1042" s="4" t="str">
        <f t="shared" si="416"/>
        <v/>
      </c>
      <c r="L1042" s="4" t="str">
        <f t="shared" si="416"/>
        <v/>
      </c>
      <c r="M1042" s="4" t="str">
        <f t="shared" si="416"/>
        <v/>
      </c>
      <c r="N1042" s="4" t="str">
        <f t="shared" si="416"/>
        <v/>
      </c>
      <c r="O1042" s="4" t="str">
        <f t="shared" si="416"/>
        <v/>
      </c>
      <c r="P1042" s="4" t="str">
        <f t="shared" si="416"/>
        <v/>
      </c>
      <c r="Q1042" s="4" t="str">
        <f t="shared" si="416"/>
        <v/>
      </c>
      <c r="R1042" s="4" t="str">
        <f t="shared" si="416"/>
        <v/>
      </c>
      <c r="S1042" s="4" t="str">
        <f t="shared" si="410"/>
        <v>-</v>
      </c>
      <c r="T1042" s="4" t="str">
        <f t="shared" si="411"/>
        <v>-</v>
      </c>
      <c r="U1042" s="4" t="str">
        <f t="shared" si="412"/>
        <v>-</v>
      </c>
      <c r="V1042" s="4" t="str">
        <f t="shared" si="413"/>
        <v>-</v>
      </c>
      <c r="W1042" s="4"/>
    </row>
    <row r="1043" spans="1:23" x14ac:dyDescent="0.3">
      <c r="A1043" s="1" t="str">
        <f t="shared" si="407"/>
        <v/>
      </c>
      <c r="B1043" t="str">
        <f t="shared" si="407"/>
        <v/>
      </c>
      <c r="C1043" t="str">
        <f t="shared" si="407"/>
        <v/>
      </c>
      <c r="D1043" t="str">
        <f t="shared" si="407"/>
        <v/>
      </c>
      <c r="F1043" t="str">
        <f t="shared" si="408"/>
        <v/>
      </c>
      <c r="G1043" s="4" t="str">
        <f t="shared" ref="G1043:R1043" si="417">IFERROR(100*G336,"")</f>
        <v/>
      </c>
      <c r="H1043" s="4" t="str">
        <f t="shared" si="417"/>
        <v/>
      </c>
      <c r="I1043" s="4" t="str">
        <f t="shared" si="417"/>
        <v/>
      </c>
      <c r="J1043" s="4" t="str">
        <f t="shared" si="417"/>
        <v/>
      </c>
      <c r="K1043" s="4" t="str">
        <f t="shared" si="417"/>
        <v/>
      </c>
      <c r="L1043" s="4" t="str">
        <f t="shared" si="417"/>
        <v/>
      </c>
      <c r="M1043" s="4" t="str">
        <f t="shared" si="417"/>
        <v/>
      </c>
      <c r="N1043" s="4" t="str">
        <f t="shared" si="417"/>
        <v/>
      </c>
      <c r="O1043" s="4" t="str">
        <f t="shared" si="417"/>
        <v/>
      </c>
      <c r="P1043" s="4" t="str">
        <f t="shared" si="417"/>
        <v/>
      </c>
      <c r="Q1043" s="4" t="str">
        <f t="shared" si="417"/>
        <v/>
      </c>
      <c r="R1043" s="4" t="str">
        <f t="shared" si="417"/>
        <v/>
      </c>
      <c r="S1043" s="4" t="str">
        <f t="shared" si="410"/>
        <v>-</v>
      </c>
      <c r="T1043" s="4" t="str">
        <f t="shared" si="411"/>
        <v>-</v>
      </c>
      <c r="U1043" s="4" t="str">
        <f t="shared" si="412"/>
        <v>-</v>
      </c>
      <c r="V1043" s="4" t="str">
        <f t="shared" si="413"/>
        <v>-</v>
      </c>
      <c r="W1043" s="4"/>
    </row>
    <row r="1044" spans="1:23" x14ac:dyDescent="0.3">
      <c r="A1044" s="1" t="str">
        <f t="shared" si="407"/>
        <v/>
      </c>
      <c r="B1044" t="str">
        <f t="shared" si="407"/>
        <v/>
      </c>
      <c r="C1044" t="str">
        <f t="shared" si="407"/>
        <v/>
      </c>
      <c r="D1044" t="str">
        <f t="shared" si="407"/>
        <v/>
      </c>
      <c r="F1044" t="str">
        <f t="shared" si="408"/>
        <v/>
      </c>
      <c r="G1044" s="4" t="str">
        <f t="shared" ref="G1044:R1044" si="418">IFERROR(100*G337,"")</f>
        <v/>
      </c>
      <c r="H1044" s="4" t="str">
        <f t="shared" si="418"/>
        <v/>
      </c>
      <c r="I1044" s="4" t="str">
        <f t="shared" si="418"/>
        <v/>
      </c>
      <c r="J1044" s="4" t="str">
        <f t="shared" si="418"/>
        <v/>
      </c>
      <c r="K1044" s="4" t="str">
        <f t="shared" si="418"/>
        <v/>
      </c>
      <c r="L1044" s="4" t="str">
        <f t="shared" si="418"/>
        <v/>
      </c>
      <c r="M1044" s="4" t="str">
        <f t="shared" si="418"/>
        <v/>
      </c>
      <c r="N1044" s="4" t="str">
        <f t="shared" si="418"/>
        <v/>
      </c>
      <c r="O1044" s="4" t="str">
        <f t="shared" si="418"/>
        <v/>
      </c>
      <c r="P1044" s="4" t="str">
        <f t="shared" si="418"/>
        <v/>
      </c>
      <c r="Q1044" s="4" t="str">
        <f t="shared" si="418"/>
        <v/>
      </c>
      <c r="R1044" s="4" t="str">
        <f t="shared" si="418"/>
        <v/>
      </c>
      <c r="S1044" s="4" t="str">
        <f t="shared" si="410"/>
        <v>-</v>
      </c>
      <c r="T1044" s="4" t="str">
        <f t="shared" si="411"/>
        <v>-</v>
      </c>
      <c r="U1044" s="4" t="str">
        <f t="shared" si="412"/>
        <v>-</v>
      </c>
      <c r="V1044" s="4" t="str">
        <f t="shared" si="413"/>
        <v>-</v>
      </c>
      <c r="W1044" s="4"/>
    </row>
    <row r="1045" spans="1:23" x14ac:dyDescent="0.3">
      <c r="A1045" s="1" t="str">
        <f t="shared" si="407"/>
        <v/>
      </c>
      <c r="B1045" t="str">
        <f t="shared" si="407"/>
        <v/>
      </c>
      <c r="C1045" t="str">
        <f t="shared" si="407"/>
        <v/>
      </c>
      <c r="D1045" t="str">
        <f t="shared" si="407"/>
        <v/>
      </c>
      <c r="F1045" t="str">
        <f t="shared" si="408"/>
        <v/>
      </c>
      <c r="G1045" s="4" t="str">
        <f t="shared" ref="G1045:R1045" si="419">IFERROR(100*G338,"")</f>
        <v/>
      </c>
      <c r="H1045" s="4" t="str">
        <f t="shared" si="419"/>
        <v/>
      </c>
      <c r="I1045" s="4" t="str">
        <f t="shared" si="419"/>
        <v/>
      </c>
      <c r="J1045" s="4" t="str">
        <f t="shared" si="419"/>
        <v/>
      </c>
      <c r="K1045" s="4" t="str">
        <f t="shared" si="419"/>
        <v/>
      </c>
      <c r="L1045" s="4" t="str">
        <f t="shared" si="419"/>
        <v/>
      </c>
      <c r="M1045" s="4" t="str">
        <f t="shared" si="419"/>
        <v/>
      </c>
      <c r="N1045" s="4" t="str">
        <f t="shared" si="419"/>
        <v/>
      </c>
      <c r="O1045" s="4" t="str">
        <f t="shared" si="419"/>
        <v/>
      </c>
      <c r="P1045" s="4" t="str">
        <f t="shared" si="419"/>
        <v/>
      </c>
      <c r="Q1045" s="4" t="str">
        <f t="shared" si="419"/>
        <v/>
      </c>
      <c r="R1045" s="4" t="str">
        <f t="shared" si="419"/>
        <v/>
      </c>
      <c r="S1045" s="4" t="str">
        <f t="shared" si="410"/>
        <v>-</v>
      </c>
      <c r="T1045" s="4" t="str">
        <f t="shared" si="411"/>
        <v>-</v>
      </c>
      <c r="U1045" s="4" t="str">
        <f t="shared" si="412"/>
        <v>-</v>
      </c>
      <c r="V1045" s="4" t="str">
        <f t="shared" si="413"/>
        <v>-</v>
      </c>
      <c r="W1045" s="4"/>
    </row>
    <row r="1046" spans="1:23" x14ac:dyDescent="0.3">
      <c r="A1046" s="1" t="str">
        <f t="shared" si="407"/>
        <v/>
      </c>
      <c r="B1046" t="str">
        <f t="shared" si="407"/>
        <v/>
      </c>
      <c r="C1046" t="str">
        <f t="shared" si="407"/>
        <v/>
      </c>
      <c r="D1046" t="str">
        <f t="shared" si="407"/>
        <v/>
      </c>
      <c r="F1046" t="str">
        <f t="shared" si="408"/>
        <v/>
      </c>
      <c r="G1046" s="4" t="str">
        <f t="shared" ref="G1046:R1046" si="420">IFERROR(100*G339,"")</f>
        <v/>
      </c>
      <c r="H1046" s="4" t="str">
        <f t="shared" si="420"/>
        <v/>
      </c>
      <c r="I1046" s="4" t="str">
        <f t="shared" si="420"/>
        <v/>
      </c>
      <c r="J1046" s="4" t="str">
        <f t="shared" si="420"/>
        <v/>
      </c>
      <c r="K1046" s="4" t="str">
        <f t="shared" si="420"/>
        <v/>
      </c>
      <c r="L1046" s="4" t="str">
        <f t="shared" si="420"/>
        <v/>
      </c>
      <c r="M1046" s="4" t="str">
        <f t="shared" si="420"/>
        <v/>
      </c>
      <c r="N1046" s="4" t="str">
        <f t="shared" si="420"/>
        <v/>
      </c>
      <c r="O1046" s="4" t="str">
        <f t="shared" si="420"/>
        <v/>
      </c>
      <c r="P1046" s="4" t="str">
        <f t="shared" si="420"/>
        <v/>
      </c>
      <c r="Q1046" s="4" t="str">
        <f t="shared" si="420"/>
        <v/>
      </c>
      <c r="R1046" s="4" t="str">
        <f t="shared" si="420"/>
        <v/>
      </c>
      <c r="S1046" s="4" t="str">
        <f t="shared" si="410"/>
        <v>-</v>
      </c>
      <c r="T1046" s="4" t="str">
        <f t="shared" si="411"/>
        <v>-</v>
      </c>
      <c r="U1046" s="4" t="str">
        <f t="shared" si="412"/>
        <v>-</v>
      </c>
      <c r="V1046" s="4" t="str">
        <f t="shared" si="413"/>
        <v>-</v>
      </c>
      <c r="W1046" s="4"/>
    </row>
    <row r="1047" spans="1:23" x14ac:dyDescent="0.3">
      <c r="A1047" s="1" t="str">
        <f t="shared" si="407"/>
        <v/>
      </c>
      <c r="B1047" t="str">
        <f t="shared" si="407"/>
        <v/>
      </c>
      <c r="C1047" t="str">
        <f t="shared" si="407"/>
        <v/>
      </c>
      <c r="D1047" t="str">
        <f t="shared" si="407"/>
        <v/>
      </c>
      <c r="F1047" t="str">
        <f t="shared" si="408"/>
        <v/>
      </c>
      <c r="G1047" s="4" t="str">
        <f t="shared" ref="G1047:R1047" si="421">IFERROR(100*G340,"")</f>
        <v/>
      </c>
      <c r="H1047" s="4" t="str">
        <f t="shared" si="421"/>
        <v/>
      </c>
      <c r="I1047" s="4" t="str">
        <f t="shared" si="421"/>
        <v/>
      </c>
      <c r="J1047" s="4" t="str">
        <f t="shared" si="421"/>
        <v/>
      </c>
      <c r="K1047" s="4" t="str">
        <f t="shared" si="421"/>
        <v/>
      </c>
      <c r="L1047" s="4" t="str">
        <f t="shared" si="421"/>
        <v/>
      </c>
      <c r="M1047" s="4" t="str">
        <f t="shared" si="421"/>
        <v/>
      </c>
      <c r="N1047" s="4" t="str">
        <f t="shared" si="421"/>
        <v/>
      </c>
      <c r="O1047" s="4" t="str">
        <f t="shared" si="421"/>
        <v/>
      </c>
      <c r="P1047" s="4" t="str">
        <f t="shared" si="421"/>
        <v/>
      </c>
      <c r="Q1047" s="4" t="str">
        <f t="shared" si="421"/>
        <v/>
      </c>
      <c r="R1047" s="4" t="str">
        <f t="shared" si="421"/>
        <v/>
      </c>
      <c r="S1047" s="4" t="str">
        <f t="shared" si="410"/>
        <v>-</v>
      </c>
      <c r="T1047" s="4" t="str">
        <f t="shared" si="411"/>
        <v>-</v>
      </c>
      <c r="U1047" s="4" t="str">
        <f t="shared" si="412"/>
        <v>-</v>
      </c>
      <c r="V1047" s="4" t="str">
        <f t="shared" si="413"/>
        <v>-</v>
      </c>
      <c r="W1047" s="4"/>
    </row>
    <row r="1048" spans="1:23" x14ac:dyDescent="0.3">
      <c r="A1048" s="1" t="str">
        <f t="shared" si="407"/>
        <v/>
      </c>
      <c r="B1048" t="str">
        <f t="shared" si="407"/>
        <v/>
      </c>
      <c r="C1048" t="str">
        <f t="shared" si="407"/>
        <v/>
      </c>
      <c r="D1048" t="str">
        <f t="shared" si="407"/>
        <v/>
      </c>
      <c r="F1048" t="str">
        <f t="shared" si="408"/>
        <v/>
      </c>
      <c r="G1048" s="4" t="str">
        <f t="shared" ref="G1048:R1048" si="422">IFERROR(100*G341,"")</f>
        <v/>
      </c>
      <c r="H1048" s="4" t="str">
        <f t="shared" si="422"/>
        <v/>
      </c>
      <c r="I1048" s="4" t="str">
        <f t="shared" si="422"/>
        <v/>
      </c>
      <c r="J1048" s="4" t="str">
        <f t="shared" si="422"/>
        <v/>
      </c>
      <c r="K1048" s="4" t="str">
        <f t="shared" si="422"/>
        <v/>
      </c>
      <c r="L1048" s="4" t="str">
        <f t="shared" si="422"/>
        <v/>
      </c>
      <c r="M1048" s="4" t="str">
        <f t="shared" si="422"/>
        <v/>
      </c>
      <c r="N1048" s="4" t="str">
        <f t="shared" si="422"/>
        <v/>
      </c>
      <c r="O1048" s="4" t="str">
        <f t="shared" si="422"/>
        <v/>
      </c>
      <c r="P1048" s="4" t="str">
        <f t="shared" si="422"/>
        <v/>
      </c>
      <c r="Q1048" s="4" t="str">
        <f t="shared" si="422"/>
        <v/>
      </c>
      <c r="R1048" s="4" t="str">
        <f t="shared" si="422"/>
        <v/>
      </c>
      <c r="S1048" s="4" t="str">
        <f t="shared" si="410"/>
        <v>-</v>
      </c>
      <c r="T1048" s="4" t="str">
        <f t="shared" si="411"/>
        <v>-</v>
      </c>
      <c r="U1048" s="4" t="str">
        <f t="shared" si="412"/>
        <v>-</v>
      </c>
      <c r="V1048" s="4" t="str">
        <f t="shared" si="413"/>
        <v>-</v>
      </c>
      <c r="W1048" s="4"/>
    </row>
    <row r="1049" spans="1:23" x14ac:dyDescent="0.3">
      <c r="A1049" s="1" t="str">
        <f t="shared" si="407"/>
        <v/>
      </c>
      <c r="B1049" t="str">
        <f t="shared" si="407"/>
        <v/>
      </c>
      <c r="C1049" t="str">
        <f t="shared" si="407"/>
        <v/>
      </c>
      <c r="D1049" t="str">
        <f t="shared" si="407"/>
        <v/>
      </c>
      <c r="F1049" t="str">
        <f t="shared" si="408"/>
        <v/>
      </c>
      <c r="G1049" s="4" t="str">
        <f t="shared" ref="G1049:R1049" si="423">IFERROR(100*G342,"")</f>
        <v/>
      </c>
      <c r="H1049" s="4" t="str">
        <f t="shared" si="423"/>
        <v/>
      </c>
      <c r="I1049" s="4" t="str">
        <f t="shared" si="423"/>
        <v/>
      </c>
      <c r="J1049" s="4" t="str">
        <f t="shared" si="423"/>
        <v/>
      </c>
      <c r="K1049" s="4" t="str">
        <f t="shared" si="423"/>
        <v/>
      </c>
      <c r="L1049" s="4" t="str">
        <f t="shared" si="423"/>
        <v/>
      </c>
      <c r="M1049" s="4" t="str">
        <f t="shared" si="423"/>
        <v/>
      </c>
      <c r="N1049" s="4" t="str">
        <f t="shared" si="423"/>
        <v/>
      </c>
      <c r="O1049" s="4" t="str">
        <f t="shared" si="423"/>
        <v/>
      </c>
      <c r="P1049" s="4" t="str">
        <f t="shared" si="423"/>
        <v/>
      </c>
      <c r="Q1049" s="4" t="str">
        <f t="shared" si="423"/>
        <v/>
      </c>
      <c r="R1049" s="4" t="str">
        <f t="shared" si="423"/>
        <v/>
      </c>
      <c r="S1049" s="4" t="str">
        <f t="shared" si="410"/>
        <v>-</v>
      </c>
      <c r="T1049" s="4" t="str">
        <f t="shared" si="411"/>
        <v>-</v>
      </c>
      <c r="U1049" s="4" t="str">
        <f t="shared" si="412"/>
        <v>-</v>
      </c>
      <c r="V1049" s="4" t="str">
        <f t="shared" si="413"/>
        <v>-</v>
      </c>
      <c r="W1049" s="4"/>
    </row>
    <row r="1050" spans="1:23" x14ac:dyDescent="0.3">
      <c r="A1050" s="1" t="str">
        <f t="shared" si="407"/>
        <v/>
      </c>
      <c r="B1050" t="str">
        <f t="shared" si="407"/>
        <v/>
      </c>
      <c r="C1050" t="str">
        <f t="shared" si="407"/>
        <v/>
      </c>
      <c r="D1050" t="str">
        <f t="shared" si="407"/>
        <v/>
      </c>
      <c r="F1050" t="str">
        <f t="shared" si="408"/>
        <v/>
      </c>
      <c r="G1050" s="4" t="str">
        <f t="shared" ref="G1050:R1050" si="424">IFERROR(100*G343,"")</f>
        <v/>
      </c>
      <c r="H1050" s="4" t="str">
        <f t="shared" si="424"/>
        <v/>
      </c>
      <c r="I1050" s="4" t="str">
        <f t="shared" si="424"/>
        <v/>
      </c>
      <c r="J1050" s="4" t="str">
        <f t="shared" si="424"/>
        <v/>
      </c>
      <c r="K1050" s="4" t="str">
        <f t="shared" si="424"/>
        <v/>
      </c>
      <c r="L1050" s="4" t="str">
        <f t="shared" si="424"/>
        <v/>
      </c>
      <c r="M1050" s="4" t="str">
        <f t="shared" si="424"/>
        <v/>
      </c>
      <c r="N1050" s="4" t="str">
        <f t="shared" si="424"/>
        <v/>
      </c>
      <c r="O1050" s="4" t="str">
        <f t="shared" si="424"/>
        <v/>
      </c>
      <c r="P1050" s="4" t="str">
        <f t="shared" si="424"/>
        <v/>
      </c>
      <c r="Q1050" s="4" t="str">
        <f t="shared" si="424"/>
        <v/>
      </c>
      <c r="R1050" s="4" t="str">
        <f t="shared" si="424"/>
        <v/>
      </c>
      <c r="S1050" s="4" t="str">
        <f t="shared" si="410"/>
        <v>-</v>
      </c>
      <c r="T1050" s="4" t="str">
        <f t="shared" si="411"/>
        <v>-</v>
      </c>
      <c r="U1050" s="4" t="str">
        <f t="shared" si="412"/>
        <v>-</v>
      </c>
      <c r="V1050" s="4" t="str">
        <f t="shared" si="413"/>
        <v>-</v>
      </c>
      <c r="W1050" s="4"/>
    </row>
    <row r="1051" spans="1:23" x14ac:dyDescent="0.3">
      <c r="A1051" s="1" t="str">
        <f t="shared" si="407"/>
        <v/>
      </c>
      <c r="B1051" t="str">
        <f t="shared" si="407"/>
        <v/>
      </c>
      <c r="C1051" t="str">
        <f t="shared" si="407"/>
        <v/>
      </c>
      <c r="D1051" t="str">
        <f t="shared" si="407"/>
        <v/>
      </c>
      <c r="F1051" t="str">
        <f t="shared" si="408"/>
        <v/>
      </c>
      <c r="G1051" s="4" t="str">
        <f t="shared" ref="G1051:R1051" si="425">IFERROR(100*G344,"")</f>
        <v/>
      </c>
      <c r="H1051" s="4" t="str">
        <f t="shared" si="425"/>
        <v/>
      </c>
      <c r="I1051" s="4" t="str">
        <f t="shared" si="425"/>
        <v/>
      </c>
      <c r="J1051" s="4" t="str">
        <f t="shared" si="425"/>
        <v/>
      </c>
      <c r="K1051" s="4" t="str">
        <f t="shared" si="425"/>
        <v/>
      </c>
      <c r="L1051" s="4" t="str">
        <f t="shared" si="425"/>
        <v/>
      </c>
      <c r="M1051" s="4" t="str">
        <f t="shared" si="425"/>
        <v/>
      </c>
      <c r="N1051" s="4" t="str">
        <f t="shared" si="425"/>
        <v/>
      </c>
      <c r="O1051" s="4" t="str">
        <f t="shared" si="425"/>
        <v/>
      </c>
      <c r="P1051" s="4" t="str">
        <f t="shared" si="425"/>
        <v/>
      </c>
      <c r="Q1051" s="4" t="str">
        <f t="shared" si="425"/>
        <v/>
      </c>
      <c r="R1051" s="4" t="str">
        <f t="shared" si="425"/>
        <v/>
      </c>
      <c r="S1051" s="4" t="str">
        <f t="shared" si="410"/>
        <v>-</v>
      </c>
      <c r="T1051" s="4" t="str">
        <f t="shared" si="411"/>
        <v>-</v>
      </c>
      <c r="U1051" s="4" t="str">
        <f t="shared" si="412"/>
        <v>-</v>
      </c>
      <c r="V1051" s="4" t="str">
        <f t="shared" si="413"/>
        <v>-</v>
      </c>
      <c r="W1051" s="4"/>
    </row>
    <row r="1052" spans="1:23" x14ac:dyDescent="0.3">
      <c r="A1052" s="1" t="str">
        <f t="shared" si="407"/>
        <v/>
      </c>
      <c r="B1052" t="str">
        <f t="shared" si="407"/>
        <v/>
      </c>
      <c r="C1052" t="str">
        <f t="shared" si="407"/>
        <v/>
      </c>
      <c r="D1052" t="str">
        <f t="shared" si="407"/>
        <v/>
      </c>
      <c r="F1052" t="str">
        <f t="shared" si="408"/>
        <v/>
      </c>
      <c r="G1052" s="4" t="str">
        <f t="shared" ref="G1052:R1052" si="426">IFERROR(100*G345,"")</f>
        <v/>
      </c>
      <c r="H1052" s="4" t="str">
        <f t="shared" si="426"/>
        <v/>
      </c>
      <c r="I1052" s="4" t="str">
        <f t="shared" si="426"/>
        <v/>
      </c>
      <c r="J1052" s="4" t="str">
        <f t="shared" si="426"/>
        <v/>
      </c>
      <c r="K1052" s="4" t="str">
        <f t="shared" si="426"/>
        <v/>
      </c>
      <c r="L1052" s="4" t="str">
        <f t="shared" si="426"/>
        <v/>
      </c>
      <c r="M1052" s="4" t="str">
        <f t="shared" si="426"/>
        <v/>
      </c>
      <c r="N1052" s="4" t="str">
        <f t="shared" si="426"/>
        <v/>
      </c>
      <c r="O1052" s="4" t="str">
        <f t="shared" si="426"/>
        <v/>
      </c>
      <c r="P1052" s="4" t="str">
        <f t="shared" si="426"/>
        <v/>
      </c>
      <c r="Q1052" s="4" t="str">
        <f t="shared" si="426"/>
        <v/>
      </c>
      <c r="R1052" s="4" t="str">
        <f t="shared" si="426"/>
        <v/>
      </c>
      <c r="S1052" s="4" t="str">
        <f t="shared" si="410"/>
        <v>-</v>
      </c>
      <c r="T1052" s="4" t="str">
        <f t="shared" si="411"/>
        <v>-</v>
      </c>
      <c r="U1052" s="4" t="str">
        <f t="shared" si="412"/>
        <v>-</v>
      </c>
      <c r="V1052" s="4" t="str">
        <f t="shared" si="413"/>
        <v>-</v>
      </c>
      <c r="W1052" s="4"/>
    </row>
    <row r="1053" spans="1:23" x14ac:dyDescent="0.3">
      <c r="A1053" s="1" t="str">
        <f t="shared" si="407"/>
        <v/>
      </c>
      <c r="B1053" t="str">
        <f t="shared" si="407"/>
        <v/>
      </c>
      <c r="C1053" t="str">
        <f t="shared" si="407"/>
        <v/>
      </c>
      <c r="D1053" t="str">
        <f t="shared" si="407"/>
        <v/>
      </c>
      <c r="F1053" t="str">
        <f t="shared" si="408"/>
        <v/>
      </c>
      <c r="G1053" s="4" t="str">
        <f t="shared" ref="G1053:R1053" si="427">IFERROR(100*G346,"")</f>
        <v/>
      </c>
      <c r="H1053" s="4" t="str">
        <f t="shared" si="427"/>
        <v/>
      </c>
      <c r="I1053" s="4" t="str">
        <f t="shared" si="427"/>
        <v/>
      </c>
      <c r="J1053" s="4" t="str">
        <f t="shared" si="427"/>
        <v/>
      </c>
      <c r="K1053" s="4" t="str">
        <f t="shared" si="427"/>
        <v/>
      </c>
      <c r="L1053" s="4" t="str">
        <f t="shared" si="427"/>
        <v/>
      </c>
      <c r="M1053" s="4" t="str">
        <f t="shared" si="427"/>
        <v/>
      </c>
      <c r="N1053" s="4" t="str">
        <f t="shared" si="427"/>
        <v/>
      </c>
      <c r="O1053" s="4" t="str">
        <f t="shared" si="427"/>
        <v/>
      </c>
      <c r="P1053" s="4" t="str">
        <f t="shared" si="427"/>
        <v/>
      </c>
      <c r="Q1053" s="4" t="str">
        <f t="shared" si="427"/>
        <v/>
      </c>
      <c r="R1053" s="4" t="str">
        <f t="shared" si="427"/>
        <v/>
      </c>
      <c r="S1053" s="4" t="str">
        <f t="shared" si="410"/>
        <v>-</v>
      </c>
      <c r="T1053" s="4" t="str">
        <f t="shared" si="411"/>
        <v>-</v>
      </c>
      <c r="U1053" s="4" t="str">
        <f t="shared" si="412"/>
        <v>-</v>
      </c>
      <c r="V1053" s="4" t="str">
        <f t="shared" si="413"/>
        <v>-</v>
      </c>
      <c r="W1053" s="4"/>
    </row>
    <row r="1054" spans="1:23" x14ac:dyDescent="0.3">
      <c r="A1054" s="1" t="str">
        <f t="shared" si="407"/>
        <v/>
      </c>
      <c r="B1054" t="str">
        <f t="shared" si="407"/>
        <v/>
      </c>
      <c r="C1054" t="str">
        <f t="shared" si="407"/>
        <v/>
      </c>
      <c r="D1054" t="str">
        <f t="shared" si="407"/>
        <v/>
      </c>
      <c r="F1054" t="str">
        <f t="shared" si="408"/>
        <v/>
      </c>
      <c r="G1054" s="4" t="str">
        <f t="shared" ref="G1054:R1054" si="428">IFERROR(100*G347,"")</f>
        <v/>
      </c>
      <c r="H1054" s="4" t="str">
        <f t="shared" si="428"/>
        <v/>
      </c>
      <c r="I1054" s="4" t="str">
        <f t="shared" si="428"/>
        <v/>
      </c>
      <c r="J1054" s="4" t="str">
        <f t="shared" si="428"/>
        <v/>
      </c>
      <c r="K1054" s="4" t="str">
        <f t="shared" si="428"/>
        <v/>
      </c>
      <c r="L1054" s="4" t="str">
        <f t="shared" si="428"/>
        <v/>
      </c>
      <c r="M1054" s="4" t="str">
        <f t="shared" si="428"/>
        <v/>
      </c>
      <c r="N1054" s="4" t="str">
        <f t="shared" si="428"/>
        <v/>
      </c>
      <c r="O1054" s="4" t="str">
        <f t="shared" si="428"/>
        <v/>
      </c>
      <c r="P1054" s="4" t="str">
        <f t="shared" si="428"/>
        <v/>
      </c>
      <c r="Q1054" s="4" t="str">
        <f t="shared" si="428"/>
        <v/>
      </c>
      <c r="R1054" s="4" t="str">
        <f t="shared" si="428"/>
        <v/>
      </c>
      <c r="S1054" s="4" t="str">
        <f t="shared" si="410"/>
        <v>-</v>
      </c>
      <c r="T1054" s="4" t="str">
        <f t="shared" si="411"/>
        <v>-</v>
      </c>
      <c r="U1054" s="4" t="str">
        <f t="shared" si="412"/>
        <v>-</v>
      </c>
      <c r="V1054" s="4" t="str">
        <f t="shared" si="413"/>
        <v>-</v>
      </c>
      <c r="W1054" s="4"/>
    </row>
    <row r="1055" spans="1:23" x14ac:dyDescent="0.3">
      <c r="A1055" s="1" t="str">
        <f t="shared" si="407"/>
        <v/>
      </c>
      <c r="B1055" t="str">
        <f t="shared" si="407"/>
        <v/>
      </c>
      <c r="C1055" t="str">
        <f t="shared" si="407"/>
        <v/>
      </c>
      <c r="D1055" t="str">
        <f t="shared" si="407"/>
        <v/>
      </c>
      <c r="F1055" t="str">
        <f t="shared" si="408"/>
        <v/>
      </c>
      <c r="G1055" s="4" t="str">
        <f t="shared" ref="G1055:R1055" si="429">IFERROR(100*G348,"")</f>
        <v/>
      </c>
      <c r="H1055" s="4" t="str">
        <f t="shared" si="429"/>
        <v/>
      </c>
      <c r="I1055" s="4" t="str">
        <f t="shared" si="429"/>
        <v/>
      </c>
      <c r="J1055" s="4" t="str">
        <f t="shared" si="429"/>
        <v/>
      </c>
      <c r="K1055" s="4" t="str">
        <f t="shared" si="429"/>
        <v/>
      </c>
      <c r="L1055" s="4" t="str">
        <f t="shared" si="429"/>
        <v/>
      </c>
      <c r="M1055" s="4" t="str">
        <f t="shared" si="429"/>
        <v/>
      </c>
      <c r="N1055" s="4" t="str">
        <f t="shared" si="429"/>
        <v/>
      </c>
      <c r="O1055" s="4" t="str">
        <f t="shared" si="429"/>
        <v/>
      </c>
      <c r="P1055" s="4" t="str">
        <f t="shared" si="429"/>
        <v/>
      </c>
      <c r="Q1055" s="4" t="str">
        <f t="shared" si="429"/>
        <v/>
      </c>
      <c r="R1055" s="4" t="str">
        <f t="shared" si="429"/>
        <v/>
      </c>
      <c r="S1055" s="4" t="str">
        <f t="shared" si="410"/>
        <v>-</v>
      </c>
      <c r="T1055" s="4" t="str">
        <f t="shared" si="411"/>
        <v>-</v>
      </c>
      <c r="U1055" s="4" t="str">
        <f t="shared" si="412"/>
        <v>-</v>
      </c>
      <c r="V1055" s="4" t="str">
        <f t="shared" si="413"/>
        <v>-</v>
      </c>
      <c r="W1055" s="4"/>
    </row>
    <row r="1056" spans="1:23" x14ac:dyDescent="0.3">
      <c r="A1056" s="1" t="str">
        <f t="shared" si="407"/>
        <v/>
      </c>
      <c r="B1056" t="str">
        <f t="shared" si="407"/>
        <v/>
      </c>
      <c r="C1056" t="str">
        <f t="shared" si="407"/>
        <v/>
      </c>
      <c r="D1056" t="str">
        <f t="shared" si="407"/>
        <v/>
      </c>
      <c r="F1056" t="str">
        <f t="shared" si="408"/>
        <v/>
      </c>
      <c r="G1056" s="4" t="str">
        <f t="shared" ref="G1056:R1056" si="430">IFERROR(100*G349,"")</f>
        <v/>
      </c>
      <c r="H1056" s="4" t="str">
        <f t="shared" si="430"/>
        <v/>
      </c>
      <c r="I1056" s="4" t="str">
        <f t="shared" si="430"/>
        <v/>
      </c>
      <c r="J1056" s="4" t="str">
        <f t="shared" si="430"/>
        <v/>
      </c>
      <c r="K1056" s="4" t="str">
        <f t="shared" si="430"/>
        <v/>
      </c>
      <c r="L1056" s="4" t="str">
        <f t="shared" si="430"/>
        <v/>
      </c>
      <c r="M1056" s="4" t="str">
        <f t="shared" si="430"/>
        <v/>
      </c>
      <c r="N1056" s="4" t="str">
        <f t="shared" si="430"/>
        <v/>
      </c>
      <c r="O1056" s="4" t="str">
        <f t="shared" si="430"/>
        <v/>
      </c>
      <c r="P1056" s="4" t="str">
        <f t="shared" si="430"/>
        <v/>
      </c>
      <c r="Q1056" s="4" t="str">
        <f t="shared" si="430"/>
        <v/>
      </c>
      <c r="R1056" s="4" t="str">
        <f t="shared" si="430"/>
        <v/>
      </c>
      <c r="S1056" s="4" t="str">
        <f t="shared" si="410"/>
        <v>-</v>
      </c>
      <c r="T1056" s="4" t="str">
        <f t="shared" si="411"/>
        <v>-</v>
      </c>
      <c r="U1056" s="4" t="str">
        <f t="shared" si="412"/>
        <v>-</v>
      </c>
      <c r="V1056" s="4" t="str">
        <f t="shared" si="413"/>
        <v>-</v>
      </c>
      <c r="W1056" s="4"/>
    </row>
    <row r="1057" spans="1:23" x14ac:dyDescent="0.3">
      <c r="A1057" s="1" t="str">
        <f t="shared" si="407"/>
        <v/>
      </c>
      <c r="B1057" t="str">
        <f t="shared" si="407"/>
        <v/>
      </c>
      <c r="C1057" t="str">
        <f t="shared" si="407"/>
        <v/>
      </c>
      <c r="D1057" t="str">
        <f t="shared" si="407"/>
        <v/>
      </c>
      <c r="F1057" t="str">
        <f t="shared" si="408"/>
        <v/>
      </c>
      <c r="G1057" s="4" t="str">
        <f t="shared" ref="G1057:R1057" si="431">IFERROR(100*G350,"")</f>
        <v/>
      </c>
      <c r="H1057" s="4" t="str">
        <f t="shared" si="431"/>
        <v/>
      </c>
      <c r="I1057" s="4" t="str">
        <f t="shared" si="431"/>
        <v/>
      </c>
      <c r="J1057" s="4" t="str">
        <f t="shared" si="431"/>
        <v/>
      </c>
      <c r="K1057" s="4" t="str">
        <f t="shared" si="431"/>
        <v/>
      </c>
      <c r="L1057" s="4" t="str">
        <f t="shared" si="431"/>
        <v/>
      </c>
      <c r="M1057" s="4" t="str">
        <f t="shared" si="431"/>
        <v/>
      </c>
      <c r="N1057" s="4" t="str">
        <f t="shared" si="431"/>
        <v/>
      </c>
      <c r="O1057" s="4" t="str">
        <f t="shared" si="431"/>
        <v/>
      </c>
      <c r="P1057" s="4" t="str">
        <f t="shared" si="431"/>
        <v/>
      </c>
      <c r="Q1057" s="4" t="str">
        <f t="shared" si="431"/>
        <v/>
      </c>
      <c r="R1057" s="4" t="str">
        <f t="shared" si="431"/>
        <v/>
      </c>
      <c r="S1057" s="4" t="str">
        <f t="shared" si="410"/>
        <v>-</v>
      </c>
      <c r="T1057" s="4" t="str">
        <f t="shared" si="411"/>
        <v>-</v>
      </c>
      <c r="U1057" s="4" t="str">
        <f t="shared" si="412"/>
        <v>-</v>
      </c>
      <c r="V1057" s="4" t="str">
        <f t="shared" si="413"/>
        <v>-</v>
      </c>
      <c r="W1057" s="4"/>
    </row>
    <row r="1058" spans="1:23" x14ac:dyDescent="0.3">
      <c r="A1058" s="1" t="str">
        <f t="shared" si="407"/>
        <v/>
      </c>
      <c r="B1058" t="str">
        <f t="shared" si="407"/>
        <v/>
      </c>
      <c r="C1058" t="str">
        <f t="shared" si="407"/>
        <v/>
      </c>
      <c r="D1058" t="str">
        <f t="shared" si="407"/>
        <v/>
      </c>
      <c r="F1058" t="str">
        <f t="shared" si="408"/>
        <v/>
      </c>
      <c r="G1058" s="4" t="str">
        <f t="shared" ref="G1058:R1058" si="432">IFERROR(100*G351,"")</f>
        <v/>
      </c>
      <c r="H1058" s="4" t="str">
        <f t="shared" si="432"/>
        <v/>
      </c>
      <c r="I1058" s="4" t="str">
        <f t="shared" si="432"/>
        <v/>
      </c>
      <c r="J1058" s="4" t="str">
        <f t="shared" si="432"/>
        <v/>
      </c>
      <c r="K1058" s="4" t="str">
        <f t="shared" si="432"/>
        <v/>
      </c>
      <c r="L1058" s="4" t="str">
        <f t="shared" si="432"/>
        <v/>
      </c>
      <c r="M1058" s="4" t="str">
        <f t="shared" si="432"/>
        <v/>
      </c>
      <c r="N1058" s="4" t="str">
        <f t="shared" si="432"/>
        <v/>
      </c>
      <c r="O1058" s="4" t="str">
        <f t="shared" si="432"/>
        <v/>
      </c>
      <c r="P1058" s="4" t="str">
        <f t="shared" si="432"/>
        <v/>
      </c>
      <c r="Q1058" s="4" t="str">
        <f t="shared" si="432"/>
        <v/>
      </c>
      <c r="R1058" s="4" t="str">
        <f t="shared" si="432"/>
        <v/>
      </c>
      <c r="S1058" s="4" t="str">
        <f t="shared" si="410"/>
        <v>-</v>
      </c>
      <c r="T1058" s="4" t="str">
        <f t="shared" si="411"/>
        <v>-</v>
      </c>
      <c r="U1058" s="4" t="str">
        <f t="shared" si="412"/>
        <v>-</v>
      </c>
      <c r="V1058" s="4" t="str">
        <f t="shared" si="413"/>
        <v>-</v>
      </c>
      <c r="W1058" s="4"/>
    </row>
    <row r="1059" spans="1:23" x14ac:dyDescent="0.3">
      <c r="A1059" s="1" t="str">
        <f t="shared" ref="A1059:D1078" si="433">A352</f>
        <v/>
      </c>
      <c r="B1059" t="str">
        <f t="shared" si="433"/>
        <v/>
      </c>
      <c r="C1059" t="str">
        <f t="shared" si="433"/>
        <v/>
      </c>
      <c r="D1059" t="str">
        <f t="shared" si="433"/>
        <v/>
      </c>
      <c r="F1059" t="str">
        <f t="shared" si="408"/>
        <v/>
      </c>
      <c r="G1059" s="4" t="str">
        <f t="shared" ref="G1059:R1059" si="434">IFERROR(100*G352,"")</f>
        <v/>
      </c>
      <c r="H1059" s="4" t="str">
        <f t="shared" si="434"/>
        <v/>
      </c>
      <c r="I1059" s="4" t="str">
        <f t="shared" si="434"/>
        <v/>
      </c>
      <c r="J1059" s="4" t="str">
        <f t="shared" si="434"/>
        <v/>
      </c>
      <c r="K1059" s="4" t="str">
        <f t="shared" si="434"/>
        <v/>
      </c>
      <c r="L1059" s="4" t="str">
        <f t="shared" si="434"/>
        <v/>
      </c>
      <c r="M1059" s="4" t="str">
        <f t="shared" si="434"/>
        <v/>
      </c>
      <c r="N1059" s="4" t="str">
        <f t="shared" si="434"/>
        <v/>
      </c>
      <c r="O1059" s="4" t="str">
        <f t="shared" si="434"/>
        <v/>
      </c>
      <c r="P1059" s="4" t="str">
        <f t="shared" si="434"/>
        <v/>
      </c>
      <c r="Q1059" s="4" t="str">
        <f t="shared" si="434"/>
        <v/>
      </c>
      <c r="R1059" s="4" t="str">
        <f t="shared" si="434"/>
        <v/>
      </c>
      <c r="S1059" s="4" t="str">
        <f t="shared" si="410"/>
        <v>-</v>
      </c>
      <c r="T1059" s="4" t="str">
        <f t="shared" si="411"/>
        <v>-</v>
      </c>
      <c r="U1059" s="4" t="str">
        <f t="shared" si="412"/>
        <v>-</v>
      </c>
      <c r="V1059" s="4" t="str">
        <f t="shared" si="413"/>
        <v>-</v>
      </c>
      <c r="W1059" s="4"/>
    </row>
    <row r="1060" spans="1:23" x14ac:dyDescent="0.3">
      <c r="A1060" s="1" t="str">
        <f t="shared" si="433"/>
        <v/>
      </c>
      <c r="B1060" t="str">
        <f t="shared" si="433"/>
        <v/>
      </c>
      <c r="C1060" t="str">
        <f t="shared" si="433"/>
        <v/>
      </c>
      <c r="D1060" t="str">
        <f t="shared" si="433"/>
        <v/>
      </c>
      <c r="F1060" t="str">
        <f t="shared" si="408"/>
        <v/>
      </c>
      <c r="G1060" s="4" t="str">
        <f t="shared" ref="G1060:R1060" si="435">IFERROR(100*G353,"")</f>
        <v/>
      </c>
      <c r="H1060" s="4" t="str">
        <f t="shared" si="435"/>
        <v/>
      </c>
      <c r="I1060" s="4" t="str">
        <f t="shared" si="435"/>
        <v/>
      </c>
      <c r="J1060" s="4" t="str">
        <f t="shared" si="435"/>
        <v/>
      </c>
      <c r="K1060" s="4" t="str">
        <f t="shared" si="435"/>
        <v/>
      </c>
      <c r="L1060" s="4" t="str">
        <f t="shared" si="435"/>
        <v/>
      </c>
      <c r="M1060" s="4" t="str">
        <f t="shared" si="435"/>
        <v/>
      </c>
      <c r="N1060" s="4" t="str">
        <f t="shared" si="435"/>
        <v/>
      </c>
      <c r="O1060" s="4" t="str">
        <f t="shared" si="435"/>
        <v/>
      </c>
      <c r="P1060" s="4" t="str">
        <f t="shared" si="435"/>
        <v/>
      </c>
      <c r="Q1060" s="4" t="str">
        <f t="shared" si="435"/>
        <v/>
      </c>
      <c r="R1060" s="4" t="str">
        <f t="shared" si="435"/>
        <v/>
      </c>
      <c r="S1060" s="4" t="str">
        <f t="shared" si="410"/>
        <v>-</v>
      </c>
      <c r="T1060" s="4" t="str">
        <f t="shared" si="411"/>
        <v>-</v>
      </c>
      <c r="U1060" s="4" t="str">
        <f t="shared" si="412"/>
        <v>-</v>
      </c>
      <c r="V1060" s="4" t="str">
        <f t="shared" si="413"/>
        <v>-</v>
      </c>
      <c r="W1060" s="4"/>
    </row>
    <row r="1061" spans="1:23" x14ac:dyDescent="0.3">
      <c r="A1061" s="1" t="str">
        <f t="shared" si="433"/>
        <v/>
      </c>
      <c r="B1061" t="str">
        <f t="shared" si="433"/>
        <v/>
      </c>
      <c r="C1061" t="str">
        <f t="shared" si="433"/>
        <v/>
      </c>
      <c r="D1061" t="str">
        <f t="shared" si="433"/>
        <v/>
      </c>
      <c r="F1061" t="str">
        <f t="shared" si="408"/>
        <v/>
      </c>
      <c r="G1061" s="4" t="str">
        <f t="shared" ref="G1061:R1061" si="436">IFERROR(100*G354,"")</f>
        <v/>
      </c>
      <c r="H1061" s="4" t="str">
        <f t="shared" si="436"/>
        <v/>
      </c>
      <c r="I1061" s="4" t="str">
        <f t="shared" si="436"/>
        <v/>
      </c>
      <c r="J1061" s="4" t="str">
        <f t="shared" si="436"/>
        <v/>
      </c>
      <c r="K1061" s="4" t="str">
        <f t="shared" si="436"/>
        <v/>
      </c>
      <c r="L1061" s="4" t="str">
        <f t="shared" si="436"/>
        <v/>
      </c>
      <c r="M1061" s="4" t="str">
        <f t="shared" si="436"/>
        <v/>
      </c>
      <c r="N1061" s="4" t="str">
        <f t="shared" si="436"/>
        <v/>
      </c>
      <c r="O1061" s="4" t="str">
        <f t="shared" si="436"/>
        <v/>
      </c>
      <c r="P1061" s="4" t="str">
        <f t="shared" si="436"/>
        <v/>
      </c>
      <c r="Q1061" s="4" t="str">
        <f t="shared" si="436"/>
        <v/>
      </c>
      <c r="R1061" s="4" t="str">
        <f t="shared" si="436"/>
        <v/>
      </c>
      <c r="S1061" s="4" t="str">
        <f t="shared" si="410"/>
        <v>-</v>
      </c>
      <c r="T1061" s="4" t="str">
        <f t="shared" si="411"/>
        <v>-</v>
      </c>
      <c r="U1061" s="4" t="str">
        <f t="shared" si="412"/>
        <v>-</v>
      </c>
      <c r="V1061" s="4" t="str">
        <f t="shared" si="413"/>
        <v>-</v>
      </c>
      <c r="W1061" s="4"/>
    </row>
    <row r="1062" spans="1:23" x14ac:dyDescent="0.3">
      <c r="A1062" s="1" t="str">
        <f t="shared" si="433"/>
        <v/>
      </c>
      <c r="B1062" t="str">
        <f t="shared" si="433"/>
        <v/>
      </c>
      <c r="C1062" t="str">
        <f t="shared" si="433"/>
        <v/>
      </c>
      <c r="D1062" t="str">
        <f t="shared" si="433"/>
        <v/>
      </c>
      <c r="F1062" t="str">
        <f t="shared" si="408"/>
        <v/>
      </c>
      <c r="G1062" s="4" t="str">
        <f t="shared" ref="G1062:R1062" si="437">IFERROR(100*G355,"")</f>
        <v/>
      </c>
      <c r="H1062" s="4" t="str">
        <f t="shared" si="437"/>
        <v/>
      </c>
      <c r="I1062" s="4" t="str">
        <f t="shared" si="437"/>
        <v/>
      </c>
      <c r="J1062" s="4" t="str">
        <f t="shared" si="437"/>
        <v/>
      </c>
      <c r="K1062" s="4" t="str">
        <f t="shared" si="437"/>
        <v/>
      </c>
      <c r="L1062" s="4" t="str">
        <f t="shared" si="437"/>
        <v/>
      </c>
      <c r="M1062" s="4" t="str">
        <f t="shared" si="437"/>
        <v/>
      </c>
      <c r="N1062" s="4" t="str">
        <f t="shared" si="437"/>
        <v/>
      </c>
      <c r="O1062" s="4" t="str">
        <f t="shared" si="437"/>
        <v/>
      </c>
      <c r="P1062" s="4" t="str">
        <f t="shared" si="437"/>
        <v/>
      </c>
      <c r="Q1062" s="4" t="str">
        <f t="shared" si="437"/>
        <v/>
      </c>
      <c r="R1062" s="4" t="str">
        <f t="shared" si="437"/>
        <v/>
      </c>
      <c r="S1062" s="4" t="str">
        <f t="shared" si="410"/>
        <v>-</v>
      </c>
      <c r="T1062" s="4" t="str">
        <f t="shared" si="411"/>
        <v>-</v>
      </c>
      <c r="U1062" s="4" t="str">
        <f t="shared" si="412"/>
        <v>-</v>
      </c>
      <c r="V1062" s="4" t="str">
        <f t="shared" si="413"/>
        <v>-</v>
      </c>
      <c r="W1062" s="4"/>
    </row>
    <row r="1063" spans="1:23" x14ac:dyDescent="0.3">
      <c r="A1063" s="1" t="str">
        <f t="shared" si="433"/>
        <v/>
      </c>
      <c r="B1063" t="str">
        <f t="shared" si="433"/>
        <v/>
      </c>
      <c r="C1063" t="str">
        <f t="shared" si="433"/>
        <v/>
      </c>
      <c r="D1063" t="str">
        <f t="shared" si="433"/>
        <v/>
      </c>
      <c r="F1063" t="str">
        <f t="shared" si="408"/>
        <v/>
      </c>
      <c r="G1063" s="4" t="str">
        <f t="shared" ref="G1063:R1063" si="438">IFERROR(100*G356,"")</f>
        <v/>
      </c>
      <c r="H1063" s="4" t="str">
        <f t="shared" si="438"/>
        <v/>
      </c>
      <c r="I1063" s="4" t="str">
        <f t="shared" si="438"/>
        <v/>
      </c>
      <c r="J1063" s="4" t="str">
        <f t="shared" si="438"/>
        <v/>
      </c>
      <c r="K1063" s="4" t="str">
        <f t="shared" si="438"/>
        <v/>
      </c>
      <c r="L1063" s="4" t="str">
        <f t="shared" si="438"/>
        <v/>
      </c>
      <c r="M1063" s="4" t="str">
        <f t="shared" si="438"/>
        <v/>
      </c>
      <c r="N1063" s="4" t="str">
        <f t="shared" si="438"/>
        <v/>
      </c>
      <c r="O1063" s="4" t="str">
        <f t="shared" si="438"/>
        <v/>
      </c>
      <c r="P1063" s="4" t="str">
        <f t="shared" si="438"/>
        <v/>
      </c>
      <c r="Q1063" s="4" t="str">
        <f t="shared" si="438"/>
        <v/>
      </c>
      <c r="R1063" s="4" t="str">
        <f t="shared" si="438"/>
        <v/>
      </c>
      <c r="S1063" s="4" t="str">
        <f t="shared" si="410"/>
        <v>-</v>
      </c>
      <c r="T1063" s="4" t="str">
        <f t="shared" si="411"/>
        <v>-</v>
      </c>
      <c r="U1063" s="4" t="str">
        <f t="shared" si="412"/>
        <v>-</v>
      </c>
      <c r="V1063" s="4" t="str">
        <f t="shared" si="413"/>
        <v>-</v>
      </c>
      <c r="W1063" s="4"/>
    </row>
    <row r="1064" spans="1:23" x14ac:dyDescent="0.3">
      <c r="A1064" s="1" t="str">
        <f t="shared" si="433"/>
        <v/>
      </c>
      <c r="B1064" t="str">
        <f t="shared" si="433"/>
        <v/>
      </c>
      <c r="C1064" t="str">
        <f t="shared" si="433"/>
        <v/>
      </c>
      <c r="D1064" t="str">
        <f t="shared" si="433"/>
        <v/>
      </c>
      <c r="F1064" t="str">
        <f t="shared" si="408"/>
        <v/>
      </c>
      <c r="G1064" s="4" t="str">
        <f t="shared" ref="G1064:R1064" si="439">IFERROR(100*G357,"")</f>
        <v/>
      </c>
      <c r="H1064" s="4" t="str">
        <f t="shared" si="439"/>
        <v/>
      </c>
      <c r="I1064" s="4" t="str">
        <f t="shared" si="439"/>
        <v/>
      </c>
      <c r="J1064" s="4" t="str">
        <f t="shared" si="439"/>
        <v/>
      </c>
      <c r="K1064" s="4" t="str">
        <f t="shared" si="439"/>
        <v/>
      </c>
      <c r="L1064" s="4" t="str">
        <f t="shared" si="439"/>
        <v/>
      </c>
      <c r="M1064" s="4" t="str">
        <f t="shared" si="439"/>
        <v/>
      </c>
      <c r="N1064" s="4" t="str">
        <f t="shared" si="439"/>
        <v/>
      </c>
      <c r="O1064" s="4" t="str">
        <f t="shared" si="439"/>
        <v/>
      </c>
      <c r="P1064" s="4" t="str">
        <f t="shared" si="439"/>
        <v/>
      </c>
      <c r="Q1064" s="4" t="str">
        <f t="shared" si="439"/>
        <v/>
      </c>
      <c r="R1064" s="4" t="str">
        <f t="shared" si="439"/>
        <v/>
      </c>
      <c r="S1064" s="4" t="str">
        <f t="shared" si="410"/>
        <v>-</v>
      </c>
      <c r="T1064" s="4" t="str">
        <f t="shared" si="411"/>
        <v>-</v>
      </c>
      <c r="U1064" s="4" t="str">
        <f t="shared" si="412"/>
        <v>-</v>
      </c>
      <c r="V1064" s="4" t="str">
        <f t="shared" si="413"/>
        <v>-</v>
      </c>
      <c r="W1064" s="4"/>
    </row>
    <row r="1065" spans="1:23" x14ac:dyDescent="0.3">
      <c r="A1065" s="1" t="str">
        <f t="shared" si="433"/>
        <v/>
      </c>
      <c r="B1065" t="str">
        <f t="shared" si="433"/>
        <v/>
      </c>
      <c r="C1065" t="str">
        <f t="shared" si="433"/>
        <v/>
      </c>
      <c r="D1065" t="str">
        <f t="shared" si="433"/>
        <v/>
      </c>
      <c r="F1065" t="str">
        <f t="shared" si="408"/>
        <v/>
      </c>
      <c r="G1065" s="4" t="str">
        <f t="shared" ref="G1065:R1065" si="440">IFERROR(100*G358,"")</f>
        <v/>
      </c>
      <c r="H1065" s="4" t="str">
        <f t="shared" si="440"/>
        <v/>
      </c>
      <c r="I1065" s="4" t="str">
        <f t="shared" si="440"/>
        <v/>
      </c>
      <c r="J1065" s="4" t="str">
        <f t="shared" si="440"/>
        <v/>
      </c>
      <c r="K1065" s="4" t="str">
        <f t="shared" si="440"/>
        <v/>
      </c>
      <c r="L1065" s="4" t="str">
        <f t="shared" si="440"/>
        <v/>
      </c>
      <c r="M1065" s="4" t="str">
        <f t="shared" si="440"/>
        <v/>
      </c>
      <c r="N1065" s="4" t="str">
        <f t="shared" si="440"/>
        <v/>
      </c>
      <c r="O1065" s="4" t="str">
        <f t="shared" si="440"/>
        <v/>
      </c>
      <c r="P1065" s="4" t="str">
        <f t="shared" si="440"/>
        <v/>
      </c>
      <c r="Q1065" s="4" t="str">
        <f t="shared" si="440"/>
        <v/>
      </c>
      <c r="R1065" s="4" t="str">
        <f t="shared" si="440"/>
        <v/>
      </c>
      <c r="S1065" s="4" t="str">
        <f t="shared" si="410"/>
        <v>-</v>
      </c>
      <c r="T1065" s="4" t="str">
        <f t="shared" si="411"/>
        <v>-</v>
      </c>
      <c r="U1065" s="4" t="str">
        <f t="shared" si="412"/>
        <v>-</v>
      </c>
      <c r="V1065" s="4" t="str">
        <f t="shared" si="413"/>
        <v>-</v>
      </c>
      <c r="W1065" s="4"/>
    </row>
    <row r="1066" spans="1:23" x14ac:dyDescent="0.3">
      <c r="A1066" s="1" t="str">
        <f t="shared" si="433"/>
        <v/>
      </c>
      <c r="B1066" t="str">
        <f t="shared" si="433"/>
        <v/>
      </c>
      <c r="C1066" t="str">
        <f t="shared" si="433"/>
        <v/>
      </c>
      <c r="D1066" t="str">
        <f t="shared" si="433"/>
        <v/>
      </c>
      <c r="F1066" t="str">
        <f t="shared" si="408"/>
        <v/>
      </c>
      <c r="G1066" s="4" t="str">
        <f t="shared" ref="G1066:R1066" si="441">IFERROR(100*G359,"")</f>
        <v/>
      </c>
      <c r="H1066" s="4" t="str">
        <f t="shared" si="441"/>
        <v/>
      </c>
      <c r="I1066" s="4" t="str">
        <f t="shared" si="441"/>
        <v/>
      </c>
      <c r="J1066" s="4" t="str">
        <f t="shared" si="441"/>
        <v/>
      </c>
      <c r="K1066" s="4" t="str">
        <f t="shared" si="441"/>
        <v/>
      </c>
      <c r="L1066" s="4" t="str">
        <f t="shared" si="441"/>
        <v/>
      </c>
      <c r="M1066" s="4" t="str">
        <f t="shared" si="441"/>
        <v/>
      </c>
      <c r="N1066" s="4" t="str">
        <f t="shared" si="441"/>
        <v/>
      </c>
      <c r="O1066" s="4" t="str">
        <f t="shared" si="441"/>
        <v/>
      </c>
      <c r="P1066" s="4" t="str">
        <f t="shared" si="441"/>
        <v/>
      </c>
      <c r="Q1066" s="4" t="str">
        <f t="shared" si="441"/>
        <v/>
      </c>
      <c r="R1066" s="4" t="str">
        <f t="shared" si="441"/>
        <v/>
      </c>
      <c r="S1066" s="4" t="str">
        <f t="shared" si="410"/>
        <v>-</v>
      </c>
      <c r="T1066" s="4" t="str">
        <f t="shared" si="411"/>
        <v>-</v>
      </c>
      <c r="U1066" s="4" t="str">
        <f t="shared" si="412"/>
        <v>-</v>
      </c>
      <c r="V1066" s="4" t="str">
        <f t="shared" si="413"/>
        <v>-</v>
      </c>
      <c r="W1066" s="4"/>
    </row>
    <row r="1067" spans="1:23" x14ac:dyDescent="0.3">
      <c r="A1067" s="1" t="str">
        <f t="shared" si="433"/>
        <v/>
      </c>
      <c r="B1067" t="str">
        <f t="shared" si="433"/>
        <v/>
      </c>
      <c r="C1067" t="str">
        <f t="shared" si="433"/>
        <v/>
      </c>
      <c r="D1067" t="str">
        <f t="shared" si="433"/>
        <v/>
      </c>
      <c r="F1067" t="str">
        <f t="shared" si="408"/>
        <v/>
      </c>
      <c r="G1067" s="4" t="str">
        <f t="shared" ref="G1067:R1067" si="442">IFERROR(100*G360,"")</f>
        <v/>
      </c>
      <c r="H1067" s="4" t="str">
        <f t="shared" si="442"/>
        <v/>
      </c>
      <c r="I1067" s="4" t="str">
        <f t="shared" si="442"/>
        <v/>
      </c>
      <c r="J1067" s="4" t="str">
        <f t="shared" si="442"/>
        <v/>
      </c>
      <c r="K1067" s="4" t="str">
        <f t="shared" si="442"/>
        <v/>
      </c>
      <c r="L1067" s="4" t="str">
        <f t="shared" si="442"/>
        <v/>
      </c>
      <c r="M1067" s="4" t="str">
        <f t="shared" si="442"/>
        <v/>
      </c>
      <c r="N1067" s="4" t="str">
        <f t="shared" si="442"/>
        <v/>
      </c>
      <c r="O1067" s="4" t="str">
        <f t="shared" si="442"/>
        <v/>
      </c>
      <c r="P1067" s="4" t="str">
        <f t="shared" si="442"/>
        <v/>
      </c>
      <c r="Q1067" s="4" t="str">
        <f t="shared" si="442"/>
        <v/>
      </c>
      <c r="R1067" s="4" t="str">
        <f t="shared" si="442"/>
        <v/>
      </c>
      <c r="S1067" s="4" t="str">
        <f t="shared" si="410"/>
        <v>-</v>
      </c>
      <c r="T1067" s="4" t="str">
        <f t="shared" si="411"/>
        <v>-</v>
      </c>
      <c r="U1067" s="4" t="str">
        <f t="shared" si="412"/>
        <v>-</v>
      </c>
      <c r="V1067" s="4" t="str">
        <f t="shared" si="413"/>
        <v>-</v>
      </c>
      <c r="W1067" s="4"/>
    </row>
    <row r="1068" spans="1:23" x14ac:dyDescent="0.3">
      <c r="A1068" s="1" t="str">
        <f t="shared" si="433"/>
        <v/>
      </c>
      <c r="B1068" t="str">
        <f t="shared" si="433"/>
        <v/>
      </c>
      <c r="C1068" t="str">
        <f t="shared" si="433"/>
        <v/>
      </c>
      <c r="D1068" t="str">
        <f t="shared" si="433"/>
        <v/>
      </c>
      <c r="F1068" t="str">
        <f t="shared" si="408"/>
        <v/>
      </c>
      <c r="G1068" s="4" t="str">
        <f t="shared" ref="G1068:R1068" si="443">IFERROR(100*G361,"")</f>
        <v/>
      </c>
      <c r="H1068" s="4" t="str">
        <f t="shared" si="443"/>
        <v/>
      </c>
      <c r="I1068" s="4" t="str">
        <f t="shared" si="443"/>
        <v/>
      </c>
      <c r="J1068" s="4" t="str">
        <f t="shared" si="443"/>
        <v/>
      </c>
      <c r="K1068" s="4" t="str">
        <f t="shared" si="443"/>
        <v/>
      </c>
      <c r="L1068" s="4" t="str">
        <f t="shared" si="443"/>
        <v/>
      </c>
      <c r="M1068" s="4" t="str">
        <f t="shared" si="443"/>
        <v/>
      </c>
      <c r="N1068" s="4" t="str">
        <f t="shared" si="443"/>
        <v/>
      </c>
      <c r="O1068" s="4" t="str">
        <f t="shared" si="443"/>
        <v/>
      </c>
      <c r="P1068" s="4" t="str">
        <f t="shared" si="443"/>
        <v/>
      </c>
      <c r="Q1068" s="4" t="str">
        <f t="shared" si="443"/>
        <v/>
      </c>
      <c r="R1068" s="4" t="str">
        <f t="shared" si="443"/>
        <v/>
      </c>
      <c r="S1068" s="4" t="str">
        <f t="shared" si="410"/>
        <v>-</v>
      </c>
      <c r="T1068" s="4" t="str">
        <f t="shared" si="411"/>
        <v>-</v>
      </c>
      <c r="U1068" s="4" t="str">
        <f t="shared" si="412"/>
        <v>-</v>
      </c>
      <c r="V1068" s="4" t="str">
        <f t="shared" si="413"/>
        <v>-</v>
      </c>
      <c r="W1068" s="4"/>
    </row>
    <row r="1069" spans="1:23" x14ac:dyDescent="0.3">
      <c r="A1069" s="1" t="str">
        <f t="shared" si="433"/>
        <v/>
      </c>
      <c r="B1069" t="str">
        <f t="shared" si="433"/>
        <v/>
      </c>
      <c r="C1069" t="str">
        <f t="shared" si="433"/>
        <v/>
      </c>
      <c r="D1069" t="str">
        <f t="shared" si="433"/>
        <v/>
      </c>
      <c r="F1069" t="str">
        <f t="shared" si="408"/>
        <v/>
      </c>
      <c r="G1069" s="4" t="str">
        <f t="shared" ref="G1069:R1069" si="444">IFERROR(100*G362,"")</f>
        <v/>
      </c>
      <c r="H1069" s="4" t="str">
        <f t="shared" si="444"/>
        <v/>
      </c>
      <c r="I1069" s="4" t="str">
        <f t="shared" si="444"/>
        <v/>
      </c>
      <c r="J1069" s="4" t="str">
        <f t="shared" si="444"/>
        <v/>
      </c>
      <c r="K1069" s="4" t="str">
        <f t="shared" si="444"/>
        <v/>
      </c>
      <c r="L1069" s="4" t="str">
        <f t="shared" si="444"/>
        <v/>
      </c>
      <c r="M1069" s="4" t="str">
        <f t="shared" si="444"/>
        <v/>
      </c>
      <c r="N1069" s="4" t="str">
        <f t="shared" si="444"/>
        <v/>
      </c>
      <c r="O1069" s="4" t="str">
        <f t="shared" si="444"/>
        <v/>
      </c>
      <c r="P1069" s="4" t="str">
        <f t="shared" si="444"/>
        <v/>
      </c>
      <c r="Q1069" s="4" t="str">
        <f t="shared" si="444"/>
        <v/>
      </c>
      <c r="R1069" s="4" t="str">
        <f t="shared" si="444"/>
        <v/>
      </c>
      <c r="S1069" s="4" t="str">
        <f t="shared" si="410"/>
        <v>-</v>
      </c>
      <c r="T1069" s="4" t="str">
        <f t="shared" si="411"/>
        <v>-</v>
      </c>
      <c r="U1069" s="4" t="str">
        <f t="shared" si="412"/>
        <v>-</v>
      </c>
      <c r="V1069" s="4" t="str">
        <f t="shared" si="413"/>
        <v>-</v>
      </c>
      <c r="W1069" s="4"/>
    </row>
    <row r="1070" spans="1:23" x14ac:dyDescent="0.3">
      <c r="A1070" s="1" t="str">
        <f t="shared" si="433"/>
        <v/>
      </c>
      <c r="B1070" t="str">
        <f t="shared" si="433"/>
        <v/>
      </c>
      <c r="C1070" t="str">
        <f t="shared" si="433"/>
        <v/>
      </c>
      <c r="D1070" t="str">
        <f t="shared" si="433"/>
        <v/>
      </c>
      <c r="F1070" t="str">
        <f t="shared" si="408"/>
        <v/>
      </c>
      <c r="G1070" s="4" t="str">
        <f t="shared" ref="G1070:R1070" si="445">IFERROR(100*G363,"")</f>
        <v/>
      </c>
      <c r="H1070" s="4" t="str">
        <f t="shared" si="445"/>
        <v/>
      </c>
      <c r="I1070" s="4" t="str">
        <f t="shared" si="445"/>
        <v/>
      </c>
      <c r="J1070" s="4" t="str">
        <f t="shared" si="445"/>
        <v/>
      </c>
      <c r="K1070" s="4" t="str">
        <f t="shared" si="445"/>
        <v/>
      </c>
      <c r="L1070" s="4" t="str">
        <f t="shared" si="445"/>
        <v/>
      </c>
      <c r="M1070" s="4" t="str">
        <f t="shared" si="445"/>
        <v/>
      </c>
      <c r="N1070" s="4" t="str">
        <f t="shared" si="445"/>
        <v/>
      </c>
      <c r="O1070" s="4" t="str">
        <f t="shared" si="445"/>
        <v/>
      </c>
      <c r="P1070" s="4" t="str">
        <f t="shared" si="445"/>
        <v/>
      </c>
      <c r="Q1070" s="4" t="str">
        <f t="shared" si="445"/>
        <v/>
      </c>
      <c r="R1070" s="4" t="str">
        <f t="shared" si="445"/>
        <v/>
      </c>
      <c r="S1070" s="4" t="str">
        <f t="shared" si="410"/>
        <v>-</v>
      </c>
      <c r="T1070" s="4" t="str">
        <f t="shared" si="411"/>
        <v>-</v>
      </c>
      <c r="U1070" s="4" t="str">
        <f t="shared" si="412"/>
        <v>-</v>
      </c>
      <c r="V1070" s="4" t="str">
        <f t="shared" si="413"/>
        <v>-</v>
      </c>
      <c r="W1070" s="4"/>
    </row>
    <row r="1071" spans="1:23" x14ac:dyDescent="0.3">
      <c r="A1071" s="1" t="str">
        <f t="shared" si="433"/>
        <v/>
      </c>
      <c r="B1071" t="str">
        <f t="shared" si="433"/>
        <v/>
      </c>
      <c r="C1071" t="str">
        <f t="shared" si="433"/>
        <v/>
      </c>
      <c r="D1071" t="str">
        <f t="shared" si="433"/>
        <v/>
      </c>
      <c r="F1071" t="str">
        <f t="shared" si="408"/>
        <v/>
      </c>
      <c r="G1071" s="4" t="str">
        <f t="shared" ref="G1071:R1071" si="446">IFERROR(100*G364,"")</f>
        <v/>
      </c>
      <c r="H1071" s="4" t="str">
        <f t="shared" si="446"/>
        <v/>
      </c>
      <c r="I1071" s="4" t="str">
        <f t="shared" si="446"/>
        <v/>
      </c>
      <c r="J1071" s="4" t="str">
        <f t="shared" si="446"/>
        <v/>
      </c>
      <c r="K1071" s="4" t="str">
        <f t="shared" si="446"/>
        <v/>
      </c>
      <c r="L1071" s="4" t="str">
        <f t="shared" si="446"/>
        <v/>
      </c>
      <c r="M1071" s="4" t="str">
        <f t="shared" si="446"/>
        <v/>
      </c>
      <c r="N1071" s="4" t="str">
        <f t="shared" si="446"/>
        <v/>
      </c>
      <c r="O1071" s="4" t="str">
        <f t="shared" si="446"/>
        <v/>
      </c>
      <c r="P1071" s="4" t="str">
        <f t="shared" si="446"/>
        <v/>
      </c>
      <c r="Q1071" s="4" t="str">
        <f t="shared" si="446"/>
        <v/>
      </c>
      <c r="R1071" s="4" t="str">
        <f t="shared" si="446"/>
        <v/>
      </c>
      <c r="S1071" s="4" t="str">
        <f t="shared" si="410"/>
        <v>-</v>
      </c>
      <c r="T1071" s="4" t="str">
        <f t="shared" si="411"/>
        <v>-</v>
      </c>
      <c r="U1071" s="4" t="str">
        <f t="shared" si="412"/>
        <v>-</v>
      </c>
      <c r="V1071" s="4" t="str">
        <f t="shared" si="413"/>
        <v>-</v>
      </c>
      <c r="W1071" s="4"/>
    </row>
    <row r="1072" spans="1:23" x14ac:dyDescent="0.3">
      <c r="A1072" s="1" t="str">
        <f t="shared" si="433"/>
        <v/>
      </c>
      <c r="B1072" t="str">
        <f t="shared" si="433"/>
        <v/>
      </c>
      <c r="C1072" t="str">
        <f t="shared" si="433"/>
        <v/>
      </c>
      <c r="D1072" t="str">
        <f t="shared" si="433"/>
        <v/>
      </c>
      <c r="F1072" t="str">
        <f t="shared" si="408"/>
        <v/>
      </c>
      <c r="G1072" s="4" t="str">
        <f t="shared" ref="G1072:R1072" si="447">IFERROR(100*G365,"")</f>
        <v/>
      </c>
      <c r="H1072" s="4" t="str">
        <f t="shared" si="447"/>
        <v/>
      </c>
      <c r="I1072" s="4" t="str">
        <f t="shared" si="447"/>
        <v/>
      </c>
      <c r="J1072" s="4" t="str">
        <f t="shared" si="447"/>
        <v/>
      </c>
      <c r="K1072" s="4" t="str">
        <f t="shared" si="447"/>
        <v/>
      </c>
      <c r="L1072" s="4" t="str">
        <f t="shared" si="447"/>
        <v/>
      </c>
      <c r="M1072" s="4" t="str">
        <f t="shared" si="447"/>
        <v/>
      </c>
      <c r="N1072" s="4" t="str">
        <f t="shared" si="447"/>
        <v/>
      </c>
      <c r="O1072" s="4" t="str">
        <f t="shared" si="447"/>
        <v/>
      </c>
      <c r="P1072" s="4" t="str">
        <f t="shared" si="447"/>
        <v/>
      </c>
      <c r="Q1072" s="4" t="str">
        <f t="shared" si="447"/>
        <v/>
      </c>
      <c r="R1072" s="4" t="str">
        <f t="shared" si="447"/>
        <v/>
      </c>
      <c r="S1072" s="4" t="str">
        <f t="shared" si="410"/>
        <v>-</v>
      </c>
      <c r="T1072" s="4" t="str">
        <f t="shared" si="411"/>
        <v>-</v>
      </c>
      <c r="U1072" s="4" t="str">
        <f t="shared" si="412"/>
        <v>-</v>
      </c>
      <c r="V1072" s="4" t="str">
        <f t="shared" si="413"/>
        <v>-</v>
      </c>
      <c r="W1072" s="4"/>
    </row>
    <row r="1073" spans="1:23" x14ac:dyDescent="0.3">
      <c r="A1073" s="1" t="str">
        <f t="shared" si="433"/>
        <v/>
      </c>
      <c r="B1073" t="str">
        <f t="shared" si="433"/>
        <v/>
      </c>
      <c r="C1073" t="str">
        <f t="shared" si="433"/>
        <v/>
      </c>
      <c r="D1073" t="str">
        <f t="shared" si="433"/>
        <v/>
      </c>
      <c r="F1073" t="str">
        <f t="shared" si="408"/>
        <v/>
      </c>
      <c r="G1073" s="4" t="str">
        <f t="shared" ref="G1073:R1073" si="448">IFERROR(100*G366,"")</f>
        <v/>
      </c>
      <c r="H1073" s="4" t="str">
        <f t="shared" si="448"/>
        <v/>
      </c>
      <c r="I1073" s="4" t="str">
        <f t="shared" si="448"/>
        <v/>
      </c>
      <c r="J1073" s="4" t="str">
        <f t="shared" si="448"/>
        <v/>
      </c>
      <c r="K1073" s="4" t="str">
        <f t="shared" si="448"/>
        <v/>
      </c>
      <c r="L1073" s="4" t="str">
        <f t="shared" si="448"/>
        <v/>
      </c>
      <c r="M1073" s="4" t="str">
        <f t="shared" si="448"/>
        <v/>
      </c>
      <c r="N1073" s="4" t="str">
        <f t="shared" si="448"/>
        <v/>
      </c>
      <c r="O1073" s="4" t="str">
        <f t="shared" si="448"/>
        <v/>
      </c>
      <c r="P1073" s="4" t="str">
        <f t="shared" si="448"/>
        <v/>
      </c>
      <c r="Q1073" s="4" t="str">
        <f t="shared" si="448"/>
        <v/>
      </c>
      <c r="R1073" s="4" t="str">
        <f t="shared" si="448"/>
        <v/>
      </c>
      <c r="S1073" s="4" t="str">
        <f t="shared" si="410"/>
        <v>-</v>
      </c>
      <c r="T1073" s="4" t="str">
        <f t="shared" si="411"/>
        <v>-</v>
      </c>
      <c r="U1073" s="4" t="str">
        <f t="shared" si="412"/>
        <v>-</v>
      </c>
      <c r="V1073" s="4" t="str">
        <f t="shared" si="413"/>
        <v>-</v>
      </c>
      <c r="W1073" s="4"/>
    </row>
    <row r="1074" spans="1:23" x14ac:dyDescent="0.3">
      <c r="A1074" s="1" t="str">
        <f t="shared" si="433"/>
        <v/>
      </c>
      <c r="B1074" t="str">
        <f t="shared" si="433"/>
        <v/>
      </c>
      <c r="C1074" t="str">
        <f t="shared" si="433"/>
        <v/>
      </c>
      <c r="D1074" t="str">
        <f t="shared" si="433"/>
        <v/>
      </c>
      <c r="F1074" t="str">
        <f t="shared" si="408"/>
        <v/>
      </c>
      <c r="G1074" s="4" t="str">
        <f t="shared" ref="G1074:R1074" si="449">IFERROR(100*G367,"")</f>
        <v/>
      </c>
      <c r="H1074" s="4" t="str">
        <f t="shared" si="449"/>
        <v/>
      </c>
      <c r="I1074" s="4" t="str">
        <f t="shared" si="449"/>
        <v/>
      </c>
      <c r="J1074" s="4" t="str">
        <f t="shared" si="449"/>
        <v/>
      </c>
      <c r="K1074" s="4" t="str">
        <f t="shared" si="449"/>
        <v/>
      </c>
      <c r="L1074" s="4" t="str">
        <f t="shared" si="449"/>
        <v/>
      </c>
      <c r="M1074" s="4" t="str">
        <f t="shared" si="449"/>
        <v/>
      </c>
      <c r="N1074" s="4" t="str">
        <f t="shared" si="449"/>
        <v/>
      </c>
      <c r="O1074" s="4" t="str">
        <f t="shared" si="449"/>
        <v/>
      </c>
      <c r="P1074" s="4" t="str">
        <f t="shared" si="449"/>
        <v/>
      </c>
      <c r="Q1074" s="4" t="str">
        <f t="shared" si="449"/>
        <v/>
      </c>
      <c r="R1074" s="4" t="str">
        <f t="shared" si="449"/>
        <v/>
      </c>
      <c r="S1074" s="4" t="str">
        <f t="shared" si="410"/>
        <v>-</v>
      </c>
      <c r="T1074" s="4" t="str">
        <f t="shared" si="411"/>
        <v>-</v>
      </c>
      <c r="U1074" s="4" t="str">
        <f t="shared" si="412"/>
        <v>-</v>
      </c>
      <c r="V1074" s="4" t="str">
        <f t="shared" si="413"/>
        <v>-</v>
      </c>
      <c r="W1074" s="4"/>
    </row>
    <row r="1075" spans="1:23" x14ac:dyDescent="0.3">
      <c r="A1075" s="1" t="str">
        <f t="shared" si="433"/>
        <v/>
      </c>
      <c r="B1075" t="str">
        <f t="shared" si="433"/>
        <v/>
      </c>
      <c r="C1075" t="str">
        <f t="shared" si="433"/>
        <v/>
      </c>
      <c r="D1075" t="str">
        <f t="shared" si="433"/>
        <v/>
      </c>
      <c r="F1075" t="str">
        <f t="shared" si="408"/>
        <v/>
      </c>
      <c r="G1075" s="4" t="str">
        <f t="shared" ref="G1075:R1075" si="450">IFERROR(100*G368,"")</f>
        <v/>
      </c>
      <c r="H1075" s="4" t="str">
        <f t="shared" si="450"/>
        <v/>
      </c>
      <c r="I1075" s="4" t="str">
        <f t="shared" si="450"/>
        <v/>
      </c>
      <c r="J1075" s="4" t="str">
        <f t="shared" si="450"/>
        <v/>
      </c>
      <c r="K1075" s="4" t="str">
        <f t="shared" si="450"/>
        <v/>
      </c>
      <c r="L1075" s="4" t="str">
        <f t="shared" si="450"/>
        <v/>
      </c>
      <c r="M1075" s="4" t="str">
        <f t="shared" si="450"/>
        <v/>
      </c>
      <c r="N1075" s="4" t="str">
        <f t="shared" si="450"/>
        <v/>
      </c>
      <c r="O1075" s="4" t="str">
        <f t="shared" si="450"/>
        <v/>
      </c>
      <c r="P1075" s="4" t="str">
        <f t="shared" si="450"/>
        <v/>
      </c>
      <c r="Q1075" s="4" t="str">
        <f t="shared" si="450"/>
        <v/>
      </c>
      <c r="R1075" s="4" t="str">
        <f t="shared" si="450"/>
        <v/>
      </c>
      <c r="S1075" s="4" t="str">
        <f t="shared" si="410"/>
        <v>-</v>
      </c>
      <c r="T1075" s="4" t="str">
        <f t="shared" si="411"/>
        <v>-</v>
      </c>
      <c r="U1075" s="4" t="str">
        <f t="shared" si="412"/>
        <v>-</v>
      </c>
      <c r="V1075" s="4" t="str">
        <f t="shared" si="413"/>
        <v>-</v>
      </c>
      <c r="W1075" s="4"/>
    </row>
    <row r="1076" spans="1:23" x14ac:dyDescent="0.3">
      <c r="A1076" s="1" t="str">
        <f t="shared" si="433"/>
        <v/>
      </c>
      <c r="B1076" t="str">
        <f t="shared" si="433"/>
        <v/>
      </c>
      <c r="C1076" t="str">
        <f t="shared" si="433"/>
        <v/>
      </c>
      <c r="D1076" t="str">
        <f t="shared" si="433"/>
        <v/>
      </c>
      <c r="F1076" t="str">
        <f t="shared" si="408"/>
        <v/>
      </c>
      <c r="G1076" s="4" t="str">
        <f t="shared" ref="G1076:R1076" si="451">IFERROR(100*G369,"")</f>
        <v/>
      </c>
      <c r="H1076" s="4" t="str">
        <f t="shared" si="451"/>
        <v/>
      </c>
      <c r="I1076" s="4" t="str">
        <f t="shared" si="451"/>
        <v/>
      </c>
      <c r="J1076" s="4" t="str">
        <f t="shared" si="451"/>
        <v/>
      </c>
      <c r="K1076" s="4" t="str">
        <f t="shared" si="451"/>
        <v/>
      </c>
      <c r="L1076" s="4" t="str">
        <f t="shared" si="451"/>
        <v/>
      </c>
      <c r="M1076" s="4" t="str">
        <f t="shared" si="451"/>
        <v/>
      </c>
      <c r="N1076" s="4" t="str">
        <f t="shared" si="451"/>
        <v/>
      </c>
      <c r="O1076" s="4" t="str">
        <f t="shared" si="451"/>
        <v/>
      </c>
      <c r="P1076" s="4" t="str">
        <f t="shared" si="451"/>
        <v/>
      </c>
      <c r="Q1076" s="4" t="str">
        <f t="shared" si="451"/>
        <v/>
      </c>
      <c r="R1076" s="4" t="str">
        <f t="shared" si="451"/>
        <v/>
      </c>
      <c r="S1076" s="4" t="str">
        <f t="shared" si="410"/>
        <v>-</v>
      </c>
      <c r="T1076" s="4" t="str">
        <f t="shared" si="411"/>
        <v>-</v>
      </c>
      <c r="U1076" s="4" t="str">
        <f t="shared" si="412"/>
        <v>-</v>
      </c>
      <c r="V1076" s="4" t="str">
        <f t="shared" si="413"/>
        <v>-</v>
      </c>
      <c r="W1076" s="4"/>
    </row>
    <row r="1077" spans="1:23" x14ac:dyDescent="0.3">
      <c r="A1077" s="1" t="str">
        <f t="shared" si="433"/>
        <v/>
      </c>
      <c r="B1077" t="str">
        <f t="shared" si="433"/>
        <v/>
      </c>
      <c r="C1077" t="str">
        <f t="shared" si="433"/>
        <v/>
      </c>
      <c r="D1077" t="str">
        <f t="shared" si="433"/>
        <v/>
      </c>
      <c r="F1077" t="str">
        <f t="shared" si="408"/>
        <v/>
      </c>
      <c r="G1077" s="4" t="str">
        <f t="shared" ref="G1077:R1077" si="452">IFERROR(100*G370,"")</f>
        <v/>
      </c>
      <c r="H1077" s="4" t="str">
        <f t="shared" si="452"/>
        <v/>
      </c>
      <c r="I1077" s="4" t="str">
        <f t="shared" si="452"/>
        <v/>
      </c>
      <c r="J1077" s="4" t="str">
        <f t="shared" si="452"/>
        <v/>
      </c>
      <c r="K1077" s="4" t="str">
        <f t="shared" si="452"/>
        <v/>
      </c>
      <c r="L1077" s="4" t="str">
        <f t="shared" si="452"/>
        <v/>
      </c>
      <c r="M1077" s="4" t="str">
        <f t="shared" si="452"/>
        <v/>
      </c>
      <c r="N1077" s="4" t="str">
        <f t="shared" si="452"/>
        <v/>
      </c>
      <c r="O1077" s="4" t="str">
        <f t="shared" si="452"/>
        <v/>
      </c>
      <c r="P1077" s="4" t="str">
        <f t="shared" si="452"/>
        <v/>
      </c>
      <c r="Q1077" s="4" t="str">
        <f t="shared" si="452"/>
        <v/>
      </c>
      <c r="R1077" s="4" t="str">
        <f t="shared" si="452"/>
        <v/>
      </c>
      <c r="S1077" s="4" t="str">
        <f t="shared" si="410"/>
        <v>-</v>
      </c>
      <c r="T1077" s="4" t="str">
        <f t="shared" si="411"/>
        <v>-</v>
      </c>
      <c r="U1077" s="4" t="str">
        <f t="shared" si="412"/>
        <v>-</v>
      </c>
      <c r="V1077" s="4" t="str">
        <f t="shared" si="413"/>
        <v>-</v>
      </c>
      <c r="W1077" s="4"/>
    </row>
    <row r="1078" spans="1:23" x14ac:dyDescent="0.3">
      <c r="A1078" s="1" t="str">
        <f t="shared" si="433"/>
        <v/>
      </c>
      <c r="B1078" t="str">
        <f t="shared" si="433"/>
        <v/>
      </c>
      <c r="C1078" t="str">
        <f t="shared" si="433"/>
        <v/>
      </c>
      <c r="D1078" t="str">
        <f t="shared" si="433"/>
        <v/>
      </c>
      <c r="F1078" t="str">
        <f t="shared" si="408"/>
        <v/>
      </c>
      <c r="G1078" s="4" t="str">
        <f t="shared" ref="G1078:R1078" si="453">IFERROR(100*G371,"")</f>
        <v/>
      </c>
      <c r="H1078" s="4" t="str">
        <f t="shared" si="453"/>
        <v/>
      </c>
      <c r="I1078" s="4" t="str">
        <f t="shared" si="453"/>
        <v/>
      </c>
      <c r="J1078" s="4" t="str">
        <f t="shared" si="453"/>
        <v/>
      </c>
      <c r="K1078" s="4" t="str">
        <f t="shared" si="453"/>
        <v/>
      </c>
      <c r="L1078" s="4" t="str">
        <f t="shared" si="453"/>
        <v/>
      </c>
      <c r="M1078" s="4" t="str">
        <f t="shared" si="453"/>
        <v/>
      </c>
      <c r="N1078" s="4" t="str">
        <f t="shared" si="453"/>
        <v/>
      </c>
      <c r="O1078" s="4" t="str">
        <f t="shared" si="453"/>
        <v/>
      </c>
      <c r="P1078" s="4" t="str">
        <f t="shared" si="453"/>
        <v/>
      </c>
      <c r="Q1078" s="4" t="str">
        <f t="shared" si="453"/>
        <v/>
      </c>
      <c r="R1078" s="4" t="str">
        <f t="shared" si="453"/>
        <v/>
      </c>
      <c r="S1078" s="4" t="str">
        <f t="shared" si="410"/>
        <v>-</v>
      </c>
      <c r="T1078" s="4" t="str">
        <f t="shared" si="411"/>
        <v>-</v>
      </c>
      <c r="U1078" s="4" t="str">
        <f t="shared" si="412"/>
        <v>-</v>
      </c>
      <c r="V1078" s="4" t="str">
        <f t="shared" si="413"/>
        <v>-</v>
      </c>
      <c r="W1078" s="4"/>
    </row>
    <row r="1079" spans="1:23" x14ac:dyDescent="0.3">
      <c r="A1079" s="1" t="str">
        <f t="shared" ref="A1079:D1098" si="454">A372</f>
        <v/>
      </c>
      <c r="B1079" t="str">
        <f t="shared" si="454"/>
        <v/>
      </c>
      <c r="C1079" t="str">
        <f t="shared" si="454"/>
        <v/>
      </c>
      <c r="D1079" t="str">
        <f t="shared" si="454"/>
        <v/>
      </c>
      <c r="F1079" t="str">
        <f t="shared" si="408"/>
        <v/>
      </c>
      <c r="G1079" s="4" t="str">
        <f t="shared" ref="G1079:R1079" si="455">IFERROR(100*G372,"")</f>
        <v/>
      </c>
      <c r="H1079" s="4" t="str">
        <f t="shared" si="455"/>
        <v/>
      </c>
      <c r="I1079" s="4" t="str">
        <f t="shared" si="455"/>
        <v/>
      </c>
      <c r="J1079" s="4" t="str">
        <f t="shared" si="455"/>
        <v/>
      </c>
      <c r="K1079" s="4" t="str">
        <f t="shared" si="455"/>
        <v/>
      </c>
      <c r="L1079" s="4" t="str">
        <f t="shared" si="455"/>
        <v/>
      </c>
      <c r="M1079" s="4" t="str">
        <f t="shared" si="455"/>
        <v/>
      </c>
      <c r="N1079" s="4" t="str">
        <f t="shared" si="455"/>
        <v/>
      </c>
      <c r="O1079" s="4" t="str">
        <f t="shared" si="455"/>
        <v/>
      </c>
      <c r="P1079" s="4" t="str">
        <f t="shared" si="455"/>
        <v/>
      </c>
      <c r="Q1079" s="4" t="str">
        <f t="shared" si="455"/>
        <v/>
      </c>
      <c r="R1079" s="4" t="str">
        <f t="shared" si="455"/>
        <v/>
      </c>
      <c r="S1079" s="4" t="str">
        <f t="shared" si="410"/>
        <v>-</v>
      </c>
      <c r="T1079" s="4" t="str">
        <f t="shared" si="411"/>
        <v>-</v>
      </c>
      <c r="U1079" s="4" t="str">
        <f t="shared" si="412"/>
        <v>-</v>
      </c>
      <c r="V1079" s="4" t="str">
        <f t="shared" si="413"/>
        <v>-</v>
      </c>
      <c r="W1079" s="4"/>
    </row>
    <row r="1080" spans="1:23" x14ac:dyDescent="0.3">
      <c r="A1080" s="1" t="str">
        <f t="shared" si="454"/>
        <v/>
      </c>
      <c r="B1080" t="str">
        <f t="shared" si="454"/>
        <v/>
      </c>
      <c r="C1080" t="str">
        <f t="shared" si="454"/>
        <v/>
      </c>
      <c r="D1080" t="str">
        <f t="shared" si="454"/>
        <v/>
      </c>
      <c r="F1080" t="str">
        <f t="shared" si="408"/>
        <v/>
      </c>
      <c r="G1080" s="4" t="str">
        <f t="shared" ref="G1080:R1080" si="456">IFERROR(100*G373,"")</f>
        <v/>
      </c>
      <c r="H1080" s="4" t="str">
        <f t="shared" si="456"/>
        <v/>
      </c>
      <c r="I1080" s="4" t="str">
        <f t="shared" si="456"/>
        <v/>
      </c>
      <c r="J1080" s="4" t="str">
        <f t="shared" si="456"/>
        <v/>
      </c>
      <c r="K1080" s="4" t="str">
        <f t="shared" si="456"/>
        <v/>
      </c>
      <c r="L1080" s="4" t="str">
        <f t="shared" si="456"/>
        <v/>
      </c>
      <c r="M1080" s="4" t="str">
        <f t="shared" si="456"/>
        <v/>
      </c>
      <c r="N1080" s="4" t="str">
        <f t="shared" si="456"/>
        <v/>
      </c>
      <c r="O1080" s="4" t="str">
        <f t="shared" si="456"/>
        <v/>
      </c>
      <c r="P1080" s="4" t="str">
        <f t="shared" si="456"/>
        <v/>
      </c>
      <c r="Q1080" s="4" t="str">
        <f t="shared" si="456"/>
        <v/>
      </c>
      <c r="R1080" s="4" t="str">
        <f t="shared" si="456"/>
        <v/>
      </c>
      <c r="S1080" s="4" t="str">
        <f t="shared" si="410"/>
        <v>-</v>
      </c>
      <c r="T1080" s="4" t="str">
        <f t="shared" si="411"/>
        <v>-</v>
      </c>
      <c r="U1080" s="4" t="str">
        <f t="shared" si="412"/>
        <v>-</v>
      </c>
      <c r="V1080" s="4" t="str">
        <f t="shared" si="413"/>
        <v>-</v>
      </c>
      <c r="W1080" s="4"/>
    </row>
    <row r="1081" spans="1:23" x14ac:dyDescent="0.3">
      <c r="A1081" s="1" t="str">
        <f t="shared" si="454"/>
        <v/>
      </c>
      <c r="B1081" t="str">
        <f t="shared" si="454"/>
        <v/>
      </c>
      <c r="C1081" t="str">
        <f t="shared" si="454"/>
        <v/>
      </c>
      <c r="D1081" t="str">
        <f t="shared" si="454"/>
        <v/>
      </c>
      <c r="F1081" t="str">
        <f t="shared" si="408"/>
        <v/>
      </c>
      <c r="G1081" s="4" t="str">
        <f t="shared" ref="G1081:R1081" si="457">IFERROR(100*G374,"")</f>
        <v/>
      </c>
      <c r="H1081" s="4" t="str">
        <f t="shared" si="457"/>
        <v/>
      </c>
      <c r="I1081" s="4" t="str">
        <f t="shared" si="457"/>
        <v/>
      </c>
      <c r="J1081" s="4" t="str">
        <f t="shared" si="457"/>
        <v/>
      </c>
      <c r="K1081" s="4" t="str">
        <f t="shared" si="457"/>
        <v/>
      </c>
      <c r="L1081" s="4" t="str">
        <f t="shared" si="457"/>
        <v/>
      </c>
      <c r="M1081" s="4" t="str">
        <f t="shared" si="457"/>
        <v/>
      </c>
      <c r="N1081" s="4" t="str">
        <f t="shared" si="457"/>
        <v/>
      </c>
      <c r="O1081" s="4" t="str">
        <f t="shared" si="457"/>
        <v/>
      </c>
      <c r="P1081" s="4" t="str">
        <f t="shared" si="457"/>
        <v/>
      </c>
      <c r="Q1081" s="4" t="str">
        <f t="shared" si="457"/>
        <v/>
      </c>
      <c r="R1081" s="4" t="str">
        <f t="shared" si="457"/>
        <v/>
      </c>
      <c r="S1081" s="4" t="str">
        <f t="shared" si="410"/>
        <v>-</v>
      </c>
      <c r="T1081" s="4" t="str">
        <f t="shared" si="411"/>
        <v>-</v>
      </c>
      <c r="U1081" s="4" t="str">
        <f t="shared" si="412"/>
        <v>-</v>
      </c>
      <c r="V1081" s="4" t="str">
        <f t="shared" si="413"/>
        <v>-</v>
      </c>
      <c r="W1081" s="4"/>
    </row>
    <row r="1082" spans="1:23" x14ac:dyDescent="0.3">
      <c r="A1082" s="1" t="str">
        <f t="shared" si="454"/>
        <v/>
      </c>
      <c r="B1082" t="str">
        <f t="shared" si="454"/>
        <v/>
      </c>
      <c r="C1082" t="str">
        <f t="shared" si="454"/>
        <v/>
      </c>
      <c r="D1082" t="str">
        <f t="shared" si="454"/>
        <v/>
      </c>
      <c r="F1082" t="str">
        <f t="shared" si="408"/>
        <v/>
      </c>
      <c r="G1082" s="4" t="str">
        <f t="shared" ref="G1082:R1082" si="458">IFERROR(100*G375,"")</f>
        <v/>
      </c>
      <c r="H1082" s="4" t="str">
        <f t="shared" si="458"/>
        <v/>
      </c>
      <c r="I1082" s="4" t="str">
        <f t="shared" si="458"/>
        <v/>
      </c>
      <c r="J1082" s="4" t="str">
        <f t="shared" si="458"/>
        <v/>
      </c>
      <c r="K1082" s="4" t="str">
        <f t="shared" si="458"/>
        <v/>
      </c>
      <c r="L1082" s="4" t="str">
        <f t="shared" si="458"/>
        <v/>
      </c>
      <c r="M1082" s="4" t="str">
        <f t="shared" si="458"/>
        <v/>
      </c>
      <c r="N1082" s="4" t="str">
        <f t="shared" si="458"/>
        <v/>
      </c>
      <c r="O1082" s="4" t="str">
        <f t="shared" si="458"/>
        <v/>
      </c>
      <c r="P1082" s="4" t="str">
        <f t="shared" si="458"/>
        <v/>
      </c>
      <c r="Q1082" s="4" t="str">
        <f t="shared" si="458"/>
        <v/>
      </c>
      <c r="R1082" s="4" t="str">
        <f t="shared" si="458"/>
        <v/>
      </c>
      <c r="S1082" s="4" t="str">
        <f t="shared" si="410"/>
        <v>-</v>
      </c>
      <c r="T1082" s="4" t="str">
        <f t="shared" si="411"/>
        <v>-</v>
      </c>
      <c r="U1082" s="4" t="str">
        <f t="shared" si="412"/>
        <v>-</v>
      </c>
      <c r="V1082" s="4" t="str">
        <f t="shared" si="413"/>
        <v>-</v>
      </c>
      <c r="W1082" s="4"/>
    </row>
    <row r="1083" spans="1:23" x14ac:dyDescent="0.3">
      <c r="A1083" s="1" t="str">
        <f t="shared" si="454"/>
        <v/>
      </c>
      <c r="B1083" t="str">
        <f t="shared" si="454"/>
        <v/>
      </c>
      <c r="C1083" t="str">
        <f t="shared" si="454"/>
        <v/>
      </c>
      <c r="D1083" t="str">
        <f t="shared" si="454"/>
        <v/>
      </c>
      <c r="F1083" t="str">
        <f t="shared" si="408"/>
        <v/>
      </c>
      <c r="G1083" s="4" t="str">
        <f t="shared" ref="G1083:R1083" si="459">IFERROR(100*G376,"")</f>
        <v/>
      </c>
      <c r="H1083" s="4" t="str">
        <f t="shared" si="459"/>
        <v/>
      </c>
      <c r="I1083" s="4" t="str">
        <f t="shared" si="459"/>
        <v/>
      </c>
      <c r="J1083" s="4" t="str">
        <f t="shared" si="459"/>
        <v/>
      </c>
      <c r="K1083" s="4" t="str">
        <f t="shared" si="459"/>
        <v/>
      </c>
      <c r="L1083" s="4" t="str">
        <f t="shared" si="459"/>
        <v/>
      </c>
      <c r="M1083" s="4" t="str">
        <f t="shared" si="459"/>
        <v/>
      </c>
      <c r="N1083" s="4" t="str">
        <f t="shared" si="459"/>
        <v/>
      </c>
      <c r="O1083" s="4" t="str">
        <f t="shared" si="459"/>
        <v/>
      </c>
      <c r="P1083" s="4" t="str">
        <f t="shared" si="459"/>
        <v/>
      </c>
      <c r="Q1083" s="4" t="str">
        <f t="shared" si="459"/>
        <v/>
      </c>
      <c r="R1083" s="4" t="str">
        <f t="shared" si="459"/>
        <v/>
      </c>
      <c r="S1083" s="4" t="str">
        <f t="shared" si="410"/>
        <v>-</v>
      </c>
      <c r="T1083" s="4" t="str">
        <f t="shared" si="411"/>
        <v>-</v>
      </c>
      <c r="U1083" s="4" t="str">
        <f t="shared" si="412"/>
        <v>-</v>
      </c>
      <c r="V1083" s="4" t="str">
        <f t="shared" si="413"/>
        <v>-</v>
      </c>
      <c r="W1083" s="4"/>
    </row>
    <row r="1084" spans="1:23" x14ac:dyDescent="0.3">
      <c r="A1084" s="1" t="str">
        <f t="shared" si="454"/>
        <v/>
      </c>
      <c r="B1084" t="str">
        <f t="shared" si="454"/>
        <v/>
      </c>
      <c r="C1084" t="str">
        <f t="shared" si="454"/>
        <v/>
      </c>
      <c r="D1084" t="str">
        <f t="shared" si="454"/>
        <v/>
      </c>
      <c r="F1084" t="str">
        <f t="shared" si="408"/>
        <v/>
      </c>
      <c r="G1084" s="4" t="str">
        <f t="shared" ref="G1084:R1084" si="460">IFERROR(100*G377,"")</f>
        <v/>
      </c>
      <c r="H1084" s="4" t="str">
        <f t="shared" si="460"/>
        <v/>
      </c>
      <c r="I1084" s="4" t="str">
        <f t="shared" si="460"/>
        <v/>
      </c>
      <c r="J1084" s="4" t="str">
        <f t="shared" si="460"/>
        <v/>
      </c>
      <c r="K1084" s="4" t="str">
        <f t="shared" si="460"/>
        <v/>
      </c>
      <c r="L1084" s="4" t="str">
        <f t="shared" si="460"/>
        <v/>
      </c>
      <c r="M1084" s="4" t="str">
        <f t="shared" si="460"/>
        <v/>
      </c>
      <c r="N1084" s="4" t="str">
        <f t="shared" si="460"/>
        <v/>
      </c>
      <c r="O1084" s="4" t="str">
        <f t="shared" si="460"/>
        <v/>
      </c>
      <c r="P1084" s="4" t="str">
        <f t="shared" si="460"/>
        <v/>
      </c>
      <c r="Q1084" s="4" t="str">
        <f t="shared" si="460"/>
        <v/>
      </c>
      <c r="R1084" s="4" t="str">
        <f t="shared" si="460"/>
        <v/>
      </c>
      <c r="S1084" s="4" t="str">
        <f t="shared" si="410"/>
        <v>-</v>
      </c>
      <c r="T1084" s="4" t="str">
        <f t="shared" si="411"/>
        <v>-</v>
      </c>
      <c r="U1084" s="4" t="str">
        <f t="shared" si="412"/>
        <v>-</v>
      </c>
      <c r="V1084" s="4" t="str">
        <f t="shared" si="413"/>
        <v>-</v>
      </c>
      <c r="W1084" s="4"/>
    </row>
    <row r="1085" spans="1:23" x14ac:dyDescent="0.3">
      <c r="A1085" s="1" t="str">
        <f t="shared" si="454"/>
        <v/>
      </c>
      <c r="B1085" t="str">
        <f t="shared" si="454"/>
        <v/>
      </c>
      <c r="C1085" t="str">
        <f t="shared" si="454"/>
        <v/>
      </c>
      <c r="D1085" t="str">
        <f t="shared" si="454"/>
        <v/>
      </c>
      <c r="F1085" t="str">
        <f t="shared" si="408"/>
        <v/>
      </c>
      <c r="G1085" s="4" t="str">
        <f t="shared" ref="G1085:R1085" si="461">IFERROR(100*G378,"")</f>
        <v/>
      </c>
      <c r="H1085" s="4" t="str">
        <f t="shared" si="461"/>
        <v/>
      </c>
      <c r="I1085" s="4" t="str">
        <f t="shared" si="461"/>
        <v/>
      </c>
      <c r="J1085" s="4" t="str">
        <f t="shared" si="461"/>
        <v/>
      </c>
      <c r="K1085" s="4" t="str">
        <f t="shared" si="461"/>
        <v/>
      </c>
      <c r="L1085" s="4" t="str">
        <f t="shared" si="461"/>
        <v/>
      </c>
      <c r="M1085" s="4" t="str">
        <f t="shared" si="461"/>
        <v/>
      </c>
      <c r="N1085" s="4" t="str">
        <f t="shared" si="461"/>
        <v/>
      </c>
      <c r="O1085" s="4" t="str">
        <f t="shared" si="461"/>
        <v/>
      </c>
      <c r="P1085" s="4" t="str">
        <f t="shared" si="461"/>
        <v/>
      </c>
      <c r="Q1085" s="4" t="str">
        <f t="shared" si="461"/>
        <v/>
      </c>
      <c r="R1085" s="4" t="str">
        <f t="shared" si="461"/>
        <v/>
      </c>
      <c r="S1085" s="4" t="str">
        <f t="shared" si="410"/>
        <v>-</v>
      </c>
      <c r="T1085" s="4" t="str">
        <f t="shared" si="411"/>
        <v>-</v>
      </c>
      <c r="U1085" s="4" t="str">
        <f t="shared" si="412"/>
        <v>-</v>
      </c>
      <c r="V1085" s="4" t="str">
        <f t="shared" si="413"/>
        <v>-</v>
      </c>
      <c r="W1085" s="4"/>
    </row>
    <row r="1086" spans="1:23" x14ac:dyDescent="0.3">
      <c r="A1086" s="1" t="str">
        <f t="shared" si="454"/>
        <v/>
      </c>
      <c r="B1086" t="str">
        <f t="shared" si="454"/>
        <v/>
      </c>
      <c r="C1086" t="str">
        <f t="shared" si="454"/>
        <v/>
      </c>
      <c r="D1086" t="str">
        <f t="shared" si="454"/>
        <v/>
      </c>
      <c r="F1086" t="str">
        <f t="shared" si="408"/>
        <v/>
      </c>
      <c r="G1086" s="4" t="str">
        <f t="shared" ref="G1086:R1086" si="462">IFERROR(100*G379,"")</f>
        <v/>
      </c>
      <c r="H1086" s="4" t="str">
        <f t="shared" si="462"/>
        <v/>
      </c>
      <c r="I1086" s="4" t="str">
        <f t="shared" si="462"/>
        <v/>
      </c>
      <c r="J1086" s="4" t="str">
        <f t="shared" si="462"/>
        <v/>
      </c>
      <c r="K1086" s="4" t="str">
        <f t="shared" si="462"/>
        <v/>
      </c>
      <c r="L1086" s="4" t="str">
        <f t="shared" si="462"/>
        <v/>
      </c>
      <c r="M1086" s="4" t="str">
        <f t="shared" si="462"/>
        <v/>
      </c>
      <c r="N1086" s="4" t="str">
        <f t="shared" si="462"/>
        <v/>
      </c>
      <c r="O1086" s="4" t="str">
        <f t="shared" si="462"/>
        <v/>
      </c>
      <c r="P1086" s="4" t="str">
        <f t="shared" si="462"/>
        <v/>
      </c>
      <c r="Q1086" s="4" t="str">
        <f t="shared" si="462"/>
        <v/>
      </c>
      <c r="R1086" s="4" t="str">
        <f t="shared" si="462"/>
        <v/>
      </c>
      <c r="S1086" s="4" t="str">
        <f t="shared" si="410"/>
        <v>-</v>
      </c>
      <c r="T1086" s="4" t="str">
        <f t="shared" si="411"/>
        <v>-</v>
      </c>
      <c r="U1086" s="4" t="str">
        <f t="shared" si="412"/>
        <v>-</v>
      </c>
      <c r="V1086" s="4" t="str">
        <f t="shared" si="413"/>
        <v>-</v>
      </c>
      <c r="W1086" s="4"/>
    </row>
    <row r="1087" spans="1:23" x14ac:dyDescent="0.3">
      <c r="A1087" s="1" t="str">
        <f t="shared" si="454"/>
        <v/>
      </c>
      <c r="B1087" t="str">
        <f t="shared" si="454"/>
        <v/>
      </c>
      <c r="C1087" t="str">
        <f t="shared" si="454"/>
        <v/>
      </c>
      <c r="D1087" t="str">
        <f t="shared" si="454"/>
        <v/>
      </c>
      <c r="F1087" t="str">
        <f t="shared" si="408"/>
        <v/>
      </c>
      <c r="G1087" s="4" t="str">
        <f t="shared" ref="G1087:R1087" si="463">IFERROR(100*G380,"")</f>
        <v/>
      </c>
      <c r="H1087" s="4" t="str">
        <f t="shared" si="463"/>
        <v/>
      </c>
      <c r="I1087" s="4" t="str">
        <f t="shared" si="463"/>
        <v/>
      </c>
      <c r="J1087" s="4" t="str">
        <f t="shared" si="463"/>
        <v/>
      </c>
      <c r="K1087" s="4" t="str">
        <f t="shared" si="463"/>
        <v/>
      </c>
      <c r="L1087" s="4" t="str">
        <f t="shared" si="463"/>
        <v/>
      </c>
      <c r="M1087" s="4" t="str">
        <f t="shared" si="463"/>
        <v/>
      </c>
      <c r="N1087" s="4" t="str">
        <f t="shared" si="463"/>
        <v/>
      </c>
      <c r="O1087" s="4" t="str">
        <f t="shared" si="463"/>
        <v/>
      </c>
      <c r="P1087" s="4" t="str">
        <f t="shared" si="463"/>
        <v/>
      </c>
      <c r="Q1087" s="4" t="str">
        <f t="shared" si="463"/>
        <v/>
      </c>
      <c r="R1087" s="4" t="str">
        <f t="shared" si="463"/>
        <v/>
      </c>
      <c r="S1087" s="4" t="str">
        <f t="shared" si="410"/>
        <v>-</v>
      </c>
      <c r="T1087" s="4" t="str">
        <f t="shared" si="411"/>
        <v>-</v>
      </c>
      <c r="U1087" s="4" t="str">
        <f t="shared" si="412"/>
        <v>-</v>
      </c>
      <c r="V1087" s="4" t="str">
        <f t="shared" si="413"/>
        <v>-</v>
      </c>
      <c r="W1087" s="4"/>
    </row>
    <row r="1088" spans="1:23" x14ac:dyDescent="0.3">
      <c r="A1088" s="1" t="str">
        <f t="shared" si="454"/>
        <v/>
      </c>
      <c r="B1088" t="str">
        <f t="shared" si="454"/>
        <v/>
      </c>
      <c r="C1088" t="str">
        <f t="shared" si="454"/>
        <v/>
      </c>
      <c r="D1088" t="str">
        <f t="shared" si="454"/>
        <v/>
      </c>
      <c r="F1088" t="str">
        <f t="shared" si="408"/>
        <v/>
      </c>
      <c r="G1088" s="4" t="str">
        <f t="shared" ref="G1088:R1088" si="464">IFERROR(100*G381,"")</f>
        <v/>
      </c>
      <c r="H1088" s="4" t="str">
        <f t="shared" si="464"/>
        <v/>
      </c>
      <c r="I1088" s="4" t="str">
        <f t="shared" si="464"/>
        <v/>
      </c>
      <c r="J1088" s="4" t="str">
        <f t="shared" si="464"/>
        <v/>
      </c>
      <c r="K1088" s="4" t="str">
        <f t="shared" si="464"/>
        <v/>
      </c>
      <c r="L1088" s="4" t="str">
        <f t="shared" si="464"/>
        <v/>
      </c>
      <c r="M1088" s="4" t="str">
        <f t="shared" si="464"/>
        <v/>
      </c>
      <c r="N1088" s="4" t="str">
        <f t="shared" si="464"/>
        <v/>
      </c>
      <c r="O1088" s="4" t="str">
        <f t="shared" si="464"/>
        <v/>
      </c>
      <c r="P1088" s="4" t="str">
        <f t="shared" si="464"/>
        <v/>
      </c>
      <c r="Q1088" s="4" t="str">
        <f t="shared" si="464"/>
        <v/>
      </c>
      <c r="R1088" s="4" t="str">
        <f t="shared" si="464"/>
        <v/>
      </c>
      <c r="S1088" s="4" t="str">
        <f t="shared" si="410"/>
        <v>-</v>
      </c>
      <c r="T1088" s="4" t="str">
        <f t="shared" si="411"/>
        <v>-</v>
      </c>
      <c r="U1088" s="4" t="str">
        <f t="shared" si="412"/>
        <v>-</v>
      </c>
      <c r="V1088" s="4" t="str">
        <f t="shared" si="413"/>
        <v>-</v>
      </c>
      <c r="W1088" s="4"/>
    </row>
    <row r="1089" spans="1:23" x14ac:dyDescent="0.3">
      <c r="A1089" s="1" t="str">
        <f t="shared" si="454"/>
        <v/>
      </c>
      <c r="B1089" t="str">
        <f t="shared" si="454"/>
        <v/>
      </c>
      <c r="C1089" t="str">
        <f t="shared" si="454"/>
        <v/>
      </c>
      <c r="D1089" t="str">
        <f t="shared" si="454"/>
        <v/>
      </c>
      <c r="F1089" t="str">
        <f t="shared" si="408"/>
        <v/>
      </c>
      <c r="G1089" s="4" t="str">
        <f t="shared" ref="G1089:R1089" si="465">IFERROR(100*G382,"")</f>
        <v/>
      </c>
      <c r="H1089" s="4" t="str">
        <f t="shared" si="465"/>
        <v/>
      </c>
      <c r="I1089" s="4" t="str">
        <f t="shared" si="465"/>
        <v/>
      </c>
      <c r="J1089" s="4" t="str">
        <f t="shared" si="465"/>
        <v/>
      </c>
      <c r="K1089" s="4" t="str">
        <f t="shared" si="465"/>
        <v/>
      </c>
      <c r="L1089" s="4" t="str">
        <f t="shared" si="465"/>
        <v/>
      </c>
      <c r="M1089" s="4" t="str">
        <f t="shared" si="465"/>
        <v/>
      </c>
      <c r="N1089" s="4" t="str">
        <f t="shared" si="465"/>
        <v/>
      </c>
      <c r="O1089" s="4" t="str">
        <f t="shared" si="465"/>
        <v/>
      </c>
      <c r="P1089" s="4" t="str">
        <f t="shared" si="465"/>
        <v/>
      </c>
      <c r="Q1089" s="4" t="str">
        <f t="shared" si="465"/>
        <v/>
      </c>
      <c r="R1089" s="4" t="str">
        <f t="shared" si="465"/>
        <v/>
      </c>
      <c r="S1089" s="4" t="str">
        <f t="shared" si="410"/>
        <v>-</v>
      </c>
      <c r="T1089" s="4" t="str">
        <f t="shared" si="411"/>
        <v>-</v>
      </c>
      <c r="U1089" s="4" t="str">
        <f t="shared" si="412"/>
        <v>-</v>
      </c>
      <c r="V1089" s="4" t="str">
        <f t="shared" si="413"/>
        <v>-</v>
      </c>
      <c r="W1089" s="4"/>
    </row>
    <row r="1090" spans="1:23" x14ac:dyDescent="0.3">
      <c r="A1090" s="1" t="str">
        <f t="shared" si="454"/>
        <v/>
      </c>
      <c r="B1090" t="str">
        <f t="shared" si="454"/>
        <v/>
      </c>
      <c r="C1090" t="str">
        <f t="shared" si="454"/>
        <v/>
      </c>
      <c r="D1090" t="str">
        <f t="shared" si="454"/>
        <v/>
      </c>
      <c r="F1090" t="str">
        <f t="shared" si="408"/>
        <v/>
      </c>
      <c r="G1090" s="4" t="str">
        <f t="shared" ref="G1090:R1090" si="466">IFERROR(100*G383,"")</f>
        <v/>
      </c>
      <c r="H1090" s="4" t="str">
        <f t="shared" si="466"/>
        <v/>
      </c>
      <c r="I1090" s="4" t="str">
        <f t="shared" si="466"/>
        <v/>
      </c>
      <c r="J1090" s="4" t="str">
        <f t="shared" si="466"/>
        <v/>
      </c>
      <c r="K1090" s="4" t="str">
        <f t="shared" si="466"/>
        <v/>
      </c>
      <c r="L1090" s="4" t="str">
        <f t="shared" si="466"/>
        <v/>
      </c>
      <c r="M1090" s="4" t="str">
        <f t="shared" si="466"/>
        <v/>
      </c>
      <c r="N1090" s="4" t="str">
        <f t="shared" si="466"/>
        <v/>
      </c>
      <c r="O1090" s="4" t="str">
        <f t="shared" si="466"/>
        <v/>
      </c>
      <c r="P1090" s="4" t="str">
        <f t="shared" si="466"/>
        <v/>
      </c>
      <c r="Q1090" s="4" t="str">
        <f t="shared" si="466"/>
        <v/>
      </c>
      <c r="R1090" s="4" t="str">
        <f t="shared" si="466"/>
        <v/>
      </c>
      <c r="S1090" s="4" t="str">
        <f t="shared" si="410"/>
        <v>-</v>
      </c>
      <c r="T1090" s="4" t="str">
        <f t="shared" si="411"/>
        <v>-</v>
      </c>
      <c r="U1090" s="4" t="str">
        <f t="shared" si="412"/>
        <v>-</v>
      </c>
      <c r="V1090" s="4" t="str">
        <f t="shared" si="413"/>
        <v>-</v>
      </c>
      <c r="W1090" s="4"/>
    </row>
    <row r="1091" spans="1:23" x14ac:dyDescent="0.3">
      <c r="A1091" s="1" t="str">
        <f t="shared" si="454"/>
        <v/>
      </c>
      <c r="B1091" t="str">
        <f t="shared" si="454"/>
        <v/>
      </c>
      <c r="C1091" t="str">
        <f t="shared" si="454"/>
        <v/>
      </c>
      <c r="D1091" t="str">
        <f t="shared" si="454"/>
        <v/>
      </c>
      <c r="F1091" t="str">
        <f t="shared" si="408"/>
        <v/>
      </c>
      <c r="G1091" s="4" t="str">
        <f t="shared" ref="G1091:R1091" si="467">IFERROR(100*G384,"")</f>
        <v/>
      </c>
      <c r="H1091" s="4" t="str">
        <f t="shared" si="467"/>
        <v/>
      </c>
      <c r="I1091" s="4" t="str">
        <f t="shared" si="467"/>
        <v/>
      </c>
      <c r="J1091" s="4" t="str">
        <f t="shared" si="467"/>
        <v/>
      </c>
      <c r="K1091" s="4" t="str">
        <f t="shared" si="467"/>
        <v/>
      </c>
      <c r="L1091" s="4" t="str">
        <f t="shared" si="467"/>
        <v/>
      </c>
      <c r="M1091" s="4" t="str">
        <f t="shared" si="467"/>
        <v/>
      </c>
      <c r="N1091" s="4" t="str">
        <f t="shared" si="467"/>
        <v/>
      </c>
      <c r="O1091" s="4" t="str">
        <f t="shared" si="467"/>
        <v/>
      </c>
      <c r="P1091" s="4" t="str">
        <f t="shared" si="467"/>
        <v/>
      </c>
      <c r="Q1091" s="4" t="str">
        <f t="shared" si="467"/>
        <v/>
      </c>
      <c r="R1091" s="4" t="str">
        <f t="shared" si="467"/>
        <v/>
      </c>
      <c r="S1091" s="4" t="str">
        <f t="shared" si="410"/>
        <v>-</v>
      </c>
      <c r="T1091" s="4" t="str">
        <f t="shared" si="411"/>
        <v>-</v>
      </c>
      <c r="U1091" s="4" t="str">
        <f t="shared" si="412"/>
        <v>-</v>
      </c>
      <c r="V1091" s="4" t="str">
        <f t="shared" si="413"/>
        <v>-</v>
      </c>
      <c r="W1091" s="4"/>
    </row>
    <row r="1092" spans="1:23" x14ac:dyDescent="0.3">
      <c r="A1092" s="1" t="str">
        <f t="shared" si="454"/>
        <v/>
      </c>
      <c r="B1092" t="str">
        <f t="shared" si="454"/>
        <v/>
      </c>
      <c r="C1092" t="str">
        <f t="shared" si="454"/>
        <v/>
      </c>
      <c r="D1092" t="str">
        <f t="shared" si="454"/>
        <v/>
      </c>
      <c r="F1092" t="str">
        <f t="shared" si="408"/>
        <v/>
      </c>
      <c r="G1092" s="4" t="str">
        <f t="shared" ref="G1092:R1092" si="468">IFERROR(100*G385,"")</f>
        <v/>
      </c>
      <c r="H1092" s="4" t="str">
        <f t="shared" si="468"/>
        <v/>
      </c>
      <c r="I1092" s="4" t="str">
        <f t="shared" si="468"/>
        <v/>
      </c>
      <c r="J1092" s="4" t="str">
        <f t="shared" si="468"/>
        <v/>
      </c>
      <c r="K1092" s="4" t="str">
        <f t="shared" si="468"/>
        <v/>
      </c>
      <c r="L1092" s="4" t="str">
        <f t="shared" si="468"/>
        <v/>
      </c>
      <c r="M1092" s="4" t="str">
        <f t="shared" si="468"/>
        <v/>
      </c>
      <c r="N1092" s="4" t="str">
        <f t="shared" si="468"/>
        <v/>
      </c>
      <c r="O1092" s="4" t="str">
        <f t="shared" si="468"/>
        <v/>
      </c>
      <c r="P1092" s="4" t="str">
        <f t="shared" si="468"/>
        <v/>
      </c>
      <c r="Q1092" s="4" t="str">
        <f t="shared" si="468"/>
        <v/>
      </c>
      <c r="R1092" s="4" t="str">
        <f t="shared" si="468"/>
        <v/>
      </c>
      <c r="S1092" s="4" t="str">
        <f t="shared" si="410"/>
        <v>-</v>
      </c>
      <c r="T1092" s="4" t="str">
        <f t="shared" si="411"/>
        <v>-</v>
      </c>
      <c r="U1092" s="4" t="str">
        <f t="shared" si="412"/>
        <v>-</v>
      </c>
      <c r="V1092" s="4" t="str">
        <f t="shared" si="413"/>
        <v>-</v>
      </c>
      <c r="W1092" s="4"/>
    </row>
    <row r="1093" spans="1:23" x14ac:dyDescent="0.3">
      <c r="A1093" s="1" t="str">
        <f t="shared" si="454"/>
        <v/>
      </c>
      <c r="B1093" t="str">
        <f t="shared" si="454"/>
        <v/>
      </c>
      <c r="C1093" t="str">
        <f t="shared" si="454"/>
        <v/>
      </c>
      <c r="D1093" t="str">
        <f t="shared" si="454"/>
        <v/>
      </c>
      <c r="F1093" t="str">
        <f t="shared" si="408"/>
        <v/>
      </c>
      <c r="G1093" s="4" t="str">
        <f t="shared" ref="G1093:R1093" si="469">IFERROR(100*G386,"")</f>
        <v/>
      </c>
      <c r="H1093" s="4" t="str">
        <f t="shared" si="469"/>
        <v/>
      </c>
      <c r="I1093" s="4" t="str">
        <f t="shared" si="469"/>
        <v/>
      </c>
      <c r="J1093" s="4" t="str">
        <f t="shared" si="469"/>
        <v/>
      </c>
      <c r="K1093" s="4" t="str">
        <f t="shared" si="469"/>
        <v/>
      </c>
      <c r="L1093" s="4" t="str">
        <f t="shared" si="469"/>
        <v/>
      </c>
      <c r="M1093" s="4" t="str">
        <f t="shared" si="469"/>
        <v/>
      </c>
      <c r="N1093" s="4" t="str">
        <f t="shared" si="469"/>
        <v/>
      </c>
      <c r="O1093" s="4" t="str">
        <f t="shared" si="469"/>
        <v/>
      </c>
      <c r="P1093" s="4" t="str">
        <f t="shared" si="469"/>
        <v/>
      </c>
      <c r="Q1093" s="4" t="str">
        <f t="shared" si="469"/>
        <v/>
      </c>
      <c r="R1093" s="4" t="str">
        <f t="shared" si="469"/>
        <v/>
      </c>
      <c r="S1093" s="4" t="str">
        <f t="shared" si="410"/>
        <v>-</v>
      </c>
      <c r="T1093" s="4" t="str">
        <f t="shared" si="411"/>
        <v>-</v>
      </c>
      <c r="U1093" s="4" t="str">
        <f t="shared" si="412"/>
        <v>-</v>
      </c>
      <c r="V1093" s="4" t="str">
        <f t="shared" si="413"/>
        <v>-</v>
      </c>
      <c r="W1093" s="4"/>
    </row>
    <row r="1094" spans="1:23" x14ac:dyDescent="0.3">
      <c r="A1094" s="1" t="str">
        <f t="shared" si="454"/>
        <v/>
      </c>
      <c r="B1094" t="str">
        <f t="shared" si="454"/>
        <v/>
      </c>
      <c r="C1094" t="str">
        <f t="shared" si="454"/>
        <v/>
      </c>
      <c r="D1094" t="str">
        <f t="shared" si="454"/>
        <v/>
      </c>
      <c r="F1094" t="str">
        <f t="shared" si="408"/>
        <v/>
      </c>
      <c r="G1094" s="4" t="str">
        <f t="shared" ref="G1094:R1094" si="470">IFERROR(100*G387,"")</f>
        <v/>
      </c>
      <c r="H1094" s="4" t="str">
        <f t="shared" si="470"/>
        <v/>
      </c>
      <c r="I1094" s="4" t="str">
        <f t="shared" si="470"/>
        <v/>
      </c>
      <c r="J1094" s="4" t="str">
        <f t="shared" si="470"/>
        <v/>
      </c>
      <c r="K1094" s="4" t="str">
        <f t="shared" si="470"/>
        <v/>
      </c>
      <c r="L1094" s="4" t="str">
        <f t="shared" si="470"/>
        <v/>
      </c>
      <c r="M1094" s="4" t="str">
        <f t="shared" si="470"/>
        <v/>
      </c>
      <c r="N1094" s="4" t="str">
        <f t="shared" si="470"/>
        <v/>
      </c>
      <c r="O1094" s="4" t="str">
        <f t="shared" si="470"/>
        <v/>
      </c>
      <c r="P1094" s="4" t="str">
        <f t="shared" si="470"/>
        <v/>
      </c>
      <c r="Q1094" s="4" t="str">
        <f t="shared" si="470"/>
        <v/>
      </c>
      <c r="R1094" s="4" t="str">
        <f t="shared" si="470"/>
        <v/>
      </c>
      <c r="S1094" s="4" t="str">
        <f t="shared" si="410"/>
        <v>-</v>
      </c>
      <c r="T1094" s="4" t="str">
        <f t="shared" si="411"/>
        <v>-</v>
      </c>
      <c r="U1094" s="4" t="str">
        <f t="shared" si="412"/>
        <v>-</v>
      </c>
      <c r="V1094" s="4" t="str">
        <f t="shared" si="413"/>
        <v>-</v>
      </c>
      <c r="W1094" s="4"/>
    </row>
    <row r="1095" spans="1:23" x14ac:dyDescent="0.3">
      <c r="A1095" s="1" t="str">
        <f t="shared" si="454"/>
        <v/>
      </c>
      <c r="B1095" t="str">
        <f t="shared" si="454"/>
        <v/>
      </c>
      <c r="C1095" t="str">
        <f t="shared" si="454"/>
        <v/>
      </c>
      <c r="D1095" t="str">
        <f t="shared" si="454"/>
        <v/>
      </c>
      <c r="F1095" t="str">
        <f t="shared" si="408"/>
        <v/>
      </c>
      <c r="G1095" s="4" t="str">
        <f t="shared" ref="G1095:R1095" si="471">IFERROR(100*G388,"")</f>
        <v/>
      </c>
      <c r="H1095" s="4" t="str">
        <f t="shared" si="471"/>
        <v/>
      </c>
      <c r="I1095" s="4" t="str">
        <f t="shared" si="471"/>
        <v/>
      </c>
      <c r="J1095" s="4" t="str">
        <f t="shared" si="471"/>
        <v/>
      </c>
      <c r="K1095" s="4" t="str">
        <f t="shared" si="471"/>
        <v/>
      </c>
      <c r="L1095" s="4" t="str">
        <f t="shared" si="471"/>
        <v/>
      </c>
      <c r="M1095" s="4" t="str">
        <f t="shared" si="471"/>
        <v/>
      </c>
      <c r="N1095" s="4" t="str">
        <f t="shared" si="471"/>
        <v/>
      </c>
      <c r="O1095" s="4" t="str">
        <f t="shared" si="471"/>
        <v/>
      </c>
      <c r="P1095" s="4" t="str">
        <f t="shared" si="471"/>
        <v/>
      </c>
      <c r="Q1095" s="4" t="str">
        <f t="shared" si="471"/>
        <v/>
      </c>
      <c r="R1095" s="4" t="str">
        <f t="shared" si="471"/>
        <v/>
      </c>
      <c r="S1095" s="4" t="str">
        <f t="shared" si="410"/>
        <v>-</v>
      </c>
      <c r="T1095" s="4" t="str">
        <f t="shared" si="411"/>
        <v>-</v>
      </c>
      <c r="U1095" s="4" t="str">
        <f t="shared" si="412"/>
        <v>-</v>
      </c>
      <c r="V1095" s="4" t="str">
        <f t="shared" si="413"/>
        <v>-</v>
      </c>
      <c r="W1095" s="4"/>
    </row>
    <row r="1096" spans="1:23" x14ac:dyDescent="0.3">
      <c r="A1096" s="1" t="str">
        <f t="shared" si="454"/>
        <v/>
      </c>
      <c r="B1096" t="str">
        <f t="shared" si="454"/>
        <v/>
      </c>
      <c r="C1096" t="str">
        <f t="shared" si="454"/>
        <v/>
      </c>
      <c r="D1096" t="str">
        <f t="shared" si="454"/>
        <v/>
      </c>
      <c r="F1096" t="str">
        <f t="shared" si="408"/>
        <v/>
      </c>
      <c r="G1096" s="4" t="str">
        <f t="shared" ref="G1096:R1096" si="472">IFERROR(100*G389,"")</f>
        <v/>
      </c>
      <c r="H1096" s="4" t="str">
        <f t="shared" si="472"/>
        <v/>
      </c>
      <c r="I1096" s="4" t="str">
        <f t="shared" si="472"/>
        <v/>
      </c>
      <c r="J1096" s="4" t="str">
        <f t="shared" si="472"/>
        <v/>
      </c>
      <c r="K1096" s="4" t="str">
        <f t="shared" si="472"/>
        <v/>
      </c>
      <c r="L1096" s="4" t="str">
        <f t="shared" si="472"/>
        <v/>
      </c>
      <c r="M1096" s="4" t="str">
        <f t="shared" si="472"/>
        <v/>
      </c>
      <c r="N1096" s="4" t="str">
        <f t="shared" si="472"/>
        <v/>
      </c>
      <c r="O1096" s="4" t="str">
        <f t="shared" si="472"/>
        <v/>
      </c>
      <c r="P1096" s="4" t="str">
        <f t="shared" si="472"/>
        <v/>
      </c>
      <c r="Q1096" s="4" t="str">
        <f t="shared" si="472"/>
        <v/>
      </c>
      <c r="R1096" s="4" t="str">
        <f t="shared" si="472"/>
        <v/>
      </c>
      <c r="S1096" s="4" t="str">
        <f t="shared" si="410"/>
        <v>-</v>
      </c>
      <c r="T1096" s="4" t="str">
        <f t="shared" si="411"/>
        <v>-</v>
      </c>
      <c r="U1096" s="4" t="str">
        <f t="shared" si="412"/>
        <v>-</v>
      </c>
      <c r="V1096" s="4" t="str">
        <f t="shared" si="413"/>
        <v>-</v>
      </c>
      <c r="W1096" s="4"/>
    </row>
    <row r="1097" spans="1:23" x14ac:dyDescent="0.3">
      <c r="A1097" s="1" t="str">
        <f t="shared" si="454"/>
        <v/>
      </c>
      <c r="B1097" t="str">
        <f t="shared" si="454"/>
        <v/>
      </c>
      <c r="C1097" t="str">
        <f t="shared" si="454"/>
        <v/>
      </c>
      <c r="D1097" t="str">
        <f t="shared" si="454"/>
        <v/>
      </c>
      <c r="F1097" t="str">
        <f t="shared" si="408"/>
        <v/>
      </c>
      <c r="G1097" s="4" t="str">
        <f t="shared" ref="G1097:R1097" si="473">IFERROR(100*G390,"")</f>
        <v/>
      </c>
      <c r="H1097" s="4" t="str">
        <f t="shared" si="473"/>
        <v/>
      </c>
      <c r="I1097" s="4" t="str">
        <f t="shared" si="473"/>
        <v/>
      </c>
      <c r="J1097" s="4" t="str">
        <f t="shared" si="473"/>
        <v/>
      </c>
      <c r="K1097" s="4" t="str">
        <f t="shared" si="473"/>
        <v/>
      </c>
      <c r="L1097" s="4" t="str">
        <f t="shared" si="473"/>
        <v/>
      </c>
      <c r="M1097" s="4" t="str">
        <f t="shared" si="473"/>
        <v/>
      </c>
      <c r="N1097" s="4" t="str">
        <f t="shared" si="473"/>
        <v/>
      </c>
      <c r="O1097" s="4" t="str">
        <f t="shared" si="473"/>
        <v/>
      </c>
      <c r="P1097" s="4" t="str">
        <f t="shared" si="473"/>
        <v/>
      </c>
      <c r="Q1097" s="4" t="str">
        <f t="shared" si="473"/>
        <v/>
      </c>
      <c r="R1097" s="4" t="str">
        <f t="shared" si="473"/>
        <v/>
      </c>
      <c r="S1097" s="4" t="str">
        <f t="shared" si="410"/>
        <v>-</v>
      </c>
      <c r="T1097" s="4" t="str">
        <f t="shared" si="411"/>
        <v>-</v>
      </c>
      <c r="U1097" s="4" t="str">
        <f t="shared" si="412"/>
        <v>-</v>
      </c>
      <c r="V1097" s="4" t="str">
        <f t="shared" si="413"/>
        <v>-</v>
      </c>
      <c r="W1097" s="4"/>
    </row>
    <row r="1098" spans="1:23" x14ac:dyDescent="0.3">
      <c r="A1098" s="1" t="str">
        <f t="shared" si="454"/>
        <v/>
      </c>
      <c r="B1098" t="str">
        <f t="shared" si="454"/>
        <v/>
      </c>
      <c r="C1098" t="str">
        <f t="shared" si="454"/>
        <v/>
      </c>
      <c r="D1098" t="str">
        <f t="shared" si="454"/>
        <v/>
      </c>
      <c r="F1098" t="str">
        <f t="shared" si="408"/>
        <v/>
      </c>
      <c r="G1098" s="4" t="str">
        <f t="shared" ref="G1098:R1098" si="474">IFERROR(100*G391,"")</f>
        <v/>
      </c>
      <c r="H1098" s="4" t="str">
        <f t="shared" si="474"/>
        <v/>
      </c>
      <c r="I1098" s="4" t="str">
        <f t="shared" si="474"/>
        <v/>
      </c>
      <c r="J1098" s="4" t="str">
        <f t="shared" si="474"/>
        <v/>
      </c>
      <c r="K1098" s="4" t="str">
        <f t="shared" si="474"/>
        <v/>
      </c>
      <c r="L1098" s="4" t="str">
        <f t="shared" si="474"/>
        <v/>
      </c>
      <c r="M1098" s="4" t="str">
        <f t="shared" si="474"/>
        <v/>
      </c>
      <c r="N1098" s="4" t="str">
        <f t="shared" si="474"/>
        <v/>
      </c>
      <c r="O1098" s="4" t="str">
        <f t="shared" si="474"/>
        <v/>
      </c>
      <c r="P1098" s="4" t="str">
        <f t="shared" si="474"/>
        <v/>
      </c>
      <c r="Q1098" s="4" t="str">
        <f t="shared" si="474"/>
        <v/>
      </c>
      <c r="R1098" s="4" t="str">
        <f t="shared" si="474"/>
        <v/>
      </c>
      <c r="S1098" s="4" t="str">
        <f t="shared" si="410"/>
        <v>-</v>
      </c>
      <c r="T1098" s="4" t="str">
        <f t="shared" si="411"/>
        <v>-</v>
      </c>
      <c r="U1098" s="4" t="str">
        <f t="shared" si="412"/>
        <v>-</v>
      </c>
      <c r="V1098" s="4" t="str">
        <f t="shared" si="413"/>
        <v>-</v>
      </c>
      <c r="W1098" s="4"/>
    </row>
    <row r="1099" spans="1:23" x14ac:dyDescent="0.3">
      <c r="A1099" s="1" t="str">
        <f t="shared" ref="A1099:D1118" si="475">A392</f>
        <v/>
      </c>
      <c r="B1099" t="str">
        <f t="shared" si="475"/>
        <v/>
      </c>
      <c r="C1099" t="str">
        <f t="shared" si="475"/>
        <v/>
      </c>
      <c r="D1099" t="str">
        <f t="shared" si="475"/>
        <v/>
      </c>
      <c r="F1099" t="str">
        <f t="shared" si="408"/>
        <v/>
      </c>
      <c r="G1099" s="4" t="str">
        <f t="shared" ref="G1099:R1099" si="476">IFERROR(100*G392,"")</f>
        <v/>
      </c>
      <c r="H1099" s="4" t="str">
        <f t="shared" si="476"/>
        <v/>
      </c>
      <c r="I1099" s="4" t="str">
        <f t="shared" si="476"/>
        <v/>
      </c>
      <c r="J1099" s="4" t="str">
        <f t="shared" si="476"/>
        <v/>
      </c>
      <c r="K1099" s="4" t="str">
        <f t="shared" si="476"/>
        <v/>
      </c>
      <c r="L1099" s="4" t="str">
        <f t="shared" si="476"/>
        <v/>
      </c>
      <c r="M1099" s="4" t="str">
        <f t="shared" si="476"/>
        <v/>
      </c>
      <c r="N1099" s="4" t="str">
        <f t="shared" si="476"/>
        <v/>
      </c>
      <c r="O1099" s="4" t="str">
        <f t="shared" si="476"/>
        <v/>
      </c>
      <c r="P1099" s="4" t="str">
        <f t="shared" si="476"/>
        <v/>
      </c>
      <c r="Q1099" s="4" t="str">
        <f t="shared" si="476"/>
        <v/>
      </c>
      <c r="R1099" s="4" t="str">
        <f t="shared" si="476"/>
        <v/>
      </c>
      <c r="S1099" s="4" t="str">
        <f t="shared" si="410"/>
        <v>-</v>
      </c>
      <c r="T1099" s="4" t="str">
        <f t="shared" si="411"/>
        <v>-</v>
      </c>
      <c r="U1099" s="4" t="str">
        <f t="shared" si="412"/>
        <v>-</v>
      </c>
      <c r="V1099" s="4" t="str">
        <f t="shared" si="413"/>
        <v>-</v>
      </c>
      <c r="W1099" s="4"/>
    </row>
    <row r="1100" spans="1:23" x14ac:dyDescent="0.3">
      <c r="A1100" s="1" t="str">
        <f t="shared" si="475"/>
        <v/>
      </c>
      <c r="B1100" t="str">
        <f t="shared" si="475"/>
        <v/>
      </c>
      <c r="C1100" t="str">
        <f t="shared" si="475"/>
        <v/>
      </c>
      <c r="D1100" t="str">
        <f t="shared" si="475"/>
        <v/>
      </c>
      <c r="F1100" t="str">
        <f t="shared" si="408"/>
        <v/>
      </c>
      <c r="G1100" s="4" t="str">
        <f t="shared" ref="G1100:R1100" si="477">IFERROR(100*G393,"")</f>
        <v/>
      </c>
      <c r="H1100" s="4" t="str">
        <f t="shared" si="477"/>
        <v/>
      </c>
      <c r="I1100" s="4" t="str">
        <f t="shared" si="477"/>
        <v/>
      </c>
      <c r="J1100" s="4" t="str">
        <f t="shared" si="477"/>
        <v/>
      </c>
      <c r="K1100" s="4" t="str">
        <f t="shared" si="477"/>
        <v/>
      </c>
      <c r="L1100" s="4" t="str">
        <f t="shared" si="477"/>
        <v/>
      </c>
      <c r="M1100" s="4" t="str">
        <f t="shared" si="477"/>
        <v/>
      </c>
      <c r="N1100" s="4" t="str">
        <f t="shared" si="477"/>
        <v/>
      </c>
      <c r="O1100" s="4" t="str">
        <f t="shared" si="477"/>
        <v/>
      </c>
      <c r="P1100" s="4" t="str">
        <f t="shared" si="477"/>
        <v/>
      </c>
      <c r="Q1100" s="4" t="str">
        <f t="shared" si="477"/>
        <v/>
      </c>
      <c r="R1100" s="4" t="str">
        <f t="shared" si="477"/>
        <v/>
      </c>
      <c r="S1100" s="4" t="str">
        <f t="shared" si="410"/>
        <v>-</v>
      </c>
      <c r="T1100" s="4" t="str">
        <f t="shared" si="411"/>
        <v>-</v>
      </c>
      <c r="U1100" s="4" t="str">
        <f t="shared" si="412"/>
        <v>-</v>
      </c>
      <c r="V1100" s="4" t="str">
        <f t="shared" si="413"/>
        <v>-</v>
      </c>
      <c r="W1100" s="4"/>
    </row>
    <row r="1101" spans="1:23" x14ac:dyDescent="0.3">
      <c r="A1101" s="1" t="str">
        <f t="shared" si="475"/>
        <v/>
      </c>
      <c r="B1101" t="str">
        <f t="shared" si="475"/>
        <v/>
      </c>
      <c r="C1101" t="str">
        <f t="shared" si="475"/>
        <v/>
      </c>
      <c r="D1101" t="str">
        <f t="shared" si="475"/>
        <v/>
      </c>
      <c r="F1101" t="str">
        <f t="shared" si="408"/>
        <v/>
      </c>
      <c r="G1101" s="4" t="str">
        <f t="shared" ref="G1101:R1101" si="478">IFERROR(100*G394,"")</f>
        <v/>
      </c>
      <c r="H1101" s="4" t="str">
        <f t="shared" si="478"/>
        <v/>
      </c>
      <c r="I1101" s="4" t="str">
        <f t="shared" si="478"/>
        <v/>
      </c>
      <c r="J1101" s="4" t="str">
        <f t="shared" si="478"/>
        <v/>
      </c>
      <c r="K1101" s="4" t="str">
        <f t="shared" si="478"/>
        <v/>
      </c>
      <c r="L1101" s="4" t="str">
        <f t="shared" si="478"/>
        <v/>
      </c>
      <c r="M1101" s="4" t="str">
        <f t="shared" si="478"/>
        <v/>
      </c>
      <c r="N1101" s="4" t="str">
        <f t="shared" si="478"/>
        <v/>
      </c>
      <c r="O1101" s="4" t="str">
        <f t="shared" si="478"/>
        <v/>
      </c>
      <c r="P1101" s="4" t="str">
        <f t="shared" si="478"/>
        <v/>
      </c>
      <c r="Q1101" s="4" t="str">
        <f t="shared" si="478"/>
        <v/>
      </c>
      <c r="R1101" s="4" t="str">
        <f t="shared" si="478"/>
        <v/>
      </c>
      <c r="S1101" s="4" t="str">
        <f t="shared" si="410"/>
        <v>-</v>
      </c>
      <c r="T1101" s="4" t="str">
        <f t="shared" si="411"/>
        <v>-</v>
      </c>
      <c r="U1101" s="4" t="str">
        <f t="shared" si="412"/>
        <v>-</v>
      </c>
      <c r="V1101" s="4" t="str">
        <f t="shared" si="413"/>
        <v>-</v>
      </c>
      <c r="W1101" s="4"/>
    </row>
    <row r="1102" spans="1:23" x14ac:dyDescent="0.3">
      <c r="A1102" s="1" t="str">
        <f t="shared" si="475"/>
        <v/>
      </c>
      <c r="B1102" t="str">
        <f t="shared" si="475"/>
        <v/>
      </c>
      <c r="C1102" t="str">
        <f t="shared" si="475"/>
        <v/>
      </c>
      <c r="D1102" t="str">
        <f t="shared" si="475"/>
        <v/>
      </c>
      <c r="F1102" t="str">
        <f t="shared" si="408"/>
        <v/>
      </c>
      <c r="G1102" s="4" t="str">
        <f t="shared" ref="G1102:R1102" si="479">IFERROR(100*G395,"")</f>
        <v/>
      </c>
      <c r="H1102" s="4" t="str">
        <f t="shared" si="479"/>
        <v/>
      </c>
      <c r="I1102" s="4" t="str">
        <f t="shared" si="479"/>
        <v/>
      </c>
      <c r="J1102" s="4" t="str">
        <f t="shared" si="479"/>
        <v/>
      </c>
      <c r="K1102" s="4" t="str">
        <f t="shared" si="479"/>
        <v/>
      </c>
      <c r="L1102" s="4" t="str">
        <f t="shared" si="479"/>
        <v/>
      </c>
      <c r="M1102" s="4" t="str">
        <f t="shared" si="479"/>
        <v/>
      </c>
      <c r="N1102" s="4" t="str">
        <f t="shared" si="479"/>
        <v/>
      </c>
      <c r="O1102" s="4" t="str">
        <f t="shared" si="479"/>
        <v/>
      </c>
      <c r="P1102" s="4" t="str">
        <f t="shared" si="479"/>
        <v/>
      </c>
      <c r="Q1102" s="4" t="str">
        <f t="shared" si="479"/>
        <v/>
      </c>
      <c r="R1102" s="4" t="str">
        <f t="shared" si="479"/>
        <v/>
      </c>
      <c r="S1102" s="4" t="str">
        <f t="shared" si="410"/>
        <v>-</v>
      </c>
      <c r="T1102" s="4" t="str">
        <f t="shared" si="411"/>
        <v>-</v>
      </c>
      <c r="U1102" s="4" t="str">
        <f t="shared" si="412"/>
        <v>-</v>
      </c>
      <c r="V1102" s="4" t="str">
        <f t="shared" si="413"/>
        <v>-</v>
      </c>
      <c r="W1102" s="4"/>
    </row>
    <row r="1103" spans="1:23" x14ac:dyDescent="0.3">
      <c r="A1103" s="1" t="str">
        <f t="shared" si="475"/>
        <v/>
      </c>
      <c r="B1103" t="str">
        <f t="shared" si="475"/>
        <v/>
      </c>
      <c r="C1103" t="str">
        <f t="shared" si="475"/>
        <v/>
      </c>
      <c r="D1103" t="str">
        <f t="shared" si="475"/>
        <v/>
      </c>
      <c r="F1103" t="str">
        <f t="shared" ref="F1103:F1166" si="480">F396</f>
        <v/>
      </c>
      <c r="G1103" s="4" t="str">
        <f t="shared" ref="G1103:R1103" si="481">IFERROR(100*G396,"")</f>
        <v/>
      </c>
      <c r="H1103" s="4" t="str">
        <f t="shared" si="481"/>
        <v/>
      </c>
      <c r="I1103" s="4" t="str">
        <f t="shared" si="481"/>
        <v/>
      </c>
      <c r="J1103" s="4" t="str">
        <f t="shared" si="481"/>
        <v/>
      </c>
      <c r="K1103" s="4" t="str">
        <f t="shared" si="481"/>
        <v/>
      </c>
      <c r="L1103" s="4" t="str">
        <f t="shared" si="481"/>
        <v/>
      </c>
      <c r="M1103" s="4" t="str">
        <f t="shared" si="481"/>
        <v/>
      </c>
      <c r="N1103" s="4" t="str">
        <f t="shared" si="481"/>
        <v/>
      </c>
      <c r="O1103" s="4" t="str">
        <f t="shared" si="481"/>
        <v/>
      </c>
      <c r="P1103" s="4" t="str">
        <f t="shared" si="481"/>
        <v/>
      </c>
      <c r="Q1103" s="4" t="str">
        <f t="shared" si="481"/>
        <v/>
      </c>
      <c r="R1103" s="4" t="str">
        <f t="shared" si="481"/>
        <v/>
      </c>
      <c r="S1103" s="4" t="str">
        <f t="shared" ref="S1103:S1166" si="482">IFERROR(($G$714*G1103)+($H$714*H1103)+($I$714*I1103)+($J$714*J1103),"-")</f>
        <v>-</v>
      </c>
      <c r="T1103" s="4" t="str">
        <f t="shared" ref="T1103:T1166" si="483">IFERROR(($K$714*K1103)+($L$714*L1103)+($M$714*M1103),"-")</f>
        <v>-</v>
      </c>
      <c r="U1103" s="4" t="str">
        <f t="shared" ref="U1103:U1166" si="484">IFERROR(($N$714*N1103)+($O$714*O1103)+($Q$714*Q1103)+($R$714*R1103)+($P$714*P1103),"-")</f>
        <v>-</v>
      </c>
      <c r="V1103" s="4" t="str">
        <f t="shared" ref="V1103:V1166" si="485">IFERROR(($S$714*S1103)+($T$714*T1103)+($U$714*U1103),"-")</f>
        <v>-</v>
      </c>
      <c r="W1103" s="4"/>
    </row>
    <row r="1104" spans="1:23" x14ac:dyDescent="0.3">
      <c r="A1104" s="1" t="str">
        <f t="shared" si="475"/>
        <v/>
      </c>
      <c r="B1104" t="str">
        <f t="shared" si="475"/>
        <v/>
      </c>
      <c r="C1104" t="str">
        <f t="shared" si="475"/>
        <v/>
      </c>
      <c r="D1104" t="str">
        <f t="shared" si="475"/>
        <v/>
      </c>
      <c r="F1104" t="str">
        <f t="shared" si="480"/>
        <v/>
      </c>
      <c r="G1104" s="4" t="str">
        <f t="shared" ref="G1104:R1104" si="486">IFERROR(100*G397,"")</f>
        <v/>
      </c>
      <c r="H1104" s="4" t="str">
        <f t="shared" si="486"/>
        <v/>
      </c>
      <c r="I1104" s="4" t="str">
        <f t="shared" si="486"/>
        <v/>
      </c>
      <c r="J1104" s="4" t="str">
        <f t="shared" si="486"/>
        <v/>
      </c>
      <c r="K1104" s="4" t="str">
        <f t="shared" si="486"/>
        <v/>
      </c>
      <c r="L1104" s="4" t="str">
        <f t="shared" si="486"/>
        <v/>
      </c>
      <c r="M1104" s="4" t="str">
        <f t="shared" si="486"/>
        <v/>
      </c>
      <c r="N1104" s="4" t="str">
        <f t="shared" si="486"/>
        <v/>
      </c>
      <c r="O1104" s="4" t="str">
        <f t="shared" si="486"/>
        <v/>
      </c>
      <c r="P1104" s="4" t="str">
        <f t="shared" si="486"/>
        <v/>
      </c>
      <c r="Q1104" s="4" t="str">
        <f t="shared" si="486"/>
        <v/>
      </c>
      <c r="R1104" s="4" t="str">
        <f t="shared" si="486"/>
        <v/>
      </c>
      <c r="S1104" s="4" t="str">
        <f t="shared" si="482"/>
        <v>-</v>
      </c>
      <c r="T1104" s="4" t="str">
        <f t="shared" si="483"/>
        <v>-</v>
      </c>
      <c r="U1104" s="4" t="str">
        <f t="shared" si="484"/>
        <v>-</v>
      </c>
      <c r="V1104" s="4" t="str">
        <f t="shared" si="485"/>
        <v>-</v>
      </c>
      <c r="W1104" s="4"/>
    </row>
    <row r="1105" spans="1:23" x14ac:dyDescent="0.3">
      <c r="A1105" s="1" t="str">
        <f t="shared" si="475"/>
        <v/>
      </c>
      <c r="B1105" t="str">
        <f t="shared" si="475"/>
        <v/>
      </c>
      <c r="C1105" t="str">
        <f t="shared" si="475"/>
        <v/>
      </c>
      <c r="D1105" t="str">
        <f t="shared" si="475"/>
        <v/>
      </c>
      <c r="F1105" t="str">
        <f t="shared" si="480"/>
        <v/>
      </c>
      <c r="G1105" s="4" t="str">
        <f t="shared" ref="G1105:R1105" si="487">IFERROR(100*G398,"")</f>
        <v/>
      </c>
      <c r="H1105" s="4" t="str">
        <f t="shared" si="487"/>
        <v/>
      </c>
      <c r="I1105" s="4" t="str">
        <f t="shared" si="487"/>
        <v/>
      </c>
      <c r="J1105" s="4" t="str">
        <f t="shared" si="487"/>
        <v/>
      </c>
      <c r="K1105" s="4" t="str">
        <f t="shared" si="487"/>
        <v/>
      </c>
      <c r="L1105" s="4" t="str">
        <f t="shared" si="487"/>
        <v/>
      </c>
      <c r="M1105" s="4" t="str">
        <f t="shared" si="487"/>
        <v/>
      </c>
      <c r="N1105" s="4" t="str">
        <f t="shared" si="487"/>
        <v/>
      </c>
      <c r="O1105" s="4" t="str">
        <f t="shared" si="487"/>
        <v/>
      </c>
      <c r="P1105" s="4" t="str">
        <f t="shared" si="487"/>
        <v/>
      </c>
      <c r="Q1105" s="4" t="str">
        <f t="shared" si="487"/>
        <v/>
      </c>
      <c r="R1105" s="4" t="str">
        <f t="shared" si="487"/>
        <v/>
      </c>
      <c r="S1105" s="4" t="str">
        <f t="shared" si="482"/>
        <v>-</v>
      </c>
      <c r="T1105" s="4" t="str">
        <f t="shared" si="483"/>
        <v>-</v>
      </c>
      <c r="U1105" s="4" t="str">
        <f t="shared" si="484"/>
        <v>-</v>
      </c>
      <c r="V1105" s="4" t="str">
        <f t="shared" si="485"/>
        <v>-</v>
      </c>
      <c r="W1105" s="4"/>
    </row>
    <row r="1106" spans="1:23" x14ac:dyDescent="0.3">
      <c r="A1106" s="1" t="str">
        <f t="shared" si="475"/>
        <v/>
      </c>
      <c r="B1106" t="str">
        <f t="shared" si="475"/>
        <v/>
      </c>
      <c r="C1106" t="str">
        <f t="shared" si="475"/>
        <v/>
      </c>
      <c r="D1106" t="str">
        <f t="shared" si="475"/>
        <v/>
      </c>
      <c r="F1106" t="str">
        <f t="shared" si="480"/>
        <v/>
      </c>
      <c r="G1106" s="4" t="str">
        <f t="shared" ref="G1106:R1106" si="488">IFERROR(100*G399,"")</f>
        <v/>
      </c>
      <c r="H1106" s="4" t="str">
        <f t="shared" si="488"/>
        <v/>
      </c>
      <c r="I1106" s="4" t="str">
        <f t="shared" si="488"/>
        <v/>
      </c>
      <c r="J1106" s="4" t="str">
        <f t="shared" si="488"/>
        <v/>
      </c>
      <c r="K1106" s="4" t="str">
        <f t="shared" si="488"/>
        <v/>
      </c>
      <c r="L1106" s="4" t="str">
        <f t="shared" si="488"/>
        <v/>
      </c>
      <c r="M1106" s="4" t="str">
        <f t="shared" si="488"/>
        <v/>
      </c>
      <c r="N1106" s="4" t="str">
        <f t="shared" si="488"/>
        <v/>
      </c>
      <c r="O1106" s="4" t="str">
        <f t="shared" si="488"/>
        <v/>
      </c>
      <c r="P1106" s="4" t="str">
        <f t="shared" si="488"/>
        <v/>
      </c>
      <c r="Q1106" s="4" t="str">
        <f t="shared" si="488"/>
        <v/>
      </c>
      <c r="R1106" s="4" t="str">
        <f t="shared" si="488"/>
        <v/>
      </c>
      <c r="S1106" s="4" t="str">
        <f t="shared" si="482"/>
        <v>-</v>
      </c>
      <c r="T1106" s="4" t="str">
        <f t="shared" si="483"/>
        <v>-</v>
      </c>
      <c r="U1106" s="4" t="str">
        <f t="shared" si="484"/>
        <v>-</v>
      </c>
      <c r="V1106" s="4" t="str">
        <f t="shared" si="485"/>
        <v>-</v>
      </c>
      <c r="W1106" s="4"/>
    </row>
    <row r="1107" spans="1:23" x14ac:dyDescent="0.3">
      <c r="A1107" s="1" t="str">
        <f t="shared" si="475"/>
        <v/>
      </c>
      <c r="B1107" t="str">
        <f t="shared" si="475"/>
        <v/>
      </c>
      <c r="C1107" t="str">
        <f t="shared" si="475"/>
        <v/>
      </c>
      <c r="D1107" t="str">
        <f t="shared" si="475"/>
        <v/>
      </c>
      <c r="F1107" t="str">
        <f t="shared" si="480"/>
        <v/>
      </c>
      <c r="G1107" s="4" t="str">
        <f t="shared" ref="G1107:R1107" si="489">IFERROR(100*G400,"")</f>
        <v/>
      </c>
      <c r="H1107" s="4" t="str">
        <f t="shared" si="489"/>
        <v/>
      </c>
      <c r="I1107" s="4" t="str">
        <f t="shared" si="489"/>
        <v/>
      </c>
      <c r="J1107" s="4" t="str">
        <f t="shared" si="489"/>
        <v/>
      </c>
      <c r="K1107" s="4" t="str">
        <f t="shared" si="489"/>
        <v/>
      </c>
      <c r="L1107" s="4" t="str">
        <f t="shared" si="489"/>
        <v/>
      </c>
      <c r="M1107" s="4" t="str">
        <f t="shared" si="489"/>
        <v/>
      </c>
      <c r="N1107" s="4" t="str">
        <f t="shared" si="489"/>
        <v/>
      </c>
      <c r="O1107" s="4" t="str">
        <f t="shared" si="489"/>
        <v/>
      </c>
      <c r="P1107" s="4" t="str">
        <f t="shared" si="489"/>
        <v/>
      </c>
      <c r="Q1107" s="4" t="str">
        <f t="shared" si="489"/>
        <v/>
      </c>
      <c r="R1107" s="4" t="str">
        <f t="shared" si="489"/>
        <v/>
      </c>
      <c r="S1107" s="4" t="str">
        <f t="shared" si="482"/>
        <v>-</v>
      </c>
      <c r="T1107" s="4" t="str">
        <f t="shared" si="483"/>
        <v>-</v>
      </c>
      <c r="U1107" s="4" t="str">
        <f t="shared" si="484"/>
        <v>-</v>
      </c>
      <c r="V1107" s="4" t="str">
        <f t="shared" si="485"/>
        <v>-</v>
      </c>
      <c r="W1107" s="4"/>
    </row>
    <row r="1108" spans="1:23" x14ac:dyDescent="0.3">
      <c r="A1108" s="1" t="str">
        <f t="shared" si="475"/>
        <v/>
      </c>
      <c r="B1108" t="str">
        <f t="shared" si="475"/>
        <v/>
      </c>
      <c r="C1108" t="str">
        <f t="shared" si="475"/>
        <v/>
      </c>
      <c r="D1108" t="str">
        <f t="shared" si="475"/>
        <v/>
      </c>
      <c r="F1108" t="str">
        <f t="shared" si="480"/>
        <v/>
      </c>
      <c r="G1108" s="4" t="str">
        <f t="shared" ref="G1108:R1108" si="490">IFERROR(100*G401,"")</f>
        <v/>
      </c>
      <c r="H1108" s="4" t="str">
        <f t="shared" si="490"/>
        <v/>
      </c>
      <c r="I1108" s="4" t="str">
        <f t="shared" si="490"/>
        <v/>
      </c>
      <c r="J1108" s="4" t="str">
        <f t="shared" si="490"/>
        <v/>
      </c>
      <c r="K1108" s="4" t="str">
        <f t="shared" si="490"/>
        <v/>
      </c>
      <c r="L1108" s="4" t="str">
        <f t="shared" si="490"/>
        <v/>
      </c>
      <c r="M1108" s="4" t="str">
        <f t="shared" si="490"/>
        <v/>
      </c>
      <c r="N1108" s="4" t="str">
        <f t="shared" si="490"/>
        <v/>
      </c>
      <c r="O1108" s="4" t="str">
        <f t="shared" si="490"/>
        <v/>
      </c>
      <c r="P1108" s="4" t="str">
        <f t="shared" si="490"/>
        <v/>
      </c>
      <c r="Q1108" s="4" t="str">
        <f t="shared" si="490"/>
        <v/>
      </c>
      <c r="R1108" s="4" t="str">
        <f t="shared" si="490"/>
        <v/>
      </c>
      <c r="S1108" s="4" t="str">
        <f t="shared" si="482"/>
        <v>-</v>
      </c>
      <c r="T1108" s="4" t="str">
        <f t="shared" si="483"/>
        <v>-</v>
      </c>
      <c r="U1108" s="4" t="str">
        <f t="shared" si="484"/>
        <v>-</v>
      </c>
      <c r="V1108" s="4" t="str">
        <f t="shared" si="485"/>
        <v>-</v>
      </c>
      <c r="W1108" s="4"/>
    </row>
    <row r="1109" spans="1:23" x14ac:dyDescent="0.3">
      <c r="A1109" s="1" t="str">
        <f t="shared" si="475"/>
        <v/>
      </c>
      <c r="B1109" t="str">
        <f t="shared" si="475"/>
        <v/>
      </c>
      <c r="C1109" t="str">
        <f t="shared" si="475"/>
        <v/>
      </c>
      <c r="D1109" t="str">
        <f t="shared" si="475"/>
        <v/>
      </c>
      <c r="F1109" t="str">
        <f t="shared" si="480"/>
        <v/>
      </c>
      <c r="G1109" s="4" t="str">
        <f t="shared" ref="G1109:R1109" si="491">IFERROR(100*G402,"")</f>
        <v/>
      </c>
      <c r="H1109" s="4" t="str">
        <f t="shared" si="491"/>
        <v/>
      </c>
      <c r="I1109" s="4" t="str">
        <f t="shared" si="491"/>
        <v/>
      </c>
      <c r="J1109" s="4" t="str">
        <f t="shared" si="491"/>
        <v/>
      </c>
      <c r="K1109" s="4" t="str">
        <f t="shared" si="491"/>
        <v/>
      </c>
      <c r="L1109" s="4" t="str">
        <f t="shared" si="491"/>
        <v/>
      </c>
      <c r="M1109" s="4" t="str">
        <f t="shared" si="491"/>
        <v/>
      </c>
      <c r="N1109" s="4" t="str">
        <f t="shared" si="491"/>
        <v/>
      </c>
      <c r="O1109" s="4" t="str">
        <f t="shared" si="491"/>
        <v/>
      </c>
      <c r="P1109" s="4" t="str">
        <f t="shared" si="491"/>
        <v/>
      </c>
      <c r="Q1109" s="4" t="str">
        <f t="shared" si="491"/>
        <v/>
      </c>
      <c r="R1109" s="4" t="str">
        <f t="shared" si="491"/>
        <v/>
      </c>
      <c r="S1109" s="4" t="str">
        <f t="shared" si="482"/>
        <v>-</v>
      </c>
      <c r="T1109" s="4" t="str">
        <f t="shared" si="483"/>
        <v>-</v>
      </c>
      <c r="U1109" s="4" t="str">
        <f t="shared" si="484"/>
        <v>-</v>
      </c>
      <c r="V1109" s="4" t="str">
        <f t="shared" si="485"/>
        <v>-</v>
      </c>
      <c r="W1109" s="4"/>
    </row>
    <row r="1110" spans="1:23" x14ac:dyDescent="0.3">
      <c r="A1110" s="1" t="str">
        <f t="shared" si="475"/>
        <v/>
      </c>
      <c r="B1110" t="str">
        <f t="shared" si="475"/>
        <v/>
      </c>
      <c r="C1110" t="str">
        <f t="shared" si="475"/>
        <v/>
      </c>
      <c r="D1110" t="str">
        <f t="shared" si="475"/>
        <v/>
      </c>
      <c r="F1110" t="str">
        <f t="shared" si="480"/>
        <v/>
      </c>
      <c r="G1110" s="4" t="str">
        <f t="shared" ref="G1110:R1110" si="492">IFERROR(100*G403,"")</f>
        <v/>
      </c>
      <c r="H1110" s="4" t="str">
        <f t="shared" si="492"/>
        <v/>
      </c>
      <c r="I1110" s="4" t="str">
        <f t="shared" si="492"/>
        <v/>
      </c>
      <c r="J1110" s="4" t="str">
        <f t="shared" si="492"/>
        <v/>
      </c>
      <c r="K1110" s="4" t="str">
        <f t="shared" si="492"/>
        <v/>
      </c>
      <c r="L1110" s="4" t="str">
        <f t="shared" si="492"/>
        <v/>
      </c>
      <c r="M1110" s="4" t="str">
        <f t="shared" si="492"/>
        <v/>
      </c>
      <c r="N1110" s="4" t="str">
        <f t="shared" si="492"/>
        <v/>
      </c>
      <c r="O1110" s="4" t="str">
        <f t="shared" si="492"/>
        <v/>
      </c>
      <c r="P1110" s="4" t="str">
        <f t="shared" si="492"/>
        <v/>
      </c>
      <c r="Q1110" s="4" t="str">
        <f t="shared" si="492"/>
        <v/>
      </c>
      <c r="R1110" s="4" t="str">
        <f t="shared" si="492"/>
        <v/>
      </c>
      <c r="S1110" s="4" t="str">
        <f t="shared" si="482"/>
        <v>-</v>
      </c>
      <c r="T1110" s="4" t="str">
        <f t="shared" si="483"/>
        <v>-</v>
      </c>
      <c r="U1110" s="4" t="str">
        <f t="shared" si="484"/>
        <v>-</v>
      </c>
      <c r="V1110" s="4" t="str">
        <f t="shared" si="485"/>
        <v>-</v>
      </c>
      <c r="W1110" s="4"/>
    </row>
    <row r="1111" spans="1:23" x14ac:dyDescent="0.3">
      <c r="A1111" s="1" t="str">
        <f t="shared" si="475"/>
        <v/>
      </c>
      <c r="B1111" t="str">
        <f t="shared" si="475"/>
        <v/>
      </c>
      <c r="C1111" t="str">
        <f t="shared" si="475"/>
        <v/>
      </c>
      <c r="D1111" t="str">
        <f t="shared" si="475"/>
        <v/>
      </c>
      <c r="F1111" t="str">
        <f t="shared" si="480"/>
        <v/>
      </c>
      <c r="G1111" s="4" t="str">
        <f t="shared" ref="G1111:R1111" si="493">IFERROR(100*G404,"")</f>
        <v/>
      </c>
      <c r="H1111" s="4" t="str">
        <f t="shared" si="493"/>
        <v/>
      </c>
      <c r="I1111" s="4" t="str">
        <f t="shared" si="493"/>
        <v/>
      </c>
      <c r="J1111" s="4" t="str">
        <f t="shared" si="493"/>
        <v/>
      </c>
      <c r="K1111" s="4" t="str">
        <f t="shared" si="493"/>
        <v/>
      </c>
      <c r="L1111" s="4" t="str">
        <f t="shared" si="493"/>
        <v/>
      </c>
      <c r="M1111" s="4" t="str">
        <f t="shared" si="493"/>
        <v/>
      </c>
      <c r="N1111" s="4" t="str">
        <f t="shared" si="493"/>
        <v/>
      </c>
      <c r="O1111" s="4" t="str">
        <f t="shared" si="493"/>
        <v/>
      </c>
      <c r="P1111" s="4" t="str">
        <f t="shared" si="493"/>
        <v/>
      </c>
      <c r="Q1111" s="4" t="str">
        <f t="shared" si="493"/>
        <v/>
      </c>
      <c r="R1111" s="4" t="str">
        <f t="shared" si="493"/>
        <v/>
      </c>
      <c r="S1111" s="4" t="str">
        <f t="shared" si="482"/>
        <v>-</v>
      </c>
      <c r="T1111" s="4" t="str">
        <f t="shared" si="483"/>
        <v>-</v>
      </c>
      <c r="U1111" s="4" t="str">
        <f t="shared" si="484"/>
        <v>-</v>
      </c>
      <c r="V1111" s="4" t="str">
        <f t="shared" si="485"/>
        <v>-</v>
      </c>
      <c r="W1111" s="4"/>
    </row>
    <row r="1112" spans="1:23" x14ac:dyDescent="0.3">
      <c r="A1112" s="1" t="str">
        <f t="shared" si="475"/>
        <v/>
      </c>
      <c r="B1112" t="str">
        <f t="shared" si="475"/>
        <v/>
      </c>
      <c r="C1112" t="str">
        <f t="shared" si="475"/>
        <v/>
      </c>
      <c r="D1112" t="str">
        <f t="shared" si="475"/>
        <v/>
      </c>
      <c r="F1112" t="str">
        <f t="shared" si="480"/>
        <v/>
      </c>
      <c r="G1112" s="4" t="str">
        <f t="shared" ref="G1112:R1112" si="494">IFERROR(100*G405,"")</f>
        <v/>
      </c>
      <c r="H1112" s="4" t="str">
        <f t="shared" si="494"/>
        <v/>
      </c>
      <c r="I1112" s="4" t="str">
        <f t="shared" si="494"/>
        <v/>
      </c>
      <c r="J1112" s="4" t="str">
        <f t="shared" si="494"/>
        <v/>
      </c>
      <c r="K1112" s="4" t="str">
        <f t="shared" si="494"/>
        <v/>
      </c>
      <c r="L1112" s="4" t="str">
        <f t="shared" si="494"/>
        <v/>
      </c>
      <c r="M1112" s="4" t="str">
        <f t="shared" si="494"/>
        <v/>
      </c>
      <c r="N1112" s="4" t="str">
        <f t="shared" si="494"/>
        <v/>
      </c>
      <c r="O1112" s="4" t="str">
        <f t="shared" si="494"/>
        <v/>
      </c>
      <c r="P1112" s="4" t="str">
        <f t="shared" si="494"/>
        <v/>
      </c>
      <c r="Q1112" s="4" t="str">
        <f t="shared" si="494"/>
        <v/>
      </c>
      <c r="R1112" s="4" t="str">
        <f t="shared" si="494"/>
        <v/>
      </c>
      <c r="S1112" s="4" t="str">
        <f t="shared" si="482"/>
        <v>-</v>
      </c>
      <c r="T1112" s="4" t="str">
        <f t="shared" si="483"/>
        <v>-</v>
      </c>
      <c r="U1112" s="4" t="str">
        <f t="shared" si="484"/>
        <v>-</v>
      </c>
      <c r="V1112" s="4" t="str">
        <f t="shared" si="485"/>
        <v>-</v>
      </c>
      <c r="W1112" s="4"/>
    </row>
    <row r="1113" spans="1:23" x14ac:dyDescent="0.3">
      <c r="A1113" s="1" t="str">
        <f t="shared" si="475"/>
        <v/>
      </c>
      <c r="B1113" t="str">
        <f t="shared" si="475"/>
        <v/>
      </c>
      <c r="C1113" t="str">
        <f t="shared" si="475"/>
        <v/>
      </c>
      <c r="D1113" t="str">
        <f t="shared" si="475"/>
        <v/>
      </c>
      <c r="F1113" t="str">
        <f t="shared" si="480"/>
        <v/>
      </c>
      <c r="G1113" s="4" t="str">
        <f t="shared" ref="G1113:R1113" si="495">IFERROR(100*G406,"")</f>
        <v/>
      </c>
      <c r="H1113" s="4" t="str">
        <f t="shared" si="495"/>
        <v/>
      </c>
      <c r="I1113" s="4" t="str">
        <f t="shared" si="495"/>
        <v/>
      </c>
      <c r="J1113" s="4" t="str">
        <f t="shared" si="495"/>
        <v/>
      </c>
      <c r="K1113" s="4" t="str">
        <f t="shared" si="495"/>
        <v/>
      </c>
      <c r="L1113" s="4" t="str">
        <f t="shared" si="495"/>
        <v/>
      </c>
      <c r="M1113" s="4" t="str">
        <f t="shared" si="495"/>
        <v/>
      </c>
      <c r="N1113" s="4" t="str">
        <f t="shared" si="495"/>
        <v/>
      </c>
      <c r="O1113" s="4" t="str">
        <f t="shared" si="495"/>
        <v/>
      </c>
      <c r="P1113" s="4" t="str">
        <f t="shared" si="495"/>
        <v/>
      </c>
      <c r="Q1113" s="4" t="str">
        <f t="shared" si="495"/>
        <v/>
      </c>
      <c r="R1113" s="4" t="str">
        <f t="shared" si="495"/>
        <v/>
      </c>
      <c r="S1113" s="4" t="str">
        <f t="shared" si="482"/>
        <v>-</v>
      </c>
      <c r="T1113" s="4" t="str">
        <f t="shared" si="483"/>
        <v>-</v>
      </c>
      <c r="U1113" s="4" t="str">
        <f t="shared" si="484"/>
        <v>-</v>
      </c>
      <c r="V1113" s="4" t="str">
        <f t="shared" si="485"/>
        <v>-</v>
      </c>
      <c r="W1113" s="4"/>
    </row>
    <row r="1114" spans="1:23" x14ac:dyDescent="0.3">
      <c r="A1114" s="1" t="str">
        <f t="shared" si="475"/>
        <v/>
      </c>
      <c r="B1114" t="str">
        <f t="shared" si="475"/>
        <v/>
      </c>
      <c r="C1114" t="str">
        <f t="shared" si="475"/>
        <v/>
      </c>
      <c r="D1114" t="str">
        <f t="shared" si="475"/>
        <v/>
      </c>
      <c r="F1114" t="str">
        <f t="shared" si="480"/>
        <v/>
      </c>
      <c r="G1114" s="4" t="str">
        <f t="shared" ref="G1114:R1114" si="496">IFERROR(100*G407,"")</f>
        <v/>
      </c>
      <c r="H1114" s="4" t="str">
        <f t="shared" si="496"/>
        <v/>
      </c>
      <c r="I1114" s="4" t="str">
        <f t="shared" si="496"/>
        <v/>
      </c>
      <c r="J1114" s="4" t="str">
        <f t="shared" si="496"/>
        <v/>
      </c>
      <c r="K1114" s="4" t="str">
        <f t="shared" si="496"/>
        <v/>
      </c>
      <c r="L1114" s="4" t="str">
        <f t="shared" si="496"/>
        <v/>
      </c>
      <c r="M1114" s="4" t="str">
        <f t="shared" si="496"/>
        <v/>
      </c>
      <c r="N1114" s="4" t="str">
        <f t="shared" si="496"/>
        <v/>
      </c>
      <c r="O1114" s="4" t="str">
        <f t="shared" si="496"/>
        <v/>
      </c>
      <c r="P1114" s="4" t="str">
        <f t="shared" si="496"/>
        <v/>
      </c>
      <c r="Q1114" s="4" t="str">
        <f t="shared" si="496"/>
        <v/>
      </c>
      <c r="R1114" s="4" t="str">
        <f t="shared" si="496"/>
        <v/>
      </c>
      <c r="S1114" s="4" t="str">
        <f t="shared" si="482"/>
        <v>-</v>
      </c>
      <c r="T1114" s="4" t="str">
        <f t="shared" si="483"/>
        <v>-</v>
      </c>
      <c r="U1114" s="4" t="str">
        <f t="shared" si="484"/>
        <v>-</v>
      </c>
      <c r="V1114" s="4" t="str">
        <f t="shared" si="485"/>
        <v>-</v>
      </c>
      <c r="W1114" s="4"/>
    </row>
    <row r="1115" spans="1:23" x14ac:dyDescent="0.3">
      <c r="A1115" s="1" t="str">
        <f t="shared" si="475"/>
        <v/>
      </c>
      <c r="B1115" t="str">
        <f t="shared" si="475"/>
        <v/>
      </c>
      <c r="C1115" t="str">
        <f t="shared" si="475"/>
        <v/>
      </c>
      <c r="D1115" t="str">
        <f t="shared" si="475"/>
        <v/>
      </c>
      <c r="F1115" t="str">
        <f t="shared" si="480"/>
        <v/>
      </c>
      <c r="G1115" s="4" t="str">
        <f t="shared" ref="G1115:R1115" si="497">IFERROR(100*G408,"")</f>
        <v/>
      </c>
      <c r="H1115" s="4" t="str">
        <f t="shared" si="497"/>
        <v/>
      </c>
      <c r="I1115" s="4" t="str">
        <f t="shared" si="497"/>
        <v/>
      </c>
      <c r="J1115" s="4" t="str">
        <f t="shared" si="497"/>
        <v/>
      </c>
      <c r="K1115" s="4" t="str">
        <f t="shared" si="497"/>
        <v/>
      </c>
      <c r="L1115" s="4" t="str">
        <f t="shared" si="497"/>
        <v/>
      </c>
      <c r="M1115" s="4" t="str">
        <f t="shared" si="497"/>
        <v/>
      </c>
      <c r="N1115" s="4" t="str">
        <f t="shared" si="497"/>
        <v/>
      </c>
      <c r="O1115" s="4" t="str">
        <f t="shared" si="497"/>
        <v/>
      </c>
      <c r="P1115" s="4" t="str">
        <f t="shared" si="497"/>
        <v/>
      </c>
      <c r="Q1115" s="4" t="str">
        <f t="shared" si="497"/>
        <v/>
      </c>
      <c r="R1115" s="4" t="str">
        <f t="shared" si="497"/>
        <v/>
      </c>
      <c r="S1115" s="4" t="str">
        <f t="shared" si="482"/>
        <v>-</v>
      </c>
      <c r="T1115" s="4" t="str">
        <f t="shared" si="483"/>
        <v>-</v>
      </c>
      <c r="U1115" s="4" t="str">
        <f t="shared" si="484"/>
        <v>-</v>
      </c>
      <c r="V1115" s="4" t="str">
        <f t="shared" si="485"/>
        <v>-</v>
      </c>
      <c r="W1115" s="4"/>
    </row>
    <row r="1116" spans="1:23" x14ac:dyDescent="0.3">
      <c r="A1116" s="1" t="str">
        <f t="shared" si="475"/>
        <v/>
      </c>
      <c r="B1116" t="str">
        <f t="shared" si="475"/>
        <v/>
      </c>
      <c r="C1116" t="str">
        <f t="shared" si="475"/>
        <v/>
      </c>
      <c r="D1116" t="str">
        <f t="shared" si="475"/>
        <v/>
      </c>
      <c r="F1116" t="str">
        <f t="shared" si="480"/>
        <v/>
      </c>
      <c r="G1116" s="4" t="str">
        <f t="shared" ref="G1116:R1116" si="498">IFERROR(100*G409,"")</f>
        <v/>
      </c>
      <c r="H1116" s="4" t="str">
        <f t="shared" si="498"/>
        <v/>
      </c>
      <c r="I1116" s="4" t="str">
        <f t="shared" si="498"/>
        <v/>
      </c>
      <c r="J1116" s="4" t="str">
        <f t="shared" si="498"/>
        <v/>
      </c>
      <c r="K1116" s="4" t="str">
        <f t="shared" si="498"/>
        <v/>
      </c>
      <c r="L1116" s="4" t="str">
        <f t="shared" si="498"/>
        <v/>
      </c>
      <c r="M1116" s="4" t="str">
        <f t="shared" si="498"/>
        <v/>
      </c>
      <c r="N1116" s="4" t="str">
        <f t="shared" si="498"/>
        <v/>
      </c>
      <c r="O1116" s="4" t="str">
        <f t="shared" si="498"/>
        <v/>
      </c>
      <c r="P1116" s="4" t="str">
        <f t="shared" si="498"/>
        <v/>
      </c>
      <c r="Q1116" s="4" t="str">
        <f t="shared" si="498"/>
        <v/>
      </c>
      <c r="R1116" s="4" t="str">
        <f t="shared" si="498"/>
        <v/>
      </c>
      <c r="S1116" s="4" t="str">
        <f t="shared" si="482"/>
        <v>-</v>
      </c>
      <c r="T1116" s="4" t="str">
        <f t="shared" si="483"/>
        <v>-</v>
      </c>
      <c r="U1116" s="4" t="str">
        <f t="shared" si="484"/>
        <v>-</v>
      </c>
      <c r="V1116" s="4" t="str">
        <f t="shared" si="485"/>
        <v>-</v>
      </c>
      <c r="W1116" s="4"/>
    </row>
    <row r="1117" spans="1:23" x14ac:dyDescent="0.3">
      <c r="A1117" s="1" t="str">
        <f t="shared" si="475"/>
        <v/>
      </c>
      <c r="B1117" t="str">
        <f t="shared" si="475"/>
        <v/>
      </c>
      <c r="C1117" t="str">
        <f t="shared" si="475"/>
        <v/>
      </c>
      <c r="D1117" t="str">
        <f t="shared" si="475"/>
        <v/>
      </c>
      <c r="F1117" t="str">
        <f t="shared" si="480"/>
        <v/>
      </c>
      <c r="G1117" s="4" t="str">
        <f t="shared" ref="G1117:R1117" si="499">IFERROR(100*G410,"")</f>
        <v/>
      </c>
      <c r="H1117" s="4" t="str">
        <f t="shared" si="499"/>
        <v/>
      </c>
      <c r="I1117" s="4" t="str">
        <f t="shared" si="499"/>
        <v/>
      </c>
      <c r="J1117" s="4" t="str">
        <f t="shared" si="499"/>
        <v/>
      </c>
      <c r="K1117" s="4" t="str">
        <f t="shared" si="499"/>
        <v/>
      </c>
      <c r="L1117" s="4" t="str">
        <f t="shared" si="499"/>
        <v/>
      </c>
      <c r="M1117" s="4" t="str">
        <f t="shared" si="499"/>
        <v/>
      </c>
      <c r="N1117" s="4" t="str">
        <f t="shared" si="499"/>
        <v/>
      </c>
      <c r="O1117" s="4" t="str">
        <f t="shared" si="499"/>
        <v/>
      </c>
      <c r="P1117" s="4" t="str">
        <f t="shared" si="499"/>
        <v/>
      </c>
      <c r="Q1117" s="4" t="str">
        <f t="shared" si="499"/>
        <v/>
      </c>
      <c r="R1117" s="4" t="str">
        <f t="shared" si="499"/>
        <v/>
      </c>
      <c r="S1117" s="4" t="str">
        <f t="shared" si="482"/>
        <v>-</v>
      </c>
      <c r="T1117" s="4" t="str">
        <f t="shared" si="483"/>
        <v>-</v>
      </c>
      <c r="U1117" s="4" t="str">
        <f t="shared" si="484"/>
        <v>-</v>
      </c>
      <c r="V1117" s="4" t="str">
        <f t="shared" si="485"/>
        <v>-</v>
      </c>
      <c r="W1117" s="4"/>
    </row>
    <row r="1118" spans="1:23" x14ac:dyDescent="0.3">
      <c r="A1118" s="1" t="str">
        <f t="shared" si="475"/>
        <v/>
      </c>
      <c r="B1118" t="str">
        <f t="shared" si="475"/>
        <v/>
      </c>
      <c r="C1118" t="str">
        <f t="shared" si="475"/>
        <v/>
      </c>
      <c r="D1118" t="str">
        <f t="shared" si="475"/>
        <v/>
      </c>
      <c r="F1118" t="str">
        <f t="shared" si="480"/>
        <v/>
      </c>
      <c r="G1118" s="4" t="str">
        <f t="shared" ref="G1118:R1118" si="500">IFERROR(100*G411,"")</f>
        <v/>
      </c>
      <c r="H1118" s="4" t="str">
        <f t="shared" si="500"/>
        <v/>
      </c>
      <c r="I1118" s="4" t="str">
        <f t="shared" si="500"/>
        <v/>
      </c>
      <c r="J1118" s="4" t="str">
        <f t="shared" si="500"/>
        <v/>
      </c>
      <c r="K1118" s="4" t="str">
        <f t="shared" si="500"/>
        <v/>
      </c>
      <c r="L1118" s="4" t="str">
        <f t="shared" si="500"/>
        <v/>
      </c>
      <c r="M1118" s="4" t="str">
        <f t="shared" si="500"/>
        <v/>
      </c>
      <c r="N1118" s="4" t="str">
        <f t="shared" si="500"/>
        <v/>
      </c>
      <c r="O1118" s="4" t="str">
        <f t="shared" si="500"/>
        <v/>
      </c>
      <c r="P1118" s="4" t="str">
        <f t="shared" si="500"/>
        <v/>
      </c>
      <c r="Q1118" s="4" t="str">
        <f t="shared" si="500"/>
        <v/>
      </c>
      <c r="R1118" s="4" t="str">
        <f t="shared" si="500"/>
        <v/>
      </c>
      <c r="S1118" s="4" t="str">
        <f t="shared" si="482"/>
        <v>-</v>
      </c>
      <c r="T1118" s="4" t="str">
        <f t="shared" si="483"/>
        <v>-</v>
      </c>
      <c r="U1118" s="4" t="str">
        <f t="shared" si="484"/>
        <v>-</v>
      </c>
      <c r="V1118" s="4" t="str">
        <f t="shared" si="485"/>
        <v>-</v>
      </c>
      <c r="W1118" s="4"/>
    </row>
    <row r="1119" spans="1:23" x14ac:dyDescent="0.3">
      <c r="A1119" s="1" t="str">
        <f t="shared" ref="A1119:D1138" si="501">A412</f>
        <v/>
      </c>
      <c r="B1119" t="str">
        <f t="shared" si="501"/>
        <v/>
      </c>
      <c r="C1119" t="str">
        <f t="shared" si="501"/>
        <v/>
      </c>
      <c r="D1119" t="str">
        <f t="shared" si="501"/>
        <v/>
      </c>
      <c r="F1119" t="str">
        <f t="shared" si="480"/>
        <v/>
      </c>
      <c r="G1119" s="4" t="str">
        <f t="shared" ref="G1119:R1119" si="502">IFERROR(100*G412,"")</f>
        <v/>
      </c>
      <c r="H1119" s="4" t="str">
        <f t="shared" si="502"/>
        <v/>
      </c>
      <c r="I1119" s="4" t="str">
        <f t="shared" si="502"/>
        <v/>
      </c>
      <c r="J1119" s="4" t="str">
        <f t="shared" si="502"/>
        <v/>
      </c>
      <c r="K1119" s="4" t="str">
        <f t="shared" si="502"/>
        <v/>
      </c>
      <c r="L1119" s="4" t="str">
        <f t="shared" si="502"/>
        <v/>
      </c>
      <c r="M1119" s="4" t="str">
        <f t="shared" si="502"/>
        <v/>
      </c>
      <c r="N1119" s="4" t="str">
        <f t="shared" si="502"/>
        <v/>
      </c>
      <c r="O1119" s="4" t="str">
        <f t="shared" si="502"/>
        <v/>
      </c>
      <c r="P1119" s="4" t="str">
        <f t="shared" si="502"/>
        <v/>
      </c>
      <c r="Q1119" s="4" t="str">
        <f t="shared" si="502"/>
        <v/>
      </c>
      <c r="R1119" s="4" t="str">
        <f t="shared" si="502"/>
        <v/>
      </c>
      <c r="S1119" s="4" t="str">
        <f t="shared" si="482"/>
        <v>-</v>
      </c>
      <c r="T1119" s="4" t="str">
        <f t="shared" si="483"/>
        <v>-</v>
      </c>
      <c r="U1119" s="4" t="str">
        <f t="shared" si="484"/>
        <v>-</v>
      </c>
      <c r="V1119" s="4" t="str">
        <f t="shared" si="485"/>
        <v>-</v>
      </c>
      <c r="W1119" s="4"/>
    </row>
    <row r="1120" spans="1:23" x14ac:dyDescent="0.3">
      <c r="A1120" s="1" t="str">
        <f t="shared" si="501"/>
        <v/>
      </c>
      <c r="B1120" t="str">
        <f t="shared" si="501"/>
        <v/>
      </c>
      <c r="C1120" t="str">
        <f t="shared" si="501"/>
        <v/>
      </c>
      <c r="D1120" t="str">
        <f t="shared" si="501"/>
        <v/>
      </c>
      <c r="F1120" t="str">
        <f t="shared" si="480"/>
        <v/>
      </c>
      <c r="G1120" s="4" t="str">
        <f t="shared" ref="G1120:R1120" si="503">IFERROR(100*G413,"")</f>
        <v/>
      </c>
      <c r="H1120" s="4" t="str">
        <f t="shared" si="503"/>
        <v/>
      </c>
      <c r="I1120" s="4" t="str">
        <f t="shared" si="503"/>
        <v/>
      </c>
      <c r="J1120" s="4" t="str">
        <f t="shared" si="503"/>
        <v/>
      </c>
      <c r="K1120" s="4" t="str">
        <f t="shared" si="503"/>
        <v/>
      </c>
      <c r="L1120" s="4" t="str">
        <f t="shared" si="503"/>
        <v/>
      </c>
      <c r="M1120" s="4" t="str">
        <f t="shared" si="503"/>
        <v/>
      </c>
      <c r="N1120" s="4" t="str">
        <f t="shared" si="503"/>
        <v/>
      </c>
      <c r="O1120" s="4" t="str">
        <f t="shared" si="503"/>
        <v/>
      </c>
      <c r="P1120" s="4" t="str">
        <f t="shared" si="503"/>
        <v/>
      </c>
      <c r="Q1120" s="4" t="str">
        <f t="shared" si="503"/>
        <v/>
      </c>
      <c r="R1120" s="4" t="str">
        <f t="shared" si="503"/>
        <v/>
      </c>
      <c r="S1120" s="4" t="str">
        <f t="shared" si="482"/>
        <v>-</v>
      </c>
      <c r="T1120" s="4" t="str">
        <f t="shared" si="483"/>
        <v>-</v>
      </c>
      <c r="U1120" s="4" t="str">
        <f t="shared" si="484"/>
        <v>-</v>
      </c>
      <c r="V1120" s="4" t="str">
        <f t="shared" si="485"/>
        <v>-</v>
      </c>
      <c r="W1120" s="4"/>
    </row>
    <row r="1121" spans="1:23" x14ac:dyDescent="0.3">
      <c r="A1121" s="1" t="str">
        <f t="shared" si="501"/>
        <v/>
      </c>
      <c r="B1121" t="str">
        <f t="shared" si="501"/>
        <v/>
      </c>
      <c r="C1121" t="str">
        <f t="shared" si="501"/>
        <v/>
      </c>
      <c r="D1121" t="str">
        <f t="shared" si="501"/>
        <v/>
      </c>
      <c r="F1121" t="str">
        <f t="shared" si="480"/>
        <v/>
      </c>
      <c r="G1121" s="4" t="str">
        <f t="shared" ref="G1121:R1121" si="504">IFERROR(100*G414,"")</f>
        <v/>
      </c>
      <c r="H1121" s="4" t="str">
        <f t="shared" si="504"/>
        <v/>
      </c>
      <c r="I1121" s="4" t="str">
        <f t="shared" si="504"/>
        <v/>
      </c>
      <c r="J1121" s="4" t="str">
        <f t="shared" si="504"/>
        <v/>
      </c>
      <c r="K1121" s="4" t="str">
        <f t="shared" si="504"/>
        <v/>
      </c>
      <c r="L1121" s="4" t="str">
        <f t="shared" si="504"/>
        <v/>
      </c>
      <c r="M1121" s="4" t="str">
        <f t="shared" si="504"/>
        <v/>
      </c>
      <c r="N1121" s="4" t="str">
        <f t="shared" si="504"/>
        <v/>
      </c>
      <c r="O1121" s="4" t="str">
        <f t="shared" si="504"/>
        <v/>
      </c>
      <c r="P1121" s="4" t="str">
        <f t="shared" si="504"/>
        <v/>
      </c>
      <c r="Q1121" s="4" t="str">
        <f t="shared" si="504"/>
        <v/>
      </c>
      <c r="R1121" s="4" t="str">
        <f t="shared" si="504"/>
        <v/>
      </c>
      <c r="S1121" s="4" t="str">
        <f t="shared" si="482"/>
        <v>-</v>
      </c>
      <c r="T1121" s="4" t="str">
        <f t="shared" si="483"/>
        <v>-</v>
      </c>
      <c r="U1121" s="4" t="str">
        <f t="shared" si="484"/>
        <v>-</v>
      </c>
      <c r="V1121" s="4" t="str">
        <f t="shared" si="485"/>
        <v>-</v>
      </c>
      <c r="W1121" s="4"/>
    </row>
    <row r="1122" spans="1:23" x14ac:dyDescent="0.3">
      <c r="A1122" s="1" t="str">
        <f t="shared" si="501"/>
        <v/>
      </c>
      <c r="B1122" t="str">
        <f t="shared" si="501"/>
        <v/>
      </c>
      <c r="C1122" t="str">
        <f t="shared" si="501"/>
        <v/>
      </c>
      <c r="D1122" t="str">
        <f t="shared" si="501"/>
        <v/>
      </c>
      <c r="F1122" t="str">
        <f t="shared" si="480"/>
        <v/>
      </c>
      <c r="G1122" s="4" t="str">
        <f t="shared" ref="G1122:R1122" si="505">IFERROR(100*G415,"")</f>
        <v/>
      </c>
      <c r="H1122" s="4" t="str">
        <f t="shared" si="505"/>
        <v/>
      </c>
      <c r="I1122" s="4" t="str">
        <f t="shared" si="505"/>
        <v/>
      </c>
      <c r="J1122" s="4" t="str">
        <f t="shared" si="505"/>
        <v/>
      </c>
      <c r="K1122" s="4" t="str">
        <f t="shared" si="505"/>
        <v/>
      </c>
      <c r="L1122" s="4" t="str">
        <f t="shared" si="505"/>
        <v/>
      </c>
      <c r="M1122" s="4" t="str">
        <f t="shared" si="505"/>
        <v/>
      </c>
      <c r="N1122" s="4" t="str">
        <f t="shared" si="505"/>
        <v/>
      </c>
      <c r="O1122" s="4" t="str">
        <f t="shared" si="505"/>
        <v/>
      </c>
      <c r="P1122" s="4" t="str">
        <f t="shared" si="505"/>
        <v/>
      </c>
      <c r="Q1122" s="4" t="str">
        <f t="shared" si="505"/>
        <v/>
      </c>
      <c r="R1122" s="4" t="str">
        <f t="shared" si="505"/>
        <v/>
      </c>
      <c r="S1122" s="4" t="str">
        <f t="shared" si="482"/>
        <v>-</v>
      </c>
      <c r="T1122" s="4" t="str">
        <f t="shared" si="483"/>
        <v>-</v>
      </c>
      <c r="U1122" s="4" t="str">
        <f t="shared" si="484"/>
        <v>-</v>
      </c>
      <c r="V1122" s="4" t="str">
        <f t="shared" si="485"/>
        <v>-</v>
      </c>
      <c r="W1122" s="4"/>
    </row>
    <row r="1123" spans="1:23" x14ac:dyDescent="0.3">
      <c r="A1123" s="1" t="str">
        <f t="shared" si="501"/>
        <v/>
      </c>
      <c r="B1123" t="str">
        <f t="shared" si="501"/>
        <v/>
      </c>
      <c r="C1123" t="str">
        <f t="shared" si="501"/>
        <v/>
      </c>
      <c r="D1123" t="str">
        <f t="shared" si="501"/>
        <v/>
      </c>
      <c r="F1123" t="str">
        <f t="shared" si="480"/>
        <v/>
      </c>
      <c r="G1123" s="4" t="str">
        <f t="shared" ref="G1123:R1123" si="506">IFERROR(100*G416,"")</f>
        <v/>
      </c>
      <c r="H1123" s="4" t="str">
        <f t="shared" si="506"/>
        <v/>
      </c>
      <c r="I1123" s="4" t="str">
        <f t="shared" si="506"/>
        <v/>
      </c>
      <c r="J1123" s="4" t="str">
        <f t="shared" si="506"/>
        <v/>
      </c>
      <c r="K1123" s="4" t="str">
        <f t="shared" si="506"/>
        <v/>
      </c>
      <c r="L1123" s="4" t="str">
        <f t="shared" si="506"/>
        <v/>
      </c>
      <c r="M1123" s="4" t="str">
        <f t="shared" si="506"/>
        <v/>
      </c>
      <c r="N1123" s="4" t="str">
        <f t="shared" si="506"/>
        <v/>
      </c>
      <c r="O1123" s="4" t="str">
        <f t="shared" si="506"/>
        <v/>
      </c>
      <c r="P1123" s="4" t="str">
        <f t="shared" si="506"/>
        <v/>
      </c>
      <c r="Q1123" s="4" t="str">
        <f t="shared" si="506"/>
        <v/>
      </c>
      <c r="R1123" s="4" t="str">
        <f t="shared" si="506"/>
        <v/>
      </c>
      <c r="S1123" s="4" t="str">
        <f t="shared" si="482"/>
        <v>-</v>
      </c>
      <c r="T1123" s="4" t="str">
        <f t="shared" si="483"/>
        <v>-</v>
      </c>
      <c r="U1123" s="4" t="str">
        <f t="shared" si="484"/>
        <v>-</v>
      </c>
      <c r="V1123" s="4" t="str">
        <f t="shared" si="485"/>
        <v>-</v>
      </c>
      <c r="W1123" s="4"/>
    </row>
    <row r="1124" spans="1:23" x14ac:dyDescent="0.3">
      <c r="A1124" s="1" t="str">
        <f t="shared" si="501"/>
        <v/>
      </c>
      <c r="B1124" t="str">
        <f t="shared" si="501"/>
        <v/>
      </c>
      <c r="C1124" t="str">
        <f t="shared" si="501"/>
        <v/>
      </c>
      <c r="D1124" t="str">
        <f t="shared" si="501"/>
        <v/>
      </c>
      <c r="F1124" t="str">
        <f t="shared" si="480"/>
        <v/>
      </c>
      <c r="G1124" s="4" t="str">
        <f t="shared" ref="G1124:R1124" si="507">IFERROR(100*G417,"")</f>
        <v/>
      </c>
      <c r="H1124" s="4" t="str">
        <f t="shared" si="507"/>
        <v/>
      </c>
      <c r="I1124" s="4" t="str">
        <f t="shared" si="507"/>
        <v/>
      </c>
      <c r="J1124" s="4" t="str">
        <f t="shared" si="507"/>
        <v/>
      </c>
      <c r="K1124" s="4" t="str">
        <f t="shared" si="507"/>
        <v/>
      </c>
      <c r="L1124" s="4" t="str">
        <f t="shared" si="507"/>
        <v/>
      </c>
      <c r="M1124" s="4" t="str">
        <f t="shared" si="507"/>
        <v/>
      </c>
      <c r="N1124" s="4" t="str">
        <f t="shared" si="507"/>
        <v/>
      </c>
      <c r="O1124" s="4" t="str">
        <f t="shared" si="507"/>
        <v/>
      </c>
      <c r="P1124" s="4" t="str">
        <f t="shared" si="507"/>
        <v/>
      </c>
      <c r="Q1124" s="4" t="str">
        <f t="shared" si="507"/>
        <v/>
      </c>
      <c r="R1124" s="4" t="str">
        <f t="shared" si="507"/>
        <v/>
      </c>
      <c r="S1124" s="4" t="str">
        <f t="shared" si="482"/>
        <v>-</v>
      </c>
      <c r="T1124" s="4" t="str">
        <f t="shared" si="483"/>
        <v>-</v>
      </c>
      <c r="U1124" s="4" t="str">
        <f t="shared" si="484"/>
        <v>-</v>
      </c>
      <c r="V1124" s="4" t="str">
        <f t="shared" si="485"/>
        <v>-</v>
      </c>
      <c r="W1124" s="4"/>
    </row>
    <row r="1125" spans="1:23" x14ac:dyDescent="0.3">
      <c r="A1125" s="1" t="str">
        <f t="shared" si="501"/>
        <v/>
      </c>
      <c r="B1125" t="str">
        <f t="shared" si="501"/>
        <v/>
      </c>
      <c r="C1125" t="str">
        <f t="shared" si="501"/>
        <v/>
      </c>
      <c r="D1125" t="str">
        <f t="shared" si="501"/>
        <v/>
      </c>
      <c r="F1125" t="str">
        <f t="shared" si="480"/>
        <v/>
      </c>
      <c r="G1125" s="4" t="str">
        <f t="shared" ref="G1125:R1125" si="508">IFERROR(100*G418,"")</f>
        <v/>
      </c>
      <c r="H1125" s="4" t="str">
        <f t="shared" si="508"/>
        <v/>
      </c>
      <c r="I1125" s="4" t="str">
        <f t="shared" si="508"/>
        <v/>
      </c>
      <c r="J1125" s="4" t="str">
        <f t="shared" si="508"/>
        <v/>
      </c>
      <c r="K1125" s="4" t="str">
        <f t="shared" si="508"/>
        <v/>
      </c>
      <c r="L1125" s="4" t="str">
        <f t="shared" si="508"/>
        <v/>
      </c>
      <c r="M1125" s="4" t="str">
        <f t="shared" si="508"/>
        <v/>
      </c>
      <c r="N1125" s="4" t="str">
        <f t="shared" si="508"/>
        <v/>
      </c>
      <c r="O1125" s="4" t="str">
        <f t="shared" si="508"/>
        <v/>
      </c>
      <c r="P1125" s="4" t="str">
        <f t="shared" si="508"/>
        <v/>
      </c>
      <c r="Q1125" s="4" t="str">
        <f t="shared" si="508"/>
        <v/>
      </c>
      <c r="R1125" s="4" t="str">
        <f t="shared" si="508"/>
        <v/>
      </c>
      <c r="S1125" s="4" t="str">
        <f t="shared" si="482"/>
        <v>-</v>
      </c>
      <c r="T1125" s="4" t="str">
        <f t="shared" si="483"/>
        <v>-</v>
      </c>
      <c r="U1125" s="4" t="str">
        <f t="shared" si="484"/>
        <v>-</v>
      </c>
      <c r="V1125" s="4" t="str">
        <f t="shared" si="485"/>
        <v>-</v>
      </c>
      <c r="W1125" s="4"/>
    </row>
    <row r="1126" spans="1:23" x14ac:dyDescent="0.3">
      <c r="A1126" s="1" t="str">
        <f t="shared" si="501"/>
        <v/>
      </c>
      <c r="B1126" t="str">
        <f t="shared" si="501"/>
        <v/>
      </c>
      <c r="C1126" t="str">
        <f t="shared" si="501"/>
        <v/>
      </c>
      <c r="D1126" t="str">
        <f t="shared" si="501"/>
        <v/>
      </c>
      <c r="F1126" t="str">
        <f t="shared" si="480"/>
        <v/>
      </c>
      <c r="G1126" s="4" t="str">
        <f t="shared" ref="G1126:R1126" si="509">IFERROR(100*G419,"")</f>
        <v/>
      </c>
      <c r="H1126" s="4" t="str">
        <f t="shared" si="509"/>
        <v/>
      </c>
      <c r="I1126" s="4" t="str">
        <f t="shared" si="509"/>
        <v/>
      </c>
      <c r="J1126" s="4" t="str">
        <f t="shared" si="509"/>
        <v/>
      </c>
      <c r="K1126" s="4" t="str">
        <f t="shared" si="509"/>
        <v/>
      </c>
      <c r="L1126" s="4" t="str">
        <f t="shared" si="509"/>
        <v/>
      </c>
      <c r="M1126" s="4" t="str">
        <f t="shared" si="509"/>
        <v/>
      </c>
      <c r="N1126" s="4" t="str">
        <f t="shared" si="509"/>
        <v/>
      </c>
      <c r="O1126" s="4" t="str">
        <f t="shared" si="509"/>
        <v/>
      </c>
      <c r="P1126" s="4" t="str">
        <f t="shared" si="509"/>
        <v/>
      </c>
      <c r="Q1126" s="4" t="str">
        <f t="shared" si="509"/>
        <v/>
      </c>
      <c r="R1126" s="4" t="str">
        <f t="shared" si="509"/>
        <v/>
      </c>
      <c r="S1126" s="4" t="str">
        <f t="shared" si="482"/>
        <v>-</v>
      </c>
      <c r="T1126" s="4" t="str">
        <f t="shared" si="483"/>
        <v>-</v>
      </c>
      <c r="U1126" s="4" t="str">
        <f t="shared" si="484"/>
        <v>-</v>
      </c>
      <c r="V1126" s="4" t="str">
        <f t="shared" si="485"/>
        <v>-</v>
      </c>
      <c r="W1126" s="4"/>
    </row>
    <row r="1127" spans="1:23" x14ac:dyDescent="0.3">
      <c r="A1127" s="1" t="str">
        <f t="shared" si="501"/>
        <v/>
      </c>
      <c r="B1127" t="str">
        <f t="shared" si="501"/>
        <v/>
      </c>
      <c r="C1127" t="str">
        <f t="shared" si="501"/>
        <v/>
      </c>
      <c r="D1127" t="str">
        <f t="shared" si="501"/>
        <v/>
      </c>
      <c r="F1127" t="str">
        <f t="shared" si="480"/>
        <v/>
      </c>
      <c r="G1127" s="4" t="str">
        <f t="shared" ref="G1127:R1127" si="510">IFERROR(100*G420,"")</f>
        <v/>
      </c>
      <c r="H1127" s="4" t="str">
        <f t="shared" si="510"/>
        <v/>
      </c>
      <c r="I1127" s="4" t="str">
        <f t="shared" si="510"/>
        <v/>
      </c>
      <c r="J1127" s="4" t="str">
        <f t="shared" si="510"/>
        <v/>
      </c>
      <c r="K1127" s="4" t="str">
        <f t="shared" si="510"/>
        <v/>
      </c>
      <c r="L1127" s="4" t="str">
        <f t="shared" si="510"/>
        <v/>
      </c>
      <c r="M1127" s="4" t="str">
        <f t="shared" si="510"/>
        <v/>
      </c>
      <c r="N1127" s="4" t="str">
        <f t="shared" si="510"/>
        <v/>
      </c>
      <c r="O1127" s="4" t="str">
        <f t="shared" si="510"/>
        <v/>
      </c>
      <c r="P1127" s="4" t="str">
        <f t="shared" si="510"/>
        <v/>
      </c>
      <c r="Q1127" s="4" t="str">
        <f t="shared" si="510"/>
        <v/>
      </c>
      <c r="R1127" s="4" t="str">
        <f t="shared" si="510"/>
        <v/>
      </c>
      <c r="S1127" s="4" t="str">
        <f t="shared" si="482"/>
        <v>-</v>
      </c>
      <c r="T1127" s="4" t="str">
        <f t="shared" si="483"/>
        <v>-</v>
      </c>
      <c r="U1127" s="4" t="str">
        <f t="shared" si="484"/>
        <v>-</v>
      </c>
      <c r="V1127" s="4" t="str">
        <f t="shared" si="485"/>
        <v>-</v>
      </c>
      <c r="W1127" s="4"/>
    </row>
    <row r="1128" spans="1:23" x14ac:dyDescent="0.3">
      <c r="A1128" s="1" t="str">
        <f t="shared" si="501"/>
        <v/>
      </c>
      <c r="B1128" t="str">
        <f t="shared" si="501"/>
        <v/>
      </c>
      <c r="C1128" t="str">
        <f t="shared" si="501"/>
        <v/>
      </c>
      <c r="D1128" t="str">
        <f t="shared" si="501"/>
        <v/>
      </c>
      <c r="F1128" t="str">
        <f t="shared" si="480"/>
        <v/>
      </c>
      <c r="G1128" s="4" t="str">
        <f t="shared" ref="G1128:R1128" si="511">IFERROR(100*G421,"")</f>
        <v/>
      </c>
      <c r="H1128" s="4" t="str">
        <f t="shared" si="511"/>
        <v/>
      </c>
      <c r="I1128" s="4" t="str">
        <f t="shared" si="511"/>
        <v/>
      </c>
      <c r="J1128" s="4" t="str">
        <f t="shared" si="511"/>
        <v/>
      </c>
      <c r="K1128" s="4" t="str">
        <f t="shared" si="511"/>
        <v/>
      </c>
      <c r="L1128" s="4" t="str">
        <f t="shared" si="511"/>
        <v/>
      </c>
      <c r="M1128" s="4" t="str">
        <f t="shared" si="511"/>
        <v/>
      </c>
      <c r="N1128" s="4" t="str">
        <f t="shared" si="511"/>
        <v/>
      </c>
      <c r="O1128" s="4" t="str">
        <f t="shared" si="511"/>
        <v/>
      </c>
      <c r="P1128" s="4" t="str">
        <f t="shared" si="511"/>
        <v/>
      </c>
      <c r="Q1128" s="4" t="str">
        <f t="shared" si="511"/>
        <v/>
      </c>
      <c r="R1128" s="4" t="str">
        <f t="shared" si="511"/>
        <v/>
      </c>
      <c r="S1128" s="4" t="str">
        <f t="shared" si="482"/>
        <v>-</v>
      </c>
      <c r="T1128" s="4" t="str">
        <f t="shared" si="483"/>
        <v>-</v>
      </c>
      <c r="U1128" s="4" t="str">
        <f t="shared" si="484"/>
        <v>-</v>
      </c>
      <c r="V1128" s="4" t="str">
        <f t="shared" si="485"/>
        <v>-</v>
      </c>
      <c r="W1128" s="4"/>
    </row>
    <row r="1129" spans="1:23" x14ac:dyDescent="0.3">
      <c r="A1129" s="1" t="str">
        <f t="shared" si="501"/>
        <v/>
      </c>
      <c r="B1129" t="str">
        <f t="shared" si="501"/>
        <v/>
      </c>
      <c r="C1129" t="str">
        <f t="shared" si="501"/>
        <v/>
      </c>
      <c r="D1129" t="str">
        <f t="shared" si="501"/>
        <v/>
      </c>
      <c r="F1129" t="str">
        <f t="shared" si="480"/>
        <v/>
      </c>
      <c r="G1129" s="4" t="str">
        <f t="shared" ref="G1129:R1129" si="512">IFERROR(100*G422,"")</f>
        <v/>
      </c>
      <c r="H1129" s="4" t="str">
        <f t="shared" si="512"/>
        <v/>
      </c>
      <c r="I1129" s="4" t="str">
        <f t="shared" si="512"/>
        <v/>
      </c>
      <c r="J1129" s="4" t="str">
        <f t="shared" si="512"/>
        <v/>
      </c>
      <c r="K1129" s="4" t="str">
        <f t="shared" si="512"/>
        <v/>
      </c>
      <c r="L1129" s="4" t="str">
        <f t="shared" si="512"/>
        <v/>
      </c>
      <c r="M1129" s="4" t="str">
        <f t="shared" si="512"/>
        <v/>
      </c>
      <c r="N1129" s="4" t="str">
        <f t="shared" si="512"/>
        <v/>
      </c>
      <c r="O1129" s="4" t="str">
        <f t="shared" si="512"/>
        <v/>
      </c>
      <c r="P1129" s="4" t="str">
        <f t="shared" si="512"/>
        <v/>
      </c>
      <c r="Q1129" s="4" t="str">
        <f t="shared" si="512"/>
        <v/>
      </c>
      <c r="R1129" s="4" t="str">
        <f t="shared" si="512"/>
        <v/>
      </c>
      <c r="S1129" s="4" t="str">
        <f t="shared" si="482"/>
        <v>-</v>
      </c>
      <c r="T1129" s="4" t="str">
        <f t="shared" si="483"/>
        <v>-</v>
      </c>
      <c r="U1129" s="4" t="str">
        <f t="shared" si="484"/>
        <v>-</v>
      </c>
      <c r="V1129" s="4" t="str">
        <f t="shared" si="485"/>
        <v>-</v>
      </c>
      <c r="W1129" s="4"/>
    </row>
    <row r="1130" spans="1:23" x14ac:dyDescent="0.3">
      <c r="A1130" s="1" t="str">
        <f t="shared" si="501"/>
        <v/>
      </c>
      <c r="B1130" t="str">
        <f t="shared" si="501"/>
        <v/>
      </c>
      <c r="C1130" t="str">
        <f t="shared" si="501"/>
        <v/>
      </c>
      <c r="D1130" t="str">
        <f t="shared" si="501"/>
        <v/>
      </c>
      <c r="F1130" t="str">
        <f t="shared" si="480"/>
        <v/>
      </c>
      <c r="G1130" s="4" t="str">
        <f t="shared" ref="G1130:R1130" si="513">IFERROR(100*G423,"")</f>
        <v/>
      </c>
      <c r="H1130" s="4" t="str">
        <f t="shared" si="513"/>
        <v/>
      </c>
      <c r="I1130" s="4" t="str">
        <f t="shared" si="513"/>
        <v/>
      </c>
      <c r="J1130" s="4" t="str">
        <f t="shared" si="513"/>
        <v/>
      </c>
      <c r="K1130" s="4" t="str">
        <f t="shared" si="513"/>
        <v/>
      </c>
      <c r="L1130" s="4" t="str">
        <f t="shared" si="513"/>
        <v/>
      </c>
      <c r="M1130" s="4" t="str">
        <f t="shared" si="513"/>
        <v/>
      </c>
      <c r="N1130" s="4" t="str">
        <f t="shared" si="513"/>
        <v/>
      </c>
      <c r="O1130" s="4" t="str">
        <f t="shared" si="513"/>
        <v/>
      </c>
      <c r="P1130" s="4" t="str">
        <f t="shared" si="513"/>
        <v/>
      </c>
      <c r="Q1130" s="4" t="str">
        <f t="shared" si="513"/>
        <v/>
      </c>
      <c r="R1130" s="4" t="str">
        <f t="shared" si="513"/>
        <v/>
      </c>
      <c r="S1130" s="4" t="str">
        <f t="shared" si="482"/>
        <v>-</v>
      </c>
      <c r="T1130" s="4" t="str">
        <f t="shared" si="483"/>
        <v>-</v>
      </c>
      <c r="U1130" s="4" t="str">
        <f t="shared" si="484"/>
        <v>-</v>
      </c>
      <c r="V1130" s="4" t="str">
        <f t="shared" si="485"/>
        <v>-</v>
      </c>
      <c r="W1130" s="4"/>
    </row>
    <row r="1131" spans="1:23" x14ac:dyDescent="0.3">
      <c r="A1131" s="1" t="str">
        <f t="shared" si="501"/>
        <v/>
      </c>
      <c r="B1131" t="str">
        <f t="shared" si="501"/>
        <v/>
      </c>
      <c r="C1131" t="str">
        <f t="shared" si="501"/>
        <v/>
      </c>
      <c r="D1131" t="str">
        <f t="shared" si="501"/>
        <v/>
      </c>
      <c r="F1131" t="str">
        <f t="shared" si="480"/>
        <v/>
      </c>
      <c r="G1131" s="4" t="str">
        <f t="shared" ref="G1131:R1131" si="514">IFERROR(100*G424,"")</f>
        <v/>
      </c>
      <c r="H1131" s="4" t="str">
        <f t="shared" si="514"/>
        <v/>
      </c>
      <c r="I1131" s="4" t="str">
        <f t="shared" si="514"/>
        <v/>
      </c>
      <c r="J1131" s="4" t="str">
        <f t="shared" si="514"/>
        <v/>
      </c>
      <c r="K1131" s="4" t="str">
        <f t="shared" si="514"/>
        <v/>
      </c>
      <c r="L1131" s="4" t="str">
        <f t="shared" si="514"/>
        <v/>
      </c>
      <c r="M1131" s="4" t="str">
        <f t="shared" si="514"/>
        <v/>
      </c>
      <c r="N1131" s="4" t="str">
        <f t="shared" si="514"/>
        <v/>
      </c>
      <c r="O1131" s="4" t="str">
        <f t="shared" si="514"/>
        <v/>
      </c>
      <c r="P1131" s="4" t="str">
        <f t="shared" si="514"/>
        <v/>
      </c>
      <c r="Q1131" s="4" t="str">
        <f t="shared" si="514"/>
        <v/>
      </c>
      <c r="R1131" s="4" t="str">
        <f t="shared" si="514"/>
        <v/>
      </c>
      <c r="S1131" s="4" t="str">
        <f t="shared" si="482"/>
        <v>-</v>
      </c>
      <c r="T1131" s="4" t="str">
        <f t="shared" si="483"/>
        <v>-</v>
      </c>
      <c r="U1131" s="4" t="str">
        <f t="shared" si="484"/>
        <v>-</v>
      </c>
      <c r="V1131" s="4" t="str">
        <f t="shared" si="485"/>
        <v>-</v>
      </c>
      <c r="W1131" s="4"/>
    </row>
    <row r="1132" spans="1:23" x14ac:dyDescent="0.3">
      <c r="A1132" s="1" t="str">
        <f t="shared" si="501"/>
        <v/>
      </c>
      <c r="B1132" t="str">
        <f t="shared" si="501"/>
        <v/>
      </c>
      <c r="C1132" t="str">
        <f t="shared" si="501"/>
        <v/>
      </c>
      <c r="D1132" t="str">
        <f t="shared" si="501"/>
        <v/>
      </c>
      <c r="F1132" t="str">
        <f t="shared" si="480"/>
        <v/>
      </c>
      <c r="G1132" s="4" t="str">
        <f t="shared" ref="G1132:R1132" si="515">IFERROR(100*G425,"")</f>
        <v/>
      </c>
      <c r="H1132" s="4" t="str">
        <f t="shared" si="515"/>
        <v/>
      </c>
      <c r="I1132" s="4" t="str">
        <f t="shared" si="515"/>
        <v/>
      </c>
      <c r="J1132" s="4" t="str">
        <f t="shared" si="515"/>
        <v/>
      </c>
      <c r="K1132" s="4" t="str">
        <f t="shared" si="515"/>
        <v/>
      </c>
      <c r="L1132" s="4" t="str">
        <f t="shared" si="515"/>
        <v/>
      </c>
      <c r="M1132" s="4" t="str">
        <f t="shared" si="515"/>
        <v/>
      </c>
      <c r="N1132" s="4" t="str">
        <f t="shared" si="515"/>
        <v/>
      </c>
      <c r="O1132" s="4" t="str">
        <f t="shared" si="515"/>
        <v/>
      </c>
      <c r="P1132" s="4" t="str">
        <f t="shared" si="515"/>
        <v/>
      </c>
      <c r="Q1132" s="4" t="str">
        <f t="shared" si="515"/>
        <v/>
      </c>
      <c r="R1132" s="4" t="str">
        <f t="shared" si="515"/>
        <v/>
      </c>
      <c r="S1132" s="4" t="str">
        <f t="shared" si="482"/>
        <v>-</v>
      </c>
      <c r="T1132" s="4" t="str">
        <f t="shared" si="483"/>
        <v>-</v>
      </c>
      <c r="U1132" s="4" t="str">
        <f t="shared" si="484"/>
        <v>-</v>
      </c>
      <c r="V1132" s="4" t="str">
        <f t="shared" si="485"/>
        <v>-</v>
      </c>
      <c r="W1132" s="4"/>
    </row>
    <row r="1133" spans="1:23" x14ac:dyDescent="0.3">
      <c r="A1133" s="1" t="str">
        <f t="shared" si="501"/>
        <v/>
      </c>
      <c r="B1133" t="str">
        <f t="shared" si="501"/>
        <v/>
      </c>
      <c r="C1133" t="str">
        <f t="shared" si="501"/>
        <v/>
      </c>
      <c r="D1133" t="str">
        <f t="shared" si="501"/>
        <v/>
      </c>
      <c r="F1133" t="str">
        <f t="shared" si="480"/>
        <v/>
      </c>
      <c r="G1133" s="4" t="str">
        <f t="shared" ref="G1133:R1133" si="516">IFERROR(100*G426,"")</f>
        <v/>
      </c>
      <c r="H1133" s="4" t="str">
        <f t="shared" si="516"/>
        <v/>
      </c>
      <c r="I1133" s="4" t="str">
        <f t="shared" si="516"/>
        <v/>
      </c>
      <c r="J1133" s="4" t="str">
        <f t="shared" si="516"/>
        <v/>
      </c>
      <c r="K1133" s="4" t="str">
        <f t="shared" si="516"/>
        <v/>
      </c>
      <c r="L1133" s="4" t="str">
        <f t="shared" si="516"/>
        <v/>
      </c>
      <c r="M1133" s="4" t="str">
        <f t="shared" si="516"/>
        <v/>
      </c>
      <c r="N1133" s="4" t="str">
        <f t="shared" si="516"/>
        <v/>
      </c>
      <c r="O1133" s="4" t="str">
        <f t="shared" si="516"/>
        <v/>
      </c>
      <c r="P1133" s="4" t="str">
        <f t="shared" si="516"/>
        <v/>
      </c>
      <c r="Q1133" s="4" t="str">
        <f t="shared" si="516"/>
        <v/>
      </c>
      <c r="R1133" s="4" t="str">
        <f t="shared" si="516"/>
        <v/>
      </c>
      <c r="S1133" s="4" t="str">
        <f t="shared" si="482"/>
        <v>-</v>
      </c>
      <c r="T1133" s="4" t="str">
        <f t="shared" si="483"/>
        <v>-</v>
      </c>
      <c r="U1133" s="4" t="str">
        <f t="shared" si="484"/>
        <v>-</v>
      </c>
      <c r="V1133" s="4" t="str">
        <f t="shared" si="485"/>
        <v>-</v>
      </c>
      <c r="W1133" s="4"/>
    </row>
    <row r="1134" spans="1:23" x14ac:dyDescent="0.3">
      <c r="A1134" s="1" t="str">
        <f t="shared" si="501"/>
        <v/>
      </c>
      <c r="B1134" t="str">
        <f t="shared" si="501"/>
        <v/>
      </c>
      <c r="C1134" t="str">
        <f t="shared" si="501"/>
        <v/>
      </c>
      <c r="D1134" t="str">
        <f t="shared" si="501"/>
        <v/>
      </c>
      <c r="F1134" t="str">
        <f t="shared" si="480"/>
        <v/>
      </c>
      <c r="G1134" s="4" t="str">
        <f t="shared" ref="G1134:R1134" si="517">IFERROR(100*G427,"")</f>
        <v/>
      </c>
      <c r="H1134" s="4" t="str">
        <f t="shared" si="517"/>
        <v/>
      </c>
      <c r="I1134" s="4" t="str">
        <f t="shared" si="517"/>
        <v/>
      </c>
      <c r="J1134" s="4" t="str">
        <f t="shared" si="517"/>
        <v/>
      </c>
      <c r="K1134" s="4" t="str">
        <f t="shared" si="517"/>
        <v/>
      </c>
      <c r="L1134" s="4" t="str">
        <f t="shared" si="517"/>
        <v/>
      </c>
      <c r="M1134" s="4" t="str">
        <f t="shared" si="517"/>
        <v/>
      </c>
      <c r="N1134" s="4" t="str">
        <f t="shared" si="517"/>
        <v/>
      </c>
      <c r="O1134" s="4" t="str">
        <f t="shared" si="517"/>
        <v/>
      </c>
      <c r="P1134" s="4" t="str">
        <f t="shared" si="517"/>
        <v/>
      </c>
      <c r="Q1134" s="4" t="str">
        <f t="shared" si="517"/>
        <v/>
      </c>
      <c r="R1134" s="4" t="str">
        <f t="shared" si="517"/>
        <v/>
      </c>
      <c r="S1134" s="4" t="str">
        <f t="shared" si="482"/>
        <v>-</v>
      </c>
      <c r="T1134" s="4" t="str">
        <f t="shared" si="483"/>
        <v>-</v>
      </c>
      <c r="U1134" s="4" t="str">
        <f t="shared" si="484"/>
        <v>-</v>
      </c>
      <c r="V1134" s="4" t="str">
        <f t="shared" si="485"/>
        <v>-</v>
      </c>
      <c r="W1134" s="4"/>
    </row>
    <row r="1135" spans="1:23" x14ac:dyDescent="0.3">
      <c r="A1135" s="1" t="str">
        <f t="shared" si="501"/>
        <v/>
      </c>
      <c r="B1135" t="str">
        <f t="shared" si="501"/>
        <v/>
      </c>
      <c r="C1135" t="str">
        <f t="shared" si="501"/>
        <v/>
      </c>
      <c r="D1135" t="str">
        <f t="shared" si="501"/>
        <v/>
      </c>
      <c r="F1135" t="str">
        <f t="shared" si="480"/>
        <v/>
      </c>
      <c r="G1135" s="4" t="str">
        <f t="shared" ref="G1135:R1135" si="518">IFERROR(100*G428,"")</f>
        <v/>
      </c>
      <c r="H1135" s="4" t="str">
        <f t="shared" si="518"/>
        <v/>
      </c>
      <c r="I1135" s="4" t="str">
        <f t="shared" si="518"/>
        <v/>
      </c>
      <c r="J1135" s="4" t="str">
        <f t="shared" si="518"/>
        <v/>
      </c>
      <c r="K1135" s="4" t="str">
        <f t="shared" si="518"/>
        <v/>
      </c>
      <c r="L1135" s="4" t="str">
        <f t="shared" si="518"/>
        <v/>
      </c>
      <c r="M1135" s="4" t="str">
        <f t="shared" si="518"/>
        <v/>
      </c>
      <c r="N1135" s="4" t="str">
        <f t="shared" si="518"/>
        <v/>
      </c>
      <c r="O1135" s="4" t="str">
        <f t="shared" si="518"/>
        <v/>
      </c>
      <c r="P1135" s="4" t="str">
        <f t="shared" si="518"/>
        <v/>
      </c>
      <c r="Q1135" s="4" t="str">
        <f t="shared" si="518"/>
        <v/>
      </c>
      <c r="R1135" s="4" t="str">
        <f t="shared" si="518"/>
        <v/>
      </c>
      <c r="S1135" s="4" t="str">
        <f t="shared" si="482"/>
        <v>-</v>
      </c>
      <c r="T1135" s="4" t="str">
        <f t="shared" si="483"/>
        <v>-</v>
      </c>
      <c r="U1135" s="4" t="str">
        <f t="shared" si="484"/>
        <v>-</v>
      </c>
      <c r="V1135" s="4" t="str">
        <f t="shared" si="485"/>
        <v>-</v>
      </c>
      <c r="W1135" s="4"/>
    </row>
    <row r="1136" spans="1:23" x14ac:dyDescent="0.3">
      <c r="A1136" s="1" t="str">
        <f t="shared" si="501"/>
        <v/>
      </c>
      <c r="B1136" t="str">
        <f t="shared" si="501"/>
        <v/>
      </c>
      <c r="C1136" t="str">
        <f t="shared" si="501"/>
        <v/>
      </c>
      <c r="D1136" t="str">
        <f t="shared" si="501"/>
        <v/>
      </c>
      <c r="F1136" t="str">
        <f t="shared" si="480"/>
        <v/>
      </c>
      <c r="G1136" s="4" t="str">
        <f t="shared" ref="G1136:R1136" si="519">IFERROR(100*G429,"")</f>
        <v/>
      </c>
      <c r="H1136" s="4" t="str">
        <f t="shared" si="519"/>
        <v/>
      </c>
      <c r="I1136" s="4" t="str">
        <f t="shared" si="519"/>
        <v/>
      </c>
      <c r="J1136" s="4" t="str">
        <f t="shared" si="519"/>
        <v/>
      </c>
      <c r="K1136" s="4" t="str">
        <f t="shared" si="519"/>
        <v/>
      </c>
      <c r="L1136" s="4" t="str">
        <f t="shared" si="519"/>
        <v/>
      </c>
      <c r="M1136" s="4" t="str">
        <f t="shared" si="519"/>
        <v/>
      </c>
      <c r="N1136" s="4" t="str">
        <f t="shared" si="519"/>
        <v/>
      </c>
      <c r="O1136" s="4" t="str">
        <f t="shared" si="519"/>
        <v/>
      </c>
      <c r="P1136" s="4" t="str">
        <f t="shared" si="519"/>
        <v/>
      </c>
      <c r="Q1136" s="4" t="str">
        <f t="shared" si="519"/>
        <v/>
      </c>
      <c r="R1136" s="4" t="str">
        <f t="shared" si="519"/>
        <v/>
      </c>
      <c r="S1136" s="4" t="str">
        <f t="shared" si="482"/>
        <v>-</v>
      </c>
      <c r="T1136" s="4" t="str">
        <f t="shared" si="483"/>
        <v>-</v>
      </c>
      <c r="U1136" s="4" t="str">
        <f t="shared" si="484"/>
        <v>-</v>
      </c>
      <c r="V1136" s="4" t="str">
        <f t="shared" si="485"/>
        <v>-</v>
      </c>
      <c r="W1136" s="4"/>
    </row>
    <row r="1137" spans="1:23" x14ac:dyDescent="0.3">
      <c r="A1137" s="1" t="str">
        <f t="shared" si="501"/>
        <v/>
      </c>
      <c r="B1137" t="str">
        <f t="shared" si="501"/>
        <v/>
      </c>
      <c r="C1137" t="str">
        <f t="shared" si="501"/>
        <v/>
      </c>
      <c r="D1137" t="str">
        <f t="shared" si="501"/>
        <v/>
      </c>
      <c r="F1137" t="str">
        <f t="shared" si="480"/>
        <v/>
      </c>
      <c r="G1137" s="4" t="str">
        <f t="shared" ref="G1137:R1137" si="520">IFERROR(100*G430,"")</f>
        <v/>
      </c>
      <c r="H1137" s="4" t="str">
        <f t="shared" si="520"/>
        <v/>
      </c>
      <c r="I1137" s="4" t="str">
        <f t="shared" si="520"/>
        <v/>
      </c>
      <c r="J1137" s="4" t="str">
        <f t="shared" si="520"/>
        <v/>
      </c>
      <c r="K1137" s="4" t="str">
        <f t="shared" si="520"/>
        <v/>
      </c>
      <c r="L1137" s="4" t="str">
        <f t="shared" si="520"/>
        <v/>
      </c>
      <c r="M1137" s="4" t="str">
        <f t="shared" si="520"/>
        <v/>
      </c>
      <c r="N1137" s="4" t="str">
        <f t="shared" si="520"/>
        <v/>
      </c>
      <c r="O1137" s="4" t="str">
        <f t="shared" si="520"/>
        <v/>
      </c>
      <c r="P1137" s="4" t="str">
        <f t="shared" si="520"/>
        <v/>
      </c>
      <c r="Q1137" s="4" t="str">
        <f t="shared" si="520"/>
        <v/>
      </c>
      <c r="R1137" s="4" t="str">
        <f t="shared" si="520"/>
        <v/>
      </c>
      <c r="S1137" s="4" t="str">
        <f t="shared" si="482"/>
        <v>-</v>
      </c>
      <c r="T1137" s="4" t="str">
        <f t="shared" si="483"/>
        <v>-</v>
      </c>
      <c r="U1137" s="4" t="str">
        <f t="shared" si="484"/>
        <v>-</v>
      </c>
      <c r="V1137" s="4" t="str">
        <f t="shared" si="485"/>
        <v>-</v>
      </c>
      <c r="W1137" s="4"/>
    </row>
    <row r="1138" spans="1:23" x14ac:dyDescent="0.3">
      <c r="A1138" s="1" t="str">
        <f t="shared" si="501"/>
        <v/>
      </c>
      <c r="B1138" t="str">
        <f t="shared" si="501"/>
        <v/>
      </c>
      <c r="C1138" t="str">
        <f t="shared" si="501"/>
        <v/>
      </c>
      <c r="D1138" t="str">
        <f t="shared" si="501"/>
        <v/>
      </c>
      <c r="F1138" t="str">
        <f t="shared" si="480"/>
        <v/>
      </c>
      <c r="G1138" s="4" t="str">
        <f t="shared" ref="G1138:R1138" si="521">IFERROR(100*G431,"")</f>
        <v/>
      </c>
      <c r="H1138" s="4" t="str">
        <f t="shared" si="521"/>
        <v/>
      </c>
      <c r="I1138" s="4" t="str">
        <f t="shared" si="521"/>
        <v/>
      </c>
      <c r="J1138" s="4" t="str">
        <f t="shared" si="521"/>
        <v/>
      </c>
      <c r="K1138" s="4" t="str">
        <f t="shared" si="521"/>
        <v/>
      </c>
      <c r="L1138" s="4" t="str">
        <f t="shared" si="521"/>
        <v/>
      </c>
      <c r="M1138" s="4" t="str">
        <f t="shared" si="521"/>
        <v/>
      </c>
      <c r="N1138" s="4" t="str">
        <f t="shared" si="521"/>
        <v/>
      </c>
      <c r="O1138" s="4" t="str">
        <f t="shared" si="521"/>
        <v/>
      </c>
      <c r="P1138" s="4" t="str">
        <f t="shared" si="521"/>
        <v/>
      </c>
      <c r="Q1138" s="4" t="str">
        <f t="shared" si="521"/>
        <v/>
      </c>
      <c r="R1138" s="4" t="str">
        <f t="shared" si="521"/>
        <v/>
      </c>
      <c r="S1138" s="4" t="str">
        <f t="shared" si="482"/>
        <v>-</v>
      </c>
      <c r="T1138" s="4" t="str">
        <f t="shared" si="483"/>
        <v>-</v>
      </c>
      <c r="U1138" s="4" t="str">
        <f t="shared" si="484"/>
        <v>-</v>
      </c>
      <c r="V1138" s="4" t="str">
        <f t="shared" si="485"/>
        <v>-</v>
      </c>
      <c r="W1138" s="4"/>
    </row>
    <row r="1139" spans="1:23" x14ac:dyDescent="0.3">
      <c r="A1139" s="1" t="str">
        <f t="shared" ref="A1139:D1158" si="522">A432</f>
        <v/>
      </c>
      <c r="B1139" t="str">
        <f t="shared" si="522"/>
        <v/>
      </c>
      <c r="C1139" t="str">
        <f t="shared" si="522"/>
        <v/>
      </c>
      <c r="D1139" t="str">
        <f t="shared" si="522"/>
        <v/>
      </c>
      <c r="F1139" t="str">
        <f t="shared" si="480"/>
        <v/>
      </c>
      <c r="G1139" s="4" t="str">
        <f t="shared" ref="G1139:R1139" si="523">IFERROR(100*G432,"")</f>
        <v/>
      </c>
      <c r="H1139" s="4" t="str">
        <f t="shared" si="523"/>
        <v/>
      </c>
      <c r="I1139" s="4" t="str">
        <f t="shared" si="523"/>
        <v/>
      </c>
      <c r="J1139" s="4" t="str">
        <f t="shared" si="523"/>
        <v/>
      </c>
      <c r="K1139" s="4" t="str">
        <f t="shared" si="523"/>
        <v/>
      </c>
      <c r="L1139" s="4" t="str">
        <f t="shared" si="523"/>
        <v/>
      </c>
      <c r="M1139" s="4" t="str">
        <f t="shared" si="523"/>
        <v/>
      </c>
      <c r="N1139" s="4" t="str">
        <f t="shared" si="523"/>
        <v/>
      </c>
      <c r="O1139" s="4" t="str">
        <f t="shared" si="523"/>
        <v/>
      </c>
      <c r="P1139" s="4" t="str">
        <f t="shared" si="523"/>
        <v/>
      </c>
      <c r="Q1139" s="4" t="str">
        <f t="shared" si="523"/>
        <v/>
      </c>
      <c r="R1139" s="4" t="str">
        <f t="shared" si="523"/>
        <v/>
      </c>
      <c r="S1139" s="4" t="str">
        <f t="shared" si="482"/>
        <v>-</v>
      </c>
      <c r="T1139" s="4" t="str">
        <f t="shared" si="483"/>
        <v>-</v>
      </c>
      <c r="U1139" s="4" t="str">
        <f t="shared" si="484"/>
        <v>-</v>
      </c>
      <c r="V1139" s="4" t="str">
        <f t="shared" si="485"/>
        <v>-</v>
      </c>
      <c r="W1139" s="4"/>
    </row>
    <row r="1140" spans="1:23" x14ac:dyDescent="0.3">
      <c r="A1140" s="1" t="str">
        <f t="shared" si="522"/>
        <v/>
      </c>
      <c r="B1140" t="str">
        <f t="shared" si="522"/>
        <v/>
      </c>
      <c r="C1140" t="str">
        <f t="shared" si="522"/>
        <v/>
      </c>
      <c r="D1140" t="str">
        <f t="shared" si="522"/>
        <v/>
      </c>
      <c r="F1140" t="str">
        <f t="shared" si="480"/>
        <v/>
      </c>
      <c r="G1140" s="4" t="str">
        <f t="shared" ref="G1140:R1140" si="524">IFERROR(100*G433,"")</f>
        <v/>
      </c>
      <c r="H1140" s="4" t="str">
        <f t="shared" si="524"/>
        <v/>
      </c>
      <c r="I1140" s="4" t="str">
        <f t="shared" si="524"/>
        <v/>
      </c>
      <c r="J1140" s="4" t="str">
        <f t="shared" si="524"/>
        <v/>
      </c>
      <c r="K1140" s="4" t="str">
        <f t="shared" si="524"/>
        <v/>
      </c>
      <c r="L1140" s="4" t="str">
        <f t="shared" si="524"/>
        <v/>
      </c>
      <c r="M1140" s="4" t="str">
        <f t="shared" si="524"/>
        <v/>
      </c>
      <c r="N1140" s="4" t="str">
        <f t="shared" si="524"/>
        <v/>
      </c>
      <c r="O1140" s="4" t="str">
        <f t="shared" si="524"/>
        <v/>
      </c>
      <c r="P1140" s="4" t="str">
        <f t="shared" si="524"/>
        <v/>
      </c>
      <c r="Q1140" s="4" t="str">
        <f t="shared" si="524"/>
        <v/>
      </c>
      <c r="R1140" s="4" t="str">
        <f t="shared" si="524"/>
        <v/>
      </c>
      <c r="S1140" s="4" t="str">
        <f t="shared" si="482"/>
        <v>-</v>
      </c>
      <c r="T1140" s="4" t="str">
        <f t="shared" si="483"/>
        <v>-</v>
      </c>
      <c r="U1140" s="4" t="str">
        <f t="shared" si="484"/>
        <v>-</v>
      </c>
      <c r="V1140" s="4" t="str">
        <f t="shared" si="485"/>
        <v>-</v>
      </c>
      <c r="W1140" s="4"/>
    </row>
    <row r="1141" spans="1:23" x14ac:dyDescent="0.3">
      <c r="A1141" s="1" t="str">
        <f t="shared" si="522"/>
        <v/>
      </c>
      <c r="B1141" t="str">
        <f t="shared" si="522"/>
        <v/>
      </c>
      <c r="C1141" t="str">
        <f t="shared" si="522"/>
        <v/>
      </c>
      <c r="D1141" t="str">
        <f t="shared" si="522"/>
        <v/>
      </c>
      <c r="F1141" t="str">
        <f t="shared" si="480"/>
        <v/>
      </c>
      <c r="G1141" s="4" t="str">
        <f t="shared" ref="G1141:R1141" si="525">IFERROR(100*G434,"")</f>
        <v/>
      </c>
      <c r="H1141" s="4" t="str">
        <f t="shared" si="525"/>
        <v/>
      </c>
      <c r="I1141" s="4" t="str">
        <f t="shared" si="525"/>
        <v/>
      </c>
      <c r="J1141" s="4" t="str">
        <f t="shared" si="525"/>
        <v/>
      </c>
      <c r="K1141" s="4" t="str">
        <f t="shared" si="525"/>
        <v/>
      </c>
      <c r="L1141" s="4" t="str">
        <f t="shared" si="525"/>
        <v/>
      </c>
      <c r="M1141" s="4" t="str">
        <f t="shared" si="525"/>
        <v/>
      </c>
      <c r="N1141" s="4" t="str">
        <f t="shared" si="525"/>
        <v/>
      </c>
      <c r="O1141" s="4" t="str">
        <f t="shared" si="525"/>
        <v/>
      </c>
      <c r="P1141" s="4" t="str">
        <f t="shared" si="525"/>
        <v/>
      </c>
      <c r="Q1141" s="4" t="str">
        <f t="shared" si="525"/>
        <v/>
      </c>
      <c r="R1141" s="4" t="str">
        <f t="shared" si="525"/>
        <v/>
      </c>
      <c r="S1141" s="4" t="str">
        <f t="shared" si="482"/>
        <v>-</v>
      </c>
      <c r="T1141" s="4" t="str">
        <f t="shared" si="483"/>
        <v>-</v>
      </c>
      <c r="U1141" s="4" t="str">
        <f t="shared" si="484"/>
        <v>-</v>
      </c>
      <c r="V1141" s="4" t="str">
        <f t="shared" si="485"/>
        <v>-</v>
      </c>
      <c r="W1141" s="4"/>
    </row>
    <row r="1142" spans="1:23" x14ac:dyDescent="0.3">
      <c r="A1142" s="1" t="str">
        <f t="shared" si="522"/>
        <v/>
      </c>
      <c r="B1142" t="str">
        <f t="shared" si="522"/>
        <v/>
      </c>
      <c r="C1142" t="str">
        <f t="shared" si="522"/>
        <v/>
      </c>
      <c r="D1142" t="str">
        <f t="shared" si="522"/>
        <v/>
      </c>
      <c r="F1142" t="str">
        <f t="shared" si="480"/>
        <v/>
      </c>
      <c r="G1142" s="4" t="str">
        <f t="shared" ref="G1142:R1142" si="526">IFERROR(100*G435,"")</f>
        <v/>
      </c>
      <c r="H1142" s="4" t="str">
        <f t="shared" si="526"/>
        <v/>
      </c>
      <c r="I1142" s="4" t="str">
        <f t="shared" si="526"/>
        <v/>
      </c>
      <c r="J1142" s="4" t="str">
        <f t="shared" si="526"/>
        <v/>
      </c>
      <c r="K1142" s="4" t="str">
        <f t="shared" si="526"/>
        <v/>
      </c>
      <c r="L1142" s="4" t="str">
        <f t="shared" si="526"/>
        <v/>
      </c>
      <c r="M1142" s="4" t="str">
        <f t="shared" si="526"/>
        <v/>
      </c>
      <c r="N1142" s="4" t="str">
        <f t="shared" si="526"/>
        <v/>
      </c>
      <c r="O1142" s="4" t="str">
        <f t="shared" si="526"/>
        <v/>
      </c>
      <c r="P1142" s="4" t="str">
        <f t="shared" si="526"/>
        <v/>
      </c>
      <c r="Q1142" s="4" t="str">
        <f t="shared" si="526"/>
        <v/>
      </c>
      <c r="R1142" s="4" t="str">
        <f t="shared" si="526"/>
        <v/>
      </c>
      <c r="S1142" s="4" t="str">
        <f t="shared" si="482"/>
        <v>-</v>
      </c>
      <c r="T1142" s="4" t="str">
        <f t="shared" si="483"/>
        <v>-</v>
      </c>
      <c r="U1142" s="4" t="str">
        <f t="shared" si="484"/>
        <v>-</v>
      </c>
      <c r="V1142" s="4" t="str">
        <f t="shared" si="485"/>
        <v>-</v>
      </c>
      <c r="W1142" s="4"/>
    </row>
    <row r="1143" spans="1:23" x14ac:dyDescent="0.3">
      <c r="A1143" s="1" t="str">
        <f t="shared" si="522"/>
        <v/>
      </c>
      <c r="B1143" t="str">
        <f t="shared" si="522"/>
        <v/>
      </c>
      <c r="C1143" t="str">
        <f t="shared" si="522"/>
        <v/>
      </c>
      <c r="D1143" t="str">
        <f t="shared" si="522"/>
        <v/>
      </c>
      <c r="F1143" t="str">
        <f t="shared" si="480"/>
        <v/>
      </c>
      <c r="G1143" s="4" t="str">
        <f t="shared" ref="G1143:R1143" si="527">IFERROR(100*G436,"")</f>
        <v/>
      </c>
      <c r="H1143" s="4" t="str">
        <f t="shared" si="527"/>
        <v/>
      </c>
      <c r="I1143" s="4" t="str">
        <f t="shared" si="527"/>
        <v/>
      </c>
      <c r="J1143" s="4" t="str">
        <f t="shared" si="527"/>
        <v/>
      </c>
      <c r="K1143" s="4" t="str">
        <f t="shared" si="527"/>
        <v/>
      </c>
      <c r="L1143" s="4" t="str">
        <f t="shared" si="527"/>
        <v/>
      </c>
      <c r="M1143" s="4" t="str">
        <f t="shared" si="527"/>
        <v/>
      </c>
      <c r="N1143" s="4" t="str">
        <f t="shared" si="527"/>
        <v/>
      </c>
      <c r="O1143" s="4" t="str">
        <f t="shared" si="527"/>
        <v/>
      </c>
      <c r="P1143" s="4" t="str">
        <f t="shared" si="527"/>
        <v/>
      </c>
      <c r="Q1143" s="4" t="str">
        <f t="shared" si="527"/>
        <v/>
      </c>
      <c r="R1143" s="4" t="str">
        <f t="shared" si="527"/>
        <v/>
      </c>
      <c r="S1143" s="4" t="str">
        <f t="shared" si="482"/>
        <v>-</v>
      </c>
      <c r="T1143" s="4" t="str">
        <f t="shared" si="483"/>
        <v>-</v>
      </c>
      <c r="U1143" s="4" t="str">
        <f t="shared" si="484"/>
        <v>-</v>
      </c>
      <c r="V1143" s="4" t="str">
        <f t="shared" si="485"/>
        <v>-</v>
      </c>
      <c r="W1143" s="4"/>
    </row>
    <row r="1144" spans="1:23" x14ac:dyDescent="0.3">
      <c r="A1144" s="1" t="str">
        <f t="shared" si="522"/>
        <v/>
      </c>
      <c r="B1144" t="str">
        <f t="shared" si="522"/>
        <v/>
      </c>
      <c r="C1144" t="str">
        <f t="shared" si="522"/>
        <v/>
      </c>
      <c r="D1144" t="str">
        <f t="shared" si="522"/>
        <v/>
      </c>
      <c r="F1144" t="str">
        <f t="shared" si="480"/>
        <v/>
      </c>
      <c r="G1144" s="4" t="str">
        <f t="shared" ref="G1144:R1144" si="528">IFERROR(100*G437,"")</f>
        <v/>
      </c>
      <c r="H1144" s="4" t="str">
        <f t="shared" si="528"/>
        <v/>
      </c>
      <c r="I1144" s="4" t="str">
        <f t="shared" si="528"/>
        <v/>
      </c>
      <c r="J1144" s="4" t="str">
        <f t="shared" si="528"/>
        <v/>
      </c>
      <c r="K1144" s="4" t="str">
        <f t="shared" si="528"/>
        <v/>
      </c>
      <c r="L1144" s="4" t="str">
        <f t="shared" si="528"/>
        <v/>
      </c>
      <c r="M1144" s="4" t="str">
        <f t="shared" si="528"/>
        <v/>
      </c>
      <c r="N1144" s="4" t="str">
        <f t="shared" si="528"/>
        <v/>
      </c>
      <c r="O1144" s="4" t="str">
        <f t="shared" si="528"/>
        <v/>
      </c>
      <c r="P1144" s="4" t="str">
        <f t="shared" si="528"/>
        <v/>
      </c>
      <c r="Q1144" s="4" t="str">
        <f t="shared" si="528"/>
        <v/>
      </c>
      <c r="R1144" s="4" t="str">
        <f t="shared" si="528"/>
        <v/>
      </c>
      <c r="S1144" s="4" t="str">
        <f t="shared" si="482"/>
        <v>-</v>
      </c>
      <c r="T1144" s="4" t="str">
        <f t="shared" si="483"/>
        <v>-</v>
      </c>
      <c r="U1144" s="4" t="str">
        <f t="shared" si="484"/>
        <v>-</v>
      </c>
      <c r="V1144" s="4" t="str">
        <f t="shared" si="485"/>
        <v>-</v>
      </c>
      <c r="W1144" s="4"/>
    </row>
    <row r="1145" spans="1:23" x14ac:dyDescent="0.3">
      <c r="A1145" s="1" t="str">
        <f t="shared" si="522"/>
        <v/>
      </c>
      <c r="B1145" t="str">
        <f t="shared" si="522"/>
        <v/>
      </c>
      <c r="C1145" t="str">
        <f t="shared" si="522"/>
        <v/>
      </c>
      <c r="D1145" t="str">
        <f t="shared" si="522"/>
        <v/>
      </c>
      <c r="F1145" t="str">
        <f t="shared" si="480"/>
        <v/>
      </c>
      <c r="G1145" s="4" t="str">
        <f t="shared" ref="G1145:R1145" si="529">IFERROR(100*G438,"")</f>
        <v/>
      </c>
      <c r="H1145" s="4" t="str">
        <f t="shared" si="529"/>
        <v/>
      </c>
      <c r="I1145" s="4" t="str">
        <f t="shared" si="529"/>
        <v/>
      </c>
      <c r="J1145" s="4" t="str">
        <f t="shared" si="529"/>
        <v/>
      </c>
      <c r="K1145" s="4" t="str">
        <f t="shared" si="529"/>
        <v/>
      </c>
      <c r="L1145" s="4" t="str">
        <f t="shared" si="529"/>
        <v/>
      </c>
      <c r="M1145" s="4" t="str">
        <f t="shared" si="529"/>
        <v/>
      </c>
      <c r="N1145" s="4" t="str">
        <f t="shared" si="529"/>
        <v/>
      </c>
      <c r="O1145" s="4" t="str">
        <f t="shared" si="529"/>
        <v/>
      </c>
      <c r="P1145" s="4" t="str">
        <f t="shared" si="529"/>
        <v/>
      </c>
      <c r="Q1145" s="4" t="str">
        <f t="shared" si="529"/>
        <v/>
      </c>
      <c r="R1145" s="4" t="str">
        <f t="shared" si="529"/>
        <v/>
      </c>
      <c r="S1145" s="4" t="str">
        <f t="shared" si="482"/>
        <v>-</v>
      </c>
      <c r="T1145" s="4" t="str">
        <f t="shared" si="483"/>
        <v>-</v>
      </c>
      <c r="U1145" s="4" t="str">
        <f t="shared" si="484"/>
        <v>-</v>
      </c>
      <c r="V1145" s="4" t="str">
        <f t="shared" si="485"/>
        <v>-</v>
      </c>
      <c r="W1145" s="4"/>
    </row>
    <row r="1146" spans="1:23" x14ac:dyDescent="0.3">
      <c r="A1146" s="1" t="str">
        <f t="shared" si="522"/>
        <v/>
      </c>
      <c r="B1146" t="str">
        <f t="shared" si="522"/>
        <v/>
      </c>
      <c r="C1146" t="str">
        <f t="shared" si="522"/>
        <v/>
      </c>
      <c r="D1146" t="str">
        <f t="shared" si="522"/>
        <v/>
      </c>
      <c r="F1146" t="str">
        <f t="shared" si="480"/>
        <v/>
      </c>
      <c r="G1146" s="4" t="str">
        <f t="shared" ref="G1146:R1146" si="530">IFERROR(100*G439,"")</f>
        <v/>
      </c>
      <c r="H1146" s="4" t="str">
        <f t="shared" si="530"/>
        <v/>
      </c>
      <c r="I1146" s="4" t="str">
        <f t="shared" si="530"/>
        <v/>
      </c>
      <c r="J1146" s="4" t="str">
        <f t="shared" si="530"/>
        <v/>
      </c>
      <c r="K1146" s="4" t="str">
        <f t="shared" si="530"/>
        <v/>
      </c>
      <c r="L1146" s="4" t="str">
        <f t="shared" si="530"/>
        <v/>
      </c>
      <c r="M1146" s="4" t="str">
        <f t="shared" si="530"/>
        <v/>
      </c>
      <c r="N1146" s="4" t="str">
        <f t="shared" si="530"/>
        <v/>
      </c>
      <c r="O1146" s="4" t="str">
        <f t="shared" si="530"/>
        <v/>
      </c>
      <c r="P1146" s="4" t="str">
        <f t="shared" si="530"/>
        <v/>
      </c>
      <c r="Q1146" s="4" t="str">
        <f t="shared" si="530"/>
        <v/>
      </c>
      <c r="R1146" s="4" t="str">
        <f t="shared" si="530"/>
        <v/>
      </c>
      <c r="S1146" s="4" t="str">
        <f t="shared" si="482"/>
        <v>-</v>
      </c>
      <c r="T1146" s="4" t="str">
        <f t="shared" si="483"/>
        <v>-</v>
      </c>
      <c r="U1146" s="4" t="str">
        <f t="shared" si="484"/>
        <v>-</v>
      </c>
      <c r="V1146" s="4" t="str">
        <f t="shared" si="485"/>
        <v>-</v>
      </c>
      <c r="W1146" s="4"/>
    </row>
    <row r="1147" spans="1:23" x14ac:dyDescent="0.3">
      <c r="A1147" s="1" t="str">
        <f t="shared" si="522"/>
        <v/>
      </c>
      <c r="B1147" t="str">
        <f t="shared" si="522"/>
        <v/>
      </c>
      <c r="C1147" t="str">
        <f t="shared" si="522"/>
        <v/>
      </c>
      <c r="D1147" t="str">
        <f t="shared" si="522"/>
        <v/>
      </c>
      <c r="F1147" t="str">
        <f t="shared" si="480"/>
        <v/>
      </c>
      <c r="G1147" s="4" t="str">
        <f t="shared" ref="G1147:R1147" si="531">IFERROR(100*G440,"")</f>
        <v/>
      </c>
      <c r="H1147" s="4" t="str">
        <f t="shared" si="531"/>
        <v/>
      </c>
      <c r="I1147" s="4" t="str">
        <f t="shared" si="531"/>
        <v/>
      </c>
      <c r="J1147" s="4" t="str">
        <f t="shared" si="531"/>
        <v/>
      </c>
      <c r="K1147" s="4" t="str">
        <f t="shared" si="531"/>
        <v/>
      </c>
      <c r="L1147" s="4" t="str">
        <f t="shared" si="531"/>
        <v/>
      </c>
      <c r="M1147" s="4" t="str">
        <f t="shared" si="531"/>
        <v/>
      </c>
      <c r="N1147" s="4" t="str">
        <f t="shared" si="531"/>
        <v/>
      </c>
      <c r="O1147" s="4" t="str">
        <f t="shared" si="531"/>
        <v/>
      </c>
      <c r="P1147" s="4" t="str">
        <f t="shared" si="531"/>
        <v/>
      </c>
      <c r="Q1147" s="4" t="str">
        <f t="shared" si="531"/>
        <v/>
      </c>
      <c r="R1147" s="4" t="str">
        <f t="shared" si="531"/>
        <v/>
      </c>
      <c r="S1147" s="4" t="str">
        <f t="shared" si="482"/>
        <v>-</v>
      </c>
      <c r="T1147" s="4" t="str">
        <f t="shared" si="483"/>
        <v>-</v>
      </c>
      <c r="U1147" s="4" t="str">
        <f t="shared" si="484"/>
        <v>-</v>
      </c>
      <c r="V1147" s="4" t="str">
        <f t="shared" si="485"/>
        <v>-</v>
      </c>
      <c r="W1147" s="4"/>
    </row>
    <row r="1148" spans="1:23" x14ac:dyDescent="0.3">
      <c r="A1148" s="1" t="str">
        <f t="shared" si="522"/>
        <v/>
      </c>
      <c r="B1148" t="str">
        <f t="shared" si="522"/>
        <v/>
      </c>
      <c r="C1148" t="str">
        <f t="shared" si="522"/>
        <v/>
      </c>
      <c r="D1148" t="str">
        <f t="shared" si="522"/>
        <v/>
      </c>
      <c r="F1148" t="str">
        <f t="shared" si="480"/>
        <v/>
      </c>
      <c r="G1148" s="4" t="str">
        <f t="shared" ref="G1148:R1148" si="532">IFERROR(100*G441,"")</f>
        <v/>
      </c>
      <c r="H1148" s="4" t="str">
        <f t="shared" si="532"/>
        <v/>
      </c>
      <c r="I1148" s="4" t="str">
        <f t="shared" si="532"/>
        <v/>
      </c>
      <c r="J1148" s="4" t="str">
        <f t="shared" si="532"/>
        <v/>
      </c>
      <c r="K1148" s="4" t="str">
        <f t="shared" si="532"/>
        <v/>
      </c>
      <c r="L1148" s="4" t="str">
        <f t="shared" si="532"/>
        <v/>
      </c>
      <c r="M1148" s="4" t="str">
        <f t="shared" si="532"/>
        <v/>
      </c>
      <c r="N1148" s="4" t="str">
        <f t="shared" si="532"/>
        <v/>
      </c>
      <c r="O1148" s="4" t="str">
        <f t="shared" si="532"/>
        <v/>
      </c>
      <c r="P1148" s="4" t="str">
        <f t="shared" si="532"/>
        <v/>
      </c>
      <c r="Q1148" s="4" t="str">
        <f t="shared" si="532"/>
        <v/>
      </c>
      <c r="R1148" s="4" t="str">
        <f t="shared" si="532"/>
        <v/>
      </c>
      <c r="S1148" s="4" t="str">
        <f t="shared" si="482"/>
        <v>-</v>
      </c>
      <c r="T1148" s="4" t="str">
        <f t="shared" si="483"/>
        <v>-</v>
      </c>
      <c r="U1148" s="4" t="str">
        <f t="shared" si="484"/>
        <v>-</v>
      </c>
      <c r="V1148" s="4" t="str">
        <f t="shared" si="485"/>
        <v>-</v>
      </c>
      <c r="W1148" s="4"/>
    </row>
    <row r="1149" spans="1:23" x14ac:dyDescent="0.3">
      <c r="A1149" s="1" t="str">
        <f t="shared" si="522"/>
        <v/>
      </c>
      <c r="B1149" t="str">
        <f t="shared" si="522"/>
        <v/>
      </c>
      <c r="C1149" t="str">
        <f t="shared" si="522"/>
        <v/>
      </c>
      <c r="D1149" t="str">
        <f t="shared" si="522"/>
        <v/>
      </c>
      <c r="F1149" t="str">
        <f t="shared" si="480"/>
        <v/>
      </c>
      <c r="G1149" s="4" t="str">
        <f t="shared" ref="G1149:R1149" si="533">IFERROR(100*G442,"")</f>
        <v/>
      </c>
      <c r="H1149" s="4" t="str">
        <f t="shared" si="533"/>
        <v/>
      </c>
      <c r="I1149" s="4" t="str">
        <f t="shared" si="533"/>
        <v/>
      </c>
      <c r="J1149" s="4" t="str">
        <f t="shared" si="533"/>
        <v/>
      </c>
      <c r="K1149" s="4" t="str">
        <f t="shared" si="533"/>
        <v/>
      </c>
      <c r="L1149" s="4" t="str">
        <f t="shared" si="533"/>
        <v/>
      </c>
      <c r="M1149" s="4" t="str">
        <f t="shared" si="533"/>
        <v/>
      </c>
      <c r="N1149" s="4" t="str">
        <f t="shared" si="533"/>
        <v/>
      </c>
      <c r="O1149" s="4" t="str">
        <f t="shared" si="533"/>
        <v/>
      </c>
      <c r="P1149" s="4" t="str">
        <f t="shared" si="533"/>
        <v/>
      </c>
      <c r="Q1149" s="4" t="str">
        <f t="shared" si="533"/>
        <v/>
      </c>
      <c r="R1149" s="4" t="str">
        <f t="shared" si="533"/>
        <v/>
      </c>
      <c r="S1149" s="4" t="str">
        <f t="shared" si="482"/>
        <v>-</v>
      </c>
      <c r="T1149" s="4" t="str">
        <f t="shared" si="483"/>
        <v>-</v>
      </c>
      <c r="U1149" s="4" t="str">
        <f t="shared" si="484"/>
        <v>-</v>
      </c>
      <c r="V1149" s="4" t="str">
        <f t="shared" si="485"/>
        <v>-</v>
      </c>
      <c r="W1149" s="4"/>
    </row>
    <row r="1150" spans="1:23" x14ac:dyDescent="0.3">
      <c r="A1150" s="1" t="str">
        <f t="shared" si="522"/>
        <v/>
      </c>
      <c r="B1150" t="str">
        <f t="shared" si="522"/>
        <v/>
      </c>
      <c r="C1150" t="str">
        <f t="shared" si="522"/>
        <v/>
      </c>
      <c r="D1150" t="str">
        <f t="shared" si="522"/>
        <v/>
      </c>
      <c r="F1150" t="str">
        <f t="shared" si="480"/>
        <v/>
      </c>
      <c r="G1150" s="4" t="str">
        <f t="shared" ref="G1150:R1150" si="534">IFERROR(100*G443,"")</f>
        <v/>
      </c>
      <c r="H1150" s="4" t="str">
        <f t="shared" si="534"/>
        <v/>
      </c>
      <c r="I1150" s="4" t="str">
        <f t="shared" si="534"/>
        <v/>
      </c>
      <c r="J1150" s="4" t="str">
        <f t="shared" si="534"/>
        <v/>
      </c>
      <c r="K1150" s="4" t="str">
        <f t="shared" si="534"/>
        <v/>
      </c>
      <c r="L1150" s="4" t="str">
        <f t="shared" si="534"/>
        <v/>
      </c>
      <c r="M1150" s="4" t="str">
        <f t="shared" si="534"/>
        <v/>
      </c>
      <c r="N1150" s="4" t="str">
        <f t="shared" si="534"/>
        <v/>
      </c>
      <c r="O1150" s="4" t="str">
        <f t="shared" si="534"/>
        <v/>
      </c>
      <c r="P1150" s="4" t="str">
        <f t="shared" si="534"/>
        <v/>
      </c>
      <c r="Q1150" s="4" t="str">
        <f t="shared" si="534"/>
        <v/>
      </c>
      <c r="R1150" s="4" t="str">
        <f t="shared" si="534"/>
        <v/>
      </c>
      <c r="S1150" s="4" t="str">
        <f t="shared" si="482"/>
        <v>-</v>
      </c>
      <c r="T1150" s="4" t="str">
        <f t="shared" si="483"/>
        <v>-</v>
      </c>
      <c r="U1150" s="4" t="str">
        <f t="shared" si="484"/>
        <v>-</v>
      </c>
      <c r="V1150" s="4" t="str">
        <f t="shared" si="485"/>
        <v>-</v>
      </c>
      <c r="W1150" s="4"/>
    </row>
    <row r="1151" spans="1:23" x14ac:dyDescent="0.3">
      <c r="A1151" s="1" t="str">
        <f t="shared" si="522"/>
        <v/>
      </c>
      <c r="B1151" t="str">
        <f t="shared" si="522"/>
        <v/>
      </c>
      <c r="C1151" t="str">
        <f t="shared" si="522"/>
        <v/>
      </c>
      <c r="D1151" t="str">
        <f t="shared" si="522"/>
        <v/>
      </c>
      <c r="F1151" t="str">
        <f t="shared" si="480"/>
        <v/>
      </c>
      <c r="G1151" s="4" t="str">
        <f t="shared" ref="G1151:R1151" si="535">IFERROR(100*G444,"")</f>
        <v/>
      </c>
      <c r="H1151" s="4" t="str">
        <f t="shared" si="535"/>
        <v/>
      </c>
      <c r="I1151" s="4" t="str">
        <f t="shared" si="535"/>
        <v/>
      </c>
      <c r="J1151" s="4" t="str">
        <f t="shared" si="535"/>
        <v/>
      </c>
      <c r="K1151" s="4" t="str">
        <f t="shared" si="535"/>
        <v/>
      </c>
      <c r="L1151" s="4" t="str">
        <f t="shared" si="535"/>
        <v/>
      </c>
      <c r="M1151" s="4" t="str">
        <f t="shared" si="535"/>
        <v/>
      </c>
      <c r="N1151" s="4" t="str">
        <f t="shared" si="535"/>
        <v/>
      </c>
      <c r="O1151" s="4" t="str">
        <f t="shared" si="535"/>
        <v/>
      </c>
      <c r="P1151" s="4" t="str">
        <f t="shared" si="535"/>
        <v/>
      </c>
      <c r="Q1151" s="4" t="str">
        <f t="shared" si="535"/>
        <v/>
      </c>
      <c r="R1151" s="4" t="str">
        <f t="shared" si="535"/>
        <v/>
      </c>
      <c r="S1151" s="4" t="str">
        <f t="shared" si="482"/>
        <v>-</v>
      </c>
      <c r="T1151" s="4" t="str">
        <f t="shared" si="483"/>
        <v>-</v>
      </c>
      <c r="U1151" s="4" t="str">
        <f t="shared" si="484"/>
        <v>-</v>
      </c>
      <c r="V1151" s="4" t="str">
        <f t="shared" si="485"/>
        <v>-</v>
      </c>
      <c r="W1151" s="4"/>
    </row>
    <row r="1152" spans="1:23" x14ac:dyDescent="0.3">
      <c r="A1152" s="1" t="str">
        <f t="shared" si="522"/>
        <v/>
      </c>
      <c r="B1152" t="str">
        <f t="shared" si="522"/>
        <v/>
      </c>
      <c r="C1152" t="str">
        <f t="shared" si="522"/>
        <v/>
      </c>
      <c r="D1152" t="str">
        <f t="shared" si="522"/>
        <v/>
      </c>
      <c r="F1152" t="str">
        <f t="shared" si="480"/>
        <v/>
      </c>
      <c r="G1152" s="4" t="str">
        <f t="shared" ref="G1152:R1152" si="536">IFERROR(100*G445,"")</f>
        <v/>
      </c>
      <c r="H1152" s="4" t="str">
        <f t="shared" si="536"/>
        <v/>
      </c>
      <c r="I1152" s="4" t="str">
        <f t="shared" si="536"/>
        <v/>
      </c>
      <c r="J1152" s="4" t="str">
        <f t="shared" si="536"/>
        <v/>
      </c>
      <c r="K1152" s="4" t="str">
        <f t="shared" si="536"/>
        <v/>
      </c>
      <c r="L1152" s="4" t="str">
        <f t="shared" si="536"/>
        <v/>
      </c>
      <c r="M1152" s="4" t="str">
        <f t="shared" si="536"/>
        <v/>
      </c>
      <c r="N1152" s="4" t="str">
        <f t="shared" si="536"/>
        <v/>
      </c>
      <c r="O1152" s="4" t="str">
        <f t="shared" si="536"/>
        <v/>
      </c>
      <c r="P1152" s="4" t="str">
        <f t="shared" si="536"/>
        <v/>
      </c>
      <c r="Q1152" s="4" t="str">
        <f t="shared" si="536"/>
        <v/>
      </c>
      <c r="R1152" s="4" t="str">
        <f t="shared" si="536"/>
        <v/>
      </c>
      <c r="S1152" s="4" t="str">
        <f t="shared" si="482"/>
        <v>-</v>
      </c>
      <c r="T1152" s="4" t="str">
        <f t="shared" si="483"/>
        <v>-</v>
      </c>
      <c r="U1152" s="4" t="str">
        <f t="shared" si="484"/>
        <v>-</v>
      </c>
      <c r="V1152" s="4" t="str">
        <f t="shared" si="485"/>
        <v>-</v>
      </c>
      <c r="W1152" s="4"/>
    </row>
    <row r="1153" spans="1:23" x14ac:dyDescent="0.3">
      <c r="A1153" s="1" t="str">
        <f t="shared" si="522"/>
        <v/>
      </c>
      <c r="B1153" t="str">
        <f t="shared" si="522"/>
        <v/>
      </c>
      <c r="C1153" t="str">
        <f t="shared" si="522"/>
        <v/>
      </c>
      <c r="D1153" t="str">
        <f t="shared" si="522"/>
        <v/>
      </c>
      <c r="F1153" t="str">
        <f t="shared" si="480"/>
        <v/>
      </c>
      <c r="G1153" s="4" t="str">
        <f t="shared" ref="G1153:R1153" si="537">IFERROR(100*G446,"")</f>
        <v/>
      </c>
      <c r="H1153" s="4" t="str">
        <f t="shared" si="537"/>
        <v/>
      </c>
      <c r="I1153" s="4" t="str">
        <f t="shared" si="537"/>
        <v/>
      </c>
      <c r="J1153" s="4" t="str">
        <f t="shared" si="537"/>
        <v/>
      </c>
      <c r="K1153" s="4" t="str">
        <f t="shared" si="537"/>
        <v/>
      </c>
      <c r="L1153" s="4" t="str">
        <f t="shared" si="537"/>
        <v/>
      </c>
      <c r="M1153" s="4" t="str">
        <f t="shared" si="537"/>
        <v/>
      </c>
      <c r="N1153" s="4" t="str">
        <f t="shared" si="537"/>
        <v/>
      </c>
      <c r="O1153" s="4" t="str">
        <f t="shared" si="537"/>
        <v/>
      </c>
      <c r="P1153" s="4" t="str">
        <f t="shared" si="537"/>
        <v/>
      </c>
      <c r="Q1153" s="4" t="str">
        <f t="shared" si="537"/>
        <v/>
      </c>
      <c r="R1153" s="4" t="str">
        <f t="shared" si="537"/>
        <v/>
      </c>
      <c r="S1153" s="4" t="str">
        <f t="shared" si="482"/>
        <v>-</v>
      </c>
      <c r="T1153" s="4" t="str">
        <f t="shared" si="483"/>
        <v>-</v>
      </c>
      <c r="U1153" s="4" t="str">
        <f t="shared" si="484"/>
        <v>-</v>
      </c>
      <c r="V1153" s="4" t="str">
        <f t="shared" si="485"/>
        <v>-</v>
      </c>
      <c r="W1153" s="4"/>
    </row>
    <row r="1154" spans="1:23" x14ac:dyDescent="0.3">
      <c r="A1154" s="1" t="str">
        <f t="shared" si="522"/>
        <v/>
      </c>
      <c r="B1154" t="str">
        <f t="shared" si="522"/>
        <v/>
      </c>
      <c r="C1154" t="str">
        <f t="shared" si="522"/>
        <v/>
      </c>
      <c r="D1154" t="str">
        <f t="shared" si="522"/>
        <v/>
      </c>
      <c r="F1154" t="str">
        <f t="shared" si="480"/>
        <v/>
      </c>
      <c r="G1154" s="4" t="str">
        <f t="shared" ref="G1154:R1154" si="538">IFERROR(100*G447,"")</f>
        <v/>
      </c>
      <c r="H1154" s="4" t="str">
        <f t="shared" si="538"/>
        <v/>
      </c>
      <c r="I1154" s="4" t="str">
        <f t="shared" si="538"/>
        <v/>
      </c>
      <c r="J1154" s="4" t="str">
        <f t="shared" si="538"/>
        <v/>
      </c>
      <c r="K1154" s="4" t="str">
        <f t="shared" si="538"/>
        <v/>
      </c>
      <c r="L1154" s="4" t="str">
        <f t="shared" si="538"/>
        <v/>
      </c>
      <c r="M1154" s="4" t="str">
        <f t="shared" si="538"/>
        <v/>
      </c>
      <c r="N1154" s="4" t="str">
        <f t="shared" si="538"/>
        <v/>
      </c>
      <c r="O1154" s="4" t="str">
        <f t="shared" si="538"/>
        <v/>
      </c>
      <c r="P1154" s="4" t="str">
        <f t="shared" si="538"/>
        <v/>
      </c>
      <c r="Q1154" s="4" t="str">
        <f t="shared" si="538"/>
        <v/>
      </c>
      <c r="R1154" s="4" t="str">
        <f t="shared" si="538"/>
        <v/>
      </c>
      <c r="S1154" s="4" t="str">
        <f t="shared" si="482"/>
        <v>-</v>
      </c>
      <c r="T1154" s="4" t="str">
        <f t="shared" si="483"/>
        <v>-</v>
      </c>
      <c r="U1154" s="4" t="str">
        <f t="shared" si="484"/>
        <v>-</v>
      </c>
      <c r="V1154" s="4" t="str">
        <f t="shared" si="485"/>
        <v>-</v>
      </c>
      <c r="W1154" s="4"/>
    </row>
    <row r="1155" spans="1:23" x14ac:dyDescent="0.3">
      <c r="A1155" s="1" t="str">
        <f t="shared" si="522"/>
        <v/>
      </c>
      <c r="B1155" t="str">
        <f t="shared" si="522"/>
        <v/>
      </c>
      <c r="C1155" t="str">
        <f t="shared" si="522"/>
        <v/>
      </c>
      <c r="D1155" t="str">
        <f t="shared" si="522"/>
        <v/>
      </c>
      <c r="F1155" t="str">
        <f t="shared" si="480"/>
        <v/>
      </c>
      <c r="G1155" s="4" t="str">
        <f t="shared" ref="G1155:R1155" si="539">IFERROR(100*G448,"")</f>
        <v/>
      </c>
      <c r="H1155" s="4" t="str">
        <f t="shared" si="539"/>
        <v/>
      </c>
      <c r="I1155" s="4" t="str">
        <f t="shared" si="539"/>
        <v/>
      </c>
      <c r="J1155" s="4" t="str">
        <f t="shared" si="539"/>
        <v/>
      </c>
      <c r="K1155" s="4" t="str">
        <f t="shared" si="539"/>
        <v/>
      </c>
      <c r="L1155" s="4" t="str">
        <f t="shared" si="539"/>
        <v/>
      </c>
      <c r="M1155" s="4" t="str">
        <f t="shared" si="539"/>
        <v/>
      </c>
      <c r="N1155" s="4" t="str">
        <f t="shared" si="539"/>
        <v/>
      </c>
      <c r="O1155" s="4" t="str">
        <f t="shared" si="539"/>
        <v/>
      </c>
      <c r="P1155" s="4" t="str">
        <f t="shared" si="539"/>
        <v/>
      </c>
      <c r="Q1155" s="4" t="str">
        <f t="shared" si="539"/>
        <v/>
      </c>
      <c r="R1155" s="4" t="str">
        <f t="shared" si="539"/>
        <v/>
      </c>
      <c r="S1155" s="4" t="str">
        <f t="shared" si="482"/>
        <v>-</v>
      </c>
      <c r="T1155" s="4" t="str">
        <f t="shared" si="483"/>
        <v>-</v>
      </c>
      <c r="U1155" s="4" t="str">
        <f t="shared" si="484"/>
        <v>-</v>
      </c>
      <c r="V1155" s="4" t="str">
        <f t="shared" si="485"/>
        <v>-</v>
      </c>
      <c r="W1155" s="4"/>
    </row>
    <row r="1156" spans="1:23" x14ac:dyDescent="0.3">
      <c r="A1156" s="1" t="str">
        <f t="shared" si="522"/>
        <v/>
      </c>
      <c r="B1156" t="str">
        <f t="shared" si="522"/>
        <v/>
      </c>
      <c r="C1156" t="str">
        <f t="shared" si="522"/>
        <v/>
      </c>
      <c r="D1156" t="str">
        <f t="shared" si="522"/>
        <v/>
      </c>
      <c r="F1156" t="str">
        <f t="shared" si="480"/>
        <v/>
      </c>
      <c r="G1156" s="4" t="str">
        <f t="shared" ref="G1156:R1156" si="540">IFERROR(100*G449,"")</f>
        <v/>
      </c>
      <c r="H1156" s="4" t="str">
        <f t="shared" si="540"/>
        <v/>
      </c>
      <c r="I1156" s="4" t="str">
        <f t="shared" si="540"/>
        <v/>
      </c>
      <c r="J1156" s="4" t="str">
        <f t="shared" si="540"/>
        <v/>
      </c>
      <c r="K1156" s="4" t="str">
        <f t="shared" si="540"/>
        <v/>
      </c>
      <c r="L1156" s="4" t="str">
        <f t="shared" si="540"/>
        <v/>
      </c>
      <c r="M1156" s="4" t="str">
        <f t="shared" si="540"/>
        <v/>
      </c>
      <c r="N1156" s="4" t="str">
        <f t="shared" si="540"/>
        <v/>
      </c>
      <c r="O1156" s="4" t="str">
        <f t="shared" si="540"/>
        <v/>
      </c>
      <c r="P1156" s="4" t="str">
        <f t="shared" si="540"/>
        <v/>
      </c>
      <c r="Q1156" s="4" t="str">
        <f t="shared" si="540"/>
        <v/>
      </c>
      <c r="R1156" s="4" t="str">
        <f t="shared" si="540"/>
        <v/>
      </c>
      <c r="S1156" s="4" t="str">
        <f t="shared" si="482"/>
        <v>-</v>
      </c>
      <c r="T1156" s="4" t="str">
        <f t="shared" si="483"/>
        <v>-</v>
      </c>
      <c r="U1156" s="4" t="str">
        <f t="shared" si="484"/>
        <v>-</v>
      </c>
      <c r="V1156" s="4" t="str">
        <f t="shared" si="485"/>
        <v>-</v>
      </c>
      <c r="W1156" s="4"/>
    </row>
    <row r="1157" spans="1:23" x14ac:dyDescent="0.3">
      <c r="A1157" s="1" t="str">
        <f t="shared" si="522"/>
        <v/>
      </c>
      <c r="B1157" t="str">
        <f t="shared" si="522"/>
        <v/>
      </c>
      <c r="C1157" t="str">
        <f t="shared" si="522"/>
        <v/>
      </c>
      <c r="D1157" t="str">
        <f t="shared" si="522"/>
        <v/>
      </c>
      <c r="F1157" t="str">
        <f t="shared" si="480"/>
        <v/>
      </c>
      <c r="G1157" s="4" t="str">
        <f t="shared" ref="G1157:R1157" si="541">IFERROR(100*G450,"")</f>
        <v/>
      </c>
      <c r="H1157" s="4" t="str">
        <f t="shared" si="541"/>
        <v/>
      </c>
      <c r="I1157" s="4" t="str">
        <f t="shared" si="541"/>
        <v/>
      </c>
      <c r="J1157" s="4" t="str">
        <f t="shared" si="541"/>
        <v/>
      </c>
      <c r="K1157" s="4" t="str">
        <f t="shared" si="541"/>
        <v/>
      </c>
      <c r="L1157" s="4" t="str">
        <f t="shared" si="541"/>
        <v/>
      </c>
      <c r="M1157" s="4" t="str">
        <f t="shared" si="541"/>
        <v/>
      </c>
      <c r="N1157" s="4" t="str">
        <f t="shared" si="541"/>
        <v/>
      </c>
      <c r="O1157" s="4" t="str">
        <f t="shared" si="541"/>
        <v/>
      </c>
      <c r="P1157" s="4" t="str">
        <f t="shared" si="541"/>
        <v/>
      </c>
      <c r="Q1157" s="4" t="str">
        <f t="shared" si="541"/>
        <v/>
      </c>
      <c r="R1157" s="4" t="str">
        <f t="shared" si="541"/>
        <v/>
      </c>
      <c r="S1157" s="4" t="str">
        <f t="shared" si="482"/>
        <v>-</v>
      </c>
      <c r="T1157" s="4" t="str">
        <f t="shared" si="483"/>
        <v>-</v>
      </c>
      <c r="U1157" s="4" t="str">
        <f t="shared" si="484"/>
        <v>-</v>
      </c>
      <c r="V1157" s="4" t="str">
        <f t="shared" si="485"/>
        <v>-</v>
      </c>
      <c r="W1157" s="4"/>
    </row>
    <row r="1158" spans="1:23" x14ac:dyDescent="0.3">
      <c r="A1158" s="1" t="str">
        <f t="shared" si="522"/>
        <v/>
      </c>
      <c r="B1158" t="str">
        <f t="shared" si="522"/>
        <v/>
      </c>
      <c r="C1158" t="str">
        <f t="shared" si="522"/>
        <v/>
      </c>
      <c r="D1158" t="str">
        <f t="shared" si="522"/>
        <v/>
      </c>
      <c r="F1158" t="str">
        <f t="shared" si="480"/>
        <v/>
      </c>
      <c r="G1158" s="4" t="str">
        <f t="shared" ref="G1158:R1158" si="542">IFERROR(100*G451,"")</f>
        <v/>
      </c>
      <c r="H1158" s="4" t="str">
        <f t="shared" si="542"/>
        <v/>
      </c>
      <c r="I1158" s="4" t="str">
        <f t="shared" si="542"/>
        <v/>
      </c>
      <c r="J1158" s="4" t="str">
        <f t="shared" si="542"/>
        <v/>
      </c>
      <c r="K1158" s="4" t="str">
        <f t="shared" si="542"/>
        <v/>
      </c>
      <c r="L1158" s="4" t="str">
        <f t="shared" si="542"/>
        <v/>
      </c>
      <c r="M1158" s="4" t="str">
        <f t="shared" si="542"/>
        <v/>
      </c>
      <c r="N1158" s="4" t="str">
        <f t="shared" si="542"/>
        <v/>
      </c>
      <c r="O1158" s="4" t="str">
        <f t="shared" si="542"/>
        <v/>
      </c>
      <c r="P1158" s="4" t="str">
        <f t="shared" si="542"/>
        <v/>
      </c>
      <c r="Q1158" s="4" t="str">
        <f t="shared" si="542"/>
        <v/>
      </c>
      <c r="R1158" s="4" t="str">
        <f t="shared" si="542"/>
        <v/>
      </c>
      <c r="S1158" s="4" t="str">
        <f t="shared" si="482"/>
        <v>-</v>
      </c>
      <c r="T1158" s="4" t="str">
        <f t="shared" si="483"/>
        <v>-</v>
      </c>
      <c r="U1158" s="4" t="str">
        <f t="shared" si="484"/>
        <v>-</v>
      </c>
      <c r="V1158" s="4" t="str">
        <f t="shared" si="485"/>
        <v>-</v>
      </c>
      <c r="W1158" s="4"/>
    </row>
    <row r="1159" spans="1:23" x14ac:dyDescent="0.3">
      <c r="A1159" s="1" t="str">
        <f t="shared" ref="A1159:D1178" si="543">A452</f>
        <v/>
      </c>
      <c r="B1159" t="str">
        <f t="shared" si="543"/>
        <v/>
      </c>
      <c r="C1159" t="str">
        <f t="shared" si="543"/>
        <v/>
      </c>
      <c r="D1159" t="str">
        <f t="shared" si="543"/>
        <v/>
      </c>
      <c r="F1159" t="str">
        <f t="shared" si="480"/>
        <v/>
      </c>
      <c r="G1159" s="4" t="str">
        <f t="shared" ref="G1159:R1159" si="544">IFERROR(100*G452,"")</f>
        <v/>
      </c>
      <c r="H1159" s="4" t="str">
        <f t="shared" si="544"/>
        <v/>
      </c>
      <c r="I1159" s="4" t="str">
        <f t="shared" si="544"/>
        <v/>
      </c>
      <c r="J1159" s="4" t="str">
        <f t="shared" si="544"/>
        <v/>
      </c>
      <c r="K1159" s="4" t="str">
        <f t="shared" si="544"/>
        <v/>
      </c>
      <c r="L1159" s="4" t="str">
        <f t="shared" si="544"/>
        <v/>
      </c>
      <c r="M1159" s="4" t="str">
        <f t="shared" si="544"/>
        <v/>
      </c>
      <c r="N1159" s="4" t="str">
        <f t="shared" si="544"/>
        <v/>
      </c>
      <c r="O1159" s="4" t="str">
        <f t="shared" si="544"/>
        <v/>
      </c>
      <c r="P1159" s="4" t="str">
        <f t="shared" si="544"/>
        <v/>
      </c>
      <c r="Q1159" s="4" t="str">
        <f t="shared" si="544"/>
        <v/>
      </c>
      <c r="R1159" s="4" t="str">
        <f t="shared" si="544"/>
        <v/>
      </c>
      <c r="S1159" s="4" t="str">
        <f t="shared" si="482"/>
        <v>-</v>
      </c>
      <c r="T1159" s="4" t="str">
        <f t="shared" si="483"/>
        <v>-</v>
      </c>
      <c r="U1159" s="4" t="str">
        <f t="shared" si="484"/>
        <v>-</v>
      </c>
      <c r="V1159" s="4" t="str">
        <f t="shared" si="485"/>
        <v>-</v>
      </c>
      <c r="W1159" s="4"/>
    </row>
    <row r="1160" spans="1:23" x14ac:dyDescent="0.3">
      <c r="A1160" s="1" t="str">
        <f t="shared" si="543"/>
        <v/>
      </c>
      <c r="B1160" t="str">
        <f t="shared" si="543"/>
        <v/>
      </c>
      <c r="C1160" t="str">
        <f t="shared" si="543"/>
        <v/>
      </c>
      <c r="D1160" t="str">
        <f t="shared" si="543"/>
        <v/>
      </c>
      <c r="F1160" t="str">
        <f t="shared" si="480"/>
        <v/>
      </c>
      <c r="G1160" s="4" t="str">
        <f t="shared" ref="G1160:R1160" si="545">IFERROR(100*G453,"")</f>
        <v/>
      </c>
      <c r="H1160" s="4" t="str">
        <f t="shared" si="545"/>
        <v/>
      </c>
      <c r="I1160" s="4" t="str">
        <f t="shared" si="545"/>
        <v/>
      </c>
      <c r="J1160" s="4" t="str">
        <f t="shared" si="545"/>
        <v/>
      </c>
      <c r="K1160" s="4" t="str">
        <f t="shared" si="545"/>
        <v/>
      </c>
      <c r="L1160" s="4" t="str">
        <f t="shared" si="545"/>
        <v/>
      </c>
      <c r="M1160" s="4" t="str">
        <f t="shared" si="545"/>
        <v/>
      </c>
      <c r="N1160" s="4" t="str">
        <f t="shared" si="545"/>
        <v/>
      </c>
      <c r="O1160" s="4" t="str">
        <f t="shared" si="545"/>
        <v/>
      </c>
      <c r="P1160" s="4" t="str">
        <f t="shared" si="545"/>
        <v/>
      </c>
      <c r="Q1160" s="4" t="str">
        <f t="shared" si="545"/>
        <v/>
      </c>
      <c r="R1160" s="4" t="str">
        <f t="shared" si="545"/>
        <v/>
      </c>
      <c r="S1160" s="4" t="str">
        <f t="shared" si="482"/>
        <v>-</v>
      </c>
      <c r="T1160" s="4" t="str">
        <f t="shared" si="483"/>
        <v>-</v>
      </c>
      <c r="U1160" s="4" t="str">
        <f t="shared" si="484"/>
        <v>-</v>
      </c>
      <c r="V1160" s="4" t="str">
        <f t="shared" si="485"/>
        <v>-</v>
      </c>
      <c r="W1160" s="4"/>
    </row>
    <row r="1161" spans="1:23" x14ac:dyDescent="0.3">
      <c r="A1161" s="1" t="str">
        <f t="shared" si="543"/>
        <v/>
      </c>
      <c r="B1161" t="str">
        <f t="shared" si="543"/>
        <v/>
      </c>
      <c r="C1161" t="str">
        <f t="shared" si="543"/>
        <v/>
      </c>
      <c r="D1161" t="str">
        <f t="shared" si="543"/>
        <v/>
      </c>
      <c r="F1161" t="str">
        <f t="shared" si="480"/>
        <v/>
      </c>
      <c r="G1161" s="4" t="str">
        <f t="shared" ref="G1161:R1161" si="546">IFERROR(100*G454,"")</f>
        <v/>
      </c>
      <c r="H1161" s="4" t="str">
        <f t="shared" si="546"/>
        <v/>
      </c>
      <c r="I1161" s="4" t="str">
        <f t="shared" si="546"/>
        <v/>
      </c>
      <c r="J1161" s="4" t="str">
        <f t="shared" si="546"/>
        <v/>
      </c>
      <c r="K1161" s="4" t="str">
        <f t="shared" si="546"/>
        <v/>
      </c>
      <c r="L1161" s="4" t="str">
        <f t="shared" si="546"/>
        <v/>
      </c>
      <c r="M1161" s="4" t="str">
        <f t="shared" si="546"/>
        <v/>
      </c>
      <c r="N1161" s="4" t="str">
        <f t="shared" si="546"/>
        <v/>
      </c>
      <c r="O1161" s="4" t="str">
        <f t="shared" si="546"/>
        <v/>
      </c>
      <c r="P1161" s="4" t="str">
        <f t="shared" si="546"/>
        <v/>
      </c>
      <c r="Q1161" s="4" t="str">
        <f t="shared" si="546"/>
        <v/>
      </c>
      <c r="R1161" s="4" t="str">
        <f t="shared" si="546"/>
        <v/>
      </c>
      <c r="S1161" s="4" t="str">
        <f t="shared" si="482"/>
        <v>-</v>
      </c>
      <c r="T1161" s="4" t="str">
        <f t="shared" si="483"/>
        <v>-</v>
      </c>
      <c r="U1161" s="4" t="str">
        <f t="shared" si="484"/>
        <v>-</v>
      </c>
      <c r="V1161" s="4" t="str">
        <f t="shared" si="485"/>
        <v>-</v>
      </c>
      <c r="W1161" s="4"/>
    </row>
    <row r="1162" spans="1:23" x14ac:dyDescent="0.3">
      <c r="A1162" s="1" t="str">
        <f t="shared" si="543"/>
        <v/>
      </c>
      <c r="B1162" t="str">
        <f t="shared" si="543"/>
        <v/>
      </c>
      <c r="C1162" t="str">
        <f t="shared" si="543"/>
        <v/>
      </c>
      <c r="D1162" t="str">
        <f t="shared" si="543"/>
        <v/>
      </c>
      <c r="F1162" t="str">
        <f t="shared" si="480"/>
        <v/>
      </c>
      <c r="G1162" s="4" t="str">
        <f t="shared" ref="G1162:R1162" si="547">IFERROR(100*G455,"")</f>
        <v/>
      </c>
      <c r="H1162" s="4" t="str">
        <f t="shared" si="547"/>
        <v/>
      </c>
      <c r="I1162" s="4" t="str">
        <f t="shared" si="547"/>
        <v/>
      </c>
      <c r="J1162" s="4" t="str">
        <f t="shared" si="547"/>
        <v/>
      </c>
      <c r="K1162" s="4" t="str">
        <f t="shared" si="547"/>
        <v/>
      </c>
      <c r="L1162" s="4" t="str">
        <f t="shared" si="547"/>
        <v/>
      </c>
      <c r="M1162" s="4" t="str">
        <f t="shared" si="547"/>
        <v/>
      </c>
      <c r="N1162" s="4" t="str">
        <f t="shared" si="547"/>
        <v/>
      </c>
      <c r="O1162" s="4" t="str">
        <f t="shared" si="547"/>
        <v/>
      </c>
      <c r="P1162" s="4" t="str">
        <f t="shared" si="547"/>
        <v/>
      </c>
      <c r="Q1162" s="4" t="str">
        <f t="shared" si="547"/>
        <v/>
      </c>
      <c r="R1162" s="4" t="str">
        <f t="shared" si="547"/>
        <v/>
      </c>
      <c r="S1162" s="4" t="str">
        <f t="shared" si="482"/>
        <v>-</v>
      </c>
      <c r="T1162" s="4" t="str">
        <f t="shared" si="483"/>
        <v>-</v>
      </c>
      <c r="U1162" s="4" t="str">
        <f t="shared" si="484"/>
        <v>-</v>
      </c>
      <c r="V1162" s="4" t="str">
        <f t="shared" si="485"/>
        <v>-</v>
      </c>
      <c r="W1162" s="4"/>
    </row>
    <row r="1163" spans="1:23" x14ac:dyDescent="0.3">
      <c r="A1163" s="1" t="str">
        <f t="shared" si="543"/>
        <v/>
      </c>
      <c r="B1163" t="str">
        <f t="shared" si="543"/>
        <v/>
      </c>
      <c r="C1163" t="str">
        <f t="shared" si="543"/>
        <v/>
      </c>
      <c r="D1163" t="str">
        <f t="shared" si="543"/>
        <v/>
      </c>
      <c r="F1163" t="str">
        <f t="shared" si="480"/>
        <v/>
      </c>
      <c r="G1163" s="4" t="str">
        <f t="shared" ref="G1163:R1163" si="548">IFERROR(100*G456,"")</f>
        <v/>
      </c>
      <c r="H1163" s="4" t="str">
        <f t="shared" si="548"/>
        <v/>
      </c>
      <c r="I1163" s="4" t="str">
        <f t="shared" si="548"/>
        <v/>
      </c>
      <c r="J1163" s="4" t="str">
        <f t="shared" si="548"/>
        <v/>
      </c>
      <c r="K1163" s="4" t="str">
        <f t="shared" si="548"/>
        <v/>
      </c>
      <c r="L1163" s="4" t="str">
        <f t="shared" si="548"/>
        <v/>
      </c>
      <c r="M1163" s="4" t="str">
        <f t="shared" si="548"/>
        <v/>
      </c>
      <c r="N1163" s="4" t="str">
        <f t="shared" si="548"/>
        <v/>
      </c>
      <c r="O1163" s="4" t="str">
        <f t="shared" si="548"/>
        <v/>
      </c>
      <c r="P1163" s="4" t="str">
        <f t="shared" si="548"/>
        <v/>
      </c>
      <c r="Q1163" s="4" t="str">
        <f t="shared" si="548"/>
        <v/>
      </c>
      <c r="R1163" s="4" t="str">
        <f t="shared" si="548"/>
        <v/>
      </c>
      <c r="S1163" s="4" t="str">
        <f t="shared" si="482"/>
        <v>-</v>
      </c>
      <c r="T1163" s="4" t="str">
        <f t="shared" si="483"/>
        <v>-</v>
      </c>
      <c r="U1163" s="4" t="str">
        <f t="shared" si="484"/>
        <v>-</v>
      </c>
      <c r="V1163" s="4" t="str">
        <f t="shared" si="485"/>
        <v>-</v>
      </c>
      <c r="W1163" s="4"/>
    </row>
    <row r="1164" spans="1:23" x14ac:dyDescent="0.3">
      <c r="A1164" s="1" t="str">
        <f t="shared" si="543"/>
        <v/>
      </c>
      <c r="B1164" t="str">
        <f t="shared" si="543"/>
        <v/>
      </c>
      <c r="C1164" t="str">
        <f t="shared" si="543"/>
        <v/>
      </c>
      <c r="D1164" t="str">
        <f t="shared" si="543"/>
        <v/>
      </c>
      <c r="F1164" t="str">
        <f t="shared" si="480"/>
        <v/>
      </c>
      <c r="G1164" s="4" t="str">
        <f t="shared" ref="G1164:R1164" si="549">IFERROR(100*G457,"")</f>
        <v/>
      </c>
      <c r="H1164" s="4" t="str">
        <f t="shared" si="549"/>
        <v/>
      </c>
      <c r="I1164" s="4" t="str">
        <f t="shared" si="549"/>
        <v/>
      </c>
      <c r="J1164" s="4" t="str">
        <f t="shared" si="549"/>
        <v/>
      </c>
      <c r="K1164" s="4" t="str">
        <f t="shared" si="549"/>
        <v/>
      </c>
      <c r="L1164" s="4" t="str">
        <f t="shared" si="549"/>
        <v/>
      </c>
      <c r="M1164" s="4" t="str">
        <f t="shared" si="549"/>
        <v/>
      </c>
      <c r="N1164" s="4" t="str">
        <f t="shared" si="549"/>
        <v/>
      </c>
      <c r="O1164" s="4" t="str">
        <f t="shared" si="549"/>
        <v/>
      </c>
      <c r="P1164" s="4" t="str">
        <f t="shared" si="549"/>
        <v/>
      </c>
      <c r="Q1164" s="4" t="str">
        <f t="shared" si="549"/>
        <v/>
      </c>
      <c r="R1164" s="4" t="str">
        <f t="shared" si="549"/>
        <v/>
      </c>
      <c r="S1164" s="4" t="str">
        <f t="shared" si="482"/>
        <v>-</v>
      </c>
      <c r="T1164" s="4" t="str">
        <f t="shared" si="483"/>
        <v>-</v>
      </c>
      <c r="U1164" s="4" t="str">
        <f t="shared" si="484"/>
        <v>-</v>
      </c>
      <c r="V1164" s="4" t="str">
        <f t="shared" si="485"/>
        <v>-</v>
      </c>
      <c r="W1164" s="4"/>
    </row>
    <row r="1165" spans="1:23" x14ac:dyDescent="0.3">
      <c r="A1165" s="1" t="str">
        <f t="shared" si="543"/>
        <v/>
      </c>
      <c r="B1165" t="str">
        <f t="shared" si="543"/>
        <v/>
      </c>
      <c r="C1165" t="str">
        <f t="shared" si="543"/>
        <v/>
      </c>
      <c r="D1165" t="str">
        <f t="shared" si="543"/>
        <v/>
      </c>
      <c r="F1165" t="str">
        <f t="shared" si="480"/>
        <v/>
      </c>
      <c r="G1165" s="4" t="str">
        <f t="shared" ref="G1165:R1165" si="550">IFERROR(100*G458,"")</f>
        <v/>
      </c>
      <c r="H1165" s="4" t="str">
        <f t="shared" si="550"/>
        <v/>
      </c>
      <c r="I1165" s="4" t="str">
        <f t="shared" si="550"/>
        <v/>
      </c>
      <c r="J1165" s="4" t="str">
        <f t="shared" si="550"/>
        <v/>
      </c>
      <c r="K1165" s="4" t="str">
        <f t="shared" si="550"/>
        <v/>
      </c>
      <c r="L1165" s="4" t="str">
        <f t="shared" si="550"/>
        <v/>
      </c>
      <c r="M1165" s="4" t="str">
        <f t="shared" si="550"/>
        <v/>
      </c>
      <c r="N1165" s="4" t="str">
        <f t="shared" si="550"/>
        <v/>
      </c>
      <c r="O1165" s="4" t="str">
        <f t="shared" si="550"/>
        <v/>
      </c>
      <c r="P1165" s="4" t="str">
        <f t="shared" si="550"/>
        <v/>
      </c>
      <c r="Q1165" s="4" t="str">
        <f t="shared" si="550"/>
        <v/>
      </c>
      <c r="R1165" s="4" t="str">
        <f t="shared" si="550"/>
        <v/>
      </c>
      <c r="S1165" s="4" t="str">
        <f t="shared" si="482"/>
        <v>-</v>
      </c>
      <c r="T1165" s="4" t="str">
        <f t="shared" si="483"/>
        <v>-</v>
      </c>
      <c r="U1165" s="4" t="str">
        <f t="shared" si="484"/>
        <v>-</v>
      </c>
      <c r="V1165" s="4" t="str">
        <f t="shared" si="485"/>
        <v>-</v>
      </c>
      <c r="W1165" s="4"/>
    </row>
    <row r="1166" spans="1:23" x14ac:dyDescent="0.3">
      <c r="A1166" s="1" t="str">
        <f t="shared" si="543"/>
        <v/>
      </c>
      <c r="B1166" t="str">
        <f t="shared" si="543"/>
        <v/>
      </c>
      <c r="C1166" t="str">
        <f t="shared" si="543"/>
        <v/>
      </c>
      <c r="D1166" t="str">
        <f t="shared" si="543"/>
        <v/>
      </c>
      <c r="F1166" t="str">
        <f t="shared" si="480"/>
        <v/>
      </c>
      <c r="G1166" s="4" t="str">
        <f t="shared" ref="G1166:R1166" si="551">IFERROR(100*G459,"")</f>
        <v/>
      </c>
      <c r="H1166" s="4" t="str">
        <f t="shared" si="551"/>
        <v/>
      </c>
      <c r="I1166" s="4" t="str">
        <f t="shared" si="551"/>
        <v/>
      </c>
      <c r="J1166" s="4" t="str">
        <f t="shared" si="551"/>
        <v/>
      </c>
      <c r="K1166" s="4" t="str">
        <f t="shared" si="551"/>
        <v/>
      </c>
      <c r="L1166" s="4" t="str">
        <f t="shared" si="551"/>
        <v/>
      </c>
      <c r="M1166" s="4" t="str">
        <f t="shared" si="551"/>
        <v/>
      </c>
      <c r="N1166" s="4" t="str">
        <f t="shared" si="551"/>
        <v/>
      </c>
      <c r="O1166" s="4" t="str">
        <f t="shared" si="551"/>
        <v/>
      </c>
      <c r="P1166" s="4" t="str">
        <f t="shared" si="551"/>
        <v/>
      </c>
      <c r="Q1166" s="4" t="str">
        <f t="shared" si="551"/>
        <v/>
      </c>
      <c r="R1166" s="4" t="str">
        <f t="shared" si="551"/>
        <v/>
      </c>
      <c r="S1166" s="4" t="str">
        <f t="shared" si="482"/>
        <v>-</v>
      </c>
      <c r="T1166" s="4" t="str">
        <f t="shared" si="483"/>
        <v>-</v>
      </c>
      <c r="U1166" s="4" t="str">
        <f t="shared" si="484"/>
        <v>-</v>
      </c>
      <c r="V1166" s="4" t="str">
        <f t="shared" si="485"/>
        <v>-</v>
      </c>
      <c r="W1166" s="4"/>
    </row>
    <row r="1167" spans="1:23" x14ac:dyDescent="0.3">
      <c r="A1167" s="1" t="str">
        <f t="shared" si="543"/>
        <v/>
      </c>
      <c r="B1167" t="str">
        <f t="shared" si="543"/>
        <v/>
      </c>
      <c r="C1167" t="str">
        <f t="shared" si="543"/>
        <v/>
      </c>
      <c r="D1167" t="str">
        <f t="shared" si="543"/>
        <v/>
      </c>
      <c r="F1167" t="str">
        <f t="shared" ref="F1167:F1230" si="552">F460</f>
        <v/>
      </c>
      <c r="G1167" s="4" t="str">
        <f t="shared" ref="G1167:R1167" si="553">IFERROR(100*G460,"")</f>
        <v/>
      </c>
      <c r="H1167" s="4" t="str">
        <f t="shared" si="553"/>
        <v/>
      </c>
      <c r="I1167" s="4" t="str">
        <f t="shared" si="553"/>
        <v/>
      </c>
      <c r="J1167" s="4" t="str">
        <f t="shared" si="553"/>
        <v/>
      </c>
      <c r="K1167" s="4" t="str">
        <f t="shared" si="553"/>
        <v/>
      </c>
      <c r="L1167" s="4" t="str">
        <f t="shared" si="553"/>
        <v/>
      </c>
      <c r="M1167" s="4" t="str">
        <f t="shared" si="553"/>
        <v/>
      </c>
      <c r="N1167" s="4" t="str">
        <f t="shared" si="553"/>
        <v/>
      </c>
      <c r="O1167" s="4" t="str">
        <f t="shared" si="553"/>
        <v/>
      </c>
      <c r="P1167" s="4" t="str">
        <f t="shared" si="553"/>
        <v/>
      </c>
      <c r="Q1167" s="4" t="str">
        <f t="shared" si="553"/>
        <v/>
      </c>
      <c r="R1167" s="4" t="str">
        <f t="shared" si="553"/>
        <v/>
      </c>
      <c r="S1167" s="4" t="str">
        <f t="shared" ref="S1167:S1230" si="554">IFERROR(($G$714*G1167)+($H$714*H1167)+($I$714*I1167)+($J$714*J1167),"-")</f>
        <v>-</v>
      </c>
      <c r="T1167" s="4" t="str">
        <f t="shared" ref="T1167:T1230" si="555">IFERROR(($K$714*K1167)+($L$714*L1167)+($M$714*M1167),"-")</f>
        <v>-</v>
      </c>
      <c r="U1167" s="4" t="str">
        <f t="shared" ref="U1167:U1230" si="556">IFERROR(($N$714*N1167)+($O$714*O1167)+($Q$714*Q1167)+($R$714*R1167)+($P$714*P1167),"-")</f>
        <v>-</v>
      </c>
      <c r="V1167" s="4" t="str">
        <f t="shared" ref="V1167:V1230" si="557">IFERROR(($S$714*S1167)+($T$714*T1167)+($U$714*U1167),"-")</f>
        <v>-</v>
      </c>
      <c r="W1167" s="4"/>
    </row>
    <row r="1168" spans="1:23" x14ac:dyDescent="0.3">
      <c r="A1168" s="1" t="str">
        <f t="shared" si="543"/>
        <v/>
      </c>
      <c r="B1168" t="str">
        <f t="shared" si="543"/>
        <v/>
      </c>
      <c r="C1168" t="str">
        <f t="shared" si="543"/>
        <v/>
      </c>
      <c r="D1168" t="str">
        <f t="shared" si="543"/>
        <v/>
      </c>
      <c r="F1168" t="str">
        <f t="shared" si="552"/>
        <v/>
      </c>
      <c r="G1168" s="4" t="str">
        <f t="shared" ref="G1168:R1168" si="558">IFERROR(100*G461,"")</f>
        <v/>
      </c>
      <c r="H1168" s="4" t="str">
        <f t="shared" si="558"/>
        <v/>
      </c>
      <c r="I1168" s="4" t="str">
        <f t="shared" si="558"/>
        <v/>
      </c>
      <c r="J1168" s="4" t="str">
        <f t="shared" si="558"/>
        <v/>
      </c>
      <c r="K1168" s="4" t="str">
        <f t="shared" si="558"/>
        <v/>
      </c>
      <c r="L1168" s="4" t="str">
        <f t="shared" si="558"/>
        <v/>
      </c>
      <c r="M1168" s="4" t="str">
        <f t="shared" si="558"/>
        <v/>
      </c>
      <c r="N1168" s="4" t="str">
        <f t="shared" si="558"/>
        <v/>
      </c>
      <c r="O1168" s="4" t="str">
        <f t="shared" si="558"/>
        <v/>
      </c>
      <c r="P1168" s="4" t="str">
        <f t="shared" si="558"/>
        <v/>
      </c>
      <c r="Q1168" s="4" t="str">
        <f t="shared" si="558"/>
        <v/>
      </c>
      <c r="R1168" s="4" t="str">
        <f t="shared" si="558"/>
        <v/>
      </c>
      <c r="S1168" s="4" t="str">
        <f t="shared" si="554"/>
        <v>-</v>
      </c>
      <c r="T1168" s="4" t="str">
        <f t="shared" si="555"/>
        <v>-</v>
      </c>
      <c r="U1168" s="4" t="str">
        <f t="shared" si="556"/>
        <v>-</v>
      </c>
      <c r="V1168" s="4" t="str">
        <f t="shared" si="557"/>
        <v>-</v>
      </c>
      <c r="W1168" s="4"/>
    </row>
    <row r="1169" spans="1:23" x14ac:dyDescent="0.3">
      <c r="A1169" s="1" t="str">
        <f t="shared" si="543"/>
        <v/>
      </c>
      <c r="B1169" t="str">
        <f t="shared" si="543"/>
        <v/>
      </c>
      <c r="C1169" t="str">
        <f t="shared" si="543"/>
        <v/>
      </c>
      <c r="D1169" t="str">
        <f t="shared" si="543"/>
        <v/>
      </c>
      <c r="F1169" t="str">
        <f t="shared" si="552"/>
        <v/>
      </c>
      <c r="G1169" s="4" t="str">
        <f t="shared" ref="G1169:R1169" si="559">IFERROR(100*G462,"")</f>
        <v/>
      </c>
      <c r="H1169" s="4" t="str">
        <f t="shared" si="559"/>
        <v/>
      </c>
      <c r="I1169" s="4" t="str">
        <f t="shared" si="559"/>
        <v/>
      </c>
      <c r="J1169" s="4" t="str">
        <f t="shared" si="559"/>
        <v/>
      </c>
      <c r="K1169" s="4" t="str">
        <f t="shared" si="559"/>
        <v/>
      </c>
      <c r="L1169" s="4" t="str">
        <f t="shared" si="559"/>
        <v/>
      </c>
      <c r="M1169" s="4" t="str">
        <f t="shared" si="559"/>
        <v/>
      </c>
      <c r="N1169" s="4" t="str">
        <f t="shared" si="559"/>
        <v/>
      </c>
      <c r="O1169" s="4" t="str">
        <f t="shared" si="559"/>
        <v/>
      </c>
      <c r="P1169" s="4" t="str">
        <f t="shared" si="559"/>
        <v/>
      </c>
      <c r="Q1169" s="4" t="str">
        <f t="shared" si="559"/>
        <v/>
      </c>
      <c r="R1169" s="4" t="str">
        <f t="shared" si="559"/>
        <v/>
      </c>
      <c r="S1169" s="4" t="str">
        <f t="shared" si="554"/>
        <v>-</v>
      </c>
      <c r="T1169" s="4" t="str">
        <f t="shared" si="555"/>
        <v>-</v>
      </c>
      <c r="U1169" s="4" t="str">
        <f t="shared" si="556"/>
        <v>-</v>
      </c>
      <c r="V1169" s="4" t="str">
        <f t="shared" si="557"/>
        <v>-</v>
      </c>
      <c r="W1169" s="4"/>
    </row>
    <row r="1170" spans="1:23" x14ac:dyDescent="0.3">
      <c r="A1170" s="1" t="str">
        <f t="shared" si="543"/>
        <v/>
      </c>
      <c r="B1170" t="str">
        <f t="shared" si="543"/>
        <v/>
      </c>
      <c r="C1170" t="str">
        <f t="shared" si="543"/>
        <v/>
      </c>
      <c r="D1170" t="str">
        <f t="shared" si="543"/>
        <v/>
      </c>
      <c r="F1170" t="str">
        <f t="shared" si="552"/>
        <v/>
      </c>
      <c r="G1170" s="4" t="str">
        <f t="shared" ref="G1170:R1170" si="560">IFERROR(100*G463,"")</f>
        <v/>
      </c>
      <c r="H1170" s="4" t="str">
        <f t="shared" si="560"/>
        <v/>
      </c>
      <c r="I1170" s="4" t="str">
        <f t="shared" si="560"/>
        <v/>
      </c>
      <c r="J1170" s="4" t="str">
        <f t="shared" si="560"/>
        <v/>
      </c>
      <c r="K1170" s="4" t="str">
        <f t="shared" si="560"/>
        <v/>
      </c>
      <c r="L1170" s="4" t="str">
        <f t="shared" si="560"/>
        <v/>
      </c>
      <c r="M1170" s="4" t="str">
        <f t="shared" si="560"/>
        <v/>
      </c>
      <c r="N1170" s="4" t="str">
        <f t="shared" si="560"/>
        <v/>
      </c>
      <c r="O1170" s="4" t="str">
        <f t="shared" si="560"/>
        <v/>
      </c>
      <c r="P1170" s="4" t="str">
        <f t="shared" si="560"/>
        <v/>
      </c>
      <c r="Q1170" s="4" t="str">
        <f t="shared" si="560"/>
        <v/>
      </c>
      <c r="R1170" s="4" t="str">
        <f t="shared" si="560"/>
        <v/>
      </c>
      <c r="S1170" s="4" t="str">
        <f t="shared" si="554"/>
        <v>-</v>
      </c>
      <c r="T1170" s="4" t="str">
        <f t="shared" si="555"/>
        <v>-</v>
      </c>
      <c r="U1170" s="4" t="str">
        <f t="shared" si="556"/>
        <v>-</v>
      </c>
      <c r="V1170" s="4" t="str">
        <f t="shared" si="557"/>
        <v>-</v>
      </c>
      <c r="W1170" s="4"/>
    </row>
    <row r="1171" spans="1:23" x14ac:dyDescent="0.3">
      <c r="A1171" s="1" t="str">
        <f t="shared" si="543"/>
        <v/>
      </c>
      <c r="B1171" t="str">
        <f t="shared" si="543"/>
        <v/>
      </c>
      <c r="C1171" t="str">
        <f t="shared" si="543"/>
        <v/>
      </c>
      <c r="D1171" t="str">
        <f t="shared" si="543"/>
        <v/>
      </c>
      <c r="F1171" t="str">
        <f t="shared" si="552"/>
        <v/>
      </c>
      <c r="G1171" s="4" t="str">
        <f t="shared" ref="G1171:R1171" si="561">IFERROR(100*G464,"")</f>
        <v/>
      </c>
      <c r="H1171" s="4" t="str">
        <f t="shared" si="561"/>
        <v/>
      </c>
      <c r="I1171" s="4" t="str">
        <f t="shared" si="561"/>
        <v/>
      </c>
      <c r="J1171" s="4" t="str">
        <f t="shared" si="561"/>
        <v/>
      </c>
      <c r="K1171" s="4" t="str">
        <f t="shared" si="561"/>
        <v/>
      </c>
      <c r="L1171" s="4" t="str">
        <f t="shared" si="561"/>
        <v/>
      </c>
      <c r="M1171" s="4" t="str">
        <f t="shared" si="561"/>
        <v/>
      </c>
      <c r="N1171" s="4" t="str">
        <f t="shared" si="561"/>
        <v/>
      </c>
      <c r="O1171" s="4" t="str">
        <f t="shared" si="561"/>
        <v/>
      </c>
      <c r="P1171" s="4" t="str">
        <f t="shared" si="561"/>
        <v/>
      </c>
      <c r="Q1171" s="4" t="str">
        <f t="shared" si="561"/>
        <v/>
      </c>
      <c r="R1171" s="4" t="str">
        <f t="shared" si="561"/>
        <v/>
      </c>
      <c r="S1171" s="4" t="str">
        <f t="shared" si="554"/>
        <v>-</v>
      </c>
      <c r="T1171" s="4" t="str">
        <f t="shared" si="555"/>
        <v>-</v>
      </c>
      <c r="U1171" s="4" t="str">
        <f t="shared" si="556"/>
        <v>-</v>
      </c>
      <c r="V1171" s="4" t="str">
        <f t="shared" si="557"/>
        <v>-</v>
      </c>
      <c r="W1171" s="4"/>
    </row>
    <row r="1172" spans="1:23" x14ac:dyDescent="0.3">
      <c r="A1172" s="1" t="str">
        <f t="shared" si="543"/>
        <v/>
      </c>
      <c r="B1172" t="str">
        <f t="shared" si="543"/>
        <v/>
      </c>
      <c r="C1172" t="str">
        <f t="shared" si="543"/>
        <v/>
      </c>
      <c r="D1172" t="str">
        <f t="shared" si="543"/>
        <v/>
      </c>
      <c r="F1172" t="str">
        <f t="shared" si="552"/>
        <v/>
      </c>
      <c r="G1172" s="4" t="str">
        <f t="shared" ref="G1172:R1172" si="562">IFERROR(100*G465,"")</f>
        <v/>
      </c>
      <c r="H1172" s="4" t="str">
        <f t="shared" si="562"/>
        <v/>
      </c>
      <c r="I1172" s="4" t="str">
        <f t="shared" si="562"/>
        <v/>
      </c>
      <c r="J1172" s="4" t="str">
        <f t="shared" si="562"/>
        <v/>
      </c>
      <c r="K1172" s="4" t="str">
        <f t="shared" si="562"/>
        <v/>
      </c>
      <c r="L1172" s="4" t="str">
        <f t="shared" si="562"/>
        <v/>
      </c>
      <c r="M1172" s="4" t="str">
        <f t="shared" si="562"/>
        <v/>
      </c>
      <c r="N1172" s="4" t="str">
        <f t="shared" si="562"/>
        <v/>
      </c>
      <c r="O1172" s="4" t="str">
        <f t="shared" si="562"/>
        <v/>
      </c>
      <c r="P1172" s="4" t="str">
        <f t="shared" si="562"/>
        <v/>
      </c>
      <c r="Q1172" s="4" t="str">
        <f t="shared" si="562"/>
        <v/>
      </c>
      <c r="R1172" s="4" t="str">
        <f t="shared" si="562"/>
        <v/>
      </c>
      <c r="S1172" s="4" t="str">
        <f t="shared" si="554"/>
        <v>-</v>
      </c>
      <c r="T1172" s="4" t="str">
        <f t="shared" si="555"/>
        <v>-</v>
      </c>
      <c r="U1172" s="4" t="str">
        <f t="shared" si="556"/>
        <v>-</v>
      </c>
      <c r="V1172" s="4" t="str">
        <f t="shared" si="557"/>
        <v>-</v>
      </c>
      <c r="W1172" s="4"/>
    </row>
    <row r="1173" spans="1:23" x14ac:dyDescent="0.3">
      <c r="A1173" s="1" t="str">
        <f t="shared" si="543"/>
        <v/>
      </c>
      <c r="B1173" t="str">
        <f t="shared" si="543"/>
        <v/>
      </c>
      <c r="C1173" t="str">
        <f t="shared" si="543"/>
        <v/>
      </c>
      <c r="D1173" t="str">
        <f t="shared" si="543"/>
        <v/>
      </c>
      <c r="F1173" t="str">
        <f t="shared" si="552"/>
        <v/>
      </c>
      <c r="G1173" s="4" t="str">
        <f t="shared" ref="G1173:R1173" si="563">IFERROR(100*G466,"")</f>
        <v/>
      </c>
      <c r="H1173" s="4" t="str">
        <f t="shared" si="563"/>
        <v/>
      </c>
      <c r="I1173" s="4" t="str">
        <f t="shared" si="563"/>
        <v/>
      </c>
      <c r="J1173" s="4" t="str">
        <f t="shared" si="563"/>
        <v/>
      </c>
      <c r="K1173" s="4" t="str">
        <f t="shared" si="563"/>
        <v/>
      </c>
      <c r="L1173" s="4" t="str">
        <f t="shared" si="563"/>
        <v/>
      </c>
      <c r="M1173" s="4" t="str">
        <f t="shared" si="563"/>
        <v/>
      </c>
      <c r="N1173" s="4" t="str">
        <f t="shared" si="563"/>
        <v/>
      </c>
      <c r="O1173" s="4" t="str">
        <f t="shared" si="563"/>
        <v/>
      </c>
      <c r="P1173" s="4" t="str">
        <f t="shared" si="563"/>
        <v/>
      </c>
      <c r="Q1173" s="4" t="str">
        <f t="shared" si="563"/>
        <v/>
      </c>
      <c r="R1173" s="4" t="str">
        <f t="shared" si="563"/>
        <v/>
      </c>
      <c r="S1173" s="4" t="str">
        <f t="shared" si="554"/>
        <v>-</v>
      </c>
      <c r="T1173" s="4" t="str">
        <f t="shared" si="555"/>
        <v>-</v>
      </c>
      <c r="U1173" s="4" t="str">
        <f t="shared" si="556"/>
        <v>-</v>
      </c>
      <c r="V1173" s="4" t="str">
        <f t="shared" si="557"/>
        <v>-</v>
      </c>
      <c r="W1173" s="4"/>
    </row>
    <row r="1174" spans="1:23" x14ac:dyDescent="0.3">
      <c r="A1174" s="1" t="str">
        <f t="shared" si="543"/>
        <v/>
      </c>
      <c r="B1174" t="str">
        <f t="shared" si="543"/>
        <v/>
      </c>
      <c r="C1174" t="str">
        <f t="shared" si="543"/>
        <v/>
      </c>
      <c r="D1174" t="str">
        <f t="shared" si="543"/>
        <v/>
      </c>
      <c r="F1174" t="str">
        <f t="shared" si="552"/>
        <v/>
      </c>
      <c r="G1174" s="4" t="str">
        <f t="shared" ref="G1174:R1174" si="564">IFERROR(100*G467,"")</f>
        <v/>
      </c>
      <c r="H1174" s="4" t="str">
        <f t="shared" si="564"/>
        <v/>
      </c>
      <c r="I1174" s="4" t="str">
        <f t="shared" si="564"/>
        <v/>
      </c>
      <c r="J1174" s="4" t="str">
        <f t="shared" si="564"/>
        <v/>
      </c>
      <c r="K1174" s="4" t="str">
        <f t="shared" si="564"/>
        <v/>
      </c>
      <c r="L1174" s="4" t="str">
        <f t="shared" si="564"/>
        <v/>
      </c>
      <c r="M1174" s="4" t="str">
        <f t="shared" si="564"/>
        <v/>
      </c>
      <c r="N1174" s="4" t="str">
        <f t="shared" si="564"/>
        <v/>
      </c>
      <c r="O1174" s="4" t="str">
        <f t="shared" si="564"/>
        <v/>
      </c>
      <c r="P1174" s="4" t="str">
        <f t="shared" si="564"/>
        <v/>
      </c>
      <c r="Q1174" s="4" t="str">
        <f t="shared" si="564"/>
        <v/>
      </c>
      <c r="R1174" s="4" t="str">
        <f t="shared" si="564"/>
        <v/>
      </c>
      <c r="S1174" s="4" t="str">
        <f t="shared" si="554"/>
        <v>-</v>
      </c>
      <c r="T1174" s="4" t="str">
        <f t="shared" si="555"/>
        <v>-</v>
      </c>
      <c r="U1174" s="4" t="str">
        <f t="shared" si="556"/>
        <v>-</v>
      </c>
      <c r="V1174" s="4" t="str">
        <f t="shared" si="557"/>
        <v>-</v>
      </c>
      <c r="W1174" s="4"/>
    </row>
    <row r="1175" spans="1:23" x14ac:dyDescent="0.3">
      <c r="A1175" s="1" t="str">
        <f t="shared" si="543"/>
        <v/>
      </c>
      <c r="B1175" t="str">
        <f t="shared" si="543"/>
        <v/>
      </c>
      <c r="C1175" t="str">
        <f t="shared" si="543"/>
        <v/>
      </c>
      <c r="D1175" t="str">
        <f t="shared" si="543"/>
        <v/>
      </c>
      <c r="F1175" t="str">
        <f t="shared" si="552"/>
        <v/>
      </c>
      <c r="G1175" s="4" t="str">
        <f t="shared" ref="G1175:R1175" si="565">IFERROR(100*G468,"")</f>
        <v/>
      </c>
      <c r="H1175" s="4" t="str">
        <f t="shared" si="565"/>
        <v/>
      </c>
      <c r="I1175" s="4" t="str">
        <f t="shared" si="565"/>
        <v/>
      </c>
      <c r="J1175" s="4" t="str">
        <f t="shared" si="565"/>
        <v/>
      </c>
      <c r="K1175" s="4" t="str">
        <f t="shared" si="565"/>
        <v/>
      </c>
      <c r="L1175" s="4" t="str">
        <f t="shared" si="565"/>
        <v/>
      </c>
      <c r="M1175" s="4" t="str">
        <f t="shared" si="565"/>
        <v/>
      </c>
      <c r="N1175" s="4" t="str">
        <f t="shared" si="565"/>
        <v/>
      </c>
      <c r="O1175" s="4" t="str">
        <f t="shared" si="565"/>
        <v/>
      </c>
      <c r="P1175" s="4" t="str">
        <f t="shared" si="565"/>
        <v/>
      </c>
      <c r="Q1175" s="4" t="str">
        <f t="shared" si="565"/>
        <v/>
      </c>
      <c r="R1175" s="4" t="str">
        <f t="shared" si="565"/>
        <v/>
      </c>
      <c r="S1175" s="4" t="str">
        <f t="shared" si="554"/>
        <v>-</v>
      </c>
      <c r="T1175" s="4" t="str">
        <f t="shared" si="555"/>
        <v>-</v>
      </c>
      <c r="U1175" s="4" t="str">
        <f t="shared" si="556"/>
        <v>-</v>
      </c>
      <c r="V1175" s="4" t="str">
        <f t="shared" si="557"/>
        <v>-</v>
      </c>
      <c r="W1175" s="4"/>
    </row>
    <row r="1176" spans="1:23" x14ac:dyDescent="0.3">
      <c r="A1176" s="1" t="str">
        <f t="shared" si="543"/>
        <v/>
      </c>
      <c r="B1176" t="str">
        <f t="shared" si="543"/>
        <v/>
      </c>
      <c r="C1176" t="str">
        <f t="shared" si="543"/>
        <v/>
      </c>
      <c r="D1176" t="str">
        <f t="shared" si="543"/>
        <v/>
      </c>
      <c r="F1176" t="str">
        <f t="shared" si="552"/>
        <v/>
      </c>
      <c r="G1176" s="4" t="str">
        <f t="shared" ref="G1176:R1176" si="566">IFERROR(100*G469,"")</f>
        <v/>
      </c>
      <c r="H1176" s="4" t="str">
        <f t="shared" si="566"/>
        <v/>
      </c>
      <c r="I1176" s="4" t="str">
        <f t="shared" si="566"/>
        <v/>
      </c>
      <c r="J1176" s="4" t="str">
        <f t="shared" si="566"/>
        <v/>
      </c>
      <c r="K1176" s="4" t="str">
        <f t="shared" si="566"/>
        <v/>
      </c>
      <c r="L1176" s="4" t="str">
        <f t="shared" si="566"/>
        <v/>
      </c>
      <c r="M1176" s="4" t="str">
        <f t="shared" si="566"/>
        <v/>
      </c>
      <c r="N1176" s="4" t="str">
        <f t="shared" si="566"/>
        <v/>
      </c>
      <c r="O1176" s="4" t="str">
        <f t="shared" si="566"/>
        <v/>
      </c>
      <c r="P1176" s="4" t="str">
        <f t="shared" si="566"/>
        <v/>
      </c>
      <c r="Q1176" s="4" t="str">
        <f t="shared" si="566"/>
        <v/>
      </c>
      <c r="R1176" s="4" t="str">
        <f t="shared" si="566"/>
        <v/>
      </c>
      <c r="S1176" s="4" t="str">
        <f t="shared" si="554"/>
        <v>-</v>
      </c>
      <c r="T1176" s="4" t="str">
        <f t="shared" si="555"/>
        <v>-</v>
      </c>
      <c r="U1176" s="4" t="str">
        <f t="shared" si="556"/>
        <v>-</v>
      </c>
      <c r="V1176" s="4" t="str">
        <f t="shared" si="557"/>
        <v>-</v>
      </c>
      <c r="W1176" s="4"/>
    </row>
    <row r="1177" spans="1:23" x14ac:dyDescent="0.3">
      <c r="A1177" s="1" t="str">
        <f t="shared" si="543"/>
        <v/>
      </c>
      <c r="B1177" t="str">
        <f t="shared" si="543"/>
        <v/>
      </c>
      <c r="C1177" t="str">
        <f t="shared" si="543"/>
        <v/>
      </c>
      <c r="D1177" t="str">
        <f t="shared" si="543"/>
        <v/>
      </c>
      <c r="F1177" t="str">
        <f t="shared" si="552"/>
        <v/>
      </c>
      <c r="G1177" s="4" t="str">
        <f t="shared" ref="G1177:R1177" si="567">IFERROR(100*G470,"")</f>
        <v/>
      </c>
      <c r="H1177" s="4" t="str">
        <f t="shared" si="567"/>
        <v/>
      </c>
      <c r="I1177" s="4" t="str">
        <f t="shared" si="567"/>
        <v/>
      </c>
      <c r="J1177" s="4" t="str">
        <f t="shared" si="567"/>
        <v/>
      </c>
      <c r="K1177" s="4" t="str">
        <f t="shared" si="567"/>
        <v/>
      </c>
      <c r="L1177" s="4" t="str">
        <f t="shared" si="567"/>
        <v/>
      </c>
      <c r="M1177" s="4" t="str">
        <f t="shared" si="567"/>
        <v/>
      </c>
      <c r="N1177" s="4" t="str">
        <f t="shared" si="567"/>
        <v/>
      </c>
      <c r="O1177" s="4" t="str">
        <f t="shared" si="567"/>
        <v/>
      </c>
      <c r="P1177" s="4" t="str">
        <f t="shared" si="567"/>
        <v/>
      </c>
      <c r="Q1177" s="4" t="str">
        <f t="shared" si="567"/>
        <v/>
      </c>
      <c r="R1177" s="4" t="str">
        <f t="shared" si="567"/>
        <v/>
      </c>
      <c r="S1177" s="4" t="str">
        <f t="shared" si="554"/>
        <v>-</v>
      </c>
      <c r="T1177" s="4" t="str">
        <f t="shared" si="555"/>
        <v>-</v>
      </c>
      <c r="U1177" s="4" t="str">
        <f t="shared" si="556"/>
        <v>-</v>
      </c>
      <c r="V1177" s="4" t="str">
        <f t="shared" si="557"/>
        <v>-</v>
      </c>
      <c r="W1177" s="4"/>
    </row>
    <row r="1178" spans="1:23" x14ac:dyDescent="0.3">
      <c r="A1178" s="1" t="str">
        <f t="shared" si="543"/>
        <v/>
      </c>
      <c r="B1178" t="str">
        <f t="shared" si="543"/>
        <v/>
      </c>
      <c r="C1178" t="str">
        <f t="shared" si="543"/>
        <v/>
      </c>
      <c r="D1178" t="str">
        <f t="shared" si="543"/>
        <v/>
      </c>
      <c r="F1178" t="str">
        <f t="shared" si="552"/>
        <v/>
      </c>
      <c r="G1178" s="4" t="str">
        <f t="shared" ref="G1178:R1178" si="568">IFERROR(100*G471,"")</f>
        <v/>
      </c>
      <c r="H1178" s="4" t="str">
        <f t="shared" si="568"/>
        <v/>
      </c>
      <c r="I1178" s="4" t="str">
        <f t="shared" si="568"/>
        <v/>
      </c>
      <c r="J1178" s="4" t="str">
        <f t="shared" si="568"/>
        <v/>
      </c>
      <c r="K1178" s="4" t="str">
        <f t="shared" si="568"/>
        <v/>
      </c>
      <c r="L1178" s="4" t="str">
        <f t="shared" si="568"/>
        <v/>
      </c>
      <c r="M1178" s="4" t="str">
        <f t="shared" si="568"/>
        <v/>
      </c>
      <c r="N1178" s="4" t="str">
        <f t="shared" si="568"/>
        <v/>
      </c>
      <c r="O1178" s="4" t="str">
        <f t="shared" si="568"/>
        <v/>
      </c>
      <c r="P1178" s="4" t="str">
        <f t="shared" si="568"/>
        <v/>
      </c>
      <c r="Q1178" s="4" t="str">
        <f t="shared" si="568"/>
        <v/>
      </c>
      <c r="R1178" s="4" t="str">
        <f t="shared" si="568"/>
        <v/>
      </c>
      <c r="S1178" s="4" t="str">
        <f t="shared" si="554"/>
        <v>-</v>
      </c>
      <c r="T1178" s="4" t="str">
        <f t="shared" si="555"/>
        <v>-</v>
      </c>
      <c r="U1178" s="4" t="str">
        <f t="shared" si="556"/>
        <v>-</v>
      </c>
      <c r="V1178" s="4" t="str">
        <f t="shared" si="557"/>
        <v>-</v>
      </c>
      <c r="W1178" s="4"/>
    </row>
    <row r="1179" spans="1:23" x14ac:dyDescent="0.3">
      <c r="A1179" s="1" t="str">
        <f t="shared" ref="A1179:D1198" si="569">A472</f>
        <v/>
      </c>
      <c r="B1179" t="str">
        <f t="shared" si="569"/>
        <v/>
      </c>
      <c r="C1179" t="str">
        <f t="shared" si="569"/>
        <v/>
      </c>
      <c r="D1179" t="str">
        <f t="shared" si="569"/>
        <v/>
      </c>
      <c r="F1179" t="str">
        <f t="shared" si="552"/>
        <v/>
      </c>
      <c r="G1179" s="4" t="str">
        <f t="shared" ref="G1179:R1179" si="570">IFERROR(100*G472,"")</f>
        <v/>
      </c>
      <c r="H1179" s="4" t="str">
        <f t="shared" si="570"/>
        <v/>
      </c>
      <c r="I1179" s="4" t="str">
        <f t="shared" si="570"/>
        <v/>
      </c>
      <c r="J1179" s="4" t="str">
        <f t="shared" si="570"/>
        <v/>
      </c>
      <c r="K1179" s="4" t="str">
        <f t="shared" si="570"/>
        <v/>
      </c>
      <c r="L1179" s="4" t="str">
        <f t="shared" si="570"/>
        <v/>
      </c>
      <c r="M1179" s="4" t="str">
        <f t="shared" si="570"/>
        <v/>
      </c>
      <c r="N1179" s="4" t="str">
        <f t="shared" si="570"/>
        <v/>
      </c>
      <c r="O1179" s="4" t="str">
        <f t="shared" si="570"/>
        <v/>
      </c>
      <c r="P1179" s="4" t="str">
        <f t="shared" si="570"/>
        <v/>
      </c>
      <c r="Q1179" s="4" t="str">
        <f t="shared" si="570"/>
        <v/>
      </c>
      <c r="R1179" s="4" t="str">
        <f t="shared" si="570"/>
        <v/>
      </c>
      <c r="S1179" s="4" t="str">
        <f t="shared" si="554"/>
        <v>-</v>
      </c>
      <c r="T1179" s="4" t="str">
        <f t="shared" si="555"/>
        <v>-</v>
      </c>
      <c r="U1179" s="4" t="str">
        <f t="shared" si="556"/>
        <v>-</v>
      </c>
      <c r="V1179" s="4" t="str">
        <f t="shared" si="557"/>
        <v>-</v>
      </c>
      <c r="W1179" s="4"/>
    </row>
    <row r="1180" spans="1:23" x14ac:dyDescent="0.3">
      <c r="A1180" s="1" t="str">
        <f t="shared" si="569"/>
        <v/>
      </c>
      <c r="B1180" t="str">
        <f t="shared" si="569"/>
        <v/>
      </c>
      <c r="C1180" t="str">
        <f t="shared" si="569"/>
        <v/>
      </c>
      <c r="D1180" t="str">
        <f t="shared" si="569"/>
        <v/>
      </c>
      <c r="F1180" t="str">
        <f t="shared" si="552"/>
        <v/>
      </c>
      <c r="G1180" s="4" t="str">
        <f t="shared" ref="G1180:R1180" si="571">IFERROR(100*G473,"")</f>
        <v/>
      </c>
      <c r="H1180" s="4" t="str">
        <f t="shared" si="571"/>
        <v/>
      </c>
      <c r="I1180" s="4" t="str">
        <f t="shared" si="571"/>
        <v/>
      </c>
      <c r="J1180" s="4" t="str">
        <f t="shared" si="571"/>
        <v/>
      </c>
      <c r="K1180" s="4" t="str">
        <f t="shared" si="571"/>
        <v/>
      </c>
      <c r="L1180" s="4" t="str">
        <f t="shared" si="571"/>
        <v/>
      </c>
      <c r="M1180" s="4" t="str">
        <f t="shared" si="571"/>
        <v/>
      </c>
      <c r="N1180" s="4" t="str">
        <f t="shared" si="571"/>
        <v/>
      </c>
      <c r="O1180" s="4" t="str">
        <f t="shared" si="571"/>
        <v/>
      </c>
      <c r="P1180" s="4" t="str">
        <f t="shared" si="571"/>
        <v/>
      </c>
      <c r="Q1180" s="4" t="str">
        <f t="shared" si="571"/>
        <v/>
      </c>
      <c r="R1180" s="4" t="str">
        <f t="shared" si="571"/>
        <v/>
      </c>
      <c r="S1180" s="4" t="str">
        <f t="shared" si="554"/>
        <v>-</v>
      </c>
      <c r="T1180" s="4" t="str">
        <f t="shared" si="555"/>
        <v>-</v>
      </c>
      <c r="U1180" s="4" t="str">
        <f t="shared" si="556"/>
        <v>-</v>
      </c>
      <c r="V1180" s="4" t="str">
        <f t="shared" si="557"/>
        <v>-</v>
      </c>
      <c r="W1180" s="4"/>
    </row>
    <row r="1181" spans="1:23" x14ac:dyDescent="0.3">
      <c r="A1181" s="1" t="str">
        <f t="shared" si="569"/>
        <v/>
      </c>
      <c r="B1181" t="str">
        <f t="shared" si="569"/>
        <v/>
      </c>
      <c r="C1181" t="str">
        <f t="shared" si="569"/>
        <v/>
      </c>
      <c r="D1181" t="str">
        <f t="shared" si="569"/>
        <v/>
      </c>
      <c r="F1181" t="str">
        <f t="shared" si="552"/>
        <v/>
      </c>
      <c r="G1181" s="4" t="str">
        <f t="shared" ref="G1181:R1181" si="572">IFERROR(100*G474,"")</f>
        <v/>
      </c>
      <c r="H1181" s="4" t="str">
        <f t="shared" si="572"/>
        <v/>
      </c>
      <c r="I1181" s="4" t="str">
        <f t="shared" si="572"/>
        <v/>
      </c>
      <c r="J1181" s="4" t="str">
        <f t="shared" si="572"/>
        <v/>
      </c>
      <c r="K1181" s="4" t="str">
        <f t="shared" si="572"/>
        <v/>
      </c>
      <c r="L1181" s="4" t="str">
        <f t="shared" si="572"/>
        <v/>
      </c>
      <c r="M1181" s="4" t="str">
        <f t="shared" si="572"/>
        <v/>
      </c>
      <c r="N1181" s="4" t="str">
        <f t="shared" si="572"/>
        <v/>
      </c>
      <c r="O1181" s="4" t="str">
        <f t="shared" si="572"/>
        <v/>
      </c>
      <c r="P1181" s="4" t="str">
        <f t="shared" si="572"/>
        <v/>
      </c>
      <c r="Q1181" s="4" t="str">
        <f t="shared" si="572"/>
        <v/>
      </c>
      <c r="R1181" s="4" t="str">
        <f t="shared" si="572"/>
        <v/>
      </c>
      <c r="S1181" s="4" t="str">
        <f t="shared" si="554"/>
        <v>-</v>
      </c>
      <c r="T1181" s="4" t="str">
        <f t="shared" si="555"/>
        <v>-</v>
      </c>
      <c r="U1181" s="4" t="str">
        <f t="shared" si="556"/>
        <v>-</v>
      </c>
      <c r="V1181" s="4" t="str">
        <f t="shared" si="557"/>
        <v>-</v>
      </c>
      <c r="W1181" s="4"/>
    </row>
    <row r="1182" spans="1:23" x14ac:dyDescent="0.3">
      <c r="A1182" s="1" t="str">
        <f t="shared" si="569"/>
        <v/>
      </c>
      <c r="B1182" t="str">
        <f t="shared" si="569"/>
        <v/>
      </c>
      <c r="C1182" t="str">
        <f t="shared" si="569"/>
        <v/>
      </c>
      <c r="D1182" t="str">
        <f t="shared" si="569"/>
        <v/>
      </c>
      <c r="F1182" t="str">
        <f t="shared" si="552"/>
        <v/>
      </c>
      <c r="G1182" s="4" t="str">
        <f t="shared" ref="G1182:R1182" si="573">IFERROR(100*G475,"")</f>
        <v/>
      </c>
      <c r="H1182" s="4" t="str">
        <f t="shared" si="573"/>
        <v/>
      </c>
      <c r="I1182" s="4" t="str">
        <f t="shared" si="573"/>
        <v/>
      </c>
      <c r="J1182" s="4" t="str">
        <f t="shared" si="573"/>
        <v/>
      </c>
      <c r="K1182" s="4" t="str">
        <f t="shared" si="573"/>
        <v/>
      </c>
      <c r="L1182" s="4" t="str">
        <f t="shared" si="573"/>
        <v/>
      </c>
      <c r="M1182" s="4" t="str">
        <f t="shared" si="573"/>
        <v/>
      </c>
      <c r="N1182" s="4" t="str">
        <f t="shared" si="573"/>
        <v/>
      </c>
      <c r="O1182" s="4" t="str">
        <f t="shared" si="573"/>
        <v/>
      </c>
      <c r="P1182" s="4" t="str">
        <f t="shared" si="573"/>
        <v/>
      </c>
      <c r="Q1182" s="4" t="str">
        <f t="shared" si="573"/>
        <v/>
      </c>
      <c r="R1182" s="4" t="str">
        <f t="shared" si="573"/>
        <v/>
      </c>
      <c r="S1182" s="4" t="str">
        <f t="shared" si="554"/>
        <v>-</v>
      </c>
      <c r="T1182" s="4" t="str">
        <f t="shared" si="555"/>
        <v>-</v>
      </c>
      <c r="U1182" s="4" t="str">
        <f t="shared" si="556"/>
        <v>-</v>
      </c>
      <c r="V1182" s="4" t="str">
        <f t="shared" si="557"/>
        <v>-</v>
      </c>
      <c r="W1182" s="4"/>
    </row>
    <row r="1183" spans="1:23" x14ac:dyDescent="0.3">
      <c r="A1183" s="1" t="str">
        <f t="shared" si="569"/>
        <v/>
      </c>
      <c r="B1183" t="str">
        <f t="shared" si="569"/>
        <v/>
      </c>
      <c r="C1183" t="str">
        <f t="shared" si="569"/>
        <v/>
      </c>
      <c r="D1183" t="str">
        <f t="shared" si="569"/>
        <v/>
      </c>
      <c r="F1183" t="str">
        <f t="shared" si="552"/>
        <v/>
      </c>
      <c r="G1183" s="4" t="str">
        <f t="shared" ref="G1183:R1183" si="574">IFERROR(100*G476,"")</f>
        <v/>
      </c>
      <c r="H1183" s="4" t="str">
        <f t="shared" si="574"/>
        <v/>
      </c>
      <c r="I1183" s="4" t="str">
        <f t="shared" si="574"/>
        <v/>
      </c>
      <c r="J1183" s="4" t="str">
        <f t="shared" si="574"/>
        <v/>
      </c>
      <c r="K1183" s="4" t="str">
        <f t="shared" si="574"/>
        <v/>
      </c>
      <c r="L1183" s="4" t="str">
        <f t="shared" si="574"/>
        <v/>
      </c>
      <c r="M1183" s="4" t="str">
        <f t="shared" si="574"/>
        <v/>
      </c>
      <c r="N1183" s="4" t="str">
        <f t="shared" si="574"/>
        <v/>
      </c>
      <c r="O1183" s="4" t="str">
        <f t="shared" si="574"/>
        <v/>
      </c>
      <c r="P1183" s="4" t="str">
        <f t="shared" si="574"/>
        <v/>
      </c>
      <c r="Q1183" s="4" t="str">
        <f t="shared" si="574"/>
        <v/>
      </c>
      <c r="R1183" s="4" t="str">
        <f t="shared" si="574"/>
        <v/>
      </c>
      <c r="S1183" s="4" t="str">
        <f t="shared" si="554"/>
        <v>-</v>
      </c>
      <c r="T1183" s="4" t="str">
        <f t="shared" si="555"/>
        <v>-</v>
      </c>
      <c r="U1183" s="4" t="str">
        <f t="shared" si="556"/>
        <v>-</v>
      </c>
      <c r="V1183" s="4" t="str">
        <f t="shared" si="557"/>
        <v>-</v>
      </c>
      <c r="W1183" s="4"/>
    </row>
    <row r="1184" spans="1:23" x14ac:dyDescent="0.3">
      <c r="A1184" s="1" t="str">
        <f t="shared" si="569"/>
        <v/>
      </c>
      <c r="B1184" t="str">
        <f t="shared" si="569"/>
        <v/>
      </c>
      <c r="C1184" t="str">
        <f t="shared" si="569"/>
        <v/>
      </c>
      <c r="D1184" t="str">
        <f t="shared" si="569"/>
        <v/>
      </c>
      <c r="F1184" t="str">
        <f t="shared" si="552"/>
        <v/>
      </c>
      <c r="G1184" s="4" t="str">
        <f t="shared" ref="G1184:R1184" si="575">IFERROR(100*G477,"")</f>
        <v/>
      </c>
      <c r="H1184" s="4" t="str">
        <f t="shared" si="575"/>
        <v/>
      </c>
      <c r="I1184" s="4" t="str">
        <f t="shared" si="575"/>
        <v/>
      </c>
      <c r="J1184" s="4" t="str">
        <f t="shared" si="575"/>
        <v/>
      </c>
      <c r="K1184" s="4" t="str">
        <f t="shared" si="575"/>
        <v/>
      </c>
      <c r="L1184" s="4" t="str">
        <f t="shared" si="575"/>
        <v/>
      </c>
      <c r="M1184" s="4" t="str">
        <f t="shared" si="575"/>
        <v/>
      </c>
      <c r="N1184" s="4" t="str">
        <f t="shared" si="575"/>
        <v/>
      </c>
      <c r="O1184" s="4" t="str">
        <f t="shared" si="575"/>
        <v/>
      </c>
      <c r="P1184" s="4" t="str">
        <f t="shared" si="575"/>
        <v/>
      </c>
      <c r="Q1184" s="4" t="str">
        <f t="shared" si="575"/>
        <v/>
      </c>
      <c r="R1184" s="4" t="str">
        <f t="shared" si="575"/>
        <v/>
      </c>
      <c r="S1184" s="4" t="str">
        <f t="shared" si="554"/>
        <v>-</v>
      </c>
      <c r="T1184" s="4" t="str">
        <f t="shared" si="555"/>
        <v>-</v>
      </c>
      <c r="U1184" s="4" t="str">
        <f t="shared" si="556"/>
        <v>-</v>
      </c>
      <c r="V1184" s="4" t="str">
        <f t="shared" si="557"/>
        <v>-</v>
      </c>
      <c r="W1184" s="4"/>
    </row>
    <row r="1185" spans="1:23" x14ac:dyDescent="0.3">
      <c r="A1185" s="1" t="str">
        <f t="shared" si="569"/>
        <v/>
      </c>
      <c r="B1185" t="str">
        <f t="shared" si="569"/>
        <v/>
      </c>
      <c r="C1185" t="str">
        <f t="shared" si="569"/>
        <v/>
      </c>
      <c r="D1185" t="str">
        <f t="shared" si="569"/>
        <v/>
      </c>
      <c r="F1185" t="str">
        <f t="shared" si="552"/>
        <v/>
      </c>
      <c r="G1185" s="4" t="str">
        <f t="shared" ref="G1185:R1185" si="576">IFERROR(100*G478,"")</f>
        <v/>
      </c>
      <c r="H1185" s="4" t="str">
        <f t="shared" si="576"/>
        <v/>
      </c>
      <c r="I1185" s="4" t="str">
        <f t="shared" si="576"/>
        <v/>
      </c>
      <c r="J1185" s="4" t="str">
        <f t="shared" si="576"/>
        <v/>
      </c>
      <c r="K1185" s="4" t="str">
        <f t="shared" si="576"/>
        <v/>
      </c>
      <c r="L1185" s="4" t="str">
        <f t="shared" si="576"/>
        <v/>
      </c>
      <c r="M1185" s="4" t="str">
        <f t="shared" si="576"/>
        <v/>
      </c>
      <c r="N1185" s="4" t="str">
        <f t="shared" si="576"/>
        <v/>
      </c>
      <c r="O1185" s="4" t="str">
        <f t="shared" si="576"/>
        <v/>
      </c>
      <c r="P1185" s="4" t="str">
        <f t="shared" si="576"/>
        <v/>
      </c>
      <c r="Q1185" s="4" t="str">
        <f t="shared" si="576"/>
        <v/>
      </c>
      <c r="R1185" s="4" t="str">
        <f t="shared" si="576"/>
        <v/>
      </c>
      <c r="S1185" s="4" t="str">
        <f t="shared" si="554"/>
        <v>-</v>
      </c>
      <c r="T1185" s="4" t="str">
        <f t="shared" si="555"/>
        <v>-</v>
      </c>
      <c r="U1185" s="4" t="str">
        <f t="shared" si="556"/>
        <v>-</v>
      </c>
      <c r="V1185" s="4" t="str">
        <f t="shared" si="557"/>
        <v>-</v>
      </c>
      <c r="W1185" s="4"/>
    </row>
    <row r="1186" spans="1:23" x14ac:dyDescent="0.3">
      <c r="A1186" s="1" t="str">
        <f t="shared" si="569"/>
        <v/>
      </c>
      <c r="B1186" t="str">
        <f t="shared" si="569"/>
        <v/>
      </c>
      <c r="C1186" t="str">
        <f t="shared" si="569"/>
        <v/>
      </c>
      <c r="D1186" t="str">
        <f t="shared" si="569"/>
        <v/>
      </c>
      <c r="F1186" t="str">
        <f t="shared" si="552"/>
        <v/>
      </c>
      <c r="G1186" s="4" t="str">
        <f t="shared" ref="G1186:R1186" si="577">IFERROR(100*G479,"")</f>
        <v/>
      </c>
      <c r="H1186" s="4" t="str">
        <f t="shared" si="577"/>
        <v/>
      </c>
      <c r="I1186" s="4" t="str">
        <f t="shared" si="577"/>
        <v/>
      </c>
      <c r="J1186" s="4" t="str">
        <f t="shared" si="577"/>
        <v/>
      </c>
      <c r="K1186" s="4" t="str">
        <f t="shared" si="577"/>
        <v/>
      </c>
      <c r="L1186" s="4" t="str">
        <f t="shared" si="577"/>
        <v/>
      </c>
      <c r="M1186" s="4" t="str">
        <f t="shared" si="577"/>
        <v/>
      </c>
      <c r="N1186" s="4" t="str">
        <f t="shared" si="577"/>
        <v/>
      </c>
      <c r="O1186" s="4" t="str">
        <f t="shared" si="577"/>
        <v/>
      </c>
      <c r="P1186" s="4" t="str">
        <f t="shared" si="577"/>
        <v/>
      </c>
      <c r="Q1186" s="4" t="str">
        <f t="shared" si="577"/>
        <v/>
      </c>
      <c r="R1186" s="4" t="str">
        <f t="shared" si="577"/>
        <v/>
      </c>
      <c r="S1186" s="4" t="str">
        <f t="shared" si="554"/>
        <v>-</v>
      </c>
      <c r="T1186" s="4" t="str">
        <f t="shared" si="555"/>
        <v>-</v>
      </c>
      <c r="U1186" s="4" t="str">
        <f t="shared" si="556"/>
        <v>-</v>
      </c>
      <c r="V1186" s="4" t="str">
        <f t="shared" si="557"/>
        <v>-</v>
      </c>
      <c r="W1186" s="4"/>
    </row>
    <row r="1187" spans="1:23" x14ac:dyDescent="0.3">
      <c r="A1187" s="1" t="str">
        <f t="shared" si="569"/>
        <v/>
      </c>
      <c r="B1187" t="str">
        <f t="shared" si="569"/>
        <v/>
      </c>
      <c r="C1187" t="str">
        <f t="shared" si="569"/>
        <v/>
      </c>
      <c r="D1187" t="str">
        <f t="shared" si="569"/>
        <v/>
      </c>
      <c r="F1187" t="str">
        <f t="shared" si="552"/>
        <v/>
      </c>
      <c r="G1187" s="4" t="str">
        <f t="shared" ref="G1187:R1187" si="578">IFERROR(100*G480,"")</f>
        <v/>
      </c>
      <c r="H1187" s="4" t="str">
        <f t="shared" si="578"/>
        <v/>
      </c>
      <c r="I1187" s="4" t="str">
        <f t="shared" si="578"/>
        <v/>
      </c>
      <c r="J1187" s="4" t="str">
        <f t="shared" si="578"/>
        <v/>
      </c>
      <c r="K1187" s="4" t="str">
        <f t="shared" si="578"/>
        <v/>
      </c>
      <c r="L1187" s="4" t="str">
        <f t="shared" si="578"/>
        <v/>
      </c>
      <c r="M1187" s="4" t="str">
        <f t="shared" si="578"/>
        <v/>
      </c>
      <c r="N1187" s="4" t="str">
        <f t="shared" si="578"/>
        <v/>
      </c>
      <c r="O1187" s="4" t="str">
        <f t="shared" si="578"/>
        <v/>
      </c>
      <c r="P1187" s="4" t="str">
        <f t="shared" si="578"/>
        <v/>
      </c>
      <c r="Q1187" s="4" t="str">
        <f t="shared" si="578"/>
        <v/>
      </c>
      <c r="R1187" s="4" t="str">
        <f t="shared" si="578"/>
        <v/>
      </c>
      <c r="S1187" s="4" t="str">
        <f t="shared" si="554"/>
        <v>-</v>
      </c>
      <c r="T1187" s="4" t="str">
        <f t="shared" si="555"/>
        <v>-</v>
      </c>
      <c r="U1187" s="4" t="str">
        <f t="shared" si="556"/>
        <v>-</v>
      </c>
      <c r="V1187" s="4" t="str">
        <f t="shared" si="557"/>
        <v>-</v>
      </c>
      <c r="W1187" s="4"/>
    </row>
    <row r="1188" spans="1:23" x14ac:dyDescent="0.3">
      <c r="A1188" s="1" t="str">
        <f t="shared" si="569"/>
        <v/>
      </c>
      <c r="B1188" t="str">
        <f t="shared" si="569"/>
        <v/>
      </c>
      <c r="C1188" t="str">
        <f t="shared" si="569"/>
        <v/>
      </c>
      <c r="D1188" t="str">
        <f t="shared" si="569"/>
        <v/>
      </c>
      <c r="F1188" t="str">
        <f t="shared" si="552"/>
        <v/>
      </c>
      <c r="G1188" s="4" t="str">
        <f t="shared" ref="G1188:R1188" si="579">IFERROR(100*G481,"")</f>
        <v/>
      </c>
      <c r="H1188" s="4" t="str">
        <f t="shared" si="579"/>
        <v/>
      </c>
      <c r="I1188" s="4" t="str">
        <f t="shared" si="579"/>
        <v/>
      </c>
      <c r="J1188" s="4" t="str">
        <f t="shared" si="579"/>
        <v/>
      </c>
      <c r="K1188" s="4" t="str">
        <f t="shared" si="579"/>
        <v/>
      </c>
      <c r="L1188" s="4" t="str">
        <f t="shared" si="579"/>
        <v/>
      </c>
      <c r="M1188" s="4" t="str">
        <f t="shared" si="579"/>
        <v/>
      </c>
      <c r="N1188" s="4" t="str">
        <f t="shared" si="579"/>
        <v/>
      </c>
      <c r="O1188" s="4" t="str">
        <f t="shared" si="579"/>
        <v/>
      </c>
      <c r="P1188" s="4" t="str">
        <f t="shared" si="579"/>
        <v/>
      </c>
      <c r="Q1188" s="4" t="str">
        <f t="shared" si="579"/>
        <v/>
      </c>
      <c r="R1188" s="4" t="str">
        <f t="shared" si="579"/>
        <v/>
      </c>
      <c r="S1188" s="4" t="str">
        <f t="shared" si="554"/>
        <v>-</v>
      </c>
      <c r="T1188" s="4" t="str">
        <f t="shared" si="555"/>
        <v>-</v>
      </c>
      <c r="U1188" s="4" t="str">
        <f t="shared" si="556"/>
        <v>-</v>
      </c>
      <c r="V1188" s="4" t="str">
        <f t="shared" si="557"/>
        <v>-</v>
      </c>
      <c r="W1188" s="4"/>
    </row>
    <row r="1189" spans="1:23" x14ac:dyDescent="0.3">
      <c r="A1189" s="1" t="str">
        <f t="shared" si="569"/>
        <v/>
      </c>
      <c r="B1189" t="str">
        <f t="shared" si="569"/>
        <v/>
      </c>
      <c r="C1189" t="str">
        <f t="shared" si="569"/>
        <v/>
      </c>
      <c r="D1189" t="str">
        <f t="shared" si="569"/>
        <v/>
      </c>
      <c r="F1189" t="str">
        <f t="shared" si="552"/>
        <v/>
      </c>
      <c r="G1189" s="4" t="str">
        <f t="shared" ref="G1189:R1189" si="580">IFERROR(100*G482,"")</f>
        <v/>
      </c>
      <c r="H1189" s="4" t="str">
        <f t="shared" si="580"/>
        <v/>
      </c>
      <c r="I1189" s="4" t="str">
        <f t="shared" si="580"/>
        <v/>
      </c>
      <c r="J1189" s="4" t="str">
        <f t="shared" si="580"/>
        <v/>
      </c>
      <c r="K1189" s="4" t="str">
        <f t="shared" si="580"/>
        <v/>
      </c>
      <c r="L1189" s="4" t="str">
        <f t="shared" si="580"/>
        <v/>
      </c>
      <c r="M1189" s="4" t="str">
        <f t="shared" si="580"/>
        <v/>
      </c>
      <c r="N1189" s="4" t="str">
        <f t="shared" si="580"/>
        <v/>
      </c>
      <c r="O1189" s="4" t="str">
        <f t="shared" si="580"/>
        <v/>
      </c>
      <c r="P1189" s="4" t="str">
        <f t="shared" si="580"/>
        <v/>
      </c>
      <c r="Q1189" s="4" t="str">
        <f t="shared" si="580"/>
        <v/>
      </c>
      <c r="R1189" s="4" t="str">
        <f t="shared" si="580"/>
        <v/>
      </c>
      <c r="S1189" s="4" t="str">
        <f t="shared" si="554"/>
        <v>-</v>
      </c>
      <c r="T1189" s="4" t="str">
        <f t="shared" si="555"/>
        <v>-</v>
      </c>
      <c r="U1189" s="4" t="str">
        <f t="shared" si="556"/>
        <v>-</v>
      </c>
      <c r="V1189" s="4" t="str">
        <f t="shared" si="557"/>
        <v>-</v>
      </c>
      <c r="W1189" s="4"/>
    </row>
    <row r="1190" spans="1:23" x14ac:dyDescent="0.3">
      <c r="A1190" s="1" t="str">
        <f t="shared" si="569"/>
        <v/>
      </c>
      <c r="B1190" t="str">
        <f t="shared" si="569"/>
        <v/>
      </c>
      <c r="C1190" t="str">
        <f t="shared" si="569"/>
        <v/>
      </c>
      <c r="D1190" t="str">
        <f t="shared" si="569"/>
        <v/>
      </c>
      <c r="F1190" t="str">
        <f t="shared" si="552"/>
        <v/>
      </c>
      <c r="G1190" s="4" t="str">
        <f t="shared" ref="G1190:R1190" si="581">IFERROR(100*G483,"")</f>
        <v/>
      </c>
      <c r="H1190" s="4" t="str">
        <f t="shared" si="581"/>
        <v/>
      </c>
      <c r="I1190" s="4" t="str">
        <f t="shared" si="581"/>
        <v/>
      </c>
      <c r="J1190" s="4" t="str">
        <f t="shared" si="581"/>
        <v/>
      </c>
      <c r="K1190" s="4" t="str">
        <f t="shared" si="581"/>
        <v/>
      </c>
      <c r="L1190" s="4" t="str">
        <f t="shared" si="581"/>
        <v/>
      </c>
      <c r="M1190" s="4" t="str">
        <f t="shared" si="581"/>
        <v/>
      </c>
      <c r="N1190" s="4" t="str">
        <f t="shared" si="581"/>
        <v/>
      </c>
      <c r="O1190" s="4" t="str">
        <f t="shared" si="581"/>
        <v/>
      </c>
      <c r="P1190" s="4" t="str">
        <f t="shared" si="581"/>
        <v/>
      </c>
      <c r="Q1190" s="4" t="str">
        <f t="shared" si="581"/>
        <v/>
      </c>
      <c r="R1190" s="4" t="str">
        <f t="shared" si="581"/>
        <v/>
      </c>
      <c r="S1190" s="4" t="str">
        <f t="shared" si="554"/>
        <v>-</v>
      </c>
      <c r="T1190" s="4" t="str">
        <f t="shared" si="555"/>
        <v>-</v>
      </c>
      <c r="U1190" s="4" t="str">
        <f t="shared" si="556"/>
        <v>-</v>
      </c>
      <c r="V1190" s="4" t="str">
        <f t="shared" si="557"/>
        <v>-</v>
      </c>
      <c r="W1190" s="4"/>
    </row>
    <row r="1191" spans="1:23" x14ac:dyDescent="0.3">
      <c r="A1191" s="1" t="str">
        <f t="shared" si="569"/>
        <v/>
      </c>
      <c r="B1191" t="str">
        <f t="shared" si="569"/>
        <v/>
      </c>
      <c r="C1191" t="str">
        <f t="shared" si="569"/>
        <v/>
      </c>
      <c r="D1191" t="str">
        <f t="shared" si="569"/>
        <v/>
      </c>
      <c r="F1191" t="str">
        <f t="shared" si="552"/>
        <v/>
      </c>
      <c r="G1191" s="4" t="str">
        <f t="shared" ref="G1191:R1191" si="582">IFERROR(100*G484,"")</f>
        <v/>
      </c>
      <c r="H1191" s="4" t="str">
        <f t="shared" si="582"/>
        <v/>
      </c>
      <c r="I1191" s="4" t="str">
        <f t="shared" si="582"/>
        <v/>
      </c>
      <c r="J1191" s="4" t="str">
        <f t="shared" si="582"/>
        <v/>
      </c>
      <c r="K1191" s="4" t="str">
        <f t="shared" si="582"/>
        <v/>
      </c>
      <c r="L1191" s="4" t="str">
        <f t="shared" si="582"/>
        <v/>
      </c>
      <c r="M1191" s="4" t="str">
        <f t="shared" si="582"/>
        <v/>
      </c>
      <c r="N1191" s="4" t="str">
        <f t="shared" si="582"/>
        <v/>
      </c>
      <c r="O1191" s="4" t="str">
        <f t="shared" si="582"/>
        <v/>
      </c>
      <c r="P1191" s="4" t="str">
        <f t="shared" si="582"/>
        <v/>
      </c>
      <c r="Q1191" s="4" t="str">
        <f t="shared" si="582"/>
        <v/>
      </c>
      <c r="R1191" s="4" t="str">
        <f t="shared" si="582"/>
        <v/>
      </c>
      <c r="S1191" s="4" t="str">
        <f t="shared" si="554"/>
        <v>-</v>
      </c>
      <c r="T1191" s="4" t="str">
        <f t="shared" si="555"/>
        <v>-</v>
      </c>
      <c r="U1191" s="4" t="str">
        <f t="shared" si="556"/>
        <v>-</v>
      </c>
      <c r="V1191" s="4" t="str">
        <f t="shared" si="557"/>
        <v>-</v>
      </c>
      <c r="W1191" s="4"/>
    </row>
    <row r="1192" spans="1:23" x14ac:dyDescent="0.3">
      <c r="A1192" s="1" t="str">
        <f t="shared" si="569"/>
        <v/>
      </c>
      <c r="B1192" t="str">
        <f t="shared" si="569"/>
        <v/>
      </c>
      <c r="C1192" t="str">
        <f t="shared" si="569"/>
        <v/>
      </c>
      <c r="D1192" t="str">
        <f t="shared" si="569"/>
        <v/>
      </c>
      <c r="F1192" t="str">
        <f t="shared" si="552"/>
        <v/>
      </c>
      <c r="G1192" s="4" t="str">
        <f t="shared" ref="G1192:R1192" si="583">IFERROR(100*G485,"")</f>
        <v/>
      </c>
      <c r="H1192" s="4" t="str">
        <f t="shared" si="583"/>
        <v/>
      </c>
      <c r="I1192" s="4" t="str">
        <f t="shared" si="583"/>
        <v/>
      </c>
      <c r="J1192" s="4" t="str">
        <f t="shared" si="583"/>
        <v/>
      </c>
      <c r="K1192" s="4" t="str">
        <f t="shared" si="583"/>
        <v/>
      </c>
      <c r="L1192" s="4" t="str">
        <f t="shared" si="583"/>
        <v/>
      </c>
      <c r="M1192" s="4" t="str">
        <f t="shared" si="583"/>
        <v/>
      </c>
      <c r="N1192" s="4" t="str">
        <f t="shared" si="583"/>
        <v/>
      </c>
      <c r="O1192" s="4" t="str">
        <f t="shared" si="583"/>
        <v/>
      </c>
      <c r="P1192" s="4" t="str">
        <f t="shared" si="583"/>
        <v/>
      </c>
      <c r="Q1192" s="4" t="str">
        <f t="shared" si="583"/>
        <v/>
      </c>
      <c r="R1192" s="4" t="str">
        <f t="shared" si="583"/>
        <v/>
      </c>
      <c r="S1192" s="4" t="str">
        <f t="shared" si="554"/>
        <v>-</v>
      </c>
      <c r="T1192" s="4" t="str">
        <f t="shared" si="555"/>
        <v>-</v>
      </c>
      <c r="U1192" s="4" t="str">
        <f t="shared" si="556"/>
        <v>-</v>
      </c>
      <c r="V1192" s="4" t="str">
        <f t="shared" si="557"/>
        <v>-</v>
      </c>
      <c r="W1192" s="4"/>
    </row>
    <row r="1193" spans="1:23" x14ac:dyDescent="0.3">
      <c r="A1193" s="1" t="str">
        <f t="shared" si="569"/>
        <v/>
      </c>
      <c r="B1193" t="str">
        <f t="shared" si="569"/>
        <v/>
      </c>
      <c r="C1193" t="str">
        <f t="shared" si="569"/>
        <v/>
      </c>
      <c r="D1193" t="str">
        <f t="shared" si="569"/>
        <v/>
      </c>
      <c r="F1193" t="str">
        <f t="shared" si="552"/>
        <v/>
      </c>
      <c r="G1193" s="4" t="str">
        <f t="shared" ref="G1193:R1193" si="584">IFERROR(100*G486,"")</f>
        <v/>
      </c>
      <c r="H1193" s="4" t="str">
        <f t="shared" si="584"/>
        <v/>
      </c>
      <c r="I1193" s="4" t="str">
        <f t="shared" si="584"/>
        <v/>
      </c>
      <c r="J1193" s="4" t="str">
        <f t="shared" si="584"/>
        <v/>
      </c>
      <c r="K1193" s="4" t="str">
        <f t="shared" si="584"/>
        <v/>
      </c>
      <c r="L1193" s="4" t="str">
        <f t="shared" si="584"/>
        <v/>
      </c>
      <c r="M1193" s="4" t="str">
        <f t="shared" si="584"/>
        <v/>
      </c>
      <c r="N1193" s="4" t="str">
        <f t="shared" si="584"/>
        <v/>
      </c>
      <c r="O1193" s="4" t="str">
        <f t="shared" si="584"/>
        <v/>
      </c>
      <c r="P1193" s="4" t="str">
        <f t="shared" si="584"/>
        <v/>
      </c>
      <c r="Q1193" s="4" t="str">
        <f t="shared" si="584"/>
        <v/>
      </c>
      <c r="R1193" s="4" t="str">
        <f t="shared" si="584"/>
        <v/>
      </c>
      <c r="S1193" s="4" t="str">
        <f t="shared" si="554"/>
        <v>-</v>
      </c>
      <c r="T1193" s="4" t="str">
        <f t="shared" si="555"/>
        <v>-</v>
      </c>
      <c r="U1193" s="4" t="str">
        <f t="shared" si="556"/>
        <v>-</v>
      </c>
      <c r="V1193" s="4" t="str">
        <f t="shared" si="557"/>
        <v>-</v>
      </c>
      <c r="W1193" s="4"/>
    </row>
    <row r="1194" spans="1:23" x14ac:dyDescent="0.3">
      <c r="A1194" s="1" t="str">
        <f t="shared" si="569"/>
        <v/>
      </c>
      <c r="B1194" t="str">
        <f t="shared" si="569"/>
        <v/>
      </c>
      <c r="C1194" t="str">
        <f t="shared" si="569"/>
        <v/>
      </c>
      <c r="D1194" t="str">
        <f t="shared" si="569"/>
        <v/>
      </c>
      <c r="F1194" t="str">
        <f t="shared" si="552"/>
        <v/>
      </c>
      <c r="G1194" s="4" t="str">
        <f t="shared" ref="G1194:R1194" si="585">IFERROR(100*G487,"")</f>
        <v/>
      </c>
      <c r="H1194" s="4" t="str">
        <f t="shared" si="585"/>
        <v/>
      </c>
      <c r="I1194" s="4" t="str">
        <f t="shared" si="585"/>
        <v/>
      </c>
      <c r="J1194" s="4" t="str">
        <f t="shared" si="585"/>
        <v/>
      </c>
      <c r="K1194" s="4" t="str">
        <f t="shared" si="585"/>
        <v/>
      </c>
      <c r="L1194" s="4" t="str">
        <f t="shared" si="585"/>
        <v/>
      </c>
      <c r="M1194" s="4" t="str">
        <f t="shared" si="585"/>
        <v/>
      </c>
      <c r="N1194" s="4" t="str">
        <f t="shared" si="585"/>
        <v/>
      </c>
      <c r="O1194" s="4" t="str">
        <f t="shared" si="585"/>
        <v/>
      </c>
      <c r="P1194" s="4" t="str">
        <f t="shared" si="585"/>
        <v/>
      </c>
      <c r="Q1194" s="4" t="str">
        <f t="shared" si="585"/>
        <v/>
      </c>
      <c r="R1194" s="4" t="str">
        <f t="shared" si="585"/>
        <v/>
      </c>
      <c r="S1194" s="4" t="str">
        <f t="shared" si="554"/>
        <v>-</v>
      </c>
      <c r="T1194" s="4" t="str">
        <f t="shared" si="555"/>
        <v>-</v>
      </c>
      <c r="U1194" s="4" t="str">
        <f t="shared" si="556"/>
        <v>-</v>
      </c>
      <c r="V1194" s="4" t="str">
        <f t="shared" si="557"/>
        <v>-</v>
      </c>
      <c r="W1194" s="4"/>
    </row>
    <row r="1195" spans="1:23" x14ac:dyDescent="0.3">
      <c r="A1195" s="1" t="str">
        <f t="shared" si="569"/>
        <v/>
      </c>
      <c r="B1195" t="str">
        <f t="shared" si="569"/>
        <v/>
      </c>
      <c r="C1195" t="str">
        <f t="shared" si="569"/>
        <v/>
      </c>
      <c r="D1195" t="str">
        <f t="shared" si="569"/>
        <v/>
      </c>
      <c r="F1195" t="str">
        <f t="shared" si="552"/>
        <v/>
      </c>
      <c r="G1195" s="4" t="str">
        <f t="shared" ref="G1195:R1195" si="586">IFERROR(100*G488,"")</f>
        <v/>
      </c>
      <c r="H1195" s="4" t="str">
        <f t="shared" si="586"/>
        <v/>
      </c>
      <c r="I1195" s="4" t="str">
        <f t="shared" si="586"/>
        <v/>
      </c>
      <c r="J1195" s="4" t="str">
        <f t="shared" si="586"/>
        <v/>
      </c>
      <c r="K1195" s="4" t="str">
        <f t="shared" si="586"/>
        <v/>
      </c>
      <c r="L1195" s="4" t="str">
        <f t="shared" si="586"/>
        <v/>
      </c>
      <c r="M1195" s="4" t="str">
        <f t="shared" si="586"/>
        <v/>
      </c>
      <c r="N1195" s="4" t="str">
        <f t="shared" si="586"/>
        <v/>
      </c>
      <c r="O1195" s="4" t="str">
        <f t="shared" si="586"/>
        <v/>
      </c>
      <c r="P1195" s="4" t="str">
        <f t="shared" si="586"/>
        <v/>
      </c>
      <c r="Q1195" s="4" t="str">
        <f t="shared" si="586"/>
        <v/>
      </c>
      <c r="R1195" s="4" t="str">
        <f t="shared" si="586"/>
        <v/>
      </c>
      <c r="S1195" s="4" t="str">
        <f t="shared" si="554"/>
        <v>-</v>
      </c>
      <c r="T1195" s="4" t="str">
        <f t="shared" si="555"/>
        <v>-</v>
      </c>
      <c r="U1195" s="4" t="str">
        <f t="shared" si="556"/>
        <v>-</v>
      </c>
      <c r="V1195" s="4" t="str">
        <f t="shared" si="557"/>
        <v>-</v>
      </c>
      <c r="W1195" s="4"/>
    </row>
    <row r="1196" spans="1:23" x14ac:dyDescent="0.3">
      <c r="A1196" s="1" t="str">
        <f t="shared" si="569"/>
        <v/>
      </c>
      <c r="B1196" t="str">
        <f t="shared" si="569"/>
        <v/>
      </c>
      <c r="C1196" t="str">
        <f t="shared" si="569"/>
        <v/>
      </c>
      <c r="D1196" t="str">
        <f t="shared" si="569"/>
        <v/>
      </c>
      <c r="F1196" t="str">
        <f t="shared" si="552"/>
        <v/>
      </c>
      <c r="G1196" s="4" t="str">
        <f t="shared" ref="G1196:R1196" si="587">IFERROR(100*G489,"")</f>
        <v/>
      </c>
      <c r="H1196" s="4" t="str">
        <f t="shared" si="587"/>
        <v/>
      </c>
      <c r="I1196" s="4" t="str">
        <f t="shared" si="587"/>
        <v/>
      </c>
      <c r="J1196" s="4" t="str">
        <f t="shared" si="587"/>
        <v/>
      </c>
      <c r="K1196" s="4" t="str">
        <f t="shared" si="587"/>
        <v/>
      </c>
      <c r="L1196" s="4" t="str">
        <f t="shared" si="587"/>
        <v/>
      </c>
      <c r="M1196" s="4" t="str">
        <f t="shared" si="587"/>
        <v/>
      </c>
      <c r="N1196" s="4" t="str">
        <f t="shared" si="587"/>
        <v/>
      </c>
      <c r="O1196" s="4" t="str">
        <f t="shared" si="587"/>
        <v/>
      </c>
      <c r="P1196" s="4" t="str">
        <f t="shared" si="587"/>
        <v/>
      </c>
      <c r="Q1196" s="4" t="str">
        <f t="shared" si="587"/>
        <v/>
      </c>
      <c r="R1196" s="4" t="str">
        <f t="shared" si="587"/>
        <v/>
      </c>
      <c r="S1196" s="4" t="str">
        <f t="shared" si="554"/>
        <v>-</v>
      </c>
      <c r="T1196" s="4" t="str">
        <f t="shared" si="555"/>
        <v>-</v>
      </c>
      <c r="U1196" s="4" t="str">
        <f t="shared" si="556"/>
        <v>-</v>
      </c>
      <c r="V1196" s="4" t="str">
        <f t="shared" si="557"/>
        <v>-</v>
      </c>
      <c r="W1196" s="4"/>
    </row>
    <row r="1197" spans="1:23" x14ac:dyDescent="0.3">
      <c r="A1197" s="1" t="str">
        <f t="shared" si="569"/>
        <v/>
      </c>
      <c r="B1197" t="str">
        <f t="shared" si="569"/>
        <v/>
      </c>
      <c r="C1197" t="str">
        <f t="shared" si="569"/>
        <v/>
      </c>
      <c r="D1197" t="str">
        <f t="shared" si="569"/>
        <v/>
      </c>
      <c r="F1197" t="str">
        <f t="shared" si="552"/>
        <v/>
      </c>
      <c r="G1197" s="4" t="str">
        <f t="shared" ref="G1197:R1197" si="588">IFERROR(100*G490,"")</f>
        <v/>
      </c>
      <c r="H1197" s="4" t="str">
        <f t="shared" si="588"/>
        <v/>
      </c>
      <c r="I1197" s="4" t="str">
        <f t="shared" si="588"/>
        <v/>
      </c>
      <c r="J1197" s="4" t="str">
        <f t="shared" si="588"/>
        <v/>
      </c>
      <c r="K1197" s="4" t="str">
        <f t="shared" si="588"/>
        <v/>
      </c>
      <c r="L1197" s="4" t="str">
        <f t="shared" si="588"/>
        <v/>
      </c>
      <c r="M1197" s="4" t="str">
        <f t="shared" si="588"/>
        <v/>
      </c>
      <c r="N1197" s="4" t="str">
        <f t="shared" si="588"/>
        <v/>
      </c>
      <c r="O1197" s="4" t="str">
        <f t="shared" si="588"/>
        <v/>
      </c>
      <c r="P1197" s="4" t="str">
        <f t="shared" si="588"/>
        <v/>
      </c>
      <c r="Q1197" s="4" t="str">
        <f t="shared" si="588"/>
        <v/>
      </c>
      <c r="R1197" s="4" t="str">
        <f t="shared" si="588"/>
        <v/>
      </c>
      <c r="S1197" s="4" t="str">
        <f t="shared" si="554"/>
        <v>-</v>
      </c>
      <c r="T1197" s="4" t="str">
        <f t="shared" si="555"/>
        <v>-</v>
      </c>
      <c r="U1197" s="4" t="str">
        <f t="shared" si="556"/>
        <v>-</v>
      </c>
      <c r="V1197" s="4" t="str">
        <f t="shared" si="557"/>
        <v>-</v>
      </c>
      <c r="W1197" s="4"/>
    </row>
    <row r="1198" spans="1:23" x14ac:dyDescent="0.3">
      <c r="A1198" s="1" t="str">
        <f t="shared" si="569"/>
        <v/>
      </c>
      <c r="B1198" t="str">
        <f t="shared" si="569"/>
        <v/>
      </c>
      <c r="C1198" t="str">
        <f t="shared" si="569"/>
        <v/>
      </c>
      <c r="D1198" t="str">
        <f t="shared" si="569"/>
        <v/>
      </c>
      <c r="F1198" t="str">
        <f t="shared" si="552"/>
        <v/>
      </c>
      <c r="G1198" s="4" t="str">
        <f t="shared" ref="G1198:R1198" si="589">IFERROR(100*G491,"")</f>
        <v/>
      </c>
      <c r="H1198" s="4" t="str">
        <f t="shared" si="589"/>
        <v/>
      </c>
      <c r="I1198" s="4" t="str">
        <f t="shared" si="589"/>
        <v/>
      </c>
      <c r="J1198" s="4" t="str">
        <f t="shared" si="589"/>
        <v/>
      </c>
      <c r="K1198" s="4" t="str">
        <f t="shared" si="589"/>
        <v/>
      </c>
      <c r="L1198" s="4" t="str">
        <f t="shared" si="589"/>
        <v/>
      </c>
      <c r="M1198" s="4" t="str">
        <f t="shared" si="589"/>
        <v/>
      </c>
      <c r="N1198" s="4" t="str">
        <f t="shared" si="589"/>
        <v/>
      </c>
      <c r="O1198" s="4" t="str">
        <f t="shared" si="589"/>
        <v/>
      </c>
      <c r="P1198" s="4" t="str">
        <f t="shared" si="589"/>
        <v/>
      </c>
      <c r="Q1198" s="4" t="str">
        <f t="shared" si="589"/>
        <v/>
      </c>
      <c r="R1198" s="4" t="str">
        <f t="shared" si="589"/>
        <v/>
      </c>
      <c r="S1198" s="4" t="str">
        <f t="shared" si="554"/>
        <v>-</v>
      </c>
      <c r="T1198" s="4" t="str">
        <f t="shared" si="555"/>
        <v>-</v>
      </c>
      <c r="U1198" s="4" t="str">
        <f t="shared" si="556"/>
        <v>-</v>
      </c>
      <c r="V1198" s="4" t="str">
        <f t="shared" si="557"/>
        <v>-</v>
      </c>
      <c r="W1198" s="4"/>
    </row>
    <row r="1199" spans="1:23" x14ac:dyDescent="0.3">
      <c r="A1199" s="1" t="str">
        <f t="shared" ref="A1199:D1218" si="590">A492</f>
        <v/>
      </c>
      <c r="B1199" t="str">
        <f t="shared" si="590"/>
        <v/>
      </c>
      <c r="C1199" t="str">
        <f t="shared" si="590"/>
        <v/>
      </c>
      <c r="D1199" t="str">
        <f t="shared" si="590"/>
        <v/>
      </c>
      <c r="F1199" t="str">
        <f t="shared" si="552"/>
        <v/>
      </c>
      <c r="G1199" s="4" t="str">
        <f t="shared" ref="G1199:R1199" si="591">IFERROR(100*G492,"")</f>
        <v/>
      </c>
      <c r="H1199" s="4" t="str">
        <f t="shared" si="591"/>
        <v/>
      </c>
      <c r="I1199" s="4" t="str">
        <f t="shared" si="591"/>
        <v/>
      </c>
      <c r="J1199" s="4" t="str">
        <f t="shared" si="591"/>
        <v/>
      </c>
      <c r="K1199" s="4" t="str">
        <f t="shared" si="591"/>
        <v/>
      </c>
      <c r="L1199" s="4" t="str">
        <f t="shared" si="591"/>
        <v/>
      </c>
      <c r="M1199" s="4" t="str">
        <f t="shared" si="591"/>
        <v/>
      </c>
      <c r="N1199" s="4" t="str">
        <f t="shared" si="591"/>
        <v/>
      </c>
      <c r="O1199" s="4" t="str">
        <f t="shared" si="591"/>
        <v/>
      </c>
      <c r="P1199" s="4" t="str">
        <f t="shared" si="591"/>
        <v/>
      </c>
      <c r="Q1199" s="4" t="str">
        <f t="shared" si="591"/>
        <v/>
      </c>
      <c r="R1199" s="4" t="str">
        <f t="shared" si="591"/>
        <v/>
      </c>
      <c r="S1199" s="4" t="str">
        <f t="shared" si="554"/>
        <v>-</v>
      </c>
      <c r="T1199" s="4" t="str">
        <f t="shared" si="555"/>
        <v>-</v>
      </c>
      <c r="U1199" s="4" t="str">
        <f t="shared" si="556"/>
        <v>-</v>
      </c>
      <c r="V1199" s="4" t="str">
        <f t="shared" si="557"/>
        <v>-</v>
      </c>
      <c r="W1199" s="4"/>
    </row>
    <row r="1200" spans="1:23" x14ac:dyDescent="0.3">
      <c r="A1200" s="1" t="str">
        <f t="shared" si="590"/>
        <v/>
      </c>
      <c r="B1200" t="str">
        <f t="shared" si="590"/>
        <v/>
      </c>
      <c r="C1200" t="str">
        <f t="shared" si="590"/>
        <v/>
      </c>
      <c r="D1200" t="str">
        <f t="shared" si="590"/>
        <v/>
      </c>
      <c r="F1200" t="str">
        <f t="shared" si="552"/>
        <v/>
      </c>
      <c r="G1200" s="4" t="str">
        <f t="shared" ref="G1200:R1200" si="592">IFERROR(100*G493,"")</f>
        <v/>
      </c>
      <c r="H1200" s="4" t="str">
        <f t="shared" si="592"/>
        <v/>
      </c>
      <c r="I1200" s="4" t="str">
        <f t="shared" si="592"/>
        <v/>
      </c>
      <c r="J1200" s="4" t="str">
        <f t="shared" si="592"/>
        <v/>
      </c>
      <c r="K1200" s="4" t="str">
        <f t="shared" si="592"/>
        <v/>
      </c>
      <c r="L1200" s="4" t="str">
        <f t="shared" si="592"/>
        <v/>
      </c>
      <c r="M1200" s="4" t="str">
        <f t="shared" si="592"/>
        <v/>
      </c>
      <c r="N1200" s="4" t="str">
        <f t="shared" si="592"/>
        <v/>
      </c>
      <c r="O1200" s="4" t="str">
        <f t="shared" si="592"/>
        <v/>
      </c>
      <c r="P1200" s="4" t="str">
        <f t="shared" si="592"/>
        <v/>
      </c>
      <c r="Q1200" s="4" t="str">
        <f t="shared" si="592"/>
        <v/>
      </c>
      <c r="R1200" s="4" t="str">
        <f t="shared" si="592"/>
        <v/>
      </c>
      <c r="S1200" s="4" t="str">
        <f t="shared" si="554"/>
        <v>-</v>
      </c>
      <c r="T1200" s="4" t="str">
        <f t="shared" si="555"/>
        <v>-</v>
      </c>
      <c r="U1200" s="4" t="str">
        <f t="shared" si="556"/>
        <v>-</v>
      </c>
      <c r="V1200" s="4" t="str">
        <f t="shared" si="557"/>
        <v>-</v>
      </c>
      <c r="W1200" s="4"/>
    </row>
    <row r="1201" spans="1:23" x14ac:dyDescent="0.3">
      <c r="A1201" s="1" t="str">
        <f t="shared" si="590"/>
        <v/>
      </c>
      <c r="B1201" t="str">
        <f t="shared" si="590"/>
        <v/>
      </c>
      <c r="C1201" t="str">
        <f t="shared" si="590"/>
        <v/>
      </c>
      <c r="D1201" t="str">
        <f t="shared" si="590"/>
        <v/>
      </c>
      <c r="F1201" t="str">
        <f t="shared" si="552"/>
        <v/>
      </c>
      <c r="G1201" s="4" t="str">
        <f t="shared" ref="G1201:R1201" si="593">IFERROR(100*G494,"")</f>
        <v/>
      </c>
      <c r="H1201" s="4" t="str">
        <f t="shared" si="593"/>
        <v/>
      </c>
      <c r="I1201" s="4" t="str">
        <f t="shared" si="593"/>
        <v/>
      </c>
      <c r="J1201" s="4" t="str">
        <f t="shared" si="593"/>
        <v/>
      </c>
      <c r="K1201" s="4" t="str">
        <f t="shared" si="593"/>
        <v/>
      </c>
      <c r="L1201" s="4" t="str">
        <f t="shared" si="593"/>
        <v/>
      </c>
      <c r="M1201" s="4" t="str">
        <f t="shared" si="593"/>
        <v/>
      </c>
      <c r="N1201" s="4" t="str">
        <f t="shared" si="593"/>
        <v/>
      </c>
      <c r="O1201" s="4" t="str">
        <f t="shared" si="593"/>
        <v/>
      </c>
      <c r="P1201" s="4" t="str">
        <f t="shared" si="593"/>
        <v/>
      </c>
      <c r="Q1201" s="4" t="str">
        <f t="shared" si="593"/>
        <v/>
      </c>
      <c r="R1201" s="4" t="str">
        <f t="shared" si="593"/>
        <v/>
      </c>
      <c r="S1201" s="4" t="str">
        <f t="shared" si="554"/>
        <v>-</v>
      </c>
      <c r="T1201" s="4" t="str">
        <f t="shared" si="555"/>
        <v>-</v>
      </c>
      <c r="U1201" s="4" t="str">
        <f t="shared" si="556"/>
        <v>-</v>
      </c>
      <c r="V1201" s="4" t="str">
        <f t="shared" si="557"/>
        <v>-</v>
      </c>
      <c r="W1201" s="4"/>
    </row>
    <row r="1202" spans="1:23" x14ac:dyDescent="0.3">
      <c r="A1202" s="1" t="str">
        <f t="shared" si="590"/>
        <v/>
      </c>
      <c r="B1202" t="str">
        <f t="shared" si="590"/>
        <v/>
      </c>
      <c r="C1202" t="str">
        <f t="shared" si="590"/>
        <v/>
      </c>
      <c r="D1202" t="str">
        <f t="shared" si="590"/>
        <v/>
      </c>
      <c r="F1202" t="str">
        <f t="shared" si="552"/>
        <v/>
      </c>
      <c r="G1202" s="4" t="str">
        <f t="shared" ref="G1202:R1202" si="594">IFERROR(100*G495,"")</f>
        <v/>
      </c>
      <c r="H1202" s="4" t="str">
        <f t="shared" si="594"/>
        <v/>
      </c>
      <c r="I1202" s="4" t="str">
        <f t="shared" si="594"/>
        <v/>
      </c>
      <c r="J1202" s="4" t="str">
        <f t="shared" si="594"/>
        <v/>
      </c>
      <c r="K1202" s="4" t="str">
        <f t="shared" si="594"/>
        <v/>
      </c>
      <c r="L1202" s="4" t="str">
        <f t="shared" si="594"/>
        <v/>
      </c>
      <c r="M1202" s="4" t="str">
        <f t="shared" si="594"/>
        <v/>
      </c>
      <c r="N1202" s="4" t="str">
        <f t="shared" si="594"/>
        <v/>
      </c>
      <c r="O1202" s="4" t="str">
        <f t="shared" si="594"/>
        <v/>
      </c>
      <c r="P1202" s="4" t="str">
        <f t="shared" si="594"/>
        <v/>
      </c>
      <c r="Q1202" s="4" t="str">
        <f t="shared" si="594"/>
        <v/>
      </c>
      <c r="R1202" s="4" t="str">
        <f t="shared" si="594"/>
        <v/>
      </c>
      <c r="S1202" s="4" t="str">
        <f t="shared" si="554"/>
        <v>-</v>
      </c>
      <c r="T1202" s="4" t="str">
        <f t="shared" si="555"/>
        <v>-</v>
      </c>
      <c r="U1202" s="4" t="str">
        <f t="shared" si="556"/>
        <v>-</v>
      </c>
      <c r="V1202" s="4" t="str">
        <f t="shared" si="557"/>
        <v>-</v>
      </c>
      <c r="W1202" s="4"/>
    </row>
    <row r="1203" spans="1:23" x14ac:dyDescent="0.3">
      <c r="A1203" s="1" t="str">
        <f t="shared" si="590"/>
        <v/>
      </c>
      <c r="B1203" t="str">
        <f t="shared" si="590"/>
        <v/>
      </c>
      <c r="C1203" t="str">
        <f t="shared" si="590"/>
        <v/>
      </c>
      <c r="D1203" t="str">
        <f t="shared" si="590"/>
        <v/>
      </c>
      <c r="F1203" t="str">
        <f t="shared" si="552"/>
        <v/>
      </c>
      <c r="G1203" s="4" t="str">
        <f t="shared" ref="G1203:R1203" si="595">IFERROR(100*G496,"")</f>
        <v/>
      </c>
      <c r="H1203" s="4" t="str">
        <f t="shared" si="595"/>
        <v/>
      </c>
      <c r="I1203" s="4" t="str">
        <f t="shared" si="595"/>
        <v/>
      </c>
      <c r="J1203" s="4" t="str">
        <f t="shared" si="595"/>
        <v/>
      </c>
      <c r="K1203" s="4" t="str">
        <f t="shared" si="595"/>
        <v/>
      </c>
      <c r="L1203" s="4" t="str">
        <f t="shared" si="595"/>
        <v/>
      </c>
      <c r="M1203" s="4" t="str">
        <f t="shared" si="595"/>
        <v/>
      </c>
      <c r="N1203" s="4" t="str">
        <f t="shared" si="595"/>
        <v/>
      </c>
      <c r="O1203" s="4" t="str">
        <f t="shared" si="595"/>
        <v/>
      </c>
      <c r="P1203" s="4" t="str">
        <f t="shared" si="595"/>
        <v/>
      </c>
      <c r="Q1203" s="4" t="str">
        <f t="shared" si="595"/>
        <v/>
      </c>
      <c r="R1203" s="4" t="str">
        <f t="shared" si="595"/>
        <v/>
      </c>
      <c r="S1203" s="4" t="str">
        <f t="shared" si="554"/>
        <v>-</v>
      </c>
      <c r="T1203" s="4" t="str">
        <f t="shared" si="555"/>
        <v>-</v>
      </c>
      <c r="U1203" s="4" t="str">
        <f t="shared" si="556"/>
        <v>-</v>
      </c>
      <c r="V1203" s="4" t="str">
        <f t="shared" si="557"/>
        <v>-</v>
      </c>
      <c r="W1203" s="4"/>
    </row>
    <row r="1204" spans="1:23" x14ac:dyDescent="0.3">
      <c r="A1204" s="1" t="str">
        <f t="shared" si="590"/>
        <v/>
      </c>
      <c r="B1204" t="str">
        <f t="shared" si="590"/>
        <v/>
      </c>
      <c r="C1204" t="str">
        <f t="shared" si="590"/>
        <v/>
      </c>
      <c r="D1204" t="str">
        <f t="shared" si="590"/>
        <v/>
      </c>
      <c r="F1204" t="str">
        <f t="shared" si="552"/>
        <v/>
      </c>
      <c r="G1204" s="4" t="str">
        <f t="shared" ref="G1204:R1204" si="596">IFERROR(100*G497,"")</f>
        <v/>
      </c>
      <c r="H1204" s="4" t="str">
        <f t="shared" si="596"/>
        <v/>
      </c>
      <c r="I1204" s="4" t="str">
        <f t="shared" si="596"/>
        <v/>
      </c>
      <c r="J1204" s="4" t="str">
        <f t="shared" si="596"/>
        <v/>
      </c>
      <c r="K1204" s="4" t="str">
        <f t="shared" si="596"/>
        <v/>
      </c>
      <c r="L1204" s="4" t="str">
        <f t="shared" si="596"/>
        <v/>
      </c>
      <c r="M1204" s="4" t="str">
        <f t="shared" si="596"/>
        <v/>
      </c>
      <c r="N1204" s="4" t="str">
        <f t="shared" si="596"/>
        <v/>
      </c>
      <c r="O1204" s="4" t="str">
        <f t="shared" si="596"/>
        <v/>
      </c>
      <c r="P1204" s="4" t="str">
        <f t="shared" si="596"/>
        <v/>
      </c>
      <c r="Q1204" s="4" t="str">
        <f t="shared" si="596"/>
        <v/>
      </c>
      <c r="R1204" s="4" t="str">
        <f t="shared" si="596"/>
        <v/>
      </c>
      <c r="S1204" s="4" t="str">
        <f t="shared" si="554"/>
        <v>-</v>
      </c>
      <c r="T1204" s="4" t="str">
        <f t="shared" si="555"/>
        <v>-</v>
      </c>
      <c r="U1204" s="4" t="str">
        <f t="shared" si="556"/>
        <v>-</v>
      </c>
      <c r="V1204" s="4" t="str">
        <f t="shared" si="557"/>
        <v>-</v>
      </c>
      <c r="W1204" s="4"/>
    </row>
    <row r="1205" spans="1:23" x14ac:dyDescent="0.3">
      <c r="A1205" s="1" t="str">
        <f t="shared" si="590"/>
        <v/>
      </c>
      <c r="B1205" t="str">
        <f t="shared" si="590"/>
        <v/>
      </c>
      <c r="C1205" t="str">
        <f t="shared" si="590"/>
        <v/>
      </c>
      <c r="D1205" t="str">
        <f t="shared" si="590"/>
        <v/>
      </c>
      <c r="F1205" t="str">
        <f t="shared" si="552"/>
        <v/>
      </c>
      <c r="G1205" s="4" t="str">
        <f t="shared" ref="G1205:R1205" si="597">IFERROR(100*G498,"")</f>
        <v/>
      </c>
      <c r="H1205" s="4" t="str">
        <f t="shared" si="597"/>
        <v/>
      </c>
      <c r="I1205" s="4" t="str">
        <f t="shared" si="597"/>
        <v/>
      </c>
      <c r="J1205" s="4" t="str">
        <f t="shared" si="597"/>
        <v/>
      </c>
      <c r="K1205" s="4" t="str">
        <f t="shared" si="597"/>
        <v/>
      </c>
      <c r="L1205" s="4" t="str">
        <f t="shared" si="597"/>
        <v/>
      </c>
      <c r="M1205" s="4" t="str">
        <f t="shared" si="597"/>
        <v/>
      </c>
      <c r="N1205" s="4" t="str">
        <f t="shared" si="597"/>
        <v/>
      </c>
      <c r="O1205" s="4" t="str">
        <f t="shared" si="597"/>
        <v/>
      </c>
      <c r="P1205" s="4" t="str">
        <f t="shared" si="597"/>
        <v/>
      </c>
      <c r="Q1205" s="4" t="str">
        <f t="shared" si="597"/>
        <v/>
      </c>
      <c r="R1205" s="4" t="str">
        <f t="shared" si="597"/>
        <v/>
      </c>
      <c r="S1205" s="4" t="str">
        <f t="shared" si="554"/>
        <v>-</v>
      </c>
      <c r="T1205" s="4" t="str">
        <f t="shared" si="555"/>
        <v>-</v>
      </c>
      <c r="U1205" s="4" t="str">
        <f t="shared" si="556"/>
        <v>-</v>
      </c>
      <c r="V1205" s="4" t="str">
        <f t="shared" si="557"/>
        <v>-</v>
      </c>
      <c r="W1205" s="4"/>
    </row>
    <row r="1206" spans="1:23" x14ac:dyDescent="0.3">
      <c r="A1206" s="1" t="str">
        <f t="shared" si="590"/>
        <v/>
      </c>
      <c r="B1206" t="str">
        <f t="shared" si="590"/>
        <v/>
      </c>
      <c r="C1206" t="str">
        <f t="shared" si="590"/>
        <v/>
      </c>
      <c r="D1206" t="str">
        <f t="shared" si="590"/>
        <v/>
      </c>
      <c r="F1206" t="str">
        <f t="shared" si="552"/>
        <v/>
      </c>
      <c r="G1206" s="4" t="str">
        <f t="shared" ref="G1206:R1206" si="598">IFERROR(100*G499,"")</f>
        <v/>
      </c>
      <c r="H1206" s="4" t="str">
        <f t="shared" si="598"/>
        <v/>
      </c>
      <c r="I1206" s="4" t="str">
        <f t="shared" si="598"/>
        <v/>
      </c>
      <c r="J1206" s="4" t="str">
        <f t="shared" si="598"/>
        <v/>
      </c>
      <c r="K1206" s="4" t="str">
        <f t="shared" si="598"/>
        <v/>
      </c>
      <c r="L1206" s="4" t="str">
        <f t="shared" si="598"/>
        <v/>
      </c>
      <c r="M1206" s="4" t="str">
        <f t="shared" si="598"/>
        <v/>
      </c>
      <c r="N1206" s="4" t="str">
        <f t="shared" si="598"/>
        <v/>
      </c>
      <c r="O1206" s="4" t="str">
        <f t="shared" si="598"/>
        <v/>
      </c>
      <c r="P1206" s="4" t="str">
        <f t="shared" si="598"/>
        <v/>
      </c>
      <c r="Q1206" s="4" t="str">
        <f t="shared" si="598"/>
        <v/>
      </c>
      <c r="R1206" s="4" t="str">
        <f t="shared" si="598"/>
        <v/>
      </c>
      <c r="S1206" s="4" t="str">
        <f t="shared" si="554"/>
        <v>-</v>
      </c>
      <c r="T1206" s="4" t="str">
        <f t="shared" si="555"/>
        <v>-</v>
      </c>
      <c r="U1206" s="4" t="str">
        <f t="shared" si="556"/>
        <v>-</v>
      </c>
      <c r="V1206" s="4" t="str">
        <f t="shared" si="557"/>
        <v>-</v>
      </c>
      <c r="W1206" s="4"/>
    </row>
    <row r="1207" spans="1:23" x14ac:dyDescent="0.3">
      <c r="A1207" s="1" t="str">
        <f t="shared" si="590"/>
        <v/>
      </c>
      <c r="B1207" t="str">
        <f t="shared" si="590"/>
        <v/>
      </c>
      <c r="C1207" t="str">
        <f t="shared" si="590"/>
        <v/>
      </c>
      <c r="D1207" t="str">
        <f t="shared" si="590"/>
        <v/>
      </c>
      <c r="F1207" t="str">
        <f t="shared" si="552"/>
        <v/>
      </c>
      <c r="G1207" s="4" t="str">
        <f t="shared" ref="G1207:R1207" si="599">IFERROR(100*G500,"")</f>
        <v/>
      </c>
      <c r="H1207" s="4" t="str">
        <f t="shared" si="599"/>
        <v/>
      </c>
      <c r="I1207" s="4" t="str">
        <f t="shared" si="599"/>
        <v/>
      </c>
      <c r="J1207" s="4" t="str">
        <f t="shared" si="599"/>
        <v/>
      </c>
      <c r="K1207" s="4" t="str">
        <f t="shared" si="599"/>
        <v/>
      </c>
      <c r="L1207" s="4" t="str">
        <f t="shared" si="599"/>
        <v/>
      </c>
      <c r="M1207" s="4" t="str">
        <f t="shared" si="599"/>
        <v/>
      </c>
      <c r="N1207" s="4" t="str">
        <f t="shared" si="599"/>
        <v/>
      </c>
      <c r="O1207" s="4" t="str">
        <f t="shared" si="599"/>
        <v/>
      </c>
      <c r="P1207" s="4" t="str">
        <f t="shared" si="599"/>
        <v/>
      </c>
      <c r="Q1207" s="4" t="str">
        <f t="shared" si="599"/>
        <v/>
      </c>
      <c r="R1207" s="4" t="str">
        <f t="shared" si="599"/>
        <v/>
      </c>
      <c r="S1207" s="4" t="str">
        <f t="shared" si="554"/>
        <v>-</v>
      </c>
      <c r="T1207" s="4" t="str">
        <f t="shared" si="555"/>
        <v>-</v>
      </c>
      <c r="U1207" s="4" t="str">
        <f t="shared" si="556"/>
        <v>-</v>
      </c>
      <c r="V1207" s="4" t="str">
        <f t="shared" si="557"/>
        <v>-</v>
      </c>
      <c r="W1207" s="4"/>
    </row>
    <row r="1208" spans="1:23" x14ac:dyDescent="0.3">
      <c r="A1208" s="1" t="str">
        <f t="shared" si="590"/>
        <v/>
      </c>
      <c r="B1208" t="str">
        <f t="shared" si="590"/>
        <v/>
      </c>
      <c r="C1208" t="str">
        <f t="shared" si="590"/>
        <v/>
      </c>
      <c r="D1208" t="str">
        <f t="shared" si="590"/>
        <v/>
      </c>
      <c r="F1208" t="str">
        <f t="shared" si="552"/>
        <v/>
      </c>
      <c r="G1208" s="4" t="str">
        <f t="shared" ref="G1208:R1208" si="600">IFERROR(100*G501,"")</f>
        <v/>
      </c>
      <c r="H1208" s="4" t="str">
        <f t="shared" si="600"/>
        <v/>
      </c>
      <c r="I1208" s="4" t="str">
        <f t="shared" si="600"/>
        <v/>
      </c>
      <c r="J1208" s="4" t="str">
        <f t="shared" si="600"/>
        <v/>
      </c>
      <c r="K1208" s="4" t="str">
        <f t="shared" si="600"/>
        <v/>
      </c>
      <c r="L1208" s="4" t="str">
        <f t="shared" si="600"/>
        <v/>
      </c>
      <c r="M1208" s="4" t="str">
        <f t="shared" si="600"/>
        <v/>
      </c>
      <c r="N1208" s="4" t="str">
        <f t="shared" si="600"/>
        <v/>
      </c>
      <c r="O1208" s="4" t="str">
        <f t="shared" si="600"/>
        <v/>
      </c>
      <c r="P1208" s="4" t="str">
        <f t="shared" si="600"/>
        <v/>
      </c>
      <c r="Q1208" s="4" t="str">
        <f t="shared" si="600"/>
        <v/>
      </c>
      <c r="R1208" s="4" t="str">
        <f t="shared" si="600"/>
        <v/>
      </c>
      <c r="S1208" s="4" t="str">
        <f t="shared" si="554"/>
        <v>-</v>
      </c>
      <c r="T1208" s="4" t="str">
        <f t="shared" si="555"/>
        <v>-</v>
      </c>
      <c r="U1208" s="4" t="str">
        <f t="shared" si="556"/>
        <v>-</v>
      </c>
      <c r="V1208" s="4" t="str">
        <f t="shared" si="557"/>
        <v>-</v>
      </c>
      <c r="W1208" s="4"/>
    </row>
    <row r="1209" spans="1:23" x14ac:dyDescent="0.3">
      <c r="A1209" s="1" t="str">
        <f t="shared" si="590"/>
        <v/>
      </c>
      <c r="B1209" t="str">
        <f t="shared" si="590"/>
        <v/>
      </c>
      <c r="C1209" t="str">
        <f t="shared" si="590"/>
        <v/>
      </c>
      <c r="D1209" t="str">
        <f t="shared" si="590"/>
        <v/>
      </c>
      <c r="F1209" t="str">
        <f t="shared" si="552"/>
        <v/>
      </c>
      <c r="G1209" s="4" t="str">
        <f t="shared" ref="G1209:R1209" si="601">IFERROR(100*G502,"")</f>
        <v/>
      </c>
      <c r="H1209" s="4" t="str">
        <f t="shared" si="601"/>
        <v/>
      </c>
      <c r="I1209" s="4" t="str">
        <f t="shared" si="601"/>
        <v/>
      </c>
      <c r="J1209" s="4" t="str">
        <f t="shared" si="601"/>
        <v/>
      </c>
      <c r="K1209" s="4" t="str">
        <f t="shared" si="601"/>
        <v/>
      </c>
      <c r="L1209" s="4" t="str">
        <f t="shared" si="601"/>
        <v/>
      </c>
      <c r="M1209" s="4" t="str">
        <f t="shared" si="601"/>
        <v/>
      </c>
      <c r="N1209" s="4" t="str">
        <f t="shared" si="601"/>
        <v/>
      </c>
      <c r="O1209" s="4" t="str">
        <f t="shared" si="601"/>
        <v/>
      </c>
      <c r="P1209" s="4" t="str">
        <f t="shared" si="601"/>
        <v/>
      </c>
      <c r="Q1209" s="4" t="str">
        <f t="shared" si="601"/>
        <v/>
      </c>
      <c r="R1209" s="4" t="str">
        <f t="shared" si="601"/>
        <v/>
      </c>
      <c r="S1209" s="4" t="str">
        <f t="shared" si="554"/>
        <v>-</v>
      </c>
      <c r="T1209" s="4" t="str">
        <f t="shared" si="555"/>
        <v>-</v>
      </c>
      <c r="U1209" s="4" t="str">
        <f t="shared" si="556"/>
        <v>-</v>
      </c>
      <c r="V1209" s="4" t="str">
        <f t="shared" si="557"/>
        <v>-</v>
      </c>
      <c r="W1209" s="4"/>
    </row>
    <row r="1210" spans="1:23" x14ac:dyDescent="0.3">
      <c r="A1210" s="1" t="str">
        <f t="shared" si="590"/>
        <v/>
      </c>
      <c r="B1210" t="str">
        <f t="shared" si="590"/>
        <v/>
      </c>
      <c r="C1210" t="str">
        <f t="shared" si="590"/>
        <v/>
      </c>
      <c r="D1210" t="str">
        <f t="shared" si="590"/>
        <v/>
      </c>
      <c r="F1210" t="str">
        <f t="shared" si="552"/>
        <v/>
      </c>
      <c r="G1210" s="4" t="str">
        <f t="shared" ref="G1210:R1210" si="602">IFERROR(100*G503,"")</f>
        <v/>
      </c>
      <c r="H1210" s="4" t="str">
        <f t="shared" si="602"/>
        <v/>
      </c>
      <c r="I1210" s="4" t="str">
        <f t="shared" si="602"/>
        <v/>
      </c>
      <c r="J1210" s="4" t="str">
        <f t="shared" si="602"/>
        <v/>
      </c>
      <c r="K1210" s="4" t="str">
        <f t="shared" si="602"/>
        <v/>
      </c>
      <c r="L1210" s="4" t="str">
        <f t="shared" si="602"/>
        <v/>
      </c>
      <c r="M1210" s="4" t="str">
        <f t="shared" si="602"/>
        <v/>
      </c>
      <c r="N1210" s="4" t="str">
        <f t="shared" si="602"/>
        <v/>
      </c>
      <c r="O1210" s="4" t="str">
        <f t="shared" si="602"/>
        <v/>
      </c>
      <c r="P1210" s="4" t="str">
        <f t="shared" si="602"/>
        <v/>
      </c>
      <c r="Q1210" s="4" t="str">
        <f t="shared" si="602"/>
        <v/>
      </c>
      <c r="R1210" s="4" t="str">
        <f t="shared" si="602"/>
        <v/>
      </c>
      <c r="S1210" s="4" t="str">
        <f t="shared" si="554"/>
        <v>-</v>
      </c>
      <c r="T1210" s="4" t="str">
        <f t="shared" si="555"/>
        <v>-</v>
      </c>
      <c r="U1210" s="4" t="str">
        <f t="shared" si="556"/>
        <v>-</v>
      </c>
      <c r="V1210" s="4" t="str">
        <f t="shared" si="557"/>
        <v>-</v>
      </c>
      <c r="W1210" s="4"/>
    </row>
    <row r="1211" spans="1:23" x14ac:dyDescent="0.3">
      <c r="A1211" s="1" t="str">
        <f t="shared" si="590"/>
        <v/>
      </c>
      <c r="B1211" t="str">
        <f t="shared" si="590"/>
        <v/>
      </c>
      <c r="C1211" t="str">
        <f t="shared" si="590"/>
        <v/>
      </c>
      <c r="D1211" t="str">
        <f t="shared" si="590"/>
        <v/>
      </c>
      <c r="F1211" t="str">
        <f t="shared" si="552"/>
        <v/>
      </c>
      <c r="G1211" s="4" t="str">
        <f t="shared" ref="G1211:R1211" si="603">IFERROR(100*G504,"")</f>
        <v/>
      </c>
      <c r="H1211" s="4" t="str">
        <f t="shared" si="603"/>
        <v/>
      </c>
      <c r="I1211" s="4" t="str">
        <f t="shared" si="603"/>
        <v/>
      </c>
      <c r="J1211" s="4" t="str">
        <f t="shared" si="603"/>
        <v/>
      </c>
      <c r="K1211" s="4" t="str">
        <f t="shared" si="603"/>
        <v/>
      </c>
      <c r="L1211" s="4" t="str">
        <f t="shared" si="603"/>
        <v/>
      </c>
      <c r="M1211" s="4" t="str">
        <f t="shared" si="603"/>
        <v/>
      </c>
      <c r="N1211" s="4" t="str">
        <f t="shared" si="603"/>
        <v/>
      </c>
      <c r="O1211" s="4" t="str">
        <f t="shared" si="603"/>
        <v/>
      </c>
      <c r="P1211" s="4" t="str">
        <f t="shared" si="603"/>
        <v/>
      </c>
      <c r="Q1211" s="4" t="str">
        <f t="shared" si="603"/>
        <v/>
      </c>
      <c r="R1211" s="4" t="str">
        <f t="shared" si="603"/>
        <v/>
      </c>
      <c r="S1211" s="4" t="str">
        <f t="shared" si="554"/>
        <v>-</v>
      </c>
      <c r="T1211" s="4" t="str">
        <f t="shared" si="555"/>
        <v>-</v>
      </c>
      <c r="U1211" s="4" t="str">
        <f t="shared" si="556"/>
        <v>-</v>
      </c>
      <c r="V1211" s="4" t="str">
        <f t="shared" si="557"/>
        <v>-</v>
      </c>
      <c r="W1211" s="4"/>
    </row>
    <row r="1212" spans="1:23" x14ac:dyDescent="0.3">
      <c r="A1212" s="1" t="str">
        <f t="shared" si="590"/>
        <v/>
      </c>
      <c r="B1212" t="str">
        <f t="shared" si="590"/>
        <v/>
      </c>
      <c r="C1212" t="str">
        <f t="shared" si="590"/>
        <v/>
      </c>
      <c r="D1212" t="str">
        <f t="shared" si="590"/>
        <v/>
      </c>
      <c r="F1212" t="str">
        <f t="shared" si="552"/>
        <v/>
      </c>
      <c r="G1212" s="4" t="str">
        <f t="shared" ref="G1212:R1212" si="604">IFERROR(100*G505,"")</f>
        <v/>
      </c>
      <c r="H1212" s="4" t="str">
        <f t="shared" si="604"/>
        <v/>
      </c>
      <c r="I1212" s="4" t="str">
        <f t="shared" si="604"/>
        <v/>
      </c>
      <c r="J1212" s="4" t="str">
        <f t="shared" si="604"/>
        <v/>
      </c>
      <c r="K1212" s="4" t="str">
        <f t="shared" si="604"/>
        <v/>
      </c>
      <c r="L1212" s="4" t="str">
        <f t="shared" si="604"/>
        <v/>
      </c>
      <c r="M1212" s="4" t="str">
        <f t="shared" si="604"/>
        <v/>
      </c>
      <c r="N1212" s="4" t="str">
        <f t="shared" si="604"/>
        <v/>
      </c>
      <c r="O1212" s="4" t="str">
        <f t="shared" si="604"/>
        <v/>
      </c>
      <c r="P1212" s="4" t="str">
        <f t="shared" si="604"/>
        <v/>
      </c>
      <c r="Q1212" s="4" t="str">
        <f t="shared" si="604"/>
        <v/>
      </c>
      <c r="R1212" s="4" t="str">
        <f t="shared" si="604"/>
        <v/>
      </c>
      <c r="S1212" s="4" t="str">
        <f t="shared" si="554"/>
        <v>-</v>
      </c>
      <c r="T1212" s="4" t="str">
        <f t="shared" si="555"/>
        <v>-</v>
      </c>
      <c r="U1212" s="4" t="str">
        <f t="shared" si="556"/>
        <v>-</v>
      </c>
      <c r="V1212" s="4" t="str">
        <f t="shared" si="557"/>
        <v>-</v>
      </c>
      <c r="W1212" s="4"/>
    </row>
    <row r="1213" spans="1:23" x14ac:dyDescent="0.3">
      <c r="A1213" s="1" t="str">
        <f t="shared" si="590"/>
        <v/>
      </c>
      <c r="B1213" t="str">
        <f t="shared" si="590"/>
        <v/>
      </c>
      <c r="C1213" t="str">
        <f t="shared" si="590"/>
        <v/>
      </c>
      <c r="D1213" t="str">
        <f t="shared" si="590"/>
        <v/>
      </c>
      <c r="F1213" t="str">
        <f t="shared" si="552"/>
        <v/>
      </c>
      <c r="G1213" s="4" t="str">
        <f t="shared" ref="G1213:R1213" si="605">IFERROR(100*G506,"")</f>
        <v/>
      </c>
      <c r="H1213" s="4" t="str">
        <f t="shared" si="605"/>
        <v/>
      </c>
      <c r="I1213" s="4" t="str">
        <f t="shared" si="605"/>
        <v/>
      </c>
      <c r="J1213" s="4" t="str">
        <f t="shared" si="605"/>
        <v/>
      </c>
      <c r="K1213" s="4" t="str">
        <f t="shared" si="605"/>
        <v/>
      </c>
      <c r="L1213" s="4" t="str">
        <f t="shared" si="605"/>
        <v/>
      </c>
      <c r="M1213" s="4" t="str">
        <f t="shared" si="605"/>
        <v/>
      </c>
      <c r="N1213" s="4" t="str">
        <f t="shared" si="605"/>
        <v/>
      </c>
      <c r="O1213" s="4" t="str">
        <f t="shared" si="605"/>
        <v/>
      </c>
      <c r="P1213" s="4" t="str">
        <f t="shared" si="605"/>
        <v/>
      </c>
      <c r="Q1213" s="4" t="str">
        <f t="shared" si="605"/>
        <v/>
      </c>
      <c r="R1213" s="4" t="str">
        <f t="shared" si="605"/>
        <v/>
      </c>
      <c r="S1213" s="4" t="str">
        <f t="shared" si="554"/>
        <v>-</v>
      </c>
      <c r="T1213" s="4" t="str">
        <f t="shared" si="555"/>
        <v>-</v>
      </c>
      <c r="U1213" s="4" t="str">
        <f t="shared" si="556"/>
        <v>-</v>
      </c>
      <c r="V1213" s="4" t="str">
        <f t="shared" si="557"/>
        <v>-</v>
      </c>
      <c r="W1213" s="4"/>
    </row>
    <row r="1214" spans="1:23" x14ac:dyDescent="0.3">
      <c r="A1214" s="1" t="str">
        <f t="shared" si="590"/>
        <v/>
      </c>
      <c r="B1214" t="str">
        <f t="shared" si="590"/>
        <v/>
      </c>
      <c r="C1214" t="str">
        <f t="shared" si="590"/>
        <v/>
      </c>
      <c r="D1214" t="str">
        <f t="shared" si="590"/>
        <v/>
      </c>
      <c r="F1214" t="str">
        <f t="shared" si="552"/>
        <v/>
      </c>
      <c r="G1214" s="4" t="str">
        <f t="shared" ref="G1214:R1214" si="606">IFERROR(100*G507,"")</f>
        <v/>
      </c>
      <c r="H1214" s="4" t="str">
        <f t="shared" si="606"/>
        <v/>
      </c>
      <c r="I1214" s="4" t="str">
        <f t="shared" si="606"/>
        <v/>
      </c>
      <c r="J1214" s="4" t="str">
        <f t="shared" si="606"/>
        <v/>
      </c>
      <c r="K1214" s="4" t="str">
        <f t="shared" si="606"/>
        <v/>
      </c>
      <c r="L1214" s="4" t="str">
        <f t="shared" si="606"/>
        <v/>
      </c>
      <c r="M1214" s="4" t="str">
        <f t="shared" si="606"/>
        <v/>
      </c>
      <c r="N1214" s="4" t="str">
        <f t="shared" si="606"/>
        <v/>
      </c>
      <c r="O1214" s="4" t="str">
        <f t="shared" si="606"/>
        <v/>
      </c>
      <c r="P1214" s="4" t="str">
        <f t="shared" si="606"/>
        <v/>
      </c>
      <c r="Q1214" s="4" t="str">
        <f t="shared" si="606"/>
        <v/>
      </c>
      <c r="R1214" s="4" t="str">
        <f t="shared" si="606"/>
        <v/>
      </c>
      <c r="S1214" s="4" t="str">
        <f t="shared" si="554"/>
        <v>-</v>
      </c>
      <c r="T1214" s="4" t="str">
        <f t="shared" si="555"/>
        <v>-</v>
      </c>
      <c r="U1214" s="4" t="str">
        <f t="shared" si="556"/>
        <v>-</v>
      </c>
      <c r="V1214" s="4" t="str">
        <f t="shared" si="557"/>
        <v>-</v>
      </c>
      <c r="W1214" s="4"/>
    </row>
    <row r="1215" spans="1:23" x14ac:dyDescent="0.3">
      <c r="A1215" s="1" t="str">
        <f t="shared" si="590"/>
        <v/>
      </c>
      <c r="B1215" t="str">
        <f t="shared" si="590"/>
        <v/>
      </c>
      <c r="C1215" t="str">
        <f t="shared" si="590"/>
        <v/>
      </c>
      <c r="D1215" t="str">
        <f t="shared" si="590"/>
        <v/>
      </c>
      <c r="F1215" t="str">
        <f t="shared" si="552"/>
        <v/>
      </c>
      <c r="G1215" s="4" t="str">
        <f t="shared" ref="G1215:R1215" si="607">IFERROR(100*G508,"")</f>
        <v/>
      </c>
      <c r="H1215" s="4" t="str">
        <f t="shared" si="607"/>
        <v/>
      </c>
      <c r="I1215" s="4" t="str">
        <f t="shared" si="607"/>
        <v/>
      </c>
      <c r="J1215" s="4" t="str">
        <f t="shared" si="607"/>
        <v/>
      </c>
      <c r="K1215" s="4" t="str">
        <f t="shared" si="607"/>
        <v/>
      </c>
      <c r="L1215" s="4" t="str">
        <f t="shared" si="607"/>
        <v/>
      </c>
      <c r="M1215" s="4" t="str">
        <f t="shared" si="607"/>
        <v/>
      </c>
      <c r="N1215" s="4" t="str">
        <f t="shared" si="607"/>
        <v/>
      </c>
      <c r="O1215" s="4" t="str">
        <f t="shared" si="607"/>
        <v/>
      </c>
      <c r="P1215" s="4" t="str">
        <f t="shared" si="607"/>
        <v/>
      </c>
      <c r="Q1215" s="4" t="str">
        <f t="shared" si="607"/>
        <v/>
      </c>
      <c r="R1215" s="4" t="str">
        <f t="shared" si="607"/>
        <v/>
      </c>
      <c r="S1215" s="4" t="str">
        <f t="shared" si="554"/>
        <v>-</v>
      </c>
      <c r="T1215" s="4" t="str">
        <f t="shared" si="555"/>
        <v>-</v>
      </c>
      <c r="U1215" s="4" t="str">
        <f t="shared" si="556"/>
        <v>-</v>
      </c>
      <c r="V1215" s="4" t="str">
        <f t="shared" si="557"/>
        <v>-</v>
      </c>
      <c r="W1215" s="4"/>
    </row>
    <row r="1216" spans="1:23" x14ac:dyDescent="0.3">
      <c r="A1216" s="1" t="str">
        <f t="shared" si="590"/>
        <v/>
      </c>
      <c r="B1216" t="str">
        <f t="shared" si="590"/>
        <v/>
      </c>
      <c r="C1216" t="str">
        <f t="shared" si="590"/>
        <v/>
      </c>
      <c r="D1216" t="str">
        <f t="shared" si="590"/>
        <v/>
      </c>
      <c r="F1216" t="str">
        <f t="shared" si="552"/>
        <v/>
      </c>
      <c r="G1216" s="4" t="str">
        <f t="shared" ref="G1216:R1216" si="608">IFERROR(100*G509,"")</f>
        <v/>
      </c>
      <c r="H1216" s="4" t="str">
        <f t="shared" si="608"/>
        <v/>
      </c>
      <c r="I1216" s="4" t="str">
        <f t="shared" si="608"/>
        <v/>
      </c>
      <c r="J1216" s="4" t="str">
        <f t="shared" si="608"/>
        <v/>
      </c>
      <c r="K1216" s="4" t="str">
        <f t="shared" si="608"/>
        <v/>
      </c>
      <c r="L1216" s="4" t="str">
        <f t="shared" si="608"/>
        <v/>
      </c>
      <c r="M1216" s="4" t="str">
        <f t="shared" si="608"/>
        <v/>
      </c>
      <c r="N1216" s="4" t="str">
        <f t="shared" si="608"/>
        <v/>
      </c>
      <c r="O1216" s="4" t="str">
        <f t="shared" si="608"/>
        <v/>
      </c>
      <c r="P1216" s="4" t="str">
        <f t="shared" si="608"/>
        <v/>
      </c>
      <c r="Q1216" s="4" t="str">
        <f t="shared" si="608"/>
        <v/>
      </c>
      <c r="R1216" s="4" t="str">
        <f t="shared" si="608"/>
        <v/>
      </c>
      <c r="S1216" s="4" t="str">
        <f t="shared" si="554"/>
        <v>-</v>
      </c>
      <c r="T1216" s="4" t="str">
        <f t="shared" si="555"/>
        <v>-</v>
      </c>
      <c r="U1216" s="4" t="str">
        <f t="shared" si="556"/>
        <v>-</v>
      </c>
      <c r="V1216" s="4" t="str">
        <f t="shared" si="557"/>
        <v>-</v>
      </c>
      <c r="W1216" s="4"/>
    </row>
    <row r="1217" spans="1:23" x14ac:dyDescent="0.3">
      <c r="A1217" s="1" t="str">
        <f t="shared" si="590"/>
        <v/>
      </c>
      <c r="B1217" t="str">
        <f t="shared" si="590"/>
        <v/>
      </c>
      <c r="C1217" t="str">
        <f t="shared" si="590"/>
        <v/>
      </c>
      <c r="D1217" t="str">
        <f t="shared" si="590"/>
        <v/>
      </c>
      <c r="F1217" t="str">
        <f t="shared" si="552"/>
        <v/>
      </c>
      <c r="G1217" s="4" t="str">
        <f t="shared" ref="G1217:R1217" si="609">IFERROR(100*G510,"")</f>
        <v/>
      </c>
      <c r="H1217" s="4" t="str">
        <f t="shared" si="609"/>
        <v/>
      </c>
      <c r="I1217" s="4" t="str">
        <f t="shared" si="609"/>
        <v/>
      </c>
      <c r="J1217" s="4" t="str">
        <f t="shared" si="609"/>
        <v/>
      </c>
      <c r="K1217" s="4" t="str">
        <f t="shared" si="609"/>
        <v/>
      </c>
      <c r="L1217" s="4" t="str">
        <f t="shared" si="609"/>
        <v/>
      </c>
      <c r="M1217" s="4" t="str">
        <f t="shared" si="609"/>
        <v/>
      </c>
      <c r="N1217" s="4" t="str">
        <f t="shared" si="609"/>
        <v/>
      </c>
      <c r="O1217" s="4" t="str">
        <f t="shared" si="609"/>
        <v/>
      </c>
      <c r="P1217" s="4" t="str">
        <f t="shared" si="609"/>
        <v/>
      </c>
      <c r="Q1217" s="4" t="str">
        <f t="shared" si="609"/>
        <v/>
      </c>
      <c r="R1217" s="4" t="str">
        <f t="shared" si="609"/>
        <v/>
      </c>
      <c r="S1217" s="4" t="str">
        <f t="shared" si="554"/>
        <v>-</v>
      </c>
      <c r="T1217" s="4" t="str">
        <f t="shared" si="555"/>
        <v>-</v>
      </c>
      <c r="U1217" s="4" t="str">
        <f t="shared" si="556"/>
        <v>-</v>
      </c>
      <c r="V1217" s="4" t="str">
        <f t="shared" si="557"/>
        <v>-</v>
      </c>
      <c r="W1217" s="4"/>
    </row>
    <row r="1218" spans="1:23" x14ac:dyDescent="0.3">
      <c r="A1218" s="1" t="str">
        <f t="shared" si="590"/>
        <v/>
      </c>
      <c r="B1218" t="str">
        <f t="shared" si="590"/>
        <v/>
      </c>
      <c r="C1218" t="str">
        <f t="shared" si="590"/>
        <v/>
      </c>
      <c r="D1218" t="str">
        <f t="shared" si="590"/>
        <v/>
      </c>
      <c r="F1218" t="str">
        <f t="shared" si="552"/>
        <v/>
      </c>
      <c r="G1218" s="4" t="str">
        <f t="shared" ref="G1218:R1218" si="610">IFERROR(100*G511,"")</f>
        <v/>
      </c>
      <c r="H1218" s="4" t="str">
        <f t="shared" si="610"/>
        <v/>
      </c>
      <c r="I1218" s="4" t="str">
        <f t="shared" si="610"/>
        <v/>
      </c>
      <c r="J1218" s="4" t="str">
        <f t="shared" si="610"/>
        <v/>
      </c>
      <c r="K1218" s="4" t="str">
        <f t="shared" si="610"/>
        <v/>
      </c>
      <c r="L1218" s="4" t="str">
        <f t="shared" si="610"/>
        <v/>
      </c>
      <c r="M1218" s="4" t="str">
        <f t="shared" si="610"/>
        <v/>
      </c>
      <c r="N1218" s="4" t="str">
        <f t="shared" si="610"/>
        <v/>
      </c>
      <c r="O1218" s="4" t="str">
        <f t="shared" si="610"/>
        <v/>
      </c>
      <c r="P1218" s="4" t="str">
        <f t="shared" si="610"/>
        <v/>
      </c>
      <c r="Q1218" s="4" t="str">
        <f t="shared" si="610"/>
        <v/>
      </c>
      <c r="R1218" s="4" t="str">
        <f t="shared" si="610"/>
        <v/>
      </c>
      <c r="S1218" s="4" t="str">
        <f t="shared" si="554"/>
        <v>-</v>
      </c>
      <c r="T1218" s="4" t="str">
        <f t="shared" si="555"/>
        <v>-</v>
      </c>
      <c r="U1218" s="4" t="str">
        <f t="shared" si="556"/>
        <v>-</v>
      </c>
      <c r="V1218" s="4" t="str">
        <f t="shared" si="557"/>
        <v>-</v>
      </c>
      <c r="W1218" s="4"/>
    </row>
    <row r="1219" spans="1:23" x14ac:dyDescent="0.3">
      <c r="A1219" s="1" t="str">
        <f t="shared" ref="A1219:D1238" si="611">A512</f>
        <v/>
      </c>
      <c r="B1219" t="str">
        <f t="shared" si="611"/>
        <v/>
      </c>
      <c r="C1219" t="str">
        <f t="shared" si="611"/>
        <v/>
      </c>
      <c r="D1219" t="str">
        <f t="shared" si="611"/>
        <v/>
      </c>
      <c r="F1219" t="str">
        <f t="shared" si="552"/>
        <v/>
      </c>
      <c r="G1219" s="4" t="str">
        <f t="shared" ref="G1219:R1219" si="612">IFERROR(100*G512,"")</f>
        <v/>
      </c>
      <c r="H1219" s="4" t="str">
        <f t="shared" si="612"/>
        <v/>
      </c>
      <c r="I1219" s="4" t="str">
        <f t="shared" si="612"/>
        <v/>
      </c>
      <c r="J1219" s="4" t="str">
        <f t="shared" si="612"/>
        <v/>
      </c>
      <c r="K1219" s="4" t="str">
        <f t="shared" si="612"/>
        <v/>
      </c>
      <c r="L1219" s="4" t="str">
        <f t="shared" si="612"/>
        <v/>
      </c>
      <c r="M1219" s="4" t="str">
        <f t="shared" si="612"/>
        <v/>
      </c>
      <c r="N1219" s="4" t="str">
        <f t="shared" si="612"/>
        <v/>
      </c>
      <c r="O1219" s="4" t="str">
        <f t="shared" si="612"/>
        <v/>
      </c>
      <c r="P1219" s="4" t="str">
        <f t="shared" si="612"/>
        <v/>
      </c>
      <c r="Q1219" s="4" t="str">
        <f t="shared" si="612"/>
        <v/>
      </c>
      <c r="R1219" s="4" t="str">
        <f t="shared" si="612"/>
        <v/>
      </c>
      <c r="S1219" s="4" t="str">
        <f t="shared" si="554"/>
        <v>-</v>
      </c>
      <c r="T1219" s="4" t="str">
        <f t="shared" si="555"/>
        <v>-</v>
      </c>
      <c r="U1219" s="4" t="str">
        <f t="shared" si="556"/>
        <v>-</v>
      </c>
      <c r="V1219" s="4" t="str">
        <f t="shared" si="557"/>
        <v>-</v>
      </c>
      <c r="W1219" s="4"/>
    </row>
    <row r="1220" spans="1:23" x14ac:dyDescent="0.3">
      <c r="A1220" s="1" t="str">
        <f t="shared" si="611"/>
        <v/>
      </c>
      <c r="B1220" t="str">
        <f t="shared" si="611"/>
        <v/>
      </c>
      <c r="C1220" t="str">
        <f t="shared" si="611"/>
        <v/>
      </c>
      <c r="D1220" t="str">
        <f t="shared" si="611"/>
        <v/>
      </c>
      <c r="F1220" t="str">
        <f t="shared" si="552"/>
        <v/>
      </c>
      <c r="G1220" s="4" t="str">
        <f t="shared" ref="G1220:R1220" si="613">IFERROR(100*G513,"")</f>
        <v/>
      </c>
      <c r="H1220" s="4" t="str">
        <f t="shared" si="613"/>
        <v/>
      </c>
      <c r="I1220" s="4" t="str">
        <f t="shared" si="613"/>
        <v/>
      </c>
      <c r="J1220" s="4" t="str">
        <f t="shared" si="613"/>
        <v/>
      </c>
      <c r="K1220" s="4" t="str">
        <f t="shared" si="613"/>
        <v/>
      </c>
      <c r="L1220" s="4" t="str">
        <f t="shared" si="613"/>
        <v/>
      </c>
      <c r="M1220" s="4" t="str">
        <f t="shared" si="613"/>
        <v/>
      </c>
      <c r="N1220" s="4" t="str">
        <f t="shared" si="613"/>
        <v/>
      </c>
      <c r="O1220" s="4" t="str">
        <f t="shared" si="613"/>
        <v/>
      </c>
      <c r="P1220" s="4" t="str">
        <f t="shared" si="613"/>
        <v/>
      </c>
      <c r="Q1220" s="4" t="str">
        <f t="shared" si="613"/>
        <v/>
      </c>
      <c r="R1220" s="4" t="str">
        <f t="shared" si="613"/>
        <v/>
      </c>
      <c r="S1220" s="4" t="str">
        <f t="shared" si="554"/>
        <v>-</v>
      </c>
      <c r="T1220" s="4" t="str">
        <f t="shared" si="555"/>
        <v>-</v>
      </c>
      <c r="U1220" s="4" t="str">
        <f t="shared" si="556"/>
        <v>-</v>
      </c>
      <c r="V1220" s="4" t="str">
        <f t="shared" si="557"/>
        <v>-</v>
      </c>
      <c r="W1220" s="4"/>
    </row>
    <row r="1221" spans="1:23" x14ac:dyDescent="0.3">
      <c r="A1221" s="1" t="str">
        <f t="shared" si="611"/>
        <v/>
      </c>
      <c r="B1221" t="str">
        <f t="shared" si="611"/>
        <v/>
      </c>
      <c r="C1221" t="str">
        <f t="shared" si="611"/>
        <v/>
      </c>
      <c r="D1221" t="str">
        <f t="shared" si="611"/>
        <v/>
      </c>
      <c r="F1221" t="str">
        <f t="shared" si="552"/>
        <v/>
      </c>
      <c r="G1221" s="4" t="str">
        <f t="shared" ref="G1221:R1221" si="614">IFERROR(100*G514,"")</f>
        <v/>
      </c>
      <c r="H1221" s="4" t="str">
        <f t="shared" si="614"/>
        <v/>
      </c>
      <c r="I1221" s="4" t="str">
        <f t="shared" si="614"/>
        <v/>
      </c>
      <c r="J1221" s="4" t="str">
        <f t="shared" si="614"/>
        <v/>
      </c>
      <c r="K1221" s="4" t="str">
        <f t="shared" si="614"/>
        <v/>
      </c>
      <c r="L1221" s="4" t="str">
        <f t="shared" si="614"/>
        <v/>
      </c>
      <c r="M1221" s="4" t="str">
        <f t="shared" si="614"/>
        <v/>
      </c>
      <c r="N1221" s="4" t="str">
        <f t="shared" si="614"/>
        <v/>
      </c>
      <c r="O1221" s="4" t="str">
        <f t="shared" si="614"/>
        <v/>
      </c>
      <c r="P1221" s="4" t="str">
        <f t="shared" si="614"/>
        <v/>
      </c>
      <c r="Q1221" s="4" t="str">
        <f t="shared" si="614"/>
        <v/>
      </c>
      <c r="R1221" s="4" t="str">
        <f t="shared" si="614"/>
        <v/>
      </c>
      <c r="S1221" s="4" t="str">
        <f t="shared" si="554"/>
        <v>-</v>
      </c>
      <c r="T1221" s="4" t="str">
        <f t="shared" si="555"/>
        <v>-</v>
      </c>
      <c r="U1221" s="4" t="str">
        <f t="shared" si="556"/>
        <v>-</v>
      </c>
      <c r="V1221" s="4" t="str">
        <f t="shared" si="557"/>
        <v>-</v>
      </c>
      <c r="W1221" s="4"/>
    </row>
    <row r="1222" spans="1:23" x14ac:dyDescent="0.3">
      <c r="A1222" s="1" t="str">
        <f t="shared" si="611"/>
        <v/>
      </c>
      <c r="B1222" t="str">
        <f t="shared" si="611"/>
        <v/>
      </c>
      <c r="C1222" t="str">
        <f t="shared" si="611"/>
        <v/>
      </c>
      <c r="D1222" t="str">
        <f t="shared" si="611"/>
        <v/>
      </c>
      <c r="F1222" t="str">
        <f t="shared" si="552"/>
        <v/>
      </c>
      <c r="G1222" s="4" t="str">
        <f t="shared" ref="G1222:R1222" si="615">IFERROR(100*G515,"")</f>
        <v/>
      </c>
      <c r="H1222" s="4" t="str">
        <f t="shared" si="615"/>
        <v/>
      </c>
      <c r="I1222" s="4" t="str">
        <f t="shared" si="615"/>
        <v/>
      </c>
      <c r="J1222" s="4" t="str">
        <f t="shared" si="615"/>
        <v/>
      </c>
      <c r="K1222" s="4" t="str">
        <f t="shared" si="615"/>
        <v/>
      </c>
      <c r="L1222" s="4" t="str">
        <f t="shared" si="615"/>
        <v/>
      </c>
      <c r="M1222" s="4" t="str">
        <f t="shared" si="615"/>
        <v/>
      </c>
      <c r="N1222" s="4" t="str">
        <f t="shared" si="615"/>
        <v/>
      </c>
      <c r="O1222" s="4" t="str">
        <f t="shared" si="615"/>
        <v/>
      </c>
      <c r="P1222" s="4" t="str">
        <f t="shared" si="615"/>
        <v/>
      </c>
      <c r="Q1222" s="4" t="str">
        <f t="shared" si="615"/>
        <v/>
      </c>
      <c r="R1222" s="4" t="str">
        <f t="shared" si="615"/>
        <v/>
      </c>
      <c r="S1222" s="4" t="str">
        <f t="shared" si="554"/>
        <v>-</v>
      </c>
      <c r="T1222" s="4" t="str">
        <f t="shared" si="555"/>
        <v>-</v>
      </c>
      <c r="U1222" s="4" t="str">
        <f t="shared" si="556"/>
        <v>-</v>
      </c>
      <c r="V1222" s="4" t="str">
        <f t="shared" si="557"/>
        <v>-</v>
      </c>
      <c r="W1222" s="4"/>
    </row>
    <row r="1223" spans="1:23" x14ac:dyDescent="0.3">
      <c r="A1223" s="1" t="str">
        <f t="shared" si="611"/>
        <v/>
      </c>
      <c r="B1223" t="str">
        <f t="shared" si="611"/>
        <v/>
      </c>
      <c r="C1223" t="str">
        <f t="shared" si="611"/>
        <v/>
      </c>
      <c r="D1223" t="str">
        <f t="shared" si="611"/>
        <v/>
      </c>
      <c r="F1223" t="str">
        <f t="shared" si="552"/>
        <v/>
      </c>
      <c r="G1223" s="4" t="str">
        <f t="shared" ref="G1223:R1223" si="616">IFERROR(100*G516,"")</f>
        <v/>
      </c>
      <c r="H1223" s="4" t="str">
        <f t="shared" si="616"/>
        <v/>
      </c>
      <c r="I1223" s="4" t="str">
        <f t="shared" si="616"/>
        <v/>
      </c>
      <c r="J1223" s="4" t="str">
        <f t="shared" si="616"/>
        <v/>
      </c>
      <c r="K1223" s="4" t="str">
        <f t="shared" si="616"/>
        <v/>
      </c>
      <c r="L1223" s="4" t="str">
        <f t="shared" si="616"/>
        <v/>
      </c>
      <c r="M1223" s="4" t="str">
        <f t="shared" si="616"/>
        <v/>
      </c>
      <c r="N1223" s="4" t="str">
        <f t="shared" si="616"/>
        <v/>
      </c>
      <c r="O1223" s="4" t="str">
        <f t="shared" si="616"/>
        <v/>
      </c>
      <c r="P1223" s="4" t="str">
        <f t="shared" si="616"/>
        <v/>
      </c>
      <c r="Q1223" s="4" t="str">
        <f t="shared" si="616"/>
        <v/>
      </c>
      <c r="R1223" s="4" t="str">
        <f t="shared" si="616"/>
        <v/>
      </c>
      <c r="S1223" s="4" t="str">
        <f t="shared" si="554"/>
        <v>-</v>
      </c>
      <c r="T1223" s="4" t="str">
        <f t="shared" si="555"/>
        <v>-</v>
      </c>
      <c r="U1223" s="4" t="str">
        <f t="shared" si="556"/>
        <v>-</v>
      </c>
      <c r="V1223" s="4" t="str">
        <f t="shared" si="557"/>
        <v>-</v>
      </c>
      <c r="W1223" s="4"/>
    </row>
    <row r="1224" spans="1:23" x14ac:dyDescent="0.3">
      <c r="A1224" s="1" t="str">
        <f t="shared" si="611"/>
        <v/>
      </c>
      <c r="B1224" t="str">
        <f t="shared" si="611"/>
        <v/>
      </c>
      <c r="C1224" t="str">
        <f t="shared" si="611"/>
        <v/>
      </c>
      <c r="D1224" t="str">
        <f t="shared" si="611"/>
        <v/>
      </c>
      <c r="F1224" t="str">
        <f t="shared" si="552"/>
        <v/>
      </c>
      <c r="G1224" s="4" t="str">
        <f t="shared" ref="G1224:R1224" si="617">IFERROR(100*G517,"")</f>
        <v/>
      </c>
      <c r="H1224" s="4" t="str">
        <f t="shared" si="617"/>
        <v/>
      </c>
      <c r="I1224" s="4" t="str">
        <f t="shared" si="617"/>
        <v/>
      </c>
      <c r="J1224" s="4" t="str">
        <f t="shared" si="617"/>
        <v/>
      </c>
      <c r="K1224" s="4" t="str">
        <f t="shared" si="617"/>
        <v/>
      </c>
      <c r="L1224" s="4" t="str">
        <f t="shared" si="617"/>
        <v/>
      </c>
      <c r="M1224" s="4" t="str">
        <f t="shared" si="617"/>
        <v/>
      </c>
      <c r="N1224" s="4" t="str">
        <f t="shared" si="617"/>
        <v/>
      </c>
      <c r="O1224" s="4" t="str">
        <f t="shared" si="617"/>
        <v/>
      </c>
      <c r="P1224" s="4" t="str">
        <f t="shared" si="617"/>
        <v/>
      </c>
      <c r="Q1224" s="4" t="str">
        <f t="shared" si="617"/>
        <v/>
      </c>
      <c r="R1224" s="4" t="str">
        <f t="shared" si="617"/>
        <v/>
      </c>
      <c r="S1224" s="4" t="str">
        <f t="shared" si="554"/>
        <v>-</v>
      </c>
      <c r="T1224" s="4" t="str">
        <f t="shared" si="555"/>
        <v>-</v>
      </c>
      <c r="U1224" s="4" t="str">
        <f t="shared" si="556"/>
        <v>-</v>
      </c>
      <c r="V1224" s="4" t="str">
        <f t="shared" si="557"/>
        <v>-</v>
      </c>
      <c r="W1224" s="4"/>
    </row>
    <row r="1225" spans="1:23" x14ac:dyDescent="0.3">
      <c r="A1225" s="1" t="str">
        <f t="shared" si="611"/>
        <v/>
      </c>
      <c r="B1225" t="str">
        <f t="shared" si="611"/>
        <v/>
      </c>
      <c r="C1225" t="str">
        <f t="shared" si="611"/>
        <v/>
      </c>
      <c r="D1225" t="str">
        <f t="shared" si="611"/>
        <v/>
      </c>
      <c r="F1225" t="str">
        <f t="shared" si="552"/>
        <v/>
      </c>
      <c r="G1225" s="4" t="str">
        <f t="shared" ref="G1225:R1225" si="618">IFERROR(100*G518,"")</f>
        <v/>
      </c>
      <c r="H1225" s="4" t="str">
        <f t="shared" si="618"/>
        <v/>
      </c>
      <c r="I1225" s="4" t="str">
        <f t="shared" si="618"/>
        <v/>
      </c>
      <c r="J1225" s="4" t="str">
        <f t="shared" si="618"/>
        <v/>
      </c>
      <c r="K1225" s="4" t="str">
        <f t="shared" si="618"/>
        <v/>
      </c>
      <c r="L1225" s="4" t="str">
        <f t="shared" si="618"/>
        <v/>
      </c>
      <c r="M1225" s="4" t="str">
        <f t="shared" si="618"/>
        <v/>
      </c>
      <c r="N1225" s="4" t="str">
        <f t="shared" si="618"/>
        <v/>
      </c>
      <c r="O1225" s="4" t="str">
        <f t="shared" si="618"/>
        <v/>
      </c>
      <c r="P1225" s="4" t="str">
        <f t="shared" si="618"/>
        <v/>
      </c>
      <c r="Q1225" s="4" t="str">
        <f t="shared" si="618"/>
        <v/>
      </c>
      <c r="R1225" s="4" t="str">
        <f t="shared" si="618"/>
        <v/>
      </c>
      <c r="S1225" s="4" t="str">
        <f t="shared" si="554"/>
        <v>-</v>
      </c>
      <c r="T1225" s="4" t="str">
        <f t="shared" si="555"/>
        <v>-</v>
      </c>
      <c r="U1225" s="4" t="str">
        <f t="shared" si="556"/>
        <v>-</v>
      </c>
      <c r="V1225" s="4" t="str">
        <f t="shared" si="557"/>
        <v>-</v>
      </c>
      <c r="W1225" s="4"/>
    </row>
    <row r="1226" spans="1:23" x14ac:dyDescent="0.3">
      <c r="A1226" s="1" t="str">
        <f t="shared" si="611"/>
        <v/>
      </c>
      <c r="B1226" t="str">
        <f t="shared" si="611"/>
        <v/>
      </c>
      <c r="C1226" t="str">
        <f t="shared" si="611"/>
        <v/>
      </c>
      <c r="D1226" t="str">
        <f t="shared" si="611"/>
        <v/>
      </c>
      <c r="F1226" t="str">
        <f t="shared" si="552"/>
        <v/>
      </c>
      <c r="G1226" s="4" t="str">
        <f t="shared" ref="G1226:R1226" si="619">IFERROR(100*G519,"")</f>
        <v/>
      </c>
      <c r="H1226" s="4" t="str">
        <f t="shared" si="619"/>
        <v/>
      </c>
      <c r="I1226" s="4" t="str">
        <f t="shared" si="619"/>
        <v/>
      </c>
      <c r="J1226" s="4" t="str">
        <f t="shared" si="619"/>
        <v/>
      </c>
      <c r="K1226" s="4" t="str">
        <f t="shared" si="619"/>
        <v/>
      </c>
      <c r="L1226" s="4" t="str">
        <f t="shared" si="619"/>
        <v/>
      </c>
      <c r="M1226" s="4" t="str">
        <f t="shared" si="619"/>
        <v/>
      </c>
      <c r="N1226" s="4" t="str">
        <f t="shared" si="619"/>
        <v/>
      </c>
      <c r="O1226" s="4" t="str">
        <f t="shared" si="619"/>
        <v/>
      </c>
      <c r="P1226" s="4" t="str">
        <f t="shared" si="619"/>
        <v/>
      </c>
      <c r="Q1226" s="4" t="str">
        <f t="shared" si="619"/>
        <v/>
      </c>
      <c r="R1226" s="4" t="str">
        <f t="shared" si="619"/>
        <v/>
      </c>
      <c r="S1226" s="4" t="str">
        <f t="shared" si="554"/>
        <v>-</v>
      </c>
      <c r="T1226" s="4" t="str">
        <f t="shared" si="555"/>
        <v>-</v>
      </c>
      <c r="U1226" s="4" t="str">
        <f t="shared" si="556"/>
        <v>-</v>
      </c>
      <c r="V1226" s="4" t="str">
        <f t="shared" si="557"/>
        <v>-</v>
      </c>
      <c r="W1226" s="4"/>
    </row>
    <row r="1227" spans="1:23" x14ac:dyDescent="0.3">
      <c r="A1227" s="1" t="str">
        <f t="shared" si="611"/>
        <v/>
      </c>
      <c r="B1227" t="str">
        <f t="shared" si="611"/>
        <v/>
      </c>
      <c r="C1227" t="str">
        <f t="shared" si="611"/>
        <v/>
      </c>
      <c r="D1227" t="str">
        <f t="shared" si="611"/>
        <v/>
      </c>
      <c r="F1227" t="str">
        <f t="shared" si="552"/>
        <v/>
      </c>
      <c r="G1227" s="4" t="str">
        <f t="shared" ref="G1227:R1227" si="620">IFERROR(100*G520,"")</f>
        <v/>
      </c>
      <c r="H1227" s="4" t="str">
        <f t="shared" si="620"/>
        <v/>
      </c>
      <c r="I1227" s="4" t="str">
        <f t="shared" si="620"/>
        <v/>
      </c>
      <c r="J1227" s="4" t="str">
        <f t="shared" si="620"/>
        <v/>
      </c>
      <c r="K1227" s="4" t="str">
        <f t="shared" si="620"/>
        <v/>
      </c>
      <c r="L1227" s="4" t="str">
        <f t="shared" si="620"/>
        <v/>
      </c>
      <c r="M1227" s="4" t="str">
        <f t="shared" si="620"/>
        <v/>
      </c>
      <c r="N1227" s="4" t="str">
        <f t="shared" si="620"/>
        <v/>
      </c>
      <c r="O1227" s="4" t="str">
        <f t="shared" si="620"/>
        <v/>
      </c>
      <c r="P1227" s="4" t="str">
        <f t="shared" si="620"/>
        <v/>
      </c>
      <c r="Q1227" s="4" t="str">
        <f t="shared" si="620"/>
        <v/>
      </c>
      <c r="R1227" s="4" t="str">
        <f t="shared" si="620"/>
        <v/>
      </c>
      <c r="S1227" s="4" t="str">
        <f t="shared" si="554"/>
        <v>-</v>
      </c>
      <c r="T1227" s="4" t="str">
        <f t="shared" si="555"/>
        <v>-</v>
      </c>
      <c r="U1227" s="4" t="str">
        <f t="shared" si="556"/>
        <v>-</v>
      </c>
      <c r="V1227" s="4" t="str">
        <f t="shared" si="557"/>
        <v>-</v>
      </c>
      <c r="W1227" s="4"/>
    </row>
    <row r="1228" spans="1:23" x14ac:dyDescent="0.3">
      <c r="A1228" s="1" t="str">
        <f t="shared" si="611"/>
        <v/>
      </c>
      <c r="B1228" t="str">
        <f t="shared" si="611"/>
        <v/>
      </c>
      <c r="C1228" t="str">
        <f t="shared" si="611"/>
        <v/>
      </c>
      <c r="D1228" t="str">
        <f t="shared" si="611"/>
        <v/>
      </c>
      <c r="F1228" t="str">
        <f t="shared" si="552"/>
        <v/>
      </c>
      <c r="G1228" s="4" t="str">
        <f t="shared" ref="G1228:R1228" si="621">IFERROR(100*G521,"")</f>
        <v/>
      </c>
      <c r="H1228" s="4" t="str">
        <f t="shared" si="621"/>
        <v/>
      </c>
      <c r="I1228" s="4" t="str">
        <f t="shared" si="621"/>
        <v/>
      </c>
      <c r="J1228" s="4" t="str">
        <f t="shared" si="621"/>
        <v/>
      </c>
      <c r="K1228" s="4" t="str">
        <f t="shared" si="621"/>
        <v/>
      </c>
      <c r="L1228" s="4" t="str">
        <f t="shared" si="621"/>
        <v/>
      </c>
      <c r="M1228" s="4" t="str">
        <f t="shared" si="621"/>
        <v/>
      </c>
      <c r="N1228" s="4" t="str">
        <f t="shared" si="621"/>
        <v/>
      </c>
      <c r="O1228" s="4" t="str">
        <f t="shared" si="621"/>
        <v/>
      </c>
      <c r="P1228" s="4" t="str">
        <f t="shared" si="621"/>
        <v/>
      </c>
      <c r="Q1228" s="4" t="str">
        <f t="shared" si="621"/>
        <v/>
      </c>
      <c r="R1228" s="4" t="str">
        <f t="shared" si="621"/>
        <v/>
      </c>
      <c r="S1228" s="4" t="str">
        <f t="shared" si="554"/>
        <v>-</v>
      </c>
      <c r="T1228" s="4" t="str">
        <f t="shared" si="555"/>
        <v>-</v>
      </c>
      <c r="U1228" s="4" t="str">
        <f t="shared" si="556"/>
        <v>-</v>
      </c>
      <c r="V1228" s="4" t="str">
        <f t="shared" si="557"/>
        <v>-</v>
      </c>
      <c r="W1228" s="4"/>
    </row>
    <row r="1229" spans="1:23" x14ac:dyDescent="0.3">
      <c r="A1229" s="1" t="str">
        <f t="shared" si="611"/>
        <v/>
      </c>
      <c r="B1229" t="str">
        <f t="shared" si="611"/>
        <v/>
      </c>
      <c r="C1229" t="str">
        <f t="shared" si="611"/>
        <v/>
      </c>
      <c r="D1229" t="str">
        <f t="shared" si="611"/>
        <v/>
      </c>
      <c r="F1229" t="str">
        <f t="shared" si="552"/>
        <v/>
      </c>
      <c r="G1229" s="4" t="str">
        <f t="shared" ref="G1229:R1229" si="622">IFERROR(100*G522,"")</f>
        <v/>
      </c>
      <c r="H1229" s="4" t="str">
        <f t="shared" si="622"/>
        <v/>
      </c>
      <c r="I1229" s="4" t="str">
        <f t="shared" si="622"/>
        <v/>
      </c>
      <c r="J1229" s="4" t="str">
        <f t="shared" si="622"/>
        <v/>
      </c>
      <c r="K1229" s="4" t="str">
        <f t="shared" si="622"/>
        <v/>
      </c>
      <c r="L1229" s="4" t="str">
        <f t="shared" si="622"/>
        <v/>
      </c>
      <c r="M1229" s="4" t="str">
        <f t="shared" si="622"/>
        <v/>
      </c>
      <c r="N1229" s="4" t="str">
        <f t="shared" si="622"/>
        <v/>
      </c>
      <c r="O1229" s="4" t="str">
        <f t="shared" si="622"/>
        <v/>
      </c>
      <c r="P1229" s="4" t="str">
        <f t="shared" si="622"/>
        <v/>
      </c>
      <c r="Q1229" s="4" t="str">
        <f t="shared" si="622"/>
        <v/>
      </c>
      <c r="R1229" s="4" t="str">
        <f t="shared" si="622"/>
        <v/>
      </c>
      <c r="S1229" s="4" t="str">
        <f t="shared" si="554"/>
        <v>-</v>
      </c>
      <c r="T1229" s="4" t="str">
        <f t="shared" si="555"/>
        <v>-</v>
      </c>
      <c r="U1229" s="4" t="str">
        <f t="shared" si="556"/>
        <v>-</v>
      </c>
      <c r="V1229" s="4" t="str">
        <f t="shared" si="557"/>
        <v>-</v>
      </c>
      <c r="W1229" s="4"/>
    </row>
    <row r="1230" spans="1:23" x14ac:dyDescent="0.3">
      <c r="A1230" s="1" t="str">
        <f t="shared" si="611"/>
        <v/>
      </c>
      <c r="B1230" t="str">
        <f t="shared" si="611"/>
        <v/>
      </c>
      <c r="C1230" t="str">
        <f t="shared" si="611"/>
        <v/>
      </c>
      <c r="D1230" t="str">
        <f t="shared" si="611"/>
        <v/>
      </c>
      <c r="F1230" t="str">
        <f t="shared" si="552"/>
        <v/>
      </c>
      <c r="G1230" s="4" t="str">
        <f t="shared" ref="G1230:R1230" si="623">IFERROR(100*G523,"")</f>
        <v/>
      </c>
      <c r="H1230" s="4" t="str">
        <f t="shared" si="623"/>
        <v/>
      </c>
      <c r="I1230" s="4" t="str">
        <f t="shared" si="623"/>
        <v/>
      </c>
      <c r="J1230" s="4" t="str">
        <f t="shared" si="623"/>
        <v/>
      </c>
      <c r="K1230" s="4" t="str">
        <f t="shared" si="623"/>
        <v/>
      </c>
      <c r="L1230" s="4" t="str">
        <f t="shared" si="623"/>
        <v/>
      </c>
      <c r="M1230" s="4" t="str">
        <f t="shared" si="623"/>
        <v/>
      </c>
      <c r="N1230" s="4" t="str">
        <f t="shared" si="623"/>
        <v/>
      </c>
      <c r="O1230" s="4" t="str">
        <f t="shared" si="623"/>
        <v/>
      </c>
      <c r="P1230" s="4" t="str">
        <f t="shared" si="623"/>
        <v/>
      </c>
      <c r="Q1230" s="4" t="str">
        <f t="shared" si="623"/>
        <v/>
      </c>
      <c r="R1230" s="4" t="str">
        <f t="shared" si="623"/>
        <v/>
      </c>
      <c r="S1230" s="4" t="str">
        <f t="shared" si="554"/>
        <v>-</v>
      </c>
      <c r="T1230" s="4" t="str">
        <f t="shared" si="555"/>
        <v>-</v>
      </c>
      <c r="U1230" s="4" t="str">
        <f t="shared" si="556"/>
        <v>-</v>
      </c>
      <c r="V1230" s="4" t="str">
        <f t="shared" si="557"/>
        <v>-</v>
      </c>
      <c r="W1230" s="4"/>
    </row>
    <row r="1231" spans="1:23" x14ac:dyDescent="0.3">
      <c r="A1231" s="1" t="str">
        <f t="shared" si="611"/>
        <v/>
      </c>
      <c r="B1231" t="str">
        <f t="shared" si="611"/>
        <v/>
      </c>
      <c r="C1231" t="str">
        <f t="shared" si="611"/>
        <v/>
      </c>
      <c r="D1231" t="str">
        <f t="shared" si="611"/>
        <v/>
      </c>
      <c r="F1231" t="str">
        <f t="shared" ref="F1231:F1294" si="624">F524</f>
        <v/>
      </c>
      <c r="G1231" s="4" t="str">
        <f t="shared" ref="G1231:R1231" si="625">IFERROR(100*G524,"")</f>
        <v/>
      </c>
      <c r="H1231" s="4" t="str">
        <f t="shared" si="625"/>
        <v/>
      </c>
      <c r="I1231" s="4" t="str">
        <f t="shared" si="625"/>
        <v/>
      </c>
      <c r="J1231" s="4" t="str">
        <f t="shared" si="625"/>
        <v/>
      </c>
      <c r="K1231" s="4" t="str">
        <f t="shared" si="625"/>
        <v/>
      </c>
      <c r="L1231" s="4" t="str">
        <f t="shared" si="625"/>
        <v/>
      </c>
      <c r="M1231" s="4" t="str">
        <f t="shared" si="625"/>
        <v/>
      </c>
      <c r="N1231" s="4" t="str">
        <f t="shared" si="625"/>
        <v/>
      </c>
      <c r="O1231" s="4" t="str">
        <f t="shared" si="625"/>
        <v/>
      </c>
      <c r="P1231" s="4" t="str">
        <f t="shared" si="625"/>
        <v/>
      </c>
      <c r="Q1231" s="4" t="str">
        <f t="shared" si="625"/>
        <v/>
      </c>
      <c r="R1231" s="4" t="str">
        <f t="shared" si="625"/>
        <v/>
      </c>
      <c r="S1231" s="4" t="str">
        <f t="shared" ref="S1231:S1294" si="626">IFERROR(($G$714*G1231)+($H$714*H1231)+($I$714*I1231)+($J$714*J1231),"-")</f>
        <v>-</v>
      </c>
      <c r="T1231" s="4" t="str">
        <f t="shared" ref="T1231:T1294" si="627">IFERROR(($K$714*K1231)+($L$714*L1231)+($M$714*M1231),"-")</f>
        <v>-</v>
      </c>
      <c r="U1231" s="4" t="str">
        <f t="shared" ref="U1231:U1294" si="628">IFERROR(($N$714*N1231)+($O$714*O1231)+($Q$714*Q1231)+($R$714*R1231)+($P$714*P1231),"-")</f>
        <v>-</v>
      </c>
      <c r="V1231" s="4" t="str">
        <f t="shared" ref="V1231:V1294" si="629">IFERROR(($S$714*S1231)+($T$714*T1231)+($U$714*U1231),"-")</f>
        <v>-</v>
      </c>
      <c r="W1231" s="4"/>
    </row>
    <row r="1232" spans="1:23" x14ac:dyDescent="0.3">
      <c r="A1232" s="1" t="str">
        <f t="shared" si="611"/>
        <v/>
      </c>
      <c r="B1232" t="str">
        <f t="shared" si="611"/>
        <v/>
      </c>
      <c r="C1232" t="str">
        <f t="shared" si="611"/>
        <v/>
      </c>
      <c r="D1232" t="str">
        <f t="shared" si="611"/>
        <v/>
      </c>
      <c r="F1232" t="str">
        <f t="shared" si="624"/>
        <v/>
      </c>
      <c r="G1232" s="4" t="str">
        <f t="shared" ref="G1232:R1232" si="630">IFERROR(100*G525,"")</f>
        <v/>
      </c>
      <c r="H1232" s="4" t="str">
        <f t="shared" si="630"/>
        <v/>
      </c>
      <c r="I1232" s="4" t="str">
        <f t="shared" si="630"/>
        <v/>
      </c>
      <c r="J1232" s="4" t="str">
        <f t="shared" si="630"/>
        <v/>
      </c>
      <c r="K1232" s="4" t="str">
        <f t="shared" si="630"/>
        <v/>
      </c>
      <c r="L1232" s="4" t="str">
        <f t="shared" si="630"/>
        <v/>
      </c>
      <c r="M1232" s="4" t="str">
        <f t="shared" si="630"/>
        <v/>
      </c>
      <c r="N1232" s="4" t="str">
        <f t="shared" si="630"/>
        <v/>
      </c>
      <c r="O1232" s="4" t="str">
        <f t="shared" si="630"/>
        <v/>
      </c>
      <c r="P1232" s="4" t="str">
        <f t="shared" si="630"/>
        <v/>
      </c>
      <c r="Q1232" s="4" t="str">
        <f t="shared" si="630"/>
        <v/>
      </c>
      <c r="R1232" s="4" t="str">
        <f t="shared" si="630"/>
        <v/>
      </c>
      <c r="S1232" s="4" t="str">
        <f t="shared" si="626"/>
        <v>-</v>
      </c>
      <c r="T1232" s="4" t="str">
        <f t="shared" si="627"/>
        <v>-</v>
      </c>
      <c r="U1232" s="4" t="str">
        <f t="shared" si="628"/>
        <v>-</v>
      </c>
      <c r="V1232" s="4" t="str">
        <f t="shared" si="629"/>
        <v>-</v>
      </c>
      <c r="W1232" s="4"/>
    </row>
    <row r="1233" spans="1:23" x14ac:dyDescent="0.3">
      <c r="A1233" s="1" t="str">
        <f t="shared" si="611"/>
        <v/>
      </c>
      <c r="B1233" t="str">
        <f t="shared" si="611"/>
        <v/>
      </c>
      <c r="C1233" t="str">
        <f t="shared" si="611"/>
        <v/>
      </c>
      <c r="D1233" t="str">
        <f t="shared" si="611"/>
        <v/>
      </c>
      <c r="F1233" t="str">
        <f t="shared" si="624"/>
        <v/>
      </c>
      <c r="G1233" s="4" t="str">
        <f t="shared" ref="G1233:R1233" si="631">IFERROR(100*G526,"")</f>
        <v/>
      </c>
      <c r="H1233" s="4" t="str">
        <f t="shared" si="631"/>
        <v/>
      </c>
      <c r="I1233" s="4" t="str">
        <f t="shared" si="631"/>
        <v/>
      </c>
      <c r="J1233" s="4" t="str">
        <f t="shared" si="631"/>
        <v/>
      </c>
      <c r="K1233" s="4" t="str">
        <f t="shared" si="631"/>
        <v/>
      </c>
      <c r="L1233" s="4" t="str">
        <f t="shared" si="631"/>
        <v/>
      </c>
      <c r="M1233" s="4" t="str">
        <f t="shared" si="631"/>
        <v/>
      </c>
      <c r="N1233" s="4" t="str">
        <f t="shared" si="631"/>
        <v/>
      </c>
      <c r="O1233" s="4" t="str">
        <f t="shared" si="631"/>
        <v/>
      </c>
      <c r="P1233" s="4" t="str">
        <f t="shared" si="631"/>
        <v/>
      </c>
      <c r="Q1233" s="4" t="str">
        <f t="shared" si="631"/>
        <v/>
      </c>
      <c r="R1233" s="4" t="str">
        <f t="shared" si="631"/>
        <v/>
      </c>
      <c r="S1233" s="4" t="str">
        <f t="shared" si="626"/>
        <v>-</v>
      </c>
      <c r="T1233" s="4" t="str">
        <f t="shared" si="627"/>
        <v>-</v>
      </c>
      <c r="U1233" s="4" t="str">
        <f t="shared" si="628"/>
        <v>-</v>
      </c>
      <c r="V1233" s="4" t="str">
        <f t="shared" si="629"/>
        <v>-</v>
      </c>
      <c r="W1233" s="4"/>
    </row>
    <row r="1234" spans="1:23" x14ac:dyDescent="0.3">
      <c r="A1234" s="1" t="str">
        <f t="shared" si="611"/>
        <v/>
      </c>
      <c r="B1234" t="str">
        <f t="shared" si="611"/>
        <v/>
      </c>
      <c r="C1234" t="str">
        <f t="shared" si="611"/>
        <v/>
      </c>
      <c r="D1234" t="str">
        <f t="shared" si="611"/>
        <v/>
      </c>
      <c r="F1234" t="str">
        <f t="shared" si="624"/>
        <v/>
      </c>
      <c r="G1234" s="4" t="str">
        <f t="shared" ref="G1234:R1234" si="632">IFERROR(100*G527,"")</f>
        <v/>
      </c>
      <c r="H1234" s="4" t="str">
        <f t="shared" si="632"/>
        <v/>
      </c>
      <c r="I1234" s="4" t="str">
        <f t="shared" si="632"/>
        <v/>
      </c>
      <c r="J1234" s="4" t="str">
        <f t="shared" si="632"/>
        <v/>
      </c>
      <c r="K1234" s="4" t="str">
        <f t="shared" si="632"/>
        <v/>
      </c>
      <c r="L1234" s="4" t="str">
        <f t="shared" si="632"/>
        <v/>
      </c>
      <c r="M1234" s="4" t="str">
        <f t="shared" si="632"/>
        <v/>
      </c>
      <c r="N1234" s="4" t="str">
        <f t="shared" si="632"/>
        <v/>
      </c>
      <c r="O1234" s="4" t="str">
        <f t="shared" si="632"/>
        <v/>
      </c>
      <c r="P1234" s="4" t="str">
        <f t="shared" si="632"/>
        <v/>
      </c>
      <c r="Q1234" s="4" t="str">
        <f t="shared" si="632"/>
        <v/>
      </c>
      <c r="R1234" s="4" t="str">
        <f t="shared" si="632"/>
        <v/>
      </c>
      <c r="S1234" s="4" t="str">
        <f t="shared" si="626"/>
        <v>-</v>
      </c>
      <c r="T1234" s="4" t="str">
        <f t="shared" si="627"/>
        <v>-</v>
      </c>
      <c r="U1234" s="4" t="str">
        <f t="shared" si="628"/>
        <v>-</v>
      </c>
      <c r="V1234" s="4" t="str">
        <f t="shared" si="629"/>
        <v>-</v>
      </c>
      <c r="W1234" s="4"/>
    </row>
    <row r="1235" spans="1:23" x14ac:dyDescent="0.3">
      <c r="A1235" s="1" t="str">
        <f t="shared" si="611"/>
        <v/>
      </c>
      <c r="B1235" t="str">
        <f t="shared" si="611"/>
        <v/>
      </c>
      <c r="C1235" t="str">
        <f t="shared" si="611"/>
        <v/>
      </c>
      <c r="D1235" t="str">
        <f t="shared" si="611"/>
        <v/>
      </c>
      <c r="F1235" t="str">
        <f t="shared" si="624"/>
        <v/>
      </c>
      <c r="G1235" s="4" t="str">
        <f t="shared" ref="G1235:R1235" si="633">IFERROR(100*G528,"")</f>
        <v/>
      </c>
      <c r="H1235" s="4" t="str">
        <f t="shared" si="633"/>
        <v/>
      </c>
      <c r="I1235" s="4" t="str">
        <f t="shared" si="633"/>
        <v/>
      </c>
      <c r="J1235" s="4" t="str">
        <f t="shared" si="633"/>
        <v/>
      </c>
      <c r="K1235" s="4" t="str">
        <f t="shared" si="633"/>
        <v/>
      </c>
      <c r="L1235" s="4" t="str">
        <f t="shared" si="633"/>
        <v/>
      </c>
      <c r="M1235" s="4" t="str">
        <f t="shared" si="633"/>
        <v/>
      </c>
      <c r="N1235" s="4" t="str">
        <f t="shared" si="633"/>
        <v/>
      </c>
      <c r="O1235" s="4" t="str">
        <f t="shared" si="633"/>
        <v/>
      </c>
      <c r="P1235" s="4" t="str">
        <f t="shared" si="633"/>
        <v/>
      </c>
      <c r="Q1235" s="4" t="str">
        <f t="shared" si="633"/>
        <v/>
      </c>
      <c r="R1235" s="4" t="str">
        <f t="shared" si="633"/>
        <v/>
      </c>
      <c r="S1235" s="4" t="str">
        <f t="shared" si="626"/>
        <v>-</v>
      </c>
      <c r="T1235" s="4" t="str">
        <f t="shared" si="627"/>
        <v>-</v>
      </c>
      <c r="U1235" s="4" t="str">
        <f t="shared" si="628"/>
        <v>-</v>
      </c>
      <c r="V1235" s="4" t="str">
        <f t="shared" si="629"/>
        <v>-</v>
      </c>
      <c r="W1235" s="4"/>
    </row>
    <row r="1236" spans="1:23" x14ac:dyDescent="0.3">
      <c r="A1236" s="1" t="str">
        <f t="shared" si="611"/>
        <v/>
      </c>
      <c r="B1236" t="str">
        <f t="shared" si="611"/>
        <v/>
      </c>
      <c r="C1236" t="str">
        <f t="shared" si="611"/>
        <v/>
      </c>
      <c r="D1236" t="str">
        <f t="shared" si="611"/>
        <v/>
      </c>
      <c r="F1236" t="str">
        <f t="shared" si="624"/>
        <v/>
      </c>
      <c r="G1236" s="4" t="str">
        <f t="shared" ref="G1236:R1236" si="634">IFERROR(100*G529,"")</f>
        <v/>
      </c>
      <c r="H1236" s="4" t="str">
        <f t="shared" si="634"/>
        <v/>
      </c>
      <c r="I1236" s="4" t="str">
        <f t="shared" si="634"/>
        <v/>
      </c>
      <c r="J1236" s="4" t="str">
        <f t="shared" si="634"/>
        <v/>
      </c>
      <c r="K1236" s="4" t="str">
        <f t="shared" si="634"/>
        <v/>
      </c>
      <c r="L1236" s="4" t="str">
        <f t="shared" si="634"/>
        <v/>
      </c>
      <c r="M1236" s="4" t="str">
        <f t="shared" si="634"/>
        <v/>
      </c>
      <c r="N1236" s="4" t="str">
        <f t="shared" si="634"/>
        <v/>
      </c>
      <c r="O1236" s="4" t="str">
        <f t="shared" si="634"/>
        <v/>
      </c>
      <c r="P1236" s="4" t="str">
        <f t="shared" si="634"/>
        <v/>
      </c>
      <c r="Q1236" s="4" t="str">
        <f t="shared" si="634"/>
        <v/>
      </c>
      <c r="R1236" s="4" t="str">
        <f t="shared" si="634"/>
        <v/>
      </c>
      <c r="S1236" s="4" t="str">
        <f t="shared" si="626"/>
        <v>-</v>
      </c>
      <c r="T1236" s="4" t="str">
        <f t="shared" si="627"/>
        <v>-</v>
      </c>
      <c r="U1236" s="4" t="str">
        <f t="shared" si="628"/>
        <v>-</v>
      </c>
      <c r="V1236" s="4" t="str">
        <f t="shared" si="629"/>
        <v>-</v>
      </c>
      <c r="W1236" s="4"/>
    </row>
    <row r="1237" spans="1:23" x14ac:dyDescent="0.3">
      <c r="A1237" s="1" t="str">
        <f t="shared" si="611"/>
        <v/>
      </c>
      <c r="B1237" t="str">
        <f t="shared" si="611"/>
        <v/>
      </c>
      <c r="C1237" t="str">
        <f t="shared" si="611"/>
        <v/>
      </c>
      <c r="D1237" t="str">
        <f t="shared" si="611"/>
        <v/>
      </c>
      <c r="F1237" t="str">
        <f t="shared" si="624"/>
        <v/>
      </c>
      <c r="G1237" s="4" t="str">
        <f t="shared" ref="G1237:R1237" si="635">IFERROR(100*G530,"")</f>
        <v/>
      </c>
      <c r="H1237" s="4" t="str">
        <f t="shared" si="635"/>
        <v/>
      </c>
      <c r="I1237" s="4" t="str">
        <f t="shared" si="635"/>
        <v/>
      </c>
      <c r="J1237" s="4" t="str">
        <f t="shared" si="635"/>
        <v/>
      </c>
      <c r="K1237" s="4" t="str">
        <f t="shared" si="635"/>
        <v/>
      </c>
      <c r="L1237" s="4" t="str">
        <f t="shared" si="635"/>
        <v/>
      </c>
      <c r="M1237" s="4" t="str">
        <f t="shared" si="635"/>
        <v/>
      </c>
      <c r="N1237" s="4" t="str">
        <f t="shared" si="635"/>
        <v/>
      </c>
      <c r="O1237" s="4" t="str">
        <f t="shared" si="635"/>
        <v/>
      </c>
      <c r="P1237" s="4" t="str">
        <f t="shared" si="635"/>
        <v/>
      </c>
      <c r="Q1237" s="4" t="str">
        <f t="shared" si="635"/>
        <v/>
      </c>
      <c r="R1237" s="4" t="str">
        <f t="shared" si="635"/>
        <v/>
      </c>
      <c r="S1237" s="4" t="str">
        <f t="shared" si="626"/>
        <v>-</v>
      </c>
      <c r="T1237" s="4" t="str">
        <f t="shared" si="627"/>
        <v>-</v>
      </c>
      <c r="U1237" s="4" t="str">
        <f t="shared" si="628"/>
        <v>-</v>
      </c>
      <c r="V1237" s="4" t="str">
        <f t="shared" si="629"/>
        <v>-</v>
      </c>
      <c r="W1237" s="4"/>
    </row>
    <row r="1238" spans="1:23" x14ac:dyDescent="0.3">
      <c r="A1238" s="1" t="str">
        <f t="shared" si="611"/>
        <v/>
      </c>
      <c r="B1238" t="str">
        <f t="shared" si="611"/>
        <v/>
      </c>
      <c r="C1238" t="str">
        <f t="shared" si="611"/>
        <v/>
      </c>
      <c r="D1238" t="str">
        <f t="shared" si="611"/>
        <v/>
      </c>
      <c r="F1238" t="str">
        <f t="shared" si="624"/>
        <v/>
      </c>
      <c r="G1238" s="4" t="str">
        <f t="shared" ref="G1238:R1238" si="636">IFERROR(100*G531,"")</f>
        <v/>
      </c>
      <c r="H1238" s="4" t="str">
        <f t="shared" si="636"/>
        <v/>
      </c>
      <c r="I1238" s="4" t="str">
        <f t="shared" si="636"/>
        <v/>
      </c>
      <c r="J1238" s="4" t="str">
        <f t="shared" si="636"/>
        <v/>
      </c>
      <c r="K1238" s="4" t="str">
        <f t="shared" si="636"/>
        <v/>
      </c>
      <c r="L1238" s="4" t="str">
        <f t="shared" si="636"/>
        <v/>
      </c>
      <c r="M1238" s="4" t="str">
        <f t="shared" si="636"/>
        <v/>
      </c>
      <c r="N1238" s="4" t="str">
        <f t="shared" si="636"/>
        <v/>
      </c>
      <c r="O1238" s="4" t="str">
        <f t="shared" si="636"/>
        <v/>
      </c>
      <c r="P1238" s="4" t="str">
        <f t="shared" si="636"/>
        <v/>
      </c>
      <c r="Q1238" s="4" t="str">
        <f t="shared" si="636"/>
        <v/>
      </c>
      <c r="R1238" s="4" t="str">
        <f t="shared" si="636"/>
        <v/>
      </c>
      <c r="S1238" s="4" t="str">
        <f t="shared" si="626"/>
        <v>-</v>
      </c>
      <c r="T1238" s="4" t="str">
        <f t="shared" si="627"/>
        <v>-</v>
      </c>
      <c r="U1238" s="4" t="str">
        <f t="shared" si="628"/>
        <v>-</v>
      </c>
      <c r="V1238" s="4" t="str">
        <f t="shared" si="629"/>
        <v>-</v>
      </c>
      <c r="W1238" s="4"/>
    </row>
    <row r="1239" spans="1:23" x14ac:dyDescent="0.3">
      <c r="A1239" s="1" t="str">
        <f t="shared" ref="A1239:D1258" si="637">A532</f>
        <v/>
      </c>
      <c r="B1239" t="str">
        <f t="shared" si="637"/>
        <v/>
      </c>
      <c r="C1239" t="str">
        <f t="shared" si="637"/>
        <v/>
      </c>
      <c r="D1239" t="str">
        <f t="shared" si="637"/>
        <v/>
      </c>
      <c r="F1239" t="str">
        <f t="shared" si="624"/>
        <v/>
      </c>
      <c r="G1239" s="4" t="str">
        <f t="shared" ref="G1239:R1239" si="638">IFERROR(100*G532,"")</f>
        <v/>
      </c>
      <c r="H1239" s="4" t="str">
        <f t="shared" si="638"/>
        <v/>
      </c>
      <c r="I1239" s="4" t="str">
        <f t="shared" si="638"/>
        <v/>
      </c>
      <c r="J1239" s="4" t="str">
        <f t="shared" si="638"/>
        <v/>
      </c>
      <c r="K1239" s="4" t="str">
        <f t="shared" si="638"/>
        <v/>
      </c>
      <c r="L1239" s="4" t="str">
        <f t="shared" si="638"/>
        <v/>
      </c>
      <c r="M1239" s="4" t="str">
        <f t="shared" si="638"/>
        <v/>
      </c>
      <c r="N1239" s="4" t="str">
        <f t="shared" si="638"/>
        <v/>
      </c>
      <c r="O1239" s="4" t="str">
        <f t="shared" si="638"/>
        <v/>
      </c>
      <c r="P1239" s="4" t="str">
        <f t="shared" si="638"/>
        <v/>
      </c>
      <c r="Q1239" s="4" t="str">
        <f t="shared" si="638"/>
        <v/>
      </c>
      <c r="R1239" s="4" t="str">
        <f t="shared" si="638"/>
        <v/>
      </c>
      <c r="S1239" s="4" t="str">
        <f t="shared" si="626"/>
        <v>-</v>
      </c>
      <c r="T1239" s="4" t="str">
        <f t="shared" si="627"/>
        <v>-</v>
      </c>
      <c r="U1239" s="4" t="str">
        <f t="shared" si="628"/>
        <v>-</v>
      </c>
      <c r="V1239" s="4" t="str">
        <f t="shared" si="629"/>
        <v>-</v>
      </c>
      <c r="W1239" s="4"/>
    </row>
    <row r="1240" spans="1:23" x14ac:dyDescent="0.3">
      <c r="A1240" s="1" t="str">
        <f t="shared" si="637"/>
        <v/>
      </c>
      <c r="B1240" t="str">
        <f t="shared" si="637"/>
        <v/>
      </c>
      <c r="C1240" t="str">
        <f t="shared" si="637"/>
        <v/>
      </c>
      <c r="D1240" t="str">
        <f t="shared" si="637"/>
        <v/>
      </c>
      <c r="F1240" t="str">
        <f t="shared" si="624"/>
        <v/>
      </c>
      <c r="G1240" s="4" t="str">
        <f t="shared" ref="G1240:R1240" si="639">IFERROR(100*G533,"")</f>
        <v/>
      </c>
      <c r="H1240" s="4" t="str">
        <f t="shared" si="639"/>
        <v/>
      </c>
      <c r="I1240" s="4" t="str">
        <f t="shared" si="639"/>
        <v/>
      </c>
      <c r="J1240" s="4" t="str">
        <f t="shared" si="639"/>
        <v/>
      </c>
      <c r="K1240" s="4" t="str">
        <f t="shared" si="639"/>
        <v/>
      </c>
      <c r="L1240" s="4" t="str">
        <f t="shared" si="639"/>
        <v/>
      </c>
      <c r="M1240" s="4" t="str">
        <f t="shared" si="639"/>
        <v/>
      </c>
      <c r="N1240" s="4" t="str">
        <f t="shared" si="639"/>
        <v/>
      </c>
      <c r="O1240" s="4" t="str">
        <f t="shared" si="639"/>
        <v/>
      </c>
      <c r="P1240" s="4" t="str">
        <f t="shared" si="639"/>
        <v/>
      </c>
      <c r="Q1240" s="4" t="str">
        <f t="shared" si="639"/>
        <v/>
      </c>
      <c r="R1240" s="4" t="str">
        <f t="shared" si="639"/>
        <v/>
      </c>
      <c r="S1240" s="4" t="str">
        <f t="shared" si="626"/>
        <v>-</v>
      </c>
      <c r="T1240" s="4" t="str">
        <f t="shared" si="627"/>
        <v>-</v>
      </c>
      <c r="U1240" s="4" t="str">
        <f t="shared" si="628"/>
        <v>-</v>
      </c>
      <c r="V1240" s="4" t="str">
        <f t="shared" si="629"/>
        <v>-</v>
      </c>
      <c r="W1240" s="4"/>
    </row>
    <row r="1241" spans="1:23" x14ac:dyDescent="0.3">
      <c r="A1241" s="1" t="str">
        <f t="shared" si="637"/>
        <v/>
      </c>
      <c r="B1241" t="str">
        <f t="shared" si="637"/>
        <v/>
      </c>
      <c r="C1241" t="str">
        <f t="shared" si="637"/>
        <v/>
      </c>
      <c r="D1241" t="str">
        <f t="shared" si="637"/>
        <v/>
      </c>
      <c r="F1241" t="str">
        <f t="shared" si="624"/>
        <v/>
      </c>
      <c r="G1241" s="4" t="str">
        <f t="shared" ref="G1241:R1241" si="640">IFERROR(100*G534,"")</f>
        <v/>
      </c>
      <c r="H1241" s="4" t="str">
        <f t="shared" si="640"/>
        <v/>
      </c>
      <c r="I1241" s="4" t="str">
        <f t="shared" si="640"/>
        <v/>
      </c>
      <c r="J1241" s="4" t="str">
        <f t="shared" si="640"/>
        <v/>
      </c>
      <c r="K1241" s="4" t="str">
        <f t="shared" si="640"/>
        <v/>
      </c>
      <c r="L1241" s="4" t="str">
        <f t="shared" si="640"/>
        <v/>
      </c>
      <c r="M1241" s="4" t="str">
        <f t="shared" si="640"/>
        <v/>
      </c>
      <c r="N1241" s="4" t="str">
        <f t="shared" si="640"/>
        <v/>
      </c>
      <c r="O1241" s="4" t="str">
        <f t="shared" si="640"/>
        <v/>
      </c>
      <c r="P1241" s="4" t="str">
        <f t="shared" si="640"/>
        <v/>
      </c>
      <c r="Q1241" s="4" t="str">
        <f t="shared" si="640"/>
        <v/>
      </c>
      <c r="R1241" s="4" t="str">
        <f t="shared" si="640"/>
        <v/>
      </c>
      <c r="S1241" s="4" t="str">
        <f t="shared" si="626"/>
        <v>-</v>
      </c>
      <c r="T1241" s="4" t="str">
        <f t="shared" si="627"/>
        <v>-</v>
      </c>
      <c r="U1241" s="4" t="str">
        <f t="shared" si="628"/>
        <v>-</v>
      </c>
      <c r="V1241" s="4" t="str">
        <f t="shared" si="629"/>
        <v>-</v>
      </c>
      <c r="W1241" s="4"/>
    </row>
    <row r="1242" spans="1:23" x14ac:dyDescent="0.3">
      <c r="A1242" s="1" t="str">
        <f t="shared" si="637"/>
        <v/>
      </c>
      <c r="B1242" t="str">
        <f t="shared" si="637"/>
        <v/>
      </c>
      <c r="C1242" t="str">
        <f t="shared" si="637"/>
        <v/>
      </c>
      <c r="D1242" t="str">
        <f t="shared" si="637"/>
        <v/>
      </c>
      <c r="F1242" t="str">
        <f t="shared" si="624"/>
        <v/>
      </c>
      <c r="G1242" s="4" t="str">
        <f t="shared" ref="G1242:R1242" si="641">IFERROR(100*G535,"")</f>
        <v/>
      </c>
      <c r="H1242" s="4" t="str">
        <f t="shared" si="641"/>
        <v/>
      </c>
      <c r="I1242" s="4" t="str">
        <f t="shared" si="641"/>
        <v/>
      </c>
      <c r="J1242" s="4" t="str">
        <f t="shared" si="641"/>
        <v/>
      </c>
      <c r="K1242" s="4" t="str">
        <f t="shared" si="641"/>
        <v/>
      </c>
      <c r="L1242" s="4" t="str">
        <f t="shared" si="641"/>
        <v/>
      </c>
      <c r="M1242" s="4" t="str">
        <f t="shared" si="641"/>
        <v/>
      </c>
      <c r="N1242" s="4" t="str">
        <f t="shared" si="641"/>
        <v/>
      </c>
      <c r="O1242" s="4" t="str">
        <f t="shared" si="641"/>
        <v/>
      </c>
      <c r="P1242" s="4" t="str">
        <f t="shared" si="641"/>
        <v/>
      </c>
      <c r="Q1242" s="4" t="str">
        <f t="shared" si="641"/>
        <v/>
      </c>
      <c r="R1242" s="4" t="str">
        <f t="shared" si="641"/>
        <v/>
      </c>
      <c r="S1242" s="4" t="str">
        <f t="shared" si="626"/>
        <v>-</v>
      </c>
      <c r="T1242" s="4" t="str">
        <f t="shared" si="627"/>
        <v>-</v>
      </c>
      <c r="U1242" s="4" t="str">
        <f t="shared" si="628"/>
        <v>-</v>
      </c>
      <c r="V1242" s="4" t="str">
        <f t="shared" si="629"/>
        <v>-</v>
      </c>
      <c r="W1242" s="4"/>
    </row>
    <row r="1243" spans="1:23" x14ac:dyDescent="0.3">
      <c r="A1243" s="1" t="str">
        <f t="shared" si="637"/>
        <v/>
      </c>
      <c r="B1243" t="str">
        <f t="shared" si="637"/>
        <v/>
      </c>
      <c r="C1243" t="str">
        <f t="shared" si="637"/>
        <v/>
      </c>
      <c r="D1243" t="str">
        <f t="shared" si="637"/>
        <v/>
      </c>
      <c r="F1243" t="str">
        <f t="shared" si="624"/>
        <v/>
      </c>
      <c r="G1243" s="4" t="str">
        <f t="shared" ref="G1243:R1243" si="642">IFERROR(100*G536,"")</f>
        <v/>
      </c>
      <c r="H1243" s="4" t="str">
        <f t="shared" si="642"/>
        <v/>
      </c>
      <c r="I1243" s="4" t="str">
        <f t="shared" si="642"/>
        <v/>
      </c>
      <c r="J1243" s="4" t="str">
        <f t="shared" si="642"/>
        <v/>
      </c>
      <c r="K1243" s="4" t="str">
        <f t="shared" si="642"/>
        <v/>
      </c>
      <c r="L1243" s="4" t="str">
        <f t="shared" si="642"/>
        <v/>
      </c>
      <c r="M1243" s="4" t="str">
        <f t="shared" si="642"/>
        <v/>
      </c>
      <c r="N1243" s="4" t="str">
        <f t="shared" si="642"/>
        <v/>
      </c>
      <c r="O1243" s="4" t="str">
        <f t="shared" si="642"/>
        <v/>
      </c>
      <c r="P1243" s="4" t="str">
        <f t="shared" si="642"/>
        <v/>
      </c>
      <c r="Q1243" s="4" t="str">
        <f t="shared" si="642"/>
        <v/>
      </c>
      <c r="R1243" s="4" t="str">
        <f t="shared" si="642"/>
        <v/>
      </c>
      <c r="S1243" s="4" t="str">
        <f t="shared" si="626"/>
        <v>-</v>
      </c>
      <c r="T1243" s="4" t="str">
        <f t="shared" si="627"/>
        <v>-</v>
      </c>
      <c r="U1243" s="4" t="str">
        <f t="shared" si="628"/>
        <v>-</v>
      </c>
      <c r="V1243" s="4" t="str">
        <f t="shared" si="629"/>
        <v>-</v>
      </c>
      <c r="W1243" s="4"/>
    </row>
    <row r="1244" spans="1:23" x14ac:dyDescent="0.3">
      <c r="A1244" s="1" t="str">
        <f t="shared" si="637"/>
        <v/>
      </c>
      <c r="B1244" t="str">
        <f t="shared" si="637"/>
        <v/>
      </c>
      <c r="C1244" t="str">
        <f t="shared" si="637"/>
        <v/>
      </c>
      <c r="D1244" t="str">
        <f t="shared" si="637"/>
        <v/>
      </c>
      <c r="F1244" t="str">
        <f t="shared" si="624"/>
        <v/>
      </c>
      <c r="G1244" s="4" t="str">
        <f t="shared" ref="G1244:R1244" si="643">IFERROR(100*G537,"")</f>
        <v/>
      </c>
      <c r="H1244" s="4" t="str">
        <f t="shared" si="643"/>
        <v/>
      </c>
      <c r="I1244" s="4" t="str">
        <f t="shared" si="643"/>
        <v/>
      </c>
      <c r="J1244" s="4" t="str">
        <f t="shared" si="643"/>
        <v/>
      </c>
      <c r="K1244" s="4" t="str">
        <f t="shared" si="643"/>
        <v/>
      </c>
      <c r="L1244" s="4" t="str">
        <f t="shared" si="643"/>
        <v/>
      </c>
      <c r="M1244" s="4" t="str">
        <f t="shared" si="643"/>
        <v/>
      </c>
      <c r="N1244" s="4" t="str">
        <f t="shared" si="643"/>
        <v/>
      </c>
      <c r="O1244" s="4" t="str">
        <f t="shared" si="643"/>
        <v/>
      </c>
      <c r="P1244" s="4" t="str">
        <f t="shared" si="643"/>
        <v/>
      </c>
      <c r="Q1244" s="4" t="str">
        <f t="shared" si="643"/>
        <v/>
      </c>
      <c r="R1244" s="4" t="str">
        <f t="shared" si="643"/>
        <v/>
      </c>
      <c r="S1244" s="4" t="str">
        <f t="shared" si="626"/>
        <v>-</v>
      </c>
      <c r="T1244" s="4" t="str">
        <f t="shared" si="627"/>
        <v>-</v>
      </c>
      <c r="U1244" s="4" t="str">
        <f t="shared" si="628"/>
        <v>-</v>
      </c>
      <c r="V1244" s="4" t="str">
        <f t="shared" si="629"/>
        <v>-</v>
      </c>
      <c r="W1244" s="4"/>
    </row>
    <row r="1245" spans="1:23" x14ac:dyDescent="0.3">
      <c r="A1245" s="1" t="str">
        <f t="shared" si="637"/>
        <v/>
      </c>
      <c r="B1245" t="str">
        <f t="shared" si="637"/>
        <v/>
      </c>
      <c r="C1245" t="str">
        <f t="shared" si="637"/>
        <v/>
      </c>
      <c r="D1245" t="str">
        <f t="shared" si="637"/>
        <v/>
      </c>
      <c r="F1245" t="str">
        <f t="shared" si="624"/>
        <v/>
      </c>
      <c r="G1245" s="4" t="str">
        <f t="shared" ref="G1245:R1245" si="644">IFERROR(100*G538,"")</f>
        <v/>
      </c>
      <c r="H1245" s="4" t="str">
        <f t="shared" si="644"/>
        <v/>
      </c>
      <c r="I1245" s="4" t="str">
        <f t="shared" si="644"/>
        <v/>
      </c>
      <c r="J1245" s="4" t="str">
        <f t="shared" si="644"/>
        <v/>
      </c>
      <c r="K1245" s="4" t="str">
        <f t="shared" si="644"/>
        <v/>
      </c>
      <c r="L1245" s="4" t="str">
        <f t="shared" si="644"/>
        <v/>
      </c>
      <c r="M1245" s="4" t="str">
        <f t="shared" si="644"/>
        <v/>
      </c>
      <c r="N1245" s="4" t="str">
        <f t="shared" si="644"/>
        <v/>
      </c>
      <c r="O1245" s="4" t="str">
        <f t="shared" si="644"/>
        <v/>
      </c>
      <c r="P1245" s="4" t="str">
        <f t="shared" si="644"/>
        <v/>
      </c>
      <c r="Q1245" s="4" t="str">
        <f t="shared" si="644"/>
        <v/>
      </c>
      <c r="R1245" s="4" t="str">
        <f t="shared" si="644"/>
        <v/>
      </c>
      <c r="S1245" s="4" t="str">
        <f t="shared" si="626"/>
        <v>-</v>
      </c>
      <c r="T1245" s="4" t="str">
        <f t="shared" si="627"/>
        <v>-</v>
      </c>
      <c r="U1245" s="4" t="str">
        <f t="shared" si="628"/>
        <v>-</v>
      </c>
      <c r="V1245" s="4" t="str">
        <f t="shared" si="629"/>
        <v>-</v>
      </c>
      <c r="W1245" s="4"/>
    </row>
    <row r="1246" spans="1:23" x14ac:dyDescent="0.3">
      <c r="A1246" s="1" t="str">
        <f t="shared" si="637"/>
        <v/>
      </c>
      <c r="B1246" t="str">
        <f t="shared" si="637"/>
        <v/>
      </c>
      <c r="C1246" t="str">
        <f t="shared" si="637"/>
        <v/>
      </c>
      <c r="D1246" t="str">
        <f t="shared" si="637"/>
        <v/>
      </c>
      <c r="F1246" t="str">
        <f t="shared" si="624"/>
        <v/>
      </c>
      <c r="G1246" s="4" t="str">
        <f t="shared" ref="G1246:R1246" si="645">IFERROR(100*G539,"")</f>
        <v/>
      </c>
      <c r="H1246" s="4" t="str">
        <f t="shared" si="645"/>
        <v/>
      </c>
      <c r="I1246" s="4" t="str">
        <f t="shared" si="645"/>
        <v/>
      </c>
      <c r="J1246" s="4" t="str">
        <f t="shared" si="645"/>
        <v/>
      </c>
      <c r="K1246" s="4" t="str">
        <f t="shared" si="645"/>
        <v/>
      </c>
      <c r="L1246" s="4" t="str">
        <f t="shared" si="645"/>
        <v/>
      </c>
      <c r="M1246" s="4" t="str">
        <f t="shared" si="645"/>
        <v/>
      </c>
      <c r="N1246" s="4" t="str">
        <f t="shared" si="645"/>
        <v/>
      </c>
      <c r="O1246" s="4" t="str">
        <f t="shared" si="645"/>
        <v/>
      </c>
      <c r="P1246" s="4" t="str">
        <f t="shared" si="645"/>
        <v/>
      </c>
      <c r="Q1246" s="4" t="str">
        <f t="shared" si="645"/>
        <v/>
      </c>
      <c r="R1246" s="4" t="str">
        <f t="shared" si="645"/>
        <v/>
      </c>
      <c r="S1246" s="4" t="str">
        <f t="shared" si="626"/>
        <v>-</v>
      </c>
      <c r="T1246" s="4" t="str">
        <f t="shared" si="627"/>
        <v>-</v>
      </c>
      <c r="U1246" s="4" t="str">
        <f t="shared" si="628"/>
        <v>-</v>
      </c>
      <c r="V1246" s="4" t="str">
        <f t="shared" si="629"/>
        <v>-</v>
      </c>
      <c r="W1246" s="4"/>
    </row>
    <row r="1247" spans="1:23" x14ac:dyDescent="0.3">
      <c r="A1247" s="1" t="str">
        <f t="shared" si="637"/>
        <v/>
      </c>
      <c r="B1247" t="str">
        <f t="shared" si="637"/>
        <v/>
      </c>
      <c r="C1247" t="str">
        <f t="shared" si="637"/>
        <v/>
      </c>
      <c r="D1247" t="str">
        <f t="shared" si="637"/>
        <v/>
      </c>
      <c r="F1247" t="str">
        <f t="shared" si="624"/>
        <v/>
      </c>
      <c r="G1247" s="4" t="str">
        <f t="shared" ref="G1247:R1247" si="646">IFERROR(100*G540,"")</f>
        <v/>
      </c>
      <c r="H1247" s="4" t="str">
        <f t="shared" si="646"/>
        <v/>
      </c>
      <c r="I1247" s="4" t="str">
        <f t="shared" si="646"/>
        <v/>
      </c>
      <c r="J1247" s="4" t="str">
        <f t="shared" si="646"/>
        <v/>
      </c>
      <c r="K1247" s="4" t="str">
        <f t="shared" si="646"/>
        <v/>
      </c>
      <c r="L1247" s="4" t="str">
        <f t="shared" si="646"/>
        <v/>
      </c>
      <c r="M1247" s="4" t="str">
        <f t="shared" si="646"/>
        <v/>
      </c>
      <c r="N1247" s="4" t="str">
        <f t="shared" si="646"/>
        <v/>
      </c>
      <c r="O1247" s="4" t="str">
        <f t="shared" si="646"/>
        <v/>
      </c>
      <c r="P1247" s="4" t="str">
        <f t="shared" si="646"/>
        <v/>
      </c>
      <c r="Q1247" s="4" t="str">
        <f t="shared" si="646"/>
        <v/>
      </c>
      <c r="R1247" s="4" t="str">
        <f t="shared" si="646"/>
        <v/>
      </c>
      <c r="S1247" s="4" t="str">
        <f t="shared" si="626"/>
        <v>-</v>
      </c>
      <c r="T1247" s="4" t="str">
        <f t="shared" si="627"/>
        <v>-</v>
      </c>
      <c r="U1247" s="4" t="str">
        <f t="shared" si="628"/>
        <v>-</v>
      </c>
      <c r="V1247" s="4" t="str">
        <f t="shared" si="629"/>
        <v>-</v>
      </c>
      <c r="W1247" s="4"/>
    </row>
    <row r="1248" spans="1:23" x14ac:dyDescent="0.3">
      <c r="A1248" s="1" t="str">
        <f t="shared" si="637"/>
        <v/>
      </c>
      <c r="B1248" t="str">
        <f t="shared" si="637"/>
        <v/>
      </c>
      <c r="C1248" t="str">
        <f t="shared" si="637"/>
        <v/>
      </c>
      <c r="D1248" t="str">
        <f t="shared" si="637"/>
        <v/>
      </c>
      <c r="F1248" t="str">
        <f t="shared" si="624"/>
        <v/>
      </c>
      <c r="G1248" s="4" t="str">
        <f t="shared" ref="G1248:R1248" si="647">IFERROR(100*G541,"")</f>
        <v/>
      </c>
      <c r="H1248" s="4" t="str">
        <f t="shared" si="647"/>
        <v/>
      </c>
      <c r="I1248" s="4" t="str">
        <f t="shared" si="647"/>
        <v/>
      </c>
      <c r="J1248" s="4" t="str">
        <f t="shared" si="647"/>
        <v/>
      </c>
      <c r="K1248" s="4" t="str">
        <f t="shared" si="647"/>
        <v/>
      </c>
      <c r="L1248" s="4" t="str">
        <f t="shared" si="647"/>
        <v/>
      </c>
      <c r="M1248" s="4" t="str">
        <f t="shared" si="647"/>
        <v/>
      </c>
      <c r="N1248" s="4" t="str">
        <f t="shared" si="647"/>
        <v/>
      </c>
      <c r="O1248" s="4" t="str">
        <f t="shared" si="647"/>
        <v/>
      </c>
      <c r="P1248" s="4" t="str">
        <f t="shared" si="647"/>
        <v/>
      </c>
      <c r="Q1248" s="4" t="str">
        <f t="shared" si="647"/>
        <v/>
      </c>
      <c r="R1248" s="4" t="str">
        <f t="shared" si="647"/>
        <v/>
      </c>
      <c r="S1248" s="4" t="str">
        <f t="shared" si="626"/>
        <v>-</v>
      </c>
      <c r="T1248" s="4" t="str">
        <f t="shared" si="627"/>
        <v>-</v>
      </c>
      <c r="U1248" s="4" t="str">
        <f t="shared" si="628"/>
        <v>-</v>
      </c>
      <c r="V1248" s="4" t="str">
        <f t="shared" si="629"/>
        <v>-</v>
      </c>
      <c r="W1248" s="4"/>
    </row>
    <row r="1249" spans="1:23" x14ac:dyDescent="0.3">
      <c r="A1249" s="1" t="str">
        <f t="shared" si="637"/>
        <v/>
      </c>
      <c r="B1249" t="str">
        <f t="shared" si="637"/>
        <v/>
      </c>
      <c r="C1249" t="str">
        <f t="shared" si="637"/>
        <v/>
      </c>
      <c r="D1249" t="str">
        <f t="shared" si="637"/>
        <v/>
      </c>
      <c r="F1249" t="str">
        <f t="shared" si="624"/>
        <v/>
      </c>
      <c r="G1249" s="4" t="str">
        <f t="shared" ref="G1249:R1249" si="648">IFERROR(100*G542,"")</f>
        <v/>
      </c>
      <c r="H1249" s="4" t="str">
        <f t="shared" si="648"/>
        <v/>
      </c>
      <c r="I1249" s="4" t="str">
        <f t="shared" si="648"/>
        <v/>
      </c>
      <c r="J1249" s="4" t="str">
        <f t="shared" si="648"/>
        <v/>
      </c>
      <c r="K1249" s="4" t="str">
        <f t="shared" si="648"/>
        <v/>
      </c>
      <c r="L1249" s="4" t="str">
        <f t="shared" si="648"/>
        <v/>
      </c>
      <c r="M1249" s="4" t="str">
        <f t="shared" si="648"/>
        <v/>
      </c>
      <c r="N1249" s="4" t="str">
        <f t="shared" si="648"/>
        <v/>
      </c>
      <c r="O1249" s="4" t="str">
        <f t="shared" si="648"/>
        <v/>
      </c>
      <c r="P1249" s="4" t="str">
        <f t="shared" si="648"/>
        <v/>
      </c>
      <c r="Q1249" s="4" t="str">
        <f t="shared" si="648"/>
        <v/>
      </c>
      <c r="R1249" s="4" t="str">
        <f t="shared" si="648"/>
        <v/>
      </c>
      <c r="S1249" s="4" t="str">
        <f t="shared" si="626"/>
        <v>-</v>
      </c>
      <c r="T1249" s="4" t="str">
        <f t="shared" si="627"/>
        <v>-</v>
      </c>
      <c r="U1249" s="4" t="str">
        <f t="shared" si="628"/>
        <v>-</v>
      </c>
      <c r="V1249" s="4" t="str">
        <f t="shared" si="629"/>
        <v>-</v>
      </c>
      <c r="W1249" s="4"/>
    </row>
    <row r="1250" spans="1:23" x14ac:dyDescent="0.3">
      <c r="A1250" s="1" t="str">
        <f t="shared" si="637"/>
        <v/>
      </c>
      <c r="B1250" t="str">
        <f t="shared" si="637"/>
        <v/>
      </c>
      <c r="C1250" t="str">
        <f t="shared" si="637"/>
        <v/>
      </c>
      <c r="D1250" t="str">
        <f t="shared" si="637"/>
        <v/>
      </c>
      <c r="F1250" t="str">
        <f t="shared" si="624"/>
        <v/>
      </c>
      <c r="G1250" s="4" t="str">
        <f t="shared" ref="G1250:R1250" si="649">IFERROR(100*G543,"")</f>
        <v/>
      </c>
      <c r="H1250" s="4" t="str">
        <f t="shared" si="649"/>
        <v/>
      </c>
      <c r="I1250" s="4" t="str">
        <f t="shared" si="649"/>
        <v/>
      </c>
      <c r="J1250" s="4" t="str">
        <f t="shared" si="649"/>
        <v/>
      </c>
      <c r="K1250" s="4" t="str">
        <f t="shared" si="649"/>
        <v/>
      </c>
      <c r="L1250" s="4" t="str">
        <f t="shared" si="649"/>
        <v/>
      </c>
      <c r="M1250" s="4" t="str">
        <f t="shared" si="649"/>
        <v/>
      </c>
      <c r="N1250" s="4" t="str">
        <f t="shared" si="649"/>
        <v/>
      </c>
      <c r="O1250" s="4" t="str">
        <f t="shared" si="649"/>
        <v/>
      </c>
      <c r="P1250" s="4" t="str">
        <f t="shared" si="649"/>
        <v/>
      </c>
      <c r="Q1250" s="4" t="str">
        <f t="shared" si="649"/>
        <v/>
      </c>
      <c r="R1250" s="4" t="str">
        <f t="shared" si="649"/>
        <v/>
      </c>
      <c r="S1250" s="4" t="str">
        <f t="shared" si="626"/>
        <v>-</v>
      </c>
      <c r="T1250" s="4" t="str">
        <f t="shared" si="627"/>
        <v>-</v>
      </c>
      <c r="U1250" s="4" t="str">
        <f t="shared" si="628"/>
        <v>-</v>
      </c>
      <c r="V1250" s="4" t="str">
        <f t="shared" si="629"/>
        <v>-</v>
      </c>
      <c r="W1250" s="4"/>
    </row>
    <row r="1251" spans="1:23" x14ac:dyDescent="0.3">
      <c r="A1251" s="1" t="str">
        <f t="shared" si="637"/>
        <v/>
      </c>
      <c r="B1251" t="str">
        <f t="shared" si="637"/>
        <v/>
      </c>
      <c r="C1251" t="str">
        <f t="shared" si="637"/>
        <v/>
      </c>
      <c r="D1251" t="str">
        <f t="shared" si="637"/>
        <v/>
      </c>
      <c r="F1251" t="str">
        <f t="shared" si="624"/>
        <v/>
      </c>
      <c r="G1251" s="4" t="str">
        <f t="shared" ref="G1251:R1251" si="650">IFERROR(100*G544,"")</f>
        <v/>
      </c>
      <c r="H1251" s="4" t="str">
        <f t="shared" si="650"/>
        <v/>
      </c>
      <c r="I1251" s="4" t="str">
        <f t="shared" si="650"/>
        <v/>
      </c>
      <c r="J1251" s="4" t="str">
        <f t="shared" si="650"/>
        <v/>
      </c>
      <c r="K1251" s="4" t="str">
        <f t="shared" si="650"/>
        <v/>
      </c>
      <c r="L1251" s="4" t="str">
        <f t="shared" si="650"/>
        <v/>
      </c>
      <c r="M1251" s="4" t="str">
        <f t="shared" si="650"/>
        <v/>
      </c>
      <c r="N1251" s="4" t="str">
        <f t="shared" si="650"/>
        <v/>
      </c>
      <c r="O1251" s="4" t="str">
        <f t="shared" si="650"/>
        <v/>
      </c>
      <c r="P1251" s="4" t="str">
        <f t="shared" si="650"/>
        <v/>
      </c>
      <c r="Q1251" s="4" t="str">
        <f t="shared" si="650"/>
        <v/>
      </c>
      <c r="R1251" s="4" t="str">
        <f t="shared" si="650"/>
        <v/>
      </c>
      <c r="S1251" s="4" t="str">
        <f t="shared" si="626"/>
        <v>-</v>
      </c>
      <c r="T1251" s="4" t="str">
        <f t="shared" si="627"/>
        <v>-</v>
      </c>
      <c r="U1251" s="4" t="str">
        <f t="shared" si="628"/>
        <v>-</v>
      </c>
      <c r="V1251" s="4" t="str">
        <f t="shared" si="629"/>
        <v>-</v>
      </c>
      <c r="W1251" s="4"/>
    </row>
    <row r="1252" spans="1:23" x14ac:dyDescent="0.3">
      <c r="A1252" s="1" t="str">
        <f t="shared" si="637"/>
        <v/>
      </c>
      <c r="B1252" t="str">
        <f t="shared" si="637"/>
        <v/>
      </c>
      <c r="C1252" t="str">
        <f t="shared" si="637"/>
        <v/>
      </c>
      <c r="D1252" t="str">
        <f t="shared" si="637"/>
        <v/>
      </c>
      <c r="F1252" t="str">
        <f t="shared" si="624"/>
        <v/>
      </c>
      <c r="G1252" s="4" t="str">
        <f t="shared" ref="G1252:R1252" si="651">IFERROR(100*G545,"")</f>
        <v/>
      </c>
      <c r="H1252" s="4" t="str">
        <f t="shared" si="651"/>
        <v/>
      </c>
      <c r="I1252" s="4" t="str">
        <f t="shared" si="651"/>
        <v/>
      </c>
      <c r="J1252" s="4" t="str">
        <f t="shared" si="651"/>
        <v/>
      </c>
      <c r="K1252" s="4" t="str">
        <f t="shared" si="651"/>
        <v/>
      </c>
      <c r="L1252" s="4" t="str">
        <f t="shared" si="651"/>
        <v/>
      </c>
      <c r="M1252" s="4" t="str">
        <f t="shared" si="651"/>
        <v/>
      </c>
      <c r="N1252" s="4" t="str">
        <f t="shared" si="651"/>
        <v/>
      </c>
      <c r="O1252" s="4" t="str">
        <f t="shared" si="651"/>
        <v/>
      </c>
      <c r="P1252" s="4" t="str">
        <f t="shared" si="651"/>
        <v/>
      </c>
      <c r="Q1252" s="4" t="str">
        <f t="shared" si="651"/>
        <v/>
      </c>
      <c r="R1252" s="4" t="str">
        <f t="shared" si="651"/>
        <v/>
      </c>
      <c r="S1252" s="4" t="str">
        <f t="shared" si="626"/>
        <v>-</v>
      </c>
      <c r="T1252" s="4" t="str">
        <f t="shared" si="627"/>
        <v>-</v>
      </c>
      <c r="U1252" s="4" t="str">
        <f t="shared" si="628"/>
        <v>-</v>
      </c>
      <c r="V1252" s="4" t="str">
        <f t="shared" si="629"/>
        <v>-</v>
      </c>
      <c r="W1252" s="4"/>
    </row>
    <row r="1253" spans="1:23" x14ac:dyDescent="0.3">
      <c r="A1253" s="1" t="str">
        <f t="shared" si="637"/>
        <v/>
      </c>
      <c r="B1253" t="str">
        <f t="shared" si="637"/>
        <v/>
      </c>
      <c r="C1253" t="str">
        <f t="shared" si="637"/>
        <v/>
      </c>
      <c r="D1253" t="str">
        <f t="shared" si="637"/>
        <v/>
      </c>
      <c r="F1253" t="str">
        <f t="shared" si="624"/>
        <v/>
      </c>
      <c r="G1253" s="4" t="str">
        <f t="shared" ref="G1253:R1253" si="652">IFERROR(100*G546,"")</f>
        <v/>
      </c>
      <c r="H1253" s="4" t="str">
        <f t="shared" si="652"/>
        <v/>
      </c>
      <c r="I1253" s="4" t="str">
        <f t="shared" si="652"/>
        <v/>
      </c>
      <c r="J1253" s="4" t="str">
        <f t="shared" si="652"/>
        <v/>
      </c>
      <c r="K1253" s="4" t="str">
        <f t="shared" si="652"/>
        <v/>
      </c>
      <c r="L1253" s="4" t="str">
        <f t="shared" si="652"/>
        <v/>
      </c>
      <c r="M1253" s="4" t="str">
        <f t="shared" si="652"/>
        <v/>
      </c>
      <c r="N1253" s="4" t="str">
        <f t="shared" si="652"/>
        <v/>
      </c>
      <c r="O1253" s="4" t="str">
        <f t="shared" si="652"/>
        <v/>
      </c>
      <c r="P1253" s="4" t="str">
        <f t="shared" si="652"/>
        <v/>
      </c>
      <c r="Q1253" s="4" t="str">
        <f t="shared" si="652"/>
        <v/>
      </c>
      <c r="R1253" s="4" t="str">
        <f t="shared" si="652"/>
        <v/>
      </c>
      <c r="S1253" s="4" t="str">
        <f t="shared" si="626"/>
        <v>-</v>
      </c>
      <c r="T1253" s="4" t="str">
        <f t="shared" si="627"/>
        <v>-</v>
      </c>
      <c r="U1253" s="4" t="str">
        <f t="shared" si="628"/>
        <v>-</v>
      </c>
      <c r="V1253" s="4" t="str">
        <f t="shared" si="629"/>
        <v>-</v>
      </c>
      <c r="W1253" s="4"/>
    </row>
    <row r="1254" spans="1:23" x14ac:dyDescent="0.3">
      <c r="A1254" s="1" t="str">
        <f t="shared" si="637"/>
        <v/>
      </c>
      <c r="B1254" t="str">
        <f t="shared" si="637"/>
        <v/>
      </c>
      <c r="C1254" t="str">
        <f t="shared" si="637"/>
        <v/>
      </c>
      <c r="D1254" t="str">
        <f t="shared" si="637"/>
        <v/>
      </c>
      <c r="F1254" t="str">
        <f t="shared" si="624"/>
        <v/>
      </c>
      <c r="G1254" s="4" t="str">
        <f t="shared" ref="G1254:R1254" si="653">IFERROR(100*G547,"")</f>
        <v/>
      </c>
      <c r="H1254" s="4" t="str">
        <f t="shared" si="653"/>
        <v/>
      </c>
      <c r="I1254" s="4" t="str">
        <f t="shared" si="653"/>
        <v/>
      </c>
      <c r="J1254" s="4" t="str">
        <f t="shared" si="653"/>
        <v/>
      </c>
      <c r="K1254" s="4" t="str">
        <f t="shared" si="653"/>
        <v/>
      </c>
      <c r="L1254" s="4" t="str">
        <f t="shared" si="653"/>
        <v/>
      </c>
      <c r="M1254" s="4" t="str">
        <f t="shared" si="653"/>
        <v/>
      </c>
      <c r="N1254" s="4" t="str">
        <f t="shared" si="653"/>
        <v/>
      </c>
      <c r="O1254" s="4" t="str">
        <f t="shared" si="653"/>
        <v/>
      </c>
      <c r="P1254" s="4" t="str">
        <f t="shared" si="653"/>
        <v/>
      </c>
      <c r="Q1254" s="4" t="str">
        <f t="shared" si="653"/>
        <v/>
      </c>
      <c r="R1254" s="4" t="str">
        <f t="shared" si="653"/>
        <v/>
      </c>
      <c r="S1254" s="4" t="str">
        <f t="shared" si="626"/>
        <v>-</v>
      </c>
      <c r="T1254" s="4" t="str">
        <f t="shared" si="627"/>
        <v>-</v>
      </c>
      <c r="U1254" s="4" t="str">
        <f t="shared" si="628"/>
        <v>-</v>
      </c>
      <c r="V1254" s="4" t="str">
        <f t="shared" si="629"/>
        <v>-</v>
      </c>
      <c r="W1254" s="4"/>
    </row>
    <row r="1255" spans="1:23" x14ac:dyDescent="0.3">
      <c r="A1255" s="1" t="str">
        <f t="shared" si="637"/>
        <v/>
      </c>
      <c r="B1255" t="str">
        <f t="shared" si="637"/>
        <v/>
      </c>
      <c r="C1255" t="str">
        <f t="shared" si="637"/>
        <v/>
      </c>
      <c r="D1255" t="str">
        <f t="shared" si="637"/>
        <v/>
      </c>
      <c r="F1255" t="str">
        <f t="shared" si="624"/>
        <v/>
      </c>
      <c r="G1255" s="4" t="str">
        <f t="shared" ref="G1255:R1255" si="654">IFERROR(100*G548,"")</f>
        <v/>
      </c>
      <c r="H1255" s="4" t="str">
        <f t="shared" si="654"/>
        <v/>
      </c>
      <c r="I1255" s="4" t="str">
        <f t="shared" si="654"/>
        <v/>
      </c>
      <c r="J1255" s="4" t="str">
        <f t="shared" si="654"/>
        <v/>
      </c>
      <c r="K1255" s="4" t="str">
        <f t="shared" si="654"/>
        <v/>
      </c>
      <c r="L1255" s="4" t="str">
        <f t="shared" si="654"/>
        <v/>
      </c>
      <c r="M1255" s="4" t="str">
        <f t="shared" si="654"/>
        <v/>
      </c>
      <c r="N1255" s="4" t="str">
        <f t="shared" si="654"/>
        <v/>
      </c>
      <c r="O1255" s="4" t="str">
        <f t="shared" si="654"/>
        <v/>
      </c>
      <c r="P1255" s="4" t="str">
        <f t="shared" si="654"/>
        <v/>
      </c>
      <c r="Q1255" s="4" t="str">
        <f t="shared" si="654"/>
        <v/>
      </c>
      <c r="R1255" s="4" t="str">
        <f t="shared" si="654"/>
        <v/>
      </c>
      <c r="S1255" s="4" t="str">
        <f t="shared" si="626"/>
        <v>-</v>
      </c>
      <c r="T1255" s="4" t="str">
        <f t="shared" si="627"/>
        <v>-</v>
      </c>
      <c r="U1255" s="4" t="str">
        <f t="shared" si="628"/>
        <v>-</v>
      </c>
      <c r="V1255" s="4" t="str">
        <f t="shared" si="629"/>
        <v>-</v>
      </c>
      <c r="W1255" s="4"/>
    </row>
    <row r="1256" spans="1:23" x14ac:dyDescent="0.3">
      <c r="A1256" s="1" t="str">
        <f t="shared" si="637"/>
        <v/>
      </c>
      <c r="B1256" t="str">
        <f t="shared" si="637"/>
        <v/>
      </c>
      <c r="C1256" t="str">
        <f t="shared" si="637"/>
        <v/>
      </c>
      <c r="D1256" t="str">
        <f t="shared" si="637"/>
        <v/>
      </c>
      <c r="F1256" t="str">
        <f t="shared" si="624"/>
        <v/>
      </c>
      <c r="G1256" s="4" t="str">
        <f t="shared" ref="G1256:R1256" si="655">IFERROR(100*G549,"")</f>
        <v/>
      </c>
      <c r="H1256" s="4" t="str">
        <f t="shared" si="655"/>
        <v/>
      </c>
      <c r="I1256" s="4" t="str">
        <f t="shared" si="655"/>
        <v/>
      </c>
      <c r="J1256" s="4" t="str">
        <f t="shared" si="655"/>
        <v/>
      </c>
      <c r="K1256" s="4" t="str">
        <f t="shared" si="655"/>
        <v/>
      </c>
      <c r="L1256" s="4" t="str">
        <f t="shared" si="655"/>
        <v/>
      </c>
      <c r="M1256" s="4" t="str">
        <f t="shared" si="655"/>
        <v/>
      </c>
      <c r="N1256" s="4" t="str">
        <f t="shared" si="655"/>
        <v/>
      </c>
      <c r="O1256" s="4" t="str">
        <f t="shared" si="655"/>
        <v/>
      </c>
      <c r="P1256" s="4" t="str">
        <f t="shared" si="655"/>
        <v/>
      </c>
      <c r="Q1256" s="4" t="str">
        <f t="shared" si="655"/>
        <v/>
      </c>
      <c r="R1256" s="4" t="str">
        <f t="shared" si="655"/>
        <v/>
      </c>
      <c r="S1256" s="4" t="str">
        <f t="shared" si="626"/>
        <v>-</v>
      </c>
      <c r="T1256" s="4" t="str">
        <f t="shared" si="627"/>
        <v>-</v>
      </c>
      <c r="U1256" s="4" t="str">
        <f t="shared" si="628"/>
        <v>-</v>
      </c>
      <c r="V1256" s="4" t="str">
        <f t="shared" si="629"/>
        <v>-</v>
      </c>
      <c r="W1256" s="4"/>
    </row>
    <row r="1257" spans="1:23" x14ac:dyDescent="0.3">
      <c r="A1257" s="1" t="str">
        <f t="shared" si="637"/>
        <v/>
      </c>
      <c r="B1257" t="str">
        <f t="shared" si="637"/>
        <v/>
      </c>
      <c r="C1257" t="str">
        <f t="shared" si="637"/>
        <v/>
      </c>
      <c r="D1257" t="str">
        <f t="shared" si="637"/>
        <v/>
      </c>
      <c r="F1257" t="str">
        <f t="shared" si="624"/>
        <v/>
      </c>
      <c r="G1257" s="4" t="str">
        <f t="shared" ref="G1257:R1257" si="656">IFERROR(100*G550,"")</f>
        <v/>
      </c>
      <c r="H1257" s="4" t="str">
        <f t="shared" si="656"/>
        <v/>
      </c>
      <c r="I1257" s="4" t="str">
        <f t="shared" si="656"/>
        <v/>
      </c>
      <c r="J1257" s="4" t="str">
        <f t="shared" si="656"/>
        <v/>
      </c>
      <c r="K1257" s="4" t="str">
        <f t="shared" si="656"/>
        <v/>
      </c>
      <c r="L1257" s="4" t="str">
        <f t="shared" si="656"/>
        <v/>
      </c>
      <c r="M1257" s="4" t="str">
        <f t="shared" si="656"/>
        <v/>
      </c>
      <c r="N1257" s="4" t="str">
        <f t="shared" si="656"/>
        <v/>
      </c>
      <c r="O1257" s="4" t="str">
        <f t="shared" si="656"/>
        <v/>
      </c>
      <c r="P1257" s="4" t="str">
        <f t="shared" si="656"/>
        <v/>
      </c>
      <c r="Q1257" s="4" t="str">
        <f t="shared" si="656"/>
        <v/>
      </c>
      <c r="R1257" s="4" t="str">
        <f t="shared" si="656"/>
        <v/>
      </c>
      <c r="S1257" s="4" t="str">
        <f t="shared" si="626"/>
        <v>-</v>
      </c>
      <c r="T1257" s="4" t="str">
        <f t="shared" si="627"/>
        <v>-</v>
      </c>
      <c r="U1257" s="4" t="str">
        <f t="shared" si="628"/>
        <v>-</v>
      </c>
      <c r="V1257" s="4" t="str">
        <f t="shared" si="629"/>
        <v>-</v>
      </c>
      <c r="W1257" s="4"/>
    </row>
    <row r="1258" spans="1:23" x14ac:dyDescent="0.3">
      <c r="A1258" s="1" t="str">
        <f t="shared" si="637"/>
        <v/>
      </c>
      <c r="B1258" t="str">
        <f t="shared" si="637"/>
        <v/>
      </c>
      <c r="C1258" t="str">
        <f t="shared" si="637"/>
        <v/>
      </c>
      <c r="D1258" t="str">
        <f t="shared" si="637"/>
        <v/>
      </c>
      <c r="F1258" t="str">
        <f t="shared" si="624"/>
        <v/>
      </c>
      <c r="G1258" s="4" t="str">
        <f t="shared" ref="G1258:R1258" si="657">IFERROR(100*G551,"")</f>
        <v/>
      </c>
      <c r="H1258" s="4" t="str">
        <f t="shared" si="657"/>
        <v/>
      </c>
      <c r="I1258" s="4" t="str">
        <f t="shared" si="657"/>
        <v/>
      </c>
      <c r="J1258" s="4" t="str">
        <f t="shared" si="657"/>
        <v/>
      </c>
      <c r="K1258" s="4" t="str">
        <f t="shared" si="657"/>
        <v/>
      </c>
      <c r="L1258" s="4" t="str">
        <f t="shared" si="657"/>
        <v/>
      </c>
      <c r="M1258" s="4" t="str">
        <f t="shared" si="657"/>
        <v/>
      </c>
      <c r="N1258" s="4" t="str">
        <f t="shared" si="657"/>
        <v/>
      </c>
      <c r="O1258" s="4" t="str">
        <f t="shared" si="657"/>
        <v/>
      </c>
      <c r="P1258" s="4" t="str">
        <f t="shared" si="657"/>
        <v/>
      </c>
      <c r="Q1258" s="4" t="str">
        <f t="shared" si="657"/>
        <v/>
      </c>
      <c r="R1258" s="4" t="str">
        <f t="shared" si="657"/>
        <v/>
      </c>
      <c r="S1258" s="4" t="str">
        <f t="shared" si="626"/>
        <v>-</v>
      </c>
      <c r="T1258" s="4" t="str">
        <f t="shared" si="627"/>
        <v>-</v>
      </c>
      <c r="U1258" s="4" t="str">
        <f t="shared" si="628"/>
        <v>-</v>
      </c>
      <c r="V1258" s="4" t="str">
        <f t="shared" si="629"/>
        <v>-</v>
      </c>
      <c r="W1258" s="4"/>
    </row>
    <row r="1259" spans="1:23" x14ac:dyDescent="0.3">
      <c r="A1259" s="1" t="str">
        <f t="shared" ref="A1259:D1278" si="658">A552</f>
        <v/>
      </c>
      <c r="B1259" t="str">
        <f t="shared" si="658"/>
        <v/>
      </c>
      <c r="C1259" t="str">
        <f t="shared" si="658"/>
        <v/>
      </c>
      <c r="D1259" t="str">
        <f t="shared" si="658"/>
        <v/>
      </c>
      <c r="F1259" t="str">
        <f t="shared" si="624"/>
        <v/>
      </c>
      <c r="G1259" s="4" t="str">
        <f t="shared" ref="G1259:R1259" si="659">IFERROR(100*G552,"")</f>
        <v/>
      </c>
      <c r="H1259" s="4" t="str">
        <f t="shared" si="659"/>
        <v/>
      </c>
      <c r="I1259" s="4" t="str">
        <f t="shared" si="659"/>
        <v/>
      </c>
      <c r="J1259" s="4" t="str">
        <f t="shared" si="659"/>
        <v/>
      </c>
      <c r="K1259" s="4" t="str">
        <f t="shared" si="659"/>
        <v/>
      </c>
      <c r="L1259" s="4" t="str">
        <f t="shared" si="659"/>
        <v/>
      </c>
      <c r="M1259" s="4" t="str">
        <f t="shared" si="659"/>
        <v/>
      </c>
      <c r="N1259" s="4" t="str">
        <f t="shared" si="659"/>
        <v/>
      </c>
      <c r="O1259" s="4" t="str">
        <f t="shared" si="659"/>
        <v/>
      </c>
      <c r="P1259" s="4" t="str">
        <f t="shared" si="659"/>
        <v/>
      </c>
      <c r="Q1259" s="4" t="str">
        <f t="shared" si="659"/>
        <v/>
      </c>
      <c r="R1259" s="4" t="str">
        <f t="shared" si="659"/>
        <v/>
      </c>
      <c r="S1259" s="4" t="str">
        <f t="shared" si="626"/>
        <v>-</v>
      </c>
      <c r="T1259" s="4" t="str">
        <f t="shared" si="627"/>
        <v>-</v>
      </c>
      <c r="U1259" s="4" t="str">
        <f t="shared" si="628"/>
        <v>-</v>
      </c>
      <c r="V1259" s="4" t="str">
        <f t="shared" si="629"/>
        <v>-</v>
      </c>
      <c r="W1259" s="4"/>
    </row>
    <row r="1260" spans="1:23" x14ac:dyDescent="0.3">
      <c r="A1260" s="1" t="str">
        <f t="shared" si="658"/>
        <v/>
      </c>
      <c r="B1260" t="str">
        <f t="shared" si="658"/>
        <v/>
      </c>
      <c r="C1260" t="str">
        <f t="shared" si="658"/>
        <v/>
      </c>
      <c r="D1260" t="str">
        <f t="shared" si="658"/>
        <v/>
      </c>
      <c r="F1260" t="str">
        <f t="shared" si="624"/>
        <v/>
      </c>
      <c r="G1260" s="4" t="str">
        <f t="shared" ref="G1260:R1260" si="660">IFERROR(100*G553,"")</f>
        <v/>
      </c>
      <c r="H1260" s="4" t="str">
        <f t="shared" si="660"/>
        <v/>
      </c>
      <c r="I1260" s="4" t="str">
        <f t="shared" si="660"/>
        <v/>
      </c>
      <c r="J1260" s="4" t="str">
        <f t="shared" si="660"/>
        <v/>
      </c>
      <c r="K1260" s="4" t="str">
        <f t="shared" si="660"/>
        <v/>
      </c>
      <c r="L1260" s="4" t="str">
        <f t="shared" si="660"/>
        <v/>
      </c>
      <c r="M1260" s="4" t="str">
        <f t="shared" si="660"/>
        <v/>
      </c>
      <c r="N1260" s="4" t="str">
        <f t="shared" si="660"/>
        <v/>
      </c>
      <c r="O1260" s="4" t="str">
        <f t="shared" si="660"/>
        <v/>
      </c>
      <c r="P1260" s="4" t="str">
        <f t="shared" si="660"/>
        <v/>
      </c>
      <c r="Q1260" s="4" t="str">
        <f t="shared" si="660"/>
        <v/>
      </c>
      <c r="R1260" s="4" t="str">
        <f t="shared" si="660"/>
        <v/>
      </c>
      <c r="S1260" s="4" t="str">
        <f t="shared" si="626"/>
        <v>-</v>
      </c>
      <c r="T1260" s="4" t="str">
        <f t="shared" si="627"/>
        <v>-</v>
      </c>
      <c r="U1260" s="4" t="str">
        <f t="shared" si="628"/>
        <v>-</v>
      </c>
      <c r="V1260" s="4" t="str">
        <f t="shared" si="629"/>
        <v>-</v>
      </c>
      <c r="W1260" s="4"/>
    </row>
    <row r="1261" spans="1:23" x14ac:dyDescent="0.3">
      <c r="A1261" s="1" t="str">
        <f t="shared" si="658"/>
        <v/>
      </c>
      <c r="B1261" t="str">
        <f t="shared" si="658"/>
        <v/>
      </c>
      <c r="C1261" t="str">
        <f t="shared" si="658"/>
        <v/>
      </c>
      <c r="D1261" t="str">
        <f t="shared" si="658"/>
        <v/>
      </c>
      <c r="F1261" t="str">
        <f t="shared" si="624"/>
        <v/>
      </c>
      <c r="G1261" s="4" t="str">
        <f t="shared" ref="G1261:R1261" si="661">IFERROR(100*G554,"")</f>
        <v/>
      </c>
      <c r="H1261" s="4" t="str">
        <f t="shared" si="661"/>
        <v/>
      </c>
      <c r="I1261" s="4" t="str">
        <f t="shared" si="661"/>
        <v/>
      </c>
      <c r="J1261" s="4" t="str">
        <f t="shared" si="661"/>
        <v/>
      </c>
      <c r="K1261" s="4" t="str">
        <f t="shared" si="661"/>
        <v/>
      </c>
      <c r="L1261" s="4" t="str">
        <f t="shared" si="661"/>
        <v/>
      </c>
      <c r="M1261" s="4" t="str">
        <f t="shared" si="661"/>
        <v/>
      </c>
      <c r="N1261" s="4" t="str">
        <f t="shared" si="661"/>
        <v/>
      </c>
      <c r="O1261" s="4" t="str">
        <f t="shared" si="661"/>
        <v/>
      </c>
      <c r="P1261" s="4" t="str">
        <f t="shared" si="661"/>
        <v/>
      </c>
      <c r="Q1261" s="4" t="str">
        <f t="shared" si="661"/>
        <v/>
      </c>
      <c r="R1261" s="4" t="str">
        <f t="shared" si="661"/>
        <v/>
      </c>
      <c r="S1261" s="4" t="str">
        <f t="shared" si="626"/>
        <v>-</v>
      </c>
      <c r="T1261" s="4" t="str">
        <f t="shared" si="627"/>
        <v>-</v>
      </c>
      <c r="U1261" s="4" t="str">
        <f t="shared" si="628"/>
        <v>-</v>
      </c>
      <c r="V1261" s="4" t="str">
        <f t="shared" si="629"/>
        <v>-</v>
      </c>
      <c r="W1261" s="4"/>
    </row>
    <row r="1262" spans="1:23" x14ac:dyDescent="0.3">
      <c r="A1262" s="1" t="str">
        <f t="shared" si="658"/>
        <v/>
      </c>
      <c r="B1262" t="str">
        <f t="shared" si="658"/>
        <v/>
      </c>
      <c r="C1262" t="str">
        <f t="shared" si="658"/>
        <v/>
      </c>
      <c r="D1262" t="str">
        <f t="shared" si="658"/>
        <v/>
      </c>
      <c r="F1262" t="str">
        <f t="shared" si="624"/>
        <v/>
      </c>
      <c r="G1262" s="4" t="str">
        <f t="shared" ref="G1262:R1262" si="662">IFERROR(100*G555,"")</f>
        <v/>
      </c>
      <c r="H1262" s="4" t="str">
        <f t="shared" si="662"/>
        <v/>
      </c>
      <c r="I1262" s="4" t="str">
        <f t="shared" si="662"/>
        <v/>
      </c>
      <c r="J1262" s="4" t="str">
        <f t="shared" si="662"/>
        <v/>
      </c>
      <c r="K1262" s="4" t="str">
        <f t="shared" si="662"/>
        <v/>
      </c>
      <c r="L1262" s="4" t="str">
        <f t="shared" si="662"/>
        <v/>
      </c>
      <c r="M1262" s="4" t="str">
        <f t="shared" si="662"/>
        <v/>
      </c>
      <c r="N1262" s="4" t="str">
        <f t="shared" si="662"/>
        <v/>
      </c>
      <c r="O1262" s="4" t="str">
        <f t="shared" si="662"/>
        <v/>
      </c>
      <c r="P1262" s="4" t="str">
        <f t="shared" si="662"/>
        <v/>
      </c>
      <c r="Q1262" s="4" t="str">
        <f t="shared" si="662"/>
        <v/>
      </c>
      <c r="R1262" s="4" t="str">
        <f t="shared" si="662"/>
        <v/>
      </c>
      <c r="S1262" s="4" t="str">
        <f t="shared" si="626"/>
        <v>-</v>
      </c>
      <c r="T1262" s="4" t="str">
        <f t="shared" si="627"/>
        <v>-</v>
      </c>
      <c r="U1262" s="4" t="str">
        <f t="shared" si="628"/>
        <v>-</v>
      </c>
      <c r="V1262" s="4" t="str">
        <f t="shared" si="629"/>
        <v>-</v>
      </c>
      <c r="W1262" s="4"/>
    </row>
    <row r="1263" spans="1:23" x14ac:dyDescent="0.3">
      <c r="A1263" s="1" t="str">
        <f t="shared" si="658"/>
        <v/>
      </c>
      <c r="B1263" t="str">
        <f t="shared" si="658"/>
        <v/>
      </c>
      <c r="C1263" t="str">
        <f t="shared" si="658"/>
        <v/>
      </c>
      <c r="D1263" t="str">
        <f t="shared" si="658"/>
        <v/>
      </c>
      <c r="F1263" t="str">
        <f t="shared" si="624"/>
        <v/>
      </c>
      <c r="G1263" s="4" t="str">
        <f t="shared" ref="G1263:R1263" si="663">IFERROR(100*G556,"")</f>
        <v/>
      </c>
      <c r="H1263" s="4" t="str">
        <f t="shared" si="663"/>
        <v/>
      </c>
      <c r="I1263" s="4" t="str">
        <f t="shared" si="663"/>
        <v/>
      </c>
      <c r="J1263" s="4" t="str">
        <f t="shared" si="663"/>
        <v/>
      </c>
      <c r="K1263" s="4" t="str">
        <f t="shared" si="663"/>
        <v/>
      </c>
      <c r="L1263" s="4" t="str">
        <f t="shared" si="663"/>
        <v/>
      </c>
      <c r="M1263" s="4" t="str">
        <f t="shared" si="663"/>
        <v/>
      </c>
      <c r="N1263" s="4" t="str">
        <f t="shared" si="663"/>
        <v/>
      </c>
      <c r="O1263" s="4" t="str">
        <f t="shared" si="663"/>
        <v/>
      </c>
      <c r="P1263" s="4" t="str">
        <f t="shared" si="663"/>
        <v/>
      </c>
      <c r="Q1263" s="4" t="str">
        <f t="shared" si="663"/>
        <v/>
      </c>
      <c r="R1263" s="4" t="str">
        <f t="shared" si="663"/>
        <v/>
      </c>
      <c r="S1263" s="4" t="str">
        <f t="shared" si="626"/>
        <v>-</v>
      </c>
      <c r="T1263" s="4" t="str">
        <f t="shared" si="627"/>
        <v>-</v>
      </c>
      <c r="U1263" s="4" t="str">
        <f t="shared" si="628"/>
        <v>-</v>
      </c>
      <c r="V1263" s="4" t="str">
        <f t="shared" si="629"/>
        <v>-</v>
      </c>
      <c r="W1263" s="4"/>
    </row>
    <row r="1264" spans="1:23" x14ac:dyDescent="0.3">
      <c r="A1264" s="1" t="str">
        <f t="shared" si="658"/>
        <v/>
      </c>
      <c r="B1264" t="str">
        <f t="shared" si="658"/>
        <v/>
      </c>
      <c r="C1264" t="str">
        <f t="shared" si="658"/>
        <v/>
      </c>
      <c r="D1264" t="str">
        <f t="shared" si="658"/>
        <v/>
      </c>
      <c r="F1264" t="str">
        <f t="shared" si="624"/>
        <v/>
      </c>
      <c r="G1264" s="4" t="str">
        <f t="shared" ref="G1264:R1264" si="664">IFERROR(100*G557,"")</f>
        <v/>
      </c>
      <c r="H1264" s="4" t="str">
        <f t="shared" si="664"/>
        <v/>
      </c>
      <c r="I1264" s="4" t="str">
        <f t="shared" si="664"/>
        <v/>
      </c>
      <c r="J1264" s="4" t="str">
        <f t="shared" si="664"/>
        <v/>
      </c>
      <c r="K1264" s="4" t="str">
        <f t="shared" si="664"/>
        <v/>
      </c>
      <c r="L1264" s="4" t="str">
        <f t="shared" si="664"/>
        <v/>
      </c>
      <c r="M1264" s="4" t="str">
        <f t="shared" si="664"/>
        <v/>
      </c>
      <c r="N1264" s="4" t="str">
        <f t="shared" si="664"/>
        <v/>
      </c>
      <c r="O1264" s="4" t="str">
        <f t="shared" si="664"/>
        <v/>
      </c>
      <c r="P1264" s="4" t="str">
        <f t="shared" si="664"/>
        <v/>
      </c>
      <c r="Q1264" s="4" t="str">
        <f t="shared" si="664"/>
        <v/>
      </c>
      <c r="R1264" s="4" t="str">
        <f t="shared" si="664"/>
        <v/>
      </c>
      <c r="S1264" s="4" t="str">
        <f t="shared" si="626"/>
        <v>-</v>
      </c>
      <c r="T1264" s="4" t="str">
        <f t="shared" si="627"/>
        <v>-</v>
      </c>
      <c r="U1264" s="4" t="str">
        <f t="shared" si="628"/>
        <v>-</v>
      </c>
      <c r="V1264" s="4" t="str">
        <f t="shared" si="629"/>
        <v>-</v>
      </c>
      <c r="W1264" s="4"/>
    </row>
    <row r="1265" spans="1:23" x14ac:dyDescent="0.3">
      <c r="A1265" s="1" t="str">
        <f t="shared" si="658"/>
        <v/>
      </c>
      <c r="B1265" t="str">
        <f t="shared" si="658"/>
        <v/>
      </c>
      <c r="C1265" t="str">
        <f t="shared" si="658"/>
        <v/>
      </c>
      <c r="D1265" t="str">
        <f t="shared" si="658"/>
        <v/>
      </c>
      <c r="F1265" t="str">
        <f t="shared" si="624"/>
        <v/>
      </c>
      <c r="G1265" s="4" t="str">
        <f t="shared" ref="G1265:R1265" si="665">IFERROR(100*G558,"")</f>
        <v/>
      </c>
      <c r="H1265" s="4" t="str">
        <f t="shared" si="665"/>
        <v/>
      </c>
      <c r="I1265" s="4" t="str">
        <f t="shared" si="665"/>
        <v/>
      </c>
      <c r="J1265" s="4" t="str">
        <f t="shared" si="665"/>
        <v/>
      </c>
      <c r="K1265" s="4" t="str">
        <f t="shared" si="665"/>
        <v/>
      </c>
      <c r="L1265" s="4" t="str">
        <f t="shared" si="665"/>
        <v/>
      </c>
      <c r="M1265" s="4" t="str">
        <f t="shared" si="665"/>
        <v/>
      </c>
      <c r="N1265" s="4" t="str">
        <f t="shared" si="665"/>
        <v/>
      </c>
      <c r="O1265" s="4" t="str">
        <f t="shared" si="665"/>
        <v/>
      </c>
      <c r="P1265" s="4" t="str">
        <f t="shared" si="665"/>
        <v/>
      </c>
      <c r="Q1265" s="4" t="str">
        <f t="shared" si="665"/>
        <v/>
      </c>
      <c r="R1265" s="4" t="str">
        <f t="shared" si="665"/>
        <v/>
      </c>
      <c r="S1265" s="4" t="str">
        <f t="shared" si="626"/>
        <v>-</v>
      </c>
      <c r="T1265" s="4" t="str">
        <f t="shared" si="627"/>
        <v>-</v>
      </c>
      <c r="U1265" s="4" t="str">
        <f t="shared" si="628"/>
        <v>-</v>
      </c>
      <c r="V1265" s="4" t="str">
        <f t="shared" si="629"/>
        <v>-</v>
      </c>
      <c r="W1265" s="4"/>
    </row>
    <row r="1266" spans="1:23" x14ac:dyDescent="0.3">
      <c r="A1266" s="1" t="str">
        <f t="shared" si="658"/>
        <v/>
      </c>
      <c r="B1266" t="str">
        <f t="shared" si="658"/>
        <v/>
      </c>
      <c r="C1266" t="str">
        <f t="shared" si="658"/>
        <v/>
      </c>
      <c r="D1266" t="str">
        <f t="shared" si="658"/>
        <v/>
      </c>
      <c r="F1266" t="str">
        <f t="shared" si="624"/>
        <v/>
      </c>
      <c r="G1266" s="4" t="str">
        <f t="shared" ref="G1266:R1266" si="666">IFERROR(100*G559,"")</f>
        <v/>
      </c>
      <c r="H1266" s="4" t="str">
        <f t="shared" si="666"/>
        <v/>
      </c>
      <c r="I1266" s="4" t="str">
        <f t="shared" si="666"/>
        <v/>
      </c>
      <c r="J1266" s="4" t="str">
        <f t="shared" si="666"/>
        <v/>
      </c>
      <c r="K1266" s="4" t="str">
        <f t="shared" si="666"/>
        <v/>
      </c>
      <c r="L1266" s="4" t="str">
        <f t="shared" si="666"/>
        <v/>
      </c>
      <c r="M1266" s="4" t="str">
        <f t="shared" si="666"/>
        <v/>
      </c>
      <c r="N1266" s="4" t="str">
        <f t="shared" si="666"/>
        <v/>
      </c>
      <c r="O1266" s="4" t="str">
        <f t="shared" si="666"/>
        <v/>
      </c>
      <c r="P1266" s="4" t="str">
        <f t="shared" si="666"/>
        <v/>
      </c>
      <c r="Q1266" s="4" t="str">
        <f t="shared" si="666"/>
        <v/>
      </c>
      <c r="R1266" s="4" t="str">
        <f t="shared" si="666"/>
        <v/>
      </c>
      <c r="S1266" s="4" t="str">
        <f t="shared" si="626"/>
        <v>-</v>
      </c>
      <c r="T1266" s="4" t="str">
        <f t="shared" si="627"/>
        <v>-</v>
      </c>
      <c r="U1266" s="4" t="str">
        <f t="shared" si="628"/>
        <v>-</v>
      </c>
      <c r="V1266" s="4" t="str">
        <f t="shared" si="629"/>
        <v>-</v>
      </c>
      <c r="W1266" s="4"/>
    </row>
    <row r="1267" spans="1:23" x14ac:dyDescent="0.3">
      <c r="A1267" s="1" t="str">
        <f t="shared" si="658"/>
        <v/>
      </c>
      <c r="B1267" t="str">
        <f t="shared" si="658"/>
        <v/>
      </c>
      <c r="C1267" t="str">
        <f t="shared" si="658"/>
        <v/>
      </c>
      <c r="D1267" t="str">
        <f t="shared" si="658"/>
        <v/>
      </c>
      <c r="F1267" t="str">
        <f t="shared" si="624"/>
        <v/>
      </c>
      <c r="G1267" s="4" t="str">
        <f t="shared" ref="G1267:R1267" si="667">IFERROR(100*G560,"")</f>
        <v/>
      </c>
      <c r="H1267" s="4" t="str">
        <f t="shared" si="667"/>
        <v/>
      </c>
      <c r="I1267" s="4" t="str">
        <f t="shared" si="667"/>
        <v/>
      </c>
      <c r="J1267" s="4" t="str">
        <f t="shared" si="667"/>
        <v/>
      </c>
      <c r="K1267" s="4" t="str">
        <f t="shared" si="667"/>
        <v/>
      </c>
      <c r="L1267" s="4" t="str">
        <f t="shared" si="667"/>
        <v/>
      </c>
      <c r="M1267" s="4" t="str">
        <f t="shared" si="667"/>
        <v/>
      </c>
      <c r="N1267" s="4" t="str">
        <f t="shared" si="667"/>
        <v/>
      </c>
      <c r="O1267" s="4" t="str">
        <f t="shared" si="667"/>
        <v/>
      </c>
      <c r="P1267" s="4" t="str">
        <f t="shared" si="667"/>
        <v/>
      </c>
      <c r="Q1267" s="4" t="str">
        <f t="shared" si="667"/>
        <v/>
      </c>
      <c r="R1267" s="4" t="str">
        <f t="shared" si="667"/>
        <v/>
      </c>
      <c r="S1267" s="4" t="str">
        <f t="shared" si="626"/>
        <v>-</v>
      </c>
      <c r="T1267" s="4" t="str">
        <f t="shared" si="627"/>
        <v>-</v>
      </c>
      <c r="U1267" s="4" t="str">
        <f t="shared" si="628"/>
        <v>-</v>
      </c>
      <c r="V1267" s="4" t="str">
        <f t="shared" si="629"/>
        <v>-</v>
      </c>
      <c r="W1267" s="4"/>
    </row>
    <row r="1268" spans="1:23" x14ac:dyDescent="0.3">
      <c r="A1268" s="1" t="str">
        <f t="shared" si="658"/>
        <v/>
      </c>
      <c r="B1268" t="str">
        <f t="shared" si="658"/>
        <v/>
      </c>
      <c r="C1268" t="str">
        <f t="shared" si="658"/>
        <v/>
      </c>
      <c r="D1268" t="str">
        <f t="shared" si="658"/>
        <v/>
      </c>
      <c r="F1268" t="str">
        <f t="shared" si="624"/>
        <v/>
      </c>
      <c r="G1268" s="4" t="str">
        <f t="shared" ref="G1268:R1268" si="668">IFERROR(100*G561,"")</f>
        <v/>
      </c>
      <c r="H1268" s="4" t="str">
        <f t="shared" si="668"/>
        <v/>
      </c>
      <c r="I1268" s="4" t="str">
        <f t="shared" si="668"/>
        <v/>
      </c>
      <c r="J1268" s="4" t="str">
        <f t="shared" si="668"/>
        <v/>
      </c>
      <c r="K1268" s="4" t="str">
        <f t="shared" si="668"/>
        <v/>
      </c>
      <c r="L1268" s="4" t="str">
        <f t="shared" si="668"/>
        <v/>
      </c>
      <c r="M1268" s="4" t="str">
        <f t="shared" si="668"/>
        <v/>
      </c>
      <c r="N1268" s="4" t="str">
        <f t="shared" si="668"/>
        <v/>
      </c>
      <c r="O1268" s="4" t="str">
        <f t="shared" si="668"/>
        <v/>
      </c>
      <c r="P1268" s="4" t="str">
        <f t="shared" si="668"/>
        <v/>
      </c>
      <c r="Q1268" s="4" t="str">
        <f t="shared" si="668"/>
        <v/>
      </c>
      <c r="R1268" s="4" t="str">
        <f t="shared" si="668"/>
        <v/>
      </c>
      <c r="S1268" s="4" t="str">
        <f t="shared" si="626"/>
        <v>-</v>
      </c>
      <c r="T1268" s="4" t="str">
        <f t="shared" si="627"/>
        <v>-</v>
      </c>
      <c r="U1268" s="4" t="str">
        <f t="shared" si="628"/>
        <v>-</v>
      </c>
      <c r="V1268" s="4" t="str">
        <f t="shared" si="629"/>
        <v>-</v>
      </c>
      <c r="W1268" s="4"/>
    </row>
    <row r="1269" spans="1:23" x14ac:dyDescent="0.3">
      <c r="A1269" s="1" t="str">
        <f t="shared" si="658"/>
        <v/>
      </c>
      <c r="B1269" t="str">
        <f t="shared" si="658"/>
        <v/>
      </c>
      <c r="C1269" t="str">
        <f t="shared" si="658"/>
        <v/>
      </c>
      <c r="D1269" t="str">
        <f t="shared" si="658"/>
        <v/>
      </c>
      <c r="F1269" t="str">
        <f t="shared" si="624"/>
        <v/>
      </c>
      <c r="G1269" s="4" t="str">
        <f t="shared" ref="G1269:R1269" si="669">IFERROR(100*G562,"")</f>
        <v/>
      </c>
      <c r="H1269" s="4" t="str">
        <f t="shared" si="669"/>
        <v/>
      </c>
      <c r="I1269" s="4" t="str">
        <f t="shared" si="669"/>
        <v/>
      </c>
      <c r="J1269" s="4" t="str">
        <f t="shared" si="669"/>
        <v/>
      </c>
      <c r="K1269" s="4" t="str">
        <f t="shared" si="669"/>
        <v/>
      </c>
      <c r="L1269" s="4" t="str">
        <f t="shared" si="669"/>
        <v/>
      </c>
      <c r="M1269" s="4" t="str">
        <f t="shared" si="669"/>
        <v/>
      </c>
      <c r="N1269" s="4" t="str">
        <f t="shared" si="669"/>
        <v/>
      </c>
      <c r="O1269" s="4" t="str">
        <f t="shared" si="669"/>
        <v/>
      </c>
      <c r="P1269" s="4" t="str">
        <f t="shared" si="669"/>
        <v/>
      </c>
      <c r="Q1269" s="4" t="str">
        <f t="shared" si="669"/>
        <v/>
      </c>
      <c r="R1269" s="4" t="str">
        <f t="shared" si="669"/>
        <v/>
      </c>
      <c r="S1269" s="4" t="str">
        <f t="shared" si="626"/>
        <v>-</v>
      </c>
      <c r="T1269" s="4" t="str">
        <f t="shared" si="627"/>
        <v>-</v>
      </c>
      <c r="U1269" s="4" t="str">
        <f t="shared" si="628"/>
        <v>-</v>
      </c>
      <c r="V1269" s="4" t="str">
        <f t="shared" si="629"/>
        <v>-</v>
      </c>
      <c r="W1269" s="4"/>
    </row>
    <row r="1270" spans="1:23" x14ac:dyDescent="0.3">
      <c r="A1270" s="1" t="str">
        <f t="shared" si="658"/>
        <v/>
      </c>
      <c r="B1270" t="str">
        <f t="shared" si="658"/>
        <v/>
      </c>
      <c r="C1270" t="str">
        <f t="shared" si="658"/>
        <v/>
      </c>
      <c r="D1270" t="str">
        <f t="shared" si="658"/>
        <v/>
      </c>
      <c r="F1270" t="str">
        <f t="shared" si="624"/>
        <v/>
      </c>
      <c r="G1270" s="4" t="str">
        <f t="shared" ref="G1270:R1270" si="670">IFERROR(100*G563,"")</f>
        <v/>
      </c>
      <c r="H1270" s="4" t="str">
        <f t="shared" si="670"/>
        <v/>
      </c>
      <c r="I1270" s="4" t="str">
        <f t="shared" si="670"/>
        <v/>
      </c>
      <c r="J1270" s="4" t="str">
        <f t="shared" si="670"/>
        <v/>
      </c>
      <c r="K1270" s="4" t="str">
        <f t="shared" si="670"/>
        <v/>
      </c>
      <c r="L1270" s="4" t="str">
        <f t="shared" si="670"/>
        <v/>
      </c>
      <c r="M1270" s="4" t="str">
        <f t="shared" si="670"/>
        <v/>
      </c>
      <c r="N1270" s="4" t="str">
        <f t="shared" si="670"/>
        <v/>
      </c>
      <c r="O1270" s="4" t="str">
        <f t="shared" si="670"/>
        <v/>
      </c>
      <c r="P1270" s="4" t="str">
        <f t="shared" si="670"/>
        <v/>
      </c>
      <c r="Q1270" s="4" t="str">
        <f t="shared" si="670"/>
        <v/>
      </c>
      <c r="R1270" s="4" t="str">
        <f t="shared" si="670"/>
        <v/>
      </c>
      <c r="S1270" s="4" t="str">
        <f t="shared" si="626"/>
        <v>-</v>
      </c>
      <c r="T1270" s="4" t="str">
        <f t="shared" si="627"/>
        <v>-</v>
      </c>
      <c r="U1270" s="4" t="str">
        <f t="shared" si="628"/>
        <v>-</v>
      </c>
      <c r="V1270" s="4" t="str">
        <f t="shared" si="629"/>
        <v>-</v>
      </c>
      <c r="W1270" s="4"/>
    </row>
    <row r="1271" spans="1:23" x14ac:dyDescent="0.3">
      <c r="A1271" s="1" t="str">
        <f t="shared" si="658"/>
        <v/>
      </c>
      <c r="B1271" t="str">
        <f t="shared" si="658"/>
        <v/>
      </c>
      <c r="C1271" t="str">
        <f t="shared" si="658"/>
        <v/>
      </c>
      <c r="D1271" t="str">
        <f t="shared" si="658"/>
        <v/>
      </c>
      <c r="F1271" t="str">
        <f t="shared" si="624"/>
        <v/>
      </c>
      <c r="G1271" s="4" t="str">
        <f t="shared" ref="G1271:R1271" si="671">IFERROR(100*G564,"")</f>
        <v/>
      </c>
      <c r="H1271" s="4" t="str">
        <f t="shared" si="671"/>
        <v/>
      </c>
      <c r="I1271" s="4" t="str">
        <f t="shared" si="671"/>
        <v/>
      </c>
      <c r="J1271" s="4" t="str">
        <f t="shared" si="671"/>
        <v/>
      </c>
      <c r="K1271" s="4" t="str">
        <f t="shared" si="671"/>
        <v/>
      </c>
      <c r="L1271" s="4" t="str">
        <f t="shared" si="671"/>
        <v/>
      </c>
      <c r="M1271" s="4" t="str">
        <f t="shared" si="671"/>
        <v/>
      </c>
      <c r="N1271" s="4" t="str">
        <f t="shared" si="671"/>
        <v/>
      </c>
      <c r="O1271" s="4" t="str">
        <f t="shared" si="671"/>
        <v/>
      </c>
      <c r="P1271" s="4" t="str">
        <f t="shared" si="671"/>
        <v/>
      </c>
      <c r="Q1271" s="4" t="str">
        <f t="shared" si="671"/>
        <v/>
      </c>
      <c r="R1271" s="4" t="str">
        <f t="shared" si="671"/>
        <v/>
      </c>
      <c r="S1271" s="4" t="str">
        <f t="shared" si="626"/>
        <v>-</v>
      </c>
      <c r="T1271" s="4" t="str">
        <f t="shared" si="627"/>
        <v>-</v>
      </c>
      <c r="U1271" s="4" t="str">
        <f t="shared" si="628"/>
        <v>-</v>
      </c>
      <c r="V1271" s="4" t="str">
        <f t="shared" si="629"/>
        <v>-</v>
      </c>
      <c r="W1271" s="4"/>
    </row>
    <row r="1272" spans="1:23" x14ac:dyDescent="0.3">
      <c r="A1272" s="1" t="str">
        <f t="shared" si="658"/>
        <v/>
      </c>
      <c r="B1272" t="str">
        <f t="shared" si="658"/>
        <v/>
      </c>
      <c r="C1272" t="str">
        <f t="shared" si="658"/>
        <v/>
      </c>
      <c r="D1272" t="str">
        <f t="shared" si="658"/>
        <v/>
      </c>
      <c r="F1272" t="str">
        <f t="shared" si="624"/>
        <v/>
      </c>
      <c r="G1272" s="4" t="str">
        <f t="shared" ref="G1272:R1272" si="672">IFERROR(100*G565,"")</f>
        <v/>
      </c>
      <c r="H1272" s="4" t="str">
        <f t="shared" si="672"/>
        <v/>
      </c>
      <c r="I1272" s="4" t="str">
        <f t="shared" si="672"/>
        <v/>
      </c>
      <c r="J1272" s="4" t="str">
        <f t="shared" si="672"/>
        <v/>
      </c>
      <c r="K1272" s="4" t="str">
        <f t="shared" si="672"/>
        <v/>
      </c>
      <c r="L1272" s="4" t="str">
        <f t="shared" si="672"/>
        <v/>
      </c>
      <c r="M1272" s="4" t="str">
        <f t="shared" si="672"/>
        <v/>
      </c>
      <c r="N1272" s="4" t="str">
        <f t="shared" si="672"/>
        <v/>
      </c>
      <c r="O1272" s="4" t="str">
        <f t="shared" si="672"/>
        <v/>
      </c>
      <c r="P1272" s="4" t="str">
        <f t="shared" si="672"/>
        <v/>
      </c>
      <c r="Q1272" s="4" t="str">
        <f t="shared" si="672"/>
        <v/>
      </c>
      <c r="R1272" s="4" t="str">
        <f t="shared" si="672"/>
        <v/>
      </c>
      <c r="S1272" s="4" t="str">
        <f t="shared" si="626"/>
        <v>-</v>
      </c>
      <c r="T1272" s="4" t="str">
        <f t="shared" si="627"/>
        <v>-</v>
      </c>
      <c r="U1272" s="4" t="str">
        <f t="shared" si="628"/>
        <v>-</v>
      </c>
      <c r="V1272" s="4" t="str">
        <f t="shared" si="629"/>
        <v>-</v>
      </c>
      <c r="W1272" s="4"/>
    </row>
    <row r="1273" spans="1:23" x14ac:dyDescent="0.3">
      <c r="A1273" s="1" t="str">
        <f t="shared" si="658"/>
        <v/>
      </c>
      <c r="B1273" t="str">
        <f t="shared" si="658"/>
        <v/>
      </c>
      <c r="C1273" t="str">
        <f t="shared" si="658"/>
        <v/>
      </c>
      <c r="D1273" t="str">
        <f t="shared" si="658"/>
        <v/>
      </c>
      <c r="F1273" t="str">
        <f t="shared" si="624"/>
        <v/>
      </c>
      <c r="G1273" s="4" t="str">
        <f t="shared" ref="G1273:R1273" si="673">IFERROR(100*G566,"")</f>
        <v/>
      </c>
      <c r="H1273" s="4" t="str">
        <f t="shared" si="673"/>
        <v/>
      </c>
      <c r="I1273" s="4" t="str">
        <f t="shared" si="673"/>
        <v/>
      </c>
      <c r="J1273" s="4" t="str">
        <f t="shared" si="673"/>
        <v/>
      </c>
      <c r="K1273" s="4" t="str">
        <f t="shared" si="673"/>
        <v/>
      </c>
      <c r="L1273" s="4" t="str">
        <f t="shared" si="673"/>
        <v/>
      </c>
      <c r="M1273" s="4" t="str">
        <f t="shared" si="673"/>
        <v/>
      </c>
      <c r="N1273" s="4" t="str">
        <f t="shared" si="673"/>
        <v/>
      </c>
      <c r="O1273" s="4" t="str">
        <f t="shared" si="673"/>
        <v/>
      </c>
      <c r="P1273" s="4" t="str">
        <f t="shared" si="673"/>
        <v/>
      </c>
      <c r="Q1273" s="4" t="str">
        <f t="shared" si="673"/>
        <v/>
      </c>
      <c r="R1273" s="4" t="str">
        <f t="shared" si="673"/>
        <v/>
      </c>
      <c r="S1273" s="4" t="str">
        <f t="shared" si="626"/>
        <v>-</v>
      </c>
      <c r="T1273" s="4" t="str">
        <f t="shared" si="627"/>
        <v>-</v>
      </c>
      <c r="U1273" s="4" t="str">
        <f t="shared" si="628"/>
        <v>-</v>
      </c>
      <c r="V1273" s="4" t="str">
        <f t="shared" si="629"/>
        <v>-</v>
      </c>
      <c r="W1273" s="4"/>
    </row>
    <row r="1274" spans="1:23" x14ac:dyDescent="0.3">
      <c r="A1274" s="1" t="str">
        <f t="shared" si="658"/>
        <v/>
      </c>
      <c r="B1274" t="str">
        <f t="shared" si="658"/>
        <v/>
      </c>
      <c r="C1274" t="str">
        <f t="shared" si="658"/>
        <v/>
      </c>
      <c r="D1274" t="str">
        <f t="shared" si="658"/>
        <v/>
      </c>
      <c r="F1274" t="str">
        <f t="shared" si="624"/>
        <v/>
      </c>
      <c r="G1274" s="4" t="str">
        <f t="shared" ref="G1274:R1274" si="674">IFERROR(100*G567,"")</f>
        <v/>
      </c>
      <c r="H1274" s="4" t="str">
        <f t="shared" si="674"/>
        <v/>
      </c>
      <c r="I1274" s="4" t="str">
        <f t="shared" si="674"/>
        <v/>
      </c>
      <c r="J1274" s="4" t="str">
        <f t="shared" si="674"/>
        <v/>
      </c>
      <c r="K1274" s="4" t="str">
        <f t="shared" si="674"/>
        <v/>
      </c>
      <c r="L1274" s="4" t="str">
        <f t="shared" si="674"/>
        <v/>
      </c>
      <c r="M1274" s="4" t="str">
        <f t="shared" si="674"/>
        <v/>
      </c>
      <c r="N1274" s="4" t="str">
        <f t="shared" si="674"/>
        <v/>
      </c>
      <c r="O1274" s="4" t="str">
        <f t="shared" si="674"/>
        <v/>
      </c>
      <c r="P1274" s="4" t="str">
        <f t="shared" si="674"/>
        <v/>
      </c>
      <c r="Q1274" s="4" t="str">
        <f t="shared" si="674"/>
        <v/>
      </c>
      <c r="R1274" s="4" t="str">
        <f t="shared" si="674"/>
        <v/>
      </c>
      <c r="S1274" s="4" t="str">
        <f t="shared" si="626"/>
        <v>-</v>
      </c>
      <c r="T1274" s="4" t="str">
        <f t="shared" si="627"/>
        <v>-</v>
      </c>
      <c r="U1274" s="4" t="str">
        <f t="shared" si="628"/>
        <v>-</v>
      </c>
      <c r="V1274" s="4" t="str">
        <f t="shared" si="629"/>
        <v>-</v>
      </c>
      <c r="W1274" s="4"/>
    </row>
    <row r="1275" spans="1:23" x14ac:dyDescent="0.3">
      <c r="A1275" s="1" t="str">
        <f t="shared" si="658"/>
        <v/>
      </c>
      <c r="B1275" t="str">
        <f t="shared" si="658"/>
        <v/>
      </c>
      <c r="C1275" t="str">
        <f t="shared" si="658"/>
        <v/>
      </c>
      <c r="D1275" t="str">
        <f t="shared" si="658"/>
        <v/>
      </c>
      <c r="F1275" t="str">
        <f t="shared" si="624"/>
        <v/>
      </c>
      <c r="G1275" s="4" t="str">
        <f t="shared" ref="G1275:R1275" si="675">IFERROR(100*G568,"")</f>
        <v/>
      </c>
      <c r="H1275" s="4" t="str">
        <f t="shared" si="675"/>
        <v/>
      </c>
      <c r="I1275" s="4" t="str">
        <f t="shared" si="675"/>
        <v/>
      </c>
      <c r="J1275" s="4" t="str">
        <f t="shared" si="675"/>
        <v/>
      </c>
      <c r="K1275" s="4" t="str">
        <f t="shared" si="675"/>
        <v/>
      </c>
      <c r="L1275" s="4" t="str">
        <f t="shared" si="675"/>
        <v/>
      </c>
      <c r="M1275" s="4" t="str">
        <f t="shared" si="675"/>
        <v/>
      </c>
      <c r="N1275" s="4" t="str">
        <f t="shared" si="675"/>
        <v/>
      </c>
      <c r="O1275" s="4" t="str">
        <f t="shared" si="675"/>
        <v/>
      </c>
      <c r="P1275" s="4" t="str">
        <f t="shared" si="675"/>
        <v/>
      </c>
      <c r="Q1275" s="4" t="str">
        <f t="shared" si="675"/>
        <v/>
      </c>
      <c r="R1275" s="4" t="str">
        <f t="shared" si="675"/>
        <v/>
      </c>
      <c r="S1275" s="4" t="str">
        <f t="shared" si="626"/>
        <v>-</v>
      </c>
      <c r="T1275" s="4" t="str">
        <f t="shared" si="627"/>
        <v>-</v>
      </c>
      <c r="U1275" s="4" t="str">
        <f t="shared" si="628"/>
        <v>-</v>
      </c>
      <c r="V1275" s="4" t="str">
        <f t="shared" si="629"/>
        <v>-</v>
      </c>
      <c r="W1275" s="4"/>
    </row>
    <row r="1276" spans="1:23" x14ac:dyDescent="0.3">
      <c r="A1276" s="1" t="str">
        <f t="shared" si="658"/>
        <v/>
      </c>
      <c r="B1276" t="str">
        <f t="shared" si="658"/>
        <v/>
      </c>
      <c r="C1276" t="str">
        <f t="shared" si="658"/>
        <v/>
      </c>
      <c r="D1276" t="str">
        <f t="shared" si="658"/>
        <v/>
      </c>
      <c r="F1276" t="str">
        <f t="shared" si="624"/>
        <v/>
      </c>
      <c r="G1276" s="4" t="str">
        <f t="shared" ref="G1276:R1276" si="676">IFERROR(100*G569,"")</f>
        <v/>
      </c>
      <c r="H1276" s="4" t="str">
        <f t="shared" si="676"/>
        <v/>
      </c>
      <c r="I1276" s="4" t="str">
        <f t="shared" si="676"/>
        <v/>
      </c>
      <c r="J1276" s="4" t="str">
        <f t="shared" si="676"/>
        <v/>
      </c>
      <c r="K1276" s="4" t="str">
        <f t="shared" si="676"/>
        <v/>
      </c>
      <c r="L1276" s="4" t="str">
        <f t="shared" si="676"/>
        <v/>
      </c>
      <c r="M1276" s="4" t="str">
        <f t="shared" si="676"/>
        <v/>
      </c>
      <c r="N1276" s="4" t="str">
        <f t="shared" si="676"/>
        <v/>
      </c>
      <c r="O1276" s="4" t="str">
        <f t="shared" si="676"/>
        <v/>
      </c>
      <c r="P1276" s="4" t="str">
        <f t="shared" si="676"/>
        <v/>
      </c>
      <c r="Q1276" s="4" t="str">
        <f t="shared" si="676"/>
        <v/>
      </c>
      <c r="R1276" s="4" t="str">
        <f t="shared" si="676"/>
        <v/>
      </c>
      <c r="S1276" s="4" t="str">
        <f t="shared" si="626"/>
        <v>-</v>
      </c>
      <c r="T1276" s="4" t="str">
        <f t="shared" si="627"/>
        <v>-</v>
      </c>
      <c r="U1276" s="4" t="str">
        <f t="shared" si="628"/>
        <v>-</v>
      </c>
      <c r="V1276" s="4" t="str">
        <f t="shared" si="629"/>
        <v>-</v>
      </c>
      <c r="W1276" s="4"/>
    </row>
    <row r="1277" spans="1:23" x14ac:dyDescent="0.3">
      <c r="A1277" s="1" t="str">
        <f t="shared" si="658"/>
        <v/>
      </c>
      <c r="B1277" t="str">
        <f t="shared" si="658"/>
        <v/>
      </c>
      <c r="C1277" t="str">
        <f t="shared" si="658"/>
        <v/>
      </c>
      <c r="D1277" t="str">
        <f t="shared" si="658"/>
        <v/>
      </c>
      <c r="F1277" t="str">
        <f t="shared" si="624"/>
        <v/>
      </c>
      <c r="G1277" s="4" t="str">
        <f t="shared" ref="G1277:R1277" si="677">IFERROR(100*G570,"")</f>
        <v/>
      </c>
      <c r="H1277" s="4" t="str">
        <f t="shared" si="677"/>
        <v/>
      </c>
      <c r="I1277" s="4" t="str">
        <f t="shared" si="677"/>
        <v/>
      </c>
      <c r="J1277" s="4" t="str">
        <f t="shared" si="677"/>
        <v/>
      </c>
      <c r="K1277" s="4" t="str">
        <f t="shared" si="677"/>
        <v/>
      </c>
      <c r="L1277" s="4" t="str">
        <f t="shared" si="677"/>
        <v/>
      </c>
      <c r="M1277" s="4" t="str">
        <f t="shared" si="677"/>
        <v/>
      </c>
      <c r="N1277" s="4" t="str">
        <f t="shared" si="677"/>
        <v/>
      </c>
      <c r="O1277" s="4" t="str">
        <f t="shared" si="677"/>
        <v/>
      </c>
      <c r="P1277" s="4" t="str">
        <f t="shared" si="677"/>
        <v/>
      </c>
      <c r="Q1277" s="4" t="str">
        <f t="shared" si="677"/>
        <v/>
      </c>
      <c r="R1277" s="4" t="str">
        <f t="shared" si="677"/>
        <v/>
      </c>
      <c r="S1277" s="4" t="str">
        <f t="shared" si="626"/>
        <v>-</v>
      </c>
      <c r="T1277" s="4" t="str">
        <f t="shared" si="627"/>
        <v>-</v>
      </c>
      <c r="U1277" s="4" t="str">
        <f t="shared" si="628"/>
        <v>-</v>
      </c>
      <c r="V1277" s="4" t="str">
        <f t="shared" si="629"/>
        <v>-</v>
      </c>
      <c r="W1277" s="4"/>
    </row>
    <row r="1278" spans="1:23" x14ac:dyDescent="0.3">
      <c r="A1278" s="1" t="str">
        <f t="shared" si="658"/>
        <v/>
      </c>
      <c r="B1278" t="str">
        <f t="shared" si="658"/>
        <v/>
      </c>
      <c r="C1278" t="str">
        <f t="shared" si="658"/>
        <v/>
      </c>
      <c r="D1278" t="str">
        <f t="shared" si="658"/>
        <v/>
      </c>
      <c r="F1278" t="str">
        <f t="shared" si="624"/>
        <v/>
      </c>
      <c r="G1278" s="4" t="str">
        <f t="shared" ref="G1278:R1278" si="678">IFERROR(100*G571,"")</f>
        <v/>
      </c>
      <c r="H1278" s="4" t="str">
        <f t="shared" si="678"/>
        <v/>
      </c>
      <c r="I1278" s="4" t="str">
        <f t="shared" si="678"/>
        <v/>
      </c>
      <c r="J1278" s="4" t="str">
        <f t="shared" si="678"/>
        <v/>
      </c>
      <c r="K1278" s="4" t="str">
        <f t="shared" si="678"/>
        <v/>
      </c>
      <c r="L1278" s="4" t="str">
        <f t="shared" si="678"/>
        <v/>
      </c>
      <c r="M1278" s="4" t="str">
        <f t="shared" si="678"/>
        <v/>
      </c>
      <c r="N1278" s="4" t="str">
        <f t="shared" si="678"/>
        <v/>
      </c>
      <c r="O1278" s="4" t="str">
        <f t="shared" si="678"/>
        <v/>
      </c>
      <c r="P1278" s="4" t="str">
        <f t="shared" si="678"/>
        <v/>
      </c>
      <c r="Q1278" s="4" t="str">
        <f t="shared" si="678"/>
        <v/>
      </c>
      <c r="R1278" s="4" t="str">
        <f t="shared" si="678"/>
        <v/>
      </c>
      <c r="S1278" s="4" t="str">
        <f t="shared" si="626"/>
        <v>-</v>
      </c>
      <c r="T1278" s="4" t="str">
        <f t="shared" si="627"/>
        <v>-</v>
      </c>
      <c r="U1278" s="4" t="str">
        <f t="shared" si="628"/>
        <v>-</v>
      </c>
      <c r="V1278" s="4" t="str">
        <f t="shared" si="629"/>
        <v>-</v>
      </c>
      <c r="W1278" s="4"/>
    </row>
    <row r="1279" spans="1:23" x14ac:dyDescent="0.3">
      <c r="A1279" s="1" t="str">
        <f t="shared" ref="A1279:D1298" si="679">A572</f>
        <v/>
      </c>
      <c r="B1279" t="str">
        <f t="shared" si="679"/>
        <v/>
      </c>
      <c r="C1279" t="str">
        <f t="shared" si="679"/>
        <v/>
      </c>
      <c r="D1279" t="str">
        <f t="shared" si="679"/>
        <v/>
      </c>
      <c r="F1279" t="str">
        <f t="shared" si="624"/>
        <v/>
      </c>
      <c r="G1279" s="4" t="str">
        <f t="shared" ref="G1279:R1279" si="680">IFERROR(100*G572,"")</f>
        <v/>
      </c>
      <c r="H1279" s="4" t="str">
        <f t="shared" si="680"/>
        <v/>
      </c>
      <c r="I1279" s="4" t="str">
        <f t="shared" si="680"/>
        <v/>
      </c>
      <c r="J1279" s="4" t="str">
        <f t="shared" si="680"/>
        <v/>
      </c>
      <c r="K1279" s="4" t="str">
        <f t="shared" si="680"/>
        <v/>
      </c>
      <c r="L1279" s="4" t="str">
        <f t="shared" si="680"/>
        <v/>
      </c>
      <c r="M1279" s="4" t="str">
        <f t="shared" si="680"/>
        <v/>
      </c>
      <c r="N1279" s="4" t="str">
        <f t="shared" si="680"/>
        <v/>
      </c>
      <c r="O1279" s="4" t="str">
        <f t="shared" si="680"/>
        <v/>
      </c>
      <c r="P1279" s="4" t="str">
        <f t="shared" si="680"/>
        <v/>
      </c>
      <c r="Q1279" s="4" t="str">
        <f t="shared" si="680"/>
        <v/>
      </c>
      <c r="R1279" s="4" t="str">
        <f t="shared" si="680"/>
        <v/>
      </c>
      <c r="S1279" s="4" t="str">
        <f t="shared" si="626"/>
        <v>-</v>
      </c>
      <c r="T1279" s="4" t="str">
        <f t="shared" si="627"/>
        <v>-</v>
      </c>
      <c r="U1279" s="4" t="str">
        <f t="shared" si="628"/>
        <v>-</v>
      </c>
      <c r="V1279" s="4" t="str">
        <f t="shared" si="629"/>
        <v>-</v>
      </c>
      <c r="W1279" s="4"/>
    </row>
    <row r="1280" spans="1:23" x14ac:dyDescent="0.3">
      <c r="A1280" s="1" t="str">
        <f t="shared" si="679"/>
        <v/>
      </c>
      <c r="B1280" t="str">
        <f t="shared" si="679"/>
        <v/>
      </c>
      <c r="C1280" t="str">
        <f t="shared" si="679"/>
        <v/>
      </c>
      <c r="D1280" t="str">
        <f t="shared" si="679"/>
        <v/>
      </c>
      <c r="F1280" t="str">
        <f t="shared" si="624"/>
        <v/>
      </c>
      <c r="G1280" s="4" t="str">
        <f t="shared" ref="G1280:R1280" si="681">IFERROR(100*G573,"")</f>
        <v/>
      </c>
      <c r="H1280" s="4" t="str">
        <f t="shared" si="681"/>
        <v/>
      </c>
      <c r="I1280" s="4" t="str">
        <f t="shared" si="681"/>
        <v/>
      </c>
      <c r="J1280" s="4" t="str">
        <f t="shared" si="681"/>
        <v/>
      </c>
      <c r="K1280" s="4" t="str">
        <f t="shared" si="681"/>
        <v/>
      </c>
      <c r="L1280" s="4" t="str">
        <f t="shared" si="681"/>
        <v/>
      </c>
      <c r="M1280" s="4" t="str">
        <f t="shared" si="681"/>
        <v/>
      </c>
      <c r="N1280" s="4" t="str">
        <f t="shared" si="681"/>
        <v/>
      </c>
      <c r="O1280" s="4" t="str">
        <f t="shared" si="681"/>
        <v/>
      </c>
      <c r="P1280" s="4" t="str">
        <f t="shared" si="681"/>
        <v/>
      </c>
      <c r="Q1280" s="4" t="str">
        <f t="shared" si="681"/>
        <v/>
      </c>
      <c r="R1280" s="4" t="str">
        <f t="shared" si="681"/>
        <v/>
      </c>
      <c r="S1280" s="4" t="str">
        <f t="shared" si="626"/>
        <v>-</v>
      </c>
      <c r="T1280" s="4" t="str">
        <f t="shared" si="627"/>
        <v>-</v>
      </c>
      <c r="U1280" s="4" t="str">
        <f t="shared" si="628"/>
        <v>-</v>
      </c>
      <c r="V1280" s="4" t="str">
        <f t="shared" si="629"/>
        <v>-</v>
      </c>
      <c r="W1280" s="4"/>
    </row>
    <row r="1281" spans="1:23" x14ac:dyDescent="0.3">
      <c r="A1281" s="1" t="str">
        <f t="shared" si="679"/>
        <v/>
      </c>
      <c r="B1281" t="str">
        <f t="shared" si="679"/>
        <v/>
      </c>
      <c r="C1281" t="str">
        <f t="shared" si="679"/>
        <v/>
      </c>
      <c r="D1281" t="str">
        <f t="shared" si="679"/>
        <v/>
      </c>
      <c r="F1281" t="str">
        <f t="shared" si="624"/>
        <v/>
      </c>
      <c r="G1281" s="4" t="str">
        <f t="shared" ref="G1281:R1281" si="682">IFERROR(100*G574,"")</f>
        <v/>
      </c>
      <c r="H1281" s="4" t="str">
        <f t="shared" si="682"/>
        <v/>
      </c>
      <c r="I1281" s="4" t="str">
        <f t="shared" si="682"/>
        <v/>
      </c>
      <c r="J1281" s="4" t="str">
        <f t="shared" si="682"/>
        <v/>
      </c>
      <c r="K1281" s="4" t="str">
        <f t="shared" si="682"/>
        <v/>
      </c>
      <c r="L1281" s="4" t="str">
        <f t="shared" si="682"/>
        <v/>
      </c>
      <c r="M1281" s="4" t="str">
        <f t="shared" si="682"/>
        <v/>
      </c>
      <c r="N1281" s="4" t="str">
        <f t="shared" si="682"/>
        <v/>
      </c>
      <c r="O1281" s="4" t="str">
        <f t="shared" si="682"/>
        <v/>
      </c>
      <c r="P1281" s="4" t="str">
        <f t="shared" si="682"/>
        <v/>
      </c>
      <c r="Q1281" s="4" t="str">
        <f t="shared" si="682"/>
        <v/>
      </c>
      <c r="R1281" s="4" t="str">
        <f t="shared" si="682"/>
        <v/>
      </c>
      <c r="S1281" s="4" t="str">
        <f t="shared" si="626"/>
        <v>-</v>
      </c>
      <c r="T1281" s="4" t="str">
        <f t="shared" si="627"/>
        <v>-</v>
      </c>
      <c r="U1281" s="4" t="str">
        <f t="shared" si="628"/>
        <v>-</v>
      </c>
      <c r="V1281" s="4" t="str">
        <f t="shared" si="629"/>
        <v>-</v>
      </c>
      <c r="W1281" s="4"/>
    </row>
    <row r="1282" spans="1:23" x14ac:dyDescent="0.3">
      <c r="A1282" s="1" t="str">
        <f t="shared" si="679"/>
        <v/>
      </c>
      <c r="B1282" t="str">
        <f t="shared" si="679"/>
        <v/>
      </c>
      <c r="C1282" t="str">
        <f t="shared" si="679"/>
        <v/>
      </c>
      <c r="D1282" t="str">
        <f t="shared" si="679"/>
        <v/>
      </c>
      <c r="F1282" t="str">
        <f t="shared" si="624"/>
        <v/>
      </c>
      <c r="G1282" s="4" t="str">
        <f t="shared" ref="G1282:R1282" si="683">IFERROR(100*G575,"")</f>
        <v/>
      </c>
      <c r="H1282" s="4" t="str">
        <f t="shared" si="683"/>
        <v/>
      </c>
      <c r="I1282" s="4" t="str">
        <f t="shared" si="683"/>
        <v/>
      </c>
      <c r="J1282" s="4" t="str">
        <f t="shared" si="683"/>
        <v/>
      </c>
      <c r="K1282" s="4" t="str">
        <f t="shared" si="683"/>
        <v/>
      </c>
      <c r="L1282" s="4" t="str">
        <f t="shared" si="683"/>
        <v/>
      </c>
      <c r="M1282" s="4" t="str">
        <f t="shared" si="683"/>
        <v/>
      </c>
      <c r="N1282" s="4" t="str">
        <f t="shared" si="683"/>
        <v/>
      </c>
      <c r="O1282" s="4" t="str">
        <f t="shared" si="683"/>
        <v/>
      </c>
      <c r="P1282" s="4" t="str">
        <f t="shared" si="683"/>
        <v/>
      </c>
      <c r="Q1282" s="4" t="str">
        <f t="shared" si="683"/>
        <v/>
      </c>
      <c r="R1282" s="4" t="str">
        <f t="shared" si="683"/>
        <v/>
      </c>
      <c r="S1282" s="4" t="str">
        <f t="shared" si="626"/>
        <v>-</v>
      </c>
      <c r="T1282" s="4" t="str">
        <f t="shared" si="627"/>
        <v>-</v>
      </c>
      <c r="U1282" s="4" t="str">
        <f t="shared" si="628"/>
        <v>-</v>
      </c>
      <c r="V1282" s="4" t="str">
        <f t="shared" si="629"/>
        <v>-</v>
      </c>
      <c r="W1282" s="4"/>
    </row>
    <row r="1283" spans="1:23" x14ac:dyDescent="0.3">
      <c r="A1283" s="1" t="str">
        <f t="shared" si="679"/>
        <v/>
      </c>
      <c r="B1283" t="str">
        <f t="shared" si="679"/>
        <v/>
      </c>
      <c r="C1283" t="str">
        <f t="shared" si="679"/>
        <v/>
      </c>
      <c r="D1283" t="str">
        <f t="shared" si="679"/>
        <v/>
      </c>
      <c r="F1283" t="str">
        <f t="shared" si="624"/>
        <v/>
      </c>
      <c r="G1283" s="4" t="str">
        <f t="shared" ref="G1283:R1283" si="684">IFERROR(100*G576,"")</f>
        <v/>
      </c>
      <c r="H1283" s="4" t="str">
        <f t="shared" si="684"/>
        <v/>
      </c>
      <c r="I1283" s="4" t="str">
        <f t="shared" si="684"/>
        <v/>
      </c>
      <c r="J1283" s="4" t="str">
        <f t="shared" si="684"/>
        <v/>
      </c>
      <c r="K1283" s="4" t="str">
        <f t="shared" si="684"/>
        <v/>
      </c>
      <c r="L1283" s="4" t="str">
        <f t="shared" si="684"/>
        <v/>
      </c>
      <c r="M1283" s="4" t="str">
        <f t="shared" si="684"/>
        <v/>
      </c>
      <c r="N1283" s="4" t="str">
        <f t="shared" si="684"/>
        <v/>
      </c>
      <c r="O1283" s="4" t="str">
        <f t="shared" si="684"/>
        <v/>
      </c>
      <c r="P1283" s="4" t="str">
        <f t="shared" si="684"/>
        <v/>
      </c>
      <c r="Q1283" s="4" t="str">
        <f t="shared" si="684"/>
        <v/>
      </c>
      <c r="R1283" s="4" t="str">
        <f t="shared" si="684"/>
        <v/>
      </c>
      <c r="S1283" s="4" t="str">
        <f t="shared" si="626"/>
        <v>-</v>
      </c>
      <c r="T1283" s="4" t="str">
        <f t="shared" si="627"/>
        <v>-</v>
      </c>
      <c r="U1283" s="4" t="str">
        <f t="shared" si="628"/>
        <v>-</v>
      </c>
      <c r="V1283" s="4" t="str">
        <f t="shared" si="629"/>
        <v>-</v>
      </c>
      <c r="W1283" s="4"/>
    </row>
    <row r="1284" spans="1:23" x14ac:dyDescent="0.3">
      <c r="A1284" s="1" t="str">
        <f t="shared" si="679"/>
        <v/>
      </c>
      <c r="B1284" t="str">
        <f t="shared" si="679"/>
        <v/>
      </c>
      <c r="C1284" t="str">
        <f t="shared" si="679"/>
        <v/>
      </c>
      <c r="D1284" t="str">
        <f t="shared" si="679"/>
        <v/>
      </c>
      <c r="F1284" t="str">
        <f t="shared" si="624"/>
        <v/>
      </c>
      <c r="G1284" s="4" t="str">
        <f t="shared" ref="G1284:R1284" si="685">IFERROR(100*G577,"")</f>
        <v/>
      </c>
      <c r="H1284" s="4" t="str">
        <f t="shared" si="685"/>
        <v/>
      </c>
      <c r="I1284" s="4" t="str">
        <f t="shared" si="685"/>
        <v/>
      </c>
      <c r="J1284" s="4" t="str">
        <f t="shared" si="685"/>
        <v/>
      </c>
      <c r="K1284" s="4" t="str">
        <f t="shared" si="685"/>
        <v/>
      </c>
      <c r="L1284" s="4" t="str">
        <f t="shared" si="685"/>
        <v/>
      </c>
      <c r="M1284" s="4" t="str">
        <f t="shared" si="685"/>
        <v/>
      </c>
      <c r="N1284" s="4" t="str">
        <f t="shared" si="685"/>
        <v/>
      </c>
      <c r="O1284" s="4" t="str">
        <f t="shared" si="685"/>
        <v/>
      </c>
      <c r="P1284" s="4" t="str">
        <f t="shared" si="685"/>
        <v/>
      </c>
      <c r="Q1284" s="4" t="str">
        <f t="shared" si="685"/>
        <v/>
      </c>
      <c r="R1284" s="4" t="str">
        <f t="shared" si="685"/>
        <v/>
      </c>
      <c r="S1284" s="4" t="str">
        <f t="shared" si="626"/>
        <v>-</v>
      </c>
      <c r="T1284" s="4" t="str">
        <f t="shared" si="627"/>
        <v>-</v>
      </c>
      <c r="U1284" s="4" t="str">
        <f t="shared" si="628"/>
        <v>-</v>
      </c>
      <c r="V1284" s="4" t="str">
        <f t="shared" si="629"/>
        <v>-</v>
      </c>
      <c r="W1284" s="4"/>
    </row>
    <row r="1285" spans="1:23" x14ac:dyDescent="0.3">
      <c r="A1285" s="1" t="str">
        <f t="shared" si="679"/>
        <v/>
      </c>
      <c r="B1285" t="str">
        <f t="shared" si="679"/>
        <v/>
      </c>
      <c r="C1285" t="str">
        <f t="shared" si="679"/>
        <v/>
      </c>
      <c r="D1285" t="str">
        <f t="shared" si="679"/>
        <v/>
      </c>
      <c r="F1285" t="str">
        <f t="shared" si="624"/>
        <v/>
      </c>
      <c r="G1285" s="4" t="str">
        <f t="shared" ref="G1285:R1285" si="686">IFERROR(100*G578,"")</f>
        <v/>
      </c>
      <c r="H1285" s="4" t="str">
        <f t="shared" si="686"/>
        <v/>
      </c>
      <c r="I1285" s="4" t="str">
        <f t="shared" si="686"/>
        <v/>
      </c>
      <c r="J1285" s="4" t="str">
        <f t="shared" si="686"/>
        <v/>
      </c>
      <c r="K1285" s="4" t="str">
        <f t="shared" si="686"/>
        <v/>
      </c>
      <c r="L1285" s="4" t="str">
        <f t="shared" si="686"/>
        <v/>
      </c>
      <c r="M1285" s="4" t="str">
        <f t="shared" si="686"/>
        <v/>
      </c>
      <c r="N1285" s="4" t="str">
        <f t="shared" si="686"/>
        <v/>
      </c>
      <c r="O1285" s="4" t="str">
        <f t="shared" si="686"/>
        <v/>
      </c>
      <c r="P1285" s="4" t="str">
        <f t="shared" si="686"/>
        <v/>
      </c>
      <c r="Q1285" s="4" t="str">
        <f t="shared" si="686"/>
        <v/>
      </c>
      <c r="R1285" s="4" t="str">
        <f t="shared" si="686"/>
        <v/>
      </c>
      <c r="S1285" s="4" t="str">
        <f t="shared" si="626"/>
        <v>-</v>
      </c>
      <c r="T1285" s="4" t="str">
        <f t="shared" si="627"/>
        <v>-</v>
      </c>
      <c r="U1285" s="4" t="str">
        <f t="shared" si="628"/>
        <v>-</v>
      </c>
      <c r="V1285" s="4" t="str">
        <f t="shared" si="629"/>
        <v>-</v>
      </c>
      <c r="W1285" s="4"/>
    </row>
    <row r="1286" spans="1:23" x14ac:dyDescent="0.3">
      <c r="A1286" s="1" t="str">
        <f t="shared" si="679"/>
        <v/>
      </c>
      <c r="B1286" t="str">
        <f t="shared" si="679"/>
        <v/>
      </c>
      <c r="C1286" t="str">
        <f t="shared" si="679"/>
        <v/>
      </c>
      <c r="D1286" t="str">
        <f t="shared" si="679"/>
        <v/>
      </c>
      <c r="F1286" t="str">
        <f t="shared" si="624"/>
        <v/>
      </c>
      <c r="G1286" s="4" t="str">
        <f t="shared" ref="G1286:R1286" si="687">IFERROR(100*G579,"")</f>
        <v/>
      </c>
      <c r="H1286" s="4" t="str">
        <f t="shared" si="687"/>
        <v/>
      </c>
      <c r="I1286" s="4" t="str">
        <f t="shared" si="687"/>
        <v/>
      </c>
      <c r="J1286" s="4" t="str">
        <f t="shared" si="687"/>
        <v/>
      </c>
      <c r="K1286" s="4" t="str">
        <f t="shared" si="687"/>
        <v/>
      </c>
      <c r="L1286" s="4" t="str">
        <f t="shared" si="687"/>
        <v/>
      </c>
      <c r="M1286" s="4" t="str">
        <f t="shared" si="687"/>
        <v/>
      </c>
      <c r="N1286" s="4" t="str">
        <f t="shared" si="687"/>
        <v/>
      </c>
      <c r="O1286" s="4" t="str">
        <f t="shared" si="687"/>
        <v/>
      </c>
      <c r="P1286" s="4" t="str">
        <f t="shared" si="687"/>
        <v/>
      </c>
      <c r="Q1286" s="4" t="str">
        <f t="shared" si="687"/>
        <v/>
      </c>
      <c r="R1286" s="4" t="str">
        <f t="shared" si="687"/>
        <v/>
      </c>
      <c r="S1286" s="4" t="str">
        <f t="shared" si="626"/>
        <v>-</v>
      </c>
      <c r="T1286" s="4" t="str">
        <f t="shared" si="627"/>
        <v>-</v>
      </c>
      <c r="U1286" s="4" t="str">
        <f t="shared" si="628"/>
        <v>-</v>
      </c>
      <c r="V1286" s="4" t="str">
        <f t="shared" si="629"/>
        <v>-</v>
      </c>
      <c r="W1286" s="4"/>
    </row>
    <row r="1287" spans="1:23" x14ac:dyDescent="0.3">
      <c r="A1287" s="1" t="str">
        <f t="shared" si="679"/>
        <v/>
      </c>
      <c r="B1287" t="str">
        <f t="shared" si="679"/>
        <v/>
      </c>
      <c r="C1287" t="str">
        <f t="shared" si="679"/>
        <v/>
      </c>
      <c r="D1287" t="str">
        <f t="shared" si="679"/>
        <v/>
      </c>
      <c r="F1287" t="str">
        <f t="shared" si="624"/>
        <v/>
      </c>
      <c r="G1287" s="4" t="str">
        <f t="shared" ref="G1287:R1287" si="688">IFERROR(100*G580,"")</f>
        <v/>
      </c>
      <c r="H1287" s="4" t="str">
        <f t="shared" si="688"/>
        <v/>
      </c>
      <c r="I1287" s="4" t="str">
        <f t="shared" si="688"/>
        <v/>
      </c>
      <c r="J1287" s="4" t="str">
        <f t="shared" si="688"/>
        <v/>
      </c>
      <c r="K1287" s="4" t="str">
        <f t="shared" si="688"/>
        <v/>
      </c>
      <c r="L1287" s="4" t="str">
        <f t="shared" si="688"/>
        <v/>
      </c>
      <c r="M1287" s="4" t="str">
        <f t="shared" si="688"/>
        <v/>
      </c>
      <c r="N1287" s="4" t="str">
        <f t="shared" si="688"/>
        <v/>
      </c>
      <c r="O1287" s="4" t="str">
        <f t="shared" si="688"/>
        <v/>
      </c>
      <c r="P1287" s="4" t="str">
        <f t="shared" si="688"/>
        <v/>
      </c>
      <c r="Q1287" s="4" t="str">
        <f t="shared" si="688"/>
        <v/>
      </c>
      <c r="R1287" s="4" t="str">
        <f t="shared" si="688"/>
        <v/>
      </c>
      <c r="S1287" s="4" t="str">
        <f t="shared" si="626"/>
        <v>-</v>
      </c>
      <c r="T1287" s="4" t="str">
        <f t="shared" si="627"/>
        <v>-</v>
      </c>
      <c r="U1287" s="4" t="str">
        <f t="shared" si="628"/>
        <v>-</v>
      </c>
      <c r="V1287" s="4" t="str">
        <f t="shared" si="629"/>
        <v>-</v>
      </c>
      <c r="W1287" s="4"/>
    </row>
    <row r="1288" spans="1:23" x14ac:dyDescent="0.3">
      <c r="A1288" s="1" t="str">
        <f t="shared" si="679"/>
        <v/>
      </c>
      <c r="B1288" t="str">
        <f t="shared" si="679"/>
        <v/>
      </c>
      <c r="C1288" t="str">
        <f t="shared" si="679"/>
        <v/>
      </c>
      <c r="D1288" t="str">
        <f t="shared" si="679"/>
        <v/>
      </c>
      <c r="F1288" t="str">
        <f t="shared" si="624"/>
        <v/>
      </c>
      <c r="G1288" s="4" t="str">
        <f t="shared" ref="G1288:R1288" si="689">IFERROR(100*G581,"")</f>
        <v/>
      </c>
      <c r="H1288" s="4" t="str">
        <f t="shared" si="689"/>
        <v/>
      </c>
      <c r="I1288" s="4" t="str">
        <f t="shared" si="689"/>
        <v/>
      </c>
      <c r="J1288" s="4" t="str">
        <f t="shared" si="689"/>
        <v/>
      </c>
      <c r="K1288" s="4" t="str">
        <f t="shared" si="689"/>
        <v/>
      </c>
      <c r="L1288" s="4" t="str">
        <f t="shared" si="689"/>
        <v/>
      </c>
      <c r="M1288" s="4" t="str">
        <f t="shared" si="689"/>
        <v/>
      </c>
      <c r="N1288" s="4" t="str">
        <f t="shared" si="689"/>
        <v/>
      </c>
      <c r="O1288" s="4" t="str">
        <f t="shared" si="689"/>
        <v/>
      </c>
      <c r="P1288" s="4" t="str">
        <f t="shared" si="689"/>
        <v/>
      </c>
      <c r="Q1288" s="4" t="str">
        <f t="shared" si="689"/>
        <v/>
      </c>
      <c r="R1288" s="4" t="str">
        <f t="shared" si="689"/>
        <v/>
      </c>
      <c r="S1288" s="4" t="str">
        <f t="shared" si="626"/>
        <v>-</v>
      </c>
      <c r="T1288" s="4" t="str">
        <f t="shared" si="627"/>
        <v>-</v>
      </c>
      <c r="U1288" s="4" t="str">
        <f t="shared" si="628"/>
        <v>-</v>
      </c>
      <c r="V1288" s="4" t="str">
        <f t="shared" si="629"/>
        <v>-</v>
      </c>
      <c r="W1288" s="4"/>
    </row>
    <row r="1289" spans="1:23" x14ac:dyDescent="0.3">
      <c r="A1289" s="1" t="str">
        <f t="shared" si="679"/>
        <v/>
      </c>
      <c r="B1289" t="str">
        <f t="shared" si="679"/>
        <v/>
      </c>
      <c r="C1289" t="str">
        <f t="shared" si="679"/>
        <v/>
      </c>
      <c r="D1289" t="str">
        <f t="shared" si="679"/>
        <v/>
      </c>
      <c r="F1289" t="str">
        <f t="shared" si="624"/>
        <v/>
      </c>
      <c r="G1289" s="4" t="str">
        <f t="shared" ref="G1289:R1289" si="690">IFERROR(100*G582,"")</f>
        <v/>
      </c>
      <c r="H1289" s="4" t="str">
        <f t="shared" si="690"/>
        <v/>
      </c>
      <c r="I1289" s="4" t="str">
        <f t="shared" si="690"/>
        <v/>
      </c>
      <c r="J1289" s="4" t="str">
        <f t="shared" si="690"/>
        <v/>
      </c>
      <c r="K1289" s="4" t="str">
        <f t="shared" si="690"/>
        <v/>
      </c>
      <c r="L1289" s="4" t="str">
        <f t="shared" si="690"/>
        <v/>
      </c>
      <c r="M1289" s="4" t="str">
        <f t="shared" si="690"/>
        <v/>
      </c>
      <c r="N1289" s="4" t="str">
        <f t="shared" si="690"/>
        <v/>
      </c>
      <c r="O1289" s="4" t="str">
        <f t="shared" si="690"/>
        <v/>
      </c>
      <c r="P1289" s="4" t="str">
        <f t="shared" si="690"/>
        <v/>
      </c>
      <c r="Q1289" s="4" t="str">
        <f t="shared" si="690"/>
        <v/>
      </c>
      <c r="R1289" s="4" t="str">
        <f t="shared" si="690"/>
        <v/>
      </c>
      <c r="S1289" s="4" t="str">
        <f t="shared" si="626"/>
        <v>-</v>
      </c>
      <c r="T1289" s="4" t="str">
        <f t="shared" si="627"/>
        <v>-</v>
      </c>
      <c r="U1289" s="4" t="str">
        <f t="shared" si="628"/>
        <v>-</v>
      </c>
      <c r="V1289" s="4" t="str">
        <f t="shared" si="629"/>
        <v>-</v>
      </c>
      <c r="W1289" s="4"/>
    </row>
    <row r="1290" spans="1:23" x14ac:dyDescent="0.3">
      <c r="A1290" s="1" t="str">
        <f t="shared" si="679"/>
        <v/>
      </c>
      <c r="B1290" t="str">
        <f t="shared" si="679"/>
        <v/>
      </c>
      <c r="C1290" t="str">
        <f t="shared" si="679"/>
        <v/>
      </c>
      <c r="D1290" t="str">
        <f t="shared" si="679"/>
        <v/>
      </c>
      <c r="F1290" t="str">
        <f t="shared" si="624"/>
        <v/>
      </c>
      <c r="G1290" s="4" t="str">
        <f t="shared" ref="G1290:R1290" si="691">IFERROR(100*G583,"")</f>
        <v/>
      </c>
      <c r="H1290" s="4" t="str">
        <f t="shared" si="691"/>
        <v/>
      </c>
      <c r="I1290" s="4" t="str">
        <f t="shared" si="691"/>
        <v/>
      </c>
      <c r="J1290" s="4" t="str">
        <f t="shared" si="691"/>
        <v/>
      </c>
      <c r="K1290" s="4" t="str">
        <f t="shared" si="691"/>
        <v/>
      </c>
      <c r="L1290" s="4" t="str">
        <f t="shared" si="691"/>
        <v/>
      </c>
      <c r="M1290" s="4" t="str">
        <f t="shared" si="691"/>
        <v/>
      </c>
      <c r="N1290" s="4" t="str">
        <f t="shared" si="691"/>
        <v/>
      </c>
      <c r="O1290" s="4" t="str">
        <f t="shared" si="691"/>
        <v/>
      </c>
      <c r="P1290" s="4" t="str">
        <f t="shared" si="691"/>
        <v/>
      </c>
      <c r="Q1290" s="4" t="str">
        <f t="shared" si="691"/>
        <v/>
      </c>
      <c r="R1290" s="4" t="str">
        <f t="shared" si="691"/>
        <v/>
      </c>
      <c r="S1290" s="4" t="str">
        <f t="shared" si="626"/>
        <v>-</v>
      </c>
      <c r="T1290" s="4" t="str">
        <f t="shared" si="627"/>
        <v>-</v>
      </c>
      <c r="U1290" s="4" t="str">
        <f t="shared" si="628"/>
        <v>-</v>
      </c>
      <c r="V1290" s="4" t="str">
        <f t="shared" si="629"/>
        <v>-</v>
      </c>
      <c r="W1290" s="4"/>
    </row>
    <row r="1291" spans="1:23" x14ac:dyDescent="0.3">
      <c r="A1291" s="1" t="str">
        <f t="shared" si="679"/>
        <v/>
      </c>
      <c r="B1291" t="str">
        <f t="shared" si="679"/>
        <v/>
      </c>
      <c r="C1291" t="str">
        <f t="shared" si="679"/>
        <v/>
      </c>
      <c r="D1291" t="str">
        <f t="shared" si="679"/>
        <v/>
      </c>
      <c r="F1291" t="str">
        <f t="shared" si="624"/>
        <v/>
      </c>
      <c r="G1291" s="4" t="str">
        <f t="shared" ref="G1291:R1291" si="692">IFERROR(100*G584,"")</f>
        <v/>
      </c>
      <c r="H1291" s="4" t="str">
        <f t="shared" si="692"/>
        <v/>
      </c>
      <c r="I1291" s="4" t="str">
        <f t="shared" si="692"/>
        <v/>
      </c>
      <c r="J1291" s="4" t="str">
        <f t="shared" si="692"/>
        <v/>
      </c>
      <c r="K1291" s="4" t="str">
        <f t="shared" si="692"/>
        <v/>
      </c>
      <c r="L1291" s="4" t="str">
        <f t="shared" si="692"/>
        <v/>
      </c>
      <c r="M1291" s="4" t="str">
        <f t="shared" si="692"/>
        <v/>
      </c>
      <c r="N1291" s="4" t="str">
        <f t="shared" si="692"/>
        <v/>
      </c>
      <c r="O1291" s="4" t="str">
        <f t="shared" si="692"/>
        <v/>
      </c>
      <c r="P1291" s="4" t="str">
        <f t="shared" si="692"/>
        <v/>
      </c>
      <c r="Q1291" s="4" t="str">
        <f t="shared" si="692"/>
        <v/>
      </c>
      <c r="R1291" s="4" t="str">
        <f t="shared" si="692"/>
        <v/>
      </c>
      <c r="S1291" s="4" t="str">
        <f t="shared" si="626"/>
        <v>-</v>
      </c>
      <c r="T1291" s="4" t="str">
        <f t="shared" si="627"/>
        <v>-</v>
      </c>
      <c r="U1291" s="4" t="str">
        <f t="shared" si="628"/>
        <v>-</v>
      </c>
      <c r="V1291" s="4" t="str">
        <f t="shared" si="629"/>
        <v>-</v>
      </c>
      <c r="W1291" s="4"/>
    </row>
    <row r="1292" spans="1:23" x14ac:dyDescent="0.3">
      <c r="A1292" s="1" t="str">
        <f t="shared" si="679"/>
        <v/>
      </c>
      <c r="B1292" t="str">
        <f t="shared" si="679"/>
        <v/>
      </c>
      <c r="C1292" t="str">
        <f t="shared" si="679"/>
        <v/>
      </c>
      <c r="D1292" t="str">
        <f t="shared" si="679"/>
        <v/>
      </c>
      <c r="F1292" t="str">
        <f t="shared" si="624"/>
        <v/>
      </c>
      <c r="G1292" s="4" t="str">
        <f t="shared" ref="G1292:R1292" si="693">IFERROR(100*G585,"")</f>
        <v/>
      </c>
      <c r="H1292" s="4" t="str">
        <f t="shared" si="693"/>
        <v/>
      </c>
      <c r="I1292" s="4" t="str">
        <f t="shared" si="693"/>
        <v/>
      </c>
      <c r="J1292" s="4" t="str">
        <f t="shared" si="693"/>
        <v/>
      </c>
      <c r="K1292" s="4" t="str">
        <f t="shared" si="693"/>
        <v/>
      </c>
      <c r="L1292" s="4" t="str">
        <f t="shared" si="693"/>
        <v/>
      </c>
      <c r="M1292" s="4" t="str">
        <f t="shared" si="693"/>
        <v/>
      </c>
      <c r="N1292" s="4" t="str">
        <f t="shared" si="693"/>
        <v/>
      </c>
      <c r="O1292" s="4" t="str">
        <f t="shared" si="693"/>
        <v/>
      </c>
      <c r="P1292" s="4" t="str">
        <f t="shared" si="693"/>
        <v/>
      </c>
      <c r="Q1292" s="4" t="str">
        <f t="shared" si="693"/>
        <v/>
      </c>
      <c r="R1292" s="4" t="str">
        <f t="shared" si="693"/>
        <v/>
      </c>
      <c r="S1292" s="4" t="str">
        <f t="shared" si="626"/>
        <v>-</v>
      </c>
      <c r="T1292" s="4" t="str">
        <f t="shared" si="627"/>
        <v>-</v>
      </c>
      <c r="U1292" s="4" t="str">
        <f t="shared" si="628"/>
        <v>-</v>
      </c>
      <c r="V1292" s="4" t="str">
        <f t="shared" si="629"/>
        <v>-</v>
      </c>
      <c r="W1292" s="4"/>
    </row>
    <row r="1293" spans="1:23" x14ac:dyDescent="0.3">
      <c r="A1293" s="1" t="str">
        <f t="shared" si="679"/>
        <v/>
      </c>
      <c r="B1293" t="str">
        <f t="shared" si="679"/>
        <v/>
      </c>
      <c r="C1293" t="str">
        <f t="shared" si="679"/>
        <v/>
      </c>
      <c r="D1293" t="str">
        <f t="shared" si="679"/>
        <v/>
      </c>
      <c r="F1293" t="str">
        <f t="shared" si="624"/>
        <v/>
      </c>
      <c r="G1293" s="4" t="str">
        <f t="shared" ref="G1293:R1293" si="694">IFERROR(100*G586,"")</f>
        <v/>
      </c>
      <c r="H1293" s="4" t="str">
        <f t="shared" si="694"/>
        <v/>
      </c>
      <c r="I1293" s="4" t="str">
        <f t="shared" si="694"/>
        <v/>
      </c>
      <c r="J1293" s="4" t="str">
        <f t="shared" si="694"/>
        <v/>
      </c>
      <c r="K1293" s="4" t="str">
        <f t="shared" si="694"/>
        <v/>
      </c>
      <c r="L1293" s="4" t="str">
        <f t="shared" si="694"/>
        <v/>
      </c>
      <c r="M1293" s="4" t="str">
        <f t="shared" si="694"/>
        <v/>
      </c>
      <c r="N1293" s="4" t="str">
        <f t="shared" si="694"/>
        <v/>
      </c>
      <c r="O1293" s="4" t="str">
        <f t="shared" si="694"/>
        <v/>
      </c>
      <c r="P1293" s="4" t="str">
        <f t="shared" si="694"/>
        <v/>
      </c>
      <c r="Q1293" s="4" t="str">
        <f t="shared" si="694"/>
        <v/>
      </c>
      <c r="R1293" s="4" t="str">
        <f t="shared" si="694"/>
        <v/>
      </c>
      <c r="S1293" s="4" t="str">
        <f t="shared" si="626"/>
        <v>-</v>
      </c>
      <c r="T1293" s="4" t="str">
        <f t="shared" si="627"/>
        <v>-</v>
      </c>
      <c r="U1293" s="4" t="str">
        <f t="shared" si="628"/>
        <v>-</v>
      </c>
      <c r="V1293" s="4" t="str">
        <f t="shared" si="629"/>
        <v>-</v>
      </c>
      <c r="W1293" s="4"/>
    </row>
    <row r="1294" spans="1:23" x14ac:dyDescent="0.3">
      <c r="A1294" s="1" t="str">
        <f t="shared" si="679"/>
        <v/>
      </c>
      <c r="B1294" t="str">
        <f t="shared" si="679"/>
        <v/>
      </c>
      <c r="C1294" t="str">
        <f t="shared" si="679"/>
        <v/>
      </c>
      <c r="D1294" t="str">
        <f t="shared" si="679"/>
        <v/>
      </c>
      <c r="F1294" t="str">
        <f t="shared" si="624"/>
        <v/>
      </c>
      <c r="G1294" s="4" t="str">
        <f t="shared" ref="G1294:R1294" si="695">IFERROR(100*G587,"")</f>
        <v/>
      </c>
      <c r="H1294" s="4" t="str">
        <f t="shared" si="695"/>
        <v/>
      </c>
      <c r="I1294" s="4" t="str">
        <f t="shared" si="695"/>
        <v/>
      </c>
      <c r="J1294" s="4" t="str">
        <f t="shared" si="695"/>
        <v/>
      </c>
      <c r="K1294" s="4" t="str">
        <f t="shared" si="695"/>
        <v/>
      </c>
      <c r="L1294" s="4" t="str">
        <f t="shared" si="695"/>
        <v/>
      </c>
      <c r="M1294" s="4" t="str">
        <f t="shared" si="695"/>
        <v/>
      </c>
      <c r="N1294" s="4" t="str">
        <f t="shared" si="695"/>
        <v/>
      </c>
      <c r="O1294" s="4" t="str">
        <f t="shared" si="695"/>
        <v/>
      </c>
      <c r="P1294" s="4" t="str">
        <f t="shared" si="695"/>
        <v/>
      </c>
      <c r="Q1294" s="4" t="str">
        <f t="shared" si="695"/>
        <v/>
      </c>
      <c r="R1294" s="4" t="str">
        <f t="shared" si="695"/>
        <v/>
      </c>
      <c r="S1294" s="4" t="str">
        <f t="shared" si="626"/>
        <v>-</v>
      </c>
      <c r="T1294" s="4" t="str">
        <f t="shared" si="627"/>
        <v>-</v>
      </c>
      <c r="U1294" s="4" t="str">
        <f t="shared" si="628"/>
        <v>-</v>
      </c>
      <c r="V1294" s="4" t="str">
        <f t="shared" si="629"/>
        <v>-</v>
      </c>
      <c r="W1294" s="4"/>
    </row>
    <row r="1295" spans="1:23" x14ac:dyDescent="0.3">
      <c r="A1295" s="1" t="str">
        <f t="shared" si="679"/>
        <v/>
      </c>
      <c r="B1295" t="str">
        <f t="shared" si="679"/>
        <v/>
      </c>
      <c r="C1295" t="str">
        <f t="shared" si="679"/>
        <v/>
      </c>
      <c r="D1295" t="str">
        <f t="shared" si="679"/>
        <v/>
      </c>
      <c r="F1295" t="str">
        <f t="shared" ref="F1295:F1358" si="696">F588</f>
        <v/>
      </c>
      <c r="G1295" s="4" t="str">
        <f t="shared" ref="G1295:R1295" si="697">IFERROR(100*G588,"")</f>
        <v/>
      </c>
      <c r="H1295" s="4" t="str">
        <f t="shared" si="697"/>
        <v/>
      </c>
      <c r="I1295" s="4" t="str">
        <f t="shared" si="697"/>
        <v/>
      </c>
      <c r="J1295" s="4" t="str">
        <f t="shared" si="697"/>
        <v/>
      </c>
      <c r="K1295" s="4" t="str">
        <f t="shared" si="697"/>
        <v/>
      </c>
      <c r="L1295" s="4" t="str">
        <f t="shared" si="697"/>
        <v/>
      </c>
      <c r="M1295" s="4" t="str">
        <f t="shared" si="697"/>
        <v/>
      </c>
      <c r="N1295" s="4" t="str">
        <f t="shared" si="697"/>
        <v/>
      </c>
      <c r="O1295" s="4" t="str">
        <f t="shared" si="697"/>
        <v/>
      </c>
      <c r="P1295" s="4" t="str">
        <f t="shared" si="697"/>
        <v/>
      </c>
      <c r="Q1295" s="4" t="str">
        <f t="shared" si="697"/>
        <v/>
      </c>
      <c r="R1295" s="4" t="str">
        <f t="shared" si="697"/>
        <v/>
      </c>
      <c r="S1295" s="4" t="str">
        <f t="shared" ref="S1295:S1358" si="698">IFERROR(($G$714*G1295)+($H$714*H1295)+($I$714*I1295)+($J$714*J1295),"-")</f>
        <v>-</v>
      </c>
      <c r="T1295" s="4" t="str">
        <f t="shared" ref="T1295:T1358" si="699">IFERROR(($K$714*K1295)+($L$714*L1295)+($M$714*M1295),"-")</f>
        <v>-</v>
      </c>
      <c r="U1295" s="4" t="str">
        <f t="shared" ref="U1295:U1358" si="700">IFERROR(($N$714*N1295)+($O$714*O1295)+($Q$714*Q1295)+($R$714*R1295)+($P$714*P1295),"-")</f>
        <v>-</v>
      </c>
      <c r="V1295" s="4" t="str">
        <f t="shared" ref="V1295:V1358" si="701">IFERROR(($S$714*S1295)+($T$714*T1295)+($U$714*U1295),"-")</f>
        <v>-</v>
      </c>
      <c r="W1295" s="4"/>
    </row>
    <row r="1296" spans="1:23" x14ac:dyDescent="0.3">
      <c r="A1296" s="1" t="str">
        <f t="shared" si="679"/>
        <v/>
      </c>
      <c r="B1296" t="str">
        <f t="shared" si="679"/>
        <v/>
      </c>
      <c r="C1296" t="str">
        <f t="shared" si="679"/>
        <v/>
      </c>
      <c r="D1296" t="str">
        <f t="shared" si="679"/>
        <v/>
      </c>
      <c r="F1296" t="str">
        <f t="shared" si="696"/>
        <v/>
      </c>
      <c r="G1296" s="4" t="str">
        <f t="shared" ref="G1296:R1296" si="702">IFERROR(100*G589,"")</f>
        <v/>
      </c>
      <c r="H1296" s="4" t="str">
        <f t="shared" si="702"/>
        <v/>
      </c>
      <c r="I1296" s="4" t="str">
        <f t="shared" si="702"/>
        <v/>
      </c>
      <c r="J1296" s="4" t="str">
        <f t="shared" si="702"/>
        <v/>
      </c>
      <c r="K1296" s="4" t="str">
        <f t="shared" si="702"/>
        <v/>
      </c>
      <c r="L1296" s="4" t="str">
        <f t="shared" si="702"/>
        <v/>
      </c>
      <c r="M1296" s="4" t="str">
        <f t="shared" si="702"/>
        <v/>
      </c>
      <c r="N1296" s="4" t="str">
        <f t="shared" si="702"/>
        <v/>
      </c>
      <c r="O1296" s="4" t="str">
        <f t="shared" si="702"/>
        <v/>
      </c>
      <c r="P1296" s="4" t="str">
        <f t="shared" si="702"/>
        <v/>
      </c>
      <c r="Q1296" s="4" t="str">
        <f t="shared" si="702"/>
        <v/>
      </c>
      <c r="R1296" s="4" t="str">
        <f t="shared" si="702"/>
        <v/>
      </c>
      <c r="S1296" s="4" t="str">
        <f t="shared" si="698"/>
        <v>-</v>
      </c>
      <c r="T1296" s="4" t="str">
        <f t="shared" si="699"/>
        <v>-</v>
      </c>
      <c r="U1296" s="4" t="str">
        <f t="shared" si="700"/>
        <v>-</v>
      </c>
      <c r="V1296" s="4" t="str">
        <f t="shared" si="701"/>
        <v>-</v>
      </c>
      <c r="W1296" s="4"/>
    </row>
    <row r="1297" spans="1:23" x14ac:dyDescent="0.3">
      <c r="A1297" s="1" t="str">
        <f t="shared" si="679"/>
        <v/>
      </c>
      <c r="B1297" t="str">
        <f t="shared" si="679"/>
        <v/>
      </c>
      <c r="C1297" t="str">
        <f t="shared" si="679"/>
        <v/>
      </c>
      <c r="D1297" t="str">
        <f t="shared" si="679"/>
        <v/>
      </c>
      <c r="F1297" t="str">
        <f t="shared" si="696"/>
        <v/>
      </c>
      <c r="G1297" s="4" t="str">
        <f t="shared" ref="G1297:R1297" si="703">IFERROR(100*G590,"")</f>
        <v/>
      </c>
      <c r="H1297" s="4" t="str">
        <f t="shared" si="703"/>
        <v/>
      </c>
      <c r="I1297" s="4" t="str">
        <f t="shared" si="703"/>
        <v/>
      </c>
      <c r="J1297" s="4" t="str">
        <f t="shared" si="703"/>
        <v/>
      </c>
      <c r="K1297" s="4" t="str">
        <f t="shared" si="703"/>
        <v/>
      </c>
      <c r="L1297" s="4" t="str">
        <f t="shared" si="703"/>
        <v/>
      </c>
      <c r="M1297" s="4" t="str">
        <f t="shared" si="703"/>
        <v/>
      </c>
      <c r="N1297" s="4" t="str">
        <f t="shared" si="703"/>
        <v/>
      </c>
      <c r="O1297" s="4" t="str">
        <f t="shared" si="703"/>
        <v/>
      </c>
      <c r="P1297" s="4" t="str">
        <f t="shared" si="703"/>
        <v/>
      </c>
      <c r="Q1297" s="4" t="str">
        <f t="shared" si="703"/>
        <v/>
      </c>
      <c r="R1297" s="4" t="str">
        <f t="shared" si="703"/>
        <v/>
      </c>
      <c r="S1297" s="4" t="str">
        <f t="shared" si="698"/>
        <v>-</v>
      </c>
      <c r="T1297" s="4" t="str">
        <f t="shared" si="699"/>
        <v>-</v>
      </c>
      <c r="U1297" s="4" t="str">
        <f t="shared" si="700"/>
        <v>-</v>
      </c>
      <c r="V1297" s="4" t="str">
        <f t="shared" si="701"/>
        <v>-</v>
      </c>
      <c r="W1297" s="4"/>
    </row>
    <row r="1298" spans="1:23" x14ac:dyDescent="0.3">
      <c r="A1298" s="1" t="str">
        <f t="shared" si="679"/>
        <v/>
      </c>
      <c r="B1298" t="str">
        <f t="shared" si="679"/>
        <v/>
      </c>
      <c r="C1298" t="str">
        <f t="shared" si="679"/>
        <v/>
      </c>
      <c r="D1298" t="str">
        <f t="shared" si="679"/>
        <v/>
      </c>
      <c r="F1298" t="str">
        <f t="shared" si="696"/>
        <v/>
      </c>
      <c r="G1298" s="4" t="str">
        <f t="shared" ref="G1298:R1298" si="704">IFERROR(100*G591,"")</f>
        <v/>
      </c>
      <c r="H1298" s="4" t="str">
        <f t="shared" si="704"/>
        <v/>
      </c>
      <c r="I1298" s="4" t="str">
        <f t="shared" si="704"/>
        <v/>
      </c>
      <c r="J1298" s="4" t="str">
        <f t="shared" si="704"/>
        <v/>
      </c>
      <c r="K1298" s="4" t="str">
        <f t="shared" si="704"/>
        <v/>
      </c>
      <c r="L1298" s="4" t="str">
        <f t="shared" si="704"/>
        <v/>
      </c>
      <c r="M1298" s="4" t="str">
        <f t="shared" si="704"/>
        <v/>
      </c>
      <c r="N1298" s="4" t="str">
        <f t="shared" si="704"/>
        <v/>
      </c>
      <c r="O1298" s="4" t="str">
        <f t="shared" si="704"/>
        <v/>
      </c>
      <c r="P1298" s="4" t="str">
        <f t="shared" si="704"/>
        <v/>
      </c>
      <c r="Q1298" s="4" t="str">
        <f t="shared" si="704"/>
        <v/>
      </c>
      <c r="R1298" s="4" t="str">
        <f t="shared" si="704"/>
        <v/>
      </c>
      <c r="S1298" s="4" t="str">
        <f t="shared" si="698"/>
        <v>-</v>
      </c>
      <c r="T1298" s="4" t="str">
        <f t="shared" si="699"/>
        <v>-</v>
      </c>
      <c r="U1298" s="4" t="str">
        <f t="shared" si="700"/>
        <v>-</v>
      </c>
      <c r="V1298" s="4" t="str">
        <f t="shared" si="701"/>
        <v>-</v>
      </c>
      <c r="W1298" s="4"/>
    </row>
    <row r="1299" spans="1:23" x14ac:dyDescent="0.3">
      <c r="A1299" s="1" t="str">
        <f t="shared" ref="A1299:D1318" si="705">A592</f>
        <v/>
      </c>
      <c r="B1299" t="str">
        <f t="shared" si="705"/>
        <v/>
      </c>
      <c r="C1299" t="str">
        <f t="shared" si="705"/>
        <v/>
      </c>
      <c r="D1299" t="str">
        <f t="shared" si="705"/>
        <v/>
      </c>
      <c r="F1299" t="str">
        <f t="shared" si="696"/>
        <v/>
      </c>
      <c r="G1299" s="4" t="str">
        <f t="shared" ref="G1299:R1299" si="706">IFERROR(100*G592,"")</f>
        <v/>
      </c>
      <c r="H1299" s="4" t="str">
        <f t="shared" si="706"/>
        <v/>
      </c>
      <c r="I1299" s="4" t="str">
        <f t="shared" si="706"/>
        <v/>
      </c>
      <c r="J1299" s="4" t="str">
        <f t="shared" si="706"/>
        <v/>
      </c>
      <c r="K1299" s="4" t="str">
        <f t="shared" si="706"/>
        <v/>
      </c>
      <c r="L1299" s="4" t="str">
        <f t="shared" si="706"/>
        <v/>
      </c>
      <c r="M1299" s="4" t="str">
        <f t="shared" si="706"/>
        <v/>
      </c>
      <c r="N1299" s="4" t="str">
        <f t="shared" si="706"/>
        <v/>
      </c>
      <c r="O1299" s="4" t="str">
        <f t="shared" si="706"/>
        <v/>
      </c>
      <c r="P1299" s="4" t="str">
        <f t="shared" si="706"/>
        <v/>
      </c>
      <c r="Q1299" s="4" t="str">
        <f t="shared" si="706"/>
        <v/>
      </c>
      <c r="R1299" s="4" t="str">
        <f t="shared" si="706"/>
        <v/>
      </c>
      <c r="S1299" s="4" t="str">
        <f t="shared" si="698"/>
        <v>-</v>
      </c>
      <c r="T1299" s="4" t="str">
        <f t="shared" si="699"/>
        <v>-</v>
      </c>
      <c r="U1299" s="4" t="str">
        <f t="shared" si="700"/>
        <v>-</v>
      </c>
      <c r="V1299" s="4" t="str">
        <f t="shared" si="701"/>
        <v>-</v>
      </c>
      <c r="W1299" s="4"/>
    </row>
    <row r="1300" spans="1:23" x14ac:dyDescent="0.3">
      <c r="A1300" s="1" t="str">
        <f t="shared" si="705"/>
        <v/>
      </c>
      <c r="B1300" t="str">
        <f t="shared" si="705"/>
        <v/>
      </c>
      <c r="C1300" t="str">
        <f t="shared" si="705"/>
        <v/>
      </c>
      <c r="D1300" t="str">
        <f t="shared" si="705"/>
        <v/>
      </c>
      <c r="F1300" t="str">
        <f t="shared" si="696"/>
        <v/>
      </c>
      <c r="G1300" s="4" t="str">
        <f t="shared" ref="G1300:R1300" si="707">IFERROR(100*G593,"")</f>
        <v/>
      </c>
      <c r="H1300" s="4" t="str">
        <f t="shared" si="707"/>
        <v/>
      </c>
      <c r="I1300" s="4" t="str">
        <f t="shared" si="707"/>
        <v/>
      </c>
      <c r="J1300" s="4" t="str">
        <f t="shared" si="707"/>
        <v/>
      </c>
      <c r="K1300" s="4" t="str">
        <f t="shared" si="707"/>
        <v/>
      </c>
      <c r="L1300" s="4" t="str">
        <f t="shared" si="707"/>
        <v/>
      </c>
      <c r="M1300" s="4" t="str">
        <f t="shared" si="707"/>
        <v/>
      </c>
      <c r="N1300" s="4" t="str">
        <f t="shared" si="707"/>
        <v/>
      </c>
      <c r="O1300" s="4" t="str">
        <f t="shared" si="707"/>
        <v/>
      </c>
      <c r="P1300" s="4" t="str">
        <f t="shared" si="707"/>
        <v/>
      </c>
      <c r="Q1300" s="4" t="str">
        <f t="shared" si="707"/>
        <v/>
      </c>
      <c r="R1300" s="4" t="str">
        <f t="shared" si="707"/>
        <v/>
      </c>
      <c r="S1300" s="4" t="str">
        <f t="shared" si="698"/>
        <v>-</v>
      </c>
      <c r="T1300" s="4" t="str">
        <f t="shared" si="699"/>
        <v>-</v>
      </c>
      <c r="U1300" s="4" t="str">
        <f t="shared" si="700"/>
        <v>-</v>
      </c>
      <c r="V1300" s="4" t="str">
        <f t="shared" si="701"/>
        <v>-</v>
      </c>
      <c r="W1300" s="4"/>
    </row>
    <row r="1301" spans="1:23" x14ac:dyDescent="0.3">
      <c r="A1301" s="1" t="str">
        <f t="shared" si="705"/>
        <v/>
      </c>
      <c r="B1301" t="str">
        <f t="shared" si="705"/>
        <v/>
      </c>
      <c r="C1301" t="str">
        <f t="shared" si="705"/>
        <v/>
      </c>
      <c r="D1301" t="str">
        <f t="shared" si="705"/>
        <v/>
      </c>
      <c r="F1301" t="str">
        <f t="shared" si="696"/>
        <v/>
      </c>
      <c r="G1301" s="4" t="str">
        <f t="shared" ref="G1301:R1301" si="708">IFERROR(100*G594,"")</f>
        <v/>
      </c>
      <c r="H1301" s="4" t="str">
        <f t="shared" si="708"/>
        <v/>
      </c>
      <c r="I1301" s="4" t="str">
        <f t="shared" si="708"/>
        <v/>
      </c>
      <c r="J1301" s="4" t="str">
        <f t="shared" si="708"/>
        <v/>
      </c>
      <c r="K1301" s="4" t="str">
        <f t="shared" si="708"/>
        <v/>
      </c>
      <c r="L1301" s="4" t="str">
        <f t="shared" si="708"/>
        <v/>
      </c>
      <c r="M1301" s="4" t="str">
        <f t="shared" si="708"/>
        <v/>
      </c>
      <c r="N1301" s="4" t="str">
        <f t="shared" si="708"/>
        <v/>
      </c>
      <c r="O1301" s="4" t="str">
        <f t="shared" si="708"/>
        <v/>
      </c>
      <c r="P1301" s="4" t="str">
        <f t="shared" si="708"/>
        <v/>
      </c>
      <c r="Q1301" s="4" t="str">
        <f t="shared" si="708"/>
        <v/>
      </c>
      <c r="R1301" s="4" t="str">
        <f t="shared" si="708"/>
        <v/>
      </c>
      <c r="S1301" s="4" t="str">
        <f t="shared" si="698"/>
        <v>-</v>
      </c>
      <c r="T1301" s="4" t="str">
        <f t="shared" si="699"/>
        <v>-</v>
      </c>
      <c r="U1301" s="4" t="str">
        <f t="shared" si="700"/>
        <v>-</v>
      </c>
      <c r="V1301" s="4" t="str">
        <f t="shared" si="701"/>
        <v>-</v>
      </c>
      <c r="W1301" s="4"/>
    </row>
    <row r="1302" spans="1:23" x14ac:dyDescent="0.3">
      <c r="A1302" s="1" t="str">
        <f t="shared" si="705"/>
        <v/>
      </c>
      <c r="B1302" t="str">
        <f t="shared" si="705"/>
        <v/>
      </c>
      <c r="C1302" t="str">
        <f t="shared" si="705"/>
        <v/>
      </c>
      <c r="D1302" t="str">
        <f t="shared" si="705"/>
        <v/>
      </c>
      <c r="F1302" t="str">
        <f t="shared" si="696"/>
        <v/>
      </c>
      <c r="G1302" s="4" t="str">
        <f t="shared" ref="G1302:R1302" si="709">IFERROR(100*G595,"")</f>
        <v/>
      </c>
      <c r="H1302" s="4" t="str">
        <f t="shared" si="709"/>
        <v/>
      </c>
      <c r="I1302" s="4" t="str">
        <f t="shared" si="709"/>
        <v/>
      </c>
      <c r="J1302" s="4" t="str">
        <f t="shared" si="709"/>
        <v/>
      </c>
      <c r="K1302" s="4" t="str">
        <f t="shared" si="709"/>
        <v/>
      </c>
      <c r="L1302" s="4" t="str">
        <f t="shared" si="709"/>
        <v/>
      </c>
      <c r="M1302" s="4" t="str">
        <f t="shared" si="709"/>
        <v/>
      </c>
      <c r="N1302" s="4" t="str">
        <f t="shared" si="709"/>
        <v/>
      </c>
      <c r="O1302" s="4" t="str">
        <f t="shared" si="709"/>
        <v/>
      </c>
      <c r="P1302" s="4" t="str">
        <f t="shared" si="709"/>
        <v/>
      </c>
      <c r="Q1302" s="4" t="str">
        <f t="shared" si="709"/>
        <v/>
      </c>
      <c r="R1302" s="4" t="str">
        <f t="shared" si="709"/>
        <v/>
      </c>
      <c r="S1302" s="4" t="str">
        <f t="shared" si="698"/>
        <v>-</v>
      </c>
      <c r="T1302" s="4" t="str">
        <f t="shared" si="699"/>
        <v>-</v>
      </c>
      <c r="U1302" s="4" t="str">
        <f t="shared" si="700"/>
        <v>-</v>
      </c>
      <c r="V1302" s="4" t="str">
        <f t="shared" si="701"/>
        <v>-</v>
      </c>
      <c r="W1302" s="4"/>
    </row>
    <row r="1303" spans="1:23" x14ac:dyDescent="0.3">
      <c r="A1303" s="1" t="str">
        <f t="shared" si="705"/>
        <v/>
      </c>
      <c r="B1303" t="str">
        <f t="shared" si="705"/>
        <v/>
      </c>
      <c r="C1303" t="str">
        <f t="shared" si="705"/>
        <v/>
      </c>
      <c r="D1303" t="str">
        <f t="shared" si="705"/>
        <v/>
      </c>
      <c r="F1303" t="str">
        <f t="shared" si="696"/>
        <v/>
      </c>
      <c r="G1303" s="4" t="str">
        <f t="shared" ref="G1303:R1303" si="710">IFERROR(100*G596,"")</f>
        <v/>
      </c>
      <c r="H1303" s="4" t="str">
        <f t="shared" si="710"/>
        <v/>
      </c>
      <c r="I1303" s="4" t="str">
        <f t="shared" si="710"/>
        <v/>
      </c>
      <c r="J1303" s="4" t="str">
        <f t="shared" si="710"/>
        <v/>
      </c>
      <c r="K1303" s="4" t="str">
        <f t="shared" si="710"/>
        <v/>
      </c>
      <c r="L1303" s="4" t="str">
        <f t="shared" si="710"/>
        <v/>
      </c>
      <c r="M1303" s="4" t="str">
        <f t="shared" si="710"/>
        <v/>
      </c>
      <c r="N1303" s="4" t="str">
        <f t="shared" si="710"/>
        <v/>
      </c>
      <c r="O1303" s="4" t="str">
        <f t="shared" si="710"/>
        <v/>
      </c>
      <c r="P1303" s="4" t="str">
        <f t="shared" si="710"/>
        <v/>
      </c>
      <c r="Q1303" s="4" t="str">
        <f t="shared" si="710"/>
        <v/>
      </c>
      <c r="R1303" s="4" t="str">
        <f t="shared" si="710"/>
        <v/>
      </c>
      <c r="S1303" s="4" t="str">
        <f t="shared" si="698"/>
        <v>-</v>
      </c>
      <c r="T1303" s="4" t="str">
        <f t="shared" si="699"/>
        <v>-</v>
      </c>
      <c r="U1303" s="4" t="str">
        <f t="shared" si="700"/>
        <v>-</v>
      </c>
      <c r="V1303" s="4" t="str">
        <f t="shared" si="701"/>
        <v>-</v>
      </c>
      <c r="W1303" s="4"/>
    </row>
    <row r="1304" spans="1:23" x14ac:dyDescent="0.3">
      <c r="A1304" s="1" t="str">
        <f t="shared" si="705"/>
        <v/>
      </c>
      <c r="B1304" t="str">
        <f t="shared" si="705"/>
        <v/>
      </c>
      <c r="C1304" t="str">
        <f t="shared" si="705"/>
        <v/>
      </c>
      <c r="D1304" t="str">
        <f t="shared" si="705"/>
        <v/>
      </c>
      <c r="F1304" t="str">
        <f t="shared" si="696"/>
        <v/>
      </c>
      <c r="G1304" s="4" t="str">
        <f t="shared" ref="G1304:R1304" si="711">IFERROR(100*G597,"")</f>
        <v/>
      </c>
      <c r="H1304" s="4" t="str">
        <f t="shared" si="711"/>
        <v/>
      </c>
      <c r="I1304" s="4" t="str">
        <f t="shared" si="711"/>
        <v/>
      </c>
      <c r="J1304" s="4" t="str">
        <f t="shared" si="711"/>
        <v/>
      </c>
      <c r="K1304" s="4" t="str">
        <f t="shared" si="711"/>
        <v/>
      </c>
      <c r="L1304" s="4" t="str">
        <f t="shared" si="711"/>
        <v/>
      </c>
      <c r="M1304" s="4" t="str">
        <f t="shared" si="711"/>
        <v/>
      </c>
      <c r="N1304" s="4" t="str">
        <f t="shared" si="711"/>
        <v/>
      </c>
      <c r="O1304" s="4" t="str">
        <f t="shared" si="711"/>
        <v/>
      </c>
      <c r="P1304" s="4" t="str">
        <f t="shared" si="711"/>
        <v/>
      </c>
      <c r="Q1304" s="4" t="str">
        <f t="shared" si="711"/>
        <v/>
      </c>
      <c r="R1304" s="4" t="str">
        <f t="shared" si="711"/>
        <v/>
      </c>
      <c r="S1304" s="4" t="str">
        <f t="shared" si="698"/>
        <v>-</v>
      </c>
      <c r="T1304" s="4" t="str">
        <f t="shared" si="699"/>
        <v>-</v>
      </c>
      <c r="U1304" s="4" t="str">
        <f t="shared" si="700"/>
        <v>-</v>
      </c>
      <c r="V1304" s="4" t="str">
        <f t="shared" si="701"/>
        <v>-</v>
      </c>
      <c r="W1304" s="4"/>
    </row>
    <row r="1305" spans="1:23" x14ac:dyDescent="0.3">
      <c r="A1305" s="1" t="str">
        <f t="shared" si="705"/>
        <v/>
      </c>
      <c r="B1305" t="str">
        <f t="shared" si="705"/>
        <v/>
      </c>
      <c r="C1305" t="str">
        <f t="shared" si="705"/>
        <v/>
      </c>
      <c r="D1305" t="str">
        <f t="shared" si="705"/>
        <v/>
      </c>
      <c r="F1305" t="str">
        <f t="shared" si="696"/>
        <v/>
      </c>
      <c r="G1305" s="4" t="str">
        <f t="shared" ref="G1305:R1305" si="712">IFERROR(100*G598,"")</f>
        <v/>
      </c>
      <c r="H1305" s="4" t="str">
        <f t="shared" si="712"/>
        <v/>
      </c>
      <c r="I1305" s="4" t="str">
        <f t="shared" si="712"/>
        <v/>
      </c>
      <c r="J1305" s="4" t="str">
        <f t="shared" si="712"/>
        <v/>
      </c>
      <c r="K1305" s="4" t="str">
        <f t="shared" si="712"/>
        <v/>
      </c>
      <c r="L1305" s="4" t="str">
        <f t="shared" si="712"/>
        <v/>
      </c>
      <c r="M1305" s="4" t="str">
        <f t="shared" si="712"/>
        <v/>
      </c>
      <c r="N1305" s="4" t="str">
        <f t="shared" si="712"/>
        <v/>
      </c>
      <c r="O1305" s="4" t="str">
        <f t="shared" si="712"/>
        <v/>
      </c>
      <c r="P1305" s="4" t="str">
        <f t="shared" si="712"/>
        <v/>
      </c>
      <c r="Q1305" s="4" t="str">
        <f t="shared" si="712"/>
        <v/>
      </c>
      <c r="R1305" s="4" t="str">
        <f t="shared" si="712"/>
        <v/>
      </c>
      <c r="S1305" s="4" t="str">
        <f t="shared" si="698"/>
        <v>-</v>
      </c>
      <c r="T1305" s="4" t="str">
        <f t="shared" si="699"/>
        <v>-</v>
      </c>
      <c r="U1305" s="4" t="str">
        <f t="shared" si="700"/>
        <v>-</v>
      </c>
      <c r="V1305" s="4" t="str">
        <f t="shared" si="701"/>
        <v>-</v>
      </c>
      <c r="W1305" s="4"/>
    </row>
    <row r="1306" spans="1:23" x14ac:dyDescent="0.3">
      <c r="A1306" s="1" t="str">
        <f t="shared" si="705"/>
        <v/>
      </c>
      <c r="B1306" t="str">
        <f t="shared" si="705"/>
        <v/>
      </c>
      <c r="C1306" t="str">
        <f t="shared" si="705"/>
        <v/>
      </c>
      <c r="D1306" t="str">
        <f t="shared" si="705"/>
        <v/>
      </c>
      <c r="F1306" t="str">
        <f t="shared" si="696"/>
        <v/>
      </c>
      <c r="G1306" s="4" t="str">
        <f t="shared" ref="G1306:R1306" si="713">IFERROR(100*G599,"")</f>
        <v/>
      </c>
      <c r="H1306" s="4" t="str">
        <f t="shared" si="713"/>
        <v/>
      </c>
      <c r="I1306" s="4" t="str">
        <f t="shared" si="713"/>
        <v/>
      </c>
      <c r="J1306" s="4" t="str">
        <f t="shared" si="713"/>
        <v/>
      </c>
      <c r="K1306" s="4" t="str">
        <f t="shared" si="713"/>
        <v/>
      </c>
      <c r="L1306" s="4" t="str">
        <f t="shared" si="713"/>
        <v/>
      </c>
      <c r="M1306" s="4" t="str">
        <f t="shared" si="713"/>
        <v/>
      </c>
      <c r="N1306" s="4" t="str">
        <f t="shared" si="713"/>
        <v/>
      </c>
      <c r="O1306" s="4" t="str">
        <f t="shared" si="713"/>
        <v/>
      </c>
      <c r="P1306" s="4" t="str">
        <f t="shared" si="713"/>
        <v/>
      </c>
      <c r="Q1306" s="4" t="str">
        <f t="shared" si="713"/>
        <v/>
      </c>
      <c r="R1306" s="4" t="str">
        <f t="shared" si="713"/>
        <v/>
      </c>
      <c r="S1306" s="4" t="str">
        <f t="shared" si="698"/>
        <v>-</v>
      </c>
      <c r="T1306" s="4" t="str">
        <f t="shared" si="699"/>
        <v>-</v>
      </c>
      <c r="U1306" s="4" t="str">
        <f t="shared" si="700"/>
        <v>-</v>
      </c>
      <c r="V1306" s="4" t="str">
        <f t="shared" si="701"/>
        <v>-</v>
      </c>
      <c r="W1306" s="4"/>
    </row>
    <row r="1307" spans="1:23" x14ac:dyDescent="0.3">
      <c r="A1307" s="1" t="str">
        <f t="shared" si="705"/>
        <v/>
      </c>
      <c r="B1307" t="str">
        <f t="shared" si="705"/>
        <v/>
      </c>
      <c r="C1307" t="str">
        <f t="shared" si="705"/>
        <v/>
      </c>
      <c r="D1307" t="str">
        <f t="shared" si="705"/>
        <v/>
      </c>
      <c r="F1307" t="str">
        <f t="shared" si="696"/>
        <v/>
      </c>
      <c r="G1307" s="4" t="str">
        <f t="shared" ref="G1307:R1307" si="714">IFERROR(100*G600,"")</f>
        <v/>
      </c>
      <c r="H1307" s="4" t="str">
        <f t="shared" si="714"/>
        <v/>
      </c>
      <c r="I1307" s="4" t="str">
        <f t="shared" si="714"/>
        <v/>
      </c>
      <c r="J1307" s="4" t="str">
        <f t="shared" si="714"/>
        <v/>
      </c>
      <c r="K1307" s="4" t="str">
        <f t="shared" si="714"/>
        <v/>
      </c>
      <c r="L1307" s="4" t="str">
        <f t="shared" si="714"/>
        <v/>
      </c>
      <c r="M1307" s="4" t="str">
        <f t="shared" si="714"/>
        <v/>
      </c>
      <c r="N1307" s="4" t="str">
        <f t="shared" si="714"/>
        <v/>
      </c>
      <c r="O1307" s="4" t="str">
        <f t="shared" si="714"/>
        <v/>
      </c>
      <c r="P1307" s="4" t="str">
        <f t="shared" si="714"/>
        <v/>
      </c>
      <c r="Q1307" s="4" t="str">
        <f t="shared" si="714"/>
        <v/>
      </c>
      <c r="R1307" s="4" t="str">
        <f t="shared" si="714"/>
        <v/>
      </c>
      <c r="S1307" s="4" t="str">
        <f t="shared" si="698"/>
        <v>-</v>
      </c>
      <c r="T1307" s="4" t="str">
        <f t="shared" si="699"/>
        <v>-</v>
      </c>
      <c r="U1307" s="4" t="str">
        <f t="shared" si="700"/>
        <v>-</v>
      </c>
      <c r="V1307" s="4" t="str">
        <f t="shared" si="701"/>
        <v>-</v>
      </c>
      <c r="W1307" s="4"/>
    </row>
    <row r="1308" spans="1:23" x14ac:dyDescent="0.3">
      <c r="A1308" s="1" t="str">
        <f t="shared" si="705"/>
        <v/>
      </c>
      <c r="B1308" t="str">
        <f t="shared" si="705"/>
        <v/>
      </c>
      <c r="C1308" t="str">
        <f t="shared" si="705"/>
        <v/>
      </c>
      <c r="D1308" t="str">
        <f t="shared" si="705"/>
        <v/>
      </c>
      <c r="F1308" t="str">
        <f t="shared" si="696"/>
        <v/>
      </c>
      <c r="G1308" s="4" t="str">
        <f t="shared" ref="G1308:R1308" si="715">IFERROR(100*G601,"")</f>
        <v/>
      </c>
      <c r="H1308" s="4" t="str">
        <f t="shared" si="715"/>
        <v/>
      </c>
      <c r="I1308" s="4" t="str">
        <f t="shared" si="715"/>
        <v/>
      </c>
      <c r="J1308" s="4" t="str">
        <f t="shared" si="715"/>
        <v/>
      </c>
      <c r="K1308" s="4" t="str">
        <f t="shared" si="715"/>
        <v/>
      </c>
      <c r="L1308" s="4" t="str">
        <f t="shared" si="715"/>
        <v/>
      </c>
      <c r="M1308" s="4" t="str">
        <f t="shared" si="715"/>
        <v/>
      </c>
      <c r="N1308" s="4" t="str">
        <f t="shared" si="715"/>
        <v/>
      </c>
      <c r="O1308" s="4" t="str">
        <f t="shared" si="715"/>
        <v/>
      </c>
      <c r="P1308" s="4" t="str">
        <f t="shared" si="715"/>
        <v/>
      </c>
      <c r="Q1308" s="4" t="str">
        <f t="shared" si="715"/>
        <v/>
      </c>
      <c r="R1308" s="4" t="str">
        <f t="shared" si="715"/>
        <v/>
      </c>
      <c r="S1308" s="4" t="str">
        <f t="shared" si="698"/>
        <v>-</v>
      </c>
      <c r="T1308" s="4" t="str">
        <f t="shared" si="699"/>
        <v>-</v>
      </c>
      <c r="U1308" s="4" t="str">
        <f t="shared" si="700"/>
        <v>-</v>
      </c>
      <c r="V1308" s="4" t="str">
        <f t="shared" si="701"/>
        <v>-</v>
      </c>
      <c r="W1308" s="4"/>
    </row>
    <row r="1309" spans="1:23" x14ac:dyDescent="0.3">
      <c r="A1309" s="1" t="str">
        <f t="shared" si="705"/>
        <v/>
      </c>
      <c r="B1309" t="str">
        <f t="shared" si="705"/>
        <v/>
      </c>
      <c r="C1309" t="str">
        <f t="shared" si="705"/>
        <v/>
      </c>
      <c r="D1309" t="str">
        <f t="shared" si="705"/>
        <v/>
      </c>
      <c r="F1309" t="str">
        <f t="shared" si="696"/>
        <v/>
      </c>
      <c r="G1309" s="4" t="str">
        <f t="shared" ref="G1309:R1309" si="716">IFERROR(100*G602,"")</f>
        <v/>
      </c>
      <c r="H1309" s="4" t="str">
        <f t="shared" si="716"/>
        <v/>
      </c>
      <c r="I1309" s="4" t="str">
        <f t="shared" si="716"/>
        <v/>
      </c>
      <c r="J1309" s="4" t="str">
        <f t="shared" si="716"/>
        <v/>
      </c>
      <c r="K1309" s="4" t="str">
        <f t="shared" si="716"/>
        <v/>
      </c>
      <c r="L1309" s="4" t="str">
        <f t="shared" si="716"/>
        <v/>
      </c>
      <c r="M1309" s="4" t="str">
        <f t="shared" si="716"/>
        <v/>
      </c>
      <c r="N1309" s="4" t="str">
        <f t="shared" si="716"/>
        <v/>
      </c>
      <c r="O1309" s="4" t="str">
        <f t="shared" si="716"/>
        <v/>
      </c>
      <c r="P1309" s="4" t="str">
        <f t="shared" si="716"/>
        <v/>
      </c>
      <c r="Q1309" s="4" t="str">
        <f t="shared" si="716"/>
        <v/>
      </c>
      <c r="R1309" s="4" t="str">
        <f t="shared" si="716"/>
        <v/>
      </c>
      <c r="S1309" s="4" t="str">
        <f t="shared" si="698"/>
        <v>-</v>
      </c>
      <c r="T1309" s="4" t="str">
        <f t="shared" si="699"/>
        <v>-</v>
      </c>
      <c r="U1309" s="4" t="str">
        <f t="shared" si="700"/>
        <v>-</v>
      </c>
      <c r="V1309" s="4" t="str">
        <f t="shared" si="701"/>
        <v>-</v>
      </c>
      <c r="W1309" s="4"/>
    </row>
    <row r="1310" spans="1:23" x14ac:dyDescent="0.3">
      <c r="A1310" s="1" t="str">
        <f t="shared" si="705"/>
        <v/>
      </c>
      <c r="B1310" t="str">
        <f t="shared" si="705"/>
        <v/>
      </c>
      <c r="C1310" t="str">
        <f t="shared" si="705"/>
        <v/>
      </c>
      <c r="D1310" t="str">
        <f t="shared" si="705"/>
        <v/>
      </c>
      <c r="F1310" t="str">
        <f t="shared" si="696"/>
        <v/>
      </c>
      <c r="G1310" s="4" t="str">
        <f t="shared" ref="G1310:R1310" si="717">IFERROR(100*G603,"")</f>
        <v/>
      </c>
      <c r="H1310" s="4" t="str">
        <f t="shared" si="717"/>
        <v/>
      </c>
      <c r="I1310" s="4" t="str">
        <f t="shared" si="717"/>
        <v/>
      </c>
      <c r="J1310" s="4" t="str">
        <f t="shared" si="717"/>
        <v/>
      </c>
      <c r="K1310" s="4" t="str">
        <f t="shared" si="717"/>
        <v/>
      </c>
      <c r="L1310" s="4" t="str">
        <f t="shared" si="717"/>
        <v/>
      </c>
      <c r="M1310" s="4" t="str">
        <f t="shared" si="717"/>
        <v/>
      </c>
      <c r="N1310" s="4" t="str">
        <f t="shared" si="717"/>
        <v/>
      </c>
      <c r="O1310" s="4" t="str">
        <f t="shared" si="717"/>
        <v/>
      </c>
      <c r="P1310" s="4" t="str">
        <f t="shared" si="717"/>
        <v/>
      </c>
      <c r="Q1310" s="4" t="str">
        <f t="shared" si="717"/>
        <v/>
      </c>
      <c r="R1310" s="4" t="str">
        <f t="shared" si="717"/>
        <v/>
      </c>
      <c r="S1310" s="4" t="str">
        <f t="shared" si="698"/>
        <v>-</v>
      </c>
      <c r="T1310" s="4" t="str">
        <f t="shared" si="699"/>
        <v>-</v>
      </c>
      <c r="U1310" s="4" t="str">
        <f t="shared" si="700"/>
        <v>-</v>
      </c>
      <c r="V1310" s="4" t="str">
        <f t="shared" si="701"/>
        <v>-</v>
      </c>
      <c r="W1310" s="4"/>
    </row>
    <row r="1311" spans="1:23" x14ac:dyDescent="0.3">
      <c r="A1311" s="1" t="str">
        <f t="shared" si="705"/>
        <v/>
      </c>
      <c r="B1311" t="str">
        <f t="shared" si="705"/>
        <v/>
      </c>
      <c r="C1311" t="str">
        <f t="shared" si="705"/>
        <v/>
      </c>
      <c r="D1311" t="str">
        <f t="shared" si="705"/>
        <v/>
      </c>
      <c r="F1311" t="str">
        <f t="shared" si="696"/>
        <v/>
      </c>
      <c r="G1311" s="4" t="str">
        <f t="shared" ref="G1311:R1311" si="718">IFERROR(100*G604,"")</f>
        <v/>
      </c>
      <c r="H1311" s="4" t="str">
        <f t="shared" si="718"/>
        <v/>
      </c>
      <c r="I1311" s="4" t="str">
        <f t="shared" si="718"/>
        <v/>
      </c>
      <c r="J1311" s="4" t="str">
        <f t="shared" si="718"/>
        <v/>
      </c>
      <c r="K1311" s="4" t="str">
        <f t="shared" si="718"/>
        <v/>
      </c>
      <c r="L1311" s="4" t="str">
        <f t="shared" si="718"/>
        <v/>
      </c>
      <c r="M1311" s="4" t="str">
        <f t="shared" si="718"/>
        <v/>
      </c>
      <c r="N1311" s="4" t="str">
        <f t="shared" si="718"/>
        <v/>
      </c>
      <c r="O1311" s="4" t="str">
        <f t="shared" si="718"/>
        <v/>
      </c>
      <c r="P1311" s="4" t="str">
        <f t="shared" si="718"/>
        <v/>
      </c>
      <c r="Q1311" s="4" t="str">
        <f t="shared" si="718"/>
        <v/>
      </c>
      <c r="R1311" s="4" t="str">
        <f t="shared" si="718"/>
        <v/>
      </c>
      <c r="S1311" s="4" t="str">
        <f t="shared" si="698"/>
        <v>-</v>
      </c>
      <c r="T1311" s="4" t="str">
        <f t="shared" si="699"/>
        <v>-</v>
      </c>
      <c r="U1311" s="4" t="str">
        <f t="shared" si="700"/>
        <v>-</v>
      </c>
      <c r="V1311" s="4" t="str">
        <f t="shared" si="701"/>
        <v>-</v>
      </c>
      <c r="W1311" s="4"/>
    </row>
    <row r="1312" spans="1:23" x14ac:dyDescent="0.3">
      <c r="A1312" s="1" t="str">
        <f t="shared" si="705"/>
        <v/>
      </c>
      <c r="B1312" t="str">
        <f t="shared" si="705"/>
        <v/>
      </c>
      <c r="C1312" t="str">
        <f t="shared" si="705"/>
        <v/>
      </c>
      <c r="D1312" t="str">
        <f t="shared" si="705"/>
        <v/>
      </c>
      <c r="F1312" t="str">
        <f t="shared" si="696"/>
        <v/>
      </c>
      <c r="G1312" s="4" t="str">
        <f t="shared" ref="G1312:R1312" si="719">IFERROR(100*G605,"")</f>
        <v/>
      </c>
      <c r="H1312" s="4" t="str">
        <f t="shared" si="719"/>
        <v/>
      </c>
      <c r="I1312" s="4" t="str">
        <f t="shared" si="719"/>
        <v/>
      </c>
      <c r="J1312" s="4" t="str">
        <f t="shared" si="719"/>
        <v/>
      </c>
      <c r="K1312" s="4" t="str">
        <f t="shared" si="719"/>
        <v/>
      </c>
      <c r="L1312" s="4" t="str">
        <f t="shared" si="719"/>
        <v/>
      </c>
      <c r="M1312" s="4" t="str">
        <f t="shared" si="719"/>
        <v/>
      </c>
      <c r="N1312" s="4" t="str">
        <f t="shared" si="719"/>
        <v/>
      </c>
      <c r="O1312" s="4" t="str">
        <f t="shared" si="719"/>
        <v/>
      </c>
      <c r="P1312" s="4" t="str">
        <f t="shared" si="719"/>
        <v/>
      </c>
      <c r="Q1312" s="4" t="str">
        <f t="shared" si="719"/>
        <v/>
      </c>
      <c r="R1312" s="4" t="str">
        <f t="shared" si="719"/>
        <v/>
      </c>
      <c r="S1312" s="4" t="str">
        <f t="shared" si="698"/>
        <v>-</v>
      </c>
      <c r="T1312" s="4" t="str">
        <f t="shared" si="699"/>
        <v>-</v>
      </c>
      <c r="U1312" s="4" t="str">
        <f t="shared" si="700"/>
        <v>-</v>
      </c>
      <c r="V1312" s="4" t="str">
        <f t="shared" si="701"/>
        <v>-</v>
      </c>
      <c r="W1312" s="4"/>
    </row>
    <row r="1313" spans="1:23" x14ac:dyDescent="0.3">
      <c r="A1313" s="1" t="str">
        <f t="shared" si="705"/>
        <v/>
      </c>
      <c r="B1313" t="str">
        <f t="shared" si="705"/>
        <v/>
      </c>
      <c r="C1313" t="str">
        <f t="shared" si="705"/>
        <v/>
      </c>
      <c r="D1313" t="str">
        <f t="shared" si="705"/>
        <v/>
      </c>
      <c r="F1313" t="str">
        <f t="shared" si="696"/>
        <v/>
      </c>
      <c r="G1313" s="4" t="str">
        <f t="shared" ref="G1313:R1313" si="720">IFERROR(100*G606,"")</f>
        <v/>
      </c>
      <c r="H1313" s="4" t="str">
        <f t="shared" si="720"/>
        <v/>
      </c>
      <c r="I1313" s="4" t="str">
        <f t="shared" si="720"/>
        <v/>
      </c>
      <c r="J1313" s="4" t="str">
        <f t="shared" si="720"/>
        <v/>
      </c>
      <c r="K1313" s="4" t="str">
        <f t="shared" si="720"/>
        <v/>
      </c>
      <c r="L1313" s="4" t="str">
        <f t="shared" si="720"/>
        <v/>
      </c>
      <c r="M1313" s="4" t="str">
        <f t="shared" si="720"/>
        <v/>
      </c>
      <c r="N1313" s="4" t="str">
        <f t="shared" si="720"/>
        <v/>
      </c>
      <c r="O1313" s="4" t="str">
        <f t="shared" si="720"/>
        <v/>
      </c>
      <c r="P1313" s="4" t="str">
        <f t="shared" si="720"/>
        <v/>
      </c>
      <c r="Q1313" s="4" t="str">
        <f t="shared" si="720"/>
        <v/>
      </c>
      <c r="R1313" s="4" t="str">
        <f t="shared" si="720"/>
        <v/>
      </c>
      <c r="S1313" s="4" t="str">
        <f t="shared" si="698"/>
        <v>-</v>
      </c>
      <c r="T1313" s="4" t="str">
        <f t="shared" si="699"/>
        <v>-</v>
      </c>
      <c r="U1313" s="4" t="str">
        <f t="shared" si="700"/>
        <v>-</v>
      </c>
      <c r="V1313" s="4" t="str">
        <f t="shared" si="701"/>
        <v>-</v>
      </c>
      <c r="W1313" s="4"/>
    </row>
    <row r="1314" spans="1:23" x14ac:dyDescent="0.3">
      <c r="A1314" s="1" t="str">
        <f t="shared" si="705"/>
        <v/>
      </c>
      <c r="B1314" t="str">
        <f t="shared" si="705"/>
        <v/>
      </c>
      <c r="C1314" t="str">
        <f t="shared" si="705"/>
        <v/>
      </c>
      <c r="D1314" t="str">
        <f t="shared" si="705"/>
        <v/>
      </c>
      <c r="F1314" t="str">
        <f t="shared" si="696"/>
        <v/>
      </c>
      <c r="G1314" s="4" t="str">
        <f t="shared" ref="G1314:R1314" si="721">IFERROR(100*G607,"")</f>
        <v/>
      </c>
      <c r="H1314" s="4" t="str">
        <f t="shared" si="721"/>
        <v/>
      </c>
      <c r="I1314" s="4" t="str">
        <f t="shared" si="721"/>
        <v/>
      </c>
      <c r="J1314" s="4" t="str">
        <f t="shared" si="721"/>
        <v/>
      </c>
      <c r="K1314" s="4" t="str">
        <f t="shared" si="721"/>
        <v/>
      </c>
      <c r="L1314" s="4" t="str">
        <f t="shared" si="721"/>
        <v/>
      </c>
      <c r="M1314" s="4" t="str">
        <f t="shared" si="721"/>
        <v/>
      </c>
      <c r="N1314" s="4" t="str">
        <f t="shared" si="721"/>
        <v/>
      </c>
      <c r="O1314" s="4" t="str">
        <f t="shared" si="721"/>
        <v/>
      </c>
      <c r="P1314" s="4" t="str">
        <f t="shared" si="721"/>
        <v/>
      </c>
      <c r="Q1314" s="4" t="str">
        <f t="shared" si="721"/>
        <v/>
      </c>
      <c r="R1314" s="4" t="str">
        <f t="shared" si="721"/>
        <v/>
      </c>
      <c r="S1314" s="4" t="str">
        <f t="shared" si="698"/>
        <v>-</v>
      </c>
      <c r="T1314" s="4" t="str">
        <f t="shared" si="699"/>
        <v>-</v>
      </c>
      <c r="U1314" s="4" t="str">
        <f t="shared" si="700"/>
        <v>-</v>
      </c>
      <c r="V1314" s="4" t="str">
        <f t="shared" si="701"/>
        <v>-</v>
      </c>
      <c r="W1314" s="4"/>
    </row>
    <row r="1315" spans="1:23" x14ac:dyDescent="0.3">
      <c r="A1315" s="1" t="str">
        <f t="shared" si="705"/>
        <v/>
      </c>
      <c r="B1315" t="str">
        <f t="shared" si="705"/>
        <v/>
      </c>
      <c r="C1315" t="str">
        <f t="shared" si="705"/>
        <v/>
      </c>
      <c r="D1315" t="str">
        <f t="shared" si="705"/>
        <v/>
      </c>
      <c r="F1315" t="str">
        <f t="shared" si="696"/>
        <v/>
      </c>
      <c r="G1315" s="4" t="str">
        <f t="shared" ref="G1315:R1315" si="722">IFERROR(100*G608,"")</f>
        <v/>
      </c>
      <c r="H1315" s="4" t="str">
        <f t="shared" si="722"/>
        <v/>
      </c>
      <c r="I1315" s="4" t="str">
        <f t="shared" si="722"/>
        <v/>
      </c>
      <c r="J1315" s="4" t="str">
        <f t="shared" si="722"/>
        <v/>
      </c>
      <c r="K1315" s="4" t="str">
        <f t="shared" si="722"/>
        <v/>
      </c>
      <c r="L1315" s="4" t="str">
        <f t="shared" si="722"/>
        <v/>
      </c>
      <c r="M1315" s="4" t="str">
        <f t="shared" si="722"/>
        <v/>
      </c>
      <c r="N1315" s="4" t="str">
        <f t="shared" si="722"/>
        <v/>
      </c>
      <c r="O1315" s="4" t="str">
        <f t="shared" si="722"/>
        <v/>
      </c>
      <c r="P1315" s="4" t="str">
        <f t="shared" si="722"/>
        <v/>
      </c>
      <c r="Q1315" s="4" t="str">
        <f t="shared" si="722"/>
        <v/>
      </c>
      <c r="R1315" s="4" t="str">
        <f t="shared" si="722"/>
        <v/>
      </c>
      <c r="S1315" s="4" t="str">
        <f t="shared" si="698"/>
        <v>-</v>
      </c>
      <c r="T1315" s="4" t="str">
        <f t="shared" si="699"/>
        <v>-</v>
      </c>
      <c r="U1315" s="4" t="str">
        <f t="shared" si="700"/>
        <v>-</v>
      </c>
      <c r="V1315" s="4" t="str">
        <f t="shared" si="701"/>
        <v>-</v>
      </c>
      <c r="W1315" s="4"/>
    </row>
    <row r="1316" spans="1:23" x14ac:dyDescent="0.3">
      <c r="A1316" s="1" t="str">
        <f t="shared" si="705"/>
        <v/>
      </c>
      <c r="B1316" t="str">
        <f t="shared" si="705"/>
        <v/>
      </c>
      <c r="C1316" t="str">
        <f t="shared" si="705"/>
        <v/>
      </c>
      <c r="D1316" t="str">
        <f t="shared" si="705"/>
        <v/>
      </c>
      <c r="F1316" t="str">
        <f t="shared" si="696"/>
        <v/>
      </c>
      <c r="G1316" s="4" t="str">
        <f t="shared" ref="G1316:R1316" si="723">IFERROR(100*G609,"")</f>
        <v/>
      </c>
      <c r="H1316" s="4" t="str">
        <f t="shared" si="723"/>
        <v/>
      </c>
      <c r="I1316" s="4" t="str">
        <f t="shared" si="723"/>
        <v/>
      </c>
      <c r="J1316" s="4" t="str">
        <f t="shared" si="723"/>
        <v/>
      </c>
      <c r="K1316" s="4" t="str">
        <f t="shared" si="723"/>
        <v/>
      </c>
      <c r="L1316" s="4" t="str">
        <f t="shared" si="723"/>
        <v/>
      </c>
      <c r="M1316" s="4" t="str">
        <f t="shared" si="723"/>
        <v/>
      </c>
      <c r="N1316" s="4" t="str">
        <f t="shared" si="723"/>
        <v/>
      </c>
      <c r="O1316" s="4" t="str">
        <f t="shared" si="723"/>
        <v/>
      </c>
      <c r="P1316" s="4" t="str">
        <f t="shared" si="723"/>
        <v/>
      </c>
      <c r="Q1316" s="4" t="str">
        <f t="shared" si="723"/>
        <v/>
      </c>
      <c r="R1316" s="4" t="str">
        <f t="shared" si="723"/>
        <v/>
      </c>
      <c r="S1316" s="4" t="str">
        <f t="shared" si="698"/>
        <v>-</v>
      </c>
      <c r="T1316" s="4" t="str">
        <f t="shared" si="699"/>
        <v>-</v>
      </c>
      <c r="U1316" s="4" t="str">
        <f t="shared" si="700"/>
        <v>-</v>
      </c>
      <c r="V1316" s="4" t="str">
        <f t="shared" si="701"/>
        <v>-</v>
      </c>
      <c r="W1316" s="4"/>
    </row>
    <row r="1317" spans="1:23" x14ac:dyDescent="0.3">
      <c r="A1317" s="1" t="str">
        <f t="shared" si="705"/>
        <v/>
      </c>
      <c r="B1317" t="str">
        <f t="shared" si="705"/>
        <v/>
      </c>
      <c r="C1317" t="str">
        <f t="shared" si="705"/>
        <v/>
      </c>
      <c r="D1317" t="str">
        <f t="shared" si="705"/>
        <v/>
      </c>
      <c r="F1317" t="str">
        <f t="shared" si="696"/>
        <v/>
      </c>
      <c r="G1317" s="4" t="str">
        <f t="shared" ref="G1317:R1317" si="724">IFERROR(100*G610,"")</f>
        <v/>
      </c>
      <c r="H1317" s="4" t="str">
        <f t="shared" si="724"/>
        <v/>
      </c>
      <c r="I1317" s="4" t="str">
        <f t="shared" si="724"/>
        <v/>
      </c>
      <c r="J1317" s="4" t="str">
        <f t="shared" si="724"/>
        <v/>
      </c>
      <c r="K1317" s="4" t="str">
        <f t="shared" si="724"/>
        <v/>
      </c>
      <c r="L1317" s="4" t="str">
        <f t="shared" si="724"/>
        <v/>
      </c>
      <c r="M1317" s="4" t="str">
        <f t="shared" si="724"/>
        <v/>
      </c>
      <c r="N1317" s="4" t="str">
        <f t="shared" si="724"/>
        <v/>
      </c>
      <c r="O1317" s="4" t="str">
        <f t="shared" si="724"/>
        <v/>
      </c>
      <c r="P1317" s="4" t="str">
        <f t="shared" si="724"/>
        <v/>
      </c>
      <c r="Q1317" s="4" t="str">
        <f t="shared" si="724"/>
        <v/>
      </c>
      <c r="R1317" s="4" t="str">
        <f t="shared" si="724"/>
        <v/>
      </c>
      <c r="S1317" s="4" t="str">
        <f t="shared" si="698"/>
        <v>-</v>
      </c>
      <c r="T1317" s="4" t="str">
        <f t="shared" si="699"/>
        <v>-</v>
      </c>
      <c r="U1317" s="4" t="str">
        <f t="shared" si="700"/>
        <v>-</v>
      </c>
      <c r="V1317" s="4" t="str">
        <f t="shared" si="701"/>
        <v>-</v>
      </c>
      <c r="W1317" s="4"/>
    </row>
    <row r="1318" spans="1:23" x14ac:dyDescent="0.3">
      <c r="A1318" s="1" t="str">
        <f t="shared" si="705"/>
        <v/>
      </c>
      <c r="B1318" t="str">
        <f t="shared" si="705"/>
        <v/>
      </c>
      <c r="C1318" t="str">
        <f t="shared" si="705"/>
        <v/>
      </c>
      <c r="D1318" t="str">
        <f t="shared" si="705"/>
        <v/>
      </c>
      <c r="F1318" t="str">
        <f t="shared" si="696"/>
        <v/>
      </c>
      <c r="G1318" s="4" t="str">
        <f t="shared" ref="G1318:R1318" si="725">IFERROR(100*G611,"")</f>
        <v/>
      </c>
      <c r="H1318" s="4" t="str">
        <f t="shared" si="725"/>
        <v/>
      </c>
      <c r="I1318" s="4" t="str">
        <f t="shared" si="725"/>
        <v/>
      </c>
      <c r="J1318" s="4" t="str">
        <f t="shared" si="725"/>
        <v/>
      </c>
      <c r="K1318" s="4" t="str">
        <f t="shared" si="725"/>
        <v/>
      </c>
      <c r="L1318" s="4" t="str">
        <f t="shared" si="725"/>
        <v/>
      </c>
      <c r="M1318" s="4" t="str">
        <f t="shared" si="725"/>
        <v/>
      </c>
      <c r="N1318" s="4" t="str">
        <f t="shared" si="725"/>
        <v/>
      </c>
      <c r="O1318" s="4" t="str">
        <f t="shared" si="725"/>
        <v/>
      </c>
      <c r="P1318" s="4" t="str">
        <f t="shared" si="725"/>
        <v/>
      </c>
      <c r="Q1318" s="4" t="str">
        <f t="shared" si="725"/>
        <v/>
      </c>
      <c r="R1318" s="4" t="str">
        <f t="shared" si="725"/>
        <v/>
      </c>
      <c r="S1318" s="4" t="str">
        <f t="shared" si="698"/>
        <v>-</v>
      </c>
      <c r="T1318" s="4" t="str">
        <f t="shared" si="699"/>
        <v>-</v>
      </c>
      <c r="U1318" s="4" t="str">
        <f t="shared" si="700"/>
        <v>-</v>
      </c>
      <c r="V1318" s="4" t="str">
        <f t="shared" si="701"/>
        <v>-</v>
      </c>
      <c r="W1318" s="4"/>
    </row>
    <row r="1319" spans="1:23" x14ac:dyDescent="0.3">
      <c r="A1319" s="1" t="str">
        <f t="shared" ref="A1319:D1338" si="726">A612</f>
        <v/>
      </c>
      <c r="B1319" t="str">
        <f t="shared" si="726"/>
        <v/>
      </c>
      <c r="C1319" t="str">
        <f t="shared" si="726"/>
        <v/>
      </c>
      <c r="D1319" t="str">
        <f t="shared" si="726"/>
        <v/>
      </c>
      <c r="F1319" t="str">
        <f t="shared" si="696"/>
        <v/>
      </c>
      <c r="G1319" s="4" t="str">
        <f t="shared" ref="G1319:R1319" si="727">IFERROR(100*G612,"")</f>
        <v/>
      </c>
      <c r="H1319" s="4" t="str">
        <f t="shared" si="727"/>
        <v/>
      </c>
      <c r="I1319" s="4" t="str">
        <f t="shared" si="727"/>
        <v/>
      </c>
      <c r="J1319" s="4" t="str">
        <f t="shared" si="727"/>
        <v/>
      </c>
      <c r="K1319" s="4" t="str">
        <f t="shared" si="727"/>
        <v/>
      </c>
      <c r="L1319" s="4" t="str">
        <f t="shared" si="727"/>
        <v/>
      </c>
      <c r="M1319" s="4" t="str">
        <f t="shared" si="727"/>
        <v/>
      </c>
      <c r="N1319" s="4" t="str">
        <f t="shared" si="727"/>
        <v/>
      </c>
      <c r="O1319" s="4" t="str">
        <f t="shared" si="727"/>
        <v/>
      </c>
      <c r="P1319" s="4" t="str">
        <f t="shared" si="727"/>
        <v/>
      </c>
      <c r="Q1319" s="4" t="str">
        <f t="shared" si="727"/>
        <v/>
      </c>
      <c r="R1319" s="4" t="str">
        <f t="shared" si="727"/>
        <v/>
      </c>
      <c r="S1319" s="4" t="str">
        <f t="shared" si="698"/>
        <v>-</v>
      </c>
      <c r="T1319" s="4" t="str">
        <f t="shared" si="699"/>
        <v>-</v>
      </c>
      <c r="U1319" s="4" t="str">
        <f t="shared" si="700"/>
        <v>-</v>
      </c>
      <c r="V1319" s="4" t="str">
        <f t="shared" si="701"/>
        <v>-</v>
      </c>
      <c r="W1319" s="4"/>
    </row>
    <row r="1320" spans="1:23" x14ac:dyDescent="0.3">
      <c r="A1320" s="1" t="str">
        <f t="shared" si="726"/>
        <v/>
      </c>
      <c r="B1320" t="str">
        <f t="shared" si="726"/>
        <v/>
      </c>
      <c r="C1320" t="str">
        <f t="shared" si="726"/>
        <v/>
      </c>
      <c r="D1320" t="str">
        <f t="shared" si="726"/>
        <v/>
      </c>
      <c r="F1320" t="str">
        <f t="shared" si="696"/>
        <v/>
      </c>
      <c r="G1320" s="4" t="str">
        <f t="shared" ref="G1320:R1320" si="728">IFERROR(100*G613,"")</f>
        <v/>
      </c>
      <c r="H1320" s="4" t="str">
        <f t="shared" si="728"/>
        <v/>
      </c>
      <c r="I1320" s="4" t="str">
        <f t="shared" si="728"/>
        <v/>
      </c>
      <c r="J1320" s="4" t="str">
        <f t="shared" si="728"/>
        <v/>
      </c>
      <c r="K1320" s="4" t="str">
        <f t="shared" si="728"/>
        <v/>
      </c>
      <c r="L1320" s="4" t="str">
        <f t="shared" si="728"/>
        <v/>
      </c>
      <c r="M1320" s="4" t="str">
        <f t="shared" si="728"/>
        <v/>
      </c>
      <c r="N1320" s="4" t="str">
        <f t="shared" si="728"/>
        <v/>
      </c>
      <c r="O1320" s="4" t="str">
        <f t="shared" si="728"/>
        <v/>
      </c>
      <c r="P1320" s="4" t="str">
        <f t="shared" si="728"/>
        <v/>
      </c>
      <c r="Q1320" s="4" t="str">
        <f t="shared" si="728"/>
        <v/>
      </c>
      <c r="R1320" s="4" t="str">
        <f t="shared" si="728"/>
        <v/>
      </c>
      <c r="S1320" s="4" t="str">
        <f t="shared" si="698"/>
        <v>-</v>
      </c>
      <c r="T1320" s="4" t="str">
        <f t="shared" si="699"/>
        <v>-</v>
      </c>
      <c r="U1320" s="4" t="str">
        <f t="shared" si="700"/>
        <v>-</v>
      </c>
      <c r="V1320" s="4" t="str">
        <f t="shared" si="701"/>
        <v>-</v>
      </c>
      <c r="W1320" s="4"/>
    </row>
    <row r="1321" spans="1:23" x14ac:dyDescent="0.3">
      <c r="A1321" s="1" t="str">
        <f t="shared" si="726"/>
        <v/>
      </c>
      <c r="B1321" t="str">
        <f t="shared" si="726"/>
        <v/>
      </c>
      <c r="C1321" t="str">
        <f t="shared" si="726"/>
        <v/>
      </c>
      <c r="D1321" t="str">
        <f t="shared" si="726"/>
        <v/>
      </c>
      <c r="F1321" t="str">
        <f t="shared" si="696"/>
        <v/>
      </c>
      <c r="G1321" s="4" t="str">
        <f t="shared" ref="G1321:R1321" si="729">IFERROR(100*G614,"")</f>
        <v/>
      </c>
      <c r="H1321" s="4" t="str">
        <f t="shared" si="729"/>
        <v/>
      </c>
      <c r="I1321" s="4" t="str">
        <f t="shared" si="729"/>
        <v/>
      </c>
      <c r="J1321" s="4" t="str">
        <f t="shared" si="729"/>
        <v/>
      </c>
      <c r="K1321" s="4" t="str">
        <f t="shared" si="729"/>
        <v/>
      </c>
      <c r="L1321" s="4" t="str">
        <f t="shared" si="729"/>
        <v/>
      </c>
      <c r="M1321" s="4" t="str">
        <f t="shared" si="729"/>
        <v/>
      </c>
      <c r="N1321" s="4" t="str">
        <f t="shared" si="729"/>
        <v/>
      </c>
      <c r="O1321" s="4" t="str">
        <f t="shared" si="729"/>
        <v/>
      </c>
      <c r="P1321" s="4" t="str">
        <f t="shared" si="729"/>
        <v/>
      </c>
      <c r="Q1321" s="4" t="str">
        <f t="shared" si="729"/>
        <v/>
      </c>
      <c r="R1321" s="4" t="str">
        <f t="shared" si="729"/>
        <v/>
      </c>
      <c r="S1321" s="4" t="str">
        <f t="shared" si="698"/>
        <v>-</v>
      </c>
      <c r="T1321" s="4" t="str">
        <f t="shared" si="699"/>
        <v>-</v>
      </c>
      <c r="U1321" s="4" t="str">
        <f t="shared" si="700"/>
        <v>-</v>
      </c>
      <c r="V1321" s="4" t="str">
        <f t="shared" si="701"/>
        <v>-</v>
      </c>
      <c r="W1321" s="4"/>
    </row>
    <row r="1322" spans="1:23" x14ac:dyDescent="0.3">
      <c r="A1322" s="1" t="str">
        <f t="shared" si="726"/>
        <v/>
      </c>
      <c r="B1322" t="str">
        <f t="shared" si="726"/>
        <v/>
      </c>
      <c r="C1322" t="str">
        <f t="shared" si="726"/>
        <v/>
      </c>
      <c r="D1322" t="str">
        <f t="shared" si="726"/>
        <v/>
      </c>
      <c r="F1322" t="str">
        <f t="shared" si="696"/>
        <v/>
      </c>
      <c r="G1322" s="4" t="str">
        <f t="shared" ref="G1322:R1322" si="730">IFERROR(100*G615,"")</f>
        <v/>
      </c>
      <c r="H1322" s="4" t="str">
        <f t="shared" si="730"/>
        <v/>
      </c>
      <c r="I1322" s="4" t="str">
        <f t="shared" si="730"/>
        <v/>
      </c>
      <c r="J1322" s="4" t="str">
        <f t="shared" si="730"/>
        <v/>
      </c>
      <c r="K1322" s="4" t="str">
        <f t="shared" si="730"/>
        <v/>
      </c>
      <c r="L1322" s="4" t="str">
        <f t="shared" si="730"/>
        <v/>
      </c>
      <c r="M1322" s="4" t="str">
        <f t="shared" si="730"/>
        <v/>
      </c>
      <c r="N1322" s="4" t="str">
        <f t="shared" si="730"/>
        <v/>
      </c>
      <c r="O1322" s="4" t="str">
        <f t="shared" si="730"/>
        <v/>
      </c>
      <c r="P1322" s="4" t="str">
        <f t="shared" si="730"/>
        <v/>
      </c>
      <c r="Q1322" s="4" t="str">
        <f t="shared" si="730"/>
        <v/>
      </c>
      <c r="R1322" s="4" t="str">
        <f t="shared" si="730"/>
        <v/>
      </c>
      <c r="S1322" s="4" t="str">
        <f t="shared" si="698"/>
        <v>-</v>
      </c>
      <c r="T1322" s="4" t="str">
        <f t="shared" si="699"/>
        <v>-</v>
      </c>
      <c r="U1322" s="4" t="str">
        <f t="shared" si="700"/>
        <v>-</v>
      </c>
      <c r="V1322" s="4" t="str">
        <f t="shared" si="701"/>
        <v>-</v>
      </c>
      <c r="W1322" s="4"/>
    </row>
    <row r="1323" spans="1:23" x14ac:dyDescent="0.3">
      <c r="A1323" s="1" t="str">
        <f t="shared" si="726"/>
        <v/>
      </c>
      <c r="B1323" t="str">
        <f t="shared" si="726"/>
        <v/>
      </c>
      <c r="C1323" t="str">
        <f t="shared" si="726"/>
        <v/>
      </c>
      <c r="D1323" t="str">
        <f t="shared" si="726"/>
        <v/>
      </c>
      <c r="F1323" t="str">
        <f t="shared" si="696"/>
        <v/>
      </c>
      <c r="G1323" s="4" t="str">
        <f t="shared" ref="G1323:R1323" si="731">IFERROR(100*G616,"")</f>
        <v/>
      </c>
      <c r="H1323" s="4" t="str">
        <f t="shared" si="731"/>
        <v/>
      </c>
      <c r="I1323" s="4" t="str">
        <f t="shared" si="731"/>
        <v/>
      </c>
      <c r="J1323" s="4" t="str">
        <f t="shared" si="731"/>
        <v/>
      </c>
      <c r="K1323" s="4" t="str">
        <f t="shared" si="731"/>
        <v/>
      </c>
      <c r="L1323" s="4" t="str">
        <f t="shared" si="731"/>
        <v/>
      </c>
      <c r="M1323" s="4" t="str">
        <f t="shared" si="731"/>
        <v/>
      </c>
      <c r="N1323" s="4" t="str">
        <f t="shared" si="731"/>
        <v/>
      </c>
      <c r="O1323" s="4" t="str">
        <f t="shared" si="731"/>
        <v/>
      </c>
      <c r="P1323" s="4" t="str">
        <f t="shared" si="731"/>
        <v/>
      </c>
      <c r="Q1323" s="4" t="str">
        <f t="shared" si="731"/>
        <v/>
      </c>
      <c r="R1323" s="4" t="str">
        <f t="shared" si="731"/>
        <v/>
      </c>
      <c r="S1323" s="4" t="str">
        <f t="shared" si="698"/>
        <v>-</v>
      </c>
      <c r="T1323" s="4" t="str">
        <f t="shared" si="699"/>
        <v>-</v>
      </c>
      <c r="U1323" s="4" t="str">
        <f t="shared" si="700"/>
        <v>-</v>
      </c>
      <c r="V1323" s="4" t="str">
        <f t="shared" si="701"/>
        <v>-</v>
      </c>
      <c r="W1323" s="4"/>
    </row>
    <row r="1324" spans="1:23" x14ac:dyDescent="0.3">
      <c r="A1324" s="1" t="str">
        <f t="shared" si="726"/>
        <v/>
      </c>
      <c r="B1324" t="str">
        <f t="shared" si="726"/>
        <v/>
      </c>
      <c r="C1324" t="str">
        <f t="shared" si="726"/>
        <v/>
      </c>
      <c r="D1324" t="str">
        <f t="shared" si="726"/>
        <v/>
      </c>
      <c r="F1324" t="str">
        <f t="shared" si="696"/>
        <v/>
      </c>
      <c r="G1324" s="4" t="str">
        <f t="shared" ref="G1324:R1324" si="732">IFERROR(100*G617,"")</f>
        <v/>
      </c>
      <c r="H1324" s="4" t="str">
        <f t="shared" si="732"/>
        <v/>
      </c>
      <c r="I1324" s="4" t="str">
        <f t="shared" si="732"/>
        <v/>
      </c>
      <c r="J1324" s="4" t="str">
        <f t="shared" si="732"/>
        <v/>
      </c>
      <c r="K1324" s="4" t="str">
        <f t="shared" si="732"/>
        <v/>
      </c>
      <c r="L1324" s="4" t="str">
        <f t="shared" si="732"/>
        <v/>
      </c>
      <c r="M1324" s="4" t="str">
        <f t="shared" si="732"/>
        <v/>
      </c>
      <c r="N1324" s="4" t="str">
        <f t="shared" si="732"/>
        <v/>
      </c>
      <c r="O1324" s="4" t="str">
        <f t="shared" si="732"/>
        <v/>
      </c>
      <c r="P1324" s="4" t="str">
        <f t="shared" si="732"/>
        <v/>
      </c>
      <c r="Q1324" s="4" t="str">
        <f t="shared" si="732"/>
        <v/>
      </c>
      <c r="R1324" s="4" t="str">
        <f t="shared" si="732"/>
        <v/>
      </c>
      <c r="S1324" s="4" t="str">
        <f t="shared" si="698"/>
        <v>-</v>
      </c>
      <c r="T1324" s="4" t="str">
        <f t="shared" si="699"/>
        <v>-</v>
      </c>
      <c r="U1324" s="4" t="str">
        <f t="shared" si="700"/>
        <v>-</v>
      </c>
      <c r="V1324" s="4" t="str">
        <f t="shared" si="701"/>
        <v>-</v>
      </c>
      <c r="W1324" s="4"/>
    </row>
    <row r="1325" spans="1:23" x14ac:dyDescent="0.3">
      <c r="A1325" s="1" t="str">
        <f t="shared" si="726"/>
        <v/>
      </c>
      <c r="B1325" t="str">
        <f t="shared" si="726"/>
        <v/>
      </c>
      <c r="C1325" t="str">
        <f t="shared" si="726"/>
        <v/>
      </c>
      <c r="D1325" t="str">
        <f t="shared" si="726"/>
        <v/>
      </c>
      <c r="F1325" t="str">
        <f t="shared" si="696"/>
        <v/>
      </c>
      <c r="G1325" s="4" t="str">
        <f t="shared" ref="G1325:R1325" si="733">IFERROR(100*G618,"")</f>
        <v/>
      </c>
      <c r="H1325" s="4" t="str">
        <f t="shared" si="733"/>
        <v/>
      </c>
      <c r="I1325" s="4" t="str">
        <f t="shared" si="733"/>
        <v/>
      </c>
      <c r="J1325" s="4" t="str">
        <f t="shared" si="733"/>
        <v/>
      </c>
      <c r="K1325" s="4" t="str">
        <f t="shared" si="733"/>
        <v/>
      </c>
      <c r="L1325" s="4" t="str">
        <f t="shared" si="733"/>
        <v/>
      </c>
      <c r="M1325" s="4" t="str">
        <f t="shared" si="733"/>
        <v/>
      </c>
      <c r="N1325" s="4" t="str">
        <f t="shared" si="733"/>
        <v/>
      </c>
      <c r="O1325" s="4" t="str">
        <f t="shared" si="733"/>
        <v/>
      </c>
      <c r="P1325" s="4" t="str">
        <f t="shared" si="733"/>
        <v/>
      </c>
      <c r="Q1325" s="4" t="str">
        <f t="shared" si="733"/>
        <v/>
      </c>
      <c r="R1325" s="4" t="str">
        <f t="shared" si="733"/>
        <v/>
      </c>
      <c r="S1325" s="4" t="str">
        <f t="shared" si="698"/>
        <v>-</v>
      </c>
      <c r="T1325" s="4" t="str">
        <f t="shared" si="699"/>
        <v>-</v>
      </c>
      <c r="U1325" s="4" t="str">
        <f t="shared" si="700"/>
        <v>-</v>
      </c>
      <c r="V1325" s="4" t="str">
        <f t="shared" si="701"/>
        <v>-</v>
      </c>
      <c r="W1325" s="4"/>
    </row>
    <row r="1326" spans="1:23" x14ac:dyDescent="0.3">
      <c r="A1326" s="1" t="str">
        <f t="shared" si="726"/>
        <v/>
      </c>
      <c r="B1326" t="str">
        <f t="shared" si="726"/>
        <v/>
      </c>
      <c r="C1326" t="str">
        <f t="shared" si="726"/>
        <v/>
      </c>
      <c r="D1326" t="str">
        <f t="shared" si="726"/>
        <v/>
      </c>
      <c r="F1326" t="str">
        <f t="shared" si="696"/>
        <v/>
      </c>
      <c r="G1326" s="4" t="str">
        <f t="shared" ref="G1326:R1326" si="734">IFERROR(100*G619,"")</f>
        <v/>
      </c>
      <c r="H1326" s="4" t="str">
        <f t="shared" si="734"/>
        <v/>
      </c>
      <c r="I1326" s="4" t="str">
        <f t="shared" si="734"/>
        <v/>
      </c>
      <c r="J1326" s="4" t="str">
        <f t="shared" si="734"/>
        <v/>
      </c>
      <c r="K1326" s="4" t="str">
        <f t="shared" si="734"/>
        <v/>
      </c>
      <c r="L1326" s="4" t="str">
        <f t="shared" si="734"/>
        <v/>
      </c>
      <c r="M1326" s="4" t="str">
        <f t="shared" si="734"/>
        <v/>
      </c>
      <c r="N1326" s="4" t="str">
        <f t="shared" si="734"/>
        <v/>
      </c>
      <c r="O1326" s="4" t="str">
        <f t="shared" si="734"/>
        <v/>
      </c>
      <c r="P1326" s="4" t="str">
        <f t="shared" si="734"/>
        <v/>
      </c>
      <c r="Q1326" s="4" t="str">
        <f t="shared" si="734"/>
        <v/>
      </c>
      <c r="R1326" s="4" t="str">
        <f t="shared" si="734"/>
        <v/>
      </c>
      <c r="S1326" s="4" t="str">
        <f t="shared" si="698"/>
        <v>-</v>
      </c>
      <c r="T1326" s="4" t="str">
        <f t="shared" si="699"/>
        <v>-</v>
      </c>
      <c r="U1326" s="4" t="str">
        <f t="shared" si="700"/>
        <v>-</v>
      </c>
      <c r="V1326" s="4" t="str">
        <f t="shared" si="701"/>
        <v>-</v>
      </c>
      <c r="W1326" s="4"/>
    </row>
    <row r="1327" spans="1:23" x14ac:dyDescent="0.3">
      <c r="A1327" s="1" t="str">
        <f t="shared" si="726"/>
        <v/>
      </c>
      <c r="B1327" t="str">
        <f t="shared" si="726"/>
        <v/>
      </c>
      <c r="C1327" t="str">
        <f t="shared" si="726"/>
        <v/>
      </c>
      <c r="D1327" t="str">
        <f t="shared" si="726"/>
        <v/>
      </c>
      <c r="F1327" t="str">
        <f t="shared" si="696"/>
        <v/>
      </c>
      <c r="G1327" s="4" t="str">
        <f t="shared" ref="G1327:R1327" si="735">IFERROR(100*G620,"")</f>
        <v/>
      </c>
      <c r="H1327" s="4" t="str">
        <f t="shared" si="735"/>
        <v/>
      </c>
      <c r="I1327" s="4" t="str">
        <f t="shared" si="735"/>
        <v/>
      </c>
      <c r="J1327" s="4" t="str">
        <f t="shared" si="735"/>
        <v/>
      </c>
      <c r="K1327" s="4" t="str">
        <f t="shared" si="735"/>
        <v/>
      </c>
      <c r="L1327" s="4" t="str">
        <f t="shared" si="735"/>
        <v/>
      </c>
      <c r="M1327" s="4" t="str">
        <f t="shared" si="735"/>
        <v/>
      </c>
      <c r="N1327" s="4" t="str">
        <f t="shared" si="735"/>
        <v/>
      </c>
      <c r="O1327" s="4" t="str">
        <f t="shared" si="735"/>
        <v/>
      </c>
      <c r="P1327" s="4" t="str">
        <f t="shared" si="735"/>
        <v/>
      </c>
      <c r="Q1327" s="4" t="str">
        <f t="shared" si="735"/>
        <v/>
      </c>
      <c r="R1327" s="4" t="str">
        <f t="shared" si="735"/>
        <v/>
      </c>
      <c r="S1327" s="4" t="str">
        <f t="shared" si="698"/>
        <v>-</v>
      </c>
      <c r="T1327" s="4" t="str">
        <f t="shared" si="699"/>
        <v>-</v>
      </c>
      <c r="U1327" s="4" t="str">
        <f t="shared" si="700"/>
        <v>-</v>
      </c>
      <c r="V1327" s="4" t="str">
        <f t="shared" si="701"/>
        <v>-</v>
      </c>
      <c r="W1327" s="4"/>
    </row>
    <row r="1328" spans="1:23" x14ac:dyDescent="0.3">
      <c r="A1328" s="1" t="str">
        <f t="shared" si="726"/>
        <v/>
      </c>
      <c r="B1328" t="str">
        <f t="shared" si="726"/>
        <v/>
      </c>
      <c r="C1328" t="str">
        <f t="shared" si="726"/>
        <v/>
      </c>
      <c r="D1328" t="str">
        <f t="shared" si="726"/>
        <v/>
      </c>
      <c r="F1328" t="str">
        <f t="shared" si="696"/>
        <v/>
      </c>
      <c r="G1328" s="4" t="str">
        <f t="shared" ref="G1328:R1328" si="736">IFERROR(100*G621,"")</f>
        <v/>
      </c>
      <c r="H1328" s="4" t="str">
        <f t="shared" si="736"/>
        <v/>
      </c>
      <c r="I1328" s="4" t="str">
        <f t="shared" si="736"/>
        <v/>
      </c>
      <c r="J1328" s="4" t="str">
        <f t="shared" si="736"/>
        <v/>
      </c>
      <c r="K1328" s="4" t="str">
        <f t="shared" si="736"/>
        <v/>
      </c>
      <c r="L1328" s="4" t="str">
        <f t="shared" si="736"/>
        <v/>
      </c>
      <c r="M1328" s="4" t="str">
        <f t="shared" si="736"/>
        <v/>
      </c>
      <c r="N1328" s="4" t="str">
        <f t="shared" si="736"/>
        <v/>
      </c>
      <c r="O1328" s="4" t="str">
        <f t="shared" si="736"/>
        <v/>
      </c>
      <c r="P1328" s="4" t="str">
        <f t="shared" si="736"/>
        <v/>
      </c>
      <c r="Q1328" s="4" t="str">
        <f t="shared" si="736"/>
        <v/>
      </c>
      <c r="R1328" s="4" t="str">
        <f t="shared" si="736"/>
        <v/>
      </c>
      <c r="S1328" s="4" t="str">
        <f t="shared" si="698"/>
        <v>-</v>
      </c>
      <c r="T1328" s="4" t="str">
        <f t="shared" si="699"/>
        <v>-</v>
      </c>
      <c r="U1328" s="4" t="str">
        <f t="shared" si="700"/>
        <v>-</v>
      </c>
      <c r="V1328" s="4" t="str">
        <f t="shared" si="701"/>
        <v>-</v>
      </c>
      <c r="W1328" s="4"/>
    </row>
    <row r="1329" spans="1:23" x14ac:dyDescent="0.3">
      <c r="A1329" s="1" t="str">
        <f t="shared" si="726"/>
        <v/>
      </c>
      <c r="B1329" t="str">
        <f t="shared" si="726"/>
        <v/>
      </c>
      <c r="C1329" t="str">
        <f t="shared" si="726"/>
        <v/>
      </c>
      <c r="D1329" t="str">
        <f t="shared" si="726"/>
        <v/>
      </c>
      <c r="F1329" t="str">
        <f t="shared" si="696"/>
        <v/>
      </c>
      <c r="G1329" s="4" t="str">
        <f t="shared" ref="G1329:R1329" si="737">IFERROR(100*G622,"")</f>
        <v/>
      </c>
      <c r="H1329" s="4" t="str">
        <f t="shared" si="737"/>
        <v/>
      </c>
      <c r="I1329" s="4" t="str">
        <f t="shared" si="737"/>
        <v/>
      </c>
      <c r="J1329" s="4" t="str">
        <f t="shared" si="737"/>
        <v/>
      </c>
      <c r="K1329" s="4" t="str">
        <f t="shared" si="737"/>
        <v/>
      </c>
      <c r="L1329" s="4" t="str">
        <f t="shared" si="737"/>
        <v/>
      </c>
      <c r="M1329" s="4" t="str">
        <f t="shared" si="737"/>
        <v/>
      </c>
      <c r="N1329" s="4" t="str">
        <f t="shared" si="737"/>
        <v/>
      </c>
      <c r="O1329" s="4" t="str">
        <f t="shared" si="737"/>
        <v/>
      </c>
      <c r="P1329" s="4" t="str">
        <f t="shared" si="737"/>
        <v/>
      </c>
      <c r="Q1329" s="4" t="str">
        <f t="shared" si="737"/>
        <v/>
      </c>
      <c r="R1329" s="4" t="str">
        <f t="shared" si="737"/>
        <v/>
      </c>
      <c r="S1329" s="4" t="str">
        <f t="shared" si="698"/>
        <v>-</v>
      </c>
      <c r="T1329" s="4" t="str">
        <f t="shared" si="699"/>
        <v>-</v>
      </c>
      <c r="U1329" s="4" t="str">
        <f t="shared" si="700"/>
        <v>-</v>
      </c>
      <c r="V1329" s="4" t="str">
        <f t="shared" si="701"/>
        <v>-</v>
      </c>
      <c r="W1329" s="4"/>
    </row>
    <row r="1330" spans="1:23" x14ac:dyDescent="0.3">
      <c r="A1330" s="1" t="str">
        <f t="shared" si="726"/>
        <v/>
      </c>
      <c r="B1330" t="str">
        <f t="shared" si="726"/>
        <v/>
      </c>
      <c r="C1330" t="str">
        <f t="shared" si="726"/>
        <v/>
      </c>
      <c r="D1330" t="str">
        <f t="shared" si="726"/>
        <v/>
      </c>
      <c r="F1330" t="str">
        <f t="shared" si="696"/>
        <v/>
      </c>
      <c r="G1330" s="4" t="str">
        <f t="shared" ref="G1330:R1330" si="738">IFERROR(100*G623,"")</f>
        <v/>
      </c>
      <c r="H1330" s="4" t="str">
        <f t="shared" si="738"/>
        <v/>
      </c>
      <c r="I1330" s="4" t="str">
        <f t="shared" si="738"/>
        <v/>
      </c>
      <c r="J1330" s="4" t="str">
        <f t="shared" si="738"/>
        <v/>
      </c>
      <c r="K1330" s="4" t="str">
        <f t="shared" si="738"/>
        <v/>
      </c>
      <c r="L1330" s="4" t="str">
        <f t="shared" si="738"/>
        <v/>
      </c>
      <c r="M1330" s="4" t="str">
        <f t="shared" si="738"/>
        <v/>
      </c>
      <c r="N1330" s="4" t="str">
        <f t="shared" si="738"/>
        <v/>
      </c>
      <c r="O1330" s="4" t="str">
        <f t="shared" si="738"/>
        <v/>
      </c>
      <c r="P1330" s="4" t="str">
        <f t="shared" si="738"/>
        <v/>
      </c>
      <c r="Q1330" s="4" t="str">
        <f t="shared" si="738"/>
        <v/>
      </c>
      <c r="R1330" s="4" t="str">
        <f t="shared" si="738"/>
        <v/>
      </c>
      <c r="S1330" s="4" t="str">
        <f t="shared" si="698"/>
        <v>-</v>
      </c>
      <c r="T1330" s="4" t="str">
        <f t="shared" si="699"/>
        <v>-</v>
      </c>
      <c r="U1330" s="4" t="str">
        <f t="shared" si="700"/>
        <v>-</v>
      </c>
      <c r="V1330" s="4" t="str">
        <f t="shared" si="701"/>
        <v>-</v>
      </c>
      <c r="W1330" s="4"/>
    </row>
    <row r="1331" spans="1:23" x14ac:dyDescent="0.3">
      <c r="A1331" s="1" t="str">
        <f t="shared" si="726"/>
        <v/>
      </c>
      <c r="B1331" t="str">
        <f t="shared" si="726"/>
        <v/>
      </c>
      <c r="C1331" t="str">
        <f t="shared" si="726"/>
        <v/>
      </c>
      <c r="D1331" t="str">
        <f t="shared" si="726"/>
        <v/>
      </c>
      <c r="F1331" t="str">
        <f t="shared" si="696"/>
        <v/>
      </c>
      <c r="G1331" s="4" t="str">
        <f t="shared" ref="G1331:R1331" si="739">IFERROR(100*G624,"")</f>
        <v/>
      </c>
      <c r="H1331" s="4" t="str">
        <f t="shared" si="739"/>
        <v/>
      </c>
      <c r="I1331" s="4" t="str">
        <f t="shared" si="739"/>
        <v/>
      </c>
      <c r="J1331" s="4" t="str">
        <f t="shared" si="739"/>
        <v/>
      </c>
      <c r="K1331" s="4" t="str">
        <f t="shared" si="739"/>
        <v/>
      </c>
      <c r="L1331" s="4" t="str">
        <f t="shared" si="739"/>
        <v/>
      </c>
      <c r="M1331" s="4" t="str">
        <f t="shared" si="739"/>
        <v/>
      </c>
      <c r="N1331" s="4" t="str">
        <f t="shared" si="739"/>
        <v/>
      </c>
      <c r="O1331" s="4" t="str">
        <f t="shared" si="739"/>
        <v/>
      </c>
      <c r="P1331" s="4" t="str">
        <f t="shared" si="739"/>
        <v/>
      </c>
      <c r="Q1331" s="4" t="str">
        <f t="shared" si="739"/>
        <v/>
      </c>
      <c r="R1331" s="4" t="str">
        <f t="shared" si="739"/>
        <v/>
      </c>
      <c r="S1331" s="4" t="str">
        <f t="shared" si="698"/>
        <v>-</v>
      </c>
      <c r="T1331" s="4" t="str">
        <f t="shared" si="699"/>
        <v>-</v>
      </c>
      <c r="U1331" s="4" t="str">
        <f t="shared" si="700"/>
        <v>-</v>
      </c>
      <c r="V1331" s="4" t="str">
        <f t="shared" si="701"/>
        <v>-</v>
      </c>
      <c r="W1331" s="4"/>
    </row>
    <row r="1332" spans="1:23" x14ac:dyDescent="0.3">
      <c r="A1332" s="1" t="str">
        <f t="shared" si="726"/>
        <v/>
      </c>
      <c r="B1332" t="str">
        <f t="shared" si="726"/>
        <v/>
      </c>
      <c r="C1332" t="str">
        <f t="shared" si="726"/>
        <v/>
      </c>
      <c r="D1332" t="str">
        <f t="shared" si="726"/>
        <v/>
      </c>
      <c r="F1332" t="str">
        <f t="shared" si="696"/>
        <v/>
      </c>
      <c r="G1332" s="4" t="str">
        <f t="shared" ref="G1332:R1332" si="740">IFERROR(100*G625,"")</f>
        <v/>
      </c>
      <c r="H1332" s="4" t="str">
        <f t="shared" si="740"/>
        <v/>
      </c>
      <c r="I1332" s="4" t="str">
        <f t="shared" si="740"/>
        <v/>
      </c>
      <c r="J1332" s="4" t="str">
        <f t="shared" si="740"/>
        <v/>
      </c>
      <c r="K1332" s="4" t="str">
        <f t="shared" si="740"/>
        <v/>
      </c>
      <c r="L1332" s="4" t="str">
        <f t="shared" si="740"/>
        <v/>
      </c>
      <c r="M1332" s="4" t="str">
        <f t="shared" si="740"/>
        <v/>
      </c>
      <c r="N1332" s="4" t="str">
        <f t="shared" si="740"/>
        <v/>
      </c>
      <c r="O1332" s="4" t="str">
        <f t="shared" si="740"/>
        <v/>
      </c>
      <c r="P1332" s="4" t="str">
        <f t="shared" si="740"/>
        <v/>
      </c>
      <c r="Q1332" s="4" t="str">
        <f t="shared" si="740"/>
        <v/>
      </c>
      <c r="R1332" s="4" t="str">
        <f t="shared" si="740"/>
        <v/>
      </c>
      <c r="S1332" s="4" t="str">
        <f t="shared" si="698"/>
        <v>-</v>
      </c>
      <c r="T1332" s="4" t="str">
        <f t="shared" si="699"/>
        <v>-</v>
      </c>
      <c r="U1332" s="4" t="str">
        <f t="shared" si="700"/>
        <v>-</v>
      </c>
      <c r="V1332" s="4" t="str">
        <f t="shared" si="701"/>
        <v>-</v>
      </c>
      <c r="W1332" s="4"/>
    </row>
    <row r="1333" spans="1:23" x14ac:dyDescent="0.3">
      <c r="A1333" s="1" t="str">
        <f t="shared" si="726"/>
        <v/>
      </c>
      <c r="B1333" t="str">
        <f t="shared" si="726"/>
        <v/>
      </c>
      <c r="C1333" t="str">
        <f t="shared" si="726"/>
        <v/>
      </c>
      <c r="D1333" t="str">
        <f t="shared" si="726"/>
        <v/>
      </c>
      <c r="F1333" t="str">
        <f t="shared" si="696"/>
        <v/>
      </c>
      <c r="G1333" s="4" t="str">
        <f t="shared" ref="G1333:R1333" si="741">IFERROR(100*G626,"")</f>
        <v/>
      </c>
      <c r="H1333" s="4" t="str">
        <f t="shared" si="741"/>
        <v/>
      </c>
      <c r="I1333" s="4" t="str">
        <f t="shared" si="741"/>
        <v/>
      </c>
      <c r="J1333" s="4" t="str">
        <f t="shared" si="741"/>
        <v/>
      </c>
      <c r="K1333" s="4" t="str">
        <f t="shared" si="741"/>
        <v/>
      </c>
      <c r="L1333" s="4" t="str">
        <f t="shared" si="741"/>
        <v/>
      </c>
      <c r="M1333" s="4" t="str">
        <f t="shared" si="741"/>
        <v/>
      </c>
      <c r="N1333" s="4" t="str">
        <f t="shared" si="741"/>
        <v/>
      </c>
      <c r="O1333" s="4" t="str">
        <f t="shared" si="741"/>
        <v/>
      </c>
      <c r="P1333" s="4" t="str">
        <f t="shared" si="741"/>
        <v/>
      </c>
      <c r="Q1333" s="4" t="str">
        <f t="shared" si="741"/>
        <v/>
      </c>
      <c r="R1333" s="4" t="str">
        <f t="shared" si="741"/>
        <v/>
      </c>
      <c r="S1333" s="4" t="str">
        <f t="shared" si="698"/>
        <v>-</v>
      </c>
      <c r="T1333" s="4" t="str">
        <f t="shared" si="699"/>
        <v>-</v>
      </c>
      <c r="U1333" s="4" t="str">
        <f t="shared" si="700"/>
        <v>-</v>
      </c>
      <c r="V1333" s="4" t="str">
        <f t="shared" si="701"/>
        <v>-</v>
      </c>
      <c r="W1333" s="4"/>
    </row>
    <row r="1334" spans="1:23" x14ac:dyDescent="0.3">
      <c r="A1334" s="1" t="str">
        <f t="shared" si="726"/>
        <v/>
      </c>
      <c r="B1334" t="str">
        <f t="shared" si="726"/>
        <v/>
      </c>
      <c r="C1334" t="str">
        <f t="shared" si="726"/>
        <v/>
      </c>
      <c r="D1334" t="str">
        <f t="shared" si="726"/>
        <v/>
      </c>
      <c r="F1334" t="str">
        <f t="shared" si="696"/>
        <v/>
      </c>
      <c r="G1334" s="4" t="str">
        <f t="shared" ref="G1334:R1334" si="742">IFERROR(100*G627,"")</f>
        <v/>
      </c>
      <c r="H1334" s="4" t="str">
        <f t="shared" si="742"/>
        <v/>
      </c>
      <c r="I1334" s="4" t="str">
        <f t="shared" si="742"/>
        <v/>
      </c>
      <c r="J1334" s="4" t="str">
        <f t="shared" si="742"/>
        <v/>
      </c>
      <c r="K1334" s="4" t="str">
        <f t="shared" si="742"/>
        <v/>
      </c>
      <c r="L1334" s="4" t="str">
        <f t="shared" si="742"/>
        <v/>
      </c>
      <c r="M1334" s="4" t="str">
        <f t="shared" si="742"/>
        <v/>
      </c>
      <c r="N1334" s="4" t="str">
        <f t="shared" si="742"/>
        <v/>
      </c>
      <c r="O1334" s="4" t="str">
        <f t="shared" si="742"/>
        <v/>
      </c>
      <c r="P1334" s="4" t="str">
        <f t="shared" si="742"/>
        <v/>
      </c>
      <c r="Q1334" s="4" t="str">
        <f t="shared" si="742"/>
        <v/>
      </c>
      <c r="R1334" s="4" t="str">
        <f t="shared" si="742"/>
        <v/>
      </c>
      <c r="S1334" s="4" t="str">
        <f t="shared" si="698"/>
        <v>-</v>
      </c>
      <c r="T1334" s="4" t="str">
        <f t="shared" si="699"/>
        <v>-</v>
      </c>
      <c r="U1334" s="4" t="str">
        <f t="shared" si="700"/>
        <v>-</v>
      </c>
      <c r="V1334" s="4" t="str">
        <f t="shared" si="701"/>
        <v>-</v>
      </c>
      <c r="W1334" s="4"/>
    </row>
    <row r="1335" spans="1:23" x14ac:dyDescent="0.3">
      <c r="A1335" s="1" t="str">
        <f t="shared" si="726"/>
        <v/>
      </c>
      <c r="B1335" t="str">
        <f t="shared" si="726"/>
        <v/>
      </c>
      <c r="C1335" t="str">
        <f t="shared" si="726"/>
        <v/>
      </c>
      <c r="D1335" t="str">
        <f t="shared" si="726"/>
        <v/>
      </c>
      <c r="F1335" t="str">
        <f t="shared" si="696"/>
        <v/>
      </c>
      <c r="G1335" s="4" t="str">
        <f t="shared" ref="G1335:R1335" si="743">IFERROR(100*G628,"")</f>
        <v/>
      </c>
      <c r="H1335" s="4" t="str">
        <f t="shared" si="743"/>
        <v/>
      </c>
      <c r="I1335" s="4" t="str">
        <f t="shared" si="743"/>
        <v/>
      </c>
      <c r="J1335" s="4" t="str">
        <f t="shared" si="743"/>
        <v/>
      </c>
      <c r="K1335" s="4" t="str">
        <f t="shared" si="743"/>
        <v/>
      </c>
      <c r="L1335" s="4" t="str">
        <f t="shared" si="743"/>
        <v/>
      </c>
      <c r="M1335" s="4" t="str">
        <f t="shared" si="743"/>
        <v/>
      </c>
      <c r="N1335" s="4" t="str">
        <f t="shared" si="743"/>
        <v/>
      </c>
      <c r="O1335" s="4" t="str">
        <f t="shared" si="743"/>
        <v/>
      </c>
      <c r="P1335" s="4" t="str">
        <f t="shared" si="743"/>
        <v/>
      </c>
      <c r="Q1335" s="4" t="str">
        <f t="shared" si="743"/>
        <v/>
      </c>
      <c r="R1335" s="4" t="str">
        <f t="shared" si="743"/>
        <v/>
      </c>
      <c r="S1335" s="4" t="str">
        <f t="shared" si="698"/>
        <v>-</v>
      </c>
      <c r="T1335" s="4" t="str">
        <f t="shared" si="699"/>
        <v>-</v>
      </c>
      <c r="U1335" s="4" t="str">
        <f t="shared" si="700"/>
        <v>-</v>
      </c>
      <c r="V1335" s="4" t="str">
        <f t="shared" si="701"/>
        <v>-</v>
      </c>
      <c r="W1335" s="4"/>
    </row>
    <row r="1336" spans="1:23" x14ac:dyDescent="0.3">
      <c r="A1336" s="1" t="str">
        <f t="shared" si="726"/>
        <v/>
      </c>
      <c r="B1336" t="str">
        <f t="shared" si="726"/>
        <v/>
      </c>
      <c r="C1336" t="str">
        <f t="shared" si="726"/>
        <v/>
      </c>
      <c r="D1336" t="str">
        <f t="shared" si="726"/>
        <v/>
      </c>
      <c r="F1336" t="str">
        <f t="shared" si="696"/>
        <v/>
      </c>
      <c r="G1336" s="4" t="str">
        <f t="shared" ref="G1336:R1336" si="744">IFERROR(100*G629,"")</f>
        <v/>
      </c>
      <c r="H1336" s="4" t="str">
        <f t="shared" si="744"/>
        <v/>
      </c>
      <c r="I1336" s="4" t="str">
        <f t="shared" si="744"/>
        <v/>
      </c>
      <c r="J1336" s="4" t="str">
        <f t="shared" si="744"/>
        <v/>
      </c>
      <c r="K1336" s="4" t="str">
        <f t="shared" si="744"/>
        <v/>
      </c>
      <c r="L1336" s="4" t="str">
        <f t="shared" si="744"/>
        <v/>
      </c>
      <c r="M1336" s="4" t="str">
        <f t="shared" si="744"/>
        <v/>
      </c>
      <c r="N1336" s="4" t="str">
        <f t="shared" si="744"/>
        <v/>
      </c>
      <c r="O1336" s="4" t="str">
        <f t="shared" si="744"/>
        <v/>
      </c>
      <c r="P1336" s="4" t="str">
        <f t="shared" si="744"/>
        <v/>
      </c>
      <c r="Q1336" s="4" t="str">
        <f t="shared" si="744"/>
        <v/>
      </c>
      <c r="R1336" s="4" t="str">
        <f t="shared" si="744"/>
        <v/>
      </c>
      <c r="S1336" s="4" t="str">
        <f t="shared" si="698"/>
        <v>-</v>
      </c>
      <c r="T1336" s="4" t="str">
        <f t="shared" si="699"/>
        <v>-</v>
      </c>
      <c r="U1336" s="4" t="str">
        <f t="shared" si="700"/>
        <v>-</v>
      </c>
      <c r="V1336" s="4" t="str">
        <f t="shared" si="701"/>
        <v>-</v>
      </c>
      <c r="W1336" s="4"/>
    </row>
    <row r="1337" spans="1:23" x14ac:dyDescent="0.3">
      <c r="A1337" s="1" t="str">
        <f t="shared" si="726"/>
        <v/>
      </c>
      <c r="B1337" t="str">
        <f t="shared" si="726"/>
        <v/>
      </c>
      <c r="C1337" t="str">
        <f t="shared" si="726"/>
        <v/>
      </c>
      <c r="D1337" t="str">
        <f t="shared" si="726"/>
        <v/>
      </c>
      <c r="F1337" t="str">
        <f t="shared" si="696"/>
        <v/>
      </c>
      <c r="G1337" s="4" t="str">
        <f t="shared" ref="G1337:R1337" si="745">IFERROR(100*G630,"")</f>
        <v/>
      </c>
      <c r="H1337" s="4" t="str">
        <f t="shared" si="745"/>
        <v/>
      </c>
      <c r="I1337" s="4" t="str">
        <f t="shared" si="745"/>
        <v/>
      </c>
      <c r="J1337" s="4" t="str">
        <f t="shared" si="745"/>
        <v/>
      </c>
      <c r="K1337" s="4" t="str">
        <f t="shared" si="745"/>
        <v/>
      </c>
      <c r="L1337" s="4" t="str">
        <f t="shared" si="745"/>
        <v/>
      </c>
      <c r="M1337" s="4" t="str">
        <f t="shared" si="745"/>
        <v/>
      </c>
      <c r="N1337" s="4" t="str">
        <f t="shared" si="745"/>
        <v/>
      </c>
      <c r="O1337" s="4" t="str">
        <f t="shared" si="745"/>
        <v/>
      </c>
      <c r="P1337" s="4" t="str">
        <f t="shared" si="745"/>
        <v/>
      </c>
      <c r="Q1337" s="4" t="str">
        <f t="shared" si="745"/>
        <v/>
      </c>
      <c r="R1337" s="4" t="str">
        <f t="shared" si="745"/>
        <v/>
      </c>
      <c r="S1337" s="4" t="str">
        <f t="shared" si="698"/>
        <v>-</v>
      </c>
      <c r="T1337" s="4" t="str">
        <f t="shared" si="699"/>
        <v>-</v>
      </c>
      <c r="U1337" s="4" t="str">
        <f t="shared" si="700"/>
        <v>-</v>
      </c>
      <c r="V1337" s="4" t="str">
        <f t="shared" si="701"/>
        <v>-</v>
      </c>
      <c r="W1337" s="4"/>
    </row>
    <row r="1338" spans="1:23" x14ac:dyDescent="0.3">
      <c r="A1338" s="1" t="str">
        <f t="shared" si="726"/>
        <v/>
      </c>
      <c r="B1338" t="str">
        <f t="shared" si="726"/>
        <v/>
      </c>
      <c r="C1338" t="str">
        <f t="shared" si="726"/>
        <v/>
      </c>
      <c r="D1338" t="str">
        <f t="shared" si="726"/>
        <v/>
      </c>
      <c r="F1338" t="str">
        <f t="shared" si="696"/>
        <v/>
      </c>
      <c r="G1338" s="4" t="str">
        <f t="shared" ref="G1338:R1338" si="746">IFERROR(100*G631,"")</f>
        <v/>
      </c>
      <c r="H1338" s="4" t="str">
        <f t="shared" si="746"/>
        <v/>
      </c>
      <c r="I1338" s="4" t="str">
        <f t="shared" si="746"/>
        <v/>
      </c>
      <c r="J1338" s="4" t="str">
        <f t="shared" si="746"/>
        <v/>
      </c>
      <c r="K1338" s="4" t="str">
        <f t="shared" si="746"/>
        <v/>
      </c>
      <c r="L1338" s="4" t="str">
        <f t="shared" si="746"/>
        <v/>
      </c>
      <c r="M1338" s="4" t="str">
        <f t="shared" si="746"/>
        <v/>
      </c>
      <c r="N1338" s="4" t="str">
        <f t="shared" si="746"/>
        <v/>
      </c>
      <c r="O1338" s="4" t="str">
        <f t="shared" si="746"/>
        <v/>
      </c>
      <c r="P1338" s="4" t="str">
        <f t="shared" si="746"/>
        <v/>
      </c>
      <c r="Q1338" s="4" t="str">
        <f t="shared" si="746"/>
        <v/>
      </c>
      <c r="R1338" s="4" t="str">
        <f t="shared" si="746"/>
        <v/>
      </c>
      <c r="S1338" s="4" t="str">
        <f t="shared" si="698"/>
        <v>-</v>
      </c>
      <c r="T1338" s="4" t="str">
        <f t="shared" si="699"/>
        <v>-</v>
      </c>
      <c r="U1338" s="4" t="str">
        <f t="shared" si="700"/>
        <v>-</v>
      </c>
      <c r="V1338" s="4" t="str">
        <f t="shared" si="701"/>
        <v>-</v>
      </c>
      <c r="W1338" s="4"/>
    </row>
    <row r="1339" spans="1:23" x14ac:dyDescent="0.3">
      <c r="A1339" s="1" t="str">
        <f t="shared" ref="A1339:D1358" si="747">A632</f>
        <v/>
      </c>
      <c r="B1339" t="str">
        <f t="shared" si="747"/>
        <v/>
      </c>
      <c r="C1339" t="str">
        <f t="shared" si="747"/>
        <v/>
      </c>
      <c r="D1339" t="str">
        <f t="shared" si="747"/>
        <v/>
      </c>
      <c r="F1339" t="str">
        <f t="shared" si="696"/>
        <v/>
      </c>
      <c r="G1339" s="4" t="str">
        <f t="shared" ref="G1339:R1339" si="748">IFERROR(100*G632,"")</f>
        <v/>
      </c>
      <c r="H1339" s="4" t="str">
        <f t="shared" si="748"/>
        <v/>
      </c>
      <c r="I1339" s="4" t="str">
        <f t="shared" si="748"/>
        <v/>
      </c>
      <c r="J1339" s="4" t="str">
        <f t="shared" si="748"/>
        <v/>
      </c>
      <c r="K1339" s="4" t="str">
        <f t="shared" si="748"/>
        <v/>
      </c>
      <c r="L1339" s="4" t="str">
        <f t="shared" si="748"/>
        <v/>
      </c>
      <c r="M1339" s="4" t="str">
        <f t="shared" si="748"/>
        <v/>
      </c>
      <c r="N1339" s="4" t="str">
        <f t="shared" si="748"/>
        <v/>
      </c>
      <c r="O1339" s="4" t="str">
        <f t="shared" si="748"/>
        <v/>
      </c>
      <c r="P1339" s="4" t="str">
        <f t="shared" si="748"/>
        <v/>
      </c>
      <c r="Q1339" s="4" t="str">
        <f t="shared" si="748"/>
        <v/>
      </c>
      <c r="R1339" s="4" t="str">
        <f t="shared" si="748"/>
        <v/>
      </c>
      <c r="S1339" s="4" t="str">
        <f t="shared" si="698"/>
        <v>-</v>
      </c>
      <c r="T1339" s="4" t="str">
        <f t="shared" si="699"/>
        <v>-</v>
      </c>
      <c r="U1339" s="4" t="str">
        <f t="shared" si="700"/>
        <v>-</v>
      </c>
      <c r="V1339" s="4" t="str">
        <f t="shared" si="701"/>
        <v>-</v>
      </c>
      <c r="W1339" s="4"/>
    </row>
    <row r="1340" spans="1:23" x14ac:dyDescent="0.3">
      <c r="A1340" s="1" t="str">
        <f t="shared" si="747"/>
        <v/>
      </c>
      <c r="B1340" t="str">
        <f t="shared" si="747"/>
        <v/>
      </c>
      <c r="C1340" t="str">
        <f t="shared" si="747"/>
        <v/>
      </c>
      <c r="D1340" t="str">
        <f t="shared" si="747"/>
        <v/>
      </c>
      <c r="F1340" t="str">
        <f t="shared" si="696"/>
        <v/>
      </c>
      <c r="G1340" s="4" t="str">
        <f t="shared" ref="G1340:R1340" si="749">IFERROR(100*G633,"")</f>
        <v/>
      </c>
      <c r="H1340" s="4" t="str">
        <f t="shared" si="749"/>
        <v/>
      </c>
      <c r="I1340" s="4" t="str">
        <f t="shared" si="749"/>
        <v/>
      </c>
      <c r="J1340" s="4" t="str">
        <f t="shared" si="749"/>
        <v/>
      </c>
      <c r="K1340" s="4" t="str">
        <f t="shared" si="749"/>
        <v/>
      </c>
      <c r="L1340" s="4" t="str">
        <f t="shared" si="749"/>
        <v/>
      </c>
      <c r="M1340" s="4" t="str">
        <f t="shared" si="749"/>
        <v/>
      </c>
      <c r="N1340" s="4" t="str">
        <f t="shared" si="749"/>
        <v/>
      </c>
      <c r="O1340" s="4" t="str">
        <f t="shared" si="749"/>
        <v/>
      </c>
      <c r="P1340" s="4" t="str">
        <f t="shared" si="749"/>
        <v/>
      </c>
      <c r="Q1340" s="4" t="str">
        <f t="shared" si="749"/>
        <v/>
      </c>
      <c r="R1340" s="4" t="str">
        <f t="shared" si="749"/>
        <v/>
      </c>
      <c r="S1340" s="4" t="str">
        <f t="shared" si="698"/>
        <v>-</v>
      </c>
      <c r="T1340" s="4" t="str">
        <f t="shared" si="699"/>
        <v>-</v>
      </c>
      <c r="U1340" s="4" t="str">
        <f t="shared" si="700"/>
        <v>-</v>
      </c>
      <c r="V1340" s="4" t="str">
        <f t="shared" si="701"/>
        <v>-</v>
      </c>
      <c r="W1340" s="4"/>
    </row>
    <row r="1341" spans="1:23" x14ac:dyDescent="0.3">
      <c r="A1341" s="1" t="str">
        <f t="shared" si="747"/>
        <v/>
      </c>
      <c r="B1341" t="str">
        <f t="shared" si="747"/>
        <v/>
      </c>
      <c r="C1341" t="str">
        <f t="shared" si="747"/>
        <v/>
      </c>
      <c r="D1341" t="str">
        <f t="shared" si="747"/>
        <v/>
      </c>
      <c r="F1341" t="str">
        <f t="shared" si="696"/>
        <v/>
      </c>
      <c r="G1341" s="4" t="str">
        <f t="shared" ref="G1341:R1341" si="750">IFERROR(100*G634,"")</f>
        <v/>
      </c>
      <c r="H1341" s="4" t="str">
        <f t="shared" si="750"/>
        <v/>
      </c>
      <c r="I1341" s="4" t="str">
        <f t="shared" si="750"/>
        <v/>
      </c>
      <c r="J1341" s="4" t="str">
        <f t="shared" si="750"/>
        <v/>
      </c>
      <c r="K1341" s="4" t="str">
        <f t="shared" si="750"/>
        <v/>
      </c>
      <c r="L1341" s="4" t="str">
        <f t="shared" si="750"/>
        <v/>
      </c>
      <c r="M1341" s="4" t="str">
        <f t="shared" si="750"/>
        <v/>
      </c>
      <c r="N1341" s="4" t="str">
        <f t="shared" si="750"/>
        <v/>
      </c>
      <c r="O1341" s="4" t="str">
        <f t="shared" si="750"/>
        <v/>
      </c>
      <c r="P1341" s="4" t="str">
        <f t="shared" si="750"/>
        <v/>
      </c>
      <c r="Q1341" s="4" t="str">
        <f t="shared" si="750"/>
        <v/>
      </c>
      <c r="R1341" s="4" t="str">
        <f t="shared" si="750"/>
        <v/>
      </c>
      <c r="S1341" s="4" t="str">
        <f t="shared" si="698"/>
        <v>-</v>
      </c>
      <c r="T1341" s="4" t="str">
        <f t="shared" si="699"/>
        <v>-</v>
      </c>
      <c r="U1341" s="4" t="str">
        <f t="shared" si="700"/>
        <v>-</v>
      </c>
      <c r="V1341" s="4" t="str">
        <f t="shared" si="701"/>
        <v>-</v>
      </c>
      <c r="W1341" s="4"/>
    </row>
    <row r="1342" spans="1:23" x14ac:dyDescent="0.3">
      <c r="A1342" s="1" t="str">
        <f t="shared" si="747"/>
        <v/>
      </c>
      <c r="B1342" t="str">
        <f t="shared" si="747"/>
        <v/>
      </c>
      <c r="C1342" t="str">
        <f t="shared" si="747"/>
        <v/>
      </c>
      <c r="D1342" t="str">
        <f t="shared" si="747"/>
        <v/>
      </c>
      <c r="F1342" t="str">
        <f t="shared" si="696"/>
        <v/>
      </c>
      <c r="G1342" s="4" t="str">
        <f t="shared" ref="G1342:R1342" si="751">IFERROR(100*G635,"")</f>
        <v/>
      </c>
      <c r="H1342" s="4" t="str">
        <f t="shared" si="751"/>
        <v/>
      </c>
      <c r="I1342" s="4" t="str">
        <f t="shared" si="751"/>
        <v/>
      </c>
      <c r="J1342" s="4" t="str">
        <f t="shared" si="751"/>
        <v/>
      </c>
      <c r="K1342" s="4" t="str">
        <f t="shared" si="751"/>
        <v/>
      </c>
      <c r="L1342" s="4" t="str">
        <f t="shared" si="751"/>
        <v/>
      </c>
      <c r="M1342" s="4" t="str">
        <f t="shared" si="751"/>
        <v/>
      </c>
      <c r="N1342" s="4" t="str">
        <f t="shared" si="751"/>
        <v/>
      </c>
      <c r="O1342" s="4" t="str">
        <f t="shared" si="751"/>
        <v/>
      </c>
      <c r="P1342" s="4" t="str">
        <f t="shared" si="751"/>
        <v/>
      </c>
      <c r="Q1342" s="4" t="str">
        <f t="shared" si="751"/>
        <v/>
      </c>
      <c r="R1342" s="4" t="str">
        <f t="shared" si="751"/>
        <v/>
      </c>
      <c r="S1342" s="4" t="str">
        <f t="shared" si="698"/>
        <v>-</v>
      </c>
      <c r="T1342" s="4" t="str">
        <f t="shared" si="699"/>
        <v>-</v>
      </c>
      <c r="U1342" s="4" t="str">
        <f t="shared" si="700"/>
        <v>-</v>
      </c>
      <c r="V1342" s="4" t="str">
        <f t="shared" si="701"/>
        <v>-</v>
      </c>
      <c r="W1342" s="4"/>
    </row>
    <row r="1343" spans="1:23" x14ac:dyDescent="0.3">
      <c r="A1343" s="1" t="str">
        <f t="shared" si="747"/>
        <v/>
      </c>
      <c r="B1343" t="str">
        <f t="shared" si="747"/>
        <v/>
      </c>
      <c r="C1343" t="str">
        <f t="shared" si="747"/>
        <v/>
      </c>
      <c r="D1343" t="str">
        <f t="shared" si="747"/>
        <v/>
      </c>
      <c r="F1343" t="str">
        <f t="shared" si="696"/>
        <v/>
      </c>
      <c r="G1343" s="4" t="str">
        <f t="shared" ref="G1343:R1343" si="752">IFERROR(100*G636,"")</f>
        <v/>
      </c>
      <c r="H1343" s="4" t="str">
        <f t="shared" si="752"/>
        <v/>
      </c>
      <c r="I1343" s="4" t="str">
        <f t="shared" si="752"/>
        <v/>
      </c>
      <c r="J1343" s="4" t="str">
        <f t="shared" si="752"/>
        <v/>
      </c>
      <c r="K1343" s="4" t="str">
        <f t="shared" si="752"/>
        <v/>
      </c>
      <c r="L1343" s="4" t="str">
        <f t="shared" si="752"/>
        <v/>
      </c>
      <c r="M1343" s="4" t="str">
        <f t="shared" si="752"/>
        <v/>
      </c>
      <c r="N1343" s="4" t="str">
        <f t="shared" si="752"/>
        <v/>
      </c>
      <c r="O1343" s="4" t="str">
        <f t="shared" si="752"/>
        <v/>
      </c>
      <c r="P1343" s="4" t="str">
        <f t="shared" si="752"/>
        <v/>
      </c>
      <c r="Q1343" s="4" t="str">
        <f t="shared" si="752"/>
        <v/>
      </c>
      <c r="R1343" s="4" t="str">
        <f t="shared" si="752"/>
        <v/>
      </c>
      <c r="S1343" s="4" t="str">
        <f t="shared" si="698"/>
        <v>-</v>
      </c>
      <c r="T1343" s="4" t="str">
        <f t="shared" si="699"/>
        <v>-</v>
      </c>
      <c r="U1343" s="4" t="str">
        <f t="shared" si="700"/>
        <v>-</v>
      </c>
      <c r="V1343" s="4" t="str">
        <f t="shared" si="701"/>
        <v>-</v>
      </c>
      <c r="W1343" s="4"/>
    </row>
    <row r="1344" spans="1:23" x14ac:dyDescent="0.3">
      <c r="A1344" s="1" t="str">
        <f t="shared" si="747"/>
        <v/>
      </c>
      <c r="B1344" t="str">
        <f t="shared" si="747"/>
        <v/>
      </c>
      <c r="C1344" t="str">
        <f t="shared" si="747"/>
        <v/>
      </c>
      <c r="D1344" t="str">
        <f t="shared" si="747"/>
        <v/>
      </c>
      <c r="F1344" t="str">
        <f t="shared" si="696"/>
        <v/>
      </c>
      <c r="G1344" s="4" t="str">
        <f t="shared" ref="G1344:R1344" si="753">IFERROR(100*G637,"")</f>
        <v/>
      </c>
      <c r="H1344" s="4" t="str">
        <f t="shared" si="753"/>
        <v/>
      </c>
      <c r="I1344" s="4" t="str">
        <f t="shared" si="753"/>
        <v/>
      </c>
      <c r="J1344" s="4" t="str">
        <f t="shared" si="753"/>
        <v/>
      </c>
      <c r="K1344" s="4" t="str">
        <f t="shared" si="753"/>
        <v/>
      </c>
      <c r="L1344" s="4" t="str">
        <f t="shared" si="753"/>
        <v/>
      </c>
      <c r="M1344" s="4" t="str">
        <f t="shared" si="753"/>
        <v/>
      </c>
      <c r="N1344" s="4" t="str">
        <f t="shared" si="753"/>
        <v/>
      </c>
      <c r="O1344" s="4" t="str">
        <f t="shared" si="753"/>
        <v/>
      </c>
      <c r="P1344" s="4" t="str">
        <f t="shared" si="753"/>
        <v/>
      </c>
      <c r="Q1344" s="4" t="str">
        <f t="shared" si="753"/>
        <v/>
      </c>
      <c r="R1344" s="4" t="str">
        <f t="shared" si="753"/>
        <v/>
      </c>
      <c r="S1344" s="4" t="str">
        <f t="shared" si="698"/>
        <v>-</v>
      </c>
      <c r="T1344" s="4" t="str">
        <f t="shared" si="699"/>
        <v>-</v>
      </c>
      <c r="U1344" s="4" t="str">
        <f t="shared" si="700"/>
        <v>-</v>
      </c>
      <c r="V1344" s="4" t="str">
        <f t="shared" si="701"/>
        <v>-</v>
      </c>
      <c r="W1344" s="4"/>
    </row>
    <row r="1345" spans="1:23" x14ac:dyDescent="0.3">
      <c r="A1345" s="1" t="str">
        <f t="shared" si="747"/>
        <v/>
      </c>
      <c r="B1345" t="str">
        <f t="shared" si="747"/>
        <v/>
      </c>
      <c r="C1345" t="str">
        <f t="shared" si="747"/>
        <v/>
      </c>
      <c r="D1345" t="str">
        <f t="shared" si="747"/>
        <v/>
      </c>
      <c r="F1345" t="str">
        <f t="shared" si="696"/>
        <v/>
      </c>
      <c r="G1345" s="4" t="str">
        <f t="shared" ref="G1345:R1345" si="754">IFERROR(100*G638,"")</f>
        <v/>
      </c>
      <c r="H1345" s="4" t="str">
        <f t="shared" si="754"/>
        <v/>
      </c>
      <c r="I1345" s="4" t="str">
        <f t="shared" si="754"/>
        <v/>
      </c>
      <c r="J1345" s="4" t="str">
        <f t="shared" si="754"/>
        <v/>
      </c>
      <c r="K1345" s="4" t="str">
        <f t="shared" si="754"/>
        <v/>
      </c>
      <c r="L1345" s="4" t="str">
        <f t="shared" si="754"/>
        <v/>
      </c>
      <c r="M1345" s="4" t="str">
        <f t="shared" si="754"/>
        <v/>
      </c>
      <c r="N1345" s="4" t="str">
        <f t="shared" si="754"/>
        <v/>
      </c>
      <c r="O1345" s="4" t="str">
        <f t="shared" si="754"/>
        <v/>
      </c>
      <c r="P1345" s="4" t="str">
        <f t="shared" si="754"/>
        <v/>
      </c>
      <c r="Q1345" s="4" t="str">
        <f t="shared" si="754"/>
        <v/>
      </c>
      <c r="R1345" s="4" t="str">
        <f t="shared" si="754"/>
        <v/>
      </c>
      <c r="S1345" s="4" t="str">
        <f t="shared" si="698"/>
        <v>-</v>
      </c>
      <c r="T1345" s="4" t="str">
        <f t="shared" si="699"/>
        <v>-</v>
      </c>
      <c r="U1345" s="4" t="str">
        <f t="shared" si="700"/>
        <v>-</v>
      </c>
      <c r="V1345" s="4" t="str">
        <f t="shared" si="701"/>
        <v>-</v>
      </c>
      <c r="W1345" s="4"/>
    </row>
    <row r="1346" spans="1:23" x14ac:dyDescent="0.3">
      <c r="A1346" s="1" t="str">
        <f t="shared" si="747"/>
        <v/>
      </c>
      <c r="B1346" t="str">
        <f t="shared" si="747"/>
        <v/>
      </c>
      <c r="C1346" t="str">
        <f t="shared" si="747"/>
        <v/>
      </c>
      <c r="D1346" t="str">
        <f t="shared" si="747"/>
        <v/>
      </c>
      <c r="F1346" t="str">
        <f t="shared" si="696"/>
        <v/>
      </c>
      <c r="G1346" s="4" t="str">
        <f t="shared" ref="G1346:R1346" si="755">IFERROR(100*G639,"")</f>
        <v/>
      </c>
      <c r="H1346" s="4" t="str">
        <f t="shared" si="755"/>
        <v/>
      </c>
      <c r="I1346" s="4" t="str">
        <f t="shared" si="755"/>
        <v/>
      </c>
      <c r="J1346" s="4" t="str">
        <f t="shared" si="755"/>
        <v/>
      </c>
      <c r="K1346" s="4" t="str">
        <f t="shared" si="755"/>
        <v/>
      </c>
      <c r="L1346" s="4" t="str">
        <f t="shared" si="755"/>
        <v/>
      </c>
      <c r="M1346" s="4" t="str">
        <f t="shared" si="755"/>
        <v/>
      </c>
      <c r="N1346" s="4" t="str">
        <f t="shared" si="755"/>
        <v/>
      </c>
      <c r="O1346" s="4" t="str">
        <f t="shared" si="755"/>
        <v/>
      </c>
      <c r="P1346" s="4" t="str">
        <f t="shared" si="755"/>
        <v/>
      </c>
      <c r="Q1346" s="4" t="str">
        <f t="shared" si="755"/>
        <v/>
      </c>
      <c r="R1346" s="4" t="str">
        <f t="shared" si="755"/>
        <v/>
      </c>
      <c r="S1346" s="4" t="str">
        <f t="shared" si="698"/>
        <v>-</v>
      </c>
      <c r="T1346" s="4" t="str">
        <f t="shared" si="699"/>
        <v>-</v>
      </c>
      <c r="U1346" s="4" t="str">
        <f t="shared" si="700"/>
        <v>-</v>
      </c>
      <c r="V1346" s="4" t="str">
        <f t="shared" si="701"/>
        <v>-</v>
      </c>
      <c r="W1346" s="4"/>
    </row>
    <row r="1347" spans="1:23" x14ac:dyDescent="0.3">
      <c r="A1347" s="1" t="str">
        <f t="shared" si="747"/>
        <v/>
      </c>
      <c r="B1347" t="str">
        <f t="shared" si="747"/>
        <v/>
      </c>
      <c r="C1347" t="str">
        <f t="shared" si="747"/>
        <v/>
      </c>
      <c r="D1347" t="str">
        <f t="shared" si="747"/>
        <v/>
      </c>
      <c r="F1347" t="str">
        <f t="shared" si="696"/>
        <v/>
      </c>
      <c r="G1347" s="4" t="str">
        <f t="shared" ref="G1347:R1347" si="756">IFERROR(100*G640,"")</f>
        <v/>
      </c>
      <c r="H1347" s="4" t="str">
        <f t="shared" si="756"/>
        <v/>
      </c>
      <c r="I1347" s="4" t="str">
        <f t="shared" si="756"/>
        <v/>
      </c>
      <c r="J1347" s="4" t="str">
        <f t="shared" si="756"/>
        <v/>
      </c>
      <c r="K1347" s="4" t="str">
        <f t="shared" si="756"/>
        <v/>
      </c>
      <c r="L1347" s="4" t="str">
        <f t="shared" si="756"/>
        <v/>
      </c>
      <c r="M1347" s="4" t="str">
        <f t="shared" si="756"/>
        <v/>
      </c>
      <c r="N1347" s="4" t="str">
        <f t="shared" si="756"/>
        <v/>
      </c>
      <c r="O1347" s="4" t="str">
        <f t="shared" si="756"/>
        <v/>
      </c>
      <c r="P1347" s="4" t="str">
        <f t="shared" si="756"/>
        <v/>
      </c>
      <c r="Q1347" s="4" t="str">
        <f t="shared" si="756"/>
        <v/>
      </c>
      <c r="R1347" s="4" t="str">
        <f t="shared" si="756"/>
        <v/>
      </c>
      <c r="S1347" s="4" t="str">
        <f t="shared" si="698"/>
        <v>-</v>
      </c>
      <c r="T1347" s="4" t="str">
        <f t="shared" si="699"/>
        <v>-</v>
      </c>
      <c r="U1347" s="4" t="str">
        <f t="shared" si="700"/>
        <v>-</v>
      </c>
      <c r="V1347" s="4" t="str">
        <f t="shared" si="701"/>
        <v>-</v>
      </c>
      <c r="W1347" s="4"/>
    </row>
    <row r="1348" spans="1:23" x14ac:dyDescent="0.3">
      <c r="A1348" s="1" t="str">
        <f t="shared" si="747"/>
        <v/>
      </c>
      <c r="B1348" t="str">
        <f t="shared" si="747"/>
        <v/>
      </c>
      <c r="C1348" t="str">
        <f t="shared" si="747"/>
        <v/>
      </c>
      <c r="D1348" t="str">
        <f t="shared" si="747"/>
        <v/>
      </c>
      <c r="F1348" t="str">
        <f t="shared" si="696"/>
        <v/>
      </c>
      <c r="G1348" s="4" t="str">
        <f t="shared" ref="G1348:R1348" si="757">IFERROR(100*G641,"")</f>
        <v/>
      </c>
      <c r="H1348" s="4" t="str">
        <f t="shared" si="757"/>
        <v/>
      </c>
      <c r="I1348" s="4" t="str">
        <f t="shared" si="757"/>
        <v/>
      </c>
      <c r="J1348" s="4" t="str">
        <f t="shared" si="757"/>
        <v/>
      </c>
      <c r="K1348" s="4" t="str">
        <f t="shared" si="757"/>
        <v/>
      </c>
      <c r="L1348" s="4" t="str">
        <f t="shared" si="757"/>
        <v/>
      </c>
      <c r="M1348" s="4" t="str">
        <f t="shared" si="757"/>
        <v/>
      </c>
      <c r="N1348" s="4" t="str">
        <f t="shared" si="757"/>
        <v/>
      </c>
      <c r="O1348" s="4" t="str">
        <f t="shared" si="757"/>
        <v/>
      </c>
      <c r="P1348" s="4" t="str">
        <f t="shared" si="757"/>
        <v/>
      </c>
      <c r="Q1348" s="4" t="str">
        <f t="shared" si="757"/>
        <v/>
      </c>
      <c r="R1348" s="4" t="str">
        <f t="shared" si="757"/>
        <v/>
      </c>
      <c r="S1348" s="4" t="str">
        <f t="shared" si="698"/>
        <v>-</v>
      </c>
      <c r="T1348" s="4" t="str">
        <f t="shared" si="699"/>
        <v>-</v>
      </c>
      <c r="U1348" s="4" t="str">
        <f t="shared" si="700"/>
        <v>-</v>
      </c>
      <c r="V1348" s="4" t="str">
        <f t="shared" si="701"/>
        <v>-</v>
      </c>
      <c r="W1348" s="4"/>
    </row>
    <row r="1349" spans="1:23" x14ac:dyDescent="0.3">
      <c r="A1349" s="1" t="str">
        <f t="shared" si="747"/>
        <v/>
      </c>
      <c r="B1349" t="str">
        <f t="shared" si="747"/>
        <v/>
      </c>
      <c r="C1349" t="str">
        <f t="shared" si="747"/>
        <v/>
      </c>
      <c r="D1349" t="str">
        <f t="shared" si="747"/>
        <v/>
      </c>
      <c r="F1349" t="str">
        <f t="shared" si="696"/>
        <v/>
      </c>
      <c r="G1349" s="4" t="str">
        <f t="shared" ref="G1349:R1349" si="758">IFERROR(100*G642,"")</f>
        <v/>
      </c>
      <c r="H1349" s="4" t="str">
        <f t="shared" si="758"/>
        <v/>
      </c>
      <c r="I1349" s="4" t="str">
        <f t="shared" si="758"/>
        <v/>
      </c>
      <c r="J1349" s="4" t="str">
        <f t="shared" si="758"/>
        <v/>
      </c>
      <c r="K1349" s="4" t="str">
        <f t="shared" si="758"/>
        <v/>
      </c>
      <c r="L1349" s="4" t="str">
        <f t="shared" si="758"/>
        <v/>
      </c>
      <c r="M1349" s="4" t="str">
        <f t="shared" si="758"/>
        <v/>
      </c>
      <c r="N1349" s="4" t="str">
        <f t="shared" si="758"/>
        <v/>
      </c>
      <c r="O1349" s="4" t="str">
        <f t="shared" si="758"/>
        <v/>
      </c>
      <c r="P1349" s="4" t="str">
        <f t="shared" si="758"/>
        <v/>
      </c>
      <c r="Q1349" s="4" t="str">
        <f t="shared" si="758"/>
        <v/>
      </c>
      <c r="R1349" s="4" t="str">
        <f t="shared" si="758"/>
        <v/>
      </c>
      <c r="S1349" s="4" t="str">
        <f t="shared" si="698"/>
        <v>-</v>
      </c>
      <c r="T1349" s="4" t="str">
        <f t="shared" si="699"/>
        <v>-</v>
      </c>
      <c r="U1349" s="4" t="str">
        <f t="shared" si="700"/>
        <v>-</v>
      </c>
      <c r="V1349" s="4" t="str">
        <f t="shared" si="701"/>
        <v>-</v>
      </c>
      <c r="W1349" s="4"/>
    </row>
    <row r="1350" spans="1:23" x14ac:dyDescent="0.3">
      <c r="A1350" s="1" t="str">
        <f t="shared" si="747"/>
        <v/>
      </c>
      <c r="B1350" t="str">
        <f t="shared" si="747"/>
        <v/>
      </c>
      <c r="C1350" t="str">
        <f t="shared" si="747"/>
        <v/>
      </c>
      <c r="D1350" t="str">
        <f t="shared" si="747"/>
        <v/>
      </c>
      <c r="F1350" t="str">
        <f t="shared" si="696"/>
        <v/>
      </c>
      <c r="G1350" s="4" t="str">
        <f t="shared" ref="G1350:R1350" si="759">IFERROR(100*G643,"")</f>
        <v/>
      </c>
      <c r="H1350" s="4" t="str">
        <f t="shared" si="759"/>
        <v/>
      </c>
      <c r="I1350" s="4" t="str">
        <f t="shared" si="759"/>
        <v/>
      </c>
      <c r="J1350" s="4" t="str">
        <f t="shared" si="759"/>
        <v/>
      </c>
      <c r="K1350" s="4" t="str">
        <f t="shared" si="759"/>
        <v/>
      </c>
      <c r="L1350" s="4" t="str">
        <f t="shared" si="759"/>
        <v/>
      </c>
      <c r="M1350" s="4" t="str">
        <f t="shared" si="759"/>
        <v/>
      </c>
      <c r="N1350" s="4" t="str">
        <f t="shared" si="759"/>
        <v/>
      </c>
      <c r="O1350" s="4" t="str">
        <f t="shared" si="759"/>
        <v/>
      </c>
      <c r="P1350" s="4" t="str">
        <f t="shared" si="759"/>
        <v/>
      </c>
      <c r="Q1350" s="4" t="str">
        <f t="shared" si="759"/>
        <v/>
      </c>
      <c r="R1350" s="4" t="str">
        <f t="shared" si="759"/>
        <v/>
      </c>
      <c r="S1350" s="4" t="str">
        <f t="shared" si="698"/>
        <v>-</v>
      </c>
      <c r="T1350" s="4" t="str">
        <f t="shared" si="699"/>
        <v>-</v>
      </c>
      <c r="U1350" s="4" t="str">
        <f t="shared" si="700"/>
        <v>-</v>
      </c>
      <c r="V1350" s="4" t="str">
        <f t="shared" si="701"/>
        <v>-</v>
      </c>
      <c r="W1350" s="4"/>
    </row>
    <row r="1351" spans="1:23" x14ac:dyDescent="0.3">
      <c r="A1351" s="1" t="str">
        <f t="shared" si="747"/>
        <v/>
      </c>
      <c r="B1351" t="str">
        <f t="shared" si="747"/>
        <v/>
      </c>
      <c r="C1351" t="str">
        <f t="shared" si="747"/>
        <v/>
      </c>
      <c r="D1351" t="str">
        <f t="shared" si="747"/>
        <v/>
      </c>
      <c r="F1351" t="str">
        <f t="shared" si="696"/>
        <v/>
      </c>
      <c r="G1351" s="4" t="str">
        <f t="shared" ref="G1351:R1351" si="760">IFERROR(100*G644,"")</f>
        <v/>
      </c>
      <c r="H1351" s="4" t="str">
        <f t="shared" si="760"/>
        <v/>
      </c>
      <c r="I1351" s="4" t="str">
        <f t="shared" si="760"/>
        <v/>
      </c>
      <c r="J1351" s="4" t="str">
        <f t="shared" si="760"/>
        <v/>
      </c>
      <c r="K1351" s="4" t="str">
        <f t="shared" si="760"/>
        <v/>
      </c>
      <c r="L1351" s="4" t="str">
        <f t="shared" si="760"/>
        <v/>
      </c>
      <c r="M1351" s="4" t="str">
        <f t="shared" si="760"/>
        <v/>
      </c>
      <c r="N1351" s="4" t="str">
        <f t="shared" si="760"/>
        <v/>
      </c>
      <c r="O1351" s="4" t="str">
        <f t="shared" si="760"/>
        <v/>
      </c>
      <c r="P1351" s="4" t="str">
        <f t="shared" si="760"/>
        <v/>
      </c>
      <c r="Q1351" s="4" t="str">
        <f t="shared" si="760"/>
        <v/>
      </c>
      <c r="R1351" s="4" t="str">
        <f t="shared" si="760"/>
        <v/>
      </c>
      <c r="S1351" s="4" t="str">
        <f t="shared" si="698"/>
        <v>-</v>
      </c>
      <c r="T1351" s="4" t="str">
        <f t="shared" si="699"/>
        <v>-</v>
      </c>
      <c r="U1351" s="4" t="str">
        <f t="shared" si="700"/>
        <v>-</v>
      </c>
      <c r="V1351" s="4" t="str">
        <f t="shared" si="701"/>
        <v>-</v>
      </c>
      <c r="W1351" s="4"/>
    </row>
    <row r="1352" spans="1:23" x14ac:dyDescent="0.3">
      <c r="A1352" s="1" t="str">
        <f t="shared" si="747"/>
        <v/>
      </c>
      <c r="B1352" t="str">
        <f t="shared" si="747"/>
        <v/>
      </c>
      <c r="C1352" t="str">
        <f t="shared" si="747"/>
        <v/>
      </c>
      <c r="D1352" t="str">
        <f t="shared" si="747"/>
        <v/>
      </c>
      <c r="F1352" t="str">
        <f t="shared" si="696"/>
        <v/>
      </c>
      <c r="G1352" s="4" t="str">
        <f t="shared" ref="G1352:R1352" si="761">IFERROR(100*G645,"")</f>
        <v/>
      </c>
      <c r="H1352" s="4" t="str">
        <f t="shared" si="761"/>
        <v/>
      </c>
      <c r="I1352" s="4" t="str">
        <f t="shared" si="761"/>
        <v/>
      </c>
      <c r="J1352" s="4" t="str">
        <f t="shared" si="761"/>
        <v/>
      </c>
      <c r="K1352" s="4" t="str">
        <f t="shared" si="761"/>
        <v/>
      </c>
      <c r="L1352" s="4" t="str">
        <f t="shared" si="761"/>
        <v/>
      </c>
      <c r="M1352" s="4" t="str">
        <f t="shared" si="761"/>
        <v/>
      </c>
      <c r="N1352" s="4" t="str">
        <f t="shared" si="761"/>
        <v/>
      </c>
      <c r="O1352" s="4" t="str">
        <f t="shared" si="761"/>
        <v/>
      </c>
      <c r="P1352" s="4" t="str">
        <f t="shared" si="761"/>
        <v/>
      </c>
      <c r="Q1352" s="4" t="str">
        <f t="shared" si="761"/>
        <v/>
      </c>
      <c r="R1352" s="4" t="str">
        <f t="shared" si="761"/>
        <v/>
      </c>
      <c r="S1352" s="4" t="str">
        <f t="shared" si="698"/>
        <v>-</v>
      </c>
      <c r="T1352" s="4" t="str">
        <f t="shared" si="699"/>
        <v>-</v>
      </c>
      <c r="U1352" s="4" t="str">
        <f t="shared" si="700"/>
        <v>-</v>
      </c>
      <c r="V1352" s="4" t="str">
        <f t="shared" si="701"/>
        <v>-</v>
      </c>
      <c r="W1352" s="4"/>
    </row>
    <row r="1353" spans="1:23" x14ac:dyDescent="0.3">
      <c r="A1353" s="1" t="str">
        <f t="shared" si="747"/>
        <v/>
      </c>
      <c r="B1353" t="str">
        <f t="shared" si="747"/>
        <v/>
      </c>
      <c r="C1353" t="str">
        <f t="shared" si="747"/>
        <v/>
      </c>
      <c r="D1353" t="str">
        <f t="shared" si="747"/>
        <v/>
      </c>
      <c r="F1353" t="str">
        <f t="shared" si="696"/>
        <v/>
      </c>
      <c r="G1353" s="4" t="str">
        <f t="shared" ref="G1353:R1353" si="762">IFERROR(100*G646,"")</f>
        <v/>
      </c>
      <c r="H1353" s="4" t="str">
        <f t="shared" si="762"/>
        <v/>
      </c>
      <c r="I1353" s="4" t="str">
        <f t="shared" si="762"/>
        <v/>
      </c>
      <c r="J1353" s="4" t="str">
        <f t="shared" si="762"/>
        <v/>
      </c>
      <c r="K1353" s="4" t="str">
        <f t="shared" si="762"/>
        <v/>
      </c>
      <c r="L1353" s="4" t="str">
        <f t="shared" si="762"/>
        <v/>
      </c>
      <c r="M1353" s="4" t="str">
        <f t="shared" si="762"/>
        <v/>
      </c>
      <c r="N1353" s="4" t="str">
        <f t="shared" si="762"/>
        <v/>
      </c>
      <c r="O1353" s="4" t="str">
        <f t="shared" si="762"/>
        <v/>
      </c>
      <c r="P1353" s="4" t="str">
        <f t="shared" si="762"/>
        <v/>
      </c>
      <c r="Q1353" s="4" t="str">
        <f t="shared" si="762"/>
        <v/>
      </c>
      <c r="R1353" s="4" t="str">
        <f t="shared" si="762"/>
        <v/>
      </c>
      <c r="S1353" s="4" t="str">
        <f t="shared" si="698"/>
        <v>-</v>
      </c>
      <c r="T1353" s="4" t="str">
        <f t="shared" si="699"/>
        <v>-</v>
      </c>
      <c r="U1353" s="4" t="str">
        <f t="shared" si="700"/>
        <v>-</v>
      </c>
      <c r="V1353" s="4" t="str">
        <f t="shared" si="701"/>
        <v>-</v>
      </c>
      <c r="W1353" s="4"/>
    </row>
    <row r="1354" spans="1:23" x14ac:dyDescent="0.3">
      <c r="A1354" s="1" t="str">
        <f t="shared" si="747"/>
        <v/>
      </c>
      <c r="B1354" t="str">
        <f t="shared" si="747"/>
        <v/>
      </c>
      <c r="C1354" t="str">
        <f t="shared" si="747"/>
        <v/>
      </c>
      <c r="D1354" t="str">
        <f t="shared" si="747"/>
        <v/>
      </c>
      <c r="F1354" t="str">
        <f t="shared" si="696"/>
        <v/>
      </c>
      <c r="G1354" s="4" t="str">
        <f t="shared" ref="G1354:R1354" si="763">IFERROR(100*G647,"")</f>
        <v/>
      </c>
      <c r="H1354" s="4" t="str">
        <f t="shared" si="763"/>
        <v/>
      </c>
      <c r="I1354" s="4" t="str">
        <f t="shared" si="763"/>
        <v/>
      </c>
      <c r="J1354" s="4" t="str">
        <f t="shared" si="763"/>
        <v/>
      </c>
      <c r="K1354" s="4" t="str">
        <f t="shared" si="763"/>
        <v/>
      </c>
      <c r="L1354" s="4" t="str">
        <f t="shared" si="763"/>
        <v/>
      </c>
      <c r="M1354" s="4" t="str">
        <f t="shared" si="763"/>
        <v/>
      </c>
      <c r="N1354" s="4" t="str">
        <f t="shared" si="763"/>
        <v/>
      </c>
      <c r="O1354" s="4" t="str">
        <f t="shared" si="763"/>
        <v/>
      </c>
      <c r="P1354" s="4" t="str">
        <f t="shared" si="763"/>
        <v/>
      </c>
      <c r="Q1354" s="4" t="str">
        <f t="shared" si="763"/>
        <v/>
      </c>
      <c r="R1354" s="4" t="str">
        <f t="shared" si="763"/>
        <v/>
      </c>
      <c r="S1354" s="4" t="str">
        <f t="shared" si="698"/>
        <v>-</v>
      </c>
      <c r="T1354" s="4" t="str">
        <f t="shared" si="699"/>
        <v>-</v>
      </c>
      <c r="U1354" s="4" t="str">
        <f t="shared" si="700"/>
        <v>-</v>
      </c>
      <c r="V1354" s="4" t="str">
        <f t="shared" si="701"/>
        <v>-</v>
      </c>
      <c r="W1354" s="4"/>
    </row>
    <row r="1355" spans="1:23" x14ac:dyDescent="0.3">
      <c r="A1355" s="1" t="str">
        <f t="shared" si="747"/>
        <v/>
      </c>
      <c r="B1355" t="str">
        <f t="shared" si="747"/>
        <v/>
      </c>
      <c r="C1355" t="str">
        <f t="shared" si="747"/>
        <v/>
      </c>
      <c r="D1355" t="str">
        <f t="shared" si="747"/>
        <v/>
      </c>
      <c r="F1355" t="str">
        <f t="shared" si="696"/>
        <v/>
      </c>
      <c r="G1355" s="4" t="str">
        <f t="shared" ref="G1355:R1355" si="764">IFERROR(100*G648,"")</f>
        <v/>
      </c>
      <c r="H1355" s="4" t="str">
        <f t="shared" si="764"/>
        <v/>
      </c>
      <c r="I1355" s="4" t="str">
        <f t="shared" si="764"/>
        <v/>
      </c>
      <c r="J1355" s="4" t="str">
        <f t="shared" si="764"/>
        <v/>
      </c>
      <c r="K1355" s="4" t="str">
        <f t="shared" si="764"/>
        <v/>
      </c>
      <c r="L1355" s="4" t="str">
        <f t="shared" si="764"/>
        <v/>
      </c>
      <c r="M1355" s="4" t="str">
        <f t="shared" si="764"/>
        <v/>
      </c>
      <c r="N1355" s="4" t="str">
        <f t="shared" si="764"/>
        <v/>
      </c>
      <c r="O1355" s="4" t="str">
        <f t="shared" si="764"/>
        <v/>
      </c>
      <c r="P1355" s="4" t="str">
        <f t="shared" si="764"/>
        <v/>
      </c>
      <c r="Q1355" s="4" t="str">
        <f t="shared" si="764"/>
        <v/>
      </c>
      <c r="R1355" s="4" t="str">
        <f t="shared" si="764"/>
        <v/>
      </c>
      <c r="S1355" s="4" t="str">
        <f t="shared" si="698"/>
        <v>-</v>
      </c>
      <c r="T1355" s="4" t="str">
        <f t="shared" si="699"/>
        <v>-</v>
      </c>
      <c r="U1355" s="4" t="str">
        <f t="shared" si="700"/>
        <v>-</v>
      </c>
      <c r="V1355" s="4" t="str">
        <f t="shared" si="701"/>
        <v>-</v>
      </c>
      <c r="W1355" s="4"/>
    </row>
    <row r="1356" spans="1:23" x14ac:dyDescent="0.3">
      <c r="A1356" s="1" t="str">
        <f t="shared" si="747"/>
        <v/>
      </c>
      <c r="B1356" t="str">
        <f t="shared" si="747"/>
        <v/>
      </c>
      <c r="C1356" t="str">
        <f t="shared" si="747"/>
        <v/>
      </c>
      <c r="D1356" t="str">
        <f t="shared" si="747"/>
        <v/>
      </c>
      <c r="F1356" t="str">
        <f t="shared" si="696"/>
        <v/>
      </c>
      <c r="G1356" s="4" t="str">
        <f t="shared" ref="G1356:R1356" si="765">IFERROR(100*G649,"")</f>
        <v/>
      </c>
      <c r="H1356" s="4" t="str">
        <f t="shared" si="765"/>
        <v/>
      </c>
      <c r="I1356" s="4" t="str">
        <f t="shared" si="765"/>
        <v/>
      </c>
      <c r="J1356" s="4" t="str">
        <f t="shared" si="765"/>
        <v/>
      </c>
      <c r="K1356" s="4" t="str">
        <f t="shared" si="765"/>
        <v/>
      </c>
      <c r="L1356" s="4" t="str">
        <f t="shared" si="765"/>
        <v/>
      </c>
      <c r="M1356" s="4" t="str">
        <f t="shared" si="765"/>
        <v/>
      </c>
      <c r="N1356" s="4" t="str">
        <f t="shared" si="765"/>
        <v/>
      </c>
      <c r="O1356" s="4" t="str">
        <f t="shared" si="765"/>
        <v/>
      </c>
      <c r="P1356" s="4" t="str">
        <f t="shared" si="765"/>
        <v/>
      </c>
      <c r="Q1356" s="4" t="str">
        <f t="shared" si="765"/>
        <v/>
      </c>
      <c r="R1356" s="4" t="str">
        <f t="shared" si="765"/>
        <v/>
      </c>
      <c r="S1356" s="4" t="str">
        <f t="shared" si="698"/>
        <v>-</v>
      </c>
      <c r="T1356" s="4" t="str">
        <f t="shared" si="699"/>
        <v>-</v>
      </c>
      <c r="U1356" s="4" t="str">
        <f t="shared" si="700"/>
        <v>-</v>
      </c>
      <c r="V1356" s="4" t="str">
        <f t="shared" si="701"/>
        <v>-</v>
      </c>
      <c r="W1356" s="4"/>
    </row>
    <row r="1357" spans="1:23" x14ac:dyDescent="0.3">
      <c r="A1357" s="1" t="str">
        <f t="shared" si="747"/>
        <v/>
      </c>
      <c r="B1357" t="str">
        <f t="shared" si="747"/>
        <v/>
      </c>
      <c r="C1357" t="str">
        <f t="shared" si="747"/>
        <v/>
      </c>
      <c r="D1357" t="str">
        <f t="shared" si="747"/>
        <v/>
      </c>
      <c r="F1357" t="str">
        <f t="shared" si="696"/>
        <v/>
      </c>
      <c r="G1357" s="4" t="str">
        <f t="shared" ref="G1357:R1357" si="766">IFERROR(100*G650,"")</f>
        <v/>
      </c>
      <c r="H1357" s="4" t="str">
        <f t="shared" si="766"/>
        <v/>
      </c>
      <c r="I1357" s="4" t="str">
        <f t="shared" si="766"/>
        <v/>
      </c>
      <c r="J1357" s="4" t="str">
        <f t="shared" si="766"/>
        <v/>
      </c>
      <c r="K1357" s="4" t="str">
        <f t="shared" si="766"/>
        <v/>
      </c>
      <c r="L1357" s="4" t="str">
        <f t="shared" si="766"/>
        <v/>
      </c>
      <c r="M1357" s="4" t="str">
        <f t="shared" si="766"/>
        <v/>
      </c>
      <c r="N1357" s="4" t="str">
        <f t="shared" si="766"/>
        <v/>
      </c>
      <c r="O1357" s="4" t="str">
        <f t="shared" si="766"/>
        <v/>
      </c>
      <c r="P1357" s="4" t="str">
        <f t="shared" si="766"/>
        <v/>
      </c>
      <c r="Q1357" s="4" t="str">
        <f t="shared" si="766"/>
        <v/>
      </c>
      <c r="R1357" s="4" t="str">
        <f t="shared" si="766"/>
        <v/>
      </c>
      <c r="S1357" s="4" t="str">
        <f t="shared" si="698"/>
        <v>-</v>
      </c>
      <c r="T1357" s="4" t="str">
        <f t="shared" si="699"/>
        <v>-</v>
      </c>
      <c r="U1357" s="4" t="str">
        <f t="shared" si="700"/>
        <v>-</v>
      </c>
      <c r="V1357" s="4" t="str">
        <f t="shared" si="701"/>
        <v>-</v>
      </c>
      <c r="W1357" s="4"/>
    </row>
    <row r="1358" spans="1:23" x14ac:dyDescent="0.3">
      <c r="A1358" s="1" t="str">
        <f t="shared" si="747"/>
        <v/>
      </c>
      <c r="B1358" t="str">
        <f t="shared" si="747"/>
        <v/>
      </c>
      <c r="C1358" t="str">
        <f t="shared" si="747"/>
        <v/>
      </c>
      <c r="D1358" t="str">
        <f t="shared" si="747"/>
        <v/>
      </c>
      <c r="F1358" t="str">
        <f t="shared" si="696"/>
        <v/>
      </c>
      <c r="G1358" s="4" t="str">
        <f t="shared" ref="G1358:R1358" si="767">IFERROR(100*G651,"")</f>
        <v/>
      </c>
      <c r="H1358" s="4" t="str">
        <f t="shared" si="767"/>
        <v/>
      </c>
      <c r="I1358" s="4" t="str">
        <f t="shared" si="767"/>
        <v/>
      </c>
      <c r="J1358" s="4" t="str">
        <f t="shared" si="767"/>
        <v/>
      </c>
      <c r="K1358" s="4" t="str">
        <f t="shared" si="767"/>
        <v/>
      </c>
      <c r="L1358" s="4" t="str">
        <f t="shared" si="767"/>
        <v/>
      </c>
      <c r="M1358" s="4" t="str">
        <f t="shared" si="767"/>
        <v/>
      </c>
      <c r="N1358" s="4" t="str">
        <f t="shared" si="767"/>
        <v/>
      </c>
      <c r="O1358" s="4" t="str">
        <f t="shared" si="767"/>
        <v/>
      </c>
      <c r="P1358" s="4" t="str">
        <f t="shared" si="767"/>
        <v/>
      </c>
      <c r="Q1358" s="4" t="str">
        <f t="shared" si="767"/>
        <v/>
      </c>
      <c r="R1358" s="4" t="str">
        <f t="shared" si="767"/>
        <v/>
      </c>
      <c r="S1358" s="4" t="str">
        <f t="shared" si="698"/>
        <v>-</v>
      </c>
      <c r="T1358" s="4" t="str">
        <f t="shared" si="699"/>
        <v>-</v>
      </c>
      <c r="U1358" s="4" t="str">
        <f t="shared" si="700"/>
        <v>-</v>
      </c>
      <c r="V1358" s="4" t="str">
        <f t="shared" si="701"/>
        <v>-</v>
      </c>
      <c r="W1358" s="4"/>
    </row>
    <row r="1359" spans="1:23" x14ac:dyDescent="0.3">
      <c r="A1359" s="1" t="str">
        <f t="shared" ref="A1359:D1378" si="768">A652</f>
        <v/>
      </c>
      <c r="B1359" t="str">
        <f t="shared" si="768"/>
        <v/>
      </c>
      <c r="C1359" t="str">
        <f t="shared" si="768"/>
        <v/>
      </c>
      <c r="D1359" t="str">
        <f t="shared" si="768"/>
        <v/>
      </c>
      <c r="F1359" t="str">
        <f t="shared" ref="F1359:F1416" si="769">F652</f>
        <v/>
      </c>
      <c r="G1359" s="4" t="str">
        <f t="shared" ref="G1359:R1359" si="770">IFERROR(100*G652,"")</f>
        <v/>
      </c>
      <c r="H1359" s="4" t="str">
        <f t="shared" si="770"/>
        <v/>
      </c>
      <c r="I1359" s="4" t="str">
        <f t="shared" si="770"/>
        <v/>
      </c>
      <c r="J1359" s="4" t="str">
        <f t="shared" si="770"/>
        <v/>
      </c>
      <c r="K1359" s="4" t="str">
        <f t="shared" si="770"/>
        <v/>
      </c>
      <c r="L1359" s="4" t="str">
        <f t="shared" si="770"/>
        <v/>
      </c>
      <c r="M1359" s="4" t="str">
        <f t="shared" si="770"/>
        <v/>
      </c>
      <c r="N1359" s="4" t="str">
        <f t="shared" si="770"/>
        <v/>
      </c>
      <c r="O1359" s="4" t="str">
        <f t="shared" si="770"/>
        <v/>
      </c>
      <c r="P1359" s="4" t="str">
        <f t="shared" si="770"/>
        <v/>
      </c>
      <c r="Q1359" s="4" t="str">
        <f t="shared" si="770"/>
        <v/>
      </c>
      <c r="R1359" s="4" t="str">
        <f t="shared" si="770"/>
        <v/>
      </c>
      <c r="S1359" s="4" t="str">
        <f t="shared" ref="S1359:S1416" si="771">IFERROR(($G$714*G1359)+($H$714*H1359)+($I$714*I1359)+($J$714*J1359),"-")</f>
        <v>-</v>
      </c>
      <c r="T1359" s="4" t="str">
        <f t="shared" ref="T1359:T1416" si="772">IFERROR(($K$714*K1359)+($L$714*L1359)+($M$714*M1359),"-")</f>
        <v>-</v>
      </c>
      <c r="U1359" s="4" t="str">
        <f t="shared" ref="U1359:U1416" si="773">IFERROR(($N$714*N1359)+($O$714*O1359)+($Q$714*Q1359)+($R$714*R1359)+($P$714*P1359),"-")</f>
        <v>-</v>
      </c>
      <c r="V1359" s="4" t="str">
        <f t="shared" ref="V1359:V1416" si="774">IFERROR(($S$714*S1359)+($T$714*T1359)+($U$714*U1359),"-")</f>
        <v>-</v>
      </c>
      <c r="W1359" s="4"/>
    </row>
    <row r="1360" spans="1:23" x14ac:dyDescent="0.3">
      <c r="A1360" s="1" t="str">
        <f t="shared" si="768"/>
        <v/>
      </c>
      <c r="B1360" t="str">
        <f t="shared" si="768"/>
        <v/>
      </c>
      <c r="C1360" t="str">
        <f t="shared" si="768"/>
        <v/>
      </c>
      <c r="D1360" t="str">
        <f t="shared" si="768"/>
        <v/>
      </c>
      <c r="F1360" t="str">
        <f t="shared" si="769"/>
        <v/>
      </c>
      <c r="G1360" s="4" t="str">
        <f t="shared" ref="G1360:R1360" si="775">IFERROR(100*G653,"")</f>
        <v/>
      </c>
      <c r="H1360" s="4" t="str">
        <f t="shared" si="775"/>
        <v/>
      </c>
      <c r="I1360" s="4" t="str">
        <f t="shared" si="775"/>
        <v/>
      </c>
      <c r="J1360" s="4" t="str">
        <f t="shared" si="775"/>
        <v/>
      </c>
      <c r="K1360" s="4" t="str">
        <f t="shared" si="775"/>
        <v/>
      </c>
      <c r="L1360" s="4" t="str">
        <f t="shared" si="775"/>
        <v/>
      </c>
      <c r="M1360" s="4" t="str">
        <f t="shared" si="775"/>
        <v/>
      </c>
      <c r="N1360" s="4" t="str">
        <f t="shared" si="775"/>
        <v/>
      </c>
      <c r="O1360" s="4" t="str">
        <f t="shared" si="775"/>
        <v/>
      </c>
      <c r="P1360" s="4" t="str">
        <f t="shared" si="775"/>
        <v/>
      </c>
      <c r="Q1360" s="4" t="str">
        <f t="shared" si="775"/>
        <v/>
      </c>
      <c r="R1360" s="4" t="str">
        <f t="shared" si="775"/>
        <v/>
      </c>
      <c r="S1360" s="4" t="str">
        <f t="shared" si="771"/>
        <v>-</v>
      </c>
      <c r="T1360" s="4" t="str">
        <f t="shared" si="772"/>
        <v>-</v>
      </c>
      <c r="U1360" s="4" t="str">
        <f t="shared" si="773"/>
        <v>-</v>
      </c>
      <c r="V1360" s="4" t="str">
        <f t="shared" si="774"/>
        <v>-</v>
      </c>
      <c r="W1360" s="4"/>
    </row>
    <row r="1361" spans="1:23" x14ac:dyDescent="0.3">
      <c r="A1361" s="1" t="str">
        <f t="shared" si="768"/>
        <v/>
      </c>
      <c r="B1361" t="str">
        <f t="shared" si="768"/>
        <v/>
      </c>
      <c r="C1361" t="str">
        <f t="shared" si="768"/>
        <v/>
      </c>
      <c r="D1361" t="str">
        <f t="shared" si="768"/>
        <v/>
      </c>
      <c r="F1361" t="str">
        <f t="shared" si="769"/>
        <v/>
      </c>
      <c r="G1361" s="4" t="str">
        <f t="shared" ref="G1361:R1361" si="776">IFERROR(100*G654,"")</f>
        <v/>
      </c>
      <c r="H1361" s="4" t="str">
        <f t="shared" si="776"/>
        <v/>
      </c>
      <c r="I1361" s="4" t="str">
        <f t="shared" si="776"/>
        <v/>
      </c>
      <c r="J1361" s="4" t="str">
        <f t="shared" si="776"/>
        <v/>
      </c>
      <c r="K1361" s="4" t="str">
        <f t="shared" si="776"/>
        <v/>
      </c>
      <c r="L1361" s="4" t="str">
        <f t="shared" si="776"/>
        <v/>
      </c>
      <c r="M1361" s="4" t="str">
        <f t="shared" si="776"/>
        <v/>
      </c>
      <c r="N1361" s="4" t="str">
        <f t="shared" si="776"/>
        <v/>
      </c>
      <c r="O1361" s="4" t="str">
        <f t="shared" si="776"/>
        <v/>
      </c>
      <c r="P1361" s="4" t="str">
        <f t="shared" si="776"/>
        <v/>
      </c>
      <c r="Q1361" s="4" t="str">
        <f t="shared" si="776"/>
        <v/>
      </c>
      <c r="R1361" s="4" t="str">
        <f t="shared" si="776"/>
        <v/>
      </c>
      <c r="S1361" s="4" t="str">
        <f t="shared" si="771"/>
        <v>-</v>
      </c>
      <c r="T1361" s="4" t="str">
        <f t="shared" si="772"/>
        <v>-</v>
      </c>
      <c r="U1361" s="4" t="str">
        <f t="shared" si="773"/>
        <v>-</v>
      </c>
      <c r="V1361" s="4" t="str">
        <f t="shared" si="774"/>
        <v>-</v>
      </c>
      <c r="W1361" s="4"/>
    </row>
    <row r="1362" spans="1:23" x14ac:dyDescent="0.3">
      <c r="A1362" s="1" t="str">
        <f t="shared" si="768"/>
        <v/>
      </c>
      <c r="B1362" t="str">
        <f t="shared" si="768"/>
        <v/>
      </c>
      <c r="C1362" t="str">
        <f t="shared" si="768"/>
        <v/>
      </c>
      <c r="D1362" t="str">
        <f t="shared" si="768"/>
        <v/>
      </c>
      <c r="F1362" t="str">
        <f t="shared" si="769"/>
        <v/>
      </c>
      <c r="G1362" s="4" t="str">
        <f t="shared" ref="G1362:R1362" si="777">IFERROR(100*G655,"")</f>
        <v/>
      </c>
      <c r="H1362" s="4" t="str">
        <f t="shared" si="777"/>
        <v/>
      </c>
      <c r="I1362" s="4" t="str">
        <f t="shared" si="777"/>
        <v/>
      </c>
      <c r="J1362" s="4" t="str">
        <f t="shared" si="777"/>
        <v/>
      </c>
      <c r="K1362" s="4" t="str">
        <f t="shared" si="777"/>
        <v/>
      </c>
      <c r="L1362" s="4" t="str">
        <f t="shared" si="777"/>
        <v/>
      </c>
      <c r="M1362" s="4" t="str">
        <f t="shared" si="777"/>
        <v/>
      </c>
      <c r="N1362" s="4" t="str">
        <f t="shared" si="777"/>
        <v/>
      </c>
      <c r="O1362" s="4" t="str">
        <f t="shared" si="777"/>
        <v/>
      </c>
      <c r="P1362" s="4" t="str">
        <f t="shared" si="777"/>
        <v/>
      </c>
      <c r="Q1362" s="4" t="str">
        <f t="shared" si="777"/>
        <v/>
      </c>
      <c r="R1362" s="4" t="str">
        <f t="shared" si="777"/>
        <v/>
      </c>
      <c r="S1362" s="4" t="str">
        <f t="shared" si="771"/>
        <v>-</v>
      </c>
      <c r="T1362" s="4" t="str">
        <f t="shared" si="772"/>
        <v>-</v>
      </c>
      <c r="U1362" s="4" t="str">
        <f t="shared" si="773"/>
        <v>-</v>
      </c>
      <c r="V1362" s="4" t="str">
        <f t="shared" si="774"/>
        <v>-</v>
      </c>
      <c r="W1362" s="4"/>
    </row>
    <row r="1363" spans="1:23" x14ac:dyDescent="0.3">
      <c r="A1363" s="1" t="str">
        <f t="shared" si="768"/>
        <v/>
      </c>
      <c r="B1363" t="str">
        <f t="shared" si="768"/>
        <v/>
      </c>
      <c r="C1363" t="str">
        <f t="shared" si="768"/>
        <v/>
      </c>
      <c r="D1363" t="str">
        <f t="shared" si="768"/>
        <v/>
      </c>
      <c r="F1363" t="str">
        <f t="shared" si="769"/>
        <v/>
      </c>
      <c r="G1363" s="4" t="str">
        <f t="shared" ref="G1363:R1363" si="778">IFERROR(100*G656,"")</f>
        <v/>
      </c>
      <c r="H1363" s="4" t="str">
        <f t="shared" si="778"/>
        <v/>
      </c>
      <c r="I1363" s="4" t="str">
        <f t="shared" si="778"/>
        <v/>
      </c>
      <c r="J1363" s="4" t="str">
        <f t="shared" si="778"/>
        <v/>
      </c>
      <c r="K1363" s="4" t="str">
        <f t="shared" si="778"/>
        <v/>
      </c>
      <c r="L1363" s="4" t="str">
        <f t="shared" si="778"/>
        <v/>
      </c>
      <c r="M1363" s="4" t="str">
        <f t="shared" si="778"/>
        <v/>
      </c>
      <c r="N1363" s="4" t="str">
        <f t="shared" si="778"/>
        <v/>
      </c>
      <c r="O1363" s="4" t="str">
        <f t="shared" si="778"/>
        <v/>
      </c>
      <c r="P1363" s="4" t="str">
        <f t="shared" si="778"/>
        <v/>
      </c>
      <c r="Q1363" s="4" t="str">
        <f t="shared" si="778"/>
        <v/>
      </c>
      <c r="R1363" s="4" t="str">
        <f t="shared" si="778"/>
        <v/>
      </c>
      <c r="S1363" s="4" t="str">
        <f t="shared" si="771"/>
        <v>-</v>
      </c>
      <c r="T1363" s="4" t="str">
        <f t="shared" si="772"/>
        <v>-</v>
      </c>
      <c r="U1363" s="4" t="str">
        <f t="shared" si="773"/>
        <v>-</v>
      </c>
      <c r="V1363" s="4" t="str">
        <f t="shared" si="774"/>
        <v>-</v>
      </c>
      <c r="W1363" s="4"/>
    </row>
    <row r="1364" spans="1:23" x14ac:dyDescent="0.3">
      <c r="A1364" s="1" t="str">
        <f t="shared" si="768"/>
        <v/>
      </c>
      <c r="B1364" t="str">
        <f t="shared" si="768"/>
        <v/>
      </c>
      <c r="C1364" t="str">
        <f t="shared" si="768"/>
        <v/>
      </c>
      <c r="D1364" t="str">
        <f t="shared" si="768"/>
        <v/>
      </c>
      <c r="F1364" t="str">
        <f t="shared" si="769"/>
        <v/>
      </c>
      <c r="G1364" s="4" t="str">
        <f t="shared" ref="G1364:R1364" si="779">IFERROR(100*G657,"")</f>
        <v/>
      </c>
      <c r="H1364" s="4" t="str">
        <f t="shared" si="779"/>
        <v/>
      </c>
      <c r="I1364" s="4" t="str">
        <f t="shared" si="779"/>
        <v/>
      </c>
      <c r="J1364" s="4" t="str">
        <f t="shared" si="779"/>
        <v/>
      </c>
      <c r="K1364" s="4" t="str">
        <f t="shared" si="779"/>
        <v/>
      </c>
      <c r="L1364" s="4" t="str">
        <f t="shared" si="779"/>
        <v/>
      </c>
      <c r="M1364" s="4" t="str">
        <f t="shared" si="779"/>
        <v/>
      </c>
      <c r="N1364" s="4" t="str">
        <f t="shared" si="779"/>
        <v/>
      </c>
      <c r="O1364" s="4" t="str">
        <f t="shared" si="779"/>
        <v/>
      </c>
      <c r="P1364" s="4" t="str">
        <f t="shared" si="779"/>
        <v/>
      </c>
      <c r="Q1364" s="4" t="str">
        <f t="shared" si="779"/>
        <v/>
      </c>
      <c r="R1364" s="4" t="str">
        <f t="shared" si="779"/>
        <v/>
      </c>
      <c r="S1364" s="4" t="str">
        <f t="shared" si="771"/>
        <v>-</v>
      </c>
      <c r="T1364" s="4" t="str">
        <f t="shared" si="772"/>
        <v>-</v>
      </c>
      <c r="U1364" s="4" t="str">
        <f t="shared" si="773"/>
        <v>-</v>
      </c>
      <c r="V1364" s="4" t="str">
        <f t="shared" si="774"/>
        <v>-</v>
      </c>
      <c r="W1364" s="4"/>
    </row>
    <row r="1365" spans="1:23" x14ac:dyDescent="0.3">
      <c r="A1365" s="1" t="str">
        <f t="shared" si="768"/>
        <v/>
      </c>
      <c r="B1365" t="str">
        <f t="shared" si="768"/>
        <v/>
      </c>
      <c r="C1365" t="str">
        <f t="shared" si="768"/>
        <v/>
      </c>
      <c r="D1365" t="str">
        <f t="shared" si="768"/>
        <v/>
      </c>
      <c r="F1365" t="str">
        <f t="shared" si="769"/>
        <v/>
      </c>
      <c r="G1365" s="4" t="str">
        <f t="shared" ref="G1365:R1365" si="780">IFERROR(100*G658,"")</f>
        <v/>
      </c>
      <c r="H1365" s="4" t="str">
        <f t="shared" si="780"/>
        <v/>
      </c>
      <c r="I1365" s="4" t="str">
        <f t="shared" si="780"/>
        <v/>
      </c>
      <c r="J1365" s="4" t="str">
        <f t="shared" si="780"/>
        <v/>
      </c>
      <c r="K1365" s="4" t="str">
        <f t="shared" si="780"/>
        <v/>
      </c>
      <c r="L1365" s="4" t="str">
        <f t="shared" si="780"/>
        <v/>
      </c>
      <c r="M1365" s="4" t="str">
        <f t="shared" si="780"/>
        <v/>
      </c>
      <c r="N1365" s="4" t="str">
        <f t="shared" si="780"/>
        <v/>
      </c>
      <c r="O1365" s="4" t="str">
        <f t="shared" si="780"/>
        <v/>
      </c>
      <c r="P1365" s="4" t="str">
        <f t="shared" si="780"/>
        <v/>
      </c>
      <c r="Q1365" s="4" t="str">
        <f t="shared" si="780"/>
        <v/>
      </c>
      <c r="R1365" s="4" t="str">
        <f t="shared" si="780"/>
        <v/>
      </c>
      <c r="S1365" s="4" t="str">
        <f t="shared" si="771"/>
        <v>-</v>
      </c>
      <c r="T1365" s="4" t="str">
        <f t="shared" si="772"/>
        <v>-</v>
      </c>
      <c r="U1365" s="4" t="str">
        <f t="shared" si="773"/>
        <v>-</v>
      </c>
      <c r="V1365" s="4" t="str">
        <f t="shared" si="774"/>
        <v>-</v>
      </c>
      <c r="W1365" s="4"/>
    </row>
    <row r="1366" spans="1:23" x14ac:dyDescent="0.3">
      <c r="A1366" s="1" t="str">
        <f t="shared" si="768"/>
        <v/>
      </c>
      <c r="B1366" t="str">
        <f t="shared" si="768"/>
        <v/>
      </c>
      <c r="C1366" t="str">
        <f t="shared" si="768"/>
        <v/>
      </c>
      <c r="D1366" t="str">
        <f t="shared" si="768"/>
        <v/>
      </c>
      <c r="F1366" t="str">
        <f t="shared" si="769"/>
        <v/>
      </c>
      <c r="G1366" s="4" t="str">
        <f t="shared" ref="G1366:R1366" si="781">IFERROR(100*G659,"")</f>
        <v/>
      </c>
      <c r="H1366" s="4" t="str">
        <f t="shared" si="781"/>
        <v/>
      </c>
      <c r="I1366" s="4" t="str">
        <f t="shared" si="781"/>
        <v/>
      </c>
      <c r="J1366" s="4" t="str">
        <f t="shared" si="781"/>
        <v/>
      </c>
      <c r="K1366" s="4" t="str">
        <f t="shared" si="781"/>
        <v/>
      </c>
      <c r="L1366" s="4" t="str">
        <f t="shared" si="781"/>
        <v/>
      </c>
      <c r="M1366" s="4" t="str">
        <f t="shared" si="781"/>
        <v/>
      </c>
      <c r="N1366" s="4" t="str">
        <f t="shared" si="781"/>
        <v/>
      </c>
      <c r="O1366" s="4" t="str">
        <f t="shared" si="781"/>
        <v/>
      </c>
      <c r="P1366" s="4" t="str">
        <f t="shared" si="781"/>
        <v/>
      </c>
      <c r="Q1366" s="4" t="str">
        <f t="shared" si="781"/>
        <v/>
      </c>
      <c r="R1366" s="4" t="str">
        <f t="shared" si="781"/>
        <v/>
      </c>
      <c r="S1366" s="4" t="str">
        <f t="shared" si="771"/>
        <v>-</v>
      </c>
      <c r="T1366" s="4" t="str">
        <f t="shared" si="772"/>
        <v>-</v>
      </c>
      <c r="U1366" s="4" t="str">
        <f t="shared" si="773"/>
        <v>-</v>
      </c>
      <c r="V1366" s="4" t="str">
        <f t="shared" si="774"/>
        <v>-</v>
      </c>
      <c r="W1366" s="4"/>
    </row>
    <row r="1367" spans="1:23" x14ac:dyDescent="0.3">
      <c r="A1367" s="1" t="str">
        <f t="shared" si="768"/>
        <v/>
      </c>
      <c r="B1367" t="str">
        <f t="shared" si="768"/>
        <v/>
      </c>
      <c r="C1367" t="str">
        <f t="shared" si="768"/>
        <v/>
      </c>
      <c r="D1367" t="str">
        <f t="shared" si="768"/>
        <v/>
      </c>
      <c r="F1367" t="str">
        <f t="shared" si="769"/>
        <v/>
      </c>
      <c r="G1367" s="4" t="str">
        <f t="shared" ref="G1367:R1367" si="782">IFERROR(100*G660,"")</f>
        <v/>
      </c>
      <c r="H1367" s="4" t="str">
        <f t="shared" si="782"/>
        <v/>
      </c>
      <c r="I1367" s="4" t="str">
        <f t="shared" si="782"/>
        <v/>
      </c>
      <c r="J1367" s="4" t="str">
        <f t="shared" si="782"/>
        <v/>
      </c>
      <c r="K1367" s="4" t="str">
        <f t="shared" si="782"/>
        <v/>
      </c>
      <c r="L1367" s="4" t="str">
        <f t="shared" si="782"/>
        <v/>
      </c>
      <c r="M1367" s="4" t="str">
        <f t="shared" si="782"/>
        <v/>
      </c>
      <c r="N1367" s="4" t="str">
        <f t="shared" si="782"/>
        <v/>
      </c>
      <c r="O1367" s="4" t="str">
        <f t="shared" si="782"/>
        <v/>
      </c>
      <c r="P1367" s="4" t="str">
        <f t="shared" si="782"/>
        <v/>
      </c>
      <c r="Q1367" s="4" t="str">
        <f t="shared" si="782"/>
        <v/>
      </c>
      <c r="R1367" s="4" t="str">
        <f t="shared" si="782"/>
        <v/>
      </c>
      <c r="S1367" s="4" t="str">
        <f t="shared" si="771"/>
        <v>-</v>
      </c>
      <c r="T1367" s="4" t="str">
        <f t="shared" si="772"/>
        <v>-</v>
      </c>
      <c r="U1367" s="4" t="str">
        <f t="shared" si="773"/>
        <v>-</v>
      </c>
      <c r="V1367" s="4" t="str">
        <f t="shared" si="774"/>
        <v>-</v>
      </c>
      <c r="W1367" s="4"/>
    </row>
    <row r="1368" spans="1:23" x14ac:dyDescent="0.3">
      <c r="A1368" s="1" t="str">
        <f t="shared" si="768"/>
        <v/>
      </c>
      <c r="B1368" t="str">
        <f t="shared" si="768"/>
        <v/>
      </c>
      <c r="C1368" t="str">
        <f t="shared" si="768"/>
        <v/>
      </c>
      <c r="D1368" t="str">
        <f t="shared" si="768"/>
        <v/>
      </c>
      <c r="F1368" t="str">
        <f t="shared" si="769"/>
        <v/>
      </c>
      <c r="G1368" s="4" t="str">
        <f t="shared" ref="G1368:R1368" si="783">IFERROR(100*G661,"")</f>
        <v/>
      </c>
      <c r="H1368" s="4" t="str">
        <f t="shared" si="783"/>
        <v/>
      </c>
      <c r="I1368" s="4" t="str">
        <f t="shared" si="783"/>
        <v/>
      </c>
      <c r="J1368" s="4" t="str">
        <f t="shared" si="783"/>
        <v/>
      </c>
      <c r="K1368" s="4" t="str">
        <f t="shared" si="783"/>
        <v/>
      </c>
      <c r="L1368" s="4" t="str">
        <f t="shared" si="783"/>
        <v/>
      </c>
      <c r="M1368" s="4" t="str">
        <f t="shared" si="783"/>
        <v/>
      </c>
      <c r="N1368" s="4" t="str">
        <f t="shared" si="783"/>
        <v/>
      </c>
      <c r="O1368" s="4" t="str">
        <f t="shared" si="783"/>
        <v/>
      </c>
      <c r="P1368" s="4" t="str">
        <f t="shared" si="783"/>
        <v/>
      </c>
      <c r="Q1368" s="4" t="str">
        <f t="shared" si="783"/>
        <v/>
      </c>
      <c r="R1368" s="4" t="str">
        <f t="shared" si="783"/>
        <v/>
      </c>
      <c r="S1368" s="4" t="str">
        <f t="shared" si="771"/>
        <v>-</v>
      </c>
      <c r="T1368" s="4" t="str">
        <f t="shared" si="772"/>
        <v>-</v>
      </c>
      <c r="U1368" s="4" t="str">
        <f t="shared" si="773"/>
        <v>-</v>
      </c>
      <c r="V1368" s="4" t="str">
        <f t="shared" si="774"/>
        <v>-</v>
      </c>
      <c r="W1368" s="4"/>
    </row>
    <row r="1369" spans="1:23" x14ac:dyDescent="0.3">
      <c r="A1369" s="1" t="str">
        <f t="shared" si="768"/>
        <v/>
      </c>
      <c r="B1369" t="str">
        <f t="shared" si="768"/>
        <v/>
      </c>
      <c r="C1369" t="str">
        <f t="shared" si="768"/>
        <v/>
      </c>
      <c r="D1369" t="str">
        <f t="shared" si="768"/>
        <v/>
      </c>
      <c r="F1369" t="str">
        <f t="shared" si="769"/>
        <v/>
      </c>
      <c r="G1369" s="4" t="str">
        <f t="shared" ref="G1369:R1369" si="784">IFERROR(100*G662,"")</f>
        <v/>
      </c>
      <c r="H1369" s="4" t="str">
        <f t="shared" si="784"/>
        <v/>
      </c>
      <c r="I1369" s="4" t="str">
        <f t="shared" si="784"/>
        <v/>
      </c>
      <c r="J1369" s="4" t="str">
        <f t="shared" si="784"/>
        <v/>
      </c>
      <c r="K1369" s="4" t="str">
        <f t="shared" si="784"/>
        <v/>
      </c>
      <c r="L1369" s="4" t="str">
        <f t="shared" si="784"/>
        <v/>
      </c>
      <c r="M1369" s="4" t="str">
        <f t="shared" si="784"/>
        <v/>
      </c>
      <c r="N1369" s="4" t="str">
        <f t="shared" si="784"/>
        <v/>
      </c>
      <c r="O1369" s="4" t="str">
        <f t="shared" si="784"/>
        <v/>
      </c>
      <c r="P1369" s="4" t="str">
        <f t="shared" si="784"/>
        <v/>
      </c>
      <c r="Q1369" s="4" t="str">
        <f t="shared" si="784"/>
        <v/>
      </c>
      <c r="R1369" s="4" t="str">
        <f t="shared" si="784"/>
        <v/>
      </c>
      <c r="S1369" s="4" t="str">
        <f t="shared" si="771"/>
        <v>-</v>
      </c>
      <c r="T1369" s="4" t="str">
        <f t="shared" si="772"/>
        <v>-</v>
      </c>
      <c r="U1369" s="4" t="str">
        <f t="shared" si="773"/>
        <v>-</v>
      </c>
      <c r="V1369" s="4" t="str">
        <f t="shared" si="774"/>
        <v>-</v>
      </c>
      <c r="W1369" s="4"/>
    </row>
    <row r="1370" spans="1:23" x14ac:dyDescent="0.3">
      <c r="A1370" s="1" t="str">
        <f t="shared" si="768"/>
        <v/>
      </c>
      <c r="B1370" t="str">
        <f t="shared" si="768"/>
        <v/>
      </c>
      <c r="C1370" t="str">
        <f t="shared" si="768"/>
        <v/>
      </c>
      <c r="D1370" t="str">
        <f t="shared" si="768"/>
        <v/>
      </c>
      <c r="F1370" t="str">
        <f t="shared" si="769"/>
        <v/>
      </c>
      <c r="G1370" s="4" t="str">
        <f t="shared" ref="G1370:R1370" si="785">IFERROR(100*G663,"")</f>
        <v/>
      </c>
      <c r="H1370" s="4" t="str">
        <f t="shared" si="785"/>
        <v/>
      </c>
      <c r="I1370" s="4" t="str">
        <f t="shared" si="785"/>
        <v/>
      </c>
      <c r="J1370" s="4" t="str">
        <f t="shared" si="785"/>
        <v/>
      </c>
      <c r="K1370" s="4" t="str">
        <f t="shared" si="785"/>
        <v/>
      </c>
      <c r="L1370" s="4" t="str">
        <f t="shared" si="785"/>
        <v/>
      </c>
      <c r="M1370" s="4" t="str">
        <f t="shared" si="785"/>
        <v/>
      </c>
      <c r="N1370" s="4" t="str">
        <f t="shared" si="785"/>
        <v/>
      </c>
      <c r="O1370" s="4" t="str">
        <f t="shared" si="785"/>
        <v/>
      </c>
      <c r="P1370" s="4" t="str">
        <f t="shared" si="785"/>
        <v/>
      </c>
      <c r="Q1370" s="4" t="str">
        <f t="shared" si="785"/>
        <v/>
      </c>
      <c r="R1370" s="4" t="str">
        <f t="shared" si="785"/>
        <v/>
      </c>
      <c r="S1370" s="4" t="str">
        <f t="shared" si="771"/>
        <v>-</v>
      </c>
      <c r="T1370" s="4" t="str">
        <f t="shared" si="772"/>
        <v>-</v>
      </c>
      <c r="U1370" s="4" t="str">
        <f t="shared" si="773"/>
        <v>-</v>
      </c>
      <c r="V1370" s="4" t="str">
        <f t="shared" si="774"/>
        <v>-</v>
      </c>
      <c r="W1370" s="4"/>
    </row>
    <row r="1371" spans="1:23" x14ac:dyDescent="0.3">
      <c r="A1371" s="1" t="str">
        <f t="shared" si="768"/>
        <v/>
      </c>
      <c r="B1371" t="str">
        <f t="shared" si="768"/>
        <v/>
      </c>
      <c r="C1371" t="str">
        <f t="shared" si="768"/>
        <v/>
      </c>
      <c r="D1371" t="str">
        <f t="shared" si="768"/>
        <v/>
      </c>
      <c r="F1371" t="str">
        <f t="shared" si="769"/>
        <v/>
      </c>
      <c r="G1371" s="4" t="str">
        <f t="shared" ref="G1371:R1371" si="786">IFERROR(100*G664,"")</f>
        <v/>
      </c>
      <c r="H1371" s="4" t="str">
        <f t="shared" si="786"/>
        <v/>
      </c>
      <c r="I1371" s="4" t="str">
        <f t="shared" si="786"/>
        <v/>
      </c>
      <c r="J1371" s="4" t="str">
        <f t="shared" si="786"/>
        <v/>
      </c>
      <c r="K1371" s="4" t="str">
        <f t="shared" si="786"/>
        <v/>
      </c>
      <c r="L1371" s="4" t="str">
        <f t="shared" si="786"/>
        <v/>
      </c>
      <c r="M1371" s="4" t="str">
        <f t="shared" si="786"/>
        <v/>
      </c>
      <c r="N1371" s="4" t="str">
        <f t="shared" si="786"/>
        <v/>
      </c>
      <c r="O1371" s="4" t="str">
        <f t="shared" si="786"/>
        <v/>
      </c>
      <c r="P1371" s="4" t="str">
        <f t="shared" si="786"/>
        <v/>
      </c>
      <c r="Q1371" s="4" t="str">
        <f t="shared" si="786"/>
        <v/>
      </c>
      <c r="R1371" s="4" t="str">
        <f t="shared" si="786"/>
        <v/>
      </c>
      <c r="S1371" s="4" t="str">
        <f t="shared" si="771"/>
        <v>-</v>
      </c>
      <c r="T1371" s="4" t="str">
        <f t="shared" si="772"/>
        <v>-</v>
      </c>
      <c r="U1371" s="4" t="str">
        <f t="shared" si="773"/>
        <v>-</v>
      </c>
      <c r="V1371" s="4" t="str">
        <f t="shared" si="774"/>
        <v>-</v>
      </c>
      <c r="W1371" s="4"/>
    </row>
    <row r="1372" spans="1:23" x14ac:dyDescent="0.3">
      <c r="A1372" s="1" t="str">
        <f t="shared" si="768"/>
        <v/>
      </c>
      <c r="B1372" t="str">
        <f t="shared" si="768"/>
        <v/>
      </c>
      <c r="C1372" t="str">
        <f t="shared" si="768"/>
        <v/>
      </c>
      <c r="D1372" t="str">
        <f t="shared" si="768"/>
        <v/>
      </c>
      <c r="F1372" t="str">
        <f t="shared" si="769"/>
        <v/>
      </c>
      <c r="G1372" s="4" t="str">
        <f t="shared" ref="G1372:R1372" si="787">IFERROR(100*G665,"")</f>
        <v/>
      </c>
      <c r="H1372" s="4" t="str">
        <f t="shared" si="787"/>
        <v/>
      </c>
      <c r="I1372" s="4" t="str">
        <f t="shared" si="787"/>
        <v/>
      </c>
      <c r="J1372" s="4" t="str">
        <f t="shared" si="787"/>
        <v/>
      </c>
      <c r="K1372" s="4" t="str">
        <f t="shared" si="787"/>
        <v/>
      </c>
      <c r="L1372" s="4" t="str">
        <f t="shared" si="787"/>
        <v/>
      </c>
      <c r="M1372" s="4" t="str">
        <f t="shared" si="787"/>
        <v/>
      </c>
      <c r="N1372" s="4" t="str">
        <f t="shared" si="787"/>
        <v/>
      </c>
      <c r="O1372" s="4" t="str">
        <f t="shared" si="787"/>
        <v/>
      </c>
      <c r="P1372" s="4" t="str">
        <f t="shared" si="787"/>
        <v/>
      </c>
      <c r="Q1372" s="4" t="str">
        <f t="shared" si="787"/>
        <v/>
      </c>
      <c r="R1372" s="4" t="str">
        <f t="shared" si="787"/>
        <v/>
      </c>
      <c r="S1372" s="4" t="str">
        <f t="shared" si="771"/>
        <v>-</v>
      </c>
      <c r="T1372" s="4" t="str">
        <f t="shared" si="772"/>
        <v>-</v>
      </c>
      <c r="U1372" s="4" t="str">
        <f t="shared" si="773"/>
        <v>-</v>
      </c>
      <c r="V1372" s="4" t="str">
        <f t="shared" si="774"/>
        <v>-</v>
      </c>
      <c r="W1372" s="4"/>
    </row>
    <row r="1373" spans="1:23" x14ac:dyDescent="0.3">
      <c r="A1373" s="1" t="str">
        <f t="shared" si="768"/>
        <v/>
      </c>
      <c r="B1373" t="str">
        <f t="shared" si="768"/>
        <v/>
      </c>
      <c r="C1373" t="str">
        <f t="shared" si="768"/>
        <v/>
      </c>
      <c r="D1373" t="str">
        <f t="shared" si="768"/>
        <v/>
      </c>
      <c r="F1373" t="str">
        <f t="shared" si="769"/>
        <v/>
      </c>
      <c r="G1373" s="4" t="str">
        <f t="shared" ref="G1373:R1373" si="788">IFERROR(100*G666,"")</f>
        <v/>
      </c>
      <c r="H1373" s="4" t="str">
        <f t="shared" si="788"/>
        <v/>
      </c>
      <c r="I1373" s="4" t="str">
        <f t="shared" si="788"/>
        <v/>
      </c>
      <c r="J1373" s="4" t="str">
        <f t="shared" si="788"/>
        <v/>
      </c>
      <c r="K1373" s="4" t="str">
        <f t="shared" si="788"/>
        <v/>
      </c>
      <c r="L1373" s="4" t="str">
        <f t="shared" si="788"/>
        <v/>
      </c>
      <c r="M1373" s="4" t="str">
        <f t="shared" si="788"/>
        <v/>
      </c>
      <c r="N1373" s="4" t="str">
        <f t="shared" si="788"/>
        <v/>
      </c>
      <c r="O1373" s="4" t="str">
        <f t="shared" si="788"/>
        <v/>
      </c>
      <c r="P1373" s="4" t="str">
        <f t="shared" si="788"/>
        <v/>
      </c>
      <c r="Q1373" s="4" t="str">
        <f t="shared" si="788"/>
        <v/>
      </c>
      <c r="R1373" s="4" t="str">
        <f t="shared" si="788"/>
        <v/>
      </c>
      <c r="S1373" s="4" t="str">
        <f t="shared" si="771"/>
        <v>-</v>
      </c>
      <c r="T1373" s="4" t="str">
        <f t="shared" si="772"/>
        <v>-</v>
      </c>
      <c r="U1373" s="4" t="str">
        <f t="shared" si="773"/>
        <v>-</v>
      </c>
      <c r="V1373" s="4" t="str">
        <f t="shared" si="774"/>
        <v>-</v>
      </c>
      <c r="W1373" s="4"/>
    </row>
    <row r="1374" spans="1:23" x14ac:dyDescent="0.3">
      <c r="A1374" s="1" t="str">
        <f t="shared" si="768"/>
        <v/>
      </c>
      <c r="B1374" t="str">
        <f t="shared" si="768"/>
        <v/>
      </c>
      <c r="C1374" t="str">
        <f t="shared" si="768"/>
        <v/>
      </c>
      <c r="D1374" t="str">
        <f t="shared" si="768"/>
        <v/>
      </c>
      <c r="F1374" t="str">
        <f t="shared" si="769"/>
        <v/>
      </c>
      <c r="G1374" s="4" t="str">
        <f t="shared" ref="G1374:R1374" si="789">IFERROR(100*G667,"")</f>
        <v/>
      </c>
      <c r="H1374" s="4" t="str">
        <f t="shared" si="789"/>
        <v/>
      </c>
      <c r="I1374" s="4" t="str">
        <f t="shared" si="789"/>
        <v/>
      </c>
      <c r="J1374" s="4" t="str">
        <f t="shared" si="789"/>
        <v/>
      </c>
      <c r="K1374" s="4" t="str">
        <f t="shared" si="789"/>
        <v/>
      </c>
      <c r="L1374" s="4" t="str">
        <f t="shared" si="789"/>
        <v/>
      </c>
      <c r="M1374" s="4" t="str">
        <f t="shared" si="789"/>
        <v/>
      </c>
      <c r="N1374" s="4" t="str">
        <f t="shared" si="789"/>
        <v/>
      </c>
      <c r="O1374" s="4" t="str">
        <f t="shared" si="789"/>
        <v/>
      </c>
      <c r="P1374" s="4" t="str">
        <f t="shared" si="789"/>
        <v/>
      </c>
      <c r="Q1374" s="4" t="str">
        <f t="shared" si="789"/>
        <v/>
      </c>
      <c r="R1374" s="4" t="str">
        <f t="shared" si="789"/>
        <v/>
      </c>
      <c r="S1374" s="4" t="str">
        <f t="shared" si="771"/>
        <v>-</v>
      </c>
      <c r="T1374" s="4" t="str">
        <f t="shared" si="772"/>
        <v>-</v>
      </c>
      <c r="U1374" s="4" t="str">
        <f t="shared" si="773"/>
        <v>-</v>
      </c>
      <c r="V1374" s="4" t="str">
        <f t="shared" si="774"/>
        <v>-</v>
      </c>
      <c r="W1374" s="4"/>
    </row>
    <row r="1375" spans="1:23" x14ac:dyDescent="0.3">
      <c r="A1375" s="1" t="str">
        <f t="shared" si="768"/>
        <v/>
      </c>
      <c r="B1375" t="str">
        <f t="shared" si="768"/>
        <v/>
      </c>
      <c r="C1375" t="str">
        <f t="shared" si="768"/>
        <v/>
      </c>
      <c r="D1375" t="str">
        <f t="shared" si="768"/>
        <v/>
      </c>
      <c r="F1375" t="str">
        <f t="shared" si="769"/>
        <v/>
      </c>
      <c r="G1375" s="4" t="str">
        <f t="shared" ref="G1375:R1375" si="790">IFERROR(100*G668,"")</f>
        <v/>
      </c>
      <c r="H1375" s="4" t="str">
        <f t="shared" si="790"/>
        <v/>
      </c>
      <c r="I1375" s="4" t="str">
        <f t="shared" si="790"/>
        <v/>
      </c>
      <c r="J1375" s="4" t="str">
        <f t="shared" si="790"/>
        <v/>
      </c>
      <c r="K1375" s="4" t="str">
        <f t="shared" si="790"/>
        <v/>
      </c>
      <c r="L1375" s="4" t="str">
        <f t="shared" si="790"/>
        <v/>
      </c>
      <c r="M1375" s="4" t="str">
        <f t="shared" si="790"/>
        <v/>
      </c>
      <c r="N1375" s="4" t="str">
        <f t="shared" si="790"/>
        <v/>
      </c>
      <c r="O1375" s="4" t="str">
        <f t="shared" si="790"/>
        <v/>
      </c>
      <c r="P1375" s="4" t="str">
        <f t="shared" si="790"/>
        <v/>
      </c>
      <c r="Q1375" s="4" t="str">
        <f t="shared" si="790"/>
        <v/>
      </c>
      <c r="R1375" s="4" t="str">
        <f t="shared" si="790"/>
        <v/>
      </c>
      <c r="S1375" s="4" t="str">
        <f t="shared" si="771"/>
        <v>-</v>
      </c>
      <c r="T1375" s="4" t="str">
        <f t="shared" si="772"/>
        <v>-</v>
      </c>
      <c r="U1375" s="4" t="str">
        <f t="shared" si="773"/>
        <v>-</v>
      </c>
      <c r="V1375" s="4" t="str">
        <f t="shared" si="774"/>
        <v>-</v>
      </c>
      <c r="W1375" s="4"/>
    </row>
    <row r="1376" spans="1:23" x14ac:dyDescent="0.3">
      <c r="A1376" s="1" t="str">
        <f t="shared" si="768"/>
        <v/>
      </c>
      <c r="B1376" t="str">
        <f t="shared" si="768"/>
        <v/>
      </c>
      <c r="C1376" t="str">
        <f t="shared" si="768"/>
        <v/>
      </c>
      <c r="D1376" t="str">
        <f t="shared" si="768"/>
        <v/>
      </c>
      <c r="F1376" t="str">
        <f t="shared" si="769"/>
        <v/>
      </c>
      <c r="G1376" s="4" t="str">
        <f t="shared" ref="G1376:R1376" si="791">IFERROR(100*G669,"")</f>
        <v/>
      </c>
      <c r="H1376" s="4" t="str">
        <f t="shared" si="791"/>
        <v/>
      </c>
      <c r="I1376" s="4" t="str">
        <f t="shared" si="791"/>
        <v/>
      </c>
      <c r="J1376" s="4" t="str">
        <f t="shared" si="791"/>
        <v/>
      </c>
      <c r="K1376" s="4" t="str">
        <f t="shared" si="791"/>
        <v/>
      </c>
      <c r="L1376" s="4" t="str">
        <f t="shared" si="791"/>
        <v/>
      </c>
      <c r="M1376" s="4" t="str">
        <f t="shared" si="791"/>
        <v/>
      </c>
      <c r="N1376" s="4" t="str">
        <f t="shared" si="791"/>
        <v/>
      </c>
      <c r="O1376" s="4" t="str">
        <f t="shared" si="791"/>
        <v/>
      </c>
      <c r="P1376" s="4" t="str">
        <f t="shared" si="791"/>
        <v/>
      </c>
      <c r="Q1376" s="4" t="str">
        <f t="shared" si="791"/>
        <v/>
      </c>
      <c r="R1376" s="4" t="str">
        <f t="shared" si="791"/>
        <v/>
      </c>
      <c r="S1376" s="4" t="str">
        <f t="shared" si="771"/>
        <v>-</v>
      </c>
      <c r="T1376" s="4" t="str">
        <f t="shared" si="772"/>
        <v>-</v>
      </c>
      <c r="U1376" s="4" t="str">
        <f t="shared" si="773"/>
        <v>-</v>
      </c>
      <c r="V1376" s="4" t="str">
        <f t="shared" si="774"/>
        <v>-</v>
      </c>
      <c r="W1376" s="4"/>
    </row>
    <row r="1377" spans="1:23" x14ac:dyDescent="0.3">
      <c r="A1377" s="1" t="str">
        <f t="shared" si="768"/>
        <v/>
      </c>
      <c r="B1377" t="str">
        <f t="shared" si="768"/>
        <v/>
      </c>
      <c r="C1377" t="str">
        <f t="shared" si="768"/>
        <v/>
      </c>
      <c r="D1377" t="str">
        <f t="shared" si="768"/>
        <v/>
      </c>
      <c r="F1377" t="str">
        <f t="shared" si="769"/>
        <v/>
      </c>
      <c r="G1377" s="4" t="str">
        <f t="shared" ref="G1377:R1377" si="792">IFERROR(100*G670,"")</f>
        <v/>
      </c>
      <c r="H1377" s="4" t="str">
        <f t="shared" si="792"/>
        <v/>
      </c>
      <c r="I1377" s="4" t="str">
        <f t="shared" si="792"/>
        <v/>
      </c>
      <c r="J1377" s="4" t="str">
        <f t="shared" si="792"/>
        <v/>
      </c>
      <c r="K1377" s="4" t="str">
        <f t="shared" si="792"/>
        <v/>
      </c>
      <c r="L1377" s="4" t="str">
        <f t="shared" si="792"/>
        <v/>
      </c>
      <c r="M1377" s="4" t="str">
        <f t="shared" si="792"/>
        <v/>
      </c>
      <c r="N1377" s="4" t="str">
        <f t="shared" si="792"/>
        <v/>
      </c>
      <c r="O1377" s="4" t="str">
        <f t="shared" si="792"/>
        <v/>
      </c>
      <c r="P1377" s="4" t="str">
        <f t="shared" si="792"/>
        <v/>
      </c>
      <c r="Q1377" s="4" t="str">
        <f t="shared" si="792"/>
        <v/>
      </c>
      <c r="R1377" s="4" t="str">
        <f t="shared" si="792"/>
        <v/>
      </c>
      <c r="S1377" s="4" t="str">
        <f t="shared" si="771"/>
        <v>-</v>
      </c>
      <c r="T1377" s="4" t="str">
        <f t="shared" si="772"/>
        <v>-</v>
      </c>
      <c r="U1377" s="4" t="str">
        <f t="shared" si="773"/>
        <v>-</v>
      </c>
      <c r="V1377" s="4" t="str">
        <f t="shared" si="774"/>
        <v>-</v>
      </c>
      <c r="W1377" s="4"/>
    </row>
    <row r="1378" spans="1:23" x14ac:dyDescent="0.3">
      <c r="A1378" s="1" t="str">
        <f t="shared" si="768"/>
        <v/>
      </c>
      <c r="B1378" t="str">
        <f t="shared" si="768"/>
        <v/>
      </c>
      <c r="C1378" t="str">
        <f t="shared" si="768"/>
        <v/>
      </c>
      <c r="D1378" t="str">
        <f t="shared" si="768"/>
        <v/>
      </c>
      <c r="F1378" t="str">
        <f t="shared" si="769"/>
        <v/>
      </c>
      <c r="G1378" s="4" t="str">
        <f t="shared" ref="G1378:R1378" si="793">IFERROR(100*G671,"")</f>
        <v/>
      </c>
      <c r="H1378" s="4" t="str">
        <f t="shared" si="793"/>
        <v/>
      </c>
      <c r="I1378" s="4" t="str">
        <f t="shared" si="793"/>
        <v/>
      </c>
      <c r="J1378" s="4" t="str">
        <f t="shared" si="793"/>
        <v/>
      </c>
      <c r="K1378" s="4" t="str">
        <f t="shared" si="793"/>
        <v/>
      </c>
      <c r="L1378" s="4" t="str">
        <f t="shared" si="793"/>
        <v/>
      </c>
      <c r="M1378" s="4" t="str">
        <f t="shared" si="793"/>
        <v/>
      </c>
      <c r="N1378" s="4" t="str">
        <f t="shared" si="793"/>
        <v/>
      </c>
      <c r="O1378" s="4" t="str">
        <f t="shared" si="793"/>
        <v/>
      </c>
      <c r="P1378" s="4" t="str">
        <f t="shared" si="793"/>
        <v/>
      </c>
      <c r="Q1378" s="4" t="str">
        <f t="shared" si="793"/>
        <v/>
      </c>
      <c r="R1378" s="4" t="str">
        <f t="shared" si="793"/>
        <v/>
      </c>
      <c r="S1378" s="4" t="str">
        <f t="shared" si="771"/>
        <v>-</v>
      </c>
      <c r="T1378" s="4" t="str">
        <f t="shared" si="772"/>
        <v>-</v>
      </c>
      <c r="U1378" s="4" t="str">
        <f t="shared" si="773"/>
        <v>-</v>
      </c>
      <c r="V1378" s="4" t="str">
        <f t="shared" si="774"/>
        <v>-</v>
      </c>
      <c r="W1378" s="4"/>
    </row>
    <row r="1379" spans="1:23" x14ac:dyDescent="0.3">
      <c r="A1379" s="1" t="str">
        <f t="shared" ref="A1379:D1398" si="794">A672</f>
        <v/>
      </c>
      <c r="B1379" t="str">
        <f t="shared" si="794"/>
        <v/>
      </c>
      <c r="C1379" t="str">
        <f t="shared" si="794"/>
        <v/>
      </c>
      <c r="D1379" t="str">
        <f t="shared" si="794"/>
        <v/>
      </c>
      <c r="F1379" t="str">
        <f t="shared" si="769"/>
        <v/>
      </c>
      <c r="G1379" s="4" t="str">
        <f t="shared" ref="G1379:R1379" si="795">IFERROR(100*G672,"")</f>
        <v/>
      </c>
      <c r="H1379" s="4" t="str">
        <f t="shared" si="795"/>
        <v/>
      </c>
      <c r="I1379" s="4" t="str">
        <f t="shared" si="795"/>
        <v/>
      </c>
      <c r="J1379" s="4" t="str">
        <f t="shared" si="795"/>
        <v/>
      </c>
      <c r="K1379" s="4" t="str">
        <f t="shared" si="795"/>
        <v/>
      </c>
      <c r="L1379" s="4" t="str">
        <f t="shared" si="795"/>
        <v/>
      </c>
      <c r="M1379" s="4" t="str">
        <f t="shared" si="795"/>
        <v/>
      </c>
      <c r="N1379" s="4" t="str">
        <f t="shared" si="795"/>
        <v/>
      </c>
      <c r="O1379" s="4" t="str">
        <f t="shared" si="795"/>
        <v/>
      </c>
      <c r="P1379" s="4" t="str">
        <f t="shared" si="795"/>
        <v/>
      </c>
      <c r="Q1379" s="4" t="str">
        <f t="shared" si="795"/>
        <v/>
      </c>
      <c r="R1379" s="4" t="str">
        <f t="shared" si="795"/>
        <v/>
      </c>
      <c r="S1379" s="4" t="str">
        <f t="shared" si="771"/>
        <v>-</v>
      </c>
      <c r="T1379" s="4" t="str">
        <f t="shared" si="772"/>
        <v>-</v>
      </c>
      <c r="U1379" s="4" t="str">
        <f t="shared" si="773"/>
        <v>-</v>
      </c>
      <c r="V1379" s="4" t="str">
        <f t="shared" si="774"/>
        <v>-</v>
      </c>
      <c r="W1379" s="4"/>
    </row>
    <row r="1380" spans="1:23" x14ac:dyDescent="0.3">
      <c r="A1380" s="1" t="str">
        <f t="shared" si="794"/>
        <v/>
      </c>
      <c r="B1380" t="str">
        <f t="shared" si="794"/>
        <v/>
      </c>
      <c r="C1380" t="str">
        <f t="shared" si="794"/>
        <v/>
      </c>
      <c r="D1380" t="str">
        <f t="shared" si="794"/>
        <v/>
      </c>
      <c r="F1380" t="str">
        <f t="shared" si="769"/>
        <v/>
      </c>
      <c r="G1380" s="4" t="str">
        <f t="shared" ref="G1380:R1380" si="796">IFERROR(100*G673,"")</f>
        <v/>
      </c>
      <c r="H1380" s="4" t="str">
        <f t="shared" si="796"/>
        <v/>
      </c>
      <c r="I1380" s="4" t="str">
        <f t="shared" si="796"/>
        <v/>
      </c>
      <c r="J1380" s="4" t="str">
        <f t="shared" si="796"/>
        <v/>
      </c>
      <c r="K1380" s="4" t="str">
        <f t="shared" si="796"/>
        <v/>
      </c>
      <c r="L1380" s="4" t="str">
        <f t="shared" si="796"/>
        <v/>
      </c>
      <c r="M1380" s="4" t="str">
        <f t="shared" si="796"/>
        <v/>
      </c>
      <c r="N1380" s="4" t="str">
        <f t="shared" si="796"/>
        <v/>
      </c>
      <c r="O1380" s="4" t="str">
        <f t="shared" si="796"/>
        <v/>
      </c>
      <c r="P1380" s="4" t="str">
        <f t="shared" si="796"/>
        <v/>
      </c>
      <c r="Q1380" s="4" t="str">
        <f t="shared" si="796"/>
        <v/>
      </c>
      <c r="R1380" s="4" t="str">
        <f t="shared" si="796"/>
        <v/>
      </c>
      <c r="S1380" s="4" t="str">
        <f t="shared" si="771"/>
        <v>-</v>
      </c>
      <c r="T1380" s="4" t="str">
        <f t="shared" si="772"/>
        <v>-</v>
      </c>
      <c r="U1380" s="4" t="str">
        <f t="shared" si="773"/>
        <v>-</v>
      </c>
      <c r="V1380" s="4" t="str">
        <f t="shared" si="774"/>
        <v>-</v>
      </c>
      <c r="W1380" s="4"/>
    </row>
    <row r="1381" spans="1:23" x14ac:dyDescent="0.3">
      <c r="A1381" s="1" t="str">
        <f t="shared" si="794"/>
        <v/>
      </c>
      <c r="B1381" t="str">
        <f t="shared" si="794"/>
        <v/>
      </c>
      <c r="C1381" t="str">
        <f t="shared" si="794"/>
        <v/>
      </c>
      <c r="D1381" t="str">
        <f t="shared" si="794"/>
        <v/>
      </c>
      <c r="F1381" t="str">
        <f t="shared" si="769"/>
        <v/>
      </c>
      <c r="G1381" s="4" t="str">
        <f t="shared" ref="G1381:R1381" si="797">IFERROR(100*G674,"")</f>
        <v/>
      </c>
      <c r="H1381" s="4" t="str">
        <f t="shared" si="797"/>
        <v/>
      </c>
      <c r="I1381" s="4" t="str">
        <f t="shared" si="797"/>
        <v/>
      </c>
      <c r="J1381" s="4" t="str">
        <f t="shared" si="797"/>
        <v/>
      </c>
      <c r="K1381" s="4" t="str">
        <f t="shared" si="797"/>
        <v/>
      </c>
      <c r="L1381" s="4" t="str">
        <f t="shared" si="797"/>
        <v/>
      </c>
      <c r="M1381" s="4" t="str">
        <f t="shared" si="797"/>
        <v/>
      </c>
      <c r="N1381" s="4" t="str">
        <f t="shared" si="797"/>
        <v/>
      </c>
      <c r="O1381" s="4" t="str">
        <f t="shared" si="797"/>
        <v/>
      </c>
      <c r="P1381" s="4" t="str">
        <f t="shared" si="797"/>
        <v/>
      </c>
      <c r="Q1381" s="4" t="str">
        <f t="shared" si="797"/>
        <v/>
      </c>
      <c r="R1381" s="4" t="str">
        <f t="shared" si="797"/>
        <v/>
      </c>
      <c r="S1381" s="4" t="str">
        <f t="shared" si="771"/>
        <v>-</v>
      </c>
      <c r="T1381" s="4" t="str">
        <f t="shared" si="772"/>
        <v>-</v>
      </c>
      <c r="U1381" s="4" t="str">
        <f t="shared" si="773"/>
        <v>-</v>
      </c>
      <c r="V1381" s="4" t="str">
        <f t="shared" si="774"/>
        <v>-</v>
      </c>
      <c r="W1381" s="4"/>
    </row>
    <row r="1382" spans="1:23" x14ac:dyDescent="0.3">
      <c r="A1382" s="1" t="str">
        <f t="shared" si="794"/>
        <v/>
      </c>
      <c r="B1382" t="str">
        <f t="shared" si="794"/>
        <v/>
      </c>
      <c r="C1382" t="str">
        <f t="shared" si="794"/>
        <v/>
      </c>
      <c r="D1382" t="str">
        <f t="shared" si="794"/>
        <v/>
      </c>
      <c r="F1382" t="str">
        <f t="shared" si="769"/>
        <v/>
      </c>
      <c r="G1382" s="4" t="str">
        <f t="shared" ref="G1382:R1382" si="798">IFERROR(100*G675,"")</f>
        <v/>
      </c>
      <c r="H1382" s="4" t="str">
        <f t="shared" si="798"/>
        <v/>
      </c>
      <c r="I1382" s="4" t="str">
        <f t="shared" si="798"/>
        <v/>
      </c>
      <c r="J1382" s="4" t="str">
        <f t="shared" si="798"/>
        <v/>
      </c>
      <c r="K1382" s="4" t="str">
        <f t="shared" si="798"/>
        <v/>
      </c>
      <c r="L1382" s="4" t="str">
        <f t="shared" si="798"/>
        <v/>
      </c>
      <c r="M1382" s="4" t="str">
        <f t="shared" si="798"/>
        <v/>
      </c>
      <c r="N1382" s="4" t="str">
        <f t="shared" si="798"/>
        <v/>
      </c>
      <c r="O1382" s="4" t="str">
        <f t="shared" si="798"/>
        <v/>
      </c>
      <c r="P1382" s="4" t="str">
        <f t="shared" si="798"/>
        <v/>
      </c>
      <c r="Q1382" s="4" t="str">
        <f t="shared" si="798"/>
        <v/>
      </c>
      <c r="R1382" s="4" t="str">
        <f t="shared" si="798"/>
        <v/>
      </c>
      <c r="S1382" s="4" t="str">
        <f t="shared" si="771"/>
        <v>-</v>
      </c>
      <c r="T1382" s="4" t="str">
        <f t="shared" si="772"/>
        <v>-</v>
      </c>
      <c r="U1382" s="4" t="str">
        <f t="shared" si="773"/>
        <v>-</v>
      </c>
      <c r="V1382" s="4" t="str">
        <f t="shared" si="774"/>
        <v>-</v>
      </c>
      <c r="W1382" s="4"/>
    </row>
    <row r="1383" spans="1:23" x14ac:dyDescent="0.3">
      <c r="A1383" s="1" t="str">
        <f t="shared" si="794"/>
        <v/>
      </c>
      <c r="B1383" t="str">
        <f t="shared" si="794"/>
        <v/>
      </c>
      <c r="C1383" t="str">
        <f t="shared" si="794"/>
        <v/>
      </c>
      <c r="D1383" t="str">
        <f t="shared" si="794"/>
        <v/>
      </c>
      <c r="F1383" t="str">
        <f t="shared" si="769"/>
        <v/>
      </c>
      <c r="G1383" s="4" t="str">
        <f t="shared" ref="G1383:R1383" si="799">IFERROR(100*G676,"")</f>
        <v/>
      </c>
      <c r="H1383" s="4" t="str">
        <f t="shared" si="799"/>
        <v/>
      </c>
      <c r="I1383" s="4" t="str">
        <f t="shared" si="799"/>
        <v/>
      </c>
      <c r="J1383" s="4" t="str">
        <f t="shared" si="799"/>
        <v/>
      </c>
      <c r="K1383" s="4" t="str">
        <f t="shared" si="799"/>
        <v/>
      </c>
      <c r="L1383" s="4" t="str">
        <f t="shared" si="799"/>
        <v/>
      </c>
      <c r="M1383" s="4" t="str">
        <f t="shared" si="799"/>
        <v/>
      </c>
      <c r="N1383" s="4" t="str">
        <f t="shared" si="799"/>
        <v/>
      </c>
      <c r="O1383" s="4" t="str">
        <f t="shared" si="799"/>
        <v/>
      </c>
      <c r="P1383" s="4" t="str">
        <f t="shared" si="799"/>
        <v/>
      </c>
      <c r="Q1383" s="4" t="str">
        <f t="shared" si="799"/>
        <v/>
      </c>
      <c r="R1383" s="4" t="str">
        <f t="shared" si="799"/>
        <v/>
      </c>
      <c r="S1383" s="4" t="str">
        <f t="shared" si="771"/>
        <v>-</v>
      </c>
      <c r="T1383" s="4" t="str">
        <f t="shared" si="772"/>
        <v>-</v>
      </c>
      <c r="U1383" s="4" t="str">
        <f t="shared" si="773"/>
        <v>-</v>
      </c>
      <c r="V1383" s="4" t="str">
        <f t="shared" si="774"/>
        <v>-</v>
      </c>
      <c r="W1383" s="4"/>
    </row>
    <row r="1384" spans="1:23" x14ac:dyDescent="0.3">
      <c r="A1384" s="1" t="str">
        <f t="shared" si="794"/>
        <v/>
      </c>
      <c r="B1384" t="str">
        <f t="shared" si="794"/>
        <v/>
      </c>
      <c r="C1384" t="str">
        <f t="shared" si="794"/>
        <v/>
      </c>
      <c r="D1384" t="str">
        <f t="shared" si="794"/>
        <v/>
      </c>
      <c r="F1384" t="str">
        <f t="shared" si="769"/>
        <v/>
      </c>
      <c r="G1384" s="4" t="str">
        <f t="shared" ref="G1384:R1384" si="800">IFERROR(100*G677,"")</f>
        <v/>
      </c>
      <c r="H1384" s="4" t="str">
        <f t="shared" si="800"/>
        <v/>
      </c>
      <c r="I1384" s="4" t="str">
        <f t="shared" si="800"/>
        <v/>
      </c>
      <c r="J1384" s="4" t="str">
        <f t="shared" si="800"/>
        <v/>
      </c>
      <c r="K1384" s="4" t="str">
        <f t="shared" si="800"/>
        <v/>
      </c>
      <c r="L1384" s="4" t="str">
        <f t="shared" si="800"/>
        <v/>
      </c>
      <c r="M1384" s="4" t="str">
        <f t="shared" si="800"/>
        <v/>
      </c>
      <c r="N1384" s="4" t="str">
        <f t="shared" si="800"/>
        <v/>
      </c>
      <c r="O1384" s="4" t="str">
        <f t="shared" si="800"/>
        <v/>
      </c>
      <c r="P1384" s="4" t="str">
        <f t="shared" si="800"/>
        <v/>
      </c>
      <c r="Q1384" s="4" t="str">
        <f t="shared" si="800"/>
        <v/>
      </c>
      <c r="R1384" s="4" t="str">
        <f t="shared" si="800"/>
        <v/>
      </c>
      <c r="S1384" s="4" t="str">
        <f t="shared" si="771"/>
        <v>-</v>
      </c>
      <c r="T1384" s="4" t="str">
        <f t="shared" si="772"/>
        <v>-</v>
      </c>
      <c r="U1384" s="4" t="str">
        <f t="shared" si="773"/>
        <v>-</v>
      </c>
      <c r="V1384" s="4" t="str">
        <f t="shared" si="774"/>
        <v>-</v>
      </c>
      <c r="W1384" s="4"/>
    </row>
    <row r="1385" spans="1:23" x14ac:dyDescent="0.3">
      <c r="A1385" s="1" t="str">
        <f t="shared" si="794"/>
        <v/>
      </c>
      <c r="B1385" t="str">
        <f t="shared" si="794"/>
        <v/>
      </c>
      <c r="C1385" t="str">
        <f t="shared" si="794"/>
        <v/>
      </c>
      <c r="D1385" t="str">
        <f t="shared" si="794"/>
        <v/>
      </c>
      <c r="F1385" t="str">
        <f t="shared" si="769"/>
        <v/>
      </c>
      <c r="G1385" s="4" t="str">
        <f t="shared" ref="G1385:R1385" si="801">IFERROR(100*G678,"")</f>
        <v/>
      </c>
      <c r="H1385" s="4" t="str">
        <f t="shared" si="801"/>
        <v/>
      </c>
      <c r="I1385" s="4" t="str">
        <f t="shared" si="801"/>
        <v/>
      </c>
      <c r="J1385" s="4" t="str">
        <f t="shared" si="801"/>
        <v/>
      </c>
      <c r="K1385" s="4" t="str">
        <f t="shared" si="801"/>
        <v/>
      </c>
      <c r="L1385" s="4" t="str">
        <f t="shared" si="801"/>
        <v/>
      </c>
      <c r="M1385" s="4" t="str">
        <f t="shared" si="801"/>
        <v/>
      </c>
      <c r="N1385" s="4" t="str">
        <f t="shared" si="801"/>
        <v/>
      </c>
      <c r="O1385" s="4" t="str">
        <f t="shared" si="801"/>
        <v/>
      </c>
      <c r="P1385" s="4" t="str">
        <f t="shared" si="801"/>
        <v/>
      </c>
      <c r="Q1385" s="4" t="str">
        <f t="shared" si="801"/>
        <v/>
      </c>
      <c r="R1385" s="4" t="str">
        <f t="shared" si="801"/>
        <v/>
      </c>
      <c r="S1385" s="4" t="str">
        <f t="shared" si="771"/>
        <v>-</v>
      </c>
      <c r="T1385" s="4" t="str">
        <f t="shared" si="772"/>
        <v>-</v>
      </c>
      <c r="U1385" s="4" t="str">
        <f t="shared" si="773"/>
        <v>-</v>
      </c>
      <c r="V1385" s="4" t="str">
        <f t="shared" si="774"/>
        <v>-</v>
      </c>
      <c r="W1385" s="4"/>
    </row>
    <row r="1386" spans="1:23" x14ac:dyDescent="0.3">
      <c r="A1386" s="1" t="str">
        <f t="shared" si="794"/>
        <v/>
      </c>
      <c r="B1386" t="str">
        <f t="shared" si="794"/>
        <v/>
      </c>
      <c r="C1386" t="str">
        <f t="shared" si="794"/>
        <v/>
      </c>
      <c r="D1386" t="str">
        <f t="shared" si="794"/>
        <v/>
      </c>
      <c r="F1386" t="str">
        <f t="shared" si="769"/>
        <v/>
      </c>
      <c r="G1386" s="4" t="str">
        <f t="shared" ref="G1386:R1386" si="802">IFERROR(100*G679,"")</f>
        <v/>
      </c>
      <c r="H1386" s="4" t="str">
        <f t="shared" si="802"/>
        <v/>
      </c>
      <c r="I1386" s="4" t="str">
        <f t="shared" si="802"/>
        <v/>
      </c>
      <c r="J1386" s="4" t="str">
        <f t="shared" si="802"/>
        <v/>
      </c>
      <c r="K1386" s="4" t="str">
        <f t="shared" si="802"/>
        <v/>
      </c>
      <c r="L1386" s="4" t="str">
        <f t="shared" si="802"/>
        <v/>
      </c>
      <c r="M1386" s="4" t="str">
        <f t="shared" si="802"/>
        <v/>
      </c>
      <c r="N1386" s="4" t="str">
        <f t="shared" si="802"/>
        <v/>
      </c>
      <c r="O1386" s="4" t="str">
        <f t="shared" si="802"/>
        <v/>
      </c>
      <c r="P1386" s="4" t="str">
        <f t="shared" si="802"/>
        <v/>
      </c>
      <c r="Q1386" s="4" t="str">
        <f t="shared" si="802"/>
        <v/>
      </c>
      <c r="R1386" s="4" t="str">
        <f t="shared" si="802"/>
        <v/>
      </c>
      <c r="S1386" s="4" t="str">
        <f t="shared" si="771"/>
        <v>-</v>
      </c>
      <c r="T1386" s="4" t="str">
        <f t="shared" si="772"/>
        <v>-</v>
      </c>
      <c r="U1386" s="4" t="str">
        <f t="shared" si="773"/>
        <v>-</v>
      </c>
      <c r="V1386" s="4" t="str">
        <f t="shared" si="774"/>
        <v>-</v>
      </c>
      <c r="W1386" s="4"/>
    </row>
    <row r="1387" spans="1:23" x14ac:dyDescent="0.3">
      <c r="A1387" s="1" t="str">
        <f t="shared" si="794"/>
        <v/>
      </c>
      <c r="B1387" t="str">
        <f t="shared" si="794"/>
        <v/>
      </c>
      <c r="C1387" t="str">
        <f t="shared" si="794"/>
        <v/>
      </c>
      <c r="D1387" t="str">
        <f t="shared" si="794"/>
        <v/>
      </c>
      <c r="F1387" t="str">
        <f t="shared" si="769"/>
        <v/>
      </c>
      <c r="G1387" s="4" t="str">
        <f t="shared" ref="G1387:R1387" si="803">IFERROR(100*G680,"")</f>
        <v/>
      </c>
      <c r="H1387" s="4" t="str">
        <f t="shared" si="803"/>
        <v/>
      </c>
      <c r="I1387" s="4" t="str">
        <f t="shared" si="803"/>
        <v/>
      </c>
      <c r="J1387" s="4" t="str">
        <f t="shared" si="803"/>
        <v/>
      </c>
      <c r="K1387" s="4" t="str">
        <f t="shared" si="803"/>
        <v/>
      </c>
      <c r="L1387" s="4" t="str">
        <f t="shared" si="803"/>
        <v/>
      </c>
      <c r="M1387" s="4" t="str">
        <f t="shared" si="803"/>
        <v/>
      </c>
      <c r="N1387" s="4" t="str">
        <f t="shared" si="803"/>
        <v/>
      </c>
      <c r="O1387" s="4" t="str">
        <f t="shared" si="803"/>
        <v/>
      </c>
      <c r="P1387" s="4" t="str">
        <f t="shared" si="803"/>
        <v/>
      </c>
      <c r="Q1387" s="4" t="str">
        <f t="shared" si="803"/>
        <v/>
      </c>
      <c r="R1387" s="4" t="str">
        <f t="shared" si="803"/>
        <v/>
      </c>
      <c r="S1387" s="4" t="str">
        <f t="shared" si="771"/>
        <v>-</v>
      </c>
      <c r="T1387" s="4" t="str">
        <f t="shared" si="772"/>
        <v>-</v>
      </c>
      <c r="U1387" s="4" t="str">
        <f t="shared" si="773"/>
        <v>-</v>
      </c>
      <c r="V1387" s="4" t="str">
        <f t="shared" si="774"/>
        <v>-</v>
      </c>
      <c r="W1387" s="4"/>
    </row>
    <row r="1388" spans="1:23" x14ac:dyDescent="0.3">
      <c r="A1388" s="1" t="str">
        <f t="shared" si="794"/>
        <v/>
      </c>
      <c r="B1388" t="str">
        <f t="shared" si="794"/>
        <v/>
      </c>
      <c r="C1388" t="str">
        <f t="shared" si="794"/>
        <v/>
      </c>
      <c r="D1388" t="str">
        <f t="shared" si="794"/>
        <v/>
      </c>
      <c r="F1388" t="str">
        <f t="shared" si="769"/>
        <v/>
      </c>
      <c r="G1388" s="4" t="str">
        <f t="shared" ref="G1388:R1388" si="804">IFERROR(100*G681,"")</f>
        <v/>
      </c>
      <c r="H1388" s="4" t="str">
        <f t="shared" si="804"/>
        <v/>
      </c>
      <c r="I1388" s="4" t="str">
        <f t="shared" si="804"/>
        <v/>
      </c>
      <c r="J1388" s="4" t="str">
        <f t="shared" si="804"/>
        <v/>
      </c>
      <c r="K1388" s="4" t="str">
        <f t="shared" si="804"/>
        <v/>
      </c>
      <c r="L1388" s="4" t="str">
        <f t="shared" si="804"/>
        <v/>
      </c>
      <c r="M1388" s="4" t="str">
        <f t="shared" si="804"/>
        <v/>
      </c>
      <c r="N1388" s="4" t="str">
        <f t="shared" si="804"/>
        <v/>
      </c>
      <c r="O1388" s="4" t="str">
        <f t="shared" si="804"/>
        <v/>
      </c>
      <c r="P1388" s="4" t="str">
        <f t="shared" si="804"/>
        <v/>
      </c>
      <c r="Q1388" s="4" t="str">
        <f t="shared" si="804"/>
        <v/>
      </c>
      <c r="R1388" s="4" t="str">
        <f t="shared" si="804"/>
        <v/>
      </c>
      <c r="S1388" s="4" t="str">
        <f t="shared" si="771"/>
        <v>-</v>
      </c>
      <c r="T1388" s="4" t="str">
        <f t="shared" si="772"/>
        <v>-</v>
      </c>
      <c r="U1388" s="4" t="str">
        <f t="shared" si="773"/>
        <v>-</v>
      </c>
      <c r="V1388" s="4" t="str">
        <f t="shared" si="774"/>
        <v>-</v>
      </c>
      <c r="W1388" s="4"/>
    </row>
    <row r="1389" spans="1:23" x14ac:dyDescent="0.3">
      <c r="A1389" s="1" t="str">
        <f t="shared" si="794"/>
        <v/>
      </c>
      <c r="B1389" t="str">
        <f t="shared" si="794"/>
        <v/>
      </c>
      <c r="C1389" t="str">
        <f t="shared" si="794"/>
        <v/>
      </c>
      <c r="D1389" t="str">
        <f t="shared" si="794"/>
        <v/>
      </c>
      <c r="F1389" t="str">
        <f t="shared" si="769"/>
        <v/>
      </c>
      <c r="G1389" s="4" t="str">
        <f t="shared" ref="G1389:R1389" si="805">IFERROR(100*G682,"")</f>
        <v/>
      </c>
      <c r="H1389" s="4" t="str">
        <f t="shared" si="805"/>
        <v/>
      </c>
      <c r="I1389" s="4" t="str">
        <f t="shared" si="805"/>
        <v/>
      </c>
      <c r="J1389" s="4" t="str">
        <f t="shared" si="805"/>
        <v/>
      </c>
      <c r="K1389" s="4" t="str">
        <f t="shared" si="805"/>
        <v/>
      </c>
      <c r="L1389" s="4" t="str">
        <f t="shared" si="805"/>
        <v/>
      </c>
      <c r="M1389" s="4" t="str">
        <f t="shared" si="805"/>
        <v/>
      </c>
      <c r="N1389" s="4" t="str">
        <f t="shared" si="805"/>
        <v/>
      </c>
      <c r="O1389" s="4" t="str">
        <f t="shared" si="805"/>
        <v/>
      </c>
      <c r="P1389" s="4" t="str">
        <f t="shared" si="805"/>
        <v/>
      </c>
      <c r="Q1389" s="4" t="str">
        <f t="shared" si="805"/>
        <v/>
      </c>
      <c r="R1389" s="4" t="str">
        <f t="shared" si="805"/>
        <v/>
      </c>
      <c r="S1389" s="4" t="str">
        <f t="shared" si="771"/>
        <v>-</v>
      </c>
      <c r="T1389" s="4" t="str">
        <f t="shared" si="772"/>
        <v>-</v>
      </c>
      <c r="U1389" s="4" t="str">
        <f t="shared" si="773"/>
        <v>-</v>
      </c>
      <c r="V1389" s="4" t="str">
        <f t="shared" si="774"/>
        <v>-</v>
      </c>
      <c r="W1389" s="4"/>
    </row>
    <row r="1390" spans="1:23" x14ac:dyDescent="0.3">
      <c r="A1390" s="1" t="str">
        <f t="shared" si="794"/>
        <v/>
      </c>
      <c r="B1390" t="str">
        <f t="shared" si="794"/>
        <v/>
      </c>
      <c r="C1390" t="str">
        <f t="shared" si="794"/>
        <v/>
      </c>
      <c r="D1390" t="str">
        <f t="shared" si="794"/>
        <v/>
      </c>
      <c r="F1390" t="str">
        <f t="shared" si="769"/>
        <v/>
      </c>
      <c r="G1390" s="4" t="str">
        <f t="shared" ref="G1390:R1390" si="806">IFERROR(100*G683,"")</f>
        <v/>
      </c>
      <c r="H1390" s="4" t="str">
        <f t="shared" si="806"/>
        <v/>
      </c>
      <c r="I1390" s="4" t="str">
        <f t="shared" si="806"/>
        <v/>
      </c>
      <c r="J1390" s="4" t="str">
        <f t="shared" si="806"/>
        <v/>
      </c>
      <c r="K1390" s="4" t="str">
        <f t="shared" si="806"/>
        <v/>
      </c>
      <c r="L1390" s="4" t="str">
        <f t="shared" si="806"/>
        <v/>
      </c>
      <c r="M1390" s="4" t="str">
        <f t="shared" si="806"/>
        <v/>
      </c>
      <c r="N1390" s="4" t="str">
        <f t="shared" si="806"/>
        <v/>
      </c>
      <c r="O1390" s="4" t="str">
        <f t="shared" si="806"/>
        <v/>
      </c>
      <c r="P1390" s="4" t="str">
        <f t="shared" si="806"/>
        <v/>
      </c>
      <c r="Q1390" s="4" t="str">
        <f t="shared" si="806"/>
        <v/>
      </c>
      <c r="R1390" s="4" t="str">
        <f t="shared" si="806"/>
        <v/>
      </c>
      <c r="S1390" s="4" t="str">
        <f t="shared" si="771"/>
        <v>-</v>
      </c>
      <c r="T1390" s="4" t="str">
        <f t="shared" si="772"/>
        <v>-</v>
      </c>
      <c r="U1390" s="4" t="str">
        <f t="shared" si="773"/>
        <v>-</v>
      </c>
      <c r="V1390" s="4" t="str">
        <f t="shared" si="774"/>
        <v>-</v>
      </c>
      <c r="W1390" s="4"/>
    </row>
    <row r="1391" spans="1:23" x14ac:dyDescent="0.3">
      <c r="A1391" s="1" t="str">
        <f t="shared" si="794"/>
        <v/>
      </c>
      <c r="B1391" t="str">
        <f t="shared" si="794"/>
        <v/>
      </c>
      <c r="C1391" t="str">
        <f t="shared" si="794"/>
        <v/>
      </c>
      <c r="D1391" t="str">
        <f t="shared" si="794"/>
        <v/>
      </c>
      <c r="F1391" t="str">
        <f t="shared" si="769"/>
        <v/>
      </c>
      <c r="G1391" s="4" t="str">
        <f t="shared" ref="G1391:R1391" si="807">IFERROR(100*G684,"")</f>
        <v/>
      </c>
      <c r="H1391" s="4" t="str">
        <f t="shared" si="807"/>
        <v/>
      </c>
      <c r="I1391" s="4" t="str">
        <f t="shared" si="807"/>
        <v/>
      </c>
      <c r="J1391" s="4" t="str">
        <f t="shared" si="807"/>
        <v/>
      </c>
      <c r="K1391" s="4" t="str">
        <f t="shared" si="807"/>
        <v/>
      </c>
      <c r="L1391" s="4" t="str">
        <f t="shared" si="807"/>
        <v/>
      </c>
      <c r="M1391" s="4" t="str">
        <f t="shared" si="807"/>
        <v/>
      </c>
      <c r="N1391" s="4" t="str">
        <f t="shared" si="807"/>
        <v/>
      </c>
      <c r="O1391" s="4" t="str">
        <f t="shared" si="807"/>
        <v/>
      </c>
      <c r="P1391" s="4" t="str">
        <f t="shared" si="807"/>
        <v/>
      </c>
      <c r="Q1391" s="4" t="str">
        <f t="shared" si="807"/>
        <v/>
      </c>
      <c r="R1391" s="4" t="str">
        <f t="shared" si="807"/>
        <v/>
      </c>
      <c r="S1391" s="4" t="str">
        <f t="shared" si="771"/>
        <v>-</v>
      </c>
      <c r="T1391" s="4" t="str">
        <f t="shared" si="772"/>
        <v>-</v>
      </c>
      <c r="U1391" s="4" t="str">
        <f t="shared" si="773"/>
        <v>-</v>
      </c>
      <c r="V1391" s="4" t="str">
        <f t="shared" si="774"/>
        <v>-</v>
      </c>
      <c r="W1391" s="4"/>
    </row>
    <row r="1392" spans="1:23" x14ac:dyDescent="0.3">
      <c r="A1392" s="1" t="str">
        <f t="shared" si="794"/>
        <v/>
      </c>
      <c r="B1392" t="str">
        <f t="shared" si="794"/>
        <v/>
      </c>
      <c r="C1392" t="str">
        <f t="shared" si="794"/>
        <v/>
      </c>
      <c r="D1392" t="str">
        <f t="shared" si="794"/>
        <v/>
      </c>
      <c r="F1392" t="str">
        <f t="shared" si="769"/>
        <v/>
      </c>
      <c r="G1392" s="4" t="str">
        <f t="shared" ref="G1392:R1392" si="808">IFERROR(100*G685,"")</f>
        <v/>
      </c>
      <c r="H1392" s="4" t="str">
        <f t="shared" si="808"/>
        <v/>
      </c>
      <c r="I1392" s="4" t="str">
        <f t="shared" si="808"/>
        <v/>
      </c>
      <c r="J1392" s="4" t="str">
        <f t="shared" si="808"/>
        <v/>
      </c>
      <c r="K1392" s="4" t="str">
        <f t="shared" si="808"/>
        <v/>
      </c>
      <c r="L1392" s="4" t="str">
        <f t="shared" si="808"/>
        <v/>
      </c>
      <c r="M1392" s="4" t="str">
        <f t="shared" si="808"/>
        <v/>
      </c>
      <c r="N1392" s="4" t="str">
        <f t="shared" si="808"/>
        <v/>
      </c>
      <c r="O1392" s="4" t="str">
        <f t="shared" si="808"/>
        <v/>
      </c>
      <c r="P1392" s="4" t="str">
        <f t="shared" si="808"/>
        <v/>
      </c>
      <c r="Q1392" s="4" t="str">
        <f t="shared" si="808"/>
        <v/>
      </c>
      <c r="R1392" s="4" t="str">
        <f t="shared" si="808"/>
        <v/>
      </c>
      <c r="S1392" s="4" t="str">
        <f t="shared" si="771"/>
        <v>-</v>
      </c>
      <c r="T1392" s="4" t="str">
        <f t="shared" si="772"/>
        <v>-</v>
      </c>
      <c r="U1392" s="4" t="str">
        <f t="shared" si="773"/>
        <v>-</v>
      </c>
      <c r="V1392" s="4" t="str">
        <f t="shared" si="774"/>
        <v>-</v>
      </c>
      <c r="W1392" s="4"/>
    </row>
    <row r="1393" spans="1:23" x14ac:dyDescent="0.3">
      <c r="A1393" s="1" t="str">
        <f t="shared" si="794"/>
        <v/>
      </c>
      <c r="B1393" t="str">
        <f t="shared" si="794"/>
        <v/>
      </c>
      <c r="C1393" t="str">
        <f t="shared" si="794"/>
        <v/>
      </c>
      <c r="D1393" t="str">
        <f t="shared" si="794"/>
        <v/>
      </c>
      <c r="F1393" t="str">
        <f t="shared" si="769"/>
        <v/>
      </c>
      <c r="G1393" s="4" t="str">
        <f t="shared" ref="G1393:R1393" si="809">IFERROR(100*G686,"")</f>
        <v/>
      </c>
      <c r="H1393" s="4" t="str">
        <f t="shared" si="809"/>
        <v/>
      </c>
      <c r="I1393" s="4" t="str">
        <f t="shared" si="809"/>
        <v/>
      </c>
      <c r="J1393" s="4" t="str">
        <f t="shared" si="809"/>
        <v/>
      </c>
      <c r="K1393" s="4" t="str">
        <f t="shared" si="809"/>
        <v/>
      </c>
      <c r="L1393" s="4" t="str">
        <f t="shared" si="809"/>
        <v/>
      </c>
      <c r="M1393" s="4" t="str">
        <f t="shared" si="809"/>
        <v/>
      </c>
      <c r="N1393" s="4" t="str">
        <f t="shared" si="809"/>
        <v/>
      </c>
      <c r="O1393" s="4" t="str">
        <f t="shared" si="809"/>
        <v/>
      </c>
      <c r="P1393" s="4" t="str">
        <f t="shared" si="809"/>
        <v/>
      </c>
      <c r="Q1393" s="4" t="str">
        <f t="shared" si="809"/>
        <v/>
      </c>
      <c r="R1393" s="4" t="str">
        <f t="shared" si="809"/>
        <v/>
      </c>
      <c r="S1393" s="4" t="str">
        <f t="shared" si="771"/>
        <v>-</v>
      </c>
      <c r="T1393" s="4" t="str">
        <f t="shared" si="772"/>
        <v>-</v>
      </c>
      <c r="U1393" s="4" t="str">
        <f t="shared" si="773"/>
        <v>-</v>
      </c>
      <c r="V1393" s="4" t="str">
        <f t="shared" si="774"/>
        <v>-</v>
      </c>
      <c r="W1393" s="4"/>
    </row>
    <row r="1394" spans="1:23" x14ac:dyDescent="0.3">
      <c r="A1394" s="1" t="str">
        <f t="shared" si="794"/>
        <v/>
      </c>
      <c r="B1394" t="str">
        <f t="shared" si="794"/>
        <v/>
      </c>
      <c r="C1394" t="str">
        <f t="shared" si="794"/>
        <v/>
      </c>
      <c r="D1394" t="str">
        <f t="shared" si="794"/>
        <v/>
      </c>
      <c r="F1394" t="str">
        <f t="shared" si="769"/>
        <v/>
      </c>
      <c r="G1394" s="4" t="str">
        <f t="shared" ref="G1394:R1394" si="810">IFERROR(100*G687,"")</f>
        <v/>
      </c>
      <c r="H1394" s="4" t="str">
        <f t="shared" si="810"/>
        <v/>
      </c>
      <c r="I1394" s="4" t="str">
        <f t="shared" si="810"/>
        <v/>
      </c>
      <c r="J1394" s="4" t="str">
        <f t="shared" si="810"/>
        <v/>
      </c>
      <c r="K1394" s="4" t="str">
        <f t="shared" si="810"/>
        <v/>
      </c>
      <c r="L1394" s="4" t="str">
        <f t="shared" si="810"/>
        <v/>
      </c>
      <c r="M1394" s="4" t="str">
        <f t="shared" si="810"/>
        <v/>
      </c>
      <c r="N1394" s="4" t="str">
        <f t="shared" si="810"/>
        <v/>
      </c>
      <c r="O1394" s="4" t="str">
        <f t="shared" si="810"/>
        <v/>
      </c>
      <c r="P1394" s="4" t="str">
        <f t="shared" si="810"/>
        <v/>
      </c>
      <c r="Q1394" s="4" t="str">
        <f t="shared" si="810"/>
        <v/>
      </c>
      <c r="R1394" s="4" t="str">
        <f t="shared" si="810"/>
        <v/>
      </c>
      <c r="S1394" s="4" t="str">
        <f t="shared" si="771"/>
        <v>-</v>
      </c>
      <c r="T1394" s="4" t="str">
        <f t="shared" si="772"/>
        <v>-</v>
      </c>
      <c r="U1394" s="4" t="str">
        <f t="shared" si="773"/>
        <v>-</v>
      </c>
      <c r="V1394" s="4" t="str">
        <f t="shared" si="774"/>
        <v>-</v>
      </c>
      <c r="W1394" s="4"/>
    </row>
    <row r="1395" spans="1:23" x14ac:dyDescent="0.3">
      <c r="A1395" s="1" t="str">
        <f t="shared" si="794"/>
        <v/>
      </c>
      <c r="B1395" t="str">
        <f t="shared" si="794"/>
        <v/>
      </c>
      <c r="C1395" t="str">
        <f t="shared" si="794"/>
        <v/>
      </c>
      <c r="D1395" t="str">
        <f t="shared" si="794"/>
        <v/>
      </c>
      <c r="F1395" t="str">
        <f t="shared" si="769"/>
        <v/>
      </c>
      <c r="G1395" s="4" t="str">
        <f t="shared" ref="G1395:R1395" si="811">IFERROR(100*G688,"")</f>
        <v/>
      </c>
      <c r="H1395" s="4" t="str">
        <f t="shared" si="811"/>
        <v/>
      </c>
      <c r="I1395" s="4" t="str">
        <f t="shared" si="811"/>
        <v/>
      </c>
      <c r="J1395" s="4" t="str">
        <f t="shared" si="811"/>
        <v/>
      </c>
      <c r="K1395" s="4" t="str">
        <f t="shared" si="811"/>
        <v/>
      </c>
      <c r="L1395" s="4" t="str">
        <f t="shared" si="811"/>
        <v/>
      </c>
      <c r="M1395" s="4" t="str">
        <f t="shared" si="811"/>
        <v/>
      </c>
      <c r="N1395" s="4" t="str">
        <f t="shared" si="811"/>
        <v/>
      </c>
      <c r="O1395" s="4" t="str">
        <f t="shared" si="811"/>
        <v/>
      </c>
      <c r="P1395" s="4" t="str">
        <f t="shared" si="811"/>
        <v/>
      </c>
      <c r="Q1395" s="4" t="str">
        <f t="shared" si="811"/>
        <v/>
      </c>
      <c r="R1395" s="4" t="str">
        <f t="shared" si="811"/>
        <v/>
      </c>
      <c r="S1395" s="4" t="str">
        <f t="shared" si="771"/>
        <v>-</v>
      </c>
      <c r="T1395" s="4" t="str">
        <f t="shared" si="772"/>
        <v>-</v>
      </c>
      <c r="U1395" s="4" t="str">
        <f t="shared" si="773"/>
        <v>-</v>
      </c>
      <c r="V1395" s="4" t="str">
        <f t="shared" si="774"/>
        <v>-</v>
      </c>
      <c r="W1395" s="4"/>
    </row>
    <row r="1396" spans="1:23" x14ac:dyDescent="0.3">
      <c r="A1396" s="1" t="str">
        <f t="shared" si="794"/>
        <v/>
      </c>
      <c r="B1396" t="str">
        <f t="shared" si="794"/>
        <v/>
      </c>
      <c r="C1396" t="str">
        <f t="shared" si="794"/>
        <v/>
      </c>
      <c r="D1396" t="str">
        <f t="shared" si="794"/>
        <v/>
      </c>
      <c r="F1396" t="str">
        <f t="shared" si="769"/>
        <v/>
      </c>
      <c r="G1396" s="4" t="str">
        <f t="shared" ref="G1396:R1396" si="812">IFERROR(100*G689,"")</f>
        <v/>
      </c>
      <c r="H1396" s="4" t="str">
        <f t="shared" si="812"/>
        <v/>
      </c>
      <c r="I1396" s="4" t="str">
        <f t="shared" si="812"/>
        <v/>
      </c>
      <c r="J1396" s="4" t="str">
        <f t="shared" si="812"/>
        <v/>
      </c>
      <c r="K1396" s="4" t="str">
        <f t="shared" si="812"/>
        <v/>
      </c>
      <c r="L1396" s="4" t="str">
        <f t="shared" si="812"/>
        <v/>
      </c>
      <c r="M1396" s="4" t="str">
        <f t="shared" si="812"/>
        <v/>
      </c>
      <c r="N1396" s="4" t="str">
        <f t="shared" si="812"/>
        <v/>
      </c>
      <c r="O1396" s="4" t="str">
        <f t="shared" si="812"/>
        <v/>
      </c>
      <c r="P1396" s="4" t="str">
        <f t="shared" si="812"/>
        <v/>
      </c>
      <c r="Q1396" s="4" t="str">
        <f t="shared" si="812"/>
        <v/>
      </c>
      <c r="R1396" s="4" t="str">
        <f t="shared" si="812"/>
        <v/>
      </c>
      <c r="S1396" s="4" t="str">
        <f t="shared" si="771"/>
        <v>-</v>
      </c>
      <c r="T1396" s="4" t="str">
        <f t="shared" si="772"/>
        <v>-</v>
      </c>
      <c r="U1396" s="4" t="str">
        <f t="shared" si="773"/>
        <v>-</v>
      </c>
      <c r="V1396" s="4" t="str">
        <f t="shared" si="774"/>
        <v>-</v>
      </c>
      <c r="W1396" s="4"/>
    </row>
    <row r="1397" spans="1:23" x14ac:dyDescent="0.3">
      <c r="A1397" s="1" t="str">
        <f t="shared" si="794"/>
        <v/>
      </c>
      <c r="B1397" t="str">
        <f t="shared" si="794"/>
        <v/>
      </c>
      <c r="C1397" t="str">
        <f t="shared" si="794"/>
        <v/>
      </c>
      <c r="D1397" t="str">
        <f t="shared" si="794"/>
        <v/>
      </c>
      <c r="F1397" t="str">
        <f t="shared" si="769"/>
        <v/>
      </c>
      <c r="G1397" s="4" t="str">
        <f t="shared" ref="G1397:R1397" si="813">IFERROR(100*G690,"")</f>
        <v/>
      </c>
      <c r="H1397" s="4" t="str">
        <f t="shared" si="813"/>
        <v/>
      </c>
      <c r="I1397" s="4" t="str">
        <f t="shared" si="813"/>
        <v/>
      </c>
      <c r="J1397" s="4" t="str">
        <f t="shared" si="813"/>
        <v/>
      </c>
      <c r="K1397" s="4" t="str">
        <f t="shared" si="813"/>
        <v/>
      </c>
      <c r="L1397" s="4" t="str">
        <f t="shared" si="813"/>
        <v/>
      </c>
      <c r="M1397" s="4" t="str">
        <f t="shared" si="813"/>
        <v/>
      </c>
      <c r="N1397" s="4" t="str">
        <f t="shared" si="813"/>
        <v/>
      </c>
      <c r="O1397" s="4" t="str">
        <f t="shared" si="813"/>
        <v/>
      </c>
      <c r="P1397" s="4" t="str">
        <f t="shared" si="813"/>
        <v/>
      </c>
      <c r="Q1397" s="4" t="str">
        <f t="shared" si="813"/>
        <v/>
      </c>
      <c r="R1397" s="4" t="str">
        <f t="shared" si="813"/>
        <v/>
      </c>
      <c r="S1397" s="4" t="str">
        <f t="shared" si="771"/>
        <v>-</v>
      </c>
      <c r="T1397" s="4" t="str">
        <f t="shared" si="772"/>
        <v>-</v>
      </c>
      <c r="U1397" s="4" t="str">
        <f t="shared" si="773"/>
        <v>-</v>
      </c>
      <c r="V1397" s="4" t="str">
        <f t="shared" si="774"/>
        <v>-</v>
      </c>
      <c r="W1397" s="4"/>
    </row>
    <row r="1398" spans="1:23" x14ac:dyDescent="0.3">
      <c r="A1398" s="1" t="str">
        <f t="shared" si="794"/>
        <v/>
      </c>
      <c r="B1398" t="str">
        <f t="shared" si="794"/>
        <v/>
      </c>
      <c r="C1398" t="str">
        <f t="shared" si="794"/>
        <v/>
      </c>
      <c r="D1398" t="str">
        <f t="shared" si="794"/>
        <v/>
      </c>
      <c r="F1398" t="str">
        <f t="shared" si="769"/>
        <v/>
      </c>
      <c r="G1398" s="4" t="str">
        <f t="shared" ref="G1398:R1398" si="814">IFERROR(100*G691,"")</f>
        <v/>
      </c>
      <c r="H1398" s="4" t="str">
        <f t="shared" si="814"/>
        <v/>
      </c>
      <c r="I1398" s="4" t="str">
        <f t="shared" si="814"/>
        <v/>
      </c>
      <c r="J1398" s="4" t="str">
        <f t="shared" si="814"/>
        <v/>
      </c>
      <c r="K1398" s="4" t="str">
        <f t="shared" si="814"/>
        <v/>
      </c>
      <c r="L1398" s="4" t="str">
        <f t="shared" si="814"/>
        <v/>
      </c>
      <c r="M1398" s="4" t="str">
        <f t="shared" si="814"/>
        <v/>
      </c>
      <c r="N1398" s="4" t="str">
        <f t="shared" si="814"/>
        <v/>
      </c>
      <c r="O1398" s="4" t="str">
        <f t="shared" si="814"/>
        <v/>
      </c>
      <c r="P1398" s="4" t="str">
        <f t="shared" si="814"/>
        <v/>
      </c>
      <c r="Q1398" s="4" t="str">
        <f t="shared" si="814"/>
        <v/>
      </c>
      <c r="R1398" s="4" t="str">
        <f t="shared" si="814"/>
        <v/>
      </c>
      <c r="S1398" s="4" t="str">
        <f t="shared" si="771"/>
        <v>-</v>
      </c>
      <c r="T1398" s="4" t="str">
        <f t="shared" si="772"/>
        <v>-</v>
      </c>
      <c r="U1398" s="4" t="str">
        <f t="shared" si="773"/>
        <v>-</v>
      </c>
      <c r="V1398" s="4" t="str">
        <f t="shared" si="774"/>
        <v>-</v>
      </c>
      <c r="W1398" s="4"/>
    </row>
    <row r="1399" spans="1:23" x14ac:dyDescent="0.3">
      <c r="A1399" s="1" t="str">
        <f t="shared" ref="A1399:D1416" si="815">A692</f>
        <v/>
      </c>
      <c r="B1399" t="str">
        <f t="shared" si="815"/>
        <v/>
      </c>
      <c r="C1399" t="str">
        <f t="shared" si="815"/>
        <v/>
      </c>
      <c r="D1399" t="str">
        <f t="shared" si="815"/>
        <v/>
      </c>
      <c r="F1399" t="str">
        <f t="shared" si="769"/>
        <v/>
      </c>
      <c r="G1399" s="4" t="str">
        <f t="shared" ref="G1399:R1399" si="816">IFERROR(100*G692,"")</f>
        <v/>
      </c>
      <c r="H1399" s="4" t="str">
        <f t="shared" si="816"/>
        <v/>
      </c>
      <c r="I1399" s="4" t="str">
        <f t="shared" si="816"/>
        <v/>
      </c>
      <c r="J1399" s="4" t="str">
        <f t="shared" si="816"/>
        <v/>
      </c>
      <c r="K1399" s="4" t="str">
        <f t="shared" si="816"/>
        <v/>
      </c>
      <c r="L1399" s="4" t="str">
        <f t="shared" si="816"/>
        <v/>
      </c>
      <c r="M1399" s="4" t="str">
        <f t="shared" si="816"/>
        <v/>
      </c>
      <c r="N1399" s="4" t="str">
        <f t="shared" si="816"/>
        <v/>
      </c>
      <c r="O1399" s="4" t="str">
        <f t="shared" si="816"/>
        <v/>
      </c>
      <c r="P1399" s="4" t="str">
        <f t="shared" si="816"/>
        <v/>
      </c>
      <c r="Q1399" s="4" t="str">
        <f t="shared" si="816"/>
        <v/>
      </c>
      <c r="R1399" s="4" t="str">
        <f t="shared" si="816"/>
        <v/>
      </c>
      <c r="S1399" s="4" t="str">
        <f t="shared" si="771"/>
        <v>-</v>
      </c>
      <c r="T1399" s="4" t="str">
        <f t="shared" si="772"/>
        <v>-</v>
      </c>
      <c r="U1399" s="4" t="str">
        <f t="shared" si="773"/>
        <v>-</v>
      </c>
      <c r="V1399" s="4" t="str">
        <f t="shared" si="774"/>
        <v>-</v>
      </c>
      <c r="W1399" s="4"/>
    </row>
    <row r="1400" spans="1:23" x14ac:dyDescent="0.3">
      <c r="A1400" s="1" t="str">
        <f t="shared" si="815"/>
        <v/>
      </c>
      <c r="B1400" t="str">
        <f t="shared" si="815"/>
        <v/>
      </c>
      <c r="C1400" t="str">
        <f t="shared" si="815"/>
        <v/>
      </c>
      <c r="D1400" t="str">
        <f t="shared" si="815"/>
        <v/>
      </c>
      <c r="F1400" t="str">
        <f t="shared" si="769"/>
        <v/>
      </c>
      <c r="G1400" s="4" t="str">
        <f t="shared" ref="G1400:R1400" si="817">IFERROR(100*G693,"")</f>
        <v/>
      </c>
      <c r="H1400" s="4" t="str">
        <f t="shared" si="817"/>
        <v/>
      </c>
      <c r="I1400" s="4" t="str">
        <f t="shared" si="817"/>
        <v/>
      </c>
      <c r="J1400" s="4" t="str">
        <f t="shared" si="817"/>
        <v/>
      </c>
      <c r="K1400" s="4" t="str">
        <f t="shared" si="817"/>
        <v/>
      </c>
      <c r="L1400" s="4" t="str">
        <f t="shared" si="817"/>
        <v/>
      </c>
      <c r="M1400" s="4" t="str">
        <f t="shared" si="817"/>
        <v/>
      </c>
      <c r="N1400" s="4" t="str">
        <f t="shared" si="817"/>
        <v/>
      </c>
      <c r="O1400" s="4" t="str">
        <f t="shared" si="817"/>
        <v/>
      </c>
      <c r="P1400" s="4" t="str">
        <f t="shared" si="817"/>
        <v/>
      </c>
      <c r="Q1400" s="4" t="str">
        <f t="shared" si="817"/>
        <v/>
      </c>
      <c r="R1400" s="4" t="str">
        <f t="shared" si="817"/>
        <v/>
      </c>
      <c r="S1400" s="4" t="str">
        <f t="shared" si="771"/>
        <v>-</v>
      </c>
      <c r="T1400" s="4" t="str">
        <f t="shared" si="772"/>
        <v>-</v>
      </c>
      <c r="U1400" s="4" t="str">
        <f t="shared" si="773"/>
        <v>-</v>
      </c>
      <c r="V1400" s="4" t="str">
        <f t="shared" si="774"/>
        <v>-</v>
      </c>
      <c r="W1400" s="4"/>
    </row>
    <row r="1401" spans="1:23" x14ac:dyDescent="0.3">
      <c r="A1401" s="1" t="str">
        <f t="shared" si="815"/>
        <v/>
      </c>
      <c r="B1401" t="str">
        <f t="shared" si="815"/>
        <v/>
      </c>
      <c r="C1401" t="str">
        <f t="shared" si="815"/>
        <v/>
      </c>
      <c r="D1401" t="str">
        <f t="shared" si="815"/>
        <v/>
      </c>
      <c r="F1401" t="str">
        <f t="shared" si="769"/>
        <v/>
      </c>
      <c r="G1401" s="4" t="str">
        <f t="shared" ref="G1401:R1401" si="818">IFERROR(100*G694,"")</f>
        <v/>
      </c>
      <c r="H1401" s="4" t="str">
        <f t="shared" si="818"/>
        <v/>
      </c>
      <c r="I1401" s="4" t="str">
        <f t="shared" si="818"/>
        <v/>
      </c>
      <c r="J1401" s="4" t="str">
        <f t="shared" si="818"/>
        <v/>
      </c>
      <c r="K1401" s="4" t="str">
        <f t="shared" si="818"/>
        <v/>
      </c>
      <c r="L1401" s="4" t="str">
        <f t="shared" si="818"/>
        <v/>
      </c>
      <c r="M1401" s="4" t="str">
        <f t="shared" si="818"/>
        <v/>
      </c>
      <c r="N1401" s="4" t="str">
        <f t="shared" si="818"/>
        <v/>
      </c>
      <c r="O1401" s="4" t="str">
        <f t="shared" si="818"/>
        <v/>
      </c>
      <c r="P1401" s="4" t="str">
        <f t="shared" si="818"/>
        <v/>
      </c>
      <c r="Q1401" s="4" t="str">
        <f t="shared" si="818"/>
        <v/>
      </c>
      <c r="R1401" s="4" t="str">
        <f t="shared" si="818"/>
        <v/>
      </c>
      <c r="S1401" s="4" t="str">
        <f t="shared" si="771"/>
        <v>-</v>
      </c>
      <c r="T1401" s="4" t="str">
        <f t="shared" si="772"/>
        <v>-</v>
      </c>
      <c r="U1401" s="4" t="str">
        <f t="shared" si="773"/>
        <v>-</v>
      </c>
      <c r="V1401" s="4" t="str">
        <f t="shared" si="774"/>
        <v>-</v>
      </c>
      <c r="W1401" s="4"/>
    </row>
    <row r="1402" spans="1:23" x14ac:dyDescent="0.3">
      <c r="A1402" s="1" t="str">
        <f t="shared" si="815"/>
        <v/>
      </c>
      <c r="B1402" t="str">
        <f t="shared" si="815"/>
        <v/>
      </c>
      <c r="C1402" t="str">
        <f t="shared" si="815"/>
        <v/>
      </c>
      <c r="D1402" t="str">
        <f t="shared" si="815"/>
        <v/>
      </c>
      <c r="F1402" t="str">
        <f t="shared" si="769"/>
        <v/>
      </c>
      <c r="G1402" s="4" t="str">
        <f t="shared" ref="G1402:R1402" si="819">IFERROR(100*G695,"")</f>
        <v/>
      </c>
      <c r="H1402" s="4" t="str">
        <f t="shared" si="819"/>
        <v/>
      </c>
      <c r="I1402" s="4" t="str">
        <f t="shared" si="819"/>
        <v/>
      </c>
      <c r="J1402" s="4" t="str">
        <f t="shared" si="819"/>
        <v/>
      </c>
      <c r="K1402" s="4" t="str">
        <f t="shared" si="819"/>
        <v/>
      </c>
      <c r="L1402" s="4" t="str">
        <f t="shared" si="819"/>
        <v/>
      </c>
      <c r="M1402" s="4" t="str">
        <f t="shared" si="819"/>
        <v/>
      </c>
      <c r="N1402" s="4" t="str">
        <f t="shared" si="819"/>
        <v/>
      </c>
      <c r="O1402" s="4" t="str">
        <f t="shared" si="819"/>
        <v/>
      </c>
      <c r="P1402" s="4" t="str">
        <f t="shared" si="819"/>
        <v/>
      </c>
      <c r="Q1402" s="4" t="str">
        <f t="shared" si="819"/>
        <v/>
      </c>
      <c r="R1402" s="4" t="str">
        <f t="shared" si="819"/>
        <v/>
      </c>
      <c r="S1402" s="4" t="str">
        <f t="shared" si="771"/>
        <v>-</v>
      </c>
      <c r="T1402" s="4" t="str">
        <f t="shared" si="772"/>
        <v>-</v>
      </c>
      <c r="U1402" s="4" t="str">
        <f t="shared" si="773"/>
        <v>-</v>
      </c>
      <c r="V1402" s="4" t="str">
        <f t="shared" si="774"/>
        <v>-</v>
      </c>
      <c r="W1402" s="4"/>
    </row>
    <row r="1403" spans="1:23" x14ac:dyDescent="0.3">
      <c r="A1403" s="1" t="str">
        <f t="shared" si="815"/>
        <v/>
      </c>
      <c r="B1403" t="str">
        <f t="shared" si="815"/>
        <v/>
      </c>
      <c r="C1403" t="str">
        <f t="shared" si="815"/>
        <v/>
      </c>
      <c r="D1403" t="str">
        <f t="shared" si="815"/>
        <v/>
      </c>
      <c r="F1403" t="str">
        <f t="shared" si="769"/>
        <v/>
      </c>
      <c r="G1403" s="4" t="str">
        <f t="shared" ref="G1403:R1403" si="820">IFERROR(100*G696,"")</f>
        <v/>
      </c>
      <c r="H1403" s="4" t="str">
        <f t="shared" si="820"/>
        <v/>
      </c>
      <c r="I1403" s="4" t="str">
        <f t="shared" si="820"/>
        <v/>
      </c>
      <c r="J1403" s="4" t="str">
        <f t="shared" si="820"/>
        <v/>
      </c>
      <c r="K1403" s="4" t="str">
        <f t="shared" si="820"/>
        <v/>
      </c>
      <c r="L1403" s="4" t="str">
        <f t="shared" si="820"/>
        <v/>
      </c>
      <c r="M1403" s="4" t="str">
        <f t="shared" si="820"/>
        <v/>
      </c>
      <c r="N1403" s="4" t="str">
        <f t="shared" si="820"/>
        <v/>
      </c>
      <c r="O1403" s="4" t="str">
        <f t="shared" si="820"/>
        <v/>
      </c>
      <c r="P1403" s="4" t="str">
        <f t="shared" si="820"/>
        <v/>
      </c>
      <c r="Q1403" s="4" t="str">
        <f t="shared" si="820"/>
        <v/>
      </c>
      <c r="R1403" s="4" t="str">
        <f t="shared" si="820"/>
        <v/>
      </c>
      <c r="S1403" s="4" t="str">
        <f t="shared" si="771"/>
        <v>-</v>
      </c>
      <c r="T1403" s="4" t="str">
        <f t="shared" si="772"/>
        <v>-</v>
      </c>
      <c r="U1403" s="4" t="str">
        <f t="shared" si="773"/>
        <v>-</v>
      </c>
      <c r="V1403" s="4" t="str">
        <f t="shared" si="774"/>
        <v>-</v>
      </c>
      <c r="W1403" s="4"/>
    </row>
    <row r="1404" spans="1:23" x14ac:dyDescent="0.3">
      <c r="A1404" s="1" t="str">
        <f t="shared" si="815"/>
        <v/>
      </c>
      <c r="B1404" t="str">
        <f t="shared" si="815"/>
        <v/>
      </c>
      <c r="C1404" t="str">
        <f t="shared" si="815"/>
        <v/>
      </c>
      <c r="D1404" t="str">
        <f t="shared" si="815"/>
        <v/>
      </c>
      <c r="F1404" t="str">
        <f t="shared" si="769"/>
        <v/>
      </c>
      <c r="G1404" s="4" t="str">
        <f t="shared" ref="G1404:R1404" si="821">IFERROR(100*G697,"")</f>
        <v/>
      </c>
      <c r="H1404" s="4" t="str">
        <f t="shared" si="821"/>
        <v/>
      </c>
      <c r="I1404" s="4" t="str">
        <f t="shared" si="821"/>
        <v/>
      </c>
      <c r="J1404" s="4" t="str">
        <f t="shared" si="821"/>
        <v/>
      </c>
      <c r="K1404" s="4" t="str">
        <f t="shared" si="821"/>
        <v/>
      </c>
      <c r="L1404" s="4" t="str">
        <f t="shared" si="821"/>
        <v/>
      </c>
      <c r="M1404" s="4" t="str">
        <f t="shared" si="821"/>
        <v/>
      </c>
      <c r="N1404" s="4" t="str">
        <f t="shared" si="821"/>
        <v/>
      </c>
      <c r="O1404" s="4" t="str">
        <f t="shared" si="821"/>
        <v/>
      </c>
      <c r="P1404" s="4" t="str">
        <f t="shared" si="821"/>
        <v/>
      </c>
      <c r="Q1404" s="4" t="str">
        <f t="shared" si="821"/>
        <v/>
      </c>
      <c r="R1404" s="4" t="str">
        <f t="shared" si="821"/>
        <v/>
      </c>
      <c r="S1404" s="4" t="str">
        <f t="shared" si="771"/>
        <v>-</v>
      </c>
      <c r="T1404" s="4" t="str">
        <f t="shared" si="772"/>
        <v>-</v>
      </c>
      <c r="U1404" s="4" t="str">
        <f t="shared" si="773"/>
        <v>-</v>
      </c>
      <c r="V1404" s="4" t="str">
        <f t="shared" si="774"/>
        <v>-</v>
      </c>
      <c r="W1404" s="4"/>
    </row>
    <row r="1405" spans="1:23" x14ac:dyDescent="0.3">
      <c r="A1405" s="1" t="str">
        <f t="shared" si="815"/>
        <v/>
      </c>
      <c r="B1405" t="str">
        <f t="shared" si="815"/>
        <v/>
      </c>
      <c r="C1405" t="str">
        <f t="shared" si="815"/>
        <v/>
      </c>
      <c r="D1405" t="str">
        <f t="shared" si="815"/>
        <v/>
      </c>
      <c r="F1405" t="str">
        <f t="shared" si="769"/>
        <v/>
      </c>
      <c r="G1405" s="4" t="str">
        <f t="shared" ref="G1405:R1405" si="822">IFERROR(100*G698,"")</f>
        <v/>
      </c>
      <c r="H1405" s="4" t="str">
        <f t="shared" si="822"/>
        <v/>
      </c>
      <c r="I1405" s="4" t="str">
        <f t="shared" si="822"/>
        <v/>
      </c>
      <c r="J1405" s="4" t="str">
        <f t="shared" si="822"/>
        <v/>
      </c>
      <c r="K1405" s="4" t="str">
        <f t="shared" si="822"/>
        <v/>
      </c>
      <c r="L1405" s="4" t="str">
        <f t="shared" si="822"/>
        <v/>
      </c>
      <c r="M1405" s="4" t="str">
        <f t="shared" si="822"/>
        <v/>
      </c>
      <c r="N1405" s="4" t="str">
        <f t="shared" si="822"/>
        <v/>
      </c>
      <c r="O1405" s="4" t="str">
        <f t="shared" si="822"/>
        <v/>
      </c>
      <c r="P1405" s="4" t="str">
        <f t="shared" si="822"/>
        <v/>
      </c>
      <c r="Q1405" s="4" t="str">
        <f t="shared" si="822"/>
        <v/>
      </c>
      <c r="R1405" s="4" t="str">
        <f t="shared" si="822"/>
        <v/>
      </c>
      <c r="S1405" s="4" t="str">
        <f t="shared" si="771"/>
        <v>-</v>
      </c>
      <c r="T1405" s="4" t="str">
        <f t="shared" si="772"/>
        <v>-</v>
      </c>
      <c r="U1405" s="4" t="str">
        <f t="shared" si="773"/>
        <v>-</v>
      </c>
      <c r="V1405" s="4" t="str">
        <f t="shared" si="774"/>
        <v>-</v>
      </c>
      <c r="W1405" s="4"/>
    </row>
    <row r="1406" spans="1:23" x14ac:dyDescent="0.3">
      <c r="A1406" s="1" t="str">
        <f t="shared" si="815"/>
        <v/>
      </c>
      <c r="B1406" t="str">
        <f t="shared" si="815"/>
        <v/>
      </c>
      <c r="C1406" t="str">
        <f t="shared" si="815"/>
        <v/>
      </c>
      <c r="D1406" t="str">
        <f t="shared" si="815"/>
        <v/>
      </c>
      <c r="F1406" t="str">
        <f t="shared" si="769"/>
        <v/>
      </c>
      <c r="G1406" s="4" t="str">
        <f t="shared" ref="G1406:R1406" si="823">IFERROR(100*G699,"")</f>
        <v/>
      </c>
      <c r="H1406" s="4" t="str">
        <f t="shared" si="823"/>
        <v/>
      </c>
      <c r="I1406" s="4" t="str">
        <f t="shared" si="823"/>
        <v/>
      </c>
      <c r="J1406" s="4" t="str">
        <f t="shared" si="823"/>
        <v/>
      </c>
      <c r="K1406" s="4" t="str">
        <f t="shared" si="823"/>
        <v/>
      </c>
      <c r="L1406" s="4" t="str">
        <f t="shared" si="823"/>
        <v/>
      </c>
      <c r="M1406" s="4" t="str">
        <f t="shared" si="823"/>
        <v/>
      </c>
      <c r="N1406" s="4" t="str">
        <f t="shared" si="823"/>
        <v/>
      </c>
      <c r="O1406" s="4" t="str">
        <f t="shared" si="823"/>
        <v/>
      </c>
      <c r="P1406" s="4" t="str">
        <f t="shared" si="823"/>
        <v/>
      </c>
      <c r="Q1406" s="4" t="str">
        <f t="shared" si="823"/>
        <v/>
      </c>
      <c r="R1406" s="4" t="str">
        <f t="shared" si="823"/>
        <v/>
      </c>
      <c r="S1406" s="4" t="str">
        <f t="shared" si="771"/>
        <v>-</v>
      </c>
      <c r="T1406" s="4" t="str">
        <f t="shared" si="772"/>
        <v>-</v>
      </c>
      <c r="U1406" s="4" t="str">
        <f t="shared" si="773"/>
        <v>-</v>
      </c>
      <c r="V1406" s="4" t="str">
        <f t="shared" si="774"/>
        <v>-</v>
      </c>
      <c r="W1406" s="4"/>
    </row>
    <row r="1407" spans="1:23" x14ac:dyDescent="0.3">
      <c r="A1407" s="1" t="str">
        <f t="shared" si="815"/>
        <v/>
      </c>
      <c r="B1407" t="str">
        <f t="shared" si="815"/>
        <v/>
      </c>
      <c r="C1407" t="str">
        <f t="shared" si="815"/>
        <v/>
      </c>
      <c r="D1407" t="str">
        <f t="shared" si="815"/>
        <v/>
      </c>
      <c r="F1407" t="str">
        <f t="shared" si="769"/>
        <v/>
      </c>
      <c r="G1407" s="4" t="str">
        <f t="shared" ref="G1407:R1407" si="824">IFERROR(100*G700,"")</f>
        <v/>
      </c>
      <c r="H1407" s="4" t="str">
        <f t="shared" si="824"/>
        <v/>
      </c>
      <c r="I1407" s="4" t="str">
        <f t="shared" si="824"/>
        <v/>
      </c>
      <c r="J1407" s="4" t="str">
        <f t="shared" si="824"/>
        <v/>
      </c>
      <c r="K1407" s="4" t="str">
        <f t="shared" si="824"/>
        <v/>
      </c>
      <c r="L1407" s="4" t="str">
        <f t="shared" si="824"/>
        <v/>
      </c>
      <c r="M1407" s="4" t="str">
        <f t="shared" si="824"/>
        <v/>
      </c>
      <c r="N1407" s="4" t="str">
        <f t="shared" si="824"/>
        <v/>
      </c>
      <c r="O1407" s="4" t="str">
        <f t="shared" si="824"/>
        <v/>
      </c>
      <c r="P1407" s="4" t="str">
        <f t="shared" si="824"/>
        <v/>
      </c>
      <c r="Q1407" s="4" t="str">
        <f t="shared" si="824"/>
        <v/>
      </c>
      <c r="R1407" s="4" t="str">
        <f t="shared" si="824"/>
        <v/>
      </c>
      <c r="S1407" s="4" t="str">
        <f t="shared" si="771"/>
        <v>-</v>
      </c>
      <c r="T1407" s="4" t="str">
        <f t="shared" si="772"/>
        <v>-</v>
      </c>
      <c r="U1407" s="4" t="str">
        <f t="shared" si="773"/>
        <v>-</v>
      </c>
      <c r="V1407" s="4" t="str">
        <f t="shared" si="774"/>
        <v>-</v>
      </c>
      <c r="W1407" s="4"/>
    </row>
    <row r="1408" spans="1:23" x14ac:dyDescent="0.3">
      <c r="A1408" s="1" t="str">
        <f t="shared" si="815"/>
        <v/>
      </c>
      <c r="B1408" t="str">
        <f t="shared" si="815"/>
        <v/>
      </c>
      <c r="C1408" t="str">
        <f t="shared" si="815"/>
        <v/>
      </c>
      <c r="D1408" t="str">
        <f t="shared" si="815"/>
        <v/>
      </c>
      <c r="F1408" t="str">
        <f t="shared" si="769"/>
        <v/>
      </c>
      <c r="G1408" s="4" t="str">
        <f t="shared" ref="G1408:R1408" si="825">IFERROR(100*G701,"")</f>
        <v/>
      </c>
      <c r="H1408" s="4" t="str">
        <f t="shared" si="825"/>
        <v/>
      </c>
      <c r="I1408" s="4" t="str">
        <f t="shared" si="825"/>
        <v/>
      </c>
      <c r="J1408" s="4" t="str">
        <f t="shared" si="825"/>
        <v/>
      </c>
      <c r="K1408" s="4" t="str">
        <f t="shared" si="825"/>
        <v/>
      </c>
      <c r="L1408" s="4" t="str">
        <f t="shared" si="825"/>
        <v/>
      </c>
      <c r="M1408" s="4" t="str">
        <f t="shared" si="825"/>
        <v/>
      </c>
      <c r="N1408" s="4" t="str">
        <f t="shared" si="825"/>
        <v/>
      </c>
      <c r="O1408" s="4" t="str">
        <f t="shared" si="825"/>
        <v/>
      </c>
      <c r="P1408" s="4" t="str">
        <f t="shared" si="825"/>
        <v/>
      </c>
      <c r="Q1408" s="4" t="str">
        <f t="shared" si="825"/>
        <v/>
      </c>
      <c r="R1408" s="4" t="str">
        <f t="shared" si="825"/>
        <v/>
      </c>
      <c r="S1408" s="4" t="str">
        <f t="shared" si="771"/>
        <v>-</v>
      </c>
      <c r="T1408" s="4" t="str">
        <f t="shared" si="772"/>
        <v>-</v>
      </c>
      <c r="U1408" s="4" t="str">
        <f t="shared" si="773"/>
        <v>-</v>
      </c>
      <c r="V1408" s="4" t="str">
        <f t="shared" si="774"/>
        <v>-</v>
      </c>
      <c r="W1408" s="4"/>
    </row>
    <row r="1409" spans="1:23" x14ac:dyDescent="0.3">
      <c r="A1409" s="1" t="str">
        <f t="shared" si="815"/>
        <v/>
      </c>
      <c r="B1409" t="str">
        <f t="shared" si="815"/>
        <v/>
      </c>
      <c r="C1409" t="str">
        <f t="shared" si="815"/>
        <v/>
      </c>
      <c r="D1409" t="str">
        <f t="shared" si="815"/>
        <v/>
      </c>
      <c r="F1409" t="str">
        <f t="shared" si="769"/>
        <v/>
      </c>
      <c r="G1409" s="4" t="str">
        <f t="shared" ref="G1409:R1409" si="826">IFERROR(100*G702,"")</f>
        <v/>
      </c>
      <c r="H1409" s="4" t="str">
        <f t="shared" si="826"/>
        <v/>
      </c>
      <c r="I1409" s="4" t="str">
        <f t="shared" si="826"/>
        <v/>
      </c>
      <c r="J1409" s="4" t="str">
        <f t="shared" si="826"/>
        <v/>
      </c>
      <c r="K1409" s="4" t="str">
        <f t="shared" si="826"/>
        <v/>
      </c>
      <c r="L1409" s="4" t="str">
        <f t="shared" si="826"/>
        <v/>
      </c>
      <c r="M1409" s="4" t="str">
        <f t="shared" si="826"/>
        <v/>
      </c>
      <c r="N1409" s="4" t="str">
        <f t="shared" si="826"/>
        <v/>
      </c>
      <c r="O1409" s="4" t="str">
        <f t="shared" si="826"/>
        <v/>
      </c>
      <c r="P1409" s="4" t="str">
        <f t="shared" si="826"/>
        <v/>
      </c>
      <c r="Q1409" s="4" t="str">
        <f t="shared" si="826"/>
        <v/>
      </c>
      <c r="R1409" s="4" t="str">
        <f t="shared" si="826"/>
        <v/>
      </c>
      <c r="S1409" s="4" t="str">
        <f t="shared" si="771"/>
        <v>-</v>
      </c>
      <c r="T1409" s="4" t="str">
        <f t="shared" si="772"/>
        <v>-</v>
      </c>
      <c r="U1409" s="4" t="str">
        <f t="shared" si="773"/>
        <v>-</v>
      </c>
      <c r="V1409" s="4" t="str">
        <f t="shared" si="774"/>
        <v>-</v>
      </c>
      <c r="W1409" s="4"/>
    </row>
    <row r="1410" spans="1:23" x14ac:dyDescent="0.3">
      <c r="A1410" s="1" t="str">
        <f t="shared" si="815"/>
        <v/>
      </c>
      <c r="B1410" t="str">
        <f t="shared" si="815"/>
        <v/>
      </c>
      <c r="C1410" t="str">
        <f t="shared" si="815"/>
        <v/>
      </c>
      <c r="D1410" t="str">
        <f t="shared" si="815"/>
        <v/>
      </c>
      <c r="F1410" t="str">
        <f t="shared" si="769"/>
        <v/>
      </c>
      <c r="G1410" s="4" t="str">
        <f t="shared" ref="G1410:R1410" si="827">IFERROR(100*G703,"")</f>
        <v/>
      </c>
      <c r="H1410" s="4" t="str">
        <f t="shared" si="827"/>
        <v/>
      </c>
      <c r="I1410" s="4" t="str">
        <f t="shared" si="827"/>
        <v/>
      </c>
      <c r="J1410" s="4" t="str">
        <f t="shared" si="827"/>
        <v/>
      </c>
      <c r="K1410" s="4" t="str">
        <f t="shared" si="827"/>
        <v/>
      </c>
      <c r="L1410" s="4" t="str">
        <f t="shared" si="827"/>
        <v/>
      </c>
      <c r="M1410" s="4" t="str">
        <f t="shared" si="827"/>
        <v/>
      </c>
      <c r="N1410" s="4" t="str">
        <f t="shared" si="827"/>
        <v/>
      </c>
      <c r="O1410" s="4" t="str">
        <f t="shared" si="827"/>
        <v/>
      </c>
      <c r="P1410" s="4" t="str">
        <f t="shared" si="827"/>
        <v/>
      </c>
      <c r="Q1410" s="4" t="str">
        <f t="shared" si="827"/>
        <v/>
      </c>
      <c r="R1410" s="4" t="str">
        <f t="shared" si="827"/>
        <v/>
      </c>
      <c r="S1410" s="4" t="str">
        <f t="shared" si="771"/>
        <v>-</v>
      </c>
      <c r="T1410" s="4" t="str">
        <f t="shared" si="772"/>
        <v>-</v>
      </c>
      <c r="U1410" s="4" t="str">
        <f t="shared" si="773"/>
        <v>-</v>
      </c>
      <c r="V1410" s="4" t="str">
        <f t="shared" si="774"/>
        <v>-</v>
      </c>
      <c r="W1410" s="4"/>
    </row>
    <row r="1411" spans="1:23" x14ac:dyDescent="0.3">
      <c r="A1411" s="1" t="str">
        <f t="shared" si="815"/>
        <v/>
      </c>
      <c r="B1411" t="str">
        <f t="shared" si="815"/>
        <v/>
      </c>
      <c r="C1411" t="str">
        <f t="shared" si="815"/>
        <v/>
      </c>
      <c r="D1411" t="str">
        <f t="shared" si="815"/>
        <v/>
      </c>
      <c r="F1411" t="str">
        <f t="shared" si="769"/>
        <v/>
      </c>
      <c r="G1411" s="4" t="str">
        <f t="shared" ref="G1411:R1411" si="828">IFERROR(100*G704,"")</f>
        <v/>
      </c>
      <c r="H1411" s="4" t="str">
        <f t="shared" si="828"/>
        <v/>
      </c>
      <c r="I1411" s="4" t="str">
        <f t="shared" si="828"/>
        <v/>
      </c>
      <c r="J1411" s="4" t="str">
        <f t="shared" si="828"/>
        <v/>
      </c>
      <c r="K1411" s="4" t="str">
        <f t="shared" si="828"/>
        <v/>
      </c>
      <c r="L1411" s="4" t="str">
        <f t="shared" si="828"/>
        <v/>
      </c>
      <c r="M1411" s="4" t="str">
        <f t="shared" si="828"/>
        <v/>
      </c>
      <c r="N1411" s="4" t="str">
        <f t="shared" si="828"/>
        <v/>
      </c>
      <c r="O1411" s="4" t="str">
        <f t="shared" si="828"/>
        <v/>
      </c>
      <c r="P1411" s="4" t="str">
        <f t="shared" si="828"/>
        <v/>
      </c>
      <c r="Q1411" s="4" t="str">
        <f t="shared" si="828"/>
        <v/>
      </c>
      <c r="R1411" s="4" t="str">
        <f t="shared" si="828"/>
        <v/>
      </c>
      <c r="S1411" s="4" t="str">
        <f t="shared" si="771"/>
        <v>-</v>
      </c>
      <c r="T1411" s="4" t="str">
        <f t="shared" si="772"/>
        <v>-</v>
      </c>
      <c r="U1411" s="4" t="str">
        <f t="shared" si="773"/>
        <v>-</v>
      </c>
      <c r="V1411" s="4" t="str">
        <f t="shared" si="774"/>
        <v>-</v>
      </c>
      <c r="W1411" s="4"/>
    </row>
    <row r="1412" spans="1:23" x14ac:dyDescent="0.3">
      <c r="A1412" s="1" t="str">
        <f t="shared" si="815"/>
        <v/>
      </c>
      <c r="B1412" t="str">
        <f t="shared" si="815"/>
        <v/>
      </c>
      <c r="C1412" t="str">
        <f t="shared" si="815"/>
        <v/>
      </c>
      <c r="D1412" t="str">
        <f t="shared" si="815"/>
        <v/>
      </c>
      <c r="F1412" t="str">
        <f t="shared" si="769"/>
        <v/>
      </c>
      <c r="G1412" s="4" t="str">
        <f t="shared" ref="G1412:R1412" si="829">IFERROR(100*G705,"")</f>
        <v/>
      </c>
      <c r="H1412" s="4" t="str">
        <f t="shared" si="829"/>
        <v/>
      </c>
      <c r="I1412" s="4" t="str">
        <f t="shared" si="829"/>
        <v/>
      </c>
      <c r="J1412" s="4" t="str">
        <f t="shared" si="829"/>
        <v/>
      </c>
      <c r="K1412" s="4" t="str">
        <f t="shared" si="829"/>
        <v/>
      </c>
      <c r="L1412" s="4" t="str">
        <f t="shared" si="829"/>
        <v/>
      </c>
      <c r="M1412" s="4" t="str">
        <f t="shared" si="829"/>
        <v/>
      </c>
      <c r="N1412" s="4" t="str">
        <f t="shared" si="829"/>
        <v/>
      </c>
      <c r="O1412" s="4" t="str">
        <f t="shared" si="829"/>
        <v/>
      </c>
      <c r="P1412" s="4" t="str">
        <f t="shared" si="829"/>
        <v/>
      </c>
      <c r="Q1412" s="4" t="str">
        <f t="shared" si="829"/>
        <v/>
      </c>
      <c r="R1412" s="4" t="str">
        <f t="shared" si="829"/>
        <v/>
      </c>
      <c r="S1412" s="4" t="str">
        <f t="shared" si="771"/>
        <v>-</v>
      </c>
      <c r="T1412" s="4" t="str">
        <f t="shared" si="772"/>
        <v>-</v>
      </c>
      <c r="U1412" s="4" t="str">
        <f t="shared" si="773"/>
        <v>-</v>
      </c>
      <c r="V1412" s="4" t="str">
        <f t="shared" si="774"/>
        <v>-</v>
      </c>
    </row>
    <row r="1413" spans="1:23" x14ac:dyDescent="0.3">
      <c r="A1413" s="1" t="str">
        <f t="shared" si="815"/>
        <v/>
      </c>
      <c r="B1413" t="str">
        <f t="shared" si="815"/>
        <v/>
      </c>
      <c r="C1413" t="str">
        <f t="shared" si="815"/>
        <v/>
      </c>
      <c r="D1413" t="str">
        <f t="shared" si="815"/>
        <v/>
      </c>
      <c r="F1413" t="str">
        <f t="shared" si="769"/>
        <v/>
      </c>
      <c r="G1413" s="4" t="str">
        <f t="shared" ref="G1413:R1413" si="830">IFERROR(100*G706,"")</f>
        <v/>
      </c>
      <c r="H1413" s="4" t="str">
        <f t="shared" si="830"/>
        <v/>
      </c>
      <c r="I1413" s="4" t="str">
        <f t="shared" si="830"/>
        <v/>
      </c>
      <c r="J1413" s="4" t="str">
        <f t="shared" si="830"/>
        <v/>
      </c>
      <c r="K1413" s="4" t="str">
        <f t="shared" si="830"/>
        <v/>
      </c>
      <c r="L1413" s="4" t="str">
        <f t="shared" si="830"/>
        <v/>
      </c>
      <c r="M1413" s="4" t="str">
        <f t="shared" si="830"/>
        <v/>
      </c>
      <c r="N1413" s="4" t="str">
        <f t="shared" si="830"/>
        <v/>
      </c>
      <c r="O1413" s="4" t="str">
        <f t="shared" si="830"/>
        <v/>
      </c>
      <c r="P1413" s="4" t="str">
        <f t="shared" si="830"/>
        <v/>
      </c>
      <c r="Q1413" s="4" t="str">
        <f t="shared" si="830"/>
        <v/>
      </c>
      <c r="R1413" s="4" t="str">
        <f t="shared" si="830"/>
        <v/>
      </c>
      <c r="S1413" s="4" t="str">
        <f t="shared" si="771"/>
        <v>-</v>
      </c>
      <c r="T1413" s="4" t="str">
        <f t="shared" si="772"/>
        <v>-</v>
      </c>
      <c r="U1413" s="4" t="str">
        <f t="shared" si="773"/>
        <v>-</v>
      </c>
      <c r="V1413" s="4" t="str">
        <f t="shared" si="774"/>
        <v>-</v>
      </c>
    </row>
    <row r="1414" spans="1:23" x14ac:dyDescent="0.3">
      <c r="A1414" s="1" t="str">
        <f t="shared" si="815"/>
        <v/>
      </c>
      <c r="B1414" t="str">
        <f t="shared" si="815"/>
        <v/>
      </c>
      <c r="C1414" t="str">
        <f t="shared" si="815"/>
        <v/>
      </c>
      <c r="D1414" t="str">
        <f t="shared" si="815"/>
        <v/>
      </c>
      <c r="F1414" t="str">
        <f t="shared" si="769"/>
        <v/>
      </c>
      <c r="G1414" s="4" t="str">
        <f t="shared" ref="G1414:R1414" si="831">IFERROR(100*G707,"")</f>
        <v/>
      </c>
      <c r="H1414" s="4" t="str">
        <f t="shared" si="831"/>
        <v/>
      </c>
      <c r="I1414" s="4" t="str">
        <f t="shared" si="831"/>
        <v/>
      </c>
      <c r="J1414" s="4" t="str">
        <f t="shared" si="831"/>
        <v/>
      </c>
      <c r="K1414" s="4" t="str">
        <f t="shared" si="831"/>
        <v/>
      </c>
      <c r="L1414" s="4" t="str">
        <f t="shared" si="831"/>
        <v/>
      </c>
      <c r="M1414" s="4" t="str">
        <f t="shared" si="831"/>
        <v/>
      </c>
      <c r="N1414" s="4" t="str">
        <f t="shared" si="831"/>
        <v/>
      </c>
      <c r="O1414" s="4" t="str">
        <f t="shared" si="831"/>
        <v/>
      </c>
      <c r="P1414" s="4" t="str">
        <f t="shared" si="831"/>
        <v/>
      </c>
      <c r="Q1414" s="4" t="str">
        <f t="shared" si="831"/>
        <v/>
      </c>
      <c r="R1414" s="4" t="str">
        <f t="shared" si="831"/>
        <v/>
      </c>
      <c r="S1414" s="4" t="str">
        <f t="shared" si="771"/>
        <v>-</v>
      </c>
      <c r="T1414" s="4" t="str">
        <f t="shared" si="772"/>
        <v>-</v>
      </c>
      <c r="U1414" s="4" t="str">
        <f t="shared" si="773"/>
        <v>-</v>
      </c>
      <c r="V1414" s="4" t="str">
        <f t="shared" si="774"/>
        <v>-</v>
      </c>
    </row>
    <row r="1415" spans="1:23" x14ac:dyDescent="0.3">
      <c r="A1415" s="1" t="str">
        <f t="shared" si="815"/>
        <v/>
      </c>
      <c r="B1415" t="str">
        <f t="shared" si="815"/>
        <v/>
      </c>
      <c r="C1415" t="str">
        <f t="shared" si="815"/>
        <v/>
      </c>
      <c r="D1415" t="str">
        <f t="shared" si="815"/>
        <v/>
      </c>
      <c r="F1415" t="str">
        <f t="shared" si="769"/>
        <v/>
      </c>
      <c r="G1415" s="4" t="str">
        <f t="shared" ref="G1415:R1415" si="832">IFERROR(100*G708,"")</f>
        <v/>
      </c>
      <c r="H1415" s="4" t="str">
        <f t="shared" si="832"/>
        <v/>
      </c>
      <c r="I1415" s="4" t="str">
        <f t="shared" si="832"/>
        <v/>
      </c>
      <c r="J1415" s="4" t="str">
        <f t="shared" si="832"/>
        <v/>
      </c>
      <c r="K1415" s="4" t="str">
        <f t="shared" si="832"/>
        <v/>
      </c>
      <c r="L1415" s="4" t="str">
        <f t="shared" si="832"/>
        <v/>
      </c>
      <c r="M1415" s="4" t="str">
        <f t="shared" si="832"/>
        <v/>
      </c>
      <c r="N1415" s="4" t="str">
        <f t="shared" si="832"/>
        <v/>
      </c>
      <c r="O1415" s="4" t="str">
        <f t="shared" si="832"/>
        <v/>
      </c>
      <c r="P1415" s="4" t="str">
        <f t="shared" si="832"/>
        <v/>
      </c>
      <c r="Q1415" s="4" t="str">
        <f t="shared" si="832"/>
        <v/>
      </c>
      <c r="R1415" s="4" t="str">
        <f t="shared" si="832"/>
        <v/>
      </c>
      <c r="S1415" s="4" t="str">
        <f t="shared" si="771"/>
        <v>-</v>
      </c>
      <c r="T1415" s="4" t="str">
        <f t="shared" si="772"/>
        <v>-</v>
      </c>
      <c r="U1415" s="4" t="str">
        <f t="shared" si="773"/>
        <v>-</v>
      </c>
      <c r="V1415" s="4" t="str">
        <f t="shared" si="774"/>
        <v>-</v>
      </c>
    </row>
    <row r="1416" spans="1:23" x14ac:dyDescent="0.3">
      <c r="A1416" s="1" t="str">
        <f t="shared" si="815"/>
        <v/>
      </c>
      <c r="B1416" t="str">
        <f t="shared" si="815"/>
        <v/>
      </c>
      <c r="C1416" t="str">
        <f t="shared" si="815"/>
        <v/>
      </c>
      <c r="D1416" t="str">
        <f t="shared" si="815"/>
        <v/>
      </c>
      <c r="F1416" t="str">
        <f t="shared" si="769"/>
        <v/>
      </c>
      <c r="G1416" s="4" t="str">
        <f t="shared" ref="G1416:R1416" si="833">IFERROR(100*G709,"")</f>
        <v/>
      </c>
      <c r="H1416" s="4" t="str">
        <f t="shared" si="833"/>
        <v/>
      </c>
      <c r="I1416" s="4" t="str">
        <f t="shared" si="833"/>
        <v/>
      </c>
      <c r="J1416" s="4" t="str">
        <f t="shared" si="833"/>
        <v/>
      </c>
      <c r="K1416" s="4" t="str">
        <f t="shared" si="833"/>
        <v/>
      </c>
      <c r="L1416" s="4" t="str">
        <f t="shared" si="833"/>
        <v/>
      </c>
      <c r="M1416" s="4" t="str">
        <f t="shared" si="833"/>
        <v/>
      </c>
      <c r="N1416" s="4" t="str">
        <f t="shared" si="833"/>
        <v/>
      </c>
      <c r="O1416" s="4" t="str">
        <f t="shared" si="833"/>
        <v/>
      </c>
      <c r="P1416" s="4" t="str">
        <f t="shared" si="833"/>
        <v/>
      </c>
      <c r="Q1416" s="4" t="str">
        <f t="shared" si="833"/>
        <v/>
      </c>
      <c r="R1416" s="4" t="str">
        <f t="shared" si="833"/>
        <v/>
      </c>
      <c r="S1416" s="4" t="str">
        <f t="shared" si="771"/>
        <v>-</v>
      </c>
      <c r="T1416" s="4" t="str">
        <f t="shared" si="772"/>
        <v>-</v>
      </c>
      <c r="U1416" s="4" t="str">
        <f t="shared" si="773"/>
        <v>-</v>
      </c>
      <c r="V1416" s="4" t="str">
        <f t="shared" si="774"/>
        <v>-</v>
      </c>
    </row>
    <row r="1417" spans="1:23" x14ac:dyDescent="0.3"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68"/>
      <c r="V1417" s="4"/>
    </row>
    <row r="1418" spans="1:23" x14ac:dyDescent="0.3"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23" x14ac:dyDescent="0.3"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23" x14ac:dyDescent="0.3"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23" x14ac:dyDescent="0.3"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</sheetData>
  <sheetProtection algorithmName="SHA-512" hashValue="RYs2Wc67DoliOwltOBXB7Z/N4t9/bi3MLoANvnI+t0ngeh7k8Rc0+OODwcp20iMcMU6B/xYPDgwzUtUlx2KiAg==" saltValue="dzYb4aJoctgW17UiwToybA==" spinCount="100000" sheet="1" pivotTables="0"/>
  <protectedRanges>
    <protectedRange sqref="G2:R2" name="Range1"/>
  </protectedRanges>
  <mergeCells count="8">
    <mergeCell ref="K712:M712"/>
    <mergeCell ref="AD10:AG10"/>
    <mergeCell ref="AC9:AG9"/>
    <mergeCell ref="K1:M1"/>
    <mergeCell ref="G1:J1"/>
    <mergeCell ref="N1:R1"/>
    <mergeCell ref="N712:R712"/>
    <mergeCell ref="G712:J712"/>
  </mergeCells>
  <conditionalFormatting sqref="T11:U711">
    <cfRule type="cellIs" dxfId="20" priority="1" operator="equal">
      <formula>6</formula>
    </cfRule>
    <cfRule type="cellIs" dxfId="19" priority="2" operator="equal">
      <formula>5</formula>
    </cfRule>
    <cfRule type="cellIs" dxfId="18" priority="3" operator="equal">
      <formula>4</formula>
    </cfRule>
    <cfRule type="cellIs" dxfId="17" priority="4" operator="equal">
      <formula>3</formula>
    </cfRule>
    <cfRule type="cellIs" dxfId="16" priority="5" operator="equal">
      <formula>2</formula>
    </cfRule>
    <cfRule type="cellIs" dxfId="15" priority="6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5ABC-EDB3-488E-BD29-5D71D7DF18CC}">
  <sheetPr>
    <tabColor rgb="FFFF0000"/>
  </sheetPr>
  <dimension ref="A1:AK707"/>
  <sheetViews>
    <sheetView zoomScale="70" zoomScaleNormal="70" workbookViewId="0">
      <pane xSplit="6" ySplit="6" topLeftCell="G7" activePane="bottomRight" state="frozen"/>
      <selection activeCell="F10" sqref="F10"/>
      <selection pane="topRight" activeCell="F10" sqref="F10"/>
      <selection pane="bottomLeft" activeCell="F10" sqref="F10"/>
      <selection pane="bottomRight" activeCell="A5" sqref="A5"/>
    </sheetView>
  </sheetViews>
  <sheetFormatPr defaultRowHeight="14.4" x14ac:dyDescent="0.3"/>
  <cols>
    <col min="1" max="1" width="6.5546875" customWidth="1"/>
    <col min="2" max="2" width="17.77734375" customWidth="1"/>
    <col min="3" max="3" width="11.21875" customWidth="1"/>
    <col min="4" max="5" width="12.44140625" customWidth="1"/>
    <col min="6" max="6" width="17.77734375" customWidth="1"/>
    <col min="7" max="18" width="17.21875" customWidth="1"/>
    <col min="19" max="19" width="19.5546875" customWidth="1"/>
    <col min="20" max="20" width="25.77734375" customWidth="1"/>
    <col min="21" max="21" width="17.21875" customWidth="1"/>
    <col min="22" max="22" width="2.77734375" customWidth="1"/>
    <col min="23" max="23" width="15.77734375" customWidth="1"/>
    <col min="24" max="24" width="18.88671875" customWidth="1"/>
    <col min="25" max="36" width="17.77734375" customWidth="1"/>
    <col min="37" max="38" width="3.44140625" customWidth="1"/>
  </cols>
  <sheetData>
    <row r="1" spans="1:37" ht="16.2" thickBot="1" x14ac:dyDescent="0.35">
      <c r="A1" s="39"/>
      <c r="B1" s="39"/>
      <c r="C1" s="39"/>
      <c r="D1" s="39"/>
      <c r="E1" s="34"/>
      <c r="G1" s="50" t="s">
        <v>133</v>
      </c>
      <c r="H1" s="50"/>
      <c r="I1" s="50"/>
      <c r="J1" s="50"/>
      <c r="K1" s="49"/>
      <c r="L1" s="49"/>
      <c r="M1" s="49"/>
      <c r="N1" s="49"/>
      <c r="O1" s="49"/>
      <c r="P1" s="49"/>
      <c r="Q1" s="49"/>
      <c r="R1" s="49"/>
    </row>
    <row r="2" spans="1:37" ht="16.2" thickTop="1" x14ac:dyDescent="0.3">
      <c r="A2" s="48" t="s">
        <v>82</v>
      </c>
      <c r="F2" s="3"/>
      <c r="G2" s="16"/>
      <c r="H2" s="16"/>
      <c r="I2" s="16"/>
      <c r="J2" s="16"/>
      <c r="K2" s="47"/>
      <c r="L2" s="4"/>
      <c r="M2" s="4"/>
      <c r="N2" s="4"/>
      <c r="O2" s="1"/>
      <c r="P2" s="4"/>
    </row>
    <row r="3" spans="1:37" ht="15" thickBot="1" x14ac:dyDescent="0.35">
      <c r="A3" s="37" t="s">
        <v>71</v>
      </c>
      <c r="F3" s="3"/>
      <c r="G3" s="4"/>
      <c r="H3" s="4"/>
      <c r="I3" s="4"/>
      <c r="J3" s="4"/>
      <c r="K3" s="4"/>
      <c r="L3" s="4"/>
      <c r="M3" s="4"/>
      <c r="N3" s="4"/>
      <c r="O3" s="4"/>
      <c r="P3" s="4"/>
    </row>
    <row r="4" spans="1:37" ht="15" thickTop="1" x14ac:dyDescent="0.3">
      <c r="A4" s="36"/>
      <c r="B4" s="36"/>
      <c r="C4" s="36"/>
      <c r="D4" s="36"/>
      <c r="E4" s="34"/>
      <c r="F4" s="3"/>
      <c r="G4" s="140" t="s">
        <v>60</v>
      </c>
      <c r="H4" s="140"/>
      <c r="I4" s="140"/>
      <c r="J4" s="140"/>
      <c r="K4" s="139" t="s">
        <v>81</v>
      </c>
      <c r="L4" s="139"/>
      <c r="M4" s="139"/>
      <c r="N4" s="141" t="s">
        <v>46</v>
      </c>
      <c r="O4" s="141"/>
      <c r="P4" s="141"/>
      <c r="Q4" s="141"/>
      <c r="R4" s="141"/>
    </row>
    <row r="5" spans="1:37" x14ac:dyDescent="0.3">
      <c r="S5" s="46"/>
      <c r="T5" s="46"/>
      <c r="U5" s="46"/>
      <c r="V5" s="40"/>
      <c r="W5" s="40"/>
      <c r="X5" s="45" t="s">
        <v>80</v>
      </c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1:37" ht="48" customHeight="1" x14ac:dyDescent="0.3">
      <c r="A6" s="10" t="s">
        <v>0</v>
      </c>
      <c r="B6" s="10" t="s">
        <v>93</v>
      </c>
      <c r="C6" s="10" t="s">
        <v>94</v>
      </c>
      <c r="D6" s="10" t="s">
        <v>96</v>
      </c>
      <c r="E6" s="10" t="s">
        <v>95</v>
      </c>
      <c r="F6" s="10" t="s">
        <v>55</v>
      </c>
      <c r="G6" s="7" t="s">
        <v>1</v>
      </c>
      <c r="H6" s="7" t="s">
        <v>28</v>
      </c>
      <c r="I6" s="12" t="s">
        <v>102</v>
      </c>
      <c r="J6" s="7" t="s">
        <v>36</v>
      </c>
      <c r="K6" s="44" t="s">
        <v>29</v>
      </c>
      <c r="L6" s="24" t="s">
        <v>30</v>
      </c>
      <c r="M6" s="26" t="s">
        <v>31</v>
      </c>
      <c r="N6" s="25" t="s">
        <v>10</v>
      </c>
      <c r="O6" s="25" t="s">
        <v>103</v>
      </c>
      <c r="P6" s="25" t="s">
        <v>104</v>
      </c>
      <c r="Q6" s="23" t="s">
        <v>88</v>
      </c>
      <c r="R6" s="23" t="s">
        <v>89</v>
      </c>
      <c r="S6" s="22" t="s">
        <v>79</v>
      </c>
      <c r="T6" s="22" t="s">
        <v>63</v>
      </c>
      <c r="U6" s="22" t="s">
        <v>9</v>
      </c>
      <c r="V6" s="43"/>
      <c r="W6" s="75" t="s">
        <v>24</v>
      </c>
      <c r="X6" s="27" t="s">
        <v>122</v>
      </c>
      <c r="Y6" s="12" t="s">
        <v>110</v>
      </c>
      <c r="Z6" s="12" t="s">
        <v>111</v>
      </c>
      <c r="AA6" s="12" t="s">
        <v>112</v>
      </c>
      <c r="AB6" s="12" t="s">
        <v>113</v>
      </c>
      <c r="AC6" s="41" t="s">
        <v>114</v>
      </c>
      <c r="AD6" s="42" t="s">
        <v>115</v>
      </c>
      <c r="AE6" s="41" t="s">
        <v>116</v>
      </c>
      <c r="AF6" s="6" t="s">
        <v>117</v>
      </c>
      <c r="AG6" s="6" t="s">
        <v>118</v>
      </c>
      <c r="AH6" s="6" t="s">
        <v>119</v>
      </c>
      <c r="AI6" s="6" t="s">
        <v>120</v>
      </c>
      <c r="AJ6" s="9" t="s">
        <v>121</v>
      </c>
      <c r="AK6" s="40"/>
    </row>
    <row r="7" spans="1:37" x14ac:dyDescent="0.3">
      <c r="A7" s="1" t="str">
        <f>IF('2.1 Data FSVA 2025 &amp; Bobot'!A7="","",'2.1 Data FSVA 2025 &amp; Bobot'!A7)</f>
        <v/>
      </c>
      <c r="B7" s="2" t="str">
        <f>IF('2.1 Data FSVA 2025 &amp; Bobot'!B7="","",'2.1 Data FSVA 2025 &amp; Bobot'!B7)</f>
        <v/>
      </c>
      <c r="C7" s="1" t="str">
        <f>IF('2.1 Data FSVA 2025 &amp; Bobot'!C7="","",'2.1 Data FSVA 2025 &amp; Bobot'!C7)</f>
        <v/>
      </c>
      <c r="D7" s="1" t="str">
        <f>IF('2.1 Data FSVA 2025 &amp; Bobot'!D7="","",'2.1 Data FSVA 2025 &amp; Bobot'!D7)</f>
        <v/>
      </c>
      <c r="E7" s="1" t="str">
        <f>IF('2.1 Data FSVA 2025 &amp; Bobot'!E7="","",'2.1 Data FSVA 2025 &amp; Bobot'!E7)</f>
        <v/>
      </c>
      <c r="F7" s="2" t="str">
        <f>IF('2.1 Data FSVA 2025 &amp; Bobot'!F7="","",'2.1 Data FSVA 2025 &amp; Bobot'!F7)</f>
        <v/>
      </c>
      <c r="G7" s="64" t="str">
        <f>IF('2.1 Data FSVA 2025 &amp; Bobot'!G7="","",IF('2.1 Data FSVA 2025 &amp; Bobot'!G7&gt;='2.4 Prioritas Individu'!$Y$7,1,IF('2.1 Data FSVA 2025 &amp; Bobot'!G7&gt;='2.4 Prioritas Individu'!$Y$8,2,IF('2.1 Data FSVA 2025 &amp; Bobot'!G7&gt;='2.4 Prioritas Individu'!$Y$9,3,IF('2.1 Data FSVA 2025 &amp; Bobot'!G7&gt;='2.4 Prioritas Individu'!$Y$10,4,IF('2.1 Data FSVA 2025 &amp; Bobot'!G7&gt;='2.4 Prioritas Individu'!$Y$11,5,6))))))</f>
        <v/>
      </c>
      <c r="H7" s="64" t="str">
        <f>IF('2.1 Data FSVA 2025 &amp; Bobot'!I7="","",IF('2.1 Data FSVA 2025 &amp; Bobot'!I7&lt;'2.4 Prioritas Individu'!$Z$7,1,IF('2.1 Data FSVA 2025 &amp; Bobot'!I7&lt;'2.4 Prioritas Individu'!$Z$8,2,IF('2.1 Data FSVA 2025 &amp; Bobot'!I7&lt;'2.4 Prioritas Individu'!$Z$9,3,IF('2.1 Data FSVA 2025 &amp; Bobot'!I7&lt;'2.4 Prioritas Individu'!$Z$10,4,IF('2.1 Data FSVA 2025 &amp; Bobot'!I7&lt;'2.4 Prioritas Individu'!$Z$11,5,6))))))</f>
        <v/>
      </c>
      <c r="I7" s="64" t="str">
        <f>IF('2.1 Data FSVA 2025 &amp; Bobot'!K7="","",IF('2.1 Data FSVA 2025 &amp; Bobot'!K7&lt;'2.4 Prioritas Individu'!AA$7,1,IF('2.1 Data FSVA 2025 &amp; Bobot'!K7&lt;'2.4 Prioritas Individu'!AA$8,2,IF('2.1 Data FSVA 2025 &amp; Bobot'!K7&lt;'2.4 Prioritas Individu'!AA$9,3,IF('2.1 Data FSVA 2025 &amp; Bobot'!K7&lt;'2.4 Prioritas Individu'!AA$10,4,IF('2.1 Data FSVA 2025 &amp; Bobot'!K7&lt;'2.4 Prioritas Individu'!AA$11,5,6))))))</f>
        <v/>
      </c>
      <c r="J7" s="64" t="str">
        <f>IF('2.1 Data FSVA 2025 &amp; Bobot'!M7="","",IF('2.1 Data FSVA 2025 &amp; Bobot'!M7&lt;'2.4 Prioritas Individu'!AB$7,1,IF('2.1 Data FSVA 2025 &amp; Bobot'!M7&lt;'2.4 Prioritas Individu'!AB$8,2,IF('2.1 Data FSVA 2025 &amp; Bobot'!M7&lt;'2.4 Prioritas Individu'!AB$9,3,IF('2.1 Data FSVA 2025 &amp; Bobot'!M7&lt;'2.4 Prioritas Individu'!AB$10,4,IF('2.1 Data FSVA 2025 &amp; Bobot'!M7&lt;'2.4 Prioritas Individu'!AB$11,5,6))))))</f>
        <v/>
      </c>
      <c r="K7" s="64" t="str">
        <f>IF('2.1 Data FSVA 2025 &amp; Bobot'!O7="","",IF('2.1 Data FSVA 2025 &amp; Bobot'!O7&gt;='2.4 Prioritas Individu'!AC$7,1,IF('2.1 Data FSVA 2025 &amp; Bobot'!O7&gt;='2.4 Prioritas Individu'!AC$8,2,IF('2.1 Data FSVA 2025 &amp; Bobot'!O7&gt;='2.4 Prioritas Individu'!AC$9,3,IF('2.1 Data FSVA 2025 &amp; Bobot'!O7&gt;='2.4 Prioritas Individu'!AC$10,4,IF('2.1 Data FSVA 2025 &amp; Bobot'!O7&gt;='2.4 Prioritas Individu'!AC$11,5,6))))))</f>
        <v/>
      </c>
      <c r="L7" s="64" t="str">
        <f>IF('2.1 Data FSVA 2025 &amp; Bobot'!Q7="","",IF('2.1 Data FSVA 2025 &amp; Bobot'!Q7&gt;='2.4 Prioritas Individu'!AD$7,1,IF('2.1 Data FSVA 2025 &amp; Bobot'!Q7&gt;='2.4 Prioritas Individu'!AD$8,2,IF('2.1 Data FSVA 2025 &amp; Bobot'!Q7&gt;='2.4 Prioritas Individu'!AD$9,3,IF('2.1 Data FSVA 2025 &amp; Bobot'!Q7&gt;='2.4 Prioritas Individu'!AD$10,4,IF('2.1 Data FSVA 2025 &amp; Bobot'!Q7&gt;='2.4 Prioritas Individu'!AD$11,5,6))))))</f>
        <v/>
      </c>
      <c r="M7" s="64" t="str">
        <f>IF('2.1 Data FSVA 2025 &amp; Bobot'!S7="","",IF('2.1 Data FSVA 2025 &amp; Bobot'!S7&gt;='2.4 Prioritas Individu'!AE$7,1,IF('2.1 Data FSVA 2025 &amp; Bobot'!S7&gt;='2.4 Prioritas Individu'!AE$8,2,IF('2.1 Data FSVA 2025 &amp; Bobot'!S7&gt;='2.4 Prioritas Individu'!AE$9,3,IF('2.1 Data FSVA 2025 &amp; Bobot'!S7&gt;='2.4 Prioritas Individu'!AE$10,4,IF('2.1 Data FSVA 2025 &amp; Bobot'!S7&gt;='2.4 Prioritas Individu'!AE$11,5,6))))))</f>
        <v/>
      </c>
      <c r="N7" s="64" t="str">
        <f>IF('2.1 Data FSVA 2025 &amp; Bobot'!U7="","",IF('2.1 Data FSVA 2025 &amp; Bobot'!U7&lt;'2.4 Prioritas Individu'!AF$7,1,IF('2.1 Data FSVA 2025 &amp; Bobot'!U7&lt;'2.4 Prioritas Individu'!AF$8,2,IF('2.1 Data FSVA 2025 &amp; Bobot'!U7&lt;'2.4 Prioritas Individu'!AF$9,3,IF('2.1 Data FSVA 2025 &amp; Bobot'!U7&lt;'2.4 Prioritas Individu'!AF$10,4,IF('2.1 Data FSVA 2025 &amp; Bobot'!U7&lt;'2.4 Prioritas Individu'!AF$11,5,6))))))</f>
        <v/>
      </c>
      <c r="O7" s="64" t="str">
        <f>IF('2.1 Data FSVA 2025 &amp; Bobot'!W7="","",IF('2.1 Data FSVA 2025 &amp; Bobot'!W7&gt;='2.4 Prioritas Individu'!AG$7,1,IF('2.1 Data FSVA 2025 &amp; Bobot'!W7&gt;='2.4 Prioritas Individu'!AG$8,2,IF('2.1 Data FSVA 2025 &amp; Bobot'!W7&gt;='2.4 Prioritas Individu'!AG$9,3,IF('2.1 Data FSVA 2025 &amp; Bobot'!W7&gt;='2.4 Prioritas Individu'!AG$10,4,IF('2.1 Data FSVA 2025 &amp; Bobot'!W7&gt;='2.4 Prioritas Individu'!AG$11,5,6))))))</f>
        <v/>
      </c>
      <c r="P7" s="64" t="str">
        <f>IF('2.1 Data FSVA 2025 &amp; Bobot'!Y7="","",IF('2.1 Data FSVA 2025 &amp; Bobot'!Y7&lt;'2.4 Prioritas Individu'!AH$7,1,IF('2.1 Data FSVA 2025 &amp; Bobot'!Y7&lt;'2.4 Prioritas Individu'!AH$8,2,IF('2.1 Data FSVA 2025 &amp; Bobot'!Y7&lt;'2.4 Prioritas Individu'!AH$9,3,IF('2.1 Data FSVA 2025 &amp; Bobot'!Y7&lt;'2.4 Prioritas Individu'!AH$10,4,IF('2.1 Data FSVA 2025 &amp; Bobot'!Y7&lt;'2.4 Prioritas Individu'!AH$11,5,6))))))</f>
        <v/>
      </c>
      <c r="Q7" s="64" t="str">
        <f>IF('2.1 Data FSVA 2025 &amp; Bobot'!AA7="","",IF('2.1 Data FSVA 2025 &amp; Bobot'!AA7&lt;'2.4 Prioritas Individu'!AI$7,1,IF('2.1 Data FSVA 2025 &amp; Bobot'!AA7&lt;'2.4 Prioritas Individu'!AI$8,2,IF('2.1 Data FSVA 2025 &amp; Bobot'!AA7&lt;'2.4 Prioritas Individu'!AI$9,3,IF('2.1 Data FSVA 2025 &amp; Bobot'!AA7&lt;'2.4 Prioritas Individu'!AI$10,4,IF('2.1 Data FSVA 2025 &amp; Bobot'!AA7&lt;'2.4 Prioritas Individu'!AI$11,5,6))))))</f>
        <v/>
      </c>
      <c r="R7" s="64" t="str">
        <f>IF('2.1 Data FSVA 2025 &amp; Bobot'!AC7="","",IF('2.1 Data FSVA 2025 &amp; Bobot'!AC7&gt;='2.4 Prioritas Individu'!AJ$7,1,IF('2.1 Data FSVA 2025 &amp; Bobot'!AC7&gt;='2.4 Prioritas Individu'!AJ$8,2,IF('2.1 Data FSVA 2025 &amp; Bobot'!AC7&gt;='2.4 Prioritas Individu'!AJ$9,3,4))))</f>
        <v/>
      </c>
      <c r="S7" s="4" t="str">
        <f>'2.3 Indeks &amp; Cut off Komposit'!U11</f>
        <v>-</v>
      </c>
      <c r="T7" s="1" t="str">
        <f>IFERROR(RANK(S7,$S$7:$S$700,0),"-")</f>
        <v>-</v>
      </c>
      <c r="U7" s="64" t="str">
        <f>(IF(S7="-","-",IF(S7&lt;=$X$7,1,IF(S7&lt;=$X$8,2,IF(S7&lt;=$X$9,3,IF(S7&lt;=$X$10,4,IF(S7&lt;=$X$11,5,6)))))))</f>
        <v>-</v>
      </c>
      <c r="V7" s="40"/>
      <c r="W7" s="1" t="s">
        <v>2</v>
      </c>
      <c r="X7" s="4">
        <f>'2.3 Indeks &amp; Cut off Komposit'!X11*100</f>
        <v>45.764821820691388</v>
      </c>
      <c r="Y7" s="5">
        <f>'2.2 Cut Off Individu &amp; Komposit'!C12</f>
        <v>1.5</v>
      </c>
      <c r="Z7" s="18">
        <f>'2.2 Cut Off Individu &amp; Komposit'!D12</f>
        <v>70</v>
      </c>
      <c r="AA7" s="18">
        <f>'2.2 Cut Off Individu &amp; Komposit'!E12</f>
        <v>70</v>
      </c>
      <c r="AB7" s="18">
        <f>'2.2 Cut Off Individu &amp; Komposit'!F12</f>
        <v>0.25</v>
      </c>
      <c r="AC7" s="5">
        <f>'2.2 Cut Off Individu &amp; Komposit'!G12</f>
        <v>30</v>
      </c>
      <c r="AD7" s="5">
        <f>'2.2 Cut Off Individu &amp; Komposit'!H12</f>
        <v>10</v>
      </c>
      <c r="AE7" s="5">
        <f>'2.2 Cut Off Individu &amp; Komposit'!I12</f>
        <v>25</v>
      </c>
      <c r="AF7" s="18">
        <f>'2.2 Cut Off Individu &amp; Komposit'!J12</f>
        <v>6</v>
      </c>
      <c r="AG7" s="5">
        <f>'2.2 Cut Off Individu &amp; Komposit'!K12</f>
        <v>70</v>
      </c>
      <c r="AH7" s="18">
        <f>'2.2 Cut Off Individu &amp; Komposit'!L12</f>
        <v>30</v>
      </c>
      <c r="AI7" s="18">
        <f>'2.2 Cut Off Individu &amp; Komposit'!M12</f>
        <v>70</v>
      </c>
      <c r="AJ7" s="5">
        <f>'2.2 Cut Off Individu &amp; Komposit'!N12</f>
        <v>40</v>
      </c>
      <c r="AK7" s="40"/>
    </row>
    <row r="8" spans="1:37" x14ac:dyDescent="0.3">
      <c r="A8" s="1" t="str">
        <f>IF('2.1 Data FSVA 2025 &amp; Bobot'!A8="","",'2.1 Data FSVA 2025 &amp; Bobot'!A8)</f>
        <v/>
      </c>
      <c r="B8" s="2" t="str">
        <f>IF('2.1 Data FSVA 2025 &amp; Bobot'!B8="","",'2.1 Data FSVA 2025 &amp; Bobot'!B8)</f>
        <v/>
      </c>
      <c r="C8" s="1" t="str">
        <f>IF('2.1 Data FSVA 2025 &amp; Bobot'!C8="","",'2.1 Data FSVA 2025 &amp; Bobot'!C8)</f>
        <v/>
      </c>
      <c r="D8" s="1" t="str">
        <f>IF('2.1 Data FSVA 2025 &amp; Bobot'!D8="","",'2.1 Data FSVA 2025 &amp; Bobot'!D8)</f>
        <v/>
      </c>
      <c r="E8" s="1" t="str">
        <f>IF('2.1 Data FSVA 2025 &amp; Bobot'!E8="","",'2.1 Data FSVA 2025 &amp; Bobot'!E8)</f>
        <v/>
      </c>
      <c r="F8" s="2" t="str">
        <f>IF('2.1 Data FSVA 2025 &amp; Bobot'!F8="","",'2.1 Data FSVA 2025 &amp; Bobot'!F8)</f>
        <v/>
      </c>
      <c r="G8" s="64" t="str">
        <f>IF('2.1 Data FSVA 2025 &amp; Bobot'!G8="","",IF('2.1 Data FSVA 2025 &amp; Bobot'!G8&gt;='2.4 Prioritas Individu'!$Y$7,1,IF('2.1 Data FSVA 2025 &amp; Bobot'!G8&gt;='2.4 Prioritas Individu'!$Y$8,2,IF('2.1 Data FSVA 2025 &amp; Bobot'!G8&gt;='2.4 Prioritas Individu'!$Y$9,3,IF('2.1 Data FSVA 2025 &amp; Bobot'!G8&gt;='2.4 Prioritas Individu'!$Y$10,4,IF('2.1 Data FSVA 2025 &amp; Bobot'!G8&gt;='2.4 Prioritas Individu'!$Y$11,5,6))))))</f>
        <v/>
      </c>
      <c r="H8" s="64" t="str">
        <f>IF('2.1 Data FSVA 2025 &amp; Bobot'!I8="","",IF('2.1 Data FSVA 2025 &amp; Bobot'!I8&lt;'2.4 Prioritas Individu'!$Z$7,1,IF('2.1 Data FSVA 2025 &amp; Bobot'!I8&lt;'2.4 Prioritas Individu'!$Z$8,2,IF('2.1 Data FSVA 2025 &amp; Bobot'!I8&lt;'2.4 Prioritas Individu'!$Z$9,3,IF('2.1 Data FSVA 2025 &amp; Bobot'!I8&lt;'2.4 Prioritas Individu'!$Z$10,4,IF('2.1 Data FSVA 2025 &amp; Bobot'!I8&lt;'2.4 Prioritas Individu'!$Z$11,5,6))))))</f>
        <v/>
      </c>
      <c r="I8" s="64" t="str">
        <f>IF('2.1 Data FSVA 2025 &amp; Bobot'!K8="","",IF('2.1 Data FSVA 2025 &amp; Bobot'!K8&lt;'2.4 Prioritas Individu'!AA$7,1,IF('2.1 Data FSVA 2025 &amp; Bobot'!K8&lt;'2.4 Prioritas Individu'!AA$8,2,IF('2.1 Data FSVA 2025 &amp; Bobot'!K8&lt;'2.4 Prioritas Individu'!AA$9,3,IF('2.1 Data FSVA 2025 &amp; Bobot'!K8&lt;'2.4 Prioritas Individu'!AA$10,4,IF('2.1 Data FSVA 2025 &amp; Bobot'!K8&lt;'2.4 Prioritas Individu'!AA$11,5,6))))))</f>
        <v/>
      </c>
      <c r="J8" s="64" t="str">
        <f>IF('2.1 Data FSVA 2025 &amp; Bobot'!M8="","",IF('2.1 Data FSVA 2025 &amp; Bobot'!M8&lt;'2.4 Prioritas Individu'!AB$7,1,IF('2.1 Data FSVA 2025 &amp; Bobot'!M8&lt;'2.4 Prioritas Individu'!AB$8,2,IF('2.1 Data FSVA 2025 &amp; Bobot'!M8&lt;'2.4 Prioritas Individu'!AB$9,3,IF('2.1 Data FSVA 2025 &amp; Bobot'!M8&lt;'2.4 Prioritas Individu'!AB$10,4,IF('2.1 Data FSVA 2025 &amp; Bobot'!M8&lt;'2.4 Prioritas Individu'!AB$11,5,6))))))</f>
        <v/>
      </c>
      <c r="K8" s="64" t="str">
        <f>IF('2.1 Data FSVA 2025 &amp; Bobot'!O8="","",IF('2.1 Data FSVA 2025 &amp; Bobot'!O8&gt;='2.4 Prioritas Individu'!AC$7,1,IF('2.1 Data FSVA 2025 &amp; Bobot'!O8&gt;='2.4 Prioritas Individu'!AC$8,2,IF('2.1 Data FSVA 2025 &amp; Bobot'!O8&gt;='2.4 Prioritas Individu'!AC$9,3,IF('2.1 Data FSVA 2025 &amp; Bobot'!O8&gt;='2.4 Prioritas Individu'!AC$10,4,IF('2.1 Data FSVA 2025 &amp; Bobot'!O8&gt;='2.4 Prioritas Individu'!AC$11,5,6))))))</f>
        <v/>
      </c>
      <c r="L8" s="64" t="str">
        <f>IF('2.1 Data FSVA 2025 &amp; Bobot'!Q8="","",IF('2.1 Data FSVA 2025 &amp; Bobot'!Q8&gt;='2.4 Prioritas Individu'!AD$7,1,IF('2.1 Data FSVA 2025 &amp; Bobot'!Q8&gt;='2.4 Prioritas Individu'!AD$8,2,IF('2.1 Data FSVA 2025 &amp; Bobot'!Q8&gt;='2.4 Prioritas Individu'!AD$9,3,IF('2.1 Data FSVA 2025 &amp; Bobot'!Q8&gt;='2.4 Prioritas Individu'!AD$10,4,IF('2.1 Data FSVA 2025 &amp; Bobot'!Q8&gt;='2.4 Prioritas Individu'!AD$11,5,6))))))</f>
        <v/>
      </c>
      <c r="M8" s="64" t="str">
        <f>IF('2.1 Data FSVA 2025 &amp; Bobot'!S8="","",IF('2.1 Data FSVA 2025 &amp; Bobot'!S8&gt;='2.4 Prioritas Individu'!AE$7,1,IF('2.1 Data FSVA 2025 &amp; Bobot'!S8&gt;='2.4 Prioritas Individu'!AE$8,2,IF('2.1 Data FSVA 2025 &amp; Bobot'!S8&gt;='2.4 Prioritas Individu'!AE$9,3,IF('2.1 Data FSVA 2025 &amp; Bobot'!S8&gt;='2.4 Prioritas Individu'!AE$10,4,IF('2.1 Data FSVA 2025 &amp; Bobot'!S8&gt;='2.4 Prioritas Individu'!AE$11,5,6))))))</f>
        <v/>
      </c>
      <c r="N8" s="64" t="str">
        <f>IF('2.1 Data FSVA 2025 &amp; Bobot'!U8="","",IF('2.1 Data FSVA 2025 &amp; Bobot'!U8&lt;'2.4 Prioritas Individu'!AF$7,1,IF('2.1 Data FSVA 2025 &amp; Bobot'!U8&lt;'2.4 Prioritas Individu'!AF$8,2,IF('2.1 Data FSVA 2025 &amp; Bobot'!U8&lt;'2.4 Prioritas Individu'!AF$9,3,IF('2.1 Data FSVA 2025 &amp; Bobot'!U8&lt;'2.4 Prioritas Individu'!AF$10,4,IF('2.1 Data FSVA 2025 &amp; Bobot'!U8&lt;'2.4 Prioritas Individu'!AF$11,5,6))))))</f>
        <v/>
      </c>
      <c r="O8" s="64" t="str">
        <f>IF('2.1 Data FSVA 2025 &amp; Bobot'!W8="","",IF('2.1 Data FSVA 2025 &amp; Bobot'!W8&gt;='2.4 Prioritas Individu'!AG$7,1,IF('2.1 Data FSVA 2025 &amp; Bobot'!W8&gt;='2.4 Prioritas Individu'!AG$8,2,IF('2.1 Data FSVA 2025 &amp; Bobot'!W8&gt;='2.4 Prioritas Individu'!AG$9,3,IF('2.1 Data FSVA 2025 &amp; Bobot'!W8&gt;='2.4 Prioritas Individu'!AG$10,4,IF('2.1 Data FSVA 2025 &amp; Bobot'!W8&gt;='2.4 Prioritas Individu'!AG$11,5,6))))))</f>
        <v/>
      </c>
      <c r="P8" s="64" t="str">
        <f>IF('2.1 Data FSVA 2025 &amp; Bobot'!Y8="","",IF('2.1 Data FSVA 2025 &amp; Bobot'!Y8&lt;'2.4 Prioritas Individu'!AH$7,1,IF('2.1 Data FSVA 2025 &amp; Bobot'!Y8&lt;'2.4 Prioritas Individu'!AH$8,2,IF('2.1 Data FSVA 2025 &amp; Bobot'!Y8&lt;'2.4 Prioritas Individu'!AH$9,3,IF('2.1 Data FSVA 2025 &amp; Bobot'!Y8&lt;'2.4 Prioritas Individu'!AH$10,4,IF('2.1 Data FSVA 2025 &amp; Bobot'!Y8&lt;'2.4 Prioritas Individu'!AH$11,5,6))))))</f>
        <v/>
      </c>
      <c r="Q8" s="64" t="str">
        <f>IF('2.1 Data FSVA 2025 &amp; Bobot'!AA8="","",IF('2.1 Data FSVA 2025 &amp; Bobot'!AA8&lt;'2.4 Prioritas Individu'!AI$7,1,IF('2.1 Data FSVA 2025 &amp; Bobot'!AA8&lt;'2.4 Prioritas Individu'!AI$8,2,IF('2.1 Data FSVA 2025 &amp; Bobot'!AA8&lt;'2.4 Prioritas Individu'!AI$9,3,IF('2.1 Data FSVA 2025 &amp; Bobot'!AA8&lt;'2.4 Prioritas Individu'!AI$10,4,IF('2.1 Data FSVA 2025 &amp; Bobot'!AA8&lt;'2.4 Prioritas Individu'!AI$11,5,6))))))</f>
        <v/>
      </c>
      <c r="R8" s="64" t="str">
        <f>IF('2.1 Data FSVA 2025 &amp; Bobot'!AC8="","",IF('2.1 Data FSVA 2025 &amp; Bobot'!AC8&gt;='2.4 Prioritas Individu'!AJ$7,1,IF('2.1 Data FSVA 2025 &amp; Bobot'!AC8&gt;='2.4 Prioritas Individu'!AJ$8,2,IF('2.1 Data FSVA 2025 &amp; Bobot'!AC8&gt;='2.4 Prioritas Individu'!AJ$9,3,4))))</f>
        <v/>
      </c>
      <c r="S8" s="4" t="str">
        <f>'2.3 Indeks &amp; Cut off Komposit'!U12</f>
        <v>-</v>
      </c>
      <c r="T8" s="1" t="str">
        <f t="shared" ref="T8:T71" si="0">IFERROR(RANK(S8,$S$7:$S$700,0),"-")</f>
        <v>-</v>
      </c>
      <c r="U8" s="64" t="str">
        <f t="shared" ref="U8:U71" si="1">(IF(S8="-","-",IF(S8&lt;=$X$7,1,IF(S8&lt;=$X$8,2,IF(S8&lt;=$X$9,3,IF(S8&lt;=$X$10,4,IF(S8&lt;=$X$11,5,6)))))))</f>
        <v>-</v>
      </c>
      <c r="V8" s="40"/>
      <c r="W8" s="1" t="s">
        <v>3</v>
      </c>
      <c r="X8" s="4">
        <f>'2.3 Indeks &amp; Cut off Komposit'!X12*100</f>
        <v>53.47550897170462</v>
      </c>
      <c r="Y8" s="5">
        <f>'2.2 Cut Off Individu &amp; Komposit'!C13</f>
        <v>1.25</v>
      </c>
      <c r="Z8" s="18">
        <f>'2.2 Cut Off Individu &amp; Komposit'!D13</f>
        <v>80</v>
      </c>
      <c r="AA8" s="18">
        <f>'2.2 Cut Off Individu &amp; Komposit'!E13</f>
        <v>80</v>
      </c>
      <c r="AB8" s="18">
        <f>'2.2 Cut Off Individu &amp; Komposit'!F13</f>
        <v>0.375</v>
      </c>
      <c r="AC8" s="5">
        <f>'2.2 Cut Off Individu &amp; Komposit'!G13</f>
        <v>25</v>
      </c>
      <c r="AD8" s="5">
        <f>'2.2 Cut Off Individu &amp; Komposit'!H13</f>
        <v>9</v>
      </c>
      <c r="AE8" s="5">
        <f>'2.2 Cut Off Individu &amp; Komposit'!I13</f>
        <v>20</v>
      </c>
      <c r="AF8" s="18">
        <f>'2.2 Cut Off Individu &amp; Komposit'!J13</f>
        <v>6.5</v>
      </c>
      <c r="AG8" s="5">
        <f>'2.2 Cut Off Individu &amp; Komposit'!K13</f>
        <v>60</v>
      </c>
      <c r="AH8" s="18">
        <f>'2.2 Cut Off Individu &amp; Komposit'!L13</f>
        <v>40</v>
      </c>
      <c r="AI8" s="18">
        <f>'2.2 Cut Off Individu &amp; Komposit'!M13</f>
        <v>75</v>
      </c>
      <c r="AJ8" s="5">
        <v>30</v>
      </c>
      <c r="AK8" s="40"/>
    </row>
    <row r="9" spans="1:37" x14ac:dyDescent="0.3">
      <c r="A9" s="1" t="str">
        <f>IF('2.1 Data FSVA 2025 &amp; Bobot'!A9="","",'2.1 Data FSVA 2025 &amp; Bobot'!A9)</f>
        <v/>
      </c>
      <c r="B9" s="2" t="str">
        <f>IF('2.1 Data FSVA 2025 &amp; Bobot'!B9="","",'2.1 Data FSVA 2025 &amp; Bobot'!B9)</f>
        <v/>
      </c>
      <c r="C9" s="1" t="str">
        <f>IF('2.1 Data FSVA 2025 &amp; Bobot'!C9="","",'2.1 Data FSVA 2025 &amp; Bobot'!C9)</f>
        <v/>
      </c>
      <c r="D9" s="1" t="str">
        <f>IF('2.1 Data FSVA 2025 &amp; Bobot'!D9="","",'2.1 Data FSVA 2025 &amp; Bobot'!D9)</f>
        <v/>
      </c>
      <c r="E9" s="1" t="str">
        <f>IF('2.1 Data FSVA 2025 &amp; Bobot'!E9="","",'2.1 Data FSVA 2025 &amp; Bobot'!E9)</f>
        <v/>
      </c>
      <c r="F9" s="2" t="str">
        <f>IF('2.1 Data FSVA 2025 &amp; Bobot'!F9="","",'2.1 Data FSVA 2025 &amp; Bobot'!F9)</f>
        <v/>
      </c>
      <c r="G9" s="64" t="str">
        <f>IF('2.1 Data FSVA 2025 &amp; Bobot'!G9="","",IF('2.1 Data FSVA 2025 &amp; Bobot'!G9&gt;='2.4 Prioritas Individu'!$Y$7,1,IF('2.1 Data FSVA 2025 &amp; Bobot'!G9&gt;='2.4 Prioritas Individu'!$Y$8,2,IF('2.1 Data FSVA 2025 &amp; Bobot'!G9&gt;='2.4 Prioritas Individu'!$Y$9,3,IF('2.1 Data FSVA 2025 &amp; Bobot'!G9&gt;='2.4 Prioritas Individu'!$Y$10,4,IF('2.1 Data FSVA 2025 &amp; Bobot'!G9&gt;='2.4 Prioritas Individu'!$Y$11,5,6))))))</f>
        <v/>
      </c>
      <c r="H9" s="64" t="str">
        <f>IF('2.1 Data FSVA 2025 &amp; Bobot'!I9="","",IF('2.1 Data FSVA 2025 &amp; Bobot'!I9&lt;'2.4 Prioritas Individu'!$Z$7,1,IF('2.1 Data FSVA 2025 &amp; Bobot'!I9&lt;'2.4 Prioritas Individu'!$Z$8,2,IF('2.1 Data FSVA 2025 &amp; Bobot'!I9&lt;'2.4 Prioritas Individu'!$Z$9,3,IF('2.1 Data FSVA 2025 &amp; Bobot'!I9&lt;'2.4 Prioritas Individu'!$Z$10,4,IF('2.1 Data FSVA 2025 &amp; Bobot'!I9&lt;'2.4 Prioritas Individu'!$Z$11,5,6))))))</f>
        <v/>
      </c>
      <c r="I9" s="64" t="str">
        <f>IF('2.1 Data FSVA 2025 &amp; Bobot'!K9="","",IF('2.1 Data FSVA 2025 &amp; Bobot'!K9&lt;'2.4 Prioritas Individu'!AA$7,1,IF('2.1 Data FSVA 2025 &amp; Bobot'!K9&lt;'2.4 Prioritas Individu'!AA$8,2,IF('2.1 Data FSVA 2025 &amp; Bobot'!K9&lt;'2.4 Prioritas Individu'!AA$9,3,IF('2.1 Data FSVA 2025 &amp; Bobot'!K9&lt;'2.4 Prioritas Individu'!AA$10,4,IF('2.1 Data FSVA 2025 &amp; Bobot'!K9&lt;'2.4 Prioritas Individu'!AA$11,5,6))))))</f>
        <v/>
      </c>
      <c r="J9" s="64" t="str">
        <f>IF('2.1 Data FSVA 2025 &amp; Bobot'!M9="","",IF('2.1 Data FSVA 2025 &amp; Bobot'!M9&lt;'2.4 Prioritas Individu'!AB$7,1,IF('2.1 Data FSVA 2025 &amp; Bobot'!M9&lt;'2.4 Prioritas Individu'!AB$8,2,IF('2.1 Data FSVA 2025 &amp; Bobot'!M9&lt;'2.4 Prioritas Individu'!AB$9,3,IF('2.1 Data FSVA 2025 &amp; Bobot'!M9&lt;'2.4 Prioritas Individu'!AB$10,4,IF('2.1 Data FSVA 2025 &amp; Bobot'!M9&lt;'2.4 Prioritas Individu'!AB$11,5,6))))))</f>
        <v/>
      </c>
      <c r="K9" s="64" t="str">
        <f>IF('2.1 Data FSVA 2025 &amp; Bobot'!O9="","",IF('2.1 Data FSVA 2025 &amp; Bobot'!O9&gt;='2.4 Prioritas Individu'!AC$7,1,IF('2.1 Data FSVA 2025 &amp; Bobot'!O9&gt;='2.4 Prioritas Individu'!AC$8,2,IF('2.1 Data FSVA 2025 &amp; Bobot'!O9&gt;='2.4 Prioritas Individu'!AC$9,3,IF('2.1 Data FSVA 2025 &amp; Bobot'!O9&gt;='2.4 Prioritas Individu'!AC$10,4,IF('2.1 Data FSVA 2025 &amp; Bobot'!O9&gt;='2.4 Prioritas Individu'!AC$11,5,6))))))</f>
        <v/>
      </c>
      <c r="L9" s="64" t="str">
        <f>IF('2.1 Data FSVA 2025 &amp; Bobot'!Q9="","",IF('2.1 Data FSVA 2025 &amp; Bobot'!Q9&gt;='2.4 Prioritas Individu'!AD$7,1,IF('2.1 Data FSVA 2025 &amp; Bobot'!Q9&gt;='2.4 Prioritas Individu'!AD$8,2,IF('2.1 Data FSVA 2025 &amp; Bobot'!Q9&gt;='2.4 Prioritas Individu'!AD$9,3,IF('2.1 Data FSVA 2025 &amp; Bobot'!Q9&gt;='2.4 Prioritas Individu'!AD$10,4,IF('2.1 Data FSVA 2025 &amp; Bobot'!Q9&gt;='2.4 Prioritas Individu'!AD$11,5,6))))))</f>
        <v/>
      </c>
      <c r="M9" s="64" t="str">
        <f>IF('2.1 Data FSVA 2025 &amp; Bobot'!S9="","",IF('2.1 Data FSVA 2025 &amp; Bobot'!S9&gt;='2.4 Prioritas Individu'!AE$7,1,IF('2.1 Data FSVA 2025 &amp; Bobot'!S9&gt;='2.4 Prioritas Individu'!AE$8,2,IF('2.1 Data FSVA 2025 &amp; Bobot'!S9&gt;='2.4 Prioritas Individu'!AE$9,3,IF('2.1 Data FSVA 2025 &amp; Bobot'!S9&gt;='2.4 Prioritas Individu'!AE$10,4,IF('2.1 Data FSVA 2025 &amp; Bobot'!S9&gt;='2.4 Prioritas Individu'!AE$11,5,6))))))</f>
        <v/>
      </c>
      <c r="N9" s="64" t="str">
        <f>IF('2.1 Data FSVA 2025 &amp; Bobot'!U9="","",IF('2.1 Data FSVA 2025 &amp; Bobot'!U9&lt;'2.4 Prioritas Individu'!AF$7,1,IF('2.1 Data FSVA 2025 &amp; Bobot'!U9&lt;'2.4 Prioritas Individu'!AF$8,2,IF('2.1 Data FSVA 2025 &amp; Bobot'!U9&lt;'2.4 Prioritas Individu'!AF$9,3,IF('2.1 Data FSVA 2025 &amp; Bobot'!U9&lt;'2.4 Prioritas Individu'!AF$10,4,IF('2.1 Data FSVA 2025 &amp; Bobot'!U9&lt;'2.4 Prioritas Individu'!AF$11,5,6))))))</f>
        <v/>
      </c>
      <c r="O9" s="64" t="str">
        <f>IF('2.1 Data FSVA 2025 &amp; Bobot'!W9="","",IF('2.1 Data FSVA 2025 &amp; Bobot'!W9&gt;='2.4 Prioritas Individu'!AG$7,1,IF('2.1 Data FSVA 2025 &amp; Bobot'!W9&gt;='2.4 Prioritas Individu'!AG$8,2,IF('2.1 Data FSVA 2025 &amp; Bobot'!W9&gt;='2.4 Prioritas Individu'!AG$9,3,IF('2.1 Data FSVA 2025 &amp; Bobot'!W9&gt;='2.4 Prioritas Individu'!AG$10,4,IF('2.1 Data FSVA 2025 &amp; Bobot'!W9&gt;='2.4 Prioritas Individu'!AG$11,5,6))))))</f>
        <v/>
      </c>
      <c r="P9" s="64" t="str">
        <f>IF('2.1 Data FSVA 2025 &amp; Bobot'!Y9="","",IF('2.1 Data FSVA 2025 &amp; Bobot'!Y9&lt;'2.4 Prioritas Individu'!AH$7,1,IF('2.1 Data FSVA 2025 &amp; Bobot'!Y9&lt;'2.4 Prioritas Individu'!AH$8,2,IF('2.1 Data FSVA 2025 &amp; Bobot'!Y9&lt;'2.4 Prioritas Individu'!AH$9,3,IF('2.1 Data FSVA 2025 &amp; Bobot'!Y9&lt;'2.4 Prioritas Individu'!AH$10,4,IF('2.1 Data FSVA 2025 &amp; Bobot'!Y9&lt;'2.4 Prioritas Individu'!AH$11,5,6))))))</f>
        <v/>
      </c>
      <c r="Q9" s="64" t="str">
        <f>IF('2.1 Data FSVA 2025 &amp; Bobot'!AA9="","",IF('2.1 Data FSVA 2025 &amp; Bobot'!AA9&lt;'2.4 Prioritas Individu'!AI$7,1,IF('2.1 Data FSVA 2025 &amp; Bobot'!AA9&lt;'2.4 Prioritas Individu'!AI$8,2,IF('2.1 Data FSVA 2025 &amp; Bobot'!AA9&lt;'2.4 Prioritas Individu'!AI$9,3,IF('2.1 Data FSVA 2025 &amp; Bobot'!AA9&lt;'2.4 Prioritas Individu'!AI$10,4,IF('2.1 Data FSVA 2025 &amp; Bobot'!AA9&lt;'2.4 Prioritas Individu'!AI$11,5,6))))))</f>
        <v/>
      </c>
      <c r="R9" s="64" t="str">
        <f>IF('2.1 Data FSVA 2025 &amp; Bobot'!AC9="","",IF('2.1 Data FSVA 2025 &amp; Bobot'!AC9&gt;='2.4 Prioritas Individu'!AJ$7,1,IF('2.1 Data FSVA 2025 &amp; Bobot'!AC9&gt;='2.4 Prioritas Individu'!AJ$8,2,IF('2.1 Data FSVA 2025 &amp; Bobot'!AC9&gt;='2.4 Prioritas Individu'!AJ$9,3,4))))</f>
        <v/>
      </c>
      <c r="S9" s="4" t="str">
        <f>'2.3 Indeks &amp; Cut off Komposit'!U13</f>
        <v>-</v>
      </c>
      <c r="T9" s="1" t="str">
        <f t="shared" si="0"/>
        <v>-</v>
      </c>
      <c r="U9" s="64" t="str">
        <f t="shared" si="1"/>
        <v>-</v>
      </c>
      <c r="V9" s="40"/>
      <c r="W9" s="1" t="s">
        <v>4</v>
      </c>
      <c r="X9" s="4">
        <f>'2.3 Indeks &amp; Cut off Komposit'!X13*100</f>
        <v>61.413468849990593</v>
      </c>
      <c r="Y9" s="5">
        <f>'2.2 Cut Off Individu &amp; Komposit'!C14</f>
        <v>1</v>
      </c>
      <c r="Z9" s="18">
        <f>'2.2 Cut Off Individu &amp; Komposit'!D14</f>
        <v>90</v>
      </c>
      <c r="AA9" s="18">
        <f>'2.2 Cut Off Individu &amp; Komposit'!E14</f>
        <v>90</v>
      </c>
      <c r="AB9" s="18">
        <f>'2.2 Cut Off Individu &amp; Komposit'!F14</f>
        <v>0.5</v>
      </c>
      <c r="AC9" s="5">
        <f>'2.2 Cut Off Individu &amp; Komposit'!G14</f>
        <v>20</v>
      </c>
      <c r="AD9" s="5">
        <f>'2.2 Cut Off Individu &amp; Komposit'!H14</f>
        <v>8</v>
      </c>
      <c r="AE9" s="5">
        <f>'2.2 Cut Off Individu &amp; Komposit'!I14</f>
        <v>15</v>
      </c>
      <c r="AF9" s="18">
        <f>'2.2 Cut Off Individu &amp; Komposit'!J14</f>
        <v>7.5</v>
      </c>
      <c r="AG9" s="5">
        <f>'2.2 Cut Off Individu &amp; Komposit'!K14</f>
        <v>50</v>
      </c>
      <c r="AH9" s="18">
        <f>'2.2 Cut Off Individu &amp; Komposit'!L14</f>
        <v>50</v>
      </c>
      <c r="AI9" s="18">
        <f>'2.2 Cut Off Individu &amp; Komposit'!M14</f>
        <v>80</v>
      </c>
      <c r="AJ9" s="5">
        <v>20</v>
      </c>
      <c r="AK9" s="40"/>
    </row>
    <row r="10" spans="1:37" x14ac:dyDescent="0.3">
      <c r="A10" s="1" t="str">
        <f>IF('2.1 Data FSVA 2025 &amp; Bobot'!A10="","",'2.1 Data FSVA 2025 &amp; Bobot'!A10)</f>
        <v/>
      </c>
      <c r="B10" s="2" t="str">
        <f>IF('2.1 Data FSVA 2025 &amp; Bobot'!B10="","",'2.1 Data FSVA 2025 &amp; Bobot'!B10)</f>
        <v/>
      </c>
      <c r="C10" s="1" t="str">
        <f>IF('2.1 Data FSVA 2025 &amp; Bobot'!C10="","",'2.1 Data FSVA 2025 &amp; Bobot'!C10)</f>
        <v/>
      </c>
      <c r="D10" s="1" t="str">
        <f>IF('2.1 Data FSVA 2025 &amp; Bobot'!D10="","",'2.1 Data FSVA 2025 &amp; Bobot'!D10)</f>
        <v/>
      </c>
      <c r="E10" s="1" t="str">
        <f>IF('2.1 Data FSVA 2025 &amp; Bobot'!E10="","",'2.1 Data FSVA 2025 &amp; Bobot'!E10)</f>
        <v/>
      </c>
      <c r="F10" s="2" t="str">
        <f>IF('2.1 Data FSVA 2025 &amp; Bobot'!F10="","",'2.1 Data FSVA 2025 &amp; Bobot'!F10)</f>
        <v/>
      </c>
      <c r="G10" s="64" t="str">
        <f>IF('2.1 Data FSVA 2025 &amp; Bobot'!G10="","",IF('2.1 Data FSVA 2025 &amp; Bobot'!G10&gt;='2.4 Prioritas Individu'!$Y$7,1,IF('2.1 Data FSVA 2025 &amp; Bobot'!G10&gt;='2.4 Prioritas Individu'!$Y$8,2,IF('2.1 Data FSVA 2025 &amp; Bobot'!G10&gt;='2.4 Prioritas Individu'!$Y$9,3,IF('2.1 Data FSVA 2025 &amp; Bobot'!G10&gt;='2.4 Prioritas Individu'!$Y$10,4,IF('2.1 Data FSVA 2025 &amp; Bobot'!G10&gt;='2.4 Prioritas Individu'!$Y$11,5,6))))))</f>
        <v/>
      </c>
      <c r="H10" s="64" t="str">
        <f>IF('2.1 Data FSVA 2025 &amp; Bobot'!I10="","",IF('2.1 Data FSVA 2025 &amp; Bobot'!I10&lt;'2.4 Prioritas Individu'!$Z$7,1,IF('2.1 Data FSVA 2025 &amp; Bobot'!I10&lt;'2.4 Prioritas Individu'!$Z$8,2,IF('2.1 Data FSVA 2025 &amp; Bobot'!I10&lt;'2.4 Prioritas Individu'!$Z$9,3,IF('2.1 Data FSVA 2025 &amp; Bobot'!I10&lt;'2.4 Prioritas Individu'!$Z$10,4,IF('2.1 Data FSVA 2025 &amp; Bobot'!I10&lt;'2.4 Prioritas Individu'!$Z$11,5,6))))))</f>
        <v/>
      </c>
      <c r="I10" s="64" t="str">
        <f>IF('2.1 Data FSVA 2025 &amp; Bobot'!K10="","",IF('2.1 Data FSVA 2025 &amp; Bobot'!K10&lt;'2.4 Prioritas Individu'!AA$7,1,IF('2.1 Data FSVA 2025 &amp; Bobot'!K10&lt;'2.4 Prioritas Individu'!AA$8,2,IF('2.1 Data FSVA 2025 &amp; Bobot'!K10&lt;'2.4 Prioritas Individu'!AA$9,3,IF('2.1 Data FSVA 2025 &amp; Bobot'!K10&lt;'2.4 Prioritas Individu'!AA$10,4,IF('2.1 Data FSVA 2025 &amp; Bobot'!K10&lt;'2.4 Prioritas Individu'!AA$11,5,6))))))</f>
        <v/>
      </c>
      <c r="J10" s="64" t="str">
        <f>IF('2.1 Data FSVA 2025 &amp; Bobot'!M10="","",IF('2.1 Data FSVA 2025 &amp; Bobot'!M10&lt;'2.4 Prioritas Individu'!AB$7,1,IF('2.1 Data FSVA 2025 &amp; Bobot'!M10&lt;'2.4 Prioritas Individu'!AB$8,2,IF('2.1 Data FSVA 2025 &amp; Bobot'!M10&lt;'2.4 Prioritas Individu'!AB$9,3,IF('2.1 Data FSVA 2025 &amp; Bobot'!M10&lt;'2.4 Prioritas Individu'!AB$10,4,IF('2.1 Data FSVA 2025 &amp; Bobot'!M10&lt;'2.4 Prioritas Individu'!AB$11,5,6))))))</f>
        <v/>
      </c>
      <c r="K10" s="64" t="str">
        <f>IF('2.1 Data FSVA 2025 &amp; Bobot'!O10="","",IF('2.1 Data FSVA 2025 &amp; Bobot'!O10&gt;='2.4 Prioritas Individu'!AC$7,1,IF('2.1 Data FSVA 2025 &amp; Bobot'!O10&gt;='2.4 Prioritas Individu'!AC$8,2,IF('2.1 Data FSVA 2025 &amp; Bobot'!O10&gt;='2.4 Prioritas Individu'!AC$9,3,IF('2.1 Data FSVA 2025 &amp; Bobot'!O10&gt;='2.4 Prioritas Individu'!AC$10,4,IF('2.1 Data FSVA 2025 &amp; Bobot'!O10&gt;='2.4 Prioritas Individu'!AC$11,5,6))))))</f>
        <v/>
      </c>
      <c r="L10" s="64" t="str">
        <f>IF('2.1 Data FSVA 2025 &amp; Bobot'!Q10="","",IF('2.1 Data FSVA 2025 &amp; Bobot'!Q10&gt;='2.4 Prioritas Individu'!AD$7,1,IF('2.1 Data FSVA 2025 &amp; Bobot'!Q10&gt;='2.4 Prioritas Individu'!AD$8,2,IF('2.1 Data FSVA 2025 &amp; Bobot'!Q10&gt;='2.4 Prioritas Individu'!AD$9,3,IF('2.1 Data FSVA 2025 &amp; Bobot'!Q10&gt;='2.4 Prioritas Individu'!AD$10,4,IF('2.1 Data FSVA 2025 &amp; Bobot'!Q10&gt;='2.4 Prioritas Individu'!AD$11,5,6))))))</f>
        <v/>
      </c>
      <c r="M10" s="64" t="str">
        <f>IF('2.1 Data FSVA 2025 &amp; Bobot'!S10="","",IF('2.1 Data FSVA 2025 &amp; Bobot'!S10&gt;='2.4 Prioritas Individu'!AE$7,1,IF('2.1 Data FSVA 2025 &amp; Bobot'!S10&gt;='2.4 Prioritas Individu'!AE$8,2,IF('2.1 Data FSVA 2025 &amp; Bobot'!S10&gt;='2.4 Prioritas Individu'!AE$9,3,IF('2.1 Data FSVA 2025 &amp; Bobot'!S10&gt;='2.4 Prioritas Individu'!AE$10,4,IF('2.1 Data FSVA 2025 &amp; Bobot'!S10&gt;='2.4 Prioritas Individu'!AE$11,5,6))))))</f>
        <v/>
      </c>
      <c r="N10" s="64" t="str">
        <f>IF('2.1 Data FSVA 2025 &amp; Bobot'!U10="","",IF('2.1 Data FSVA 2025 &amp; Bobot'!U10&lt;'2.4 Prioritas Individu'!AF$7,1,IF('2.1 Data FSVA 2025 &amp; Bobot'!U10&lt;'2.4 Prioritas Individu'!AF$8,2,IF('2.1 Data FSVA 2025 &amp; Bobot'!U10&lt;'2.4 Prioritas Individu'!AF$9,3,IF('2.1 Data FSVA 2025 &amp; Bobot'!U10&lt;'2.4 Prioritas Individu'!AF$10,4,IF('2.1 Data FSVA 2025 &amp; Bobot'!U10&lt;'2.4 Prioritas Individu'!AF$11,5,6))))))</f>
        <v/>
      </c>
      <c r="O10" s="64" t="str">
        <f>IF('2.1 Data FSVA 2025 &amp; Bobot'!W10="","",IF('2.1 Data FSVA 2025 &amp; Bobot'!W10&gt;='2.4 Prioritas Individu'!AG$7,1,IF('2.1 Data FSVA 2025 &amp; Bobot'!W10&gt;='2.4 Prioritas Individu'!AG$8,2,IF('2.1 Data FSVA 2025 &amp; Bobot'!W10&gt;='2.4 Prioritas Individu'!AG$9,3,IF('2.1 Data FSVA 2025 &amp; Bobot'!W10&gt;='2.4 Prioritas Individu'!AG$10,4,IF('2.1 Data FSVA 2025 &amp; Bobot'!W10&gt;='2.4 Prioritas Individu'!AG$11,5,6))))))</f>
        <v/>
      </c>
      <c r="P10" s="64" t="str">
        <f>IF('2.1 Data FSVA 2025 &amp; Bobot'!Y10="","",IF('2.1 Data FSVA 2025 &amp; Bobot'!Y10&lt;'2.4 Prioritas Individu'!AH$7,1,IF('2.1 Data FSVA 2025 &amp; Bobot'!Y10&lt;'2.4 Prioritas Individu'!AH$8,2,IF('2.1 Data FSVA 2025 &amp; Bobot'!Y10&lt;'2.4 Prioritas Individu'!AH$9,3,IF('2.1 Data FSVA 2025 &amp; Bobot'!Y10&lt;'2.4 Prioritas Individu'!AH$10,4,IF('2.1 Data FSVA 2025 &amp; Bobot'!Y10&lt;'2.4 Prioritas Individu'!AH$11,5,6))))))</f>
        <v/>
      </c>
      <c r="Q10" s="64" t="str">
        <f>IF('2.1 Data FSVA 2025 &amp; Bobot'!AA10="","",IF('2.1 Data FSVA 2025 &amp; Bobot'!AA10&lt;'2.4 Prioritas Individu'!AI$7,1,IF('2.1 Data FSVA 2025 &amp; Bobot'!AA10&lt;'2.4 Prioritas Individu'!AI$8,2,IF('2.1 Data FSVA 2025 &amp; Bobot'!AA10&lt;'2.4 Prioritas Individu'!AI$9,3,IF('2.1 Data FSVA 2025 &amp; Bobot'!AA10&lt;'2.4 Prioritas Individu'!AI$10,4,IF('2.1 Data FSVA 2025 &amp; Bobot'!AA10&lt;'2.4 Prioritas Individu'!AI$11,5,6))))))</f>
        <v/>
      </c>
      <c r="R10" s="64" t="str">
        <f>IF('2.1 Data FSVA 2025 &amp; Bobot'!AC10="","",IF('2.1 Data FSVA 2025 &amp; Bobot'!AC10&gt;='2.4 Prioritas Individu'!AJ$7,1,IF('2.1 Data FSVA 2025 &amp; Bobot'!AC10&gt;='2.4 Prioritas Individu'!AJ$8,2,IF('2.1 Data FSVA 2025 &amp; Bobot'!AC10&gt;='2.4 Prioritas Individu'!AJ$9,3,4))))</f>
        <v/>
      </c>
      <c r="S10" s="4" t="str">
        <f>'2.3 Indeks &amp; Cut off Komposit'!U14</f>
        <v>-</v>
      </c>
      <c r="T10" s="1" t="str">
        <f t="shared" si="0"/>
        <v>-</v>
      </c>
      <c r="U10" s="64" t="str">
        <f t="shared" si="1"/>
        <v>-</v>
      </c>
      <c r="V10" s="40"/>
      <c r="W10" s="1" t="s">
        <v>5</v>
      </c>
      <c r="X10" s="4">
        <f>'2.3 Indeks &amp; Cut off Komposit'!X14*100</f>
        <v>69.351428728276559</v>
      </c>
      <c r="Y10" s="5">
        <f>'2.2 Cut Off Individu &amp; Komposit'!C15</f>
        <v>0.75</v>
      </c>
      <c r="Z10" s="18">
        <f>'2.2 Cut Off Individu &amp; Komposit'!D15</f>
        <v>100</v>
      </c>
      <c r="AA10" s="18">
        <f>'2.2 Cut Off Individu &amp; Komposit'!E15</f>
        <v>100</v>
      </c>
      <c r="AB10" s="18">
        <f>'2.2 Cut Off Individu &amp; Komposit'!F15</f>
        <v>0.625</v>
      </c>
      <c r="AC10" s="5">
        <f>'2.2 Cut Off Individu &amp; Komposit'!G15</f>
        <v>15</v>
      </c>
      <c r="AD10" s="5">
        <f>'2.2 Cut Off Individu &amp; Komposit'!H15</f>
        <v>7</v>
      </c>
      <c r="AE10" s="5">
        <f>'2.2 Cut Off Individu &amp; Komposit'!I15</f>
        <v>10</v>
      </c>
      <c r="AF10" s="18">
        <f>'2.2 Cut Off Individu &amp; Komposit'!J15</f>
        <v>8.5</v>
      </c>
      <c r="AG10" s="5">
        <f>'2.2 Cut Off Individu &amp; Komposit'!K15</f>
        <v>40</v>
      </c>
      <c r="AH10" s="18">
        <f>'2.2 Cut Off Individu &amp; Komposit'!L15</f>
        <v>60</v>
      </c>
      <c r="AI10" s="18">
        <f>'2.2 Cut Off Individu &amp; Komposit'!M15</f>
        <v>85</v>
      </c>
      <c r="AJ10" s="5">
        <v>0</v>
      </c>
      <c r="AK10" s="40"/>
    </row>
    <row r="11" spans="1:37" x14ac:dyDescent="0.3">
      <c r="A11" s="1" t="str">
        <f>IF('2.1 Data FSVA 2025 &amp; Bobot'!A11="","",'2.1 Data FSVA 2025 &amp; Bobot'!A11)</f>
        <v/>
      </c>
      <c r="B11" s="2" t="str">
        <f>IF('2.1 Data FSVA 2025 &amp; Bobot'!B11="","",'2.1 Data FSVA 2025 &amp; Bobot'!B11)</f>
        <v/>
      </c>
      <c r="C11" s="1" t="str">
        <f>IF('2.1 Data FSVA 2025 &amp; Bobot'!C11="","",'2.1 Data FSVA 2025 &amp; Bobot'!C11)</f>
        <v/>
      </c>
      <c r="D11" s="1" t="str">
        <f>IF('2.1 Data FSVA 2025 &amp; Bobot'!D11="","",'2.1 Data FSVA 2025 &amp; Bobot'!D11)</f>
        <v/>
      </c>
      <c r="E11" s="1" t="str">
        <f>IF('2.1 Data FSVA 2025 &amp; Bobot'!E11="","",'2.1 Data FSVA 2025 &amp; Bobot'!E11)</f>
        <v/>
      </c>
      <c r="F11" s="2" t="str">
        <f>IF('2.1 Data FSVA 2025 &amp; Bobot'!F11="","",'2.1 Data FSVA 2025 &amp; Bobot'!F11)</f>
        <v/>
      </c>
      <c r="G11" s="64" t="str">
        <f>IF('2.1 Data FSVA 2025 &amp; Bobot'!G11="","",IF('2.1 Data FSVA 2025 &amp; Bobot'!G11&gt;='2.4 Prioritas Individu'!$Y$7,1,IF('2.1 Data FSVA 2025 &amp; Bobot'!G11&gt;='2.4 Prioritas Individu'!$Y$8,2,IF('2.1 Data FSVA 2025 &amp; Bobot'!G11&gt;='2.4 Prioritas Individu'!$Y$9,3,IF('2.1 Data FSVA 2025 &amp; Bobot'!G11&gt;='2.4 Prioritas Individu'!$Y$10,4,IF('2.1 Data FSVA 2025 &amp; Bobot'!G11&gt;='2.4 Prioritas Individu'!$Y$11,5,6))))))</f>
        <v/>
      </c>
      <c r="H11" s="64" t="str">
        <f>IF('2.1 Data FSVA 2025 &amp; Bobot'!I11="","",IF('2.1 Data FSVA 2025 &amp; Bobot'!I11&lt;'2.4 Prioritas Individu'!$Z$7,1,IF('2.1 Data FSVA 2025 &amp; Bobot'!I11&lt;'2.4 Prioritas Individu'!$Z$8,2,IF('2.1 Data FSVA 2025 &amp; Bobot'!I11&lt;'2.4 Prioritas Individu'!$Z$9,3,IF('2.1 Data FSVA 2025 &amp; Bobot'!I11&lt;'2.4 Prioritas Individu'!$Z$10,4,IF('2.1 Data FSVA 2025 &amp; Bobot'!I11&lt;'2.4 Prioritas Individu'!$Z$11,5,6))))))</f>
        <v/>
      </c>
      <c r="I11" s="64" t="str">
        <f>IF('2.1 Data FSVA 2025 &amp; Bobot'!K11="","",IF('2.1 Data FSVA 2025 &amp; Bobot'!K11&lt;'2.4 Prioritas Individu'!AA$7,1,IF('2.1 Data FSVA 2025 &amp; Bobot'!K11&lt;'2.4 Prioritas Individu'!AA$8,2,IF('2.1 Data FSVA 2025 &amp; Bobot'!K11&lt;'2.4 Prioritas Individu'!AA$9,3,IF('2.1 Data FSVA 2025 &amp; Bobot'!K11&lt;'2.4 Prioritas Individu'!AA$10,4,IF('2.1 Data FSVA 2025 &amp; Bobot'!K11&lt;'2.4 Prioritas Individu'!AA$11,5,6))))))</f>
        <v/>
      </c>
      <c r="J11" s="64" t="str">
        <f>IF('2.1 Data FSVA 2025 &amp; Bobot'!M11="","",IF('2.1 Data FSVA 2025 &amp; Bobot'!M11&lt;'2.4 Prioritas Individu'!AB$7,1,IF('2.1 Data FSVA 2025 &amp; Bobot'!M11&lt;'2.4 Prioritas Individu'!AB$8,2,IF('2.1 Data FSVA 2025 &amp; Bobot'!M11&lt;'2.4 Prioritas Individu'!AB$9,3,IF('2.1 Data FSVA 2025 &amp; Bobot'!M11&lt;'2.4 Prioritas Individu'!AB$10,4,IF('2.1 Data FSVA 2025 &amp; Bobot'!M11&lt;'2.4 Prioritas Individu'!AB$11,5,6))))))</f>
        <v/>
      </c>
      <c r="K11" s="64" t="str">
        <f>IF('2.1 Data FSVA 2025 &amp; Bobot'!O11="","",IF('2.1 Data FSVA 2025 &amp; Bobot'!O11&gt;='2.4 Prioritas Individu'!AC$7,1,IF('2.1 Data FSVA 2025 &amp; Bobot'!O11&gt;='2.4 Prioritas Individu'!AC$8,2,IF('2.1 Data FSVA 2025 &amp; Bobot'!O11&gt;='2.4 Prioritas Individu'!AC$9,3,IF('2.1 Data FSVA 2025 &amp; Bobot'!O11&gt;='2.4 Prioritas Individu'!AC$10,4,IF('2.1 Data FSVA 2025 &amp; Bobot'!O11&gt;='2.4 Prioritas Individu'!AC$11,5,6))))))</f>
        <v/>
      </c>
      <c r="L11" s="64" t="str">
        <f>IF('2.1 Data FSVA 2025 &amp; Bobot'!Q11="","",IF('2.1 Data FSVA 2025 &amp; Bobot'!Q11&gt;='2.4 Prioritas Individu'!AD$7,1,IF('2.1 Data FSVA 2025 &amp; Bobot'!Q11&gt;='2.4 Prioritas Individu'!AD$8,2,IF('2.1 Data FSVA 2025 &amp; Bobot'!Q11&gt;='2.4 Prioritas Individu'!AD$9,3,IF('2.1 Data FSVA 2025 &amp; Bobot'!Q11&gt;='2.4 Prioritas Individu'!AD$10,4,IF('2.1 Data FSVA 2025 &amp; Bobot'!Q11&gt;='2.4 Prioritas Individu'!AD$11,5,6))))))</f>
        <v/>
      </c>
      <c r="M11" s="64" t="str">
        <f>IF('2.1 Data FSVA 2025 &amp; Bobot'!S11="","",IF('2.1 Data FSVA 2025 &amp; Bobot'!S11&gt;='2.4 Prioritas Individu'!AE$7,1,IF('2.1 Data FSVA 2025 &amp; Bobot'!S11&gt;='2.4 Prioritas Individu'!AE$8,2,IF('2.1 Data FSVA 2025 &amp; Bobot'!S11&gt;='2.4 Prioritas Individu'!AE$9,3,IF('2.1 Data FSVA 2025 &amp; Bobot'!S11&gt;='2.4 Prioritas Individu'!AE$10,4,IF('2.1 Data FSVA 2025 &amp; Bobot'!S11&gt;='2.4 Prioritas Individu'!AE$11,5,6))))))</f>
        <v/>
      </c>
      <c r="N11" s="64" t="str">
        <f>IF('2.1 Data FSVA 2025 &amp; Bobot'!U11="","",IF('2.1 Data FSVA 2025 &amp; Bobot'!U11&lt;'2.4 Prioritas Individu'!AF$7,1,IF('2.1 Data FSVA 2025 &amp; Bobot'!U11&lt;'2.4 Prioritas Individu'!AF$8,2,IF('2.1 Data FSVA 2025 &amp; Bobot'!U11&lt;'2.4 Prioritas Individu'!AF$9,3,IF('2.1 Data FSVA 2025 &amp; Bobot'!U11&lt;'2.4 Prioritas Individu'!AF$10,4,IF('2.1 Data FSVA 2025 &amp; Bobot'!U11&lt;'2.4 Prioritas Individu'!AF$11,5,6))))))</f>
        <v/>
      </c>
      <c r="O11" s="64" t="str">
        <f>IF('2.1 Data FSVA 2025 &amp; Bobot'!W11="","",IF('2.1 Data FSVA 2025 &amp; Bobot'!W11&gt;='2.4 Prioritas Individu'!AG$7,1,IF('2.1 Data FSVA 2025 &amp; Bobot'!W11&gt;='2.4 Prioritas Individu'!AG$8,2,IF('2.1 Data FSVA 2025 &amp; Bobot'!W11&gt;='2.4 Prioritas Individu'!AG$9,3,IF('2.1 Data FSVA 2025 &amp; Bobot'!W11&gt;='2.4 Prioritas Individu'!AG$10,4,IF('2.1 Data FSVA 2025 &amp; Bobot'!W11&gt;='2.4 Prioritas Individu'!AG$11,5,6))))))</f>
        <v/>
      </c>
      <c r="P11" s="64" t="str">
        <f>IF('2.1 Data FSVA 2025 &amp; Bobot'!Y11="","",IF('2.1 Data FSVA 2025 &amp; Bobot'!Y11&lt;'2.4 Prioritas Individu'!AH$7,1,IF('2.1 Data FSVA 2025 &amp; Bobot'!Y11&lt;'2.4 Prioritas Individu'!AH$8,2,IF('2.1 Data FSVA 2025 &amp; Bobot'!Y11&lt;'2.4 Prioritas Individu'!AH$9,3,IF('2.1 Data FSVA 2025 &amp; Bobot'!Y11&lt;'2.4 Prioritas Individu'!AH$10,4,IF('2.1 Data FSVA 2025 &amp; Bobot'!Y11&lt;'2.4 Prioritas Individu'!AH$11,5,6))))))</f>
        <v/>
      </c>
      <c r="Q11" s="64" t="str">
        <f>IF('2.1 Data FSVA 2025 &amp; Bobot'!AA11="","",IF('2.1 Data FSVA 2025 &amp; Bobot'!AA11&lt;'2.4 Prioritas Individu'!AI$7,1,IF('2.1 Data FSVA 2025 &amp; Bobot'!AA11&lt;'2.4 Prioritas Individu'!AI$8,2,IF('2.1 Data FSVA 2025 &amp; Bobot'!AA11&lt;'2.4 Prioritas Individu'!AI$9,3,IF('2.1 Data FSVA 2025 &amp; Bobot'!AA11&lt;'2.4 Prioritas Individu'!AI$10,4,IF('2.1 Data FSVA 2025 &amp; Bobot'!AA11&lt;'2.4 Prioritas Individu'!AI$11,5,6))))))</f>
        <v/>
      </c>
      <c r="R11" s="64" t="str">
        <f>IF('2.1 Data FSVA 2025 &amp; Bobot'!AC11="","",IF('2.1 Data FSVA 2025 &amp; Bobot'!AC11&gt;='2.4 Prioritas Individu'!AJ$7,1,IF('2.1 Data FSVA 2025 &amp; Bobot'!AC11&gt;='2.4 Prioritas Individu'!AJ$8,2,IF('2.1 Data FSVA 2025 &amp; Bobot'!AC11&gt;='2.4 Prioritas Individu'!AJ$9,3,4))))</f>
        <v/>
      </c>
      <c r="S11" s="4" t="str">
        <f>'2.3 Indeks &amp; Cut off Komposit'!U15</f>
        <v>-</v>
      </c>
      <c r="T11" s="1" t="str">
        <f t="shared" si="0"/>
        <v>-</v>
      </c>
      <c r="U11" s="64" t="str">
        <f t="shared" si="1"/>
        <v>-</v>
      </c>
      <c r="V11" s="40"/>
      <c r="W11" s="1" t="s">
        <v>6</v>
      </c>
      <c r="X11" s="4">
        <f>'2.3 Indeks &amp; Cut off Komposit'!X15*100</f>
        <v>77.062115879289792</v>
      </c>
      <c r="Y11" s="5">
        <f>'2.2 Cut Off Individu &amp; Komposit'!C16</f>
        <v>0.5</v>
      </c>
      <c r="Z11" s="18">
        <f>'2.2 Cut Off Individu &amp; Komposit'!D16</f>
        <v>110</v>
      </c>
      <c r="AA11" s="18">
        <f>'2.2 Cut Off Individu &amp; Komposit'!E16</f>
        <v>110</v>
      </c>
      <c r="AB11" s="18">
        <f>'2.2 Cut Off Individu &amp; Komposit'!F16</f>
        <v>0.75</v>
      </c>
      <c r="AC11" s="5">
        <f>'2.2 Cut Off Individu &amp; Komposit'!G16</f>
        <v>10</v>
      </c>
      <c r="AD11" s="5">
        <f>'2.2 Cut Off Individu &amp; Komposit'!H16</f>
        <v>6</v>
      </c>
      <c r="AE11" s="5">
        <f>'2.2 Cut Off Individu &amp; Komposit'!I16</f>
        <v>5</v>
      </c>
      <c r="AF11" s="18">
        <f>'2.2 Cut Off Individu &amp; Komposit'!J16</f>
        <v>9</v>
      </c>
      <c r="AG11" s="5">
        <f>'2.2 Cut Off Individu &amp; Komposit'!K16</f>
        <v>30</v>
      </c>
      <c r="AH11" s="18">
        <f>'2.2 Cut Off Individu &amp; Komposit'!L16</f>
        <v>70</v>
      </c>
      <c r="AI11" s="18">
        <f>'2.2 Cut Off Individu &amp; Komposit'!M16</f>
        <v>90</v>
      </c>
      <c r="AJ11" s="5">
        <v>0</v>
      </c>
      <c r="AK11" s="40"/>
    </row>
    <row r="12" spans="1:37" x14ac:dyDescent="0.3">
      <c r="A12" s="1" t="str">
        <f>IF('2.1 Data FSVA 2025 &amp; Bobot'!A12="","",'2.1 Data FSVA 2025 &amp; Bobot'!A12)</f>
        <v/>
      </c>
      <c r="B12" s="2" t="str">
        <f>IF('2.1 Data FSVA 2025 &amp; Bobot'!B12="","",'2.1 Data FSVA 2025 &amp; Bobot'!B12)</f>
        <v/>
      </c>
      <c r="C12" s="1" t="str">
        <f>IF('2.1 Data FSVA 2025 &amp; Bobot'!C12="","",'2.1 Data FSVA 2025 &amp; Bobot'!C12)</f>
        <v/>
      </c>
      <c r="D12" s="1" t="str">
        <f>IF('2.1 Data FSVA 2025 &amp; Bobot'!D12="","",'2.1 Data FSVA 2025 &amp; Bobot'!D12)</f>
        <v/>
      </c>
      <c r="E12" s="1" t="str">
        <f>IF('2.1 Data FSVA 2025 &amp; Bobot'!E12="","",'2.1 Data FSVA 2025 &amp; Bobot'!E12)</f>
        <v/>
      </c>
      <c r="F12" s="2" t="str">
        <f>IF('2.1 Data FSVA 2025 &amp; Bobot'!F12="","",'2.1 Data FSVA 2025 &amp; Bobot'!F12)</f>
        <v/>
      </c>
      <c r="G12" s="64" t="str">
        <f>IF('2.1 Data FSVA 2025 &amp; Bobot'!G12="","",IF('2.1 Data FSVA 2025 &amp; Bobot'!G12&gt;='2.4 Prioritas Individu'!$Y$7,1,IF('2.1 Data FSVA 2025 &amp; Bobot'!G12&gt;='2.4 Prioritas Individu'!$Y$8,2,IF('2.1 Data FSVA 2025 &amp; Bobot'!G12&gt;='2.4 Prioritas Individu'!$Y$9,3,IF('2.1 Data FSVA 2025 &amp; Bobot'!G12&gt;='2.4 Prioritas Individu'!$Y$10,4,IF('2.1 Data FSVA 2025 &amp; Bobot'!G12&gt;='2.4 Prioritas Individu'!$Y$11,5,6))))))</f>
        <v/>
      </c>
      <c r="H12" s="64" t="str">
        <f>IF('2.1 Data FSVA 2025 &amp; Bobot'!I12="","",IF('2.1 Data FSVA 2025 &amp; Bobot'!I12&lt;'2.4 Prioritas Individu'!$Z$7,1,IF('2.1 Data FSVA 2025 &amp; Bobot'!I12&lt;'2.4 Prioritas Individu'!$Z$8,2,IF('2.1 Data FSVA 2025 &amp; Bobot'!I12&lt;'2.4 Prioritas Individu'!$Z$9,3,IF('2.1 Data FSVA 2025 &amp; Bobot'!I12&lt;'2.4 Prioritas Individu'!$Z$10,4,IF('2.1 Data FSVA 2025 &amp; Bobot'!I12&lt;'2.4 Prioritas Individu'!$Z$11,5,6))))))</f>
        <v/>
      </c>
      <c r="I12" s="64" t="str">
        <f>IF('2.1 Data FSVA 2025 &amp; Bobot'!K12="","",IF('2.1 Data FSVA 2025 &amp; Bobot'!K12&lt;'2.4 Prioritas Individu'!AA$7,1,IF('2.1 Data FSVA 2025 &amp; Bobot'!K12&lt;'2.4 Prioritas Individu'!AA$8,2,IF('2.1 Data FSVA 2025 &amp; Bobot'!K12&lt;'2.4 Prioritas Individu'!AA$9,3,IF('2.1 Data FSVA 2025 &amp; Bobot'!K12&lt;'2.4 Prioritas Individu'!AA$10,4,IF('2.1 Data FSVA 2025 &amp; Bobot'!K12&lt;'2.4 Prioritas Individu'!AA$11,5,6))))))</f>
        <v/>
      </c>
      <c r="J12" s="64" t="str">
        <f>IF('2.1 Data FSVA 2025 &amp; Bobot'!M12="","",IF('2.1 Data FSVA 2025 &amp; Bobot'!M12&lt;'2.4 Prioritas Individu'!AB$7,1,IF('2.1 Data FSVA 2025 &amp; Bobot'!M12&lt;'2.4 Prioritas Individu'!AB$8,2,IF('2.1 Data FSVA 2025 &amp; Bobot'!M12&lt;'2.4 Prioritas Individu'!AB$9,3,IF('2.1 Data FSVA 2025 &amp; Bobot'!M12&lt;'2.4 Prioritas Individu'!AB$10,4,IF('2.1 Data FSVA 2025 &amp; Bobot'!M12&lt;'2.4 Prioritas Individu'!AB$11,5,6))))))</f>
        <v/>
      </c>
      <c r="K12" s="64" t="str">
        <f>IF('2.1 Data FSVA 2025 &amp; Bobot'!O12="","",IF('2.1 Data FSVA 2025 &amp; Bobot'!O12&gt;='2.4 Prioritas Individu'!AC$7,1,IF('2.1 Data FSVA 2025 &amp; Bobot'!O12&gt;='2.4 Prioritas Individu'!AC$8,2,IF('2.1 Data FSVA 2025 &amp; Bobot'!O12&gt;='2.4 Prioritas Individu'!AC$9,3,IF('2.1 Data FSVA 2025 &amp; Bobot'!O12&gt;='2.4 Prioritas Individu'!AC$10,4,IF('2.1 Data FSVA 2025 &amp; Bobot'!O12&gt;='2.4 Prioritas Individu'!AC$11,5,6))))))</f>
        <v/>
      </c>
      <c r="L12" s="64" t="str">
        <f>IF('2.1 Data FSVA 2025 &amp; Bobot'!Q12="","",IF('2.1 Data FSVA 2025 &amp; Bobot'!Q12&gt;='2.4 Prioritas Individu'!AD$7,1,IF('2.1 Data FSVA 2025 &amp; Bobot'!Q12&gt;='2.4 Prioritas Individu'!AD$8,2,IF('2.1 Data FSVA 2025 &amp; Bobot'!Q12&gt;='2.4 Prioritas Individu'!AD$9,3,IF('2.1 Data FSVA 2025 &amp; Bobot'!Q12&gt;='2.4 Prioritas Individu'!AD$10,4,IF('2.1 Data FSVA 2025 &amp; Bobot'!Q12&gt;='2.4 Prioritas Individu'!AD$11,5,6))))))</f>
        <v/>
      </c>
      <c r="M12" s="64" t="str">
        <f>IF('2.1 Data FSVA 2025 &amp; Bobot'!S12="","",IF('2.1 Data FSVA 2025 &amp; Bobot'!S12&gt;='2.4 Prioritas Individu'!AE$7,1,IF('2.1 Data FSVA 2025 &amp; Bobot'!S12&gt;='2.4 Prioritas Individu'!AE$8,2,IF('2.1 Data FSVA 2025 &amp; Bobot'!S12&gt;='2.4 Prioritas Individu'!AE$9,3,IF('2.1 Data FSVA 2025 &amp; Bobot'!S12&gt;='2.4 Prioritas Individu'!AE$10,4,IF('2.1 Data FSVA 2025 &amp; Bobot'!S12&gt;='2.4 Prioritas Individu'!AE$11,5,6))))))</f>
        <v/>
      </c>
      <c r="N12" s="64" t="str">
        <f>IF('2.1 Data FSVA 2025 &amp; Bobot'!U12="","",IF('2.1 Data FSVA 2025 &amp; Bobot'!U12&lt;'2.4 Prioritas Individu'!AF$7,1,IF('2.1 Data FSVA 2025 &amp; Bobot'!U12&lt;'2.4 Prioritas Individu'!AF$8,2,IF('2.1 Data FSVA 2025 &amp; Bobot'!U12&lt;'2.4 Prioritas Individu'!AF$9,3,IF('2.1 Data FSVA 2025 &amp; Bobot'!U12&lt;'2.4 Prioritas Individu'!AF$10,4,IF('2.1 Data FSVA 2025 &amp; Bobot'!U12&lt;'2.4 Prioritas Individu'!AF$11,5,6))))))</f>
        <v/>
      </c>
      <c r="O12" s="64" t="str">
        <f>IF('2.1 Data FSVA 2025 &amp; Bobot'!W12="","",IF('2.1 Data FSVA 2025 &amp; Bobot'!W12&gt;='2.4 Prioritas Individu'!AG$7,1,IF('2.1 Data FSVA 2025 &amp; Bobot'!W12&gt;='2.4 Prioritas Individu'!AG$8,2,IF('2.1 Data FSVA 2025 &amp; Bobot'!W12&gt;='2.4 Prioritas Individu'!AG$9,3,IF('2.1 Data FSVA 2025 &amp; Bobot'!W12&gt;='2.4 Prioritas Individu'!AG$10,4,IF('2.1 Data FSVA 2025 &amp; Bobot'!W12&gt;='2.4 Prioritas Individu'!AG$11,5,6))))))</f>
        <v/>
      </c>
      <c r="P12" s="64" t="str">
        <f>IF('2.1 Data FSVA 2025 &amp; Bobot'!Y12="","",IF('2.1 Data FSVA 2025 &amp; Bobot'!Y12&lt;'2.4 Prioritas Individu'!AH$7,1,IF('2.1 Data FSVA 2025 &amp; Bobot'!Y12&lt;'2.4 Prioritas Individu'!AH$8,2,IF('2.1 Data FSVA 2025 &amp; Bobot'!Y12&lt;'2.4 Prioritas Individu'!AH$9,3,IF('2.1 Data FSVA 2025 &amp; Bobot'!Y12&lt;'2.4 Prioritas Individu'!AH$10,4,IF('2.1 Data FSVA 2025 &amp; Bobot'!Y12&lt;'2.4 Prioritas Individu'!AH$11,5,6))))))</f>
        <v/>
      </c>
      <c r="Q12" s="64" t="str">
        <f>IF('2.1 Data FSVA 2025 &amp; Bobot'!AA12="","",IF('2.1 Data FSVA 2025 &amp; Bobot'!AA12&lt;'2.4 Prioritas Individu'!AI$7,1,IF('2.1 Data FSVA 2025 &amp; Bobot'!AA12&lt;'2.4 Prioritas Individu'!AI$8,2,IF('2.1 Data FSVA 2025 &amp; Bobot'!AA12&lt;'2.4 Prioritas Individu'!AI$9,3,IF('2.1 Data FSVA 2025 &amp; Bobot'!AA12&lt;'2.4 Prioritas Individu'!AI$10,4,IF('2.1 Data FSVA 2025 &amp; Bobot'!AA12&lt;'2.4 Prioritas Individu'!AI$11,5,6))))))</f>
        <v/>
      </c>
      <c r="R12" s="64" t="str">
        <f>IF('2.1 Data FSVA 2025 &amp; Bobot'!AC12="","",IF('2.1 Data FSVA 2025 &amp; Bobot'!AC12&gt;='2.4 Prioritas Individu'!AJ$7,1,IF('2.1 Data FSVA 2025 &amp; Bobot'!AC12&gt;='2.4 Prioritas Individu'!AJ$8,2,IF('2.1 Data FSVA 2025 &amp; Bobot'!AC12&gt;='2.4 Prioritas Individu'!AJ$9,3,4))))</f>
        <v/>
      </c>
      <c r="S12" s="4" t="str">
        <f>'2.3 Indeks &amp; Cut off Komposit'!U16</f>
        <v>-</v>
      </c>
      <c r="T12" s="1" t="str">
        <f t="shared" si="0"/>
        <v>-</v>
      </c>
      <c r="U12" s="64" t="str">
        <f t="shared" si="1"/>
        <v>-</v>
      </c>
      <c r="V12" s="40"/>
      <c r="W12" s="1" t="s">
        <v>7</v>
      </c>
      <c r="X12" s="4">
        <f>'2.3 Indeks &amp; Cut off Komposit'!X16*100</f>
        <v>100</v>
      </c>
      <c r="Y12" s="5">
        <f>'2.2 Cut Off Individu &amp; Komposit'!C17</f>
        <v>0</v>
      </c>
      <c r="Z12" s="18">
        <f>'2.2 Cut Off Individu &amp; Komposit'!D17</f>
        <v>120</v>
      </c>
      <c r="AA12" s="18">
        <f>'2.2 Cut Off Individu &amp; Komposit'!E17</f>
        <v>120</v>
      </c>
      <c r="AB12" s="18">
        <f>'2.2 Cut Off Individu &amp; Komposit'!F17</f>
        <v>3.5</v>
      </c>
      <c r="AC12" s="5">
        <f>'2.2 Cut Off Individu &amp; Komposit'!G17</f>
        <v>0</v>
      </c>
      <c r="AD12" s="5">
        <f>'2.2 Cut Off Individu &amp; Komposit'!H17</f>
        <v>2</v>
      </c>
      <c r="AE12" s="5">
        <f>'2.2 Cut Off Individu &amp; Komposit'!I17</f>
        <v>0</v>
      </c>
      <c r="AF12" s="18">
        <f>'2.2 Cut Off Individu &amp; Komposit'!J17</f>
        <v>12</v>
      </c>
      <c r="AG12" s="5">
        <f>'2.2 Cut Off Individu &amp; Komposit'!K17</f>
        <v>0</v>
      </c>
      <c r="AH12" s="18">
        <f>'2.2 Cut Off Individu &amp; Komposit'!L17</f>
        <v>100</v>
      </c>
      <c r="AI12" s="18">
        <f>'2.2 Cut Off Individu &amp; Komposit'!M17</f>
        <v>100</v>
      </c>
      <c r="AJ12" s="5">
        <f>'2.2 Cut Off Individu &amp; Komposit'!N17</f>
        <v>0</v>
      </c>
      <c r="AK12" s="40"/>
    </row>
    <row r="13" spans="1:37" x14ac:dyDescent="0.3">
      <c r="A13" s="1" t="str">
        <f>IF('2.1 Data FSVA 2025 &amp; Bobot'!A13="","",'2.1 Data FSVA 2025 &amp; Bobot'!A13)</f>
        <v/>
      </c>
      <c r="B13" s="2" t="str">
        <f>IF('2.1 Data FSVA 2025 &amp; Bobot'!B13="","",'2.1 Data FSVA 2025 &amp; Bobot'!B13)</f>
        <v/>
      </c>
      <c r="C13" s="1" t="str">
        <f>IF('2.1 Data FSVA 2025 &amp; Bobot'!C13="","",'2.1 Data FSVA 2025 &amp; Bobot'!C13)</f>
        <v/>
      </c>
      <c r="D13" s="1" t="str">
        <f>IF('2.1 Data FSVA 2025 &amp; Bobot'!D13="","",'2.1 Data FSVA 2025 &amp; Bobot'!D13)</f>
        <v/>
      </c>
      <c r="E13" s="1" t="str">
        <f>IF('2.1 Data FSVA 2025 &amp; Bobot'!E13="","",'2.1 Data FSVA 2025 &amp; Bobot'!E13)</f>
        <v/>
      </c>
      <c r="F13" s="2" t="str">
        <f>IF('2.1 Data FSVA 2025 &amp; Bobot'!F13="","",'2.1 Data FSVA 2025 &amp; Bobot'!F13)</f>
        <v/>
      </c>
      <c r="G13" s="64" t="str">
        <f>IF('2.1 Data FSVA 2025 &amp; Bobot'!G13="","",IF('2.1 Data FSVA 2025 &amp; Bobot'!G13&gt;='2.4 Prioritas Individu'!$Y$7,1,IF('2.1 Data FSVA 2025 &amp; Bobot'!G13&gt;='2.4 Prioritas Individu'!$Y$8,2,IF('2.1 Data FSVA 2025 &amp; Bobot'!G13&gt;='2.4 Prioritas Individu'!$Y$9,3,IF('2.1 Data FSVA 2025 &amp; Bobot'!G13&gt;='2.4 Prioritas Individu'!$Y$10,4,IF('2.1 Data FSVA 2025 &amp; Bobot'!G13&gt;='2.4 Prioritas Individu'!$Y$11,5,6))))))</f>
        <v/>
      </c>
      <c r="H13" s="64" t="str">
        <f>IF('2.1 Data FSVA 2025 &amp; Bobot'!I13="","",IF('2.1 Data FSVA 2025 &amp; Bobot'!I13&lt;'2.4 Prioritas Individu'!$Z$7,1,IF('2.1 Data FSVA 2025 &amp; Bobot'!I13&lt;'2.4 Prioritas Individu'!$Z$8,2,IF('2.1 Data FSVA 2025 &amp; Bobot'!I13&lt;'2.4 Prioritas Individu'!$Z$9,3,IF('2.1 Data FSVA 2025 &amp; Bobot'!I13&lt;'2.4 Prioritas Individu'!$Z$10,4,IF('2.1 Data FSVA 2025 &amp; Bobot'!I13&lt;'2.4 Prioritas Individu'!$Z$11,5,6))))))</f>
        <v/>
      </c>
      <c r="I13" s="64" t="str">
        <f>IF('2.1 Data FSVA 2025 &amp; Bobot'!K13="","",IF('2.1 Data FSVA 2025 &amp; Bobot'!K13&lt;'2.4 Prioritas Individu'!AA$7,1,IF('2.1 Data FSVA 2025 &amp; Bobot'!K13&lt;'2.4 Prioritas Individu'!AA$8,2,IF('2.1 Data FSVA 2025 &amp; Bobot'!K13&lt;'2.4 Prioritas Individu'!AA$9,3,IF('2.1 Data FSVA 2025 &amp; Bobot'!K13&lt;'2.4 Prioritas Individu'!AA$10,4,IF('2.1 Data FSVA 2025 &amp; Bobot'!K13&lt;'2.4 Prioritas Individu'!AA$11,5,6))))))</f>
        <v/>
      </c>
      <c r="J13" s="64" t="str">
        <f>IF('2.1 Data FSVA 2025 &amp; Bobot'!M13="","",IF('2.1 Data FSVA 2025 &amp; Bobot'!M13&lt;'2.4 Prioritas Individu'!AB$7,1,IF('2.1 Data FSVA 2025 &amp; Bobot'!M13&lt;'2.4 Prioritas Individu'!AB$8,2,IF('2.1 Data FSVA 2025 &amp; Bobot'!M13&lt;'2.4 Prioritas Individu'!AB$9,3,IF('2.1 Data FSVA 2025 &amp; Bobot'!M13&lt;'2.4 Prioritas Individu'!AB$10,4,IF('2.1 Data FSVA 2025 &amp; Bobot'!M13&lt;'2.4 Prioritas Individu'!AB$11,5,6))))))</f>
        <v/>
      </c>
      <c r="K13" s="64" t="str">
        <f>IF('2.1 Data FSVA 2025 &amp; Bobot'!O13="","",IF('2.1 Data FSVA 2025 &amp; Bobot'!O13&gt;='2.4 Prioritas Individu'!AC$7,1,IF('2.1 Data FSVA 2025 &amp; Bobot'!O13&gt;='2.4 Prioritas Individu'!AC$8,2,IF('2.1 Data FSVA 2025 &amp; Bobot'!O13&gt;='2.4 Prioritas Individu'!AC$9,3,IF('2.1 Data FSVA 2025 &amp; Bobot'!O13&gt;='2.4 Prioritas Individu'!AC$10,4,IF('2.1 Data FSVA 2025 &amp; Bobot'!O13&gt;='2.4 Prioritas Individu'!AC$11,5,6))))))</f>
        <v/>
      </c>
      <c r="L13" s="64" t="str">
        <f>IF('2.1 Data FSVA 2025 &amp; Bobot'!Q13="","",IF('2.1 Data FSVA 2025 &amp; Bobot'!Q13&gt;='2.4 Prioritas Individu'!AD$7,1,IF('2.1 Data FSVA 2025 &amp; Bobot'!Q13&gt;='2.4 Prioritas Individu'!AD$8,2,IF('2.1 Data FSVA 2025 &amp; Bobot'!Q13&gt;='2.4 Prioritas Individu'!AD$9,3,IF('2.1 Data FSVA 2025 &amp; Bobot'!Q13&gt;='2.4 Prioritas Individu'!AD$10,4,IF('2.1 Data FSVA 2025 &amp; Bobot'!Q13&gt;='2.4 Prioritas Individu'!AD$11,5,6))))))</f>
        <v/>
      </c>
      <c r="M13" s="64" t="str">
        <f>IF('2.1 Data FSVA 2025 &amp; Bobot'!S13="","",IF('2.1 Data FSVA 2025 &amp; Bobot'!S13&gt;='2.4 Prioritas Individu'!AE$7,1,IF('2.1 Data FSVA 2025 &amp; Bobot'!S13&gt;='2.4 Prioritas Individu'!AE$8,2,IF('2.1 Data FSVA 2025 &amp; Bobot'!S13&gt;='2.4 Prioritas Individu'!AE$9,3,IF('2.1 Data FSVA 2025 &amp; Bobot'!S13&gt;='2.4 Prioritas Individu'!AE$10,4,IF('2.1 Data FSVA 2025 &amp; Bobot'!S13&gt;='2.4 Prioritas Individu'!AE$11,5,6))))))</f>
        <v/>
      </c>
      <c r="N13" s="64" t="str">
        <f>IF('2.1 Data FSVA 2025 &amp; Bobot'!U13="","",IF('2.1 Data FSVA 2025 &amp; Bobot'!U13&lt;'2.4 Prioritas Individu'!AF$7,1,IF('2.1 Data FSVA 2025 &amp; Bobot'!U13&lt;'2.4 Prioritas Individu'!AF$8,2,IF('2.1 Data FSVA 2025 &amp; Bobot'!U13&lt;'2.4 Prioritas Individu'!AF$9,3,IF('2.1 Data FSVA 2025 &amp; Bobot'!U13&lt;'2.4 Prioritas Individu'!AF$10,4,IF('2.1 Data FSVA 2025 &amp; Bobot'!U13&lt;'2.4 Prioritas Individu'!AF$11,5,6))))))</f>
        <v/>
      </c>
      <c r="O13" s="64" t="str">
        <f>IF('2.1 Data FSVA 2025 &amp; Bobot'!W13="","",IF('2.1 Data FSVA 2025 &amp; Bobot'!W13&gt;='2.4 Prioritas Individu'!AG$7,1,IF('2.1 Data FSVA 2025 &amp; Bobot'!W13&gt;='2.4 Prioritas Individu'!AG$8,2,IF('2.1 Data FSVA 2025 &amp; Bobot'!W13&gt;='2.4 Prioritas Individu'!AG$9,3,IF('2.1 Data FSVA 2025 &amp; Bobot'!W13&gt;='2.4 Prioritas Individu'!AG$10,4,IF('2.1 Data FSVA 2025 &amp; Bobot'!W13&gt;='2.4 Prioritas Individu'!AG$11,5,6))))))</f>
        <v/>
      </c>
      <c r="P13" s="64" t="str">
        <f>IF('2.1 Data FSVA 2025 &amp; Bobot'!Y13="","",IF('2.1 Data FSVA 2025 &amp; Bobot'!Y13&lt;'2.4 Prioritas Individu'!AH$7,1,IF('2.1 Data FSVA 2025 &amp; Bobot'!Y13&lt;'2.4 Prioritas Individu'!AH$8,2,IF('2.1 Data FSVA 2025 &amp; Bobot'!Y13&lt;'2.4 Prioritas Individu'!AH$9,3,IF('2.1 Data FSVA 2025 &amp; Bobot'!Y13&lt;'2.4 Prioritas Individu'!AH$10,4,IF('2.1 Data FSVA 2025 &amp; Bobot'!Y13&lt;'2.4 Prioritas Individu'!AH$11,5,6))))))</f>
        <v/>
      </c>
      <c r="Q13" s="64" t="str">
        <f>IF('2.1 Data FSVA 2025 &amp; Bobot'!AA13="","",IF('2.1 Data FSVA 2025 &amp; Bobot'!AA13&lt;'2.4 Prioritas Individu'!AI$7,1,IF('2.1 Data FSVA 2025 &amp; Bobot'!AA13&lt;'2.4 Prioritas Individu'!AI$8,2,IF('2.1 Data FSVA 2025 &amp; Bobot'!AA13&lt;'2.4 Prioritas Individu'!AI$9,3,IF('2.1 Data FSVA 2025 &amp; Bobot'!AA13&lt;'2.4 Prioritas Individu'!AI$10,4,IF('2.1 Data FSVA 2025 &amp; Bobot'!AA13&lt;'2.4 Prioritas Individu'!AI$11,5,6))))))</f>
        <v/>
      </c>
      <c r="R13" s="64" t="str">
        <f>IF('2.1 Data FSVA 2025 &amp; Bobot'!AC13="","",IF('2.1 Data FSVA 2025 &amp; Bobot'!AC13&gt;='2.4 Prioritas Individu'!AJ$7,1,IF('2.1 Data FSVA 2025 &amp; Bobot'!AC13&gt;='2.4 Prioritas Individu'!AJ$8,2,IF('2.1 Data FSVA 2025 &amp; Bobot'!AC13&gt;='2.4 Prioritas Individu'!AJ$9,3,4))))</f>
        <v/>
      </c>
      <c r="S13" s="4" t="str">
        <f>'2.3 Indeks &amp; Cut off Komposit'!U17</f>
        <v>-</v>
      </c>
      <c r="T13" s="1" t="str">
        <f t="shared" si="0"/>
        <v>-</v>
      </c>
      <c r="U13" s="64" t="str">
        <f t="shared" si="1"/>
        <v>-</v>
      </c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</row>
    <row r="14" spans="1:37" x14ac:dyDescent="0.3">
      <c r="A14" s="1" t="str">
        <f>IF('2.1 Data FSVA 2025 &amp; Bobot'!A14="","",'2.1 Data FSVA 2025 &amp; Bobot'!A14)</f>
        <v/>
      </c>
      <c r="B14" s="2" t="str">
        <f>IF('2.1 Data FSVA 2025 &amp; Bobot'!B14="","",'2.1 Data FSVA 2025 &amp; Bobot'!B14)</f>
        <v/>
      </c>
      <c r="C14" s="1" t="str">
        <f>IF('2.1 Data FSVA 2025 &amp; Bobot'!C14="","",'2.1 Data FSVA 2025 &amp; Bobot'!C14)</f>
        <v/>
      </c>
      <c r="D14" s="1" t="str">
        <f>IF('2.1 Data FSVA 2025 &amp; Bobot'!D14="","",'2.1 Data FSVA 2025 &amp; Bobot'!D14)</f>
        <v/>
      </c>
      <c r="E14" s="1" t="str">
        <f>IF('2.1 Data FSVA 2025 &amp; Bobot'!E14="","",'2.1 Data FSVA 2025 &amp; Bobot'!E14)</f>
        <v/>
      </c>
      <c r="F14" s="2" t="str">
        <f>IF('2.1 Data FSVA 2025 &amp; Bobot'!F14="","",'2.1 Data FSVA 2025 &amp; Bobot'!F14)</f>
        <v/>
      </c>
      <c r="G14" s="64" t="str">
        <f>IF('2.1 Data FSVA 2025 &amp; Bobot'!G14="","",IF('2.1 Data FSVA 2025 &amp; Bobot'!G14&gt;='2.4 Prioritas Individu'!$Y$7,1,IF('2.1 Data FSVA 2025 &amp; Bobot'!G14&gt;='2.4 Prioritas Individu'!$Y$8,2,IF('2.1 Data FSVA 2025 &amp; Bobot'!G14&gt;='2.4 Prioritas Individu'!$Y$9,3,IF('2.1 Data FSVA 2025 &amp; Bobot'!G14&gt;='2.4 Prioritas Individu'!$Y$10,4,IF('2.1 Data FSVA 2025 &amp; Bobot'!G14&gt;='2.4 Prioritas Individu'!$Y$11,5,6))))))</f>
        <v/>
      </c>
      <c r="H14" s="64" t="str">
        <f>IF('2.1 Data FSVA 2025 &amp; Bobot'!I14="","",IF('2.1 Data FSVA 2025 &amp; Bobot'!I14&lt;'2.4 Prioritas Individu'!$Z$7,1,IF('2.1 Data FSVA 2025 &amp; Bobot'!I14&lt;'2.4 Prioritas Individu'!$Z$8,2,IF('2.1 Data FSVA 2025 &amp; Bobot'!I14&lt;'2.4 Prioritas Individu'!$Z$9,3,IF('2.1 Data FSVA 2025 &amp; Bobot'!I14&lt;'2.4 Prioritas Individu'!$Z$10,4,IF('2.1 Data FSVA 2025 &amp; Bobot'!I14&lt;'2.4 Prioritas Individu'!$Z$11,5,6))))))</f>
        <v/>
      </c>
      <c r="I14" s="64" t="str">
        <f>IF('2.1 Data FSVA 2025 &amp; Bobot'!K14="","",IF('2.1 Data FSVA 2025 &amp; Bobot'!K14&lt;'2.4 Prioritas Individu'!AA$7,1,IF('2.1 Data FSVA 2025 &amp; Bobot'!K14&lt;'2.4 Prioritas Individu'!AA$8,2,IF('2.1 Data FSVA 2025 &amp; Bobot'!K14&lt;'2.4 Prioritas Individu'!AA$9,3,IF('2.1 Data FSVA 2025 &amp; Bobot'!K14&lt;'2.4 Prioritas Individu'!AA$10,4,IF('2.1 Data FSVA 2025 &amp; Bobot'!K14&lt;'2.4 Prioritas Individu'!AA$11,5,6))))))</f>
        <v/>
      </c>
      <c r="J14" s="64" t="str">
        <f>IF('2.1 Data FSVA 2025 &amp; Bobot'!M14="","",IF('2.1 Data FSVA 2025 &amp; Bobot'!M14&lt;'2.4 Prioritas Individu'!AB$7,1,IF('2.1 Data FSVA 2025 &amp; Bobot'!M14&lt;'2.4 Prioritas Individu'!AB$8,2,IF('2.1 Data FSVA 2025 &amp; Bobot'!M14&lt;'2.4 Prioritas Individu'!AB$9,3,IF('2.1 Data FSVA 2025 &amp; Bobot'!M14&lt;'2.4 Prioritas Individu'!AB$10,4,IF('2.1 Data FSVA 2025 &amp; Bobot'!M14&lt;'2.4 Prioritas Individu'!AB$11,5,6))))))</f>
        <v/>
      </c>
      <c r="K14" s="64" t="str">
        <f>IF('2.1 Data FSVA 2025 &amp; Bobot'!O14="","",IF('2.1 Data FSVA 2025 &amp; Bobot'!O14&gt;='2.4 Prioritas Individu'!AC$7,1,IF('2.1 Data FSVA 2025 &amp; Bobot'!O14&gt;='2.4 Prioritas Individu'!AC$8,2,IF('2.1 Data FSVA 2025 &amp; Bobot'!O14&gt;='2.4 Prioritas Individu'!AC$9,3,IF('2.1 Data FSVA 2025 &amp; Bobot'!O14&gt;='2.4 Prioritas Individu'!AC$10,4,IF('2.1 Data FSVA 2025 &amp; Bobot'!O14&gt;='2.4 Prioritas Individu'!AC$11,5,6))))))</f>
        <v/>
      </c>
      <c r="L14" s="64" t="str">
        <f>IF('2.1 Data FSVA 2025 &amp; Bobot'!Q14="","",IF('2.1 Data FSVA 2025 &amp; Bobot'!Q14&gt;='2.4 Prioritas Individu'!AD$7,1,IF('2.1 Data FSVA 2025 &amp; Bobot'!Q14&gt;='2.4 Prioritas Individu'!AD$8,2,IF('2.1 Data FSVA 2025 &amp; Bobot'!Q14&gt;='2.4 Prioritas Individu'!AD$9,3,IF('2.1 Data FSVA 2025 &amp; Bobot'!Q14&gt;='2.4 Prioritas Individu'!AD$10,4,IF('2.1 Data FSVA 2025 &amp; Bobot'!Q14&gt;='2.4 Prioritas Individu'!AD$11,5,6))))))</f>
        <v/>
      </c>
      <c r="M14" s="64" t="str">
        <f>IF('2.1 Data FSVA 2025 &amp; Bobot'!S14="","",IF('2.1 Data FSVA 2025 &amp; Bobot'!S14&gt;='2.4 Prioritas Individu'!AE$7,1,IF('2.1 Data FSVA 2025 &amp; Bobot'!S14&gt;='2.4 Prioritas Individu'!AE$8,2,IF('2.1 Data FSVA 2025 &amp; Bobot'!S14&gt;='2.4 Prioritas Individu'!AE$9,3,IF('2.1 Data FSVA 2025 &amp; Bobot'!S14&gt;='2.4 Prioritas Individu'!AE$10,4,IF('2.1 Data FSVA 2025 &amp; Bobot'!S14&gt;='2.4 Prioritas Individu'!AE$11,5,6))))))</f>
        <v/>
      </c>
      <c r="N14" s="64" t="str">
        <f>IF('2.1 Data FSVA 2025 &amp; Bobot'!U14="","",IF('2.1 Data FSVA 2025 &amp; Bobot'!U14&lt;'2.4 Prioritas Individu'!AF$7,1,IF('2.1 Data FSVA 2025 &amp; Bobot'!U14&lt;'2.4 Prioritas Individu'!AF$8,2,IF('2.1 Data FSVA 2025 &amp; Bobot'!U14&lt;'2.4 Prioritas Individu'!AF$9,3,IF('2.1 Data FSVA 2025 &amp; Bobot'!U14&lt;'2.4 Prioritas Individu'!AF$10,4,IF('2.1 Data FSVA 2025 &amp; Bobot'!U14&lt;'2.4 Prioritas Individu'!AF$11,5,6))))))</f>
        <v/>
      </c>
      <c r="O14" s="64" t="str">
        <f>IF('2.1 Data FSVA 2025 &amp; Bobot'!W14="","",IF('2.1 Data FSVA 2025 &amp; Bobot'!W14&gt;='2.4 Prioritas Individu'!AG$7,1,IF('2.1 Data FSVA 2025 &amp; Bobot'!W14&gt;='2.4 Prioritas Individu'!AG$8,2,IF('2.1 Data FSVA 2025 &amp; Bobot'!W14&gt;='2.4 Prioritas Individu'!AG$9,3,IF('2.1 Data FSVA 2025 &amp; Bobot'!W14&gt;='2.4 Prioritas Individu'!AG$10,4,IF('2.1 Data FSVA 2025 &amp; Bobot'!W14&gt;='2.4 Prioritas Individu'!AG$11,5,6))))))</f>
        <v/>
      </c>
      <c r="P14" s="64" t="str">
        <f>IF('2.1 Data FSVA 2025 &amp; Bobot'!Y14="","",IF('2.1 Data FSVA 2025 &amp; Bobot'!Y14&lt;'2.4 Prioritas Individu'!AH$7,1,IF('2.1 Data FSVA 2025 &amp; Bobot'!Y14&lt;'2.4 Prioritas Individu'!AH$8,2,IF('2.1 Data FSVA 2025 &amp; Bobot'!Y14&lt;'2.4 Prioritas Individu'!AH$9,3,IF('2.1 Data FSVA 2025 &amp; Bobot'!Y14&lt;'2.4 Prioritas Individu'!AH$10,4,IF('2.1 Data FSVA 2025 &amp; Bobot'!Y14&lt;'2.4 Prioritas Individu'!AH$11,5,6))))))</f>
        <v/>
      </c>
      <c r="Q14" s="64" t="str">
        <f>IF('2.1 Data FSVA 2025 &amp; Bobot'!AA14="","",IF('2.1 Data FSVA 2025 &amp; Bobot'!AA14&lt;'2.4 Prioritas Individu'!AI$7,1,IF('2.1 Data FSVA 2025 &amp; Bobot'!AA14&lt;'2.4 Prioritas Individu'!AI$8,2,IF('2.1 Data FSVA 2025 &amp; Bobot'!AA14&lt;'2.4 Prioritas Individu'!AI$9,3,IF('2.1 Data FSVA 2025 &amp; Bobot'!AA14&lt;'2.4 Prioritas Individu'!AI$10,4,IF('2.1 Data FSVA 2025 &amp; Bobot'!AA14&lt;'2.4 Prioritas Individu'!AI$11,5,6))))))</f>
        <v/>
      </c>
      <c r="R14" s="64" t="str">
        <f>IF('2.1 Data FSVA 2025 &amp; Bobot'!AC14="","",IF('2.1 Data FSVA 2025 &amp; Bobot'!AC14&gt;='2.4 Prioritas Individu'!AJ$7,1,IF('2.1 Data FSVA 2025 &amp; Bobot'!AC14&gt;='2.4 Prioritas Individu'!AJ$8,2,IF('2.1 Data FSVA 2025 &amp; Bobot'!AC14&gt;='2.4 Prioritas Individu'!AJ$9,3,4))))</f>
        <v/>
      </c>
      <c r="S14" s="4" t="str">
        <f>'2.3 Indeks &amp; Cut off Komposit'!U18</f>
        <v>-</v>
      </c>
      <c r="T14" s="1" t="str">
        <f t="shared" si="0"/>
        <v>-</v>
      </c>
      <c r="U14" s="64" t="str">
        <f t="shared" si="1"/>
        <v>-</v>
      </c>
    </row>
    <row r="15" spans="1:37" x14ac:dyDescent="0.3">
      <c r="A15" s="1" t="str">
        <f>IF('2.1 Data FSVA 2025 &amp; Bobot'!A15="","",'2.1 Data FSVA 2025 &amp; Bobot'!A15)</f>
        <v/>
      </c>
      <c r="B15" s="2" t="str">
        <f>IF('2.1 Data FSVA 2025 &amp; Bobot'!B15="","",'2.1 Data FSVA 2025 &amp; Bobot'!B15)</f>
        <v/>
      </c>
      <c r="C15" s="1" t="str">
        <f>IF('2.1 Data FSVA 2025 &amp; Bobot'!C15="","",'2.1 Data FSVA 2025 &amp; Bobot'!C15)</f>
        <v/>
      </c>
      <c r="D15" s="1" t="str">
        <f>IF('2.1 Data FSVA 2025 &amp; Bobot'!D15="","",'2.1 Data FSVA 2025 &amp; Bobot'!D15)</f>
        <v/>
      </c>
      <c r="E15" s="1" t="str">
        <f>IF('2.1 Data FSVA 2025 &amp; Bobot'!E15="","",'2.1 Data FSVA 2025 &amp; Bobot'!E15)</f>
        <v/>
      </c>
      <c r="F15" s="2" t="str">
        <f>IF('2.1 Data FSVA 2025 &amp; Bobot'!F15="","",'2.1 Data FSVA 2025 &amp; Bobot'!F15)</f>
        <v/>
      </c>
      <c r="G15" s="64" t="str">
        <f>IF('2.1 Data FSVA 2025 &amp; Bobot'!G15="","",IF('2.1 Data FSVA 2025 &amp; Bobot'!G15&gt;='2.4 Prioritas Individu'!$Y$7,1,IF('2.1 Data FSVA 2025 &amp; Bobot'!G15&gt;='2.4 Prioritas Individu'!$Y$8,2,IF('2.1 Data FSVA 2025 &amp; Bobot'!G15&gt;='2.4 Prioritas Individu'!$Y$9,3,IF('2.1 Data FSVA 2025 &amp; Bobot'!G15&gt;='2.4 Prioritas Individu'!$Y$10,4,IF('2.1 Data FSVA 2025 &amp; Bobot'!G15&gt;='2.4 Prioritas Individu'!$Y$11,5,6))))))</f>
        <v/>
      </c>
      <c r="H15" s="64" t="str">
        <f>IF('2.1 Data FSVA 2025 &amp; Bobot'!I15="","",IF('2.1 Data FSVA 2025 &amp; Bobot'!I15&lt;'2.4 Prioritas Individu'!$Z$7,1,IF('2.1 Data FSVA 2025 &amp; Bobot'!I15&lt;'2.4 Prioritas Individu'!$Z$8,2,IF('2.1 Data FSVA 2025 &amp; Bobot'!I15&lt;'2.4 Prioritas Individu'!$Z$9,3,IF('2.1 Data FSVA 2025 &amp; Bobot'!I15&lt;'2.4 Prioritas Individu'!$Z$10,4,IF('2.1 Data FSVA 2025 &amp; Bobot'!I15&lt;'2.4 Prioritas Individu'!$Z$11,5,6))))))</f>
        <v/>
      </c>
      <c r="I15" s="64" t="str">
        <f>IF('2.1 Data FSVA 2025 &amp; Bobot'!K15="","",IF('2.1 Data FSVA 2025 &amp; Bobot'!K15&lt;'2.4 Prioritas Individu'!AA$7,1,IF('2.1 Data FSVA 2025 &amp; Bobot'!K15&lt;'2.4 Prioritas Individu'!AA$8,2,IF('2.1 Data FSVA 2025 &amp; Bobot'!K15&lt;'2.4 Prioritas Individu'!AA$9,3,IF('2.1 Data FSVA 2025 &amp; Bobot'!K15&lt;'2.4 Prioritas Individu'!AA$10,4,IF('2.1 Data FSVA 2025 &amp; Bobot'!K15&lt;'2.4 Prioritas Individu'!AA$11,5,6))))))</f>
        <v/>
      </c>
      <c r="J15" s="64" t="str">
        <f>IF('2.1 Data FSVA 2025 &amp; Bobot'!M15="","",IF('2.1 Data FSVA 2025 &amp; Bobot'!M15&lt;'2.4 Prioritas Individu'!AB$7,1,IF('2.1 Data FSVA 2025 &amp; Bobot'!M15&lt;'2.4 Prioritas Individu'!AB$8,2,IF('2.1 Data FSVA 2025 &amp; Bobot'!M15&lt;'2.4 Prioritas Individu'!AB$9,3,IF('2.1 Data FSVA 2025 &amp; Bobot'!M15&lt;'2.4 Prioritas Individu'!AB$10,4,IF('2.1 Data FSVA 2025 &amp; Bobot'!M15&lt;'2.4 Prioritas Individu'!AB$11,5,6))))))</f>
        <v/>
      </c>
      <c r="K15" s="64" t="str">
        <f>IF('2.1 Data FSVA 2025 &amp; Bobot'!O15="","",IF('2.1 Data FSVA 2025 &amp; Bobot'!O15&gt;='2.4 Prioritas Individu'!AC$7,1,IF('2.1 Data FSVA 2025 &amp; Bobot'!O15&gt;='2.4 Prioritas Individu'!AC$8,2,IF('2.1 Data FSVA 2025 &amp; Bobot'!O15&gt;='2.4 Prioritas Individu'!AC$9,3,IF('2.1 Data FSVA 2025 &amp; Bobot'!O15&gt;='2.4 Prioritas Individu'!AC$10,4,IF('2.1 Data FSVA 2025 &amp; Bobot'!O15&gt;='2.4 Prioritas Individu'!AC$11,5,6))))))</f>
        <v/>
      </c>
      <c r="L15" s="64" t="str">
        <f>IF('2.1 Data FSVA 2025 &amp; Bobot'!Q15="","",IF('2.1 Data FSVA 2025 &amp; Bobot'!Q15&gt;='2.4 Prioritas Individu'!AD$7,1,IF('2.1 Data FSVA 2025 &amp; Bobot'!Q15&gt;='2.4 Prioritas Individu'!AD$8,2,IF('2.1 Data FSVA 2025 &amp; Bobot'!Q15&gt;='2.4 Prioritas Individu'!AD$9,3,IF('2.1 Data FSVA 2025 &amp; Bobot'!Q15&gt;='2.4 Prioritas Individu'!AD$10,4,IF('2.1 Data FSVA 2025 &amp; Bobot'!Q15&gt;='2.4 Prioritas Individu'!AD$11,5,6))))))</f>
        <v/>
      </c>
      <c r="M15" s="64" t="str">
        <f>IF('2.1 Data FSVA 2025 &amp; Bobot'!S15="","",IF('2.1 Data FSVA 2025 &amp; Bobot'!S15&gt;='2.4 Prioritas Individu'!AE$7,1,IF('2.1 Data FSVA 2025 &amp; Bobot'!S15&gt;='2.4 Prioritas Individu'!AE$8,2,IF('2.1 Data FSVA 2025 &amp; Bobot'!S15&gt;='2.4 Prioritas Individu'!AE$9,3,IF('2.1 Data FSVA 2025 &amp; Bobot'!S15&gt;='2.4 Prioritas Individu'!AE$10,4,IF('2.1 Data FSVA 2025 &amp; Bobot'!S15&gt;='2.4 Prioritas Individu'!AE$11,5,6))))))</f>
        <v/>
      </c>
      <c r="N15" s="64" t="str">
        <f>IF('2.1 Data FSVA 2025 &amp; Bobot'!U15="","",IF('2.1 Data FSVA 2025 &amp; Bobot'!U15&lt;'2.4 Prioritas Individu'!AF$7,1,IF('2.1 Data FSVA 2025 &amp; Bobot'!U15&lt;'2.4 Prioritas Individu'!AF$8,2,IF('2.1 Data FSVA 2025 &amp; Bobot'!U15&lt;'2.4 Prioritas Individu'!AF$9,3,IF('2.1 Data FSVA 2025 &amp; Bobot'!U15&lt;'2.4 Prioritas Individu'!AF$10,4,IF('2.1 Data FSVA 2025 &amp; Bobot'!U15&lt;'2.4 Prioritas Individu'!AF$11,5,6))))))</f>
        <v/>
      </c>
      <c r="O15" s="64" t="str">
        <f>IF('2.1 Data FSVA 2025 &amp; Bobot'!W15="","",IF('2.1 Data FSVA 2025 &amp; Bobot'!W15&gt;='2.4 Prioritas Individu'!AG$7,1,IF('2.1 Data FSVA 2025 &amp; Bobot'!W15&gt;='2.4 Prioritas Individu'!AG$8,2,IF('2.1 Data FSVA 2025 &amp; Bobot'!W15&gt;='2.4 Prioritas Individu'!AG$9,3,IF('2.1 Data FSVA 2025 &amp; Bobot'!W15&gt;='2.4 Prioritas Individu'!AG$10,4,IF('2.1 Data FSVA 2025 &amp; Bobot'!W15&gt;='2.4 Prioritas Individu'!AG$11,5,6))))))</f>
        <v/>
      </c>
      <c r="P15" s="64" t="str">
        <f>IF('2.1 Data FSVA 2025 &amp; Bobot'!Y15="","",IF('2.1 Data FSVA 2025 &amp; Bobot'!Y15&lt;'2.4 Prioritas Individu'!AH$7,1,IF('2.1 Data FSVA 2025 &amp; Bobot'!Y15&lt;'2.4 Prioritas Individu'!AH$8,2,IF('2.1 Data FSVA 2025 &amp; Bobot'!Y15&lt;'2.4 Prioritas Individu'!AH$9,3,IF('2.1 Data FSVA 2025 &amp; Bobot'!Y15&lt;'2.4 Prioritas Individu'!AH$10,4,IF('2.1 Data FSVA 2025 &amp; Bobot'!Y15&lt;'2.4 Prioritas Individu'!AH$11,5,6))))))</f>
        <v/>
      </c>
      <c r="Q15" s="64" t="str">
        <f>IF('2.1 Data FSVA 2025 &amp; Bobot'!AA15="","",IF('2.1 Data FSVA 2025 &amp; Bobot'!AA15&lt;'2.4 Prioritas Individu'!AI$7,1,IF('2.1 Data FSVA 2025 &amp; Bobot'!AA15&lt;'2.4 Prioritas Individu'!AI$8,2,IF('2.1 Data FSVA 2025 &amp; Bobot'!AA15&lt;'2.4 Prioritas Individu'!AI$9,3,IF('2.1 Data FSVA 2025 &amp; Bobot'!AA15&lt;'2.4 Prioritas Individu'!AI$10,4,IF('2.1 Data FSVA 2025 &amp; Bobot'!AA15&lt;'2.4 Prioritas Individu'!AI$11,5,6))))))</f>
        <v/>
      </c>
      <c r="R15" s="64" t="str">
        <f>IF('2.1 Data FSVA 2025 &amp; Bobot'!AC15="","",IF('2.1 Data FSVA 2025 &amp; Bobot'!AC15&gt;='2.4 Prioritas Individu'!AJ$7,1,IF('2.1 Data FSVA 2025 &amp; Bobot'!AC15&gt;='2.4 Prioritas Individu'!AJ$8,2,IF('2.1 Data FSVA 2025 &amp; Bobot'!AC15&gt;='2.4 Prioritas Individu'!AJ$9,3,4))))</f>
        <v/>
      </c>
      <c r="S15" s="4" t="str">
        <f>'2.3 Indeks &amp; Cut off Komposit'!U19</f>
        <v>-</v>
      </c>
      <c r="T15" s="1" t="str">
        <f t="shared" si="0"/>
        <v>-</v>
      </c>
      <c r="U15" s="64" t="str">
        <f t="shared" si="1"/>
        <v>-</v>
      </c>
      <c r="W15" s="14"/>
    </row>
    <row r="16" spans="1:37" x14ac:dyDescent="0.3">
      <c r="A16" s="1" t="str">
        <f>IF('2.1 Data FSVA 2025 &amp; Bobot'!A16="","",'2.1 Data FSVA 2025 &amp; Bobot'!A16)</f>
        <v/>
      </c>
      <c r="B16" s="2" t="str">
        <f>IF('2.1 Data FSVA 2025 &amp; Bobot'!B16="","",'2.1 Data FSVA 2025 &amp; Bobot'!B16)</f>
        <v/>
      </c>
      <c r="C16" s="1" t="str">
        <f>IF('2.1 Data FSVA 2025 &amp; Bobot'!C16="","",'2.1 Data FSVA 2025 &amp; Bobot'!C16)</f>
        <v/>
      </c>
      <c r="D16" s="1" t="str">
        <f>IF('2.1 Data FSVA 2025 &amp; Bobot'!D16="","",'2.1 Data FSVA 2025 &amp; Bobot'!D16)</f>
        <v/>
      </c>
      <c r="E16" s="1" t="str">
        <f>IF('2.1 Data FSVA 2025 &amp; Bobot'!E16="","",'2.1 Data FSVA 2025 &amp; Bobot'!E16)</f>
        <v/>
      </c>
      <c r="F16" s="2" t="str">
        <f>IF('2.1 Data FSVA 2025 &amp; Bobot'!F16="","",'2.1 Data FSVA 2025 &amp; Bobot'!F16)</f>
        <v/>
      </c>
      <c r="G16" s="64" t="str">
        <f>IF('2.1 Data FSVA 2025 &amp; Bobot'!G16="","",IF('2.1 Data FSVA 2025 &amp; Bobot'!G16&gt;='2.4 Prioritas Individu'!$Y$7,1,IF('2.1 Data FSVA 2025 &amp; Bobot'!G16&gt;='2.4 Prioritas Individu'!$Y$8,2,IF('2.1 Data FSVA 2025 &amp; Bobot'!G16&gt;='2.4 Prioritas Individu'!$Y$9,3,IF('2.1 Data FSVA 2025 &amp; Bobot'!G16&gt;='2.4 Prioritas Individu'!$Y$10,4,IF('2.1 Data FSVA 2025 &amp; Bobot'!G16&gt;='2.4 Prioritas Individu'!$Y$11,5,6))))))</f>
        <v/>
      </c>
      <c r="H16" s="64" t="str">
        <f>IF('2.1 Data FSVA 2025 &amp; Bobot'!I16="","",IF('2.1 Data FSVA 2025 &amp; Bobot'!I16&lt;'2.4 Prioritas Individu'!$Z$7,1,IF('2.1 Data FSVA 2025 &amp; Bobot'!I16&lt;'2.4 Prioritas Individu'!$Z$8,2,IF('2.1 Data FSVA 2025 &amp; Bobot'!I16&lt;'2.4 Prioritas Individu'!$Z$9,3,IF('2.1 Data FSVA 2025 &amp; Bobot'!I16&lt;'2.4 Prioritas Individu'!$Z$10,4,IF('2.1 Data FSVA 2025 &amp; Bobot'!I16&lt;'2.4 Prioritas Individu'!$Z$11,5,6))))))</f>
        <v/>
      </c>
      <c r="I16" s="64" t="str">
        <f>IF('2.1 Data FSVA 2025 &amp; Bobot'!K16="","",IF('2.1 Data FSVA 2025 &amp; Bobot'!K16&lt;'2.4 Prioritas Individu'!AA$7,1,IF('2.1 Data FSVA 2025 &amp; Bobot'!K16&lt;'2.4 Prioritas Individu'!AA$8,2,IF('2.1 Data FSVA 2025 &amp; Bobot'!K16&lt;'2.4 Prioritas Individu'!AA$9,3,IF('2.1 Data FSVA 2025 &amp; Bobot'!K16&lt;'2.4 Prioritas Individu'!AA$10,4,IF('2.1 Data FSVA 2025 &amp; Bobot'!K16&lt;'2.4 Prioritas Individu'!AA$11,5,6))))))</f>
        <v/>
      </c>
      <c r="J16" s="64" t="str">
        <f>IF('2.1 Data FSVA 2025 &amp; Bobot'!M16="","",IF('2.1 Data FSVA 2025 &amp; Bobot'!M16&lt;'2.4 Prioritas Individu'!AB$7,1,IF('2.1 Data FSVA 2025 &amp; Bobot'!M16&lt;'2.4 Prioritas Individu'!AB$8,2,IF('2.1 Data FSVA 2025 &amp; Bobot'!M16&lt;'2.4 Prioritas Individu'!AB$9,3,IF('2.1 Data FSVA 2025 &amp; Bobot'!M16&lt;'2.4 Prioritas Individu'!AB$10,4,IF('2.1 Data FSVA 2025 &amp; Bobot'!M16&lt;'2.4 Prioritas Individu'!AB$11,5,6))))))</f>
        <v/>
      </c>
      <c r="K16" s="64" t="str">
        <f>IF('2.1 Data FSVA 2025 &amp; Bobot'!O16="","",IF('2.1 Data FSVA 2025 &amp; Bobot'!O16&gt;='2.4 Prioritas Individu'!AC$7,1,IF('2.1 Data FSVA 2025 &amp; Bobot'!O16&gt;='2.4 Prioritas Individu'!AC$8,2,IF('2.1 Data FSVA 2025 &amp; Bobot'!O16&gt;='2.4 Prioritas Individu'!AC$9,3,IF('2.1 Data FSVA 2025 &amp; Bobot'!O16&gt;='2.4 Prioritas Individu'!AC$10,4,IF('2.1 Data FSVA 2025 &amp; Bobot'!O16&gt;='2.4 Prioritas Individu'!AC$11,5,6))))))</f>
        <v/>
      </c>
      <c r="L16" s="64" t="str">
        <f>IF('2.1 Data FSVA 2025 &amp; Bobot'!Q16="","",IF('2.1 Data FSVA 2025 &amp; Bobot'!Q16&gt;='2.4 Prioritas Individu'!AD$7,1,IF('2.1 Data FSVA 2025 &amp; Bobot'!Q16&gt;='2.4 Prioritas Individu'!AD$8,2,IF('2.1 Data FSVA 2025 &amp; Bobot'!Q16&gt;='2.4 Prioritas Individu'!AD$9,3,IF('2.1 Data FSVA 2025 &amp; Bobot'!Q16&gt;='2.4 Prioritas Individu'!AD$10,4,IF('2.1 Data FSVA 2025 &amp; Bobot'!Q16&gt;='2.4 Prioritas Individu'!AD$11,5,6))))))</f>
        <v/>
      </c>
      <c r="M16" s="64" t="str">
        <f>IF('2.1 Data FSVA 2025 &amp; Bobot'!S16="","",IF('2.1 Data FSVA 2025 &amp; Bobot'!S16&gt;='2.4 Prioritas Individu'!AE$7,1,IF('2.1 Data FSVA 2025 &amp; Bobot'!S16&gt;='2.4 Prioritas Individu'!AE$8,2,IF('2.1 Data FSVA 2025 &amp; Bobot'!S16&gt;='2.4 Prioritas Individu'!AE$9,3,IF('2.1 Data FSVA 2025 &amp; Bobot'!S16&gt;='2.4 Prioritas Individu'!AE$10,4,IF('2.1 Data FSVA 2025 &amp; Bobot'!S16&gt;='2.4 Prioritas Individu'!AE$11,5,6))))))</f>
        <v/>
      </c>
      <c r="N16" s="64" t="str">
        <f>IF('2.1 Data FSVA 2025 &amp; Bobot'!U16="","",IF('2.1 Data FSVA 2025 &amp; Bobot'!U16&lt;'2.4 Prioritas Individu'!AF$7,1,IF('2.1 Data FSVA 2025 &amp; Bobot'!U16&lt;'2.4 Prioritas Individu'!AF$8,2,IF('2.1 Data FSVA 2025 &amp; Bobot'!U16&lt;'2.4 Prioritas Individu'!AF$9,3,IF('2.1 Data FSVA 2025 &amp; Bobot'!U16&lt;'2.4 Prioritas Individu'!AF$10,4,IF('2.1 Data FSVA 2025 &amp; Bobot'!U16&lt;'2.4 Prioritas Individu'!AF$11,5,6))))))</f>
        <v/>
      </c>
      <c r="O16" s="64" t="str">
        <f>IF('2.1 Data FSVA 2025 &amp; Bobot'!W16="","",IF('2.1 Data FSVA 2025 &amp; Bobot'!W16&gt;='2.4 Prioritas Individu'!AG$7,1,IF('2.1 Data FSVA 2025 &amp; Bobot'!W16&gt;='2.4 Prioritas Individu'!AG$8,2,IF('2.1 Data FSVA 2025 &amp; Bobot'!W16&gt;='2.4 Prioritas Individu'!AG$9,3,IF('2.1 Data FSVA 2025 &amp; Bobot'!W16&gt;='2.4 Prioritas Individu'!AG$10,4,IF('2.1 Data FSVA 2025 &amp; Bobot'!W16&gt;='2.4 Prioritas Individu'!AG$11,5,6))))))</f>
        <v/>
      </c>
      <c r="P16" s="64" t="str">
        <f>IF('2.1 Data FSVA 2025 &amp; Bobot'!Y16="","",IF('2.1 Data FSVA 2025 &amp; Bobot'!Y16&lt;'2.4 Prioritas Individu'!AH$7,1,IF('2.1 Data FSVA 2025 &amp; Bobot'!Y16&lt;'2.4 Prioritas Individu'!AH$8,2,IF('2.1 Data FSVA 2025 &amp; Bobot'!Y16&lt;'2.4 Prioritas Individu'!AH$9,3,IF('2.1 Data FSVA 2025 &amp; Bobot'!Y16&lt;'2.4 Prioritas Individu'!AH$10,4,IF('2.1 Data FSVA 2025 &amp; Bobot'!Y16&lt;'2.4 Prioritas Individu'!AH$11,5,6))))))</f>
        <v/>
      </c>
      <c r="Q16" s="64" t="str">
        <f>IF('2.1 Data FSVA 2025 &amp; Bobot'!AA16="","",IF('2.1 Data FSVA 2025 &amp; Bobot'!AA16&lt;'2.4 Prioritas Individu'!AI$7,1,IF('2.1 Data FSVA 2025 &amp; Bobot'!AA16&lt;'2.4 Prioritas Individu'!AI$8,2,IF('2.1 Data FSVA 2025 &amp; Bobot'!AA16&lt;'2.4 Prioritas Individu'!AI$9,3,IF('2.1 Data FSVA 2025 &amp; Bobot'!AA16&lt;'2.4 Prioritas Individu'!AI$10,4,IF('2.1 Data FSVA 2025 &amp; Bobot'!AA16&lt;'2.4 Prioritas Individu'!AI$11,5,6))))))</f>
        <v/>
      </c>
      <c r="R16" s="64" t="str">
        <f>IF('2.1 Data FSVA 2025 &amp; Bobot'!AC16="","",IF('2.1 Data FSVA 2025 &amp; Bobot'!AC16&gt;='2.4 Prioritas Individu'!AJ$7,1,IF('2.1 Data FSVA 2025 &amp; Bobot'!AC16&gt;='2.4 Prioritas Individu'!AJ$8,2,IF('2.1 Data FSVA 2025 &amp; Bobot'!AC16&gt;='2.4 Prioritas Individu'!AJ$9,3,4))))</f>
        <v/>
      </c>
      <c r="S16" s="4" t="str">
        <f>'2.3 Indeks &amp; Cut off Komposit'!U20</f>
        <v>-</v>
      </c>
      <c r="T16" s="1" t="str">
        <f t="shared" si="0"/>
        <v>-</v>
      </c>
      <c r="U16" s="64" t="str">
        <f t="shared" si="1"/>
        <v>-</v>
      </c>
    </row>
    <row r="17" spans="1:23" x14ac:dyDescent="0.3">
      <c r="A17" s="1" t="str">
        <f>IF('2.1 Data FSVA 2025 &amp; Bobot'!A17="","",'2.1 Data FSVA 2025 &amp; Bobot'!A17)</f>
        <v/>
      </c>
      <c r="B17" s="2" t="str">
        <f>IF('2.1 Data FSVA 2025 &amp; Bobot'!B17="","",'2.1 Data FSVA 2025 &amp; Bobot'!B17)</f>
        <v/>
      </c>
      <c r="C17" s="1" t="str">
        <f>IF('2.1 Data FSVA 2025 &amp; Bobot'!C17="","",'2.1 Data FSVA 2025 &amp; Bobot'!C17)</f>
        <v/>
      </c>
      <c r="D17" s="1" t="str">
        <f>IF('2.1 Data FSVA 2025 &amp; Bobot'!D17="","",'2.1 Data FSVA 2025 &amp; Bobot'!D17)</f>
        <v/>
      </c>
      <c r="E17" s="1" t="str">
        <f>IF('2.1 Data FSVA 2025 &amp; Bobot'!E17="","",'2.1 Data FSVA 2025 &amp; Bobot'!E17)</f>
        <v/>
      </c>
      <c r="F17" s="2" t="str">
        <f>IF('2.1 Data FSVA 2025 &amp; Bobot'!F17="","",'2.1 Data FSVA 2025 &amp; Bobot'!F17)</f>
        <v/>
      </c>
      <c r="G17" s="64" t="str">
        <f>IF('2.1 Data FSVA 2025 &amp; Bobot'!G17="","",IF('2.1 Data FSVA 2025 &amp; Bobot'!G17&gt;='2.4 Prioritas Individu'!$Y$7,1,IF('2.1 Data FSVA 2025 &amp; Bobot'!G17&gt;='2.4 Prioritas Individu'!$Y$8,2,IF('2.1 Data FSVA 2025 &amp; Bobot'!G17&gt;='2.4 Prioritas Individu'!$Y$9,3,IF('2.1 Data FSVA 2025 &amp; Bobot'!G17&gt;='2.4 Prioritas Individu'!$Y$10,4,IF('2.1 Data FSVA 2025 &amp; Bobot'!G17&gt;='2.4 Prioritas Individu'!$Y$11,5,6))))))</f>
        <v/>
      </c>
      <c r="H17" s="64" t="str">
        <f>IF('2.1 Data FSVA 2025 &amp; Bobot'!I17="","",IF('2.1 Data FSVA 2025 &amp; Bobot'!I17&lt;'2.4 Prioritas Individu'!$Z$7,1,IF('2.1 Data FSVA 2025 &amp; Bobot'!I17&lt;'2.4 Prioritas Individu'!$Z$8,2,IF('2.1 Data FSVA 2025 &amp; Bobot'!I17&lt;'2.4 Prioritas Individu'!$Z$9,3,IF('2.1 Data FSVA 2025 &amp; Bobot'!I17&lt;'2.4 Prioritas Individu'!$Z$10,4,IF('2.1 Data FSVA 2025 &amp; Bobot'!I17&lt;'2.4 Prioritas Individu'!$Z$11,5,6))))))</f>
        <v/>
      </c>
      <c r="I17" s="64" t="str">
        <f>IF('2.1 Data FSVA 2025 &amp; Bobot'!K17="","",IF('2.1 Data FSVA 2025 &amp; Bobot'!K17&lt;'2.4 Prioritas Individu'!AA$7,1,IF('2.1 Data FSVA 2025 &amp; Bobot'!K17&lt;'2.4 Prioritas Individu'!AA$8,2,IF('2.1 Data FSVA 2025 &amp; Bobot'!K17&lt;'2.4 Prioritas Individu'!AA$9,3,IF('2.1 Data FSVA 2025 &amp; Bobot'!K17&lt;'2.4 Prioritas Individu'!AA$10,4,IF('2.1 Data FSVA 2025 &amp; Bobot'!K17&lt;'2.4 Prioritas Individu'!AA$11,5,6))))))</f>
        <v/>
      </c>
      <c r="J17" s="64" t="str">
        <f>IF('2.1 Data FSVA 2025 &amp; Bobot'!M17="","",IF('2.1 Data FSVA 2025 &amp; Bobot'!M17&lt;'2.4 Prioritas Individu'!AB$7,1,IF('2.1 Data FSVA 2025 &amp; Bobot'!M17&lt;'2.4 Prioritas Individu'!AB$8,2,IF('2.1 Data FSVA 2025 &amp; Bobot'!M17&lt;'2.4 Prioritas Individu'!AB$9,3,IF('2.1 Data FSVA 2025 &amp; Bobot'!M17&lt;'2.4 Prioritas Individu'!AB$10,4,IF('2.1 Data FSVA 2025 &amp; Bobot'!M17&lt;'2.4 Prioritas Individu'!AB$11,5,6))))))</f>
        <v/>
      </c>
      <c r="K17" s="64" t="str">
        <f>IF('2.1 Data FSVA 2025 &amp; Bobot'!O17="","",IF('2.1 Data FSVA 2025 &amp; Bobot'!O17&gt;='2.4 Prioritas Individu'!AC$7,1,IF('2.1 Data FSVA 2025 &amp; Bobot'!O17&gt;='2.4 Prioritas Individu'!AC$8,2,IF('2.1 Data FSVA 2025 &amp; Bobot'!O17&gt;='2.4 Prioritas Individu'!AC$9,3,IF('2.1 Data FSVA 2025 &amp; Bobot'!O17&gt;='2.4 Prioritas Individu'!AC$10,4,IF('2.1 Data FSVA 2025 &amp; Bobot'!O17&gt;='2.4 Prioritas Individu'!AC$11,5,6))))))</f>
        <v/>
      </c>
      <c r="L17" s="64" t="str">
        <f>IF('2.1 Data FSVA 2025 &amp; Bobot'!Q17="","",IF('2.1 Data FSVA 2025 &amp; Bobot'!Q17&gt;='2.4 Prioritas Individu'!AD$7,1,IF('2.1 Data FSVA 2025 &amp; Bobot'!Q17&gt;='2.4 Prioritas Individu'!AD$8,2,IF('2.1 Data FSVA 2025 &amp; Bobot'!Q17&gt;='2.4 Prioritas Individu'!AD$9,3,IF('2.1 Data FSVA 2025 &amp; Bobot'!Q17&gt;='2.4 Prioritas Individu'!AD$10,4,IF('2.1 Data FSVA 2025 &amp; Bobot'!Q17&gt;='2.4 Prioritas Individu'!AD$11,5,6))))))</f>
        <v/>
      </c>
      <c r="M17" s="64" t="str">
        <f>IF('2.1 Data FSVA 2025 &amp; Bobot'!S17="","",IF('2.1 Data FSVA 2025 &amp; Bobot'!S17&gt;='2.4 Prioritas Individu'!AE$7,1,IF('2.1 Data FSVA 2025 &amp; Bobot'!S17&gt;='2.4 Prioritas Individu'!AE$8,2,IF('2.1 Data FSVA 2025 &amp; Bobot'!S17&gt;='2.4 Prioritas Individu'!AE$9,3,IF('2.1 Data FSVA 2025 &amp; Bobot'!S17&gt;='2.4 Prioritas Individu'!AE$10,4,IF('2.1 Data FSVA 2025 &amp; Bobot'!S17&gt;='2.4 Prioritas Individu'!AE$11,5,6))))))</f>
        <v/>
      </c>
      <c r="N17" s="64" t="str">
        <f>IF('2.1 Data FSVA 2025 &amp; Bobot'!U17="","",IF('2.1 Data FSVA 2025 &amp; Bobot'!U17&lt;'2.4 Prioritas Individu'!AF$7,1,IF('2.1 Data FSVA 2025 &amp; Bobot'!U17&lt;'2.4 Prioritas Individu'!AF$8,2,IF('2.1 Data FSVA 2025 &amp; Bobot'!U17&lt;'2.4 Prioritas Individu'!AF$9,3,IF('2.1 Data FSVA 2025 &amp; Bobot'!U17&lt;'2.4 Prioritas Individu'!AF$10,4,IF('2.1 Data FSVA 2025 &amp; Bobot'!U17&lt;'2.4 Prioritas Individu'!AF$11,5,6))))))</f>
        <v/>
      </c>
      <c r="O17" s="64" t="str">
        <f>IF('2.1 Data FSVA 2025 &amp; Bobot'!W17="","",IF('2.1 Data FSVA 2025 &amp; Bobot'!W17&gt;='2.4 Prioritas Individu'!AG$7,1,IF('2.1 Data FSVA 2025 &amp; Bobot'!W17&gt;='2.4 Prioritas Individu'!AG$8,2,IF('2.1 Data FSVA 2025 &amp; Bobot'!W17&gt;='2.4 Prioritas Individu'!AG$9,3,IF('2.1 Data FSVA 2025 &amp; Bobot'!W17&gt;='2.4 Prioritas Individu'!AG$10,4,IF('2.1 Data FSVA 2025 &amp; Bobot'!W17&gt;='2.4 Prioritas Individu'!AG$11,5,6))))))</f>
        <v/>
      </c>
      <c r="P17" s="64" t="str">
        <f>IF('2.1 Data FSVA 2025 &amp; Bobot'!Y17="","",IF('2.1 Data FSVA 2025 &amp; Bobot'!Y17&lt;'2.4 Prioritas Individu'!AH$7,1,IF('2.1 Data FSVA 2025 &amp; Bobot'!Y17&lt;'2.4 Prioritas Individu'!AH$8,2,IF('2.1 Data FSVA 2025 &amp; Bobot'!Y17&lt;'2.4 Prioritas Individu'!AH$9,3,IF('2.1 Data FSVA 2025 &amp; Bobot'!Y17&lt;'2.4 Prioritas Individu'!AH$10,4,IF('2.1 Data FSVA 2025 &amp; Bobot'!Y17&lt;'2.4 Prioritas Individu'!AH$11,5,6))))))</f>
        <v/>
      </c>
      <c r="Q17" s="64" t="str">
        <f>IF('2.1 Data FSVA 2025 &amp; Bobot'!AA17="","",IF('2.1 Data FSVA 2025 &amp; Bobot'!AA17&lt;'2.4 Prioritas Individu'!AI$7,1,IF('2.1 Data FSVA 2025 &amp; Bobot'!AA17&lt;'2.4 Prioritas Individu'!AI$8,2,IF('2.1 Data FSVA 2025 &amp; Bobot'!AA17&lt;'2.4 Prioritas Individu'!AI$9,3,IF('2.1 Data FSVA 2025 &amp; Bobot'!AA17&lt;'2.4 Prioritas Individu'!AI$10,4,IF('2.1 Data FSVA 2025 &amp; Bobot'!AA17&lt;'2.4 Prioritas Individu'!AI$11,5,6))))))</f>
        <v/>
      </c>
      <c r="R17" s="64" t="str">
        <f>IF('2.1 Data FSVA 2025 &amp; Bobot'!AC17="","",IF('2.1 Data FSVA 2025 &amp; Bobot'!AC17&gt;='2.4 Prioritas Individu'!AJ$7,1,IF('2.1 Data FSVA 2025 &amp; Bobot'!AC17&gt;='2.4 Prioritas Individu'!AJ$8,2,IF('2.1 Data FSVA 2025 &amp; Bobot'!AC17&gt;='2.4 Prioritas Individu'!AJ$9,3,4))))</f>
        <v/>
      </c>
      <c r="S17" s="4" t="str">
        <f>'2.3 Indeks &amp; Cut off Komposit'!U21</f>
        <v>-</v>
      </c>
      <c r="T17" s="1" t="str">
        <f t="shared" si="0"/>
        <v>-</v>
      </c>
      <c r="U17" s="64" t="str">
        <f t="shared" si="1"/>
        <v>-</v>
      </c>
    </row>
    <row r="18" spans="1:23" x14ac:dyDescent="0.3">
      <c r="A18" s="1" t="str">
        <f>IF('2.1 Data FSVA 2025 &amp; Bobot'!A18="","",'2.1 Data FSVA 2025 &amp; Bobot'!A18)</f>
        <v/>
      </c>
      <c r="B18" s="2" t="str">
        <f>IF('2.1 Data FSVA 2025 &amp; Bobot'!B18="","",'2.1 Data FSVA 2025 &amp; Bobot'!B18)</f>
        <v/>
      </c>
      <c r="C18" s="1" t="str">
        <f>IF('2.1 Data FSVA 2025 &amp; Bobot'!C18="","",'2.1 Data FSVA 2025 &amp; Bobot'!C18)</f>
        <v/>
      </c>
      <c r="D18" s="1" t="str">
        <f>IF('2.1 Data FSVA 2025 &amp; Bobot'!D18="","",'2.1 Data FSVA 2025 &amp; Bobot'!D18)</f>
        <v/>
      </c>
      <c r="E18" s="1" t="str">
        <f>IF('2.1 Data FSVA 2025 &amp; Bobot'!E18="","",'2.1 Data FSVA 2025 &amp; Bobot'!E18)</f>
        <v/>
      </c>
      <c r="F18" s="2" t="str">
        <f>IF('2.1 Data FSVA 2025 &amp; Bobot'!F18="","",'2.1 Data FSVA 2025 &amp; Bobot'!F18)</f>
        <v/>
      </c>
      <c r="G18" s="64" t="str">
        <f>IF('2.1 Data FSVA 2025 &amp; Bobot'!G18="","",IF('2.1 Data FSVA 2025 &amp; Bobot'!G18&gt;='2.4 Prioritas Individu'!$Y$7,1,IF('2.1 Data FSVA 2025 &amp; Bobot'!G18&gt;='2.4 Prioritas Individu'!$Y$8,2,IF('2.1 Data FSVA 2025 &amp; Bobot'!G18&gt;='2.4 Prioritas Individu'!$Y$9,3,IF('2.1 Data FSVA 2025 &amp; Bobot'!G18&gt;='2.4 Prioritas Individu'!$Y$10,4,IF('2.1 Data FSVA 2025 &amp; Bobot'!G18&gt;='2.4 Prioritas Individu'!$Y$11,5,6))))))</f>
        <v/>
      </c>
      <c r="H18" s="64" t="str">
        <f>IF('2.1 Data FSVA 2025 &amp; Bobot'!I18="","",IF('2.1 Data FSVA 2025 &amp; Bobot'!I18&lt;'2.4 Prioritas Individu'!$Z$7,1,IF('2.1 Data FSVA 2025 &amp; Bobot'!I18&lt;'2.4 Prioritas Individu'!$Z$8,2,IF('2.1 Data FSVA 2025 &amp; Bobot'!I18&lt;'2.4 Prioritas Individu'!$Z$9,3,IF('2.1 Data FSVA 2025 &amp; Bobot'!I18&lt;'2.4 Prioritas Individu'!$Z$10,4,IF('2.1 Data FSVA 2025 &amp; Bobot'!I18&lt;'2.4 Prioritas Individu'!$Z$11,5,6))))))</f>
        <v/>
      </c>
      <c r="I18" s="64" t="str">
        <f>IF('2.1 Data FSVA 2025 &amp; Bobot'!K18="","",IF('2.1 Data FSVA 2025 &amp; Bobot'!K18&lt;'2.4 Prioritas Individu'!AA$7,1,IF('2.1 Data FSVA 2025 &amp; Bobot'!K18&lt;'2.4 Prioritas Individu'!AA$8,2,IF('2.1 Data FSVA 2025 &amp; Bobot'!K18&lt;'2.4 Prioritas Individu'!AA$9,3,IF('2.1 Data FSVA 2025 &amp; Bobot'!K18&lt;'2.4 Prioritas Individu'!AA$10,4,IF('2.1 Data FSVA 2025 &amp; Bobot'!K18&lt;'2.4 Prioritas Individu'!AA$11,5,6))))))</f>
        <v/>
      </c>
      <c r="J18" s="64" t="str">
        <f>IF('2.1 Data FSVA 2025 &amp; Bobot'!M18="","",IF('2.1 Data FSVA 2025 &amp; Bobot'!M18&lt;'2.4 Prioritas Individu'!AB$7,1,IF('2.1 Data FSVA 2025 &amp; Bobot'!M18&lt;'2.4 Prioritas Individu'!AB$8,2,IF('2.1 Data FSVA 2025 &amp; Bobot'!M18&lt;'2.4 Prioritas Individu'!AB$9,3,IF('2.1 Data FSVA 2025 &amp; Bobot'!M18&lt;'2.4 Prioritas Individu'!AB$10,4,IF('2.1 Data FSVA 2025 &amp; Bobot'!M18&lt;'2.4 Prioritas Individu'!AB$11,5,6))))))</f>
        <v/>
      </c>
      <c r="K18" s="64" t="str">
        <f>IF('2.1 Data FSVA 2025 &amp; Bobot'!O18="","",IF('2.1 Data FSVA 2025 &amp; Bobot'!O18&gt;='2.4 Prioritas Individu'!AC$7,1,IF('2.1 Data FSVA 2025 &amp; Bobot'!O18&gt;='2.4 Prioritas Individu'!AC$8,2,IF('2.1 Data FSVA 2025 &amp; Bobot'!O18&gt;='2.4 Prioritas Individu'!AC$9,3,IF('2.1 Data FSVA 2025 &amp; Bobot'!O18&gt;='2.4 Prioritas Individu'!AC$10,4,IF('2.1 Data FSVA 2025 &amp; Bobot'!O18&gt;='2.4 Prioritas Individu'!AC$11,5,6))))))</f>
        <v/>
      </c>
      <c r="L18" s="64" t="str">
        <f>IF('2.1 Data FSVA 2025 &amp; Bobot'!Q18="","",IF('2.1 Data FSVA 2025 &amp; Bobot'!Q18&gt;='2.4 Prioritas Individu'!AD$7,1,IF('2.1 Data FSVA 2025 &amp; Bobot'!Q18&gt;='2.4 Prioritas Individu'!AD$8,2,IF('2.1 Data FSVA 2025 &amp; Bobot'!Q18&gt;='2.4 Prioritas Individu'!AD$9,3,IF('2.1 Data FSVA 2025 &amp; Bobot'!Q18&gt;='2.4 Prioritas Individu'!AD$10,4,IF('2.1 Data FSVA 2025 &amp; Bobot'!Q18&gt;='2.4 Prioritas Individu'!AD$11,5,6))))))</f>
        <v/>
      </c>
      <c r="M18" s="64" t="str">
        <f>IF('2.1 Data FSVA 2025 &amp; Bobot'!S18="","",IF('2.1 Data FSVA 2025 &amp; Bobot'!S18&gt;='2.4 Prioritas Individu'!AE$7,1,IF('2.1 Data FSVA 2025 &amp; Bobot'!S18&gt;='2.4 Prioritas Individu'!AE$8,2,IF('2.1 Data FSVA 2025 &amp; Bobot'!S18&gt;='2.4 Prioritas Individu'!AE$9,3,IF('2.1 Data FSVA 2025 &amp; Bobot'!S18&gt;='2.4 Prioritas Individu'!AE$10,4,IF('2.1 Data FSVA 2025 &amp; Bobot'!S18&gt;='2.4 Prioritas Individu'!AE$11,5,6))))))</f>
        <v/>
      </c>
      <c r="N18" s="64" t="str">
        <f>IF('2.1 Data FSVA 2025 &amp; Bobot'!U18="","",IF('2.1 Data FSVA 2025 &amp; Bobot'!U18&lt;'2.4 Prioritas Individu'!AF$7,1,IF('2.1 Data FSVA 2025 &amp; Bobot'!U18&lt;'2.4 Prioritas Individu'!AF$8,2,IF('2.1 Data FSVA 2025 &amp; Bobot'!U18&lt;'2.4 Prioritas Individu'!AF$9,3,IF('2.1 Data FSVA 2025 &amp; Bobot'!U18&lt;'2.4 Prioritas Individu'!AF$10,4,IF('2.1 Data FSVA 2025 &amp; Bobot'!U18&lt;'2.4 Prioritas Individu'!AF$11,5,6))))))</f>
        <v/>
      </c>
      <c r="O18" s="64" t="str">
        <f>IF('2.1 Data FSVA 2025 &amp; Bobot'!W18="","",IF('2.1 Data FSVA 2025 &amp; Bobot'!W18&gt;='2.4 Prioritas Individu'!AG$7,1,IF('2.1 Data FSVA 2025 &amp; Bobot'!W18&gt;='2.4 Prioritas Individu'!AG$8,2,IF('2.1 Data FSVA 2025 &amp; Bobot'!W18&gt;='2.4 Prioritas Individu'!AG$9,3,IF('2.1 Data FSVA 2025 &amp; Bobot'!W18&gt;='2.4 Prioritas Individu'!AG$10,4,IF('2.1 Data FSVA 2025 &amp; Bobot'!W18&gt;='2.4 Prioritas Individu'!AG$11,5,6))))))</f>
        <v/>
      </c>
      <c r="P18" s="64" t="str">
        <f>IF('2.1 Data FSVA 2025 &amp; Bobot'!Y18="","",IF('2.1 Data FSVA 2025 &amp; Bobot'!Y18&lt;'2.4 Prioritas Individu'!AH$7,1,IF('2.1 Data FSVA 2025 &amp; Bobot'!Y18&lt;'2.4 Prioritas Individu'!AH$8,2,IF('2.1 Data FSVA 2025 &amp; Bobot'!Y18&lt;'2.4 Prioritas Individu'!AH$9,3,IF('2.1 Data FSVA 2025 &amp; Bobot'!Y18&lt;'2.4 Prioritas Individu'!AH$10,4,IF('2.1 Data FSVA 2025 &amp; Bobot'!Y18&lt;'2.4 Prioritas Individu'!AH$11,5,6))))))</f>
        <v/>
      </c>
      <c r="Q18" s="64" t="str">
        <f>IF('2.1 Data FSVA 2025 &amp; Bobot'!AA18="","",IF('2.1 Data FSVA 2025 &amp; Bobot'!AA18&lt;'2.4 Prioritas Individu'!AI$7,1,IF('2.1 Data FSVA 2025 &amp; Bobot'!AA18&lt;'2.4 Prioritas Individu'!AI$8,2,IF('2.1 Data FSVA 2025 &amp; Bobot'!AA18&lt;'2.4 Prioritas Individu'!AI$9,3,IF('2.1 Data FSVA 2025 &amp; Bobot'!AA18&lt;'2.4 Prioritas Individu'!AI$10,4,IF('2.1 Data FSVA 2025 &amp; Bobot'!AA18&lt;'2.4 Prioritas Individu'!AI$11,5,6))))))</f>
        <v/>
      </c>
      <c r="R18" s="64" t="str">
        <f>IF('2.1 Data FSVA 2025 &amp; Bobot'!AC18="","",IF('2.1 Data FSVA 2025 &amp; Bobot'!AC18&gt;='2.4 Prioritas Individu'!AJ$7,1,IF('2.1 Data FSVA 2025 &amp; Bobot'!AC18&gt;='2.4 Prioritas Individu'!AJ$8,2,IF('2.1 Data FSVA 2025 &amp; Bobot'!AC18&gt;='2.4 Prioritas Individu'!AJ$9,3,4))))</f>
        <v/>
      </c>
      <c r="S18" s="4" t="str">
        <f>'2.3 Indeks &amp; Cut off Komposit'!U22</f>
        <v>-</v>
      </c>
      <c r="T18" s="1" t="str">
        <f t="shared" si="0"/>
        <v>-</v>
      </c>
      <c r="U18" s="64" t="str">
        <f t="shared" si="1"/>
        <v>-</v>
      </c>
      <c r="W18" s="14" t="s">
        <v>78</v>
      </c>
    </row>
    <row r="19" spans="1:23" x14ac:dyDescent="0.3">
      <c r="A19" s="1" t="str">
        <f>IF('2.1 Data FSVA 2025 &amp; Bobot'!A19="","",'2.1 Data FSVA 2025 &amp; Bobot'!A19)</f>
        <v/>
      </c>
      <c r="B19" s="2" t="str">
        <f>IF('2.1 Data FSVA 2025 &amp; Bobot'!B19="","",'2.1 Data FSVA 2025 &amp; Bobot'!B19)</f>
        <v/>
      </c>
      <c r="C19" s="1" t="str">
        <f>IF('2.1 Data FSVA 2025 &amp; Bobot'!C19="","",'2.1 Data FSVA 2025 &amp; Bobot'!C19)</f>
        <v/>
      </c>
      <c r="D19" s="1" t="str">
        <f>IF('2.1 Data FSVA 2025 &amp; Bobot'!D19="","",'2.1 Data FSVA 2025 &amp; Bobot'!D19)</f>
        <v/>
      </c>
      <c r="E19" s="1" t="str">
        <f>IF('2.1 Data FSVA 2025 &amp; Bobot'!E19="","",'2.1 Data FSVA 2025 &amp; Bobot'!E19)</f>
        <v/>
      </c>
      <c r="F19" s="2" t="str">
        <f>IF('2.1 Data FSVA 2025 &amp; Bobot'!F19="","",'2.1 Data FSVA 2025 &amp; Bobot'!F19)</f>
        <v/>
      </c>
      <c r="G19" s="64" t="str">
        <f>IF('2.1 Data FSVA 2025 &amp; Bobot'!G19="","",IF('2.1 Data FSVA 2025 &amp; Bobot'!G19&gt;='2.4 Prioritas Individu'!$Y$7,1,IF('2.1 Data FSVA 2025 &amp; Bobot'!G19&gt;='2.4 Prioritas Individu'!$Y$8,2,IF('2.1 Data FSVA 2025 &amp; Bobot'!G19&gt;='2.4 Prioritas Individu'!$Y$9,3,IF('2.1 Data FSVA 2025 &amp; Bobot'!G19&gt;='2.4 Prioritas Individu'!$Y$10,4,IF('2.1 Data FSVA 2025 &amp; Bobot'!G19&gt;='2.4 Prioritas Individu'!$Y$11,5,6))))))</f>
        <v/>
      </c>
      <c r="H19" s="64" t="str">
        <f>IF('2.1 Data FSVA 2025 &amp; Bobot'!I19="","",IF('2.1 Data FSVA 2025 &amp; Bobot'!I19&lt;'2.4 Prioritas Individu'!$Z$7,1,IF('2.1 Data FSVA 2025 &amp; Bobot'!I19&lt;'2.4 Prioritas Individu'!$Z$8,2,IF('2.1 Data FSVA 2025 &amp; Bobot'!I19&lt;'2.4 Prioritas Individu'!$Z$9,3,IF('2.1 Data FSVA 2025 &amp; Bobot'!I19&lt;'2.4 Prioritas Individu'!$Z$10,4,IF('2.1 Data FSVA 2025 &amp; Bobot'!I19&lt;'2.4 Prioritas Individu'!$Z$11,5,6))))))</f>
        <v/>
      </c>
      <c r="I19" s="64" t="str">
        <f>IF('2.1 Data FSVA 2025 &amp; Bobot'!K19="","",IF('2.1 Data FSVA 2025 &amp; Bobot'!K19&lt;'2.4 Prioritas Individu'!AA$7,1,IF('2.1 Data FSVA 2025 &amp; Bobot'!K19&lt;'2.4 Prioritas Individu'!AA$8,2,IF('2.1 Data FSVA 2025 &amp; Bobot'!K19&lt;'2.4 Prioritas Individu'!AA$9,3,IF('2.1 Data FSVA 2025 &amp; Bobot'!K19&lt;'2.4 Prioritas Individu'!AA$10,4,IF('2.1 Data FSVA 2025 &amp; Bobot'!K19&lt;'2.4 Prioritas Individu'!AA$11,5,6))))))</f>
        <v/>
      </c>
      <c r="J19" s="64" t="str">
        <f>IF('2.1 Data FSVA 2025 &amp; Bobot'!M19="","",IF('2.1 Data FSVA 2025 &amp; Bobot'!M19&lt;'2.4 Prioritas Individu'!AB$7,1,IF('2.1 Data FSVA 2025 &amp; Bobot'!M19&lt;'2.4 Prioritas Individu'!AB$8,2,IF('2.1 Data FSVA 2025 &amp; Bobot'!M19&lt;'2.4 Prioritas Individu'!AB$9,3,IF('2.1 Data FSVA 2025 &amp; Bobot'!M19&lt;'2.4 Prioritas Individu'!AB$10,4,IF('2.1 Data FSVA 2025 &amp; Bobot'!M19&lt;'2.4 Prioritas Individu'!AB$11,5,6))))))</f>
        <v/>
      </c>
      <c r="K19" s="64" t="str">
        <f>IF('2.1 Data FSVA 2025 &amp; Bobot'!O19="","",IF('2.1 Data FSVA 2025 &amp; Bobot'!O19&gt;='2.4 Prioritas Individu'!AC$7,1,IF('2.1 Data FSVA 2025 &amp; Bobot'!O19&gt;='2.4 Prioritas Individu'!AC$8,2,IF('2.1 Data FSVA 2025 &amp; Bobot'!O19&gt;='2.4 Prioritas Individu'!AC$9,3,IF('2.1 Data FSVA 2025 &amp; Bobot'!O19&gt;='2.4 Prioritas Individu'!AC$10,4,IF('2.1 Data FSVA 2025 &amp; Bobot'!O19&gt;='2.4 Prioritas Individu'!AC$11,5,6))))))</f>
        <v/>
      </c>
      <c r="L19" s="64" t="str">
        <f>IF('2.1 Data FSVA 2025 &amp; Bobot'!Q19="","",IF('2.1 Data FSVA 2025 &amp; Bobot'!Q19&gt;='2.4 Prioritas Individu'!AD$7,1,IF('2.1 Data FSVA 2025 &amp; Bobot'!Q19&gt;='2.4 Prioritas Individu'!AD$8,2,IF('2.1 Data FSVA 2025 &amp; Bobot'!Q19&gt;='2.4 Prioritas Individu'!AD$9,3,IF('2.1 Data FSVA 2025 &amp; Bobot'!Q19&gt;='2.4 Prioritas Individu'!AD$10,4,IF('2.1 Data FSVA 2025 &amp; Bobot'!Q19&gt;='2.4 Prioritas Individu'!AD$11,5,6))))))</f>
        <v/>
      </c>
      <c r="M19" s="64" t="str">
        <f>IF('2.1 Data FSVA 2025 &amp; Bobot'!S19="","",IF('2.1 Data FSVA 2025 &amp; Bobot'!S19&gt;='2.4 Prioritas Individu'!AE$7,1,IF('2.1 Data FSVA 2025 &amp; Bobot'!S19&gt;='2.4 Prioritas Individu'!AE$8,2,IF('2.1 Data FSVA 2025 &amp; Bobot'!S19&gt;='2.4 Prioritas Individu'!AE$9,3,IF('2.1 Data FSVA 2025 &amp; Bobot'!S19&gt;='2.4 Prioritas Individu'!AE$10,4,IF('2.1 Data FSVA 2025 &amp; Bobot'!S19&gt;='2.4 Prioritas Individu'!AE$11,5,6))))))</f>
        <v/>
      </c>
      <c r="N19" s="64" t="str">
        <f>IF('2.1 Data FSVA 2025 &amp; Bobot'!U19="","",IF('2.1 Data FSVA 2025 &amp; Bobot'!U19&lt;'2.4 Prioritas Individu'!AF$7,1,IF('2.1 Data FSVA 2025 &amp; Bobot'!U19&lt;'2.4 Prioritas Individu'!AF$8,2,IF('2.1 Data FSVA 2025 &amp; Bobot'!U19&lt;'2.4 Prioritas Individu'!AF$9,3,IF('2.1 Data FSVA 2025 &amp; Bobot'!U19&lt;'2.4 Prioritas Individu'!AF$10,4,IF('2.1 Data FSVA 2025 &amp; Bobot'!U19&lt;'2.4 Prioritas Individu'!AF$11,5,6))))))</f>
        <v/>
      </c>
      <c r="O19" s="64" t="str">
        <f>IF('2.1 Data FSVA 2025 &amp; Bobot'!W19="","",IF('2.1 Data FSVA 2025 &amp; Bobot'!W19&gt;='2.4 Prioritas Individu'!AG$7,1,IF('2.1 Data FSVA 2025 &amp; Bobot'!W19&gt;='2.4 Prioritas Individu'!AG$8,2,IF('2.1 Data FSVA 2025 &amp; Bobot'!W19&gt;='2.4 Prioritas Individu'!AG$9,3,IF('2.1 Data FSVA 2025 &amp; Bobot'!W19&gt;='2.4 Prioritas Individu'!AG$10,4,IF('2.1 Data FSVA 2025 &amp; Bobot'!W19&gt;='2.4 Prioritas Individu'!AG$11,5,6))))))</f>
        <v/>
      </c>
      <c r="P19" s="64" t="str">
        <f>IF('2.1 Data FSVA 2025 &amp; Bobot'!Y19="","",IF('2.1 Data FSVA 2025 &amp; Bobot'!Y19&lt;'2.4 Prioritas Individu'!AH$7,1,IF('2.1 Data FSVA 2025 &amp; Bobot'!Y19&lt;'2.4 Prioritas Individu'!AH$8,2,IF('2.1 Data FSVA 2025 &amp; Bobot'!Y19&lt;'2.4 Prioritas Individu'!AH$9,3,IF('2.1 Data FSVA 2025 &amp; Bobot'!Y19&lt;'2.4 Prioritas Individu'!AH$10,4,IF('2.1 Data FSVA 2025 &amp; Bobot'!Y19&lt;'2.4 Prioritas Individu'!AH$11,5,6))))))</f>
        <v/>
      </c>
      <c r="Q19" s="64" t="str">
        <f>IF('2.1 Data FSVA 2025 &amp; Bobot'!AA19="","",IF('2.1 Data FSVA 2025 &amp; Bobot'!AA19&lt;'2.4 Prioritas Individu'!AI$7,1,IF('2.1 Data FSVA 2025 &amp; Bobot'!AA19&lt;'2.4 Prioritas Individu'!AI$8,2,IF('2.1 Data FSVA 2025 &amp; Bobot'!AA19&lt;'2.4 Prioritas Individu'!AI$9,3,IF('2.1 Data FSVA 2025 &amp; Bobot'!AA19&lt;'2.4 Prioritas Individu'!AI$10,4,IF('2.1 Data FSVA 2025 &amp; Bobot'!AA19&lt;'2.4 Prioritas Individu'!AI$11,5,6))))))</f>
        <v/>
      </c>
      <c r="R19" s="64" t="str">
        <f>IF('2.1 Data FSVA 2025 &amp; Bobot'!AC19="","",IF('2.1 Data FSVA 2025 &amp; Bobot'!AC19&gt;='2.4 Prioritas Individu'!AJ$7,1,IF('2.1 Data FSVA 2025 &amp; Bobot'!AC19&gt;='2.4 Prioritas Individu'!AJ$8,2,IF('2.1 Data FSVA 2025 &amp; Bobot'!AC19&gt;='2.4 Prioritas Individu'!AJ$9,3,4))))</f>
        <v/>
      </c>
      <c r="S19" s="4" t="str">
        <f>'2.3 Indeks &amp; Cut off Komposit'!U23</f>
        <v>-</v>
      </c>
      <c r="T19" s="1" t="str">
        <f t="shared" si="0"/>
        <v>-</v>
      </c>
      <c r="U19" s="64" t="str">
        <f t="shared" si="1"/>
        <v>-</v>
      </c>
      <c r="W19" t="s">
        <v>77</v>
      </c>
    </row>
    <row r="20" spans="1:23" x14ac:dyDescent="0.3">
      <c r="A20" s="1" t="str">
        <f>IF('2.1 Data FSVA 2025 &amp; Bobot'!A20="","",'2.1 Data FSVA 2025 &amp; Bobot'!A20)</f>
        <v/>
      </c>
      <c r="B20" s="2" t="str">
        <f>IF('2.1 Data FSVA 2025 &amp; Bobot'!B20="","",'2.1 Data FSVA 2025 &amp; Bobot'!B20)</f>
        <v/>
      </c>
      <c r="C20" s="1" t="str">
        <f>IF('2.1 Data FSVA 2025 &amp; Bobot'!C20="","",'2.1 Data FSVA 2025 &amp; Bobot'!C20)</f>
        <v/>
      </c>
      <c r="D20" s="1" t="str">
        <f>IF('2.1 Data FSVA 2025 &amp; Bobot'!D20="","",'2.1 Data FSVA 2025 &amp; Bobot'!D20)</f>
        <v/>
      </c>
      <c r="E20" s="1" t="str">
        <f>IF('2.1 Data FSVA 2025 &amp; Bobot'!E20="","",'2.1 Data FSVA 2025 &amp; Bobot'!E20)</f>
        <v/>
      </c>
      <c r="F20" s="2" t="str">
        <f>IF('2.1 Data FSVA 2025 &amp; Bobot'!F20="","",'2.1 Data FSVA 2025 &amp; Bobot'!F20)</f>
        <v/>
      </c>
      <c r="G20" s="64" t="str">
        <f>IF('2.1 Data FSVA 2025 &amp; Bobot'!G20="","",IF('2.1 Data FSVA 2025 &amp; Bobot'!G20&gt;='2.4 Prioritas Individu'!$Y$7,1,IF('2.1 Data FSVA 2025 &amp; Bobot'!G20&gt;='2.4 Prioritas Individu'!$Y$8,2,IF('2.1 Data FSVA 2025 &amp; Bobot'!G20&gt;='2.4 Prioritas Individu'!$Y$9,3,IF('2.1 Data FSVA 2025 &amp; Bobot'!G20&gt;='2.4 Prioritas Individu'!$Y$10,4,IF('2.1 Data FSVA 2025 &amp; Bobot'!G20&gt;='2.4 Prioritas Individu'!$Y$11,5,6))))))</f>
        <v/>
      </c>
      <c r="H20" s="64" t="str">
        <f>IF('2.1 Data FSVA 2025 &amp; Bobot'!I20="","",IF('2.1 Data FSVA 2025 &amp; Bobot'!I20&lt;'2.4 Prioritas Individu'!$Z$7,1,IF('2.1 Data FSVA 2025 &amp; Bobot'!I20&lt;'2.4 Prioritas Individu'!$Z$8,2,IF('2.1 Data FSVA 2025 &amp; Bobot'!I20&lt;'2.4 Prioritas Individu'!$Z$9,3,IF('2.1 Data FSVA 2025 &amp; Bobot'!I20&lt;'2.4 Prioritas Individu'!$Z$10,4,IF('2.1 Data FSVA 2025 &amp; Bobot'!I20&lt;'2.4 Prioritas Individu'!$Z$11,5,6))))))</f>
        <v/>
      </c>
      <c r="I20" s="64" t="str">
        <f>IF('2.1 Data FSVA 2025 &amp; Bobot'!K20="","",IF('2.1 Data FSVA 2025 &amp; Bobot'!K20&lt;'2.4 Prioritas Individu'!AA$7,1,IF('2.1 Data FSVA 2025 &amp; Bobot'!K20&lt;'2.4 Prioritas Individu'!AA$8,2,IF('2.1 Data FSVA 2025 &amp; Bobot'!K20&lt;'2.4 Prioritas Individu'!AA$9,3,IF('2.1 Data FSVA 2025 &amp; Bobot'!K20&lt;'2.4 Prioritas Individu'!AA$10,4,IF('2.1 Data FSVA 2025 &amp; Bobot'!K20&lt;'2.4 Prioritas Individu'!AA$11,5,6))))))</f>
        <v/>
      </c>
      <c r="J20" s="64" t="str">
        <f>IF('2.1 Data FSVA 2025 &amp; Bobot'!M20="","",IF('2.1 Data FSVA 2025 &amp; Bobot'!M20&lt;'2.4 Prioritas Individu'!AB$7,1,IF('2.1 Data FSVA 2025 &amp; Bobot'!M20&lt;'2.4 Prioritas Individu'!AB$8,2,IF('2.1 Data FSVA 2025 &amp; Bobot'!M20&lt;'2.4 Prioritas Individu'!AB$9,3,IF('2.1 Data FSVA 2025 &amp; Bobot'!M20&lt;'2.4 Prioritas Individu'!AB$10,4,IF('2.1 Data FSVA 2025 &amp; Bobot'!M20&lt;'2.4 Prioritas Individu'!AB$11,5,6))))))</f>
        <v/>
      </c>
      <c r="K20" s="64" t="str">
        <f>IF('2.1 Data FSVA 2025 &amp; Bobot'!O20="","",IF('2.1 Data FSVA 2025 &amp; Bobot'!O20&gt;='2.4 Prioritas Individu'!AC$7,1,IF('2.1 Data FSVA 2025 &amp; Bobot'!O20&gt;='2.4 Prioritas Individu'!AC$8,2,IF('2.1 Data FSVA 2025 &amp; Bobot'!O20&gt;='2.4 Prioritas Individu'!AC$9,3,IF('2.1 Data FSVA 2025 &amp; Bobot'!O20&gt;='2.4 Prioritas Individu'!AC$10,4,IF('2.1 Data FSVA 2025 &amp; Bobot'!O20&gt;='2.4 Prioritas Individu'!AC$11,5,6))))))</f>
        <v/>
      </c>
      <c r="L20" s="64" t="str">
        <f>IF('2.1 Data FSVA 2025 &amp; Bobot'!Q20="","",IF('2.1 Data FSVA 2025 &amp; Bobot'!Q20&gt;='2.4 Prioritas Individu'!AD$7,1,IF('2.1 Data FSVA 2025 &amp; Bobot'!Q20&gt;='2.4 Prioritas Individu'!AD$8,2,IF('2.1 Data FSVA 2025 &amp; Bobot'!Q20&gt;='2.4 Prioritas Individu'!AD$9,3,IF('2.1 Data FSVA 2025 &amp; Bobot'!Q20&gt;='2.4 Prioritas Individu'!AD$10,4,IF('2.1 Data FSVA 2025 &amp; Bobot'!Q20&gt;='2.4 Prioritas Individu'!AD$11,5,6))))))</f>
        <v/>
      </c>
      <c r="M20" s="64" t="str">
        <f>IF('2.1 Data FSVA 2025 &amp; Bobot'!S20="","",IF('2.1 Data FSVA 2025 &amp; Bobot'!S20&gt;='2.4 Prioritas Individu'!AE$7,1,IF('2.1 Data FSVA 2025 &amp; Bobot'!S20&gt;='2.4 Prioritas Individu'!AE$8,2,IF('2.1 Data FSVA 2025 &amp; Bobot'!S20&gt;='2.4 Prioritas Individu'!AE$9,3,IF('2.1 Data FSVA 2025 &amp; Bobot'!S20&gt;='2.4 Prioritas Individu'!AE$10,4,IF('2.1 Data FSVA 2025 &amp; Bobot'!S20&gt;='2.4 Prioritas Individu'!AE$11,5,6))))))</f>
        <v/>
      </c>
      <c r="N20" s="64" t="str">
        <f>IF('2.1 Data FSVA 2025 &amp; Bobot'!U20="","",IF('2.1 Data FSVA 2025 &amp; Bobot'!U20&lt;'2.4 Prioritas Individu'!AF$7,1,IF('2.1 Data FSVA 2025 &amp; Bobot'!U20&lt;'2.4 Prioritas Individu'!AF$8,2,IF('2.1 Data FSVA 2025 &amp; Bobot'!U20&lt;'2.4 Prioritas Individu'!AF$9,3,IF('2.1 Data FSVA 2025 &amp; Bobot'!U20&lt;'2.4 Prioritas Individu'!AF$10,4,IF('2.1 Data FSVA 2025 &amp; Bobot'!U20&lt;'2.4 Prioritas Individu'!AF$11,5,6))))))</f>
        <v/>
      </c>
      <c r="O20" s="64" t="str">
        <f>IF('2.1 Data FSVA 2025 &amp; Bobot'!W20="","",IF('2.1 Data FSVA 2025 &amp; Bobot'!W20&gt;='2.4 Prioritas Individu'!AG$7,1,IF('2.1 Data FSVA 2025 &amp; Bobot'!W20&gt;='2.4 Prioritas Individu'!AG$8,2,IF('2.1 Data FSVA 2025 &amp; Bobot'!W20&gt;='2.4 Prioritas Individu'!AG$9,3,IF('2.1 Data FSVA 2025 &amp; Bobot'!W20&gt;='2.4 Prioritas Individu'!AG$10,4,IF('2.1 Data FSVA 2025 &amp; Bobot'!W20&gt;='2.4 Prioritas Individu'!AG$11,5,6))))))</f>
        <v/>
      </c>
      <c r="P20" s="64" t="str">
        <f>IF('2.1 Data FSVA 2025 &amp; Bobot'!Y20="","",IF('2.1 Data FSVA 2025 &amp; Bobot'!Y20&lt;'2.4 Prioritas Individu'!AH$7,1,IF('2.1 Data FSVA 2025 &amp; Bobot'!Y20&lt;'2.4 Prioritas Individu'!AH$8,2,IF('2.1 Data FSVA 2025 &amp; Bobot'!Y20&lt;'2.4 Prioritas Individu'!AH$9,3,IF('2.1 Data FSVA 2025 &amp; Bobot'!Y20&lt;'2.4 Prioritas Individu'!AH$10,4,IF('2.1 Data FSVA 2025 &amp; Bobot'!Y20&lt;'2.4 Prioritas Individu'!AH$11,5,6))))))</f>
        <v/>
      </c>
      <c r="Q20" s="64" t="str">
        <f>IF('2.1 Data FSVA 2025 &amp; Bobot'!AA20="","",IF('2.1 Data FSVA 2025 &amp; Bobot'!AA20&lt;'2.4 Prioritas Individu'!AI$7,1,IF('2.1 Data FSVA 2025 &amp; Bobot'!AA20&lt;'2.4 Prioritas Individu'!AI$8,2,IF('2.1 Data FSVA 2025 &amp; Bobot'!AA20&lt;'2.4 Prioritas Individu'!AI$9,3,IF('2.1 Data FSVA 2025 &amp; Bobot'!AA20&lt;'2.4 Prioritas Individu'!AI$10,4,IF('2.1 Data FSVA 2025 &amp; Bobot'!AA20&lt;'2.4 Prioritas Individu'!AI$11,5,6))))))</f>
        <v/>
      </c>
      <c r="R20" s="64" t="str">
        <f>IF('2.1 Data FSVA 2025 &amp; Bobot'!AC20="","",IF('2.1 Data FSVA 2025 &amp; Bobot'!AC20&gt;='2.4 Prioritas Individu'!AJ$7,1,IF('2.1 Data FSVA 2025 &amp; Bobot'!AC20&gt;='2.4 Prioritas Individu'!AJ$8,2,IF('2.1 Data FSVA 2025 &amp; Bobot'!AC20&gt;='2.4 Prioritas Individu'!AJ$9,3,4))))</f>
        <v/>
      </c>
      <c r="S20" s="4" t="str">
        <f>'2.3 Indeks &amp; Cut off Komposit'!U24</f>
        <v>-</v>
      </c>
      <c r="T20" s="1" t="str">
        <f t="shared" si="0"/>
        <v>-</v>
      </c>
      <c r="U20" s="64" t="str">
        <f t="shared" si="1"/>
        <v>-</v>
      </c>
      <c r="W20" t="s">
        <v>76</v>
      </c>
    </row>
    <row r="21" spans="1:23" x14ac:dyDescent="0.3">
      <c r="A21" s="1" t="str">
        <f>IF('2.1 Data FSVA 2025 &amp; Bobot'!A21="","",'2.1 Data FSVA 2025 &amp; Bobot'!A21)</f>
        <v/>
      </c>
      <c r="B21" s="2" t="str">
        <f>IF('2.1 Data FSVA 2025 &amp; Bobot'!B21="","",'2.1 Data FSVA 2025 &amp; Bobot'!B21)</f>
        <v/>
      </c>
      <c r="C21" s="1" t="str">
        <f>IF('2.1 Data FSVA 2025 &amp; Bobot'!C21="","",'2.1 Data FSVA 2025 &amp; Bobot'!C21)</f>
        <v/>
      </c>
      <c r="D21" s="1" t="str">
        <f>IF('2.1 Data FSVA 2025 &amp; Bobot'!D21="","",'2.1 Data FSVA 2025 &amp; Bobot'!D21)</f>
        <v/>
      </c>
      <c r="E21" s="1" t="str">
        <f>IF('2.1 Data FSVA 2025 &amp; Bobot'!E21="","",'2.1 Data FSVA 2025 &amp; Bobot'!E21)</f>
        <v/>
      </c>
      <c r="F21" s="2" t="str">
        <f>IF('2.1 Data FSVA 2025 &amp; Bobot'!F21="","",'2.1 Data FSVA 2025 &amp; Bobot'!F21)</f>
        <v/>
      </c>
      <c r="G21" s="64" t="str">
        <f>IF('2.1 Data FSVA 2025 &amp; Bobot'!G21="","",IF('2.1 Data FSVA 2025 &amp; Bobot'!G21&gt;='2.4 Prioritas Individu'!$Y$7,1,IF('2.1 Data FSVA 2025 &amp; Bobot'!G21&gt;='2.4 Prioritas Individu'!$Y$8,2,IF('2.1 Data FSVA 2025 &amp; Bobot'!G21&gt;='2.4 Prioritas Individu'!$Y$9,3,IF('2.1 Data FSVA 2025 &amp; Bobot'!G21&gt;='2.4 Prioritas Individu'!$Y$10,4,IF('2.1 Data FSVA 2025 &amp; Bobot'!G21&gt;='2.4 Prioritas Individu'!$Y$11,5,6))))))</f>
        <v/>
      </c>
      <c r="H21" s="64" t="str">
        <f>IF('2.1 Data FSVA 2025 &amp; Bobot'!I21="","",IF('2.1 Data FSVA 2025 &amp; Bobot'!I21&lt;'2.4 Prioritas Individu'!$Z$7,1,IF('2.1 Data FSVA 2025 &amp; Bobot'!I21&lt;'2.4 Prioritas Individu'!$Z$8,2,IF('2.1 Data FSVA 2025 &amp; Bobot'!I21&lt;'2.4 Prioritas Individu'!$Z$9,3,IF('2.1 Data FSVA 2025 &amp; Bobot'!I21&lt;'2.4 Prioritas Individu'!$Z$10,4,IF('2.1 Data FSVA 2025 &amp; Bobot'!I21&lt;'2.4 Prioritas Individu'!$Z$11,5,6))))))</f>
        <v/>
      </c>
      <c r="I21" s="64" t="str">
        <f>IF('2.1 Data FSVA 2025 &amp; Bobot'!K21="","",IF('2.1 Data FSVA 2025 &amp; Bobot'!K21&lt;'2.4 Prioritas Individu'!AA$7,1,IF('2.1 Data FSVA 2025 &amp; Bobot'!K21&lt;'2.4 Prioritas Individu'!AA$8,2,IF('2.1 Data FSVA 2025 &amp; Bobot'!K21&lt;'2.4 Prioritas Individu'!AA$9,3,IF('2.1 Data FSVA 2025 &amp; Bobot'!K21&lt;'2.4 Prioritas Individu'!AA$10,4,IF('2.1 Data FSVA 2025 &amp; Bobot'!K21&lt;'2.4 Prioritas Individu'!AA$11,5,6))))))</f>
        <v/>
      </c>
      <c r="J21" s="64" t="str">
        <f>IF('2.1 Data FSVA 2025 &amp; Bobot'!M21="","",IF('2.1 Data FSVA 2025 &amp; Bobot'!M21&lt;'2.4 Prioritas Individu'!AB$7,1,IF('2.1 Data FSVA 2025 &amp; Bobot'!M21&lt;'2.4 Prioritas Individu'!AB$8,2,IF('2.1 Data FSVA 2025 &amp; Bobot'!M21&lt;'2.4 Prioritas Individu'!AB$9,3,IF('2.1 Data FSVA 2025 &amp; Bobot'!M21&lt;'2.4 Prioritas Individu'!AB$10,4,IF('2.1 Data FSVA 2025 &amp; Bobot'!M21&lt;'2.4 Prioritas Individu'!AB$11,5,6))))))</f>
        <v/>
      </c>
      <c r="K21" s="64" t="str">
        <f>IF('2.1 Data FSVA 2025 &amp; Bobot'!O21="","",IF('2.1 Data FSVA 2025 &amp; Bobot'!O21&gt;='2.4 Prioritas Individu'!AC$7,1,IF('2.1 Data FSVA 2025 &amp; Bobot'!O21&gt;='2.4 Prioritas Individu'!AC$8,2,IF('2.1 Data FSVA 2025 &amp; Bobot'!O21&gt;='2.4 Prioritas Individu'!AC$9,3,IF('2.1 Data FSVA 2025 &amp; Bobot'!O21&gt;='2.4 Prioritas Individu'!AC$10,4,IF('2.1 Data FSVA 2025 &amp; Bobot'!O21&gt;='2.4 Prioritas Individu'!AC$11,5,6))))))</f>
        <v/>
      </c>
      <c r="L21" s="64" t="str">
        <f>IF('2.1 Data FSVA 2025 &amp; Bobot'!Q21="","",IF('2.1 Data FSVA 2025 &amp; Bobot'!Q21&gt;='2.4 Prioritas Individu'!AD$7,1,IF('2.1 Data FSVA 2025 &amp; Bobot'!Q21&gt;='2.4 Prioritas Individu'!AD$8,2,IF('2.1 Data FSVA 2025 &amp; Bobot'!Q21&gt;='2.4 Prioritas Individu'!AD$9,3,IF('2.1 Data FSVA 2025 &amp; Bobot'!Q21&gt;='2.4 Prioritas Individu'!AD$10,4,IF('2.1 Data FSVA 2025 &amp; Bobot'!Q21&gt;='2.4 Prioritas Individu'!AD$11,5,6))))))</f>
        <v/>
      </c>
      <c r="M21" s="64" t="str">
        <f>IF('2.1 Data FSVA 2025 &amp; Bobot'!S21="","",IF('2.1 Data FSVA 2025 &amp; Bobot'!S21&gt;='2.4 Prioritas Individu'!AE$7,1,IF('2.1 Data FSVA 2025 &amp; Bobot'!S21&gt;='2.4 Prioritas Individu'!AE$8,2,IF('2.1 Data FSVA 2025 &amp; Bobot'!S21&gt;='2.4 Prioritas Individu'!AE$9,3,IF('2.1 Data FSVA 2025 &amp; Bobot'!S21&gt;='2.4 Prioritas Individu'!AE$10,4,IF('2.1 Data FSVA 2025 &amp; Bobot'!S21&gt;='2.4 Prioritas Individu'!AE$11,5,6))))))</f>
        <v/>
      </c>
      <c r="N21" s="64" t="str">
        <f>IF('2.1 Data FSVA 2025 &amp; Bobot'!U21="","",IF('2.1 Data FSVA 2025 &amp; Bobot'!U21&lt;'2.4 Prioritas Individu'!AF$7,1,IF('2.1 Data FSVA 2025 &amp; Bobot'!U21&lt;'2.4 Prioritas Individu'!AF$8,2,IF('2.1 Data FSVA 2025 &amp; Bobot'!U21&lt;'2.4 Prioritas Individu'!AF$9,3,IF('2.1 Data FSVA 2025 &amp; Bobot'!U21&lt;'2.4 Prioritas Individu'!AF$10,4,IF('2.1 Data FSVA 2025 &amp; Bobot'!U21&lt;'2.4 Prioritas Individu'!AF$11,5,6))))))</f>
        <v/>
      </c>
      <c r="O21" s="64" t="str">
        <f>IF('2.1 Data FSVA 2025 &amp; Bobot'!W21="","",IF('2.1 Data FSVA 2025 &amp; Bobot'!W21&gt;='2.4 Prioritas Individu'!AG$7,1,IF('2.1 Data FSVA 2025 &amp; Bobot'!W21&gt;='2.4 Prioritas Individu'!AG$8,2,IF('2.1 Data FSVA 2025 &amp; Bobot'!W21&gt;='2.4 Prioritas Individu'!AG$9,3,IF('2.1 Data FSVA 2025 &amp; Bobot'!W21&gt;='2.4 Prioritas Individu'!AG$10,4,IF('2.1 Data FSVA 2025 &amp; Bobot'!W21&gt;='2.4 Prioritas Individu'!AG$11,5,6))))))</f>
        <v/>
      </c>
      <c r="P21" s="64" t="str">
        <f>IF('2.1 Data FSVA 2025 &amp; Bobot'!Y21="","",IF('2.1 Data FSVA 2025 &amp; Bobot'!Y21&lt;'2.4 Prioritas Individu'!AH$7,1,IF('2.1 Data FSVA 2025 &amp; Bobot'!Y21&lt;'2.4 Prioritas Individu'!AH$8,2,IF('2.1 Data FSVA 2025 &amp; Bobot'!Y21&lt;'2.4 Prioritas Individu'!AH$9,3,IF('2.1 Data FSVA 2025 &amp; Bobot'!Y21&lt;'2.4 Prioritas Individu'!AH$10,4,IF('2.1 Data FSVA 2025 &amp; Bobot'!Y21&lt;'2.4 Prioritas Individu'!AH$11,5,6))))))</f>
        <v/>
      </c>
      <c r="Q21" s="64" t="str">
        <f>IF('2.1 Data FSVA 2025 &amp; Bobot'!AA21="","",IF('2.1 Data FSVA 2025 &amp; Bobot'!AA21&lt;'2.4 Prioritas Individu'!AI$7,1,IF('2.1 Data FSVA 2025 &amp; Bobot'!AA21&lt;'2.4 Prioritas Individu'!AI$8,2,IF('2.1 Data FSVA 2025 &amp; Bobot'!AA21&lt;'2.4 Prioritas Individu'!AI$9,3,IF('2.1 Data FSVA 2025 &amp; Bobot'!AA21&lt;'2.4 Prioritas Individu'!AI$10,4,IF('2.1 Data FSVA 2025 &amp; Bobot'!AA21&lt;'2.4 Prioritas Individu'!AI$11,5,6))))))</f>
        <v/>
      </c>
      <c r="R21" s="64" t="str">
        <f>IF('2.1 Data FSVA 2025 &amp; Bobot'!AC21="","",IF('2.1 Data FSVA 2025 &amp; Bobot'!AC21&gt;='2.4 Prioritas Individu'!AJ$7,1,IF('2.1 Data FSVA 2025 &amp; Bobot'!AC21&gt;='2.4 Prioritas Individu'!AJ$8,2,IF('2.1 Data FSVA 2025 &amp; Bobot'!AC21&gt;='2.4 Prioritas Individu'!AJ$9,3,4))))</f>
        <v/>
      </c>
      <c r="S21" s="4" t="str">
        <f>'2.3 Indeks &amp; Cut off Komposit'!U25</f>
        <v>-</v>
      </c>
      <c r="T21" s="1" t="str">
        <f t="shared" si="0"/>
        <v>-</v>
      </c>
      <c r="U21" s="64" t="str">
        <f t="shared" si="1"/>
        <v>-</v>
      </c>
      <c r="W21" t="s">
        <v>75</v>
      </c>
    </row>
    <row r="22" spans="1:23" x14ac:dyDescent="0.3">
      <c r="A22" s="1" t="str">
        <f>IF('2.1 Data FSVA 2025 &amp; Bobot'!A22="","",'2.1 Data FSVA 2025 &amp; Bobot'!A22)</f>
        <v/>
      </c>
      <c r="B22" s="2" t="str">
        <f>IF('2.1 Data FSVA 2025 &amp; Bobot'!B22="","",'2.1 Data FSVA 2025 &amp; Bobot'!B22)</f>
        <v/>
      </c>
      <c r="C22" s="1" t="str">
        <f>IF('2.1 Data FSVA 2025 &amp; Bobot'!C22="","",'2.1 Data FSVA 2025 &amp; Bobot'!C22)</f>
        <v/>
      </c>
      <c r="D22" s="1" t="str">
        <f>IF('2.1 Data FSVA 2025 &amp; Bobot'!D22="","",'2.1 Data FSVA 2025 &amp; Bobot'!D22)</f>
        <v/>
      </c>
      <c r="E22" s="1" t="str">
        <f>IF('2.1 Data FSVA 2025 &amp; Bobot'!E22="","",'2.1 Data FSVA 2025 &amp; Bobot'!E22)</f>
        <v/>
      </c>
      <c r="F22" s="2" t="str">
        <f>IF('2.1 Data FSVA 2025 &amp; Bobot'!F22="","",'2.1 Data FSVA 2025 &amp; Bobot'!F22)</f>
        <v/>
      </c>
      <c r="G22" s="64" t="str">
        <f>IF('2.1 Data FSVA 2025 &amp; Bobot'!G22="","",IF('2.1 Data FSVA 2025 &amp; Bobot'!G22&gt;='2.4 Prioritas Individu'!$Y$7,1,IF('2.1 Data FSVA 2025 &amp; Bobot'!G22&gt;='2.4 Prioritas Individu'!$Y$8,2,IF('2.1 Data FSVA 2025 &amp; Bobot'!G22&gt;='2.4 Prioritas Individu'!$Y$9,3,IF('2.1 Data FSVA 2025 &amp; Bobot'!G22&gt;='2.4 Prioritas Individu'!$Y$10,4,IF('2.1 Data FSVA 2025 &amp; Bobot'!G22&gt;='2.4 Prioritas Individu'!$Y$11,5,6))))))</f>
        <v/>
      </c>
      <c r="H22" s="64" t="str">
        <f>IF('2.1 Data FSVA 2025 &amp; Bobot'!I22="","",IF('2.1 Data FSVA 2025 &amp; Bobot'!I22&lt;'2.4 Prioritas Individu'!$Z$7,1,IF('2.1 Data FSVA 2025 &amp; Bobot'!I22&lt;'2.4 Prioritas Individu'!$Z$8,2,IF('2.1 Data FSVA 2025 &amp; Bobot'!I22&lt;'2.4 Prioritas Individu'!$Z$9,3,IF('2.1 Data FSVA 2025 &amp; Bobot'!I22&lt;'2.4 Prioritas Individu'!$Z$10,4,IF('2.1 Data FSVA 2025 &amp; Bobot'!I22&lt;'2.4 Prioritas Individu'!$Z$11,5,6))))))</f>
        <v/>
      </c>
      <c r="I22" s="64" t="str">
        <f>IF('2.1 Data FSVA 2025 &amp; Bobot'!K22="","",IF('2.1 Data FSVA 2025 &amp; Bobot'!K22&lt;'2.4 Prioritas Individu'!AA$7,1,IF('2.1 Data FSVA 2025 &amp; Bobot'!K22&lt;'2.4 Prioritas Individu'!AA$8,2,IF('2.1 Data FSVA 2025 &amp; Bobot'!K22&lt;'2.4 Prioritas Individu'!AA$9,3,IF('2.1 Data FSVA 2025 &amp; Bobot'!K22&lt;'2.4 Prioritas Individu'!AA$10,4,IF('2.1 Data FSVA 2025 &amp; Bobot'!K22&lt;'2.4 Prioritas Individu'!AA$11,5,6))))))</f>
        <v/>
      </c>
      <c r="J22" s="64" t="str">
        <f>IF('2.1 Data FSVA 2025 &amp; Bobot'!M22="","",IF('2.1 Data FSVA 2025 &amp; Bobot'!M22&lt;'2.4 Prioritas Individu'!AB$7,1,IF('2.1 Data FSVA 2025 &amp; Bobot'!M22&lt;'2.4 Prioritas Individu'!AB$8,2,IF('2.1 Data FSVA 2025 &amp; Bobot'!M22&lt;'2.4 Prioritas Individu'!AB$9,3,IF('2.1 Data FSVA 2025 &amp; Bobot'!M22&lt;'2.4 Prioritas Individu'!AB$10,4,IF('2.1 Data FSVA 2025 &amp; Bobot'!M22&lt;'2.4 Prioritas Individu'!AB$11,5,6))))))</f>
        <v/>
      </c>
      <c r="K22" s="64" t="str">
        <f>IF('2.1 Data FSVA 2025 &amp; Bobot'!O22="","",IF('2.1 Data FSVA 2025 &amp; Bobot'!O22&gt;='2.4 Prioritas Individu'!AC$7,1,IF('2.1 Data FSVA 2025 &amp; Bobot'!O22&gt;='2.4 Prioritas Individu'!AC$8,2,IF('2.1 Data FSVA 2025 &amp; Bobot'!O22&gt;='2.4 Prioritas Individu'!AC$9,3,IF('2.1 Data FSVA 2025 &amp; Bobot'!O22&gt;='2.4 Prioritas Individu'!AC$10,4,IF('2.1 Data FSVA 2025 &amp; Bobot'!O22&gt;='2.4 Prioritas Individu'!AC$11,5,6))))))</f>
        <v/>
      </c>
      <c r="L22" s="64" t="str">
        <f>IF('2.1 Data FSVA 2025 &amp; Bobot'!Q22="","",IF('2.1 Data FSVA 2025 &amp; Bobot'!Q22&gt;='2.4 Prioritas Individu'!AD$7,1,IF('2.1 Data FSVA 2025 &amp; Bobot'!Q22&gt;='2.4 Prioritas Individu'!AD$8,2,IF('2.1 Data FSVA 2025 &amp; Bobot'!Q22&gt;='2.4 Prioritas Individu'!AD$9,3,IF('2.1 Data FSVA 2025 &amp; Bobot'!Q22&gt;='2.4 Prioritas Individu'!AD$10,4,IF('2.1 Data FSVA 2025 &amp; Bobot'!Q22&gt;='2.4 Prioritas Individu'!AD$11,5,6))))))</f>
        <v/>
      </c>
      <c r="M22" s="64" t="str">
        <f>IF('2.1 Data FSVA 2025 &amp; Bobot'!S22="","",IF('2.1 Data FSVA 2025 &amp; Bobot'!S22&gt;='2.4 Prioritas Individu'!AE$7,1,IF('2.1 Data FSVA 2025 &amp; Bobot'!S22&gt;='2.4 Prioritas Individu'!AE$8,2,IF('2.1 Data FSVA 2025 &amp; Bobot'!S22&gt;='2.4 Prioritas Individu'!AE$9,3,IF('2.1 Data FSVA 2025 &amp; Bobot'!S22&gt;='2.4 Prioritas Individu'!AE$10,4,IF('2.1 Data FSVA 2025 &amp; Bobot'!S22&gt;='2.4 Prioritas Individu'!AE$11,5,6))))))</f>
        <v/>
      </c>
      <c r="N22" s="64" t="str">
        <f>IF('2.1 Data FSVA 2025 &amp; Bobot'!U22="","",IF('2.1 Data FSVA 2025 &amp; Bobot'!U22&lt;'2.4 Prioritas Individu'!AF$7,1,IF('2.1 Data FSVA 2025 &amp; Bobot'!U22&lt;'2.4 Prioritas Individu'!AF$8,2,IF('2.1 Data FSVA 2025 &amp; Bobot'!U22&lt;'2.4 Prioritas Individu'!AF$9,3,IF('2.1 Data FSVA 2025 &amp; Bobot'!U22&lt;'2.4 Prioritas Individu'!AF$10,4,IF('2.1 Data FSVA 2025 &amp; Bobot'!U22&lt;'2.4 Prioritas Individu'!AF$11,5,6))))))</f>
        <v/>
      </c>
      <c r="O22" s="64" t="str">
        <f>IF('2.1 Data FSVA 2025 &amp; Bobot'!W22="","",IF('2.1 Data FSVA 2025 &amp; Bobot'!W22&gt;='2.4 Prioritas Individu'!AG$7,1,IF('2.1 Data FSVA 2025 &amp; Bobot'!W22&gt;='2.4 Prioritas Individu'!AG$8,2,IF('2.1 Data FSVA 2025 &amp; Bobot'!W22&gt;='2.4 Prioritas Individu'!AG$9,3,IF('2.1 Data FSVA 2025 &amp; Bobot'!W22&gt;='2.4 Prioritas Individu'!AG$10,4,IF('2.1 Data FSVA 2025 &amp; Bobot'!W22&gt;='2.4 Prioritas Individu'!AG$11,5,6))))))</f>
        <v/>
      </c>
      <c r="P22" s="64" t="str">
        <f>IF('2.1 Data FSVA 2025 &amp; Bobot'!Y22="","",IF('2.1 Data FSVA 2025 &amp; Bobot'!Y22&lt;'2.4 Prioritas Individu'!AH$7,1,IF('2.1 Data FSVA 2025 &amp; Bobot'!Y22&lt;'2.4 Prioritas Individu'!AH$8,2,IF('2.1 Data FSVA 2025 &amp; Bobot'!Y22&lt;'2.4 Prioritas Individu'!AH$9,3,IF('2.1 Data FSVA 2025 &amp; Bobot'!Y22&lt;'2.4 Prioritas Individu'!AH$10,4,IF('2.1 Data FSVA 2025 &amp; Bobot'!Y22&lt;'2.4 Prioritas Individu'!AH$11,5,6))))))</f>
        <v/>
      </c>
      <c r="Q22" s="64" t="str">
        <f>IF('2.1 Data FSVA 2025 &amp; Bobot'!AA22="","",IF('2.1 Data FSVA 2025 &amp; Bobot'!AA22&lt;'2.4 Prioritas Individu'!AI$7,1,IF('2.1 Data FSVA 2025 &amp; Bobot'!AA22&lt;'2.4 Prioritas Individu'!AI$8,2,IF('2.1 Data FSVA 2025 &amp; Bobot'!AA22&lt;'2.4 Prioritas Individu'!AI$9,3,IF('2.1 Data FSVA 2025 &amp; Bobot'!AA22&lt;'2.4 Prioritas Individu'!AI$10,4,IF('2.1 Data FSVA 2025 &amp; Bobot'!AA22&lt;'2.4 Prioritas Individu'!AI$11,5,6))))))</f>
        <v/>
      </c>
      <c r="R22" s="64" t="str">
        <f>IF('2.1 Data FSVA 2025 &amp; Bobot'!AC22="","",IF('2.1 Data FSVA 2025 &amp; Bobot'!AC22&gt;='2.4 Prioritas Individu'!AJ$7,1,IF('2.1 Data FSVA 2025 &amp; Bobot'!AC22&gt;='2.4 Prioritas Individu'!AJ$8,2,IF('2.1 Data FSVA 2025 &amp; Bobot'!AC22&gt;='2.4 Prioritas Individu'!AJ$9,3,4))))</f>
        <v/>
      </c>
      <c r="S22" s="4" t="str">
        <f>'2.3 Indeks &amp; Cut off Komposit'!U26</f>
        <v>-</v>
      </c>
      <c r="T22" s="1" t="str">
        <f t="shared" si="0"/>
        <v>-</v>
      </c>
      <c r="U22" s="64" t="str">
        <f t="shared" si="1"/>
        <v>-</v>
      </c>
      <c r="W22" t="s">
        <v>74</v>
      </c>
    </row>
    <row r="23" spans="1:23" x14ac:dyDescent="0.3">
      <c r="A23" s="1" t="str">
        <f>IF('2.1 Data FSVA 2025 &amp; Bobot'!A23="","",'2.1 Data FSVA 2025 &amp; Bobot'!A23)</f>
        <v/>
      </c>
      <c r="B23" s="2" t="str">
        <f>IF('2.1 Data FSVA 2025 &amp; Bobot'!B23="","",'2.1 Data FSVA 2025 &amp; Bobot'!B23)</f>
        <v/>
      </c>
      <c r="C23" s="1" t="str">
        <f>IF('2.1 Data FSVA 2025 &amp; Bobot'!C23="","",'2.1 Data FSVA 2025 &amp; Bobot'!C23)</f>
        <v/>
      </c>
      <c r="D23" s="1" t="str">
        <f>IF('2.1 Data FSVA 2025 &amp; Bobot'!D23="","",'2.1 Data FSVA 2025 &amp; Bobot'!D23)</f>
        <v/>
      </c>
      <c r="E23" s="1" t="str">
        <f>IF('2.1 Data FSVA 2025 &amp; Bobot'!E23="","",'2.1 Data FSVA 2025 &amp; Bobot'!E23)</f>
        <v/>
      </c>
      <c r="F23" s="2" t="str">
        <f>IF('2.1 Data FSVA 2025 &amp; Bobot'!F23="","",'2.1 Data FSVA 2025 &amp; Bobot'!F23)</f>
        <v/>
      </c>
      <c r="G23" s="64" t="str">
        <f>IF('2.1 Data FSVA 2025 &amp; Bobot'!G23="","",IF('2.1 Data FSVA 2025 &amp; Bobot'!G23&gt;='2.4 Prioritas Individu'!$Y$7,1,IF('2.1 Data FSVA 2025 &amp; Bobot'!G23&gt;='2.4 Prioritas Individu'!$Y$8,2,IF('2.1 Data FSVA 2025 &amp; Bobot'!G23&gt;='2.4 Prioritas Individu'!$Y$9,3,IF('2.1 Data FSVA 2025 &amp; Bobot'!G23&gt;='2.4 Prioritas Individu'!$Y$10,4,IF('2.1 Data FSVA 2025 &amp; Bobot'!G23&gt;='2.4 Prioritas Individu'!$Y$11,5,6))))))</f>
        <v/>
      </c>
      <c r="H23" s="64" t="str">
        <f>IF('2.1 Data FSVA 2025 &amp; Bobot'!I23="","",IF('2.1 Data FSVA 2025 &amp; Bobot'!I23&lt;'2.4 Prioritas Individu'!$Z$7,1,IF('2.1 Data FSVA 2025 &amp; Bobot'!I23&lt;'2.4 Prioritas Individu'!$Z$8,2,IF('2.1 Data FSVA 2025 &amp; Bobot'!I23&lt;'2.4 Prioritas Individu'!$Z$9,3,IF('2.1 Data FSVA 2025 &amp; Bobot'!I23&lt;'2.4 Prioritas Individu'!$Z$10,4,IF('2.1 Data FSVA 2025 &amp; Bobot'!I23&lt;'2.4 Prioritas Individu'!$Z$11,5,6))))))</f>
        <v/>
      </c>
      <c r="I23" s="64" t="str">
        <f>IF('2.1 Data FSVA 2025 &amp; Bobot'!K23="","",IF('2.1 Data FSVA 2025 &amp; Bobot'!K23&lt;'2.4 Prioritas Individu'!AA$7,1,IF('2.1 Data FSVA 2025 &amp; Bobot'!K23&lt;'2.4 Prioritas Individu'!AA$8,2,IF('2.1 Data FSVA 2025 &amp; Bobot'!K23&lt;'2.4 Prioritas Individu'!AA$9,3,IF('2.1 Data FSVA 2025 &amp; Bobot'!K23&lt;'2.4 Prioritas Individu'!AA$10,4,IF('2.1 Data FSVA 2025 &amp; Bobot'!K23&lt;'2.4 Prioritas Individu'!AA$11,5,6))))))</f>
        <v/>
      </c>
      <c r="J23" s="64" t="str">
        <f>IF('2.1 Data FSVA 2025 &amp; Bobot'!M23="","",IF('2.1 Data FSVA 2025 &amp; Bobot'!M23&lt;'2.4 Prioritas Individu'!AB$7,1,IF('2.1 Data FSVA 2025 &amp; Bobot'!M23&lt;'2.4 Prioritas Individu'!AB$8,2,IF('2.1 Data FSVA 2025 &amp; Bobot'!M23&lt;'2.4 Prioritas Individu'!AB$9,3,IF('2.1 Data FSVA 2025 &amp; Bobot'!M23&lt;'2.4 Prioritas Individu'!AB$10,4,IF('2.1 Data FSVA 2025 &amp; Bobot'!M23&lt;'2.4 Prioritas Individu'!AB$11,5,6))))))</f>
        <v/>
      </c>
      <c r="K23" s="64" t="str">
        <f>IF('2.1 Data FSVA 2025 &amp; Bobot'!O23="","",IF('2.1 Data FSVA 2025 &amp; Bobot'!O23&gt;='2.4 Prioritas Individu'!AC$7,1,IF('2.1 Data FSVA 2025 &amp; Bobot'!O23&gt;='2.4 Prioritas Individu'!AC$8,2,IF('2.1 Data FSVA 2025 &amp; Bobot'!O23&gt;='2.4 Prioritas Individu'!AC$9,3,IF('2.1 Data FSVA 2025 &amp; Bobot'!O23&gt;='2.4 Prioritas Individu'!AC$10,4,IF('2.1 Data FSVA 2025 &amp; Bobot'!O23&gt;='2.4 Prioritas Individu'!AC$11,5,6))))))</f>
        <v/>
      </c>
      <c r="L23" s="64" t="str">
        <f>IF('2.1 Data FSVA 2025 &amp; Bobot'!Q23="","",IF('2.1 Data FSVA 2025 &amp; Bobot'!Q23&gt;='2.4 Prioritas Individu'!AD$7,1,IF('2.1 Data FSVA 2025 &amp; Bobot'!Q23&gt;='2.4 Prioritas Individu'!AD$8,2,IF('2.1 Data FSVA 2025 &amp; Bobot'!Q23&gt;='2.4 Prioritas Individu'!AD$9,3,IF('2.1 Data FSVA 2025 &amp; Bobot'!Q23&gt;='2.4 Prioritas Individu'!AD$10,4,IF('2.1 Data FSVA 2025 &amp; Bobot'!Q23&gt;='2.4 Prioritas Individu'!AD$11,5,6))))))</f>
        <v/>
      </c>
      <c r="M23" s="64" t="str">
        <f>IF('2.1 Data FSVA 2025 &amp; Bobot'!S23="","",IF('2.1 Data FSVA 2025 &amp; Bobot'!S23&gt;='2.4 Prioritas Individu'!AE$7,1,IF('2.1 Data FSVA 2025 &amp; Bobot'!S23&gt;='2.4 Prioritas Individu'!AE$8,2,IF('2.1 Data FSVA 2025 &amp; Bobot'!S23&gt;='2.4 Prioritas Individu'!AE$9,3,IF('2.1 Data FSVA 2025 &amp; Bobot'!S23&gt;='2.4 Prioritas Individu'!AE$10,4,IF('2.1 Data FSVA 2025 &amp; Bobot'!S23&gt;='2.4 Prioritas Individu'!AE$11,5,6))))))</f>
        <v/>
      </c>
      <c r="N23" s="64" t="str">
        <f>IF('2.1 Data FSVA 2025 &amp; Bobot'!U23="","",IF('2.1 Data FSVA 2025 &amp; Bobot'!U23&lt;'2.4 Prioritas Individu'!AF$7,1,IF('2.1 Data FSVA 2025 &amp; Bobot'!U23&lt;'2.4 Prioritas Individu'!AF$8,2,IF('2.1 Data FSVA 2025 &amp; Bobot'!U23&lt;'2.4 Prioritas Individu'!AF$9,3,IF('2.1 Data FSVA 2025 &amp; Bobot'!U23&lt;'2.4 Prioritas Individu'!AF$10,4,IF('2.1 Data FSVA 2025 &amp; Bobot'!U23&lt;'2.4 Prioritas Individu'!AF$11,5,6))))))</f>
        <v/>
      </c>
      <c r="O23" s="64" t="str">
        <f>IF('2.1 Data FSVA 2025 &amp; Bobot'!W23="","",IF('2.1 Data FSVA 2025 &amp; Bobot'!W23&gt;='2.4 Prioritas Individu'!AG$7,1,IF('2.1 Data FSVA 2025 &amp; Bobot'!W23&gt;='2.4 Prioritas Individu'!AG$8,2,IF('2.1 Data FSVA 2025 &amp; Bobot'!W23&gt;='2.4 Prioritas Individu'!AG$9,3,IF('2.1 Data FSVA 2025 &amp; Bobot'!W23&gt;='2.4 Prioritas Individu'!AG$10,4,IF('2.1 Data FSVA 2025 &amp; Bobot'!W23&gt;='2.4 Prioritas Individu'!AG$11,5,6))))))</f>
        <v/>
      </c>
      <c r="P23" s="64" t="str">
        <f>IF('2.1 Data FSVA 2025 &amp; Bobot'!Y23="","",IF('2.1 Data FSVA 2025 &amp; Bobot'!Y23&lt;'2.4 Prioritas Individu'!AH$7,1,IF('2.1 Data FSVA 2025 &amp; Bobot'!Y23&lt;'2.4 Prioritas Individu'!AH$8,2,IF('2.1 Data FSVA 2025 &amp; Bobot'!Y23&lt;'2.4 Prioritas Individu'!AH$9,3,IF('2.1 Data FSVA 2025 &amp; Bobot'!Y23&lt;'2.4 Prioritas Individu'!AH$10,4,IF('2.1 Data FSVA 2025 &amp; Bobot'!Y23&lt;'2.4 Prioritas Individu'!AH$11,5,6))))))</f>
        <v/>
      </c>
      <c r="Q23" s="64" t="str">
        <f>IF('2.1 Data FSVA 2025 &amp; Bobot'!AA23="","",IF('2.1 Data FSVA 2025 &amp; Bobot'!AA23&lt;'2.4 Prioritas Individu'!AI$7,1,IF('2.1 Data FSVA 2025 &amp; Bobot'!AA23&lt;'2.4 Prioritas Individu'!AI$8,2,IF('2.1 Data FSVA 2025 &amp; Bobot'!AA23&lt;'2.4 Prioritas Individu'!AI$9,3,IF('2.1 Data FSVA 2025 &amp; Bobot'!AA23&lt;'2.4 Prioritas Individu'!AI$10,4,IF('2.1 Data FSVA 2025 &amp; Bobot'!AA23&lt;'2.4 Prioritas Individu'!AI$11,5,6))))))</f>
        <v/>
      </c>
      <c r="R23" s="64" t="str">
        <f>IF('2.1 Data FSVA 2025 &amp; Bobot'!AC23="","",IF('2.1 Data FSVA 2025 &amp; Bobot'!AC23&gt;='2.4 Prioritas Individu'!AJ$7,1,IF('2.1 Data FSVA 2025 &amp; Bobot'!AC23&gt;='2.4 Prioritas Individu'!AJ$8,2,IF('2.1 Data FSVA 2025 &amp; Bobot'!AC23&gt;='2.4 Prioritas Individu'!AJ$9,3,4))))</f>
        <v/>
      </c>
      <c r="S23" s="4" t="str">
        <f>'2.3 Indeks &amp; Cut off Komposit'!U27</f>
        <v>-</v>
      </c>
      <c r="T23" s="1" t="str">
        <f t="shared" si="0"/>
        <v>-</v>
      </c>
      <c r="U23" s="64" t="str">
        <f t="shared" si="1"/>
        <v>-</v>
      </c>
      <c r="W23" t="s">
        <v>73</v>
      </c>
    </row>
    <row r="24" spans="1:23" x14ac:dyDescent="0.3">
      <c r="A24" s="1" t="str">
        <f>IF('2.1 Data FSVA 2025 &amp; Bobot'!A24="","",'2.1 Data FSVA 2025 &amp; Bobot'!A24)</f>
        <v/>
      </c>
      <c r="B24" s="2" t="str">
        <f>IF('2.1 Data FSVA 2025 &amp; Bobot'!B24="","",'2.1 Data FSVA 2025 &amp; Bobot'!B24)</f>
        <v/>
      </c>
      <c r="C24" s="1" t="str">
        <f>IF('2.1 Data FSVA 2025 &amp; Bobot'!C24="","",'2.1 Data FSVA 2025 &amp; Bobot'!C24)</f>
        <v/>
      </c>
      <c r="D24" s="1" t="str">
        <f>IF('2.1 Data FSVA 2025 &amp; Bobot'!D24="","",'2.1 Data FSVA 2025 &amp; Bobot'!D24)</f>
        <v/>
      </c>
      <c r="E24" s="1" t="str">
        <f>IF('2.1 Data FSVA 2025 &amp; Bobot'!E24="","",'2.1 Data FSVA 2025 &amp; Bobot'!E24)</f>
        <v/>
      </c>
      <c r="F24" s="2" t="str">
        <f>IF('2.1 Data FSVA 2025 &amp; Bobot'!F24="","",'2.1 Data FSVA 2025 &amp; Bobot'!F24)</f>
        <v/>
      </c>
      <c r="G24" s="64" t="str">
        <f>IF('2.1 Data FSVA 2025 &amp; Bobot'!G24="","",IF('2.1 Data FSVA 2025 &amp; Bobot'!G24&gt;='2.4 Prioritas Individu'!$Y$7,1,IF('2.1 Data FSVA 2025 &amp; Bobot'!G24&gt;='2.4 Prioritas Individu'!$Y$8,2,IF('2.1 Data FSVA 2025 &amp; Bobot'!G24&gt;='2.4 Prioritas Individu'!$Y$9,3,IF('2.1 Data FSVA 2025 &amp; Bobot'!G24&gt;='2.4 Prioritas Individu'!$Y$10,4,IF('2.1 Data FSVA 2025 &amp; Bobot'!G24&gt;='2.4 Prioritas Individu'!$Y$11,5,6))))))</f>
        <v/>
      </c>
      <c r="H24" s="64" t="str">
        <f>IF('2.1 Data FSVA 2025 &amp; Bobot'!I24="","",IF('2.1 Data FSVA 2025 &amp; Bobot'!I24&lt;'2.4 Prioritas Individu'!$Z$7,1,IF('2.1 Data FSVA 2025 &amp; Bobot'!I24&lt;'2.4 Prioritas Individu'!$Z$8,2,IF('2.1 Data FSVA 2025 &amp; Bobot'!I24&lt;'2.4 Prioritas Individu'!$Z$9,3,IF('2.1 Data FSVA 2025 &amp; Bobot'!I24&lt;'2.4 Prioritas Individu'!$Z$10,4,IF('2.1 Data FSVA 2025 &amp; Bobot'!I24&lt;'2.4 Prioritas Individu'!$Z$11,5,6))))))</f>
        <v/>
      </c>
      <c r="I24" s="64" t="str">
        <f>IF('2.1 Data FSVA 2025 &amp; Bobot'!K24="","",IF('2.1 Data FSVA 2025 &amp; Bobot'!K24&lt;'2.4 Prioritas Individu'!AA$7,1,IF('2.1 Data FSVA 2025 &amp; Bobot'!K24&lt;'2.4 Prioritas Individu'!AA$8,2,IF('2.1 Data FSVA 2025 &amp; Bobot'!K24&lt;'2.4 Prioritas Individu'!AA$9,3,IF('2.1 Data FSVA 2025 &amp; Bobot'!K24&lt;'2.4 Prioritas Individu'!AA$10,4,IF('2.1 Data FSVA 2025 &amp; Bobot'!K24&lt;'2.4 Prioritas Individu'!AA$11,5,6))))))</f>
        <v/>
      </c>
      <c r="J24" s="64" t="str">
        <f>IF('2.1 Data FSVA 2025 &amp; Bobot'!M24="","",IF('2.1 Data FSVA 2025 &amp; Bobot'!M24&lt;'2.4 Prioritas Individu'!AB$7,1,IF('2.1 Data FSVA 2025 &amp; Bobot'!M24&lt;'2.4 Prioritas Individu'!AB$8,2,IF('2.1 Data FSVA 2025 &amp; Bobot'!M24&lt;'2.4 Prioritas Individu'!AB$9,3,IF('2.1 Data FSVA 2025 &amp; Bobot'!M24&lt;'2.4 Prioritas Individu'!AB$10,4,IF('2.1 Data FSVA 2025 &amp; Bobot'!M24&lt;'2.4 Prioritas Individu'!AB$11,5,6))))))</f>
        <v/>
      </c>
      <c r="K24" s="64" t="str">
        <f>IF('2.1 Data FSVA 2025 &amp; Bobot'!O24="","",IF('2.1 Data FSVA 2025 &amp; Bobot'!O24&gt;='2.4 Prioritas Individu'!AC$7,1,IF('2.1 Data FSVA 2025 &amp; Bobot'!O24&gt;='2.4 Prioritas Individu'!AC$8,2,IF('2.1 Data FSVA 2025 &amp; Bobot'!O24&gt;='2.4 Prioritas Individu'!AC$9,3,IF('2.1 Data FSVA 2025 &amp; Bobot'!O24&gt;='2.4 Prioritas Individu'!AC$10,4,IF('2.1 Data FSVA 2025 &amp; Bobot'!O24&gt;='2.4 Prioritas Individu'!AC$11,5,6))))))</f>
        <v/>
      </c>
      <c r="L24" s="64" t="str">
        <f>IF('2.1 Data FSVA 2025 &amp; Bobot'!Q24="","",IF('2.1 Data FSVA 2025 &amp; Bobot'!Q24&gt;='2.4 Prioritas Individu'!AD$7,1,IF('2.1 Data FSVA 2025 &amp; Bobot'!Q24&gt;='2.4 Prioritas Individu'!AD$8,2,IF('2.1 Data FSVA 2025 &amp; Bobot'!Q24&gt;='2.4 Prioritas Individu'!AD$9,3,IF('2.1 Data FSVA 2025 &amp; Bobot'!Q24&gt;='2.4 Prioritas Individu'!AD$10,4,IF('2.1 Data FSVA 2025 &amp; Bobot'!Q24&gt;='2.4 Prioritas Individu'!AD$11,5,6))))))</f>
        <v/>
      </c>
      <c r="M24" s="64" t="str">
        <f>IF('2.1 Data FSVA 2025 &amp; Bobot'!S24="","",IF('2.1 Data FSVA 2025 &amp; Bobot'!S24&gt;='2.4 Prioritas Individu'!AE$7,1,IF('2.1 Data FSVA 2025 &amp; Bobot'!S24&gt;='2.4 Prioritas Individu'!AE$8,2,IF('2.1 Data FSVA 2025 &amp; Bobot'!S24&gt;='2.4 Prioritas Individu'!AE$9,3,IF('2.1 Data FSVA 2025 &amp; Bobot'!S24&gt;='2.4 Prioritas Individu'!AE$10,4,IF('2.1 Data FSVA 2025 &amp; Bobot'!S24&gt;='2.4 Prioritas Individu'!AE$11,5,6))))))</f>
        <v/>
      </c>
      <c r="N24" s="64" t="str">
        <f>IF('2.1 Data FSVA 2025 &amp; Bobot'!U24="","",IF('2.1 Data FSVA 2025 &amp; Bobot'!U24&lt;'2.4 Prioritas Individu'!AF$7,1,IF('2.1 Data FSVA 2025 &amp; Bobot'!U24&lt;'2.4 Prioritas Individu'!AF$8,2,IF('2.1 Data FSVA 2025 &amp; Bobot'!U24&lt;'2.4 Prioritas Individu'!AF$9,3,IF('2.1 Data FSVA 2025 &amp; Bobot'!U24&lt;'2.4 Prioritas Individu'!AF$10,4,IF('2.1 Data FSVA 2025 &amp; Bobot'!U24&lt;'2.4 Prioritas Individu'!AF$11,5,6))))))</f>
        <v/>
      </c>
      <c r="O24" s="64" t="str">
        <f>IF('2.1 Data FSVA 2025 &amp; Bobot'!W24="","",IF('2.1 Data FSVA 2025 &amp; Bobot'!W24&gt;='2.4 Prioritas Individu'!AG$7,1,IF('2.1 Data FSVA 2025 &amp; Bobot'!W24&gt;='2.4 Prioritas Individu'!AG$8,2,IF('2.1 Data FSVA 2025 &amp; Bobot'!W24&gt;='2.4 Prioritas Individu'!AG$9,3,IF('2.1 Data FSVA 2025 &amp; Bobot'!W24&gt;='2.4 Prioritas Individu'!AG$10,4,IF('2.1 Data FSVA 2025 &amp; Bobot'!W24&gt;='2.4 Prioritas Individu'!AG$11,5,6))))))</f>
        <v/>
      </c>
      <c r="P24" s="64" t="str">
        <f>IF('2.1 Data FSVA 2025 &amp; Bobot'!Y24="","",IF('2.1 Data FSVA 2025 &amp; Bobot'!Y24&lt;'2.4 Prioritas Individu'!AH$7,1,IF('2.1 Data FSVA 2025 &amp; Bobot'!Y24&lt;'2.4 Prioritas Individu'!AH$8,2,IF('2.1 Data FSVA 2025 &amp; Bobot'!Y24&lt;'2.4 Prioritas Individu'!AH$9,3,IF('2.1 Data FSVA 2025 &amp; Bobot'!Y24&lt;'2.4 Prioritas Individu'!AH$10,4,IF('2.1 Data FSVA 2025 &amp; Bobot'!Y24&lt;'2.4 Prioritas Individu'!AH$11,5,6))))))</f>
        <v/>
      </c>
      <c r="Q24" s="64" t="str">
        <f>IF('2.1 Data FSVA 2025 &amp; Bobot'!AA24="","",IF('2.1 Data FSVA 2025 &amp; Bobot'!AA24&lt;'2.4 Prioritas Individu'!AI$7,1,IF('2.1 Data FSVA 2025 &amp; Bobot'!AA24&lt;'2.4 Prioritas Individu'!AI$8,2,IF('2.1 Data FSVA 2025 &amp; Bobot'!AA24&lt;'2.4 Prioritas Individu'!AI$9,3,IF('2.1 Data FSVA 2025 &amp; Bobot'!AA24&lt;'2.4 Prioritas Individu'!AI$10,4,IF('2.1 Data FSVA 2025 &amp; Bobot'!AA24&lt;'2.4 Prioritas Individu'!AI$11,5,6))))))</f>
        <v/>
      </c>
      <c r="R24" s="64" t="str">
        <f>IF('2.1 Data FSVA 2025 &amp; Bobot'!AC24="","",IF('2.1 Data FSVA 2025 &amp; Bobot'!AC24&gt;='2.4 Prioritas Individu'!AJ$7,1,IF('2.1 Data FSVA 2025 &amp; Bobot'!AC24&gt;='2.4 Prioritas Individu'!AJ$8,2,IF('2.1 Data FSVA 2025 &amp; Bobot'!AC24&gt;='2.4 Prioritas Individu'!AJ$9,3,4))))</f>
        <v/>
      </c>
      <c r="S24" s="4" t="str">
        <f>'2.3 Indeks &amp; Cut off Komposit'!U28</f>
        <v>-</v>
      </c>
      <c r="T24" s="1" t="str">
        <f t="shared" si="0"/>
        <v>-</v>
      </c>
      <c r="U24" s="64" t="str">
        <f t="shared" si="1"/>
        <v>-</v>
      </c>
    </row>
    <row r="25" spans="1:23" x14ac:dyDescent="0.3">
      <c r="A25" s="1" t="str">
        <f>IF('2.1 Data FSVA 2025 &amp; Bobot'!A25="","",'2.1 Data FSVA 2025 &amp; Bobot'!A25)</f>
        <v/>
      </c>
      <c r="B25" s="2" t="str">
        <f>IF('2.1 Data FSVA 2025 &amp; Bobot'!B25="","",'2.1 Data FSVA 2025 &amp; Bobot'!B25)</f>
        <v/>
      </c>
      <c r="C25" s="1" t="str">
        <f>IF('2.1 Data FSVA 2025 &amp; Bobot'!C25="","",'2.1 Data FSVA 2025 &amp; Bobot'!C25)</f>
        <v/>
      </c>
      <c r="D25" s="1" t="str">
        <f>IF('2.1 Data FSVA 2025 &amp; Bobot'!D25="","",'2.1 Data FSVA 2025 &amp; Bobot'!D25)</f>
        <v/>
      </c>
      <c r="E25" s="1" t="str">
        <f>IF('2.1 Data FSVA 2025 &amp; Bobot'!E25="","",'2.1 Data FSVA 2025 &amp; Bobot'!E25)</f>
        <v/>
      </c>
      <c r="F25" s="2" t="str">
        <f>IF('2.1 Data FSVA 2025 &amp; Bobot'!F25="","",'2.1 Data FSVA 2025 &amp; Bobot'!F25)</f>
        <v/>
      </c>
      <c r="G25" s="64" t="str">
        <f>IF('2.1 Data FSVA 2025 &amp; Bobot'!G25="","",IF('2.1 Data FSVA 2025 &amp; Bobot'!G25&gt;='2.4 Prioritas Individu'!$Y$7,1,IF('2.1 Data FSVA 2025 &amp; Bobot'!G25&gt;='2.4 Prioritas Individu'!$Y$8,2,IF('2.1 Data FSVA 2025 &amp; Bobot'!G25&gt;='2.4 Prioritas Individu'!$Y$9,3,IF('2.1 Data FSVA 2025 &amp; Bobot'!G25&gt;='2.4 Prioritas Individu'!$Y$10,4,IF('2.1 Data FSVA 2025 &amp; Bobot'!G25&gt;='2.4 Prioritas Individu'!$Y$11,5,6))))))</f>
        <v/>
      </c>
      <c r="H25" s="64" t="str">
        <f>IF('2.1 Data FSVA 2025 &amp; Bobot'!I25="","",IF('2.1 Data FSVA 2025 &amp; Bobot'!I25&lt;'2.4 Prioritas Individu'!$Z$7,1,IF('2.1 Data FSVA 2025 &amp; Bobot'!I25&lt;'2.4 Prioritas Individu'!$Z$8,2,IF('2.1 Data FSVA 2025 &amp; Bobot'!I25&lt;'2.4 Prioritas Individu'!$Z$9,3,IF('2.1 Data FSVA 2025 &amp; Bobot'!I25&lt;'2.4 Prioritas Individu'!$Z$10,4,IF('2.1 Data FSVA 2025 &amp; Bobot'!I25&lt;'2.4 Prioritas Individu'!$Z$11,5,6))))))</f>
        <v/>
      </c>
      <c r="I25" s="64" t="str">
        <f>IF('2.1 Data FSVA 2025 &amp; Bobot'!K25="","",IF('2.1 Data FSVA 2025 &amp; Bobot'!K25&lt;'2.4 Prioritas Individu'!AA$7,1,IF('2.1 Data FSVA 2025 &amp; Bobot'!K25&lt;'2.4 Prioritas Individu'!AA$8,2,IF('2.1 Data FSVA 2025 &amp; Bobot'!K25&lt;'2.4 Prioritas Individu'!AA$9,3,IF('2.1 Data FSVA 2025 &amp; Bobot'!K25&lt;'2.4 Prioritas Individu'!AA$10,4,IF('2.1 Data FSVA 2025 &amp; Bobot'!K25&lt;'2.4 Prioritas Individu'!AA$11,5,6))))))</f>
        <v/>
      </c>
      <c r="J25" s="64" t="str">
        <f>IF('2.1 Data FSVA 2025 &amp; Bobot'!M25="","",IF('2.1 Data FSVA 2025 &amp; Bobot'!M25&lt;'2.4 Prioritas Individu'!AB$7,1,IF('2.1 Data FSVA 2025 &amp; Bobot'!M25&lt;'2.4 Prioritas Individu'!AB$8,2,IF('2.1 Data FSVA 2025 &amp; Bobot'!M25&lt;'2.4 Prioritas Individu'!AB$9,3,IF('2.1 Data FSVA 2025 &amp; Bobot'!M25&lt;'2.4 Prioritas Individu'!AB$10,4,IF('2.1 Data FSVA 2025 &amp; Bobot'!M25&lt;'2.4 Prioritas Individu'!AB$11,5,6))))))</f>
        <v/>
      </c>
      <c r="K25" s="64" t="str">
        <f>IF('2.1 Data FSVA 2025 &amp; Bobot'!O25="","",IF('2.1 Data FSVA 2025 &amp; Bobot'!O25&gt;='2.4 Prioritas Individu'!AC$7,1,IF('2.1 Data FSVA 2025 &amp; Bobot'!O25&gt;='2.4 Prioritas Individu'!AC$8,2,IF('2.1 Data FSVA 2025 &amp; Bobot'!O25&gt;='2.4 Prioritas Individu'!AC$9,3,IF('2.1 Data FSVA 2025 &amp; Bobot'!O25&gt;='2.4 Prioritas Individu'!AC$10,4,IF('2.1 Data FSVA 2025 &amp; Bobot'!O25&gt;='2.4 Prioritas Individu'!AC$11,5,6))))))</f>
        <v/>
      </c>
      <c r="L25" s="64" t="str">
        <f>IF('2.1 Data FSVA 2025 &amp; Bobot'!Q25="","",IF('2.1 Data FSVA 2025 &amp; Bobot'!Q25&gt;='2.4 Prioritas Individu'!AD$7,1,IF('2.1 Data FSVA 2025 &amp; Bobot'!Q25&gt;='2.4 Prioritas Individu'!AD$8,2,IF('2.1 Data FSVA 2025 &amp; Bobot'!Q25&gt;='2.4 Prioritas Individu'!AD$9,3,IF('2.1 Data FSVA 2025 &amp; Bobot'!Q25&gt;='2.4 Prioritas Individu'!AD$10,4,IF('2.1 Data FSVA 2025 &amp; Bobot'!Q25&gt;='2.4 Prioritas Individu'!AD$11,5,6))))))</f>
        <v/>
      </c>
      <c r="M25" s="64" t="str">
        <f>IF('2.1 Data FSVA 2025 &amp; Bobot'!S25="","",IF('2.1 Data FSVA 2025 &amp; Bobot'!S25&gt;='2.4 Prioritas Individu'!AE$7,1,IF('2.1 Data FSVA 2025 &amp; Bobot'!S25&gt;='2.4 Prioritas Individu'!AE$8,2,IF('2.1 Data FSVA 2025 &amp; Bobot'!S25&gt;='2.4 Prioritas Individu'!AE$9,3,IF('2.1 Data FSVA 2025 &amp; Bobot'!S25&gt;='2.4 Prioritas Individu'!AE$10,4,IF('2.1 Data FSVA 2025 &amp; Bobot'!S25&gt;='2.4 Prioritas Individu'!AE$11,5,6))))))</f>
        <v/>
      </c>
      <c r="N25" s="64" t="str">
        <f>IF('2.1 Data FSVA 2025 &amp; Bobot'!U25="","",IF('2.1 Data FSVA 2025 &amp; Bobot'!U25&lt;'2.4 Prioritas Individu'!AF$7,1,IF('2.1 Data FSVA 2025 &amp; Bobot'!U25&lt;'2.4 Prioritas Individu'!AF$8,2,IF('2.1 Data FSVA 2025 &amp; Bobot'!U25&lt;'2.4 Prioritas Individu'!AF$9,3,IF('2.1 Data FSVA 2025 &amp; Bobot'!U25&lt;'2.4 Prioritas Individu'!AF$10,4,IF('2.1 Data FSVA 2025 &amp; Bobot'!U25&lt;'2.4 Prioritas Individu'!AF$11,5,6))))))</f>
        <v/>
      </c>
      <c r="O25" s="64" t="str">
        <f>IF('2.1 Data FSVA 2025 &amp; Bobot'!W25="","",IF('2.1 Data FSVA 2025 &amp; Bobot'!W25&gt;='2.4 Prioritas Individu'!AG$7,1,IF('2.1 Data FSVA 2025 &amp; Bobot'!W25&gt;='2.4 Prioritas Individu'!AG$8,2,IF('2.1 Data FSVA 2025 &amp; Bobot'!W25&gt;='2.4 Prioritas Individu'!AG$9,3,IF('2.1 Data FSVA 2025 &amp; Bobot'!W25&gt;='2.4 Prioritas Individu'!AG$10,4,IF('2.1 Data FSVA 2025 &amp; Bobot'!W25&gt;='2.4 Prioritas Individu'!AG$11,5,6))))))</f>
        <v/>
      </c>
      <c r="P25" s="64" t="str">
        <f>IF('2.1 Data FSVA 2025 &amp; Bobot'!Y25="","",IF('2.1 Data FSVA 2025 &amp; Bobot'!Y25&lt;'2.4 Prioritas Individu'!AH$7,1,IF('2.1 Data FSVA 2025 &amp; Bobot'!Y25&lt;'2.4 Prioritas Individu'!AH$8,2,IF('2.1 Data FSVA 2025 &amp; Bobot'!Y25&lt;'2.4 Prioritas Individu'!AH$9,3,IF('2.1 Data FSVA 2025 &amp; Bobot'!Y25&lt;'2.4 Prioritas Individu'!AH$10,4,IF('2.1 Data FSVA 2025 &amp; Bobot'!Y25&lt;'2.4 Prioritas Individu'!AH$11,5,6))))))</f>
        <v/>
      </c>
      <c r="Q25" s="64" t="str">
        <f>IF('2.1 Data FSVA 2025 &amp; Bobot'!AA25="","",IF('2.1 Data FSVA 2025 &amp; Bobot'!AA25&lt;'2.4 Prioritas Individu'!AI$7,1,IF('2.1 Data FSVA 2025 &amp; Bobot'!AA25&lt;'2.4 Prioritas Individu'!AI$8,2,IF('2.1 Data FSVA 2025 &amp; Bobot'!AA25&lt;'2.4 Prioritas Individu'!AI$9,3,IF('2.1 Data FSVA 2025 &amp; Bobot'!AA25&lt;'2.4 Prioritas Individu'!AI$10,4,IF('2.1 Data FSVA 2025 &amp; Bobot'!AA25&lt;'2.4 Prioritas Individu'!AI$11,5,6))))))</f>
        <v/>
      </c>
      <c r="R25" s="64" t="str">
        <f>IF('2.1 Data FSVA 2025 &amp; Bobot'!AC25="","",IF('2.1 Data FSVA 2025 &amp; Bobot'!AC25&gt;='2.4 Prioritas Individu'!AJ$7,1,IF('2.1 Data FSVA 2025 &amp; Bobot'!AC25&gt;='2.4 Prioritas Individu'!AJ$8,2,IF('2.1 Data FSVA 2025 &amp; Bobot'!AC25&gt;='2.4 Prioritas Individu'!AJ$9,3,4))))</f>
        <v/>
      </c>
      <c r="S25" s="4" t="str">
        <f>'2.3 Indeks &amp; Cut off Komposit'!U29</f>
        <v>-</v>
      </c>
      <c r="T25" s="1" t="str">
        <f t="shared" si="0"/>
        <v>-</v>
      </c>
      <c r="U25" s="64" t="str">
        <f t="shared" si="1"/>
        <v>-</v>
      </c>
    </row>
    <row r="26" spans="1:23" x14ac:dyDescent="0.3">
      <c r="A26" s="1" t="str">
        <f>IF('2.1 Data FSVA 2025 &amp; Bobot'!A26="","",'2.1 Data FSVA 2025 &amp; Bobot'!A26)</f>
        <v/>
      </c>
      <c r="B26" s="2" t="str">
        <f>IF('2.1 Data FSVA 2025 &amp; Bobot'!B26="","",'2.1 Data FSVA 2025 &amp; Bobot'!B26)</f>
        <v/>
      </c>
      <c r="C26" s="1" t="str">
        <f>IF('2.1 Data FSVA 2025 &amp; Bobot'!C26="","",'2.1 Data FSVA 2025 &amp; Bobot'!C26)</f>
        <v/>
      </c>
      <c r="D26" s="1" t="str">
        <f>IF('2.1 Data FSVA 2025 &amp; Bobot'!D26="","",'2.1 Data FSVA 2025 &amp; Bobot'!D26)</f>
        <v/>
      </c>
      <c r="E26" s="1" t="str">
        <f>IF('2.1 Data FSVA 2025 &amp; Bobot'!E26="","",'2.1 Data FSVA 2025 &amp; Bobot'!E26)</f>
        <v/>
      </c>
      <c r="F26" s="2" t="str">
        <f>IF('2.1 Data FSVA 2025 &amp; Bobot'!F26="","",'2.1 Data FSVA 2025 &amp; Bobot'!F26)</f>
        <v/>
      </c>
      <c r="G26" s="64" t="str">
        <f>IF('2.1 Data FSVA 2025 &amp; Bobot'!G26="","",IF('2.1 Data FSVA 2025 &amp; Bobot'!G26&gt;='2.4 Prioritas Individu'!$Y$7,1,IF('2.1 Data FSVA 2025 &amp; Bobot'!G26&gt;='2.4 Prioritas Individu'!$Y$8,2,IF('2.1 Data FSVA 2025 &amp; Bobot'!G26&gt;='2.4 Prioritas Individu'!$Y$9,3,IF('2.1 Data FSVA 2025 &amp; Bobot'!G26&gt;='2.4 Prioritas Individu'!$Y$10,4,IF('2.1 Data FSVA 2025 &amp; Bobot'!G26&gt;='2.4 Prioritas Individu'!$Y$11,5,6))))))</f>
        <v/>
      </c>
      <c r="H26" s="64" t="str">
        <f>IF('2.1 Data FSVA 2025 &amp; Bobot'!I26="","",IF('2.1 Data FSVA 2025 &amp; Bobot'!I26&lt;'2.4 Prioritas Individu'!$Z$7,1,IF('2.1 Data FSVA 2025 &amp; Bobot'!I26&lt;'2.4 Prioritas Individu'!$Z$8,2,IF('2.1 Data FSVA 2025 &amp; Bobot'!I26&lt;'2.4 Prioritas Individu'!$Z$9,3,IF('2.1 Data FSVA 2025 &amp; Bobot'!I26&lt;'2.4 Prioritas Individu'!$Z$10,4,IF('2.1 Data FSVA 2025 &amp; Bobot'!I26&lt;'2.4 Prioritas Individu'!$Z$11,5,6))))))</f>
        <v/>
      </c>
      <c r="I26" s="64" t="str">
        <f>IF('2.1 Data FSVA 2025 &amp; Bobot'!K26="","",IF('2.1 Data FSVA 2025 &amp; Bobot'!K26&lt;'2.4 Prioritas Individu'!AA$7,1,IF('2.1 Data FSVA 2025 &amp; Bobot'!K26&lt;'2.4 Prioritas Individu'!AA$8,2,IF('2.1 Data FSVA 2025 &amp; Bobot'!K26&lt;'2.4 Prioritas Individu'!AA$9,3,IF('2.1 Data FSVA 2025 &amp; Bobot'!K26&lt;'2.4 Prioritas Individu'!AA$10,4,IF('2.1 Data FSVA 2025 &amp; Bobot'!K26&lt;'2.4 Prioritas Individu'!AA$11,5,6))))))</f>
        <v/>
      </c>
      <c r="J26" s="64" t="str">
        <f>IF('2.1 Data FSVA 2025 &amp; Bobot'!M26="","",IF('2.1 Data FSVA 2025 &amp; Bobot'!M26&lt;'2.4 Prioritas Individu'!AB$7,1,IF('2.1 Data FSVA 2025 &amp; Bobot'!M26&lt;'2.4 Prioritas Individu'!AB$8,2,IF('2.1 Data FSVA 2025 &amp; Bobot'!M26&lt;'2.4 Prioritas Individu'!AB$9,3,IF('2.1 Data FSVA 2025 &amp; Bobot'!M26&lt;'2.4 Prioritas Individu'!AB$10,4,IF('2.1 Data FSVA 2025 &amp; Bobot'!M26&lt;'2.4 Prioritas Individu'!AB$11,5,6))))))</f>
        <v/>
      </c>
      <c r="K26" s="64" t="str">
        <f>IF('2.1 Data FSVA 2025 &amp; Bobot'!O26="","",IF('2.1 Data FSVA 2025 &amp; Bobot'!O26&gt;='2.4 Prioritas Individu'!AC$7,1,IF('2.1 Data FSVA 2025 &amp; Bobot'!O26&gt;='2.4 Prioritas Individu'!AC$8,2,IF('2.1 Data FSVA 2025 &amp; Bobot'!O26&gt;='2.4 Prioritas Individu'!AC$9,3,IF('2.1 Data FSVA 2025 &amp; Bobot'!O26&gt;='2.4 Prioritas Individu'!AC$10,4,IF('2.1 Data FSVA 2025 &amp; Bobot'!O26&gt;='2.4 Prioritas Individu'!AC$11,5,6))))))</f>
        <v/>
      </c>
      <c r="L26" s="64" t="str">
        <f>IF('2.1 Data FSVA 2025 &amp; Bobot'!Q26="","",IF('2.1 Data FSVA 2025 &amp; Bobot'!Q26&gt;='2.4 Prioritas Individu'!AD$7,1,IF('2.1 Data FSVA 2025 &amp; Bobot'!Q26&gt;='2.4 Prioritas Individu'!AD$8,2,IF('2.1 Data FSVA 2025 &amp; Bobot'!Q26&gt;='2.4 Prioritas Individu'!AD$9,3,IF('2.1 Data FSVA 2025 &amp; Bobot'!Q26&gt;='2.4 Prioritas Individu'!AD$10,4,IF('2.1 Data FSVA 2025 &amp; Bobot'!Q26&gt;='2.4 Prioritas Individu'!AD$11,5,6))))))</f>
        <v/>
      </c>
      <c r="M26" s="64" t="str">
        <f>IF('2.1 Data FSVA 2025 &amp; Bobot'!S26="","",IF('2.1 Data FSVA 2025 &amp; Bobot'!S26&gt;='2.4 Prioritas Individu'!AE$7,1,IF('2.1 Data FSVA 2025 &amp; Bobot'!S26&gt;='2.4 Prioritas Individu'!AE$8,2,IF('2.1 Data FSVA 2025 &amp; Bobot'!S26&gt;='2.4 Prioritas Individu'!AE$9,3,IF('2.1 Data FSVA 2025 &amp; Bobot'!S26&gt;='2.4 Prioritas Individu'!AE$10,4,IF('2.1 Data FSVA 2025 &amp; Bobot'!S26&gt;='2.4 Prioritas Individu'!AE$11,5,6))))))</f>
        <v/>
      </c>
      <c r="N26" s="64" t="str">
        <f>IF('2.1 Data FSVA 2025 &amp; Bobot'!U26="","",IF('2.1 Data FSVA 2025 &amp; Bobot'!U26&lt;'2.4 Prioritas Individu'!AF$7,1,IF('2.1 Data FSVA 2025 &amp; Bobot'!U26&lt;'2.4 Prioritas Individu'!AF$8,2,IF('2.1 Data FSVA 2025 &amp; Bobot'!U26&lt;'2.4 Prioritas Individu'!AF$9,3,IF('2.1 Data FSVA 2025 &amp; Bobot'!U26&lt;'2.4 Prioritas Individu'!AF$10,4,IF('2.1 Data FSVA 2025 &amp; Bobot'!U26&lt;'2.4 Prioritas Individu'!AF$11,5,6))))))</f>
        <v/>
      </c>
      <c r="O26" s="64" t="str">
        <f>IF('2.1 Data FSVA 2025 &amp; Bobot'!W26="","",IF('2.1 Data FSVA 2025 &amp; Bobot'!W26&gt;='2.4 Prioritas Individu'!AG$7,1,IF('2.1 Data FSVA 2025 &amp; Bobot'!W26&gt;='2.4 Prioritas Individu'!AG$8,2,IF('2.1 Data FSVA 2025 &amp; Bobot'!W26&gt;='2.4 Prioritas Individu'!AG$9,3,IF('2.1 Data FSVA 2025 &amp; Bobot'!W26&gt;='2.4 Prioritas Individu'!AG$10,4,IF('2.1 Data FSVA 2025 &amp; Bobot'!W26&gt;='2.4 Prioritas Individu'!AG$11,5,6))))))</f>
        <v/>
      </c>
      <c r="P26" s="64" t="str">
        <f>IF('2.1 Data FSVA 2025 &amp; Bobot'!Y26="","",IF('2.1 Data FSVA 2025 &amp; Bobot'!Y26&lt;'2.4 Prioritas Individu'!AH$7,1,IF('2.1 Data FSVA 2025 &amp; Bobot'!Y26&lt;'2.4 Prioritas Individu'!AH$8,2,IF('2.1 Data FSVA 2025 &amp; Bobot'!Y26&lt;'2.4 Prioritas Individu'!AH$9,3,IF('2.1 Data FSVA 2025 &amp; Bobot'!Y26&lt;'2.4 Prioritas Individu'!AH$10,4,IF('2.1 Data FSVA 2025 &amp; Bobot'!Y26&lt;'2.4 Prioritas Individu'!AH$11,5,6))))))</f>
        <v/>
      </c>
      <c r="Q26" s="64" t="str">
        <f>IF('2.1 Data FSVA 2025 &amp; Bobot'!AA26="","",IF('2.1 Data FSVA 2025 &amp; Bobot'!AA26&lt;'2.4 Prioritas Individu'!AI$7,1,IF('2.1 Data FSVA 2025 &amp; Bobot'!AA26&lt;'2.4 Prioritas Individu'!AI$8,2,IF('2.1 Data FSVA 2025 &amp; Bobot'!AA26&lt;'2.4 Prioritas Individu'!AI$9,3,IF('2.1 Data FSVA 2025 &amp; Bobot'!AA26&lt;'2.4 Prioritas Individu'!AI$10,4,IF('2.1 Data FSVA 2025 &amp; Bobot'!AA26&lt;'2.4 Prioritas Individu'!AI$11,5,6))))))</f>
        <v/>
      </c>
      <c r="R26" s="64" t="str">
        <f>IF('2.1 Data FSVA 2025 &amp; Bobot'!AC26="","",IF('2.1 Data FSVA 2025 &amp; Bobot'!AC26&gt;='2.4 Prioritas Individu'!AJ$7,1,IF('2.1 Data FSVA 2025 &amp; Bobot'!AC26&gt;='2.4 Prioritas Individu'!AJ$8,2,IF('2.1 Data FSVA 2025 &amp; Bobot'!AC26&gt;='2.4 Prioritas Individu'!AJ$9,3,4))))</f>
        <v/>
      </c>
      <c r="S26" s="4" t="str">
        <f>'2.3 Indeks &amp; Cut off Komposit'!U30</f>
        <v>-</v>
      </c>
      <c r="T26" s="1" t="str">
        <f t="shared" si="0"/>
        <v>-</v>
      </c>
      <c r="U26" s="64" t="str">
        <f t="shared" si="1"/>
        <v>-</v>
      </c>
    </row>
    <row r="27" spans="1:23" x14ac:dyDescent="0.3">
      <c r="A27" s="1" t="str">
        <f>IF('2.1 Data FSVA 2025 &amp; Bobot'!A27="","",'2.1 Data FSVA 2025 &amp; Bobot'!A27)</f>
        <v/>
      </c>
      <c r="B27" s="2" t="str">
        <f>IF('2.1 Data FSVA 2025 &amp; Bobot'!B27="","",'2.1 Data FSVA 2025 &amp; Bobot'!B27)</f>
        <v/>
      </c>
      <c r="C27" s="1" t="str">
        <f>IF('2.1 Data FSVA 2025 &amp; Bobot'!C27="","",'2.1 Data FSVA 2025 &amp; Bobot'!C27)</f>
        <v/>
      </c>
      <c r="D27" s="1" t="str">
        <f>IF('2.1 Data FSVA 2025 &amp; Bobot'!D27="","",'2.1 Data FSVA 2025 &amp; Bobot'!D27)</f>
        <v/>
      </c>
      <c r="E27" s="1" t="str">
        <f>IF('2.1 Data FSVA 2025 &amp; Bobot'!E27="","",'2.1 Data FSVA 2025 &amp; Bobot'!E27)</f>
        <v/>
      </c>
      <c r="F27" s="2" t="str">
        <f>IF('2.1 Data FSVA 2025 &amp; Bobot'!F27="","",'2.1 Data FSVA 2025 &amp; Bobot'!F27)</f>
        <v/>
      </c>
      <c r="G27" s="64" t="str">
        <f>IF('2.1 Data FSVA 2025 &amp; Bobot'!G27="","",IF('2.1 Data FSVA 2025 &amp; Bobot'!G27&gt;='2.4 Prioritas Individu'!$Y$7,1,IF('2.1 Data FSVA 2025 &amp; Bobot'!G27&gt;='2.4 Prioritas Individu'!$Y$8,2,IF('2.1 Data FSVA 2025 &amp; Bobot'!G27&gt;='2.4 Prioritas Individu'!$Y$9,3,IF('2.1 Data FSVA 2025 &amp; Bobot'!G27&gt;='2.4 Prioritas Individu'!$Y$10,4,IF('2.1 Data FSVA 2025 &amp; Bobot'!G27&gt;='2.4 Prioritas Individu'!$Y$11,5,6))))))</f>
        <v/>
      </c>
      <c r="H27" s="64" t="str">
        <f>IF('2.1 Data FSVA 2025 &amp; Bobot'!I27="","",IF('2.1 Data FSVA 2025 &amp; Bobot'!I27&lt;'2.4 Prioritas Individu'!$Z$7,1,IF('2.1 Data FSVA 2025 &amp; Bobot'!I27&lt;'2.4 Prioritas Individu'!$Z$8,2,IF('2.1 Data FSVA 2025 &amp; Bobot'!I27&lt;'2.4 Prioritas Individu'!$Z$9,3,IF('2.1 Data FSVA 2025 &amp; Bobot'!I27&lt;'2.4 Prioritas Individu'!$Z$10,4,IF('2.1 Data FSVA 2025 &amp; Bobot'!I27&lt;'2.4 Prioritas Individu'!$Z$11,5,6))))))</f>
        <v/>
      </c>
      <c r="I27" s="64" t="str">
        <f>IF('2.1 Data FSVA 2025 &amp; Bobot'!K27="","",IF('2.1 Data FSVA 2025 &amp; Bobot'!K27&lt;'2.4 Prioritas Individu'!AA$7,1,IF('2.1 Data FSVA 2025 &amp; Bobot'!K27&lt;'2.4 Prioritas Individu'!AA$8,2,IF('2.1 Data FSVA 2025 &amp; Bobot'!K27&lt;'2.4 Prioritas Individu'!AA$9,3,IF('2.1 Data FSVA 2025 &amp; Bobot'!K27&lt;'2.4 Prioritas Individu'!AA$10,4,IF('2.1 Data FSVA 2025 &amp; Bobot'!K27&lt;'2.4 Prioritas Individu'!AA$11,5,6))))))</f>
        <v/>
      </c>
      <c r="J27" s="64" t="str">
        <f>IF('2.1 Data FSVA 2025 &amp; Bobot'!M27="","",IF('2.1 Data FSVA 2025 &amp; Bobot'!M27&lt;'2.4 Prioritas Individu'!AB$7,1,IF('2.1 Data FSVA 2025 &amp; Bobot'!M27&lt;'2.4 Prioritas Individu'!AB$8,2,IF('2.1 Data FSVA 2025 &amp; Bobot'!M27&lt;'2.4 Prioritas Individu'!AB$9,3,IF('2.1 Data FSVA 2025 &amp; Bobot'!M27&lt;'2.4 Prioritas Individu'!AB$10,4,IF('2.1 Data FSVA 2025 &amp; Bobot'!M27&lt;'2.4 Prioritas Individu'!AB$11,5,6))))))</f>
        <v/>
      </c>
      <c r="K27" s="64" t="str">
        <f>IF('2.1 Data FSVA 2025 &amp; Bobot'!O27="","",IF('2.1 Data FSVA 2025 &amp; Bobot'!O27&gt;='2.4 Prioritas Individu'!AC$7,1,IF('2.1 Data FSVA 2025 &amp; Bobot'!O27&gt;='2.4 Prioritas Individu'!AC$8,2,IF('2.1 Data FSVA 2025 &amp; Bobot'!O27&gt;='2.4 Prioritas Individu'!AC$9,3,IF('2.1 Data FSVA 2025 &amp; Bobot'!O27&gt;='2.4 Prioritas Individu'!AC$10,4,IF('2.1 Data FSVA 2025 &amp; Bobot'!O27&gt;='2.4 Prioritas Individu'!AC$11,5,6))))))</f>
        <v/>
      </c>
      <c r="L27" s="64" t="str">
        <f>IF('2.1 Data FSVA 2025 &amp; Bobot'!Q27="","",IF('2.1 Data FSVA 2025 &amp; Bobot'!Q27&gt;='2.4 Prioritas Individu'!AD$7,1,IF('2.1 Data FSVA 2025 &amp; Bobot'!Q27&gt;='2.4 Prioritas Individu'!AD$8,2,IF('2.1 Data FSVA 2025 &amp; Bobot'!Q27&gt;='2.4 Prioritas Individu'!AD$9,3,IF('2.1 Data FSVA 2025 &amp; Bobot'!Q27&gt;='2.4 Prioritas Individu'!AD$10,4,IF('2.1 Data FSVA 2025 &amp; Bobot'!Q27&gt;='2.4 Prioritas Individu'!AD$11,5,6))))))</f>
        <v/>
      </c>
      <c r="M27" s="64" t="str">
        <f>IF('2.1 Data FSVA 2025 &amp; Bobot'!S27="","",IF('2.1 Data FSVA 2025 &amp; Bobot'!S27&gt;='2.4 Prioritas Individu'!AE$7,1,IF('2.1 Data FSVA 2025 &amp; Bobot'!S27&gt;='2.4 Prioritas Individu'!AE$8,2,IF('2.1 Data FSVA 2025 &amp; Bobot'!S27&gt;='2.4 Prioritas Individu'!AE$9,3,IF('2.1 Data FSVA 2025 &amp; Bobot'!S27&gt;='2.4 Prioritas Individu'!AE$10,4,IF('2.1 Data FSVA 2025 &amp; Bobot'!S27&gt;='2.4 Prioritas Individu'!AE$11,5,6))))))</f>
        <v/>
      </c>
      <c r="N27" s="64" t="str">
        <f>IF('2.1 Data FSVA 2025 &amp; Bobot'!U27="","",IF('2.1 Data FSVA 2025 &amp; Bobot'!U27&lt;'2.4 Prioritas Individu'!AF$7,1,IF('2.1 Data FSVA 2025 &amp; Bobot'!U27&lt;'2.4 Prioritas Individu'!AF$8,2,IF('2.1 Data FSVA 2025 &amp; Bobot'!U27&lt;'2.4 Prioritas Individu'!AF$9,3,IF('2.1 Data FSVA 2025 &amp; Bobot'!U27&lt;'2.4 Prioritas Individu'!AF$10,4,IF('2.1 Data FSVA 2025 &amp; Bobot'!U27&lt;'2.4 Prioritas Individu'!AF$11,5,6))))))</f>
        <v/>
      </c>
      <c r="O27" s="64" t="str">
        <f>IF('2.1 Data FSVA 2025 &amp; Bobot'!W27="","",IF('2.1 Data FSVA 2025 &amp; Bobot'!W27&gt;='2.4 Prioritas Individu'!AG$7,1,IF('2.1 Data FSVA 2025 &amp; Bobot'!W27&gt;='2.4 Prioritas Individu'!AG$8,2,IF('2.1 Data FSVA 2025 &amp; Bobot'!W27&gt;='2.4 Prioritas Individu'!AG$9,3,IF('2.1 Data FSVA 2025 &amp; Bobot'!W27&gt;='2.4 Prioritas Individu'!AG$10,4,IF('2.1 Data FSVA 2025 &amp; Bobot'!W27&gt;='2.4 Prioritas Individu'!AG$11,5,6))))))</f>
        <v/>
      </c>
      <c r="P27" s="64" t="str">
        <f>IF('2.1 Data FSVA 2025 &amp; Bobot'!Y27="","",IF('2.1 Data FSVA 2025 &amp; Bobot'!Y27&lt;'2.4 Prioritas Individu'!AH$7,1,IF('2.1 Data FSVA 2025 &amp; Bobot'!Y27&lt;'2.4 Prioritas Individu'!AH$8,2,IF('2.1 Data FSVA 2025 &amp; Bobot'!Y27&lt;'2.4 Prioritas Individu'!AH$9,3,IF('2.1 Data FSVA 2025 &amp; Bobot'!Y27&lt;'2.4 Prioritas Individu'!AH$10,4,IF('2.1 Data FSVA 2025 &amp; Bobot'!Y27&lt;'2.4 Prioritas Individu'!AH$11,5,6))))))</f>
        <v/>
      </c>
      <c r="Q27" s="64" t="str">
        <f>IF('2.1 Data FSVA 2025 &amp; Bobot'!AA27="","",IF('2.1 Data FSVA 2025 &amp; Bobot'!AA27&lt;'2.4 Prioritas Individu'!AI$7,1,IF('2.1 Data FSVA 2025 &amp; Bobot'!AA27&lt;'2.4 Prioritas Individu'!AI$8,2,IF('2.1 Data FSVA 2025 &amp; Bobot'!AA27&lt;'2.4 Prioritas Individu'!AI$9,3,IF('2.1 Data FSVA 2025 &amp; Bobot'!AA27&lt;'2.4 Prioritas Individu'!AI$10,4,IF('2.1 Data FSVA 2025 &amp; Bobot'!AA27&lt;'2.4 Prioritas Individu'!AI$11,5,6))))))</f>
        <v/>
      </c>
      <c r="R27" s="64" t="str">
        <f>IF('2.1 Data FSVA 2025 &amp; Bobot'!AC27="","",IF('2.1 Data FSVA 2025 &amp; Bobot'!AC27&gt;='2.4 Prioritas Individu'!AJ$7,1,IF('2.1 Data FSVA 2025 &amp; Bobot'!AC27&gt;='2.4 Prioritas Individu'!AJ$8,2,IF('2.1 Data FSVA 2025 &amp; Bobot'!AC27&gt;='2.4 Prioritas Individu'!AJ$9,3,4))))</f>
        <v/>
      </c>
      <c r="S27" s="4" t="str">
        <f>'2.3 Indeks &amp; Cut off Komposit'!U31</f>
        <v>-</v>
      </c>
      <c r="T27" s="1" t="str">
        <f t="shared" si="0"/>
        <v>-</v>
      </c>
      <c r="U27" s="64" t="str">
        <f t="shared" si="1"/>
        <v>-</v>
      </c>
    </row>
    <row r="28" spans="1:23" x14ac:dyDescent="0.3">
      <c r="A28" s="1" t="str">
        <f>IF('2.1 Data FSVA 2025 &amp; Bobot'!A28="","",'2.1 Data FSVA 2025 &amp; Bobot'!A28)</f>
        <v/>
      </c>
      <c r="B28" s="2" t="str">
        <f>IF('2.1 Data FSVA 2025 &amp; Bobot'!B28="","",'2.1 Data FSVA 2025 &amp; Bobot'!B28)</f>
        <v/>
      </c>
      <c r="C28" s="1" t="str">
        <f>IF('2.1 Data FSVA 2025 &amp; Bobot'!C28="","",'2.1 Data FSVA 2025 &amp; Bobot'!C28)</f>
        <v/>
      </c>
      <c r="D28" s="1" t="str">
        <f>IF('2.1 Data FSVA 2025 &amp; Bobot'!D28="","",'2.1 Data FSVA 2025 &amp; Bobot'!D28)</f>
        <v/>
      </c>
      <c r="E28" s="1" t="str">
        <f>IF('2.1 Data FSVA 2025 &amp; Bobot'!E28="","",'2.1 Data FSVA 2025 &amp; Bobot'!E28)</f>
        <v/>
      </c>
      <c r="F28" s="2" t="str">
        <f>IF('2.1 Data FSVA 2025 &amp; Bobot'!F28="","",'2.1 Data FSVA 2025 &amp; Bobot'!F28)</f>
        <v/>
      </c>
      <c r="G28" s="64" t="str">
        <f>IF('2.1 Data FSVA 2025 &amp; Bobot'!G28="","",IF('2.1 Data FSVA 2025 &amp; Bobot'!G28&gt;='2.4 Prioritas Individu'!$Y$7,1,IF('2.1 Data FSVA 2025 &amp; Bobot'!G28&gt;='2.4 Prioritas Individu'!$Y$8,2,IF('2.1 Data FSVA 2025 &amp; Bobot'!G28&gt;='2.4 Prioritas Individu'!$Y$9,3,IF('2.1 Data FSVA 2025 &amp; Bobot'!G28&gt;='2.4 Prioritas Individu'!$Y$10,4,IF('2.1 Data FSVA 2025 &amp; Bobot'!G28&gt;='2.4 Prioritas Individu'!$Y$11,5,6))))))</f>
        <v/>
      </c>
      <c r="H28" s="64" t="str">
        <f>IF('2.1 Data FSVA 2025 &amp; Bobot'!I28="","",IF('2.1 Data FSVA 2025 &amp; Bobot'!I28&lt;'2.4 Prioritas Individu'!$Z$7,1,IF('2.1 Data FSVA 2025 &amp; Bobot'!I28&lt;'2.4 Prioritas Individu'!$Z$8,2,IF('2.1 Data FSVA 2025 &amp; Bobot'!I28&lt;'2.4 Prioritas Individu'!$Z$9,3,IF('2.1 Data FSVA 2025 &amp; Bobot'!I28&lt;'2.4 Prioritas Individu'!$Z$10,4,IF('2.1 Data FSVA 2025 &amp; Bobot'!I28&lt;'2.4 Prioritas Individu'!$Z$11,5,6))))))</f>
        <v/>
      </c>
      <c r="I28" s="64" t="str">
        <f>IF('2.1 Data FSVA 2025 &amp; Bobot'!K28="","",IF('2.1 Data FSVA 2025 &amp; Bobot'!K28&lt;'2.4 Prioritas Individu'!AA$7,1,IF('2.1 Data FSVA 2025 &amp; Bobot'!K28&lt;'2.4 Prioritas Individu'!AA$8,2,IF('2.1 Data FSVA 2025 &amp; Bobot'!K28&lt;'2.4 Prioritas Individu'!AA$9,3,IF('2.1 Data FSVA 2025 &amp; Bobot'!K28&lt;'2.4 Prioritas Individu'!AA$10,4,IF('2.1 Data FSVA 2025 &amp; Bobot'!K28&lt;'2.4 Prioritas Individu'!AA$11,5,6))))))</f>
        <v/>
      </c>
      <c r="J28" s="64" t="str">
        <f>IF('2.1 Data FSVA 2025 &amp; Bobot'!M28="","",IF('2.1 Data FSVA 2025 &amp; Bobot'!M28&lt;'2.4 Prioritas Individu'!AB$7,1,IF('2.1 Data FSVA 2025 &amp; Bobot'!M28&lt;'2.4 Prioritas Individu'!AB$8,2,IF('2.1 Data FSVA 2025 &amp; Bobot'!M28&lt;'2.4 Prioritas Individu'!AB$9,3,IF('2.1 Data FSVA 2025 &amp; Bobot'!M28&lt;'2.4 Prioritas Individu'!AB$10,4,IF('2.1 Data FSVA 2025 &amp; Bobot'!M28&lt;'2.4 Prioritas Individu'!AB$11,5,6))))))</f>
        <v/>
      </c>
      <c r="K28" s="64" t="str">
        <f>IF('2.1 Data FSVA 2025 &amp; Bobot'!O28="","",IF('2.1 Data FSVA 2025 &amp; Bobot'!O28&gt;='2.4 Prioritas Individu'!AC$7,1,IF('2.1 Data FSVA 2025 &amp; Bobot'!O28&gt;='2.4 Prioritas Individu'!AC$8,2,IF('2.1 Data FSVA 2025 &amp; Bobot'!O28&gt;='2.4 Prioritas Individu'!AC$9,3,IF('2.1 Data FSVA 2025 &amp; Bobot'!O28&gt;='2.4 Prioritas Individu'!AC$10,4,IF('2.1 Data FSVA 2025 &amp; Bobot'!O28&gt;='2.4 Prioritas Individu'!AC$11,5,6))))))</f>
        <v/>
      </c>
      <c r="L28" s="64" t="str">
        <f>IF('2.1 Data FSVA 2025 &amp; Bobot'!Q28="","",IF('2.1 Data FSVA 2025 &amp; Bobot'!Q28&gt;='2.4 Prioritas Individu'!AD$7,1,IF('2.1 Data FSVA 2025 &amp; Bobot'!Q28&gt;='2.4 Prioritas Individu'!AD$8,2,IF('2.1 Data FSVA 2025 &amp; Bobot'!Q28&gt;='2.4 Prioritas Individu'!AD$9,3,IF('2.1 Data FSVA 2025 &amp; Bobot'!Q28&gt;='2.4 Prioritas Individu'!AD$10,4,IF('2.1 Data FSVA 2025 &amp; Bobot'!Q28&gt;='2.4 Prioritas Individu'!AD$11,5,6))))))</f>
        <v/>
      </c>
      <c r="M28" s="64" t="str">
        <f>IF('2.1 Data FSVA 2025 &amp; Bobot'!S28="","",IF('2.1 Data FSVA 2025 &amp; Bobot'!S28&gt;='2.4 Prioritas Individu'!AE$7,1,IF('2.1 Data FSVA 2025 &amp; Bobot'!S28&gt;='2.4 Prioritas Individu'!AE$8,2,IF('2.1 Data FSVA 2025 &amp; Bobot'!S28&gt;='2.4 Prioritas Individu'!AE$9,3,IF('2.1 Data FSVA 2025 &amp; Bobot'!S28&gt;='2.4 Prioritas Individu'!AE$10,4,IF('2.1 Data FSVA 2025 &amp; Bobot'!S28&gt;='2.4 Prioritas Individu'!AE$11,5,6))))))</f>
        <v/>
      </c>
      <c r="N28" s="64" t="str">
        <f>IF('2.1 Data FSVA 2025 &amp; Bobot'!U28="","",IF('2.1 Data FSVA 2025 &amp; Bobot'!U28&lt;'2.4 Prioritas Individu'!AF$7,1,IF('2.1 Data FSVA 2025 &amp; Bobot'!U28&lt;'2.4 Prioritas Individu'!AF$8,2,IF('2.1 Data FSVA 2025 &amp; Bobot'!U28&lt;'2.4 Prioritas Individu'!AF$9,3,IF('2.1 Data FSVA 2025 &amp; Bobot'!U28&lt;'2.4 Prioritas Individu'!AF$10,4,IF('2.1 Data FSVA 2025 &amp; Bobot'!U28&lt;'2.4 Prioritas Individu'!AF$11,5,6))))))</f>
        <v/>
      </c>
      <c r="O28" s="64" t="str">
        <f>IF('2.1 Data FSVA 2025 &amp; Bobot'!W28="","",IF('2.1 Data FSVA 2025 &amp; Bobot'!W28&gt;='2.4 Prioritas Individu'!AG$7,1,IF('2.1 Data FSVA 2025 &amp; Bobot'!W28&gt;='2.4 Prioritas Individu'!AG$8,2,IF('2.1 Data FSVA 2025 &amp; Bobot'!W28&gt;='2.4 Prioritas Individu'!AG$9,3,IF('2.1 Data FSVA 2025 &amp; Bobot'!W28&gt;='2.4 Prioritas Individu'!AG$10,4,IF('2.1 Data FSVA 2025 &amp; Bobot'!W28&gt;='2.4 Prioritas Individu'!AG$11,5,6))))))</f>
        <v/>
      </c>
      <c r="P28" s="64" t="str">
        <f>IF('2.1 Data FSVA 2025 &amp; Bobot'!Y28="","",IF('2.1 Data FSVA 2025 &amp; Bobot'!Y28&lt;'2.4 Prioritas Individu'!AH$7,1,IF('2.1 Data FSVA 2025 &amp; Bobot'!Y28&lt;'2.4 Prioritas Individu'!AH$8,2,IF('2.1 Data FSVA 2025 &amp; Bobot'!Y28&lt;'2.4 Prioritas Individu'!AH$9,3,IF('2.1 Data FSVA 2025 &amp; Bobot'!Y28&lt;'2.4 Prioritas Individu'!AH$10,4,IF('2.1 Data FSVA 2025 &amp; Bobot'!Y28&lt;'2.4 Prioritas Individu'!AH$11,5,6))))))</f>
        <v/>
      </c>
      <c r="Q28" s="64" t="str">
        <f>IF('2.1 Data FSVA 2025 &amp; Bobot'!AA28="","",IF('2.1 Data FSVA 2025 &amp; Bobot'!AA28&lt;'2.4 Prioritas Individu'!AI$7,1,IF('2.1 Data FSVA 2025 &amp; Bobot'!AA28&lt;'2.4 Prioritas Individu'!AI$8,2,IF('2.1 Data FSVA 2025 &amp; Bobot'!AA28&lt;'2.4 Prioritas Individu'!AI$9,3,IF('2.1 Data FSVA 2025 &amp; Bobot'!AA28&lt;'2.4 Prioritas Individu'!AI$10,4,IF('2.1 Data FSVA 2025 &amp; Bobot'!AA28&lt;'2.4 Prioritas Individu'!AI$11,5,6))))))</f>
        <v/>
      </c>
      <c r="R28" s="64" t="str">
        <f>IF('2.1 Data FSVA 2025 &amp; Bobot'!AC28="","",IF('2.1 Data FSVA 2025 &amp; Bobot'!AC28&gt;='2.4 Prioritas Individu'!AJ$7,1,IF('2.1 Data FSVA 2025 &amp; Bobot'!AC28&gt;='2.4 Prioritas Individu'!AJ$8,2,IF('2.1 Data FSVA 2025 &amp; Bobot'!AC28&gt;='2.4 Prioritas Individu'!AJ$9,3,4))))</f>
        <v/>
      </c>
      <c r="S28" s="4" t="str">
        <f>'2.3 Indeks &amp; Cut off Komposit'!U32</f>
        <v>-</v>
      </c>
      <c r="T28" s="1" t="str">
        <f t="shared" si="0"/>
        <v>-</v>
      </c>
      <c r="U28" s="64" t="str">
        <f t="shared" si="1"/>
        <v>-</v>
      </c>
    </row>
    <row r="29" spans="1:23" x14ac:dyDescent="0.3">
      <c r="A29" s="1" t="str">
        <f>IF('2.1 Data FSVA 2025 &amp; Bobot'!A29="","",'2.1 Data FSVA 2025 &amp; Bobot'!A29)</f>
        <v/>
      </c>
      <c r="B29" s="2" t="str">
        <f>IF('2.1 Data FSVA 2025 &amp; Bobot'!B29="","",'2.1 Data FSVA 2025 &amp; Bobot'!B29)</f>
        <v/>
      </c>
      <c r="C29" s="1" t="str">
        <f>IF('2.1 Data FSVA 2025 &amp; Bobot'!C29="","",'2.1 Data FSVA 2025 &amp; Bobot'!C29)</f>
        <v/>
      </c>
      <c r="D29" s="1" t="str">
        <f>IF('2.1 Data FSVA 2025 &amp; Bobot'!D29="","",'2.1 Data FSVA 2025 &amp; Bobot'!D29)</f>
        <v/>
      </c>
      <c r="E29" s="1" t="str">
        <f>IF('2.1 Data FSVA 2025 &amp; Bobot'!E29="","",'2.1 Data FSVA 2025 &amp; Bobot'!E29)</f>
        <v/>
      </c>
      <c r="F29" s="2" t="str">
        <f>IF('2.1 Data FSVA 2025 &amp; Bobot'!F29="","",'2.1 Data FSVA 2025 &amp; Bobot'!F29)</f>
        <v/>
      </c>
      <c r="G29" s="64" t="str">
        <f>IF('2.1 Data FSVA 2025 &amp; Bobot'!G29="","",IF('2.1 Data FSVA 2025 &amp; Bobot'!G29&gt;='2.4 Prioritas Individu'!$Y$7,1,IF('2.1 Data FSVA 2025 &amp; Bobot'!G29&gt;='2.4 Prioritas Individu'!$Y$8,2,IF('2.1 Data FSVA 2025 &amp; Bobot'!G29&gt;='2.4 Prioritas Individu'!$Y$9,3,IF('2.1 Data FSVA 2025 &amp; Bobot'!G29&gt;='2.4 Prioritas Individu'!$Y$10,4,IF('2.1 Data FSVA 2025 &amp; Bobot'!G29&gt;='2.4 Prioritas Individu'!$Y$11,5,6))))))</f>
        <v/>
      </c>
      <c r="H29" s="64" t="str">
        <f>IF('2.1 Data FSVA 2025 &amp; Bobot'!I29="","",IF('2.1 Data FSVA 2025 &amp; Bobot'!I29&lt;'2.4 Prioritas Individu'!$Z$7,1,IF('2.1 Data FSVA 2025 &amp; Bobot'!I29&lt;'2.4 Prioritas Individu'!$Z$8,2,IF('2.1 Data FSVA 2025 &amp; Bobot'!I29&lt;'2.4 Prioritas Individu'!$Z$9,3,IF('2.1 Data FSVA 2025 &amp; Bobot'!I29&lt;'2.4 Prioritas Individu'!$Z$10,4,IF('2.1 Data FSVA 2025 &amp; Bobot'!I29&lt;'2.4 Prioritas Individu'!$Z$11,5,6))))))</f>
        <v/>
      </c>
      <c r="I29" s="64" t="str">
        <f>IF('2.1 Data FSVA 2025 &amp; Bobot'!K29="","",IF('2.1 Data FSVA 2025 &amp; Bobot'!K29&lt;'2.4 Prioritas Individu'!AA$7,1,IF('2.1 Data FSVA 2025 &amp; Bobot'!K29&lt;'2.4 Prioritas Individu'!AA$8,2,IF('2.1 Data FSVA 2025 &amp; Bobot'!K29&lt;'2.4 Prioritas Individu'!AA$9,3,IF('2.1 Data FSVA 2025 &amp; Bobot'!K29&lt;'2.4 Prioritas Individu'!AA$10,4,IF('2.1 Data FSVA 2025 &amp; Bobot'!K29&lt;'2.4 Prioritas Individu'!AA$11,5,6))))))</f>
        <v/>
      </c>
      <c r="J29" s="64" t="str">
        <f>IF('2.1 Data FSVA 2025 &amp; Bobot'!M29="","",IF('2.1 Data FSVA 2025 &amp; Bobot'!M29&lt;'2.4 Prioritas Individu'!AB$7,1,IF('2.1 Data FSVA 2025 &amp; Bobot'!M29&lt;'2.4 Prioritas Individu'!AB$8,2,IF('2.1 Data FSVA 2025 &amp; Bobot'!M29&lt;'2.4 Prioritas Individu'!AB$9,3,IF('2.1 Data FSVA 2025 &amp; Bobot'!M29&lt;'2.4 Prioritas Individu'!AB$10,4,IF('2.1 Data FSVA 2025 &amp; Bobot'!M29&lt;'2.4 Prioritas Individu'!AB$11,5,6))))))</f>
        <v/>
      </c>
      <c r="K29" s="64" t="str">
        <f>IF('2.1 Data FSVA 2025 &amp; Bobot'!O29="","",IF('2.1 Data FSVA 2025 &amp; Bobot'!O29&gt;='2.4 Prioritas Individu'!AC$7,1,IF('2.1 Data FSVA 2025 &amp; Bobot'!O29&gt;='2.4 Prioritas Individu'!AC$8,2,IF('2.1 Data FSVA 2025 &amp; Bobot'!O29&gt;='2.4 Prioritas Individu'!AC$9,3,IF('2.1 Data FSVA 2025 &amp; Bobot'!O29&gt;='2.4 Prioritas Individu'!AC$10,4,IF('2.1 Data FSVA 2025 &amp; Bobot'!O29&gt;='2.4 Prioritas Individu'!AC$11,5,6))))))</f>
        <v/>
      </c>
      <c r="L29" s="64" t="str">
        <f>IF('2.1 Data FSVA 2025 &amp; Bobot'!Q29="","",IF('2.1 Data FSVA 2025 &amp; Bobot'!Q29&gt;='2.4 Prioritas Individu'!AD$7,1,IF('2.1 Data FSVA 2025 &amp; Bobot'!Q29&gt;='2.4 Prioritas Individu'!AD$8,2,IF('2.1 Data FSVA 2025 &amp; Bobot'!Q29&gt;='2.4 Prioritas Individu'!AD$9,3,IF('2.1 Data FSVA 2025 &amp; Bobot'!Q29&gt;='2.4 Prioritas Individu'!AD$10,4,IF('2.1 Data FSVA 2025 &amp; Bobot'!Q29&gt;='2.4 Prioritas Individu'!AD$11,5,6))))))</f>
        <v/>
      </c>
      <c r="M29" s="64" t="str">
        <f>IF('2.1 Data FSVA 2025 &amp; Bobot'!S29="","",IF('2.1 Data FSVA 2025 &amp; Bobot'!S29&gt;='2.4 Prioritas Individu'!AE$7,1,IF('2.1 Data FSVA 2025 &amp; Bobot'!S29&gt;='2.4 Prioritas Individu'!AE$8,2,IF('2.1 Data FSVA 2025 &amp; Bobot'!S29&gt;='2.4 Prioritas Individu'!AE$9,3,IF('2.1 Data FSVA 2025 &amp; Bobot'!S29&gt;='2.4 Prioritas Individu'!AE$10,4,IF('2.1 Data FSVA 2025 &amp; Bobot'!S29&gt;='2.4 Prioritas Individu'!AE$11,5,6))))))</f>
        <v/>
      </c>
      <c r="N29" s="64" t="str">
        <f>IF('2.1 Data FSVA 2025 &amp; Bobot'!U29="","",IF('2.1 Data FSVA 2025 &amp; Bobot'!U29&lt;'2.4 Prioritas Individu'!AF$7,1,IF('2.1 Data FSVA 2025 &amp; Bobot'!U29&lt;'2.4 Prioritas Individu'!AF$8,2,IF('2.1 Data FSVA 2025 &amp; Bobot'!U29&lt;'2.4 Prioritas Individu'!AF$9,3,IF('2.1 Data FSVA 2025 &amp; Bobot'!U29&lt;'2.4 Prioritas Individu'!AF$10,4,IF('2.1 Data FSVA 2025 &amp; Bobot'!U29&lt;'2.4 Prioritas Individu'!AF$11,5,6))))))</f>
        <v/>
      </c>
      <c r="O29" s="64" t="str">
        <f>IF('2.1 Data FSVA 2025 &amp; Bobot'!W29="","",IF('2.1 Data FSVA 2025 &amp; Bobot'!W29&gt;='2.4 Prioritas Individu'!AG$7,1,IF('2.1 Data FSVA 2025 &amp; Bobot'!W29&gt;='2.4 Prioritas Individu'!AG$8,2,IF('2.1 Data FSVA 2025 &amp; Bobot'!W29&gt;='2.4 Prioritas Individu'!AG$9,3,IF('2.1 Data FSVA 2025 &amp; Bobot'!W29&gt;='2.4 Prioritas Individu'!AG$10,4,IF('2.1 Data FSVA 2025 &amp; Bobot'!W29&gt;='2.4 Prioritas Individu'!AG$11,5,6))))))</f>
        <v/>
      </c>
      <c r="P29" s="64" t="str">
        <f>IF('2.1 Data FSVA 2025 &amp; Bobot'!Y29="","",IF('2.1 Data FSVA 2025 &amp; Bobot'!Y29&lt;'2.4 Prioritas Individu'!AH$7,1,IF('2.1 Data FSVA 2025 &amp; Bobot'!Y29&lt;'2.4 Prioritas Individu'!AH$8,2,IF('2.1 Data FSVA 2025 &amp; Bobot'!Y29&lt;'2.4 Prioritas Individu'!AH$9,3,IF('2.1 Data FSVA 2025 &amp; Bobot'!Y29&lt;'2.4 Prioritas Individu'!AH$10,4,IF('2.1 Data FSVA 2025 &amp; Bobot'!Y29&lt;'2.4 Prioritas Individu'!AH$11,5,6))))))</f>
        <v/>
      </c>
      <c r="Q29" s="64" t="str">
        <f>IF('2.1 Data FSVA 2025 &amp; Bobot'!AA29="","",IF('2.1 Data FSVA 2025 &amp; Bobot'!AA29&lt;'2.4 Prioritas Individu'!AI$7,1,IF('2.1 Data FSVA 2025 &amp; Bobot'!AA29&lt;'2.4 Prioritas Individu'!AI$8,2,IF('2.1 Data FSVA 2025 &amp; Bobot'!AA29&lt;'2.4 Prioritas Individu'!AI$9,3,IF('2.1 Data FSVA 2025 &amp; Bobot'!AA29&lt;'2.4 Prioritas Individu'!AI$10,4,IF('2.1 Data FSVA 2025 &amp; Bobot'!AA29&lt;'2.4 Prioritas Individu'!AI$11,5,6))))))</f>
        <v/>
      </c>
      <c r="R29" s="64" t="str">
        <f>IF('2.1 Data FSVA 2025 &amp; Bobot'!AC29="","",IF('2.1 Data FSVA 2025 &amp; Bobot'!AC29&gt;='2.4 Prioritas Individu'!AJ$7,1,IF('2.1 Data FSVA 2025 &amp; Bobot'!AC29&gt;='2.4 Prioritas Individu'!AJ$8,2,IF('2.1 Data FSVA 2025 &amp; Bobot'!AC29&gt;='2.4 Prioritas Individu'!AJ$9,3,4))))</f>
        <v/>
      </c>
      <c r="S29" s="4" t="str">
        <f>'2.3 Indeks &amp; Cut off Komposit'!U33</f>
        <v>-</v>
      </c>
      <c r="T29" s="1" t="str">
        <f t="shared" si="0"/>
        <v>-</v>
      </c>
      <c r="U29" s="64" t="str">
        <f t="shared" si="1"/>
        <v>-</v>
      </c>
    </row>
    <row r="30" spans="1:23" x14ac:dyDescent="0.3">
      <c r="A30" s="1" t="str">
        <f>IF('2.1 Data FSVA 2025 &amp; Bobot'!A30="","",'2.1 Data FSVA 2025 &amp; Bobot'!A30)</f>
        <v/>
      </c>
      <c r="B30" s="2" t="str">
        <f>IF('2.1 Data FSVA 2025 &amp; Bobot'!B30="","",'2.1 Data FSVA 2025 &amp; Bobot'!B30)</f>
        <v/>
      </c>
      <c r="C30" s="1" t="str">
        <f>IF('2.1 Data FSVA 2025 &amp; Bobot'!C30="","",'2.1 Data FSVA 2025 &amp; Bobot'!C30)</f>
        <v/>
      </c>
      <c r="D30" s="1" t="str">
        <f>IF('2.1 Data FSVA 2025 &amp; Bobot'!D30="","",'2.1 Data FSVA 2025 &amp; Bobot'!D30)</f>
        <v/>
      </c>
      <c r="E30" s="1" t="str">
        <f>IF('2.1 Data FSVA 2025 &amp; Bobot'!E30="","",'2.1 Data FSVA 2025 &amp; Bobot'!E30)</f>
        <v/>
      </c>
      <c r="F30" s="2" t="str">
        <f>IF('2.1 Data FSVA 2025 &amp; Bobot'!F30="","",'2.1 Data FSVA 2025 &amp; Bobot'!F30)</f>
        <v/>
      </c>
      <c r="G30" s="64" t="str">
        <f>IF('2.1 Data FSVA 2025 &amp; Bobot'!G30="","",IF('2.1 Data FSVA 2025 &amp; Bobot'!G30&gt;='2.4 Prioritas Individu'!$Y$7,1,IF('2.1 Data FSVA 2025 &amp; Bobot'!G30&gt;='2.4 Prioritas Individu'!$Y$8,2,IF('2.1 Data FSVA 2025 &amp; Bobot'!G30&gt;='2.4 Prioritas Individu'!$Y$9,3,IF('2.1 Data FSVA 2025 &amp; Bobot'!G30&gt;='2.4 Prioritas Individu'!$Y$10,4,IF('2.1 Data FSVA 2025 &amp; Bobot'!G30&gt;='2.4 Prioritas Individu'!$Y$11,5,6))))))</f>
        <v/>
      </c>
      <c r="H30" s="64" t="str">
        <f>IF('2.1 Data FSVA 2025 &amp; Bobot'!I30="","",IF('2.1 Data FSVA 2025 &amp; Bobot'!I30&lt;'2.4 Prioritas Individu'!$Z$7,1,IF('2.1 Data FSVA 2025 &amp; Bobot'!I30&lt;'2.4 Prioritas Individu'!$Z$8,2,IF('2.1 Data FSVA 2025 &amp; Bobot'!I30&lt;'2.4 Prioritas Individu'!$Z$9,3,IF('2.1 Data FSVA 2025 &amp; Bobot'!I30&lt;'2.4 Prioritas Individu'!$Z$10,4,IF('2.1 Data FSVA 2025 &amp; Bobot'!I30&lt;'2.4 Prioritas Individu'!$Z$11,5,6))))))</f>
        <v/>
      </c>
      <c r="I30" s="64" t="str">
        <f>IF('2.1 Data FSVA 2025 &amp; Bobot'!K30="","",IF('2.1 Data FSVA 2025 &amp; Bobot'!K30&lt;'2.4 Prioritas Individu'!AA$7,1,IF('2.1 Data FSVA 2025 &amp; Bobot'!K30&lt;'2.4 Prioritas Individu'!AA$8,2,IF('2.1 Data FSVA 2025 &amp; Bobot'!K30&lt;'2.4 Prioritas Individu'!AA$9,3,IF('2.1 Data FSVA 2025 &amp; Bobot'!K30&lt;'2.4 Prioritas Individu'!AA$10,4,IF('2.1 Data FSVA 2025 &amp; Bobot'!K30&lt;'2.4 Prioritas Individu'!AA$11,5,6))))))</f>
        <v/>
      </c>
      <c r="J30" s="64" t="str">
        <f>IF('2.1 Data FSVA 2025 &amp; Bobot'!M30="","",IF('2.1 Data FSVA 2025 &amp; Bobot'!M30&lt;'2.4 Prioritas Individu'!AB$7,1,IF('2.1 Data FSVA 2025 &amp; Bobot'!M30&lt;'2.4 Prioritas Individu'!AB$8,2,IF('2.1 Data FSVA 2025 &amp; Bobot'!M30&lt;'2.4 Prioritas Individu'!AB$9,3,IF('2.1 Data FSVA 2025 &amp; Bobot'!M30&lt;'2.4 Prioritas Individu'!AB$10,4,IF('2.1 Data FSVA 2025 &amp; Bobot'!M30&lt;'2.4 Prioritas Individu'!AB$11,5,6))))))</f>
        <v/>
      </c>
      <c r="K30" s="64" t="str">
        <f>IF('2.1 Data FSVA 2025 &amp; Bobot'!O30="","",IF('2.1 Data FSVA 2025 &amp; Bobot'!O30&gt;='2.4 Prioritas Individu'!AC$7,1,IF('2.1 Data FSVA 2025 &amp; Bobot'!O30&gt;='2.4 Prioritas Individu'!AC$8,2,IF('2.1 Data FSVA 2025 &amp; Bobot'!O30&gt;='2.4 Prioritas Individu'!AC$9,3,IF('2.1 Data FSVA 2025 &amp; Bobot'!O30&gt;='2.4 Prioritas Individu'!AC$10,4,IF('2.1 Data FSVA 2025 &amp; Bobot'!O30&gt;='2.4 Prioritas Individu'!AC$11,5,6))))))</f>
        <v/>
      </c>
      <c r="L30" s="64" t="str">
        <f>IF('2.1 Data FSVA 2025 &amp; Bobot'!Q30="","",IF('2.1 Data FSVA 2025 &amp; Bobot'!Q30&gt;='2.4 Prioritas Individu'!AD$7,1,IF('2.1 Data FSVA 2025 &amp; Bobot'!Q30&gt;='2.4 Prioritas Individu'!AD$8,2,IF('2.1 Data FSVA 2025 &amp; Bobot'!Q30&gt;='2.4 Prioritas Individu'!AD$9,3,IF('2.1 Data FSVA 2025 &amp; Bobot'!Q30&gt;='2.4 Prioritas Individu'!AD$10,4,IF('2.1 Data FSVA 2025 &amp; Bobot'!Q30&gt;='2.4 Prioritas Individu'!AD$11,5,6))))))</f>
        <v/>
      </c>
      <c r="M30" s="64" t="str">
        <f>IF('2.1 Data FSVA 2025 &amp; Bobot'!S30="","",IF('2.1 Data FSVA 2025 &amp; Bobot'!S30&gt;='2.4 Prioritas Individu'!AE$7,1,IF('2.1 Data FSVA 2025 &amp; Bobot'!S30&gt;='2.4 Prioritas Individu'!AE$8,2,IF('2.1 Data FSVA 2025 &amp; Bobot'!S30&gt;='2.4 Prioritas Individu'!AE$9,3,IF('2.1 Data FSVA 2025 &amp; Bobot'!S30&gt;='2.4 Prioritas Individu'!AE$10,4,IF('2.1 Data FSVA 2025 &amp; Bobot'!S30&gt;='2.4 Prioritas Individu'!AE$11,5,6))))))</f>
        <v/>
      </c>
      <c r="N30" s="64" t="str">
        <f>IF('2.1 Data FSVA 2025 &amp; Bobot'!U30="","",IF('2.1 Data FSVA 2025 &amp; Bobot'!U30&lt;'2.4 Prioritas Individu'!AF$7,1,IF('2.1 Data FSVA 2025 &amp; Bobot'!U30&lt;'2.4 Prioritas Individu'!AF$8,2,IF('2.1 Data FSVA 2025 &amp; Bobot'!U30&lt;'2.4 Prioritas Individu'!AF$9,3,IF('2.1 Data FSVA 2025 &amp; Bobot'!U30&lt;'2.4 Prioritas Individu'!AF$10,4,IF('2.1 Data FSVA 2025 &amp; Bobot'!U30&lt;'2.4 Prioritas Individu'!AF$11,5,6))))))</f>
        <v/>
      </c>
      <c r="O30" s="64" t="str">
        <f>IF('2.1 Data FSVA 2025 &amp; Bobot'!W30="","",IF('2.1 Data FSVA 2025 &amp; Bobot'!W30&gt;='2.4 Prioritas Individu'!AG$7,1,IF('2.1 Data FSVA 2025 &amp; Bobot'!W30&gt;='2.4 Prioritas Individu'!AG$8,2,IF('2.1 Data FSVA 2025 &amp; Bobot'!W30&gt;='2.4 Prioritas Individu'!AG$9,3,IF('2.1 Data FSVA 2025 &amp; Bobot'!W30&gt;='2.4 Prioritas Individu'!AG$10,4,IF('2.1 Data FSVA 2025 &amp; Bobot'!W30&gt;='2.4 Prioritas Individu'!AG$11,5,6))))))</f>
        <v/>
      </c>
      <c r="P30" s="64" t="str">
        <f>IF('2.1 Data FSVA 2025 &amp; Bobot'!Y30="","",IF('2.1 Data FSVA 2025 &amp; Bobot'!Y30&lt;'2.4 Prioritas Individu'!AH$7,1,IF('2.1 Data FSVA 2025 &amp; Bobot'!Y30&lt;'2.4 Prioritas Individu'!AH$8,2,IF('2.1 Data FSVA 2025 &amp; Bobot'!Y30&lt;'2.4 Prioritas Individu'!AH$9,3,IF('2.1 Data FSVA 2025 &amp; Bobot'!Y30&lt;'2.4 Prioritas Individu'!AH$10,4,IF('2.1 Data FSVA 2025 &amp; Bobot'!Y30&lt;'2.4 Prioritas Individu'!AH$11,5,6))))))</f>
        <v/>
      </c>
      <c r="Q30" s="64" t="str">
        <f>IF('2.1 Data FSVA 2025 &amp; Bobot'!AA30="","",IF('2.1 Data FSVA 2025 &amp; Bobot'!AA30&lt;'2.4 Prioritas Individu'!AI$7,1,IF('2.1 Data FSVA 2025 &amp; Bobot'!AA30&lt;'2.4 Prioritas Individu'!AI$8,2,IF('2.1 Data FSVA 2025 &amp; Bobot'!AA30&lt;'2.4 Prioritas Individu'!AI$9,3,IF('2.1 Data FSVA 2025 &amp; Bobot'!AA30&lt;'2.4 Prioritas Individu'!AI$10,4,IF('2.1 Data FSVA 2025 &amp; Bobot'!AA30&lt;'2.4 Prioritas Individu'!AI$11,5,6))))))</f>
        <v/>
      </c>
      <c r="R30" s="64" t="str">
        <f>IF('2.1 Data FSVA 2025 &amp; Bobot'!AC30="","",IF('2.1 Data FSVA 2025 &amp; Bobot'!AC30&gt;='2.4 Prioritas Individu'!AJ$7,1,IF('2.1 Data FSVA 2025 &amp; Bobot'!AC30&gt;='2.4 Prioritas Individu'!AJ$8,2,IF('2.1 Data FSVA 2025 &amp; Bobot'!AC30&gt;='2.4 Prioritas Individu'!AJ$9,3,4))))</f>
        <v/>
      </c>
      <c r="S30" s="4" t="str">
        <f>'2.3 Indeks &amp; Cut off Komposit'!U34</f>
        <v>-</v>
      </c>
      <c r="T30" s="1" t="str">
        <f t="shared" si="0"/>
        <v>-</v>
      </c>
      <c r="U30" s="64" t="str">
        <f t="shared" si="1"/>
        <v>-</v>
      </c>
    </row>
    <row r="31" spans="1:23" x14ac:dyDescent="0.3">
      <c r="A31" s="1" t="str">
        <f>IF('2.1 Data FSVA 2025 &amp; Bobot'!A31="","",'2.1 Data FSVA 2025 &amp; Bobot'!A31)</f>
        <v/>
      </c>
      <c r="B31" s="2" t="str">
        <f>IF('2.1 Data FSVA 2025 &amp; Bobot'!B31="","",'2.1 Data FSVA 2025 &amp; Bobot'!B31)</f>
        <v/>
      </c>
      <c r="C31" s="1" t="str">
        <f>IF('2.1 Data FSVA 2025 &amp; Bobot'!C31="","",'2.1 Data FSVA 2025 &amp; Bobot'!C31)</f>
        <v/>
      </c>
      <c r="D31" s="1" t="str">
        <f>IF('2.1 Data FSVA 2025 &amp; Bobot'!D31="","",'2.1 Data FSVA 2025 &amp; Bobot'!D31)</f>
        <v/>
      </c>
      <c r="E31" s="1" t="str">
        <f>IF('2.1 Data FSVA 2025 &amp; Bobot'!E31="","",'2.1 Data FSVA 2025 &amp; Bobot'!E31)</f>
        <v/>
      </c>
      <c r="F31" s="2" t="str">
        <f>IF('2.1 Data FSVA 2025 &amp; Bobot'!F31="","",'2.1 Data FSVA 2025 &amp; Bobot'!F31)</f>
        <v/>
      </c>
      <c r="G31" s="64" t="str">
        <f>IF('2.1 Data FSVA 2025 &amp; Bobot'!G31="","",IF('2.1 Data FSVA 2025 &amp; Bobot'!G31&gt;='2.4 Prioritas Individu'!$Y$7,1,IF('2.1 Data FSVA 2025 &amp; Bobot'!G31&gt;='2.4 Prioritas Individu'!$Y$8,2,IF('2.1 Data FSVA 2025 &amp; Bobot'!G31&gt;='2.4 Prioritas Individu'!$Y$9,3,IF('2.1 Data FSVA 2025 &amp; Bobot'!G31&gt;='2.4 Prioritas Individu'!$Y$10,4,IF('2.1 Data FSVA 2025 &amp; Bobot'!G31&gt;='2.4 Prioritas Individu'!$Y$11,5,6))))))</f>
        <v/>
      </c>
      <c r="H31" s="64" t="str">
        <f>IF('2.1 Data FSVA 2025 &amp; Bobot'!I31="","",IF('2.1 Data FSVA 2025 &amp; Bobot'!I31&lt;'2.4 Prioritas Individu'!$Z$7,1,IF('2.1 Data FSVA 2025 &amp; Bobot'!I31&lt;'2.4 Prioritas Individu'!$Z$8,2,IF('2.1 Data FSVA 2025 &amp; Bobot'!I31&lt;'2.4 Prioritas Individu'!$Z$9,3,IF('2.1 Data FSVA 2025 &amp; Bobot'!I31&lt;'2.4 Prioritas Individu'!$Z$10,4,IF('2.1 Data FSVA 2025 &amp; Bobot'!I31&lt;'2.4 Prioritas Individu'!$Z$11,5,6))))))</f>
        <v/>
      </c>
      <c r="I31" s="64" t="str">
        <f>IF('2.1 Data FSVA 2025 &amp; Bobot'!K31="","",IF('2.1 Data FSVA 2025 &amp; Bobot'!K31&lt;'2.4 Prioritas Individu'!AA$7,1,IF('2.1 Data FSVA 2025 &amp; Bobot'!K31&lt;'2.4 Prioritas Individu'!AA$8,2,IF('2.1 Data FSVA 2025 &amp; Bobot'!K31&lt;'2.4 Prioritas Individu'!AA$9,3,IF('2.1 Data FSVA 2025 &amp; Bobot'!K31&lt;'2.4 Prioritas Individu'!AA$10,4,IF('2.1 Data FSVA 2025 &amp; Bobot'!K31&lt;'2.4 Prioritas Individu'!AA$11,5,6))))))</f>
        <v/>
      </c>
      <c r="J31" s="64" t="str">
        <f>IF('2.1 Data FSVA 2025 &amp; Bobot'!M31="","",IF('2.1 Data FSVA 2025 &amp; Bobot'!M31&lt;'2.4 Prioritas Individu'!AB$7,1,IF('2.1 Data FSVA 2025 &amp; Bobot'!M31&lt;'2.4 Prioritas Individu'!AB$8,2,IF('2.1 Data FSVA 2025 &amp; Bobot'!M31&lt;'2.4 Prioritas Individu'!AB$9,3,IF('2.1 Data FSVA 2025 &amp; Bobot'!M31&lt;'2.4 Prioritas Individu'!AB$10,4,IF('2.1 Data FSVA 2025 &amp; Bobot'!M31&lt;'2.4 Prioritas Individu'!AB$11,5,6))))))</f>
        <v/>
      </c>
      <c r="K31" s="64" t="str">
        <f>IF('2.1 Data FSVA 2025 &amp; Bobot'!O31="","",IF('2.1 Data FSVA 2025 &amp; Bobot'!O31&gt;='2.4 Prioritas Individu'!AC$7,1,IF('2.1 Data FSVA 2025 &amp; Bobot'!O31&gt;='2.4 Prioritas Individu'!AC$8,2,IF('2.1 Data FSVA 2025 &amp; Bobot'!O31&gt;='2.4 Prioritas Individu'!AC$9,3,IF('2.1 Data FSVA 2025 &amp; Bobot'!O31&gt;='2.4 Prioritas Individu'!AC$10,4,IF('2.1 Data FSVA 2025 &amp; Bobot'!O31&gt;='2.4 Prioritas Individu'!AC$11,5,6))))))</f>
        <v/>
      </c>
      <c r="L31" s="64" t="str">
        <f>IF('2.1 Data FSVA 2025 &amp; Bobot'!Q31="","",IF('2.1 Data FSVA 2025 &amp; Bobot'!Q31&gt;='2.4 Prioritas Individu'!AD$7,1,IF('2.1 Data FSVA 2025 &amp; Bobot'!Q31&gt;='2.4 Prioritas Individu'!AD$8,2,IF('2.1 Data FSVA 2025 &amp; Bobot'!Q31&gt;='2.4 Prioritas Individu'!AD$9,3,IF('2.1 Data FSVA 2025 &amp; Bobot'!Q31&gt;='2.4 Prioritas Individu'!AD$10,4,IF('2.1 Data FSVA 2025 &amp; Bobot'!Q31&gt;='2.4 Prioritas Individu'!AD$11,5,6))))))</f>
        <v/>
      </c>
      <c r="M31" s="64" t="str">
        <f>IF('2.1 Data FSVA 2025 &amp; Bobot'!S31="","",IF('2.1 Data FSVA 2025 &amp; Bobot'!S31&gt;='2.4 Prioritas Individu'!AE$7,1,IF('2.1 Data FSVA 2025 &amp; Bobot'!S31&gt;='2.4 Prioritas Individu'!AE$8,2,IF('2.1 Data FSVA 2025 &amp; Bobot'!S31&gt;='2.4 Prioritas Individu'!AE$9,3,IF('2.1 Data FSVA 2025 &amp; Bobot'!S31&gt;='2.4 Prioritas Individu'!AE$10,4,IF('2.1 Data FSVA 2025 &amp; Bobot'!S31&gt;='2.4 Prioritas Individu'!AE$11,5,6))))))</f>
        <v/>
      </c>
      <c r="N31" s="64" t="str">
        <f>IF('2.1 Data FSVA 2025 &amp; Bobot'!U31="","",IF('2.1 Data FSVA 2025 &amp; Bobot'!U31&lt;'2.4 Prioritas Individu'!AF$7,1,IF('2.1 Data FSVA 2025 &amp; Bobot'!U31&lt;'2.4 Prioritas Individu'!AF$8,2,IF('2.1 Data FSVA 2025 &amp; Bobot'!U31&lt;'2.4 Prioritas Individu'!AF$9,3,IF('2.1 Data FSVA 2025 &amp; Bobot'!U31&lt;'2.4 Prioritas Individu'!AF$10,4,IF('2.1 Data FSVA 2025 &amp; Bobot'!U31&lt;'2.4 Prioritas Individu'!AF$11,5,6))))))</f>
        <v/>
      </c>
      <c r="O31" s="64" t="str">
        <f>IF('2.1 Data FSVA 2025 &amp; Bobot'!W31="","",IF('2.1 Data FSVA 2025 &amp; Bobot'!W31&gt;='2.4 Prioritas Individu'!AG$7,1,IF('2.1 Data FSVA 2025 &amp; Bobot'!W31&gt;='2.4 Prioritas Individu'!AG$8,2,IF('2.1 Data FSVA 2025 &amp; Bobot'!W31&gt;='2.4 Prioritas Individu'!AG$9,3,IF('2.1 Data FSVA 2025 &amp; Bobot'!W31&gt;='2.4 Prioritas Individu'!AG$10,4,IF('2.1 Data FSVA 2025 &amp; Bobot'!W31&gt;='2.4 Prioritas Individu'!AG$11,5,6))))))</f>
        <v/>
      </c>
      <c r="P31" s="64" t="str">
        <f>IF('2.1 Data FSVA 2025 &amp; Bobot'!Y31="","",IF('2.1 Data FSVA 2025 &amp; Bobot'!Y31&lt;'2.4 Prioritas Individu'!AH$7,1,IF('2.1 Data FSVA 2025 &amp; Bobot'!Y31&lt;'2.4 Prioritas Individu'!AH$8,2,IF('2.1 Data FSVA 2025 &amp; Bobot'!Y31&lt;'2.4 Prioritas Individu'!AH$9,3,IF('2.1 Data FSVA 2025 &amp; Bobot'!Y31&lt;'2.4 Prioritas Individu'!AH$10,4,IF('2.1 Data FSVA 2025 &amp; Bobot'!Y31&lt;'2.4 Prioritas Individu'!AH$11,5,6))))))</f>
        <v/>
      </c>
      <c r="Q31" s="64" t="str">
        <f>IF('2.1 Data FSVA 2025 &amp; Bobot'!AA31="","",IF('2.1 Data FSVA 2025 &amp; Bobot'!AA31&lt;'2.4 Prioritas Individu'!AI$7,1,IF('2.1 Data FSVA 2025 &amp; Bobot'!AA31&lt;'2.4 Prioritas Individu'!AI$8,2,IF('2.1 Data FSVA 2025 &amp; Bobot'!AA31&lt;'2.4 Prioritas Individu'!AI$9,3,IF('2.1 Data FSVA 2025 &amp; Bobot'!AA31&lt;'2.4 Prioritas Individu'!AI$10,4,IF('2.1 Data FSVA 2025 &amp; Bobot'!AA31&lt;'2.4 Prioritas Individu'!AI$11,5,6))))))</f>
        <v/>
      </c>
      <c r="R31" s="64" t="str">
        <f>IF('2.1 Data FSVA 2025 &amp; Bobot'!AC31="","",IF('2.1 Data FSVA 2025 &amp; Bobot'!AC31&gt;='2.4 Prioritas Individu'!AJ$7,1,IF('2.1 Data FSVA 2025 &amp; Bobot'!AC31&gt;='2.4 Prioritas Individu'!AJ$8,2,IF('2.1 Data FSVA 2025 &amp; Bobot'!AC31&gt;='2.4 Prioritas Individu'!AJ$9,3,4))))</f>
        <v/>
      </c>
      <c r="S31" s="4" t="str">
        <f>'2.3 Indeks &amp; Cut off Komposit'!U35</f>
        <v>-</v>
      </c>
      <c r="T31" s="1" t="str">
        <f t="shared" si="0"/>
        <v>-</v>
      </c>
      <c r="U31" s="64" t="str">
        <f t="shared" si="1"/>
        <v>-</v>
      </c>
    </row>
    <row r="32" spans="1:23" x14ac:dyDescent="0.3">
      <c r="A32" s="1" t="str">
        <f>IF('2.1 Data FSVA 2025 &amp; Bobot'!A32="","",'2.1 Data FSVA 2025 &amp; Bobot'!A32)</f>
        <v/>
      </c>
      <c r="B32" s="2" t="str">
        <f>IF('2.1 Data FSVA 2025 &amp; Bobot'!B32="","",'2.1 Data FSVA 2025 &amp; Bobot'!B32)</f>
        <v/>
      </c>
      <c r="C32" s="1" t="str">
        <f>IF('2.1 Data FSVA 2025 &amp; Bobot'!C32="","",'2.1 Data FSVA 2025 &amp; Bobot'!C32)</f>
        <v/>
      </c>
      <c r="D32" s="1" t="str">
        <f>IF('2.1 Data FSVA 2025 &amp; Bobot'!D32="","",'2.1 Data FSVA 2025 &amp; Bobot'!D32)</f>
        <v/>
      </c>
      <c r="E32" s="1" t="str">
        <f>IF('2.1 Data FSVA 2025 &amp; Bobot'!E32="","",'2.1 Data FSVA 2025 &amp; Bobot'!E32)</f>
        <v/>
      </c>
      <c r="F32" s="2" t="str">
        <f>IF('2.1 Data FSVA 2025 &amp; Bobot'!F32="","",'2.1 Data FSVA 2025 &amp; Bobot'!F32)</f>
        <v/>
      </c>
      <c r="G32" s="64" t="str">
        <f>IF('2.1 Data FSVA 2025 &amp; Bobot'!G32="","",IF('2.1 Data FSVA 2025 &amp; Bobot'!G32&gt;='2.4 Prioritas Individu'!$Y$7,1,IF('2.1 Data FSVA 2025 &amp; Bobot'!G32&gt;='2.4 Prioritas Individu'!$Y$8,2,IF('2.1 Data FSVA 2025 &amp; Bobot'!G32&gt;='2.4 Prioritas Individu'!$Y$9,3,IF('2.1 Data FSVA 2025 &amp; Bobot'!G32&gt;='2.4 Prioritas Individu'!$Y$10,4,IF('2.1 Data FSVA 2025 &amp; Bobot'!G32&gt;='2.4 Prioritas Individu'!$Y$11,5,6))))))</f>
        <v/>
      </c>
      <c r="H32" s="64" t="str">
        <f>IF('2.1 Data FSVA 2025 &amp; Bobot'!I32="","",IF('2.1 Data FSVA 2025 &amp; Bobot'!I32&lt;'2.4 Prioritas Individu'!$Z$7,1,IF('2.1 Data FSVA 2025 &amp; Bobot'!I32&lt;'2.4 Prioritas Individu'!$Z$8,2,IF('2.1 Data FSVA 2025 &amp; Bobot'!I32&lt;'2.4 Prioritas Individu'!$Z$9,3,IF('2.1 Data FSVA 2025 &amp; Bobot'!I32&lt;'2.4 Prioritas Individu'!$Z$10,4,IF('2.1 Data FSVA 2025 &amp; Bobot'!I32&lt;'2.4 Prioritas Individu'!$Z$11,5,6))))))</f>
        <v/>
      </c>
      <c r="I32" s="64" t="str">
        <f>IF('2.1 Data FSVA 2025 &amp; Bobot'!K32="","",IF('2.1 Data FSVA 2025 &amp; Bobot'!K32&lt;'2.4 Prioritas Individu'!AA$7,1,IF('2.1 Data FSVA 2025 &amp; Bobot'!K32&lt;'2.4 Prioritas Individu'!AA$8,2,IF('2.1 Data FSVA 2025 &amp; Bobot'!K32&lt;'2.4 Prioritas Individu'!AA$9,3,IF('2.1 Data FSVA 2025 &amp; Bobot'!K32&lt;'2.4 Prioritas Individu'!AA$10,4,IF('2.1 Data FSVA 2025 &amp; Bobot'!K32&lt;'2.4 Prioritas Individu'!AA$11,5,6))))))</f>
        <v/>
      </c>
      <c r="J32" s="64" t="str">
        <f>IF('2.1 Data FSVA 2025 &amp; Bobot'!M32="","",IF('2.1 Data FSVA 2025 &amp; Bobot'!M32&lt;'2.4 Prioritas Individu'!AB$7,1,IF('2.1 Data FSVA 2025 &amp; Bobot'!M32&lt;'2.4 Prioritas Individu'!AB$8,2,IF('2.1 Data FSVA 2025 &amp; Bobot'!M32&lt;'2.4 Prioritas Individu'!AB$9,3,IF('2.1 Data FSVA 2025 &amp; Bobot'!M32&lt;'2.4 Prioritas Individu'!AB$10,4,IF('2.1 Data FSVA 2025 &amp; Bobot'!M32&lt;'2.4 Prioritas Individu'!AB$11,5,6))))))</f>
        <v/>
      </c>
      <c r="K32" s="64" t="str">
        <f>IF('2.1 Data FSVA 2025 &amp; Bobot'!O32="","",IF('2.1 Data FSVA 2025 &amp; Bobot'!O32&gt;='2.4 Prioritas Individu'!AC$7,1,IF('2.1 Data FSVA 2025 &amp; Bobot'!O32&gt;='2.4 Prioritas Individu'!AC$8,2,IF('2.1 Data FSVA 2025 &amp; Bobot'!O32&gt;='2.4 Prioritas Individu'!AC$9,3,IF('2.1 Data FSVA 2025 &amp; Bobot'!O32&gt;='2.4 Prioritas Individu'!AC$10,4,IF('2.1 Data FSVA 2025 &amp; Bobot'!O32&gt;='2.4 Prioritas Individu'!AC$11,5,6))))))</f>
        <v/>
      </c>
      <c r="L32" s="64" t="str">
        <f>IF('2.1 Data FSVA 2025 &amp; Bobot'!Q32="","",IF('2.1 Data FSVA 2025 &amp; Bobot'!Q32&gt;='2.4 Prioritas Individu'!AD$7,1,IF('2.1 Data FSVA 2025 &amp; Bobot'!Q32&gt;='2.4 Prioritas Individu'!AD$8,2,IF('2.1 Data FSVA 2025 &amp; Bobot'!Q32&gt;='2.4 Prioritas Individu'!AD$9,3,IF('2.1 Data FSVA 2025 &amp; Bobot'!Q32&gt;='2.4 Prioritas Individu'!AD$10,4,IF('2.1 Data FSVA 2025 &amp; Bobot'!Q32&gt;='2.4 Prioritas Individu'!AD$11,5,6))))))</f>
        <v/>
      </c>
      <c r="M32" s="64" t="str">
        <f>IF('2.1 Data FSVA 2025 &amp; Bobot'!S32="","",IF('2.1 Data FSVA 2025 &amp; Bobot'!S32&gt;='2.4 Prioritas Individu'!AE$7,1,IF('2.1 Data FSVA 2025 &amp; Bobot'!S32&gt;='2.4 Prioritas Individu'!AE$8,2,IF('2.1 Data FSVA 2025 &amp; Bobot'!S32&gt;='2.4 Prioritas Individu'!AE$9,3,IF('2.1 Data FSVA 2025 &amp; Bobot'!S32&gt;='2.4 Prioritas Individu'!AE$10,4,IF('2.1 Data FSVA 2025 &amp; Bobot'!S32&gt;='2.4 Prioritas Individu'!AE$11,5,6))))))</f>
        <v/>
      </c>
      <c r="N32" s="64" t="str">
        <f>IF('2.1 Data FSVA 2025 &amp; Bobot'!U32="","",IF('2.1 Data FSVA 2025 &amp; Bobot'!U32&lt;'2.4 Prioritas Individu'!AF$7,1,IF('2.1 Data FSVA 2025 &amp; Bobot'!U32&lt;'2.4 Prioritas Individu'!AF$8,2,IF('2.1 Data FSVA 2025 &amp; Bobot'!U32&lt;'2.4 Prioritas Individu'!AF$9,3,IF('2.1 Data FSVA 2025 &amp; Bobot'!U32&lt;'2.4 Prioritas Individu'!AF$10,4,IF('2.1 Data FSVA 2025 &amp; Bobot'!U32&lt;'2.4 Prioritas Individu'!AF$11,5,6))))))</f>
        <v/>
      </c>
      <c r="O32" s="64" t="str">
        <f>IF('2.1 Data FSVA 2025 &amp; Bobot'!W32="","",IF('2.1 Data FSVA 2025 &amp; Bobot'!W32&gt;='2.4 Prioritas Individu'!AG$7,1,IF('2.1 Data FSVA 2025 &amp; Bobot'!W32&gt;='2.4 Prioritas Individu'!AG$8,2,IF('2.1 Data FSVA 2025 &amp; Bobot'!W32&gt;='2.4 Prioritas Individu'!AG$9,3,IF('2.1 Data FSVA 2025 &amp; Bobot'!W32&gt;='2.4 Prioritas Individu'!AG$10,4,IF('2.1 Data FSVA 2025 &amp; Bobot'!W32&gt;='2.4 Prioritas Individu'!AG$11,5,6))))))</f>
        <v/>
      </c>
      <c r="P32" s="64" t="str">
        <f>IF('2.1 Data FSVA 2025 &amp; Bobot'!Y32="","",IF('2.1 Data FSVA 2025 &amp; Bobot'!Y32&lt;'2.4 Prioritas Individu'!AH$7,1,IF('2.1 Data FSVA 2025 &amp; Bobot'!Y32&lt;'2.4 Prioritas Individu'!AH$8,2,IF('2.1 Data FSVA 2025 &amp; Bobot'!Y32&lt;'2.4 Prioritas Individu'!AH$9,3,IF('2.1 Data FSVA 2025 &amp; Bobot'!Y32&lt;'2.4 Prioritas Individu'!AH$10,4,IF('2.1 Data FSVA 2025 &amp; Bobot'!Y32&lt;'2.4 Prioritas Individu'!AH$11,5,6))))))</f>
        <v/>
      </c>
      <c r="Q32" s="64" t="str">
        <f>IF('2.1 Data FSVA 2025 &amp; Bobot'!AA32="","",IF('2.1 Data FSVA 2025 &amp; Bobot'!AA32&lt;'2.4 Prioritas Individu'!AI$7,1,IF('2.1 Data FSVA 2025 &amp; Bobot'!AA32&lt;'2.4 Prioritas Individu'!AI$8,2,IF('2.1 Data FSVA 2025 &amp; Bobot'!AA32&lt;'2.4 Prioritas Individu'!AI$9,3,IF('2.1 Data FSVA 2025 &amp; Bobot'!AA32&lt;'2.4 Prioritas Individu'!AI$10,4,IF('2.1 Data FSVA 2025 &amp; Bobot'!AA32&lt;'2.4 Prioritas Individu'!AI$11,5,6))))))</f>
        <v/>
      </c>
      <c r="R32" s="64" t="str">
        <f>IF('2.1 Data FSVA 2025 &amp; Bobot'!AC32="","",IF('2.1 Data FSVA 2025 &amp; Bobot'!AC32&gt;='2.4 Prioritas Individu'!AJ$7,1,IF('2.1 Data FSVA 2025 &amp; Bobot'!AC32&gt;='2.4 Prioritas Individu'!AJ$8,2,IF('2.1 Data FSVA 2025 &amp; Bobot'!AC32&gt;='2.4 Prioritas Individu'!AJ$9,3,4))))</f>
        <v/>
      </c>
      <c r="S32" s="4" t="str">
        <f>'2.3 Indeks &amp; Cut off Komposit'!U36</f>
        <v>-</v>
      </c>
      <c r="T32" s="1" t="str">
        <f t="shared" si="0"/>
        <v>-</v>
      </c>
      <c r="U32" s="64" t="str">
        <f t="shared" si="1"/>
        <v>-</v>
      </c>
    </row>
    <row r="33" spans="1:21" x14ac:dyDescent="0.3">
      <c r="A33" s="1" t="str">
        <f>IF('2.1 Data FSVA 2025 &amp; Bobot'!A33="","",'2.1 Data FSVA 2025 &amp; Bobot'!A33)</f>
        <v/>
      </c>
      <c r="B33" s="2" t="str">
        <f>IF('2.1 Data FSVA 2025 &amp; Bobot'!B33="","",'2.1 Data FSVA 2025 &amp; Bobot'!B33)</f>
        <v/>
      </c>
      <c r="C33" s="1" t="str">
        <f>IF('2.1 Data FSVA 2025 &amp; Bobot'!C33="","",'2.1 Data FSVA 2025 &amp; Bobot'!C33)</f>
        <v/>
      </c>
      <c r="D33" s="1" t="str">
        <f>IF('2.1 Data FSVA 2025 &amp; Bobot'!D33="","",'2.1 Data FSVA 2025 &amp; Bobot'!D33)</f>
        <v/>
      </c>
      <c r="E33" s="1" t="str">
        <f>IF('2.1 Data FSVA 2025 &amp; Bobot'!E33="","",'2.1 Data FSVA 2025 &amp; Bobot'!E33)</f>
        <v/>
      </c>
      <c r="F33" s="2" t="str">
        <f>IF('2.1 Data FSVA 2025 &amp; Bobot'!F33="","",'2.1 Data FSVA 2025 &amp; Bobot'!F33)</f>
        <v/>
      </c>
      <c r="G33" s="64" t="str">
        <f>IF('2.1 Data FSVA 2025 &amp; Bobot'!G33="","",IF('2.1 Data FSVA 2025 &amp; Bobot'!G33&gt;='2.4 Prioritas Individu'!$Y$7,1,IF('2.1 Data FSVA 2025 &amp; Bobot'!G33&gt;='2.4 Prioritas Individu'!$Y$8,2,IF('2.1 Data FSVA 2025 &amp; Bobot'!G33&gt;='2.4 Prioritas Individu'!$Y$9,3,IF('2.1 Data FSVA 2025 &amp; Bobot'!G33&gt;='2.4 Prioritas Individu'!$Y$10,4,IF('2.1 Data FSVA 2025 &amp; Bobot'!G33&gt;='2.4 Prioritas Individu'!$Y$11,5,6))))))</f>
        <v/>
      </c>
      <c r="H33" s="64" t="str">
        <f>IF('2.1 Data FSVA 2025 &amp; Bobot'!I33="","",IF('2.1 Data FSVA 2025 &amp; Bobot'!I33&lt;'2.4 Prioritas Individu'!$Z$7,1,IF('2.1 Data FSVA 2025 &amp; Bobot'!I33&lt;'2.4 Prioritas Individu'!$Z$8,2,IF('2.1 Data FSVA 2025 &amp; Bobot'!I33&lt;'2.4 Prioritas Individu'!$Z$9,3,IF('2.1 Data FSVA 2025 &amp; Bobot'!I33&lt;'2.4 Prioritas Individu'!$Z$10,4,IF('2.1 Data FSVA 2025 &amp; Bobot'!I33&lt;'2.4 Prioritas Individu'!$Z$11,5,6))))))</f>
        <v/>
      </c>
      <c r="I33" s="64" t="str">
        <f>IF('2.1 Data FSVA 2025 &amp; Bobot'!K33="","",IF('2.1 Data FSVA 2025 &amp; Bobot'!K33&lt;'2.4 Prioritas Individu'!AA$7,1,IF('2.1 Data FSVA 2025 &amp; Bobot'!K33&lt;'2.4 Prioritas Individu'!AA$8,2,IF('2.1 Data FSVA 2025 &amp; Bobot'!K33&lt;'2.4 Prioritas Individu'!AA$9,3,IF('2.1 Data FSVA 2025 &amp; Bobot'!K33&lt;'2.4 Prioritas Individu'!AA$10,4,IF('2.1 Data FSVA 2025 &amp; Bobot'!K33&lt;'2.4 Prioritas Individu'!AA$11,5,6))))))</f>
        <v/>
      </c>
      <c r="J33" s="64" t="str">
        <f>IF('2.1 Data FSVA 2025 &amp; Bobot'!M33="","",IF('2.1 Data FSVA 2025 &amp; Bobot'!M33&lt;'2.4 Prioritas Individu'!AB$7,1,IF('2.1 Data FSVA 2025 &amp; Bobot'!M33&lt;'2.4 Prioritas Individu'!AB$8,2,IF('2.1 Data FSVA 2025 &amp; Bobot'!M33&lt;'2.4 Prioritas Individu'!AB$9,3,IF('2.1 Data FSVA 2025 &amp; Bobot'!M33&lt;'2.4 Prioritas Individu'!AB$10,4,IF('2.1 Data FSVA 2025 &amp; Bobot'!M33&lt;'2.4 Prioritas Individu'!AB$11,5,6))))))</f>
        <v/>
      </c>
      <c r="K33" s="64" t="str">
        <f>IF('2.1 Data FSVA 2025 &amp; Bobot'!O33="","",IF('2.1 Data FSVA 2025 &amp; Bobot'!O33&gt;='2.4 Prioritas Individu'!AC$7,1,IF('2.1 Data FSVA 2025 &amp; Bobot'!O33&gt;='2.4 Prioritas Individu'!AC$8,2,IF('2.1 Data FSVA 2025 &amp; Bobot'!O33&gt;='2.4 Prioritas Individu'!AC$9,3,IF('2.1 Data FSVA 2025 &amp; Bobot'!O33&gt;='2.4 Prioritas Individu'!AC$10,4,IF('2.1 Data FSVA 2025 &amp; Bobot'!O33&gt;='2.4 Prioritas Individu'!AC$11,5,6))))))</f>
        <v/>
      </c>
      <c r="L33" s="64" t="str">
        <f>IF('2.1 Data FSVA 2025 &amp; Bobot'!Q33="","",IF('2.1 Data FSVA 2025 &amp; Bobot'!Q33&gt;='2.4 Prioritas Individu'!AD$7,1,IF('2.1 Data FSVA 2025 &amp; Bobot'!Q33&gt;='2.4 Prioritas Individu'!AD$8,2,IF('2.1 Data FSVA 2025 &amp; Bobot'!Q33&gt;='2.4 Prioritas Individu'!AD$9,3,IF('2.1 Data FSVA 2025 &amp; Bobot'!Q33&gt;='2.4 Prioritas Individu'!AD$10,4,IF('2.1 Data FSVA 2025 &amp; Bobot'!Q33&gt;='2.4 Prioritas Individu'!AD$11,5,6))))))</f>
        <v/>
      </c>
      <c r="M33" s="64" t="str">
        <f>IF('2.1 Data FSVA 2025 &amp; Bobot'!S33="","",IF('2.1 Data FSVA 2025 &amp; Bobot'!S33&gt;='2.4 Prioritas Individu'!AE$7,1,IF('2.1 Data FSVA 2025 &amp; Bobot'!S33&gt;='2.4 Prioritas Individu'!AE$8,2,IF('2.1 Data FSVA 2025 &amp; Bobot'!S33&gt;='2.4 Prioritas Individu'!AE$9,3,IF('2.1 Data FSVA 2025 &amp; Bobot'!S33&gt;='2.4 Prioritas Individu'!AE$10,4,IF('2.1 Data FSVA 2025 &amp; Bobot'!S33&gt;='2.4 Prioritas Individu'!AE$11,5,6))))))</f>
        <v/>
      </c>
      <c r="N33" s="64" t="str">
        <f>IF('2.1 Data FSVA 2025 &amp; Bobot'!U33="","",IF('2.1 Data FSVA 2025 &amp; Bobot'!U33&lt;'2.4 Prioritas Individu'!AF$7,1,IF('2.1 Data FSVA 2025 &amp; Bobot'!U33&lt;'2.4 Prioritas Individu'!AF$8,2,IF('2.1 Data FSVA 2025 &amp; Bobot'!U33&lt;'2.4 Prioritas Individu'!AF$9,3,IF('2.1 Data FSVA 2025 &amp; Bobot'!U33&lt;'2.4 Prioritas Individu'!AF$10,4,IF('2.1 Data FSVA 2025 &amp; Bobot'!U33&lt;'2.4 Prioritas Individu'!AF$11,5,6))))))</f>
        <v/>
      </c>
      <c r="O33" s="64" t="str">
        <f>IF('2.1 Data FSVA 2025 &amp; Bobot'!W33="","",IF('2.1 Data FSVA 2025 &amp; Bobot'!W33&gt;='2.4 Prioritas Individu'!AG$7,1,IF('2.1 Data FSVA 2025 &amp; Bobot'!W33&gt;='2.4 Prioritas Individu'!AG$8,2,IF('2.1 Data FSVA 2025 &amp; Bobot'!W33&gt;='2.4 Prioritas Individu'!AG$9,3,IF('2.1 Data FSVA 2025 &amp; Bobot'!W33&gt;='2.4 Prioritas Individu'!AG$10,4,IF('2.1 Data FSVA 2025 &amp; Bobot'!W33&gt;='2.4 Prioritas Individu'!AG$11,5,6))))))</f>
        <v/>
      </c>
      <c r="P33" s="64" t="str">
        <f>IF('2.1 Data FSVA 2025 &amp; Bobot'!Y33="","",IF('2.1 Data FSVA 2025 &amp; Bobot'!Y33&lt;'2.4 Prioritas Individu'!AH$7,1,IF('2.1 Data FSVA 2025 &amp; Bobot'!Y33&lt;'2.4 Prioritas Individu'!AH$8,2,IF('2.1 Data FSVA 2025 &amp; Bobot'!Y33&lt;'2.4 Prioritas Individu'!AH$9,3,IF('2.1 Data FSVA 2025 &amp; Bobot'!Y33&lt;'2.4 Prioritas Individu'!AH$10,4,IF('2.1 Data FSVA 2025 &amp; Bobot'!Y33&lt;'2.4 Prioritas Individu'!AH$11,5,6))))))</f>
        <v/>
      </c>
      <c r="Q33" s="64" t="str">
        <f>IF('2.1 Data FSVA 2025 &amp; Bobot'!AA33="","",IF('2.1 Data FSVA 2025 &amp; Bobot'!AA33&lt;'2.4 Prioritas Individu'!AI$7,1,IF('2.1 Data FSVA 2025 &amp; Bobot'!AA33&lt;'2.4 Prioritas Individu'!AI$8,2,IF('2.1 Data FSVA 2025 &amp; Bobot'!AA33&lt;'2.4 Prioritas Individu'!AI$9,3,IF('2.1 Data FSVA 2025 &amp; Bobot'!AA33&lt;'2.4 Prioritas Individu'!AI$10,4,IF('2.1 Data FSVA 2025 &amp; Bobot'!AA33&lt;'2.4 Prioritas Individu'!AI$11,5,6))))))</f>
        <v/>
      </c>
      <c r="R33" s="64" t="str">
        <f>IF('2.1 Data FSVA 2025 &amp; Bobot'!AC33="","",IF('2.1 Data FSVA 2025 &amp; Bobot'!AC33&gt;='2.4 Prioritas Individu'!AJ$7,1,IF('2.1 Data FSVA 2025 &amp; Bobot'!AC33&gt;='2.4 Prioritas Individu'!AJ$8,2,IF('2.1 Data FSVA 2025 &amp; Bobot'!AC33&gt;='2.4 Prioritas Individu'!AJ$9,3,4))))</f>
        <v/>
      </c>
      <c r="S33" s="4" t="str">
        <f>'2.3 Indeks &amp; Cut off Komposit'!U37</f>
        <v>-</v>
      </c>
      <c r="T33" s="1" t="str">
        <f t="shared" si="0"/>
        <v>-</v>
      </c>
      <c r="U33" s="64" t="str">
        <f t="shared" si="1"/>
        <v>-</v>
      </c>
    </row>
    <row r="34" spans="1:21" x14ac:dyDescent="0.3">
      <c r="A34" s="1" t="str">
        <f>IF('2.1 Data FSVA 2025 &amp; Bobot'!A34="","",'2.1 Data FSVA 2025 &amp; Bobot'!A34)</f>
        <v/>
      </c>
      <c r="B34" s="2" t="str">
        <f>IF('2.1 Data FSVA 2025 &amp; Bobot'!B34="","",'2.1 Data FSVA 2025 &amp; Bobot'!B34)</f>
        <v/>
      </c>
      <c r="C34" s="1" t="str">
        <f>IF('2.1 Data FSVA 2025 &amp; Bobot'!C34="","",'2.1 Data FSVA 2025 &amp; Bobot'!C34)</f>
        <v/>
      </c>
      <c r="D34" s="1" t="str">
        <f>IF('2.1 Data FSVA 2025 &amp; Bobot'!D34="","",'2.1 Data FSVA 2025 &amp; Bobot'!D34)</f>
        <v/>
      </c>
      <c r="E34" s="1" t="str">
        <f>IF('2.1 Data FSVA 2025 &amp; Bobot'!E34="","",'2.1 Data FSVA 2025 &amp; Bobot'!E34)</f>
        <v/>
      </c>
      <c r="F34" s="2" t="str">
        <f>IF('2.1 Data FSVA 2025 &amp; Bobot'!F34="","",'2.1 Data FSVA 2025 &amp; Bobot'!F34)</f>
        <v/>
      </c>
      <c r="G34" s="64" t="str">
        <f>IF('2.1 Data FSVA 2025 &amp; Bobot'!G34="","",IF('2.1 Data FSVA 2025 &amp; Bobot'!G34&gt;='2.4 Prioritas Individu'!$Y$7,1,IF('2.1 Data FSVA 2025 &amp; Bobot'!G34&gt;='2.4 Prioritas Individu'!$Y$8,2,IF('2.1 Data FSVA 2025 &amp; Bobot'!G34&gt;='2.4 Prioritas Individu'!$Y$9,3,IF('2.1 Data FSVA 2025 &amp; Bobot'!G34&gt;='2.4 Prioritas Individu'!$Y$10,4,IF('2.1 Data FSVA 2025 &amp; Bobot'!G34&gt;='2.4 Prioritas Individu'!$Y$11,5,6))))))</f>
        <v/>
      </c>
      <c r="H34" s="64" t="str">
        <f>IF('2.1 Data FSVA 2025 &amp; Bobot'!I34="","",IF('2.1 Data FSVA 2025 &amp; Bobot'!I34&lt;'2.4 Prioritas Individu'!$Z$7,1,IF('2.1 Data FSVA 2025 &amp; Bobot'!I34&lt;'2.4 Prioritas Individu'!$Z$8,2,IF('2.1 Data FSVA 2025 &amp; Bobot'!I34&lt;'2.4 Prioritas Individu'!$Z$9,3,IF('2.1 Data FSVA 2025 &amp; Bobot'!I34&lt;'2.4 Prioritas Individu'!$Z$10,4,IF('2.1 Data FSVA 2025 &amp; Bobot'!I34&lt;'2.4 Prioritas Individu'!$Z$11,5,6))))))</f>
        <v/>
      </c>
      <c r="I34" s="64" t="str">
        <f>IF('2.1 Data FSVA 2025 &amp; Bobot'!K34="","",IF('2.1 Data FSVA 2025 &amp; Bobot'!K34&lt;'2.4 Prioritas Individu'!AA$7,1,IF('2.1 Data FSVA 2025 &amp; Bobot'!K34&lt;'2.4 Prioritas Individu'!AA$8,2,IF('2.1 Data FSVA 2025 &amp; Bobot'!K34&lt;'2.4 Prioritas Individu'!AA$9,3,IF('2.1 Data FSVA 2025 &amp; Bobot'!K34&lt;'2.4 Prioritas Individu'!AA$10,4,IF('2.1 Data FSVA 2025 &amp; Bobot'!K34&lt;'2.4 Prioritas Individu'!AA$11,5,6))))))</f>
        <v/>
      </c>
      <c r="J34" s="64" t="str">
        <f>IF('2.1 Data FSVA 2025 &amp; Bobot'!M34="","",IF('2.1 Data FSVA 2025 &amp; Bobot'!M34&lt;'2.4 Prioritas Individu'!AB$7,1,IF('2.1 Data FSVA 2025 &amp; Bobot'!M34&lt;'2.4 Prioritas Individu'!AB$8,2,IF('2.1 Data FSVA 2025 &amp; Bobot'!M34&lt;'2.4 Prioritas Individu'!AB$9,3,IF('2.1 Data FSVA 2025 &amp; Bobot'!M34&lt;'2.4 Prioritas Individu'!AB$10,4,IF('2.1 Data FSVA 2025 &amp; Bobot'!M34&lt;'2.4 Prioritas Individu'!AB$11,5,6))))))</f>
        <v/>
      </c>
      <c r="K34" s="64" t="str">
        <f>IF('2.1 Data FSVA 2025 &amp; Bobot'!O34="","",IF('2.1 Data FSVA 2025 &amp; Bobot'!O34&gt;='2.4 Prioritas Individu'!AC$7,1,IF('2.1 Data FSVA 2025 &amp; Bobot'!O34&gt;='2.4 Prioritas Individu'!AC$8,2,IF('2.1 Data FSVA 2025 &amp; Bobot'!O34&gt;='2.4 Prioritas Individu'!AC$9,3,IF('2.1 Data FSVA 2025 &amp; Bobot'!O34&gt;='2.4 Prioritas Individu'!AC$10,4,IF('2.1 Data FSVA 2025 &amp; Bobot'!O34&gt;='2.4 Prioritas Individu'!AC$11,5,6))))))</f>
        <v/>
      </c>
      <c r="L34" s="64" t="str">
        <f>IF('2.1 Data FSVA 2025 &amp; Bobot'!Q34="","",IF('2.1 Data FSVA 2025 &amp; Bobot'!Q34&gt;='2.4 Prioritas Individu'!AD$7,1,IF('2.1 Data FSVA 2025 &amp; Bobot'!Q34&gt;='2.4 Prioritas Individu'!AD$8,2,IF('2.1 Data FSVA 2025 &amp; Bobot'!Q34&gt;='2.4 Prioritas Individu'!AD$9,3,IF('2.1 Data FSVA 2025 &amp; Bobot'!Q34&gt;='2.4 Prioritas Individu'!AD$10,4,IF('2.1 Data FSVA 2025 &amp; Bobot'!Q34&gt;='2.4 Prioritas Individu'!AD$11,5,6))))))</f>
        <v/>
      </c>
      <c r="M34" s="64" t="str">
        <f>IF('2.1 Data FSVA 2025 &amp; Bobot'!S34="","",IF('2.1 Data FSVA 2025 &amp; Bobot'!S34&gt;='2.4 Prioritas Individu'!AE$7,1,IF('2.1 Data FSVA 2025 &amp; Bobot'!S34&gt;='2.4 Prioritas Individu'!AE$8,2,IF('2.1 Data FSVA 2025 &amp; Bobot'!S34&gt;='2.4 Prioritas Individu'!AE$9,3,IF('2.1 Data FSVA 2025 &amp; Bobot'!S34&gt;='2.4 Prioritas Individu'!AE$10,4,IF('2.1 Data FSVA 2025 &amp; Bobot'!S34&gt;='2.4 Prioritas Individu'!AE$11,5,6))))))</f>
        <v/>
      </c>
      <c r="N34" s="64" t="str">
        <f>IF('2.1 Data FSVA 2025 &amp; Bobot'!U34="","",IF('2.1 Data FSVA 2025 &amp; Bobot'!U34&lt;'2.4 Prioritas Individu'!AF$7,1,IF('2.1 Data FSVA 2025 &amp; Bobot'!U34&lt;'2.4 Prioritas Individu'!AF$8,2,IF('2.1 Data FSVA 2025 &amp; Bobot'!U34&lt;'2.4 Prioritas Individu'!AF$9,3,IF('2.1 Data FSVA 2025 &amp; Bobot'!U34&lt;'2.4 Prioritas Individu'!AF$10,4,IF('2.1 Data FSVA 2025 &amp; Bobot'!U34&lt;'2.4 Prioritas Individu'!AF$11,5,6))))))</f>
        <v/>
      </c>
      <c r="O34" s="64" t="str">
        <f>IF('2.1 Data FSVA 2025 &amp; Bobot'!W34="","",IF('2.1 Data FSVA 2025 &amp; Bobot'!W34&gt;='2.4 Prioritas Individu'!AG$7,1,IF('2.1 Data FSVA 2025 &amp; Bobot'!W34&gt;='2.4 Prioritas Individu'!AG$8,2,IF('2.1 Data FSVA 2025 &amp; Bobot'!W34&gt;='2.4 Prioritas Individu'!AG$9,3,IF('2.1 Data FSVA 2025 &amp; Bobot'!W34&gt;='2.4 Prioritas Individu'!AG$10,4,IF('2.1 Data FSVA 2025 &amp; Bobot'!W34&gt;='2.4 Prioritas Individu'!AG$11,5,6))))))</f>
        <v/>
      </c>
      <c r="P34" s="64" t="str">
        <f>IF('2.1 Data FSVA 2025 &amp; Bobot'!Y34="","",IF('2.1 Data FSVA 2025 &amp; Bobot'!Y34&lt;'2.4 Prioritas Individu'!AH$7,1,IF('2.1 Data FSVA 2025 &amp; Bobot'!Y34&lt;'2.4 Prioritas Individu'!AH$8,2,IF('2.1 Data FSVA 2025 &amp; Bobot'!Y34&lt;'2.4 Prioritas Individu'!AH$9,3,IF('2.1 Data FSVA 2025 &amp; Bobot'!Y34&lt;'2.4 Prioritas Individu'!AH$10,4,IF('2.1 Data FSVA 2025 &amp; Bobot'!Y34&lt;'2.4 Prioritas Individu'!AH$11,5,6))))))</f>
        <v/>
      </c>
      <c r="Q34" s="64" t="str">
        <f>IF('2.1 Data FSVA 2025 &amp; Bobot'!AA34="","",IF('2.1 Data FSVA 2025 &amp; Bobot'!AA34&lt;'2.4 Prioritas Individu'!AI$7,1,IF('2.1 Data FSVA 2025 &amp; Bobot'!AA34&lt;'2.4 Prioritas Individu'!AI$8,2,IF('2.1 Data FSVA 2025 &amp; Bobot'!AA34&lt;'2.4 Prioritas Individu'!AI$9,3,IF('2.1 Data FSVA 2025 &amp; Bobot'!AA34&lt;'2.4 Prioritas Individu'!AI$10,4,IF('2.1 Data FSVA 2025 &amp; Bobot'!AA34&lt;'2.4 Prioritas Individu'!AI$11,5,6))))))</f>
        <v/>
      </c>
      <c r="R34" s="64" t="str">
        <f>IF('2.1 Data FSVA 2025 &amp; Bobot'!AC34="","",IF('2.1 Data FSVA 2025 &amp; Bobot'!AC34&gt;='2.4 Prioritas Individu'!AJ$7,1,IF('2.1 Data FSVA 2025 &amp; Bobot'!AC34&gt;='2.4 Prioritas Individu'!AJ$8,2,IF('2.1 Data FSVA 2025 &amp; Bobot'!AC34&gt;='2.4 Prioritas Individu'!AJ$9,3,4))))</f>
        <v/>
      </c>
      <c r="S34" s="4" t="str">
        <f>'2.3 Indeks &amp; Cut off Komposit'!U38</f>
        <v>-</v>
      </c>
      <c r="T34" s="1" t="str">
        <f t="shared" si="0"/>
        <v>-</v>
      </c>
      <c r="U34" s="64" t="str">
        <f t="shared" si="1"/>
        <v>-</v>
      </c>
    </row>
    <row r="35" spans="1:21" x14ac:dyDescent="0.3">
      <c r="A35" s="1" t="str">
        <f>IF('2.1 Data FSVA 2025 &amp; Bobot'!A35="","",'2.1 Data FSVA 2025 &amp; Bobot'!A35)</f>
        <v/>
      </c>
      <c r="B35" s="2" t="str">
        <f>IF('2.1 Data FSVA 2025 &amp; Bobot'!B35="","",'2.1 Data FSVA 2025 &amp; Bobot'!B35)</f>
        <v/>
      </c>
      <c r="C35" s="1" t="str">
        <f>IF('2.1 Data FSVA 2025 &amp; Bobot'!C35="","",'2.1 Data FSVA 2025 &amp; Bobot'!C35)</f>
        <v/>
      </c>
      <c r="D35" s="1" t="str">
        <f>IF('2.1 Data FSVA 2025 &amp; Bobot'!D35="","",'2.1 Data FSVA 2025 &amp; Bobot'!D35)</f>
        <v/>
      </c>
      <c r="E35" s="1" t="str">
        <f>IF('2.1 Data FSVA 2025 &amp; Bobot'!E35="","",'2.1 Data FSVA 2025 &amp; Bobot'!E35)</f>
        <v/>
      </c>
      <c r="F35" s="2" t="str">
        <f>IF('2.1 Data FSVA 2025 &amp; Bobot'!F35="","",'2.1 Data FSVA 2025 &amp; Bobot'!F35)</f>
        <v/>
      </c>
      <c r="G35" s="64" t="str">
        <f>IF('2.1 Data FSVA 2025 &amp; Bobot'!G35="","",IF('2.1 Data FSVA 2025 &amp; Bobot'!G35&gt;='2.4 Prioritas Individu'!$Y$7,1,IF('2.1 Data FSVA 2025 &amp; Bobot'!G35&gt;='2.4 Prioritas Individu'!$Y$8,2,IF('2.1 Data FSVA 2025 &amp; Bobot'!G35&gt;='2.4 Prioritas Individu'!$Y$9,3,IF('2.1 Data FSVA 2025 &amp; Bobot'!G35&gt;='2.4 Prioritas Individu'!$Y$10,4,IF('2.1 Data FSVA 2025 &amp; Bobot'!G35&gt;='2.4 Prioritas Individu'!$Y$11,5,6))))))</f>
        <v/>
      </c>
      <c r="H35" s="64" t="str">
        <f>IF('2.1 Data FSVA 2025 &amp; Bobot'!I35="","",IF('2.1 Data FSVA 2025 &amp; Bobot'!I35&lt;'2.4 Prioritas Individu'!$Z$7,1,IF('2.1 Data FSVA 2025 &amp; Bobot'!I35&lt;'2.4 Prioritas Individu'!$Z$8,2,IF('2.1 Data FSVA 2025 &amp; Bobot'!I35&lt;'2.4 Prioritas Individu'!$Z$9,3,IF('2.1 Data FSVA 2025 &amp; Bobot'!I35&lt;'2.4 Prioritas Individu'!$Z$10,4,IF('2.1 Data FSVA 2025 &amp; Bobot'!I35&lt;'2.4 Prioritas Individu'!$Z$11,5,6))))))</f>
        <v/>
      </c>
      <c r="I35" s="64" t="str">
        <f>IF('2.1 Data FSVA 2025 &amp; Bobot'!K35="","",IF('2.1 Data FSVA 2025 &amp; Bobot'!K35&lt;'2.4 Prioritas Individu'!AA$7,1,IF('2.1 Data FSVA 2025 &amp; Bobot'!K35&lt;'2.4 Prioritas Individu'!AA$8,2,IF('2.1 Data FSVA 2025 &amp; Bobot'!K35&lt;'2.4 Prioritas Individu'!AA$9,3,IF('2.1 Data FSVA 2025 &amp; Bobot'!K35&lt;'2.4 Prioritas Individu'!AA$10,4,IF('2.1 Data FSVA 2025 &amp; Bobot'!K35&lt;'2.4 Prioritas Individu'!AA$11,5,6))))))</f>
        <v/>
      </c>
      <c r="J35" s="64" t="str">
        <f>IF('2.1 Data FSVA 2025 &amp; Bobot'!M35="","",IF('2.1 Data FSVA 2025 &amp; Bobot'!M35&lt;'2.4 Prioritas Individu'!AB$7,1,IF('2.1 Data FSVA 2025 &amp; Bobot'!M35&lt;'2.4 Prioritas Individu'!AB$8,2,IF('2.1 Data FSVA 2025 &amp; Bobot'!M35&lt;'2.4 Prioritas Individu'!AB$9,3,IF('2.1 Data FSVA 2025 &amp; Bobot'!M35&lt;'2.4 Prioritas Individu'!AB$10,4,IF('2.1 Data FSVA 2025 &amp; Bobot'!M35&lt;'2.4 Prioritas Individu'!AB$11,5,6))))))</f>
        <v/>
      </c>
      <c r="K35" s="64" t="str">
        <f>IF('2.1 Data FSVA 2025 &amp; Bobot'!O35="","",IF('2.1 Data FSVA 2025 &amp; Bobot'!O35&gt;='2.4 Prioritas Individu'!AC$7,1,IF('2.1 Data FSVA 2025 &amp; Bobot'!O35&gt;='2.4 Prioritas Individu'!AC$8,2,IF('2.1 Data FSVA 2025 &amp; Bobot'!O35&gt;='2.4 Prioritas Individu'!AC$9,3,IF('2.1 Data FSVA 2025 &amp; Bobot'!O35&gt;='2.4 Prioritas Individu'!AC$10,4,IF('2.1 Data FSVA 2025 &amp; Bobot'!O35&gt;='2.4 Prioritas Individu'!AC$11,5,6))))))</f>
        <v/>
      </c>
      <c r="L35" s="64" t="str">
        <f>IF('2.1 Data FSVA 2025 &amp; Bobot'!Q35="","",IF('2.1 Data FSVA 2025 &amp; Bobot'!Q35&gt;='2.4 Prioritas Individu'!AD$7,1,IF('2.1 Data FSVA 2025 &amp; Bobot'!Q35&gt;='2.4 Prioritas Individu'!AD$8,2,IF('2.1 Data FSVA 2025 &amp; Bobot'!Q35&gt;='2.4 Prioritas Individu'!AD$9,3,IF('2.1 Data FSVA 2025 &amp; Bobot'!Q35&gt;='2.4 Prioritas Individu'!AD$10,4,IF('2.1 Data FSVA 2025 &amp; Bobot'!Q35&gt;='2.4 Prioritas Individu'!AD$11,5,6))))))</f>
        <v/>
      </c>
      <c r="M35" s="64" t="str">
        <f>IF('2.1 Data FSVA 2025 &amp; Bobot'!S35="","",IF('2.1 Data FSVA 2025 &amp; Bobot'!S35&gt;='2.4 Prioritas Individu'!AE$7,1,IF('2.1 Data FSVA 2025 &amp; Bobot'!S35&gt;='2.4 Prioritas Individu'!AE$8,2,IF('2.1 Data FSVA 2025 &amp; Bobot'!S35&gt;='2.4 Prioritas Individu'!AE$9,3,IF('2.1 Data FSVA 2025 &amp; Bobot'!S35&gt;='2.4 Prioritas Individu'!AE$10,4,IF('2.1 Data FSVA 2025 &amp; Bobot'!S35&gt;='2.4 Prioritas Individu'!AE$11,5,6))))))</f>
        <v/>
      </c>
      <c r="N35" s="64" t="str">
        <f>IF('2.1 Data FSVA 2025 &amp; Bobot'!U35="","",IF('2.1 Data FSVA 2025 &amp; Bobot'!U35&lt;'2.4 Prioritas Individu'!AF$7,1,IF('2.1 Data FSVA 2025 &amp; Bobot'!U35&lt;'2.4 Prioritas Individu'!AF$8,2,IF('2.1 Data FSVA 2025 &amp; Bobot'!U35&lt;'2.4 Prioritas Individu'!AF$9,3,IF('2.1 Data FSVA 2025 &amp; Bobot'!U35&lt;'2.4 Prioritas Individu'!AF$10,4,IF('2.1 Data FSVA 2025 &amp; Bobot'!U35&lt;'2.4 Prioritas Individu'!AF$11,5,6))))))</f>
        <v/>
      </c>
      <c r="O35" s="64" t="str">
        <f>IF('2.1 Data FSVA 2025 &amp; Bobot'!W35="","",IF('2.1 Data FSVA 2025 &amp; Bobot'!W35&gt;='2.4 Prioritas Individu'!AG$7,1,IF('2.1 Data FSVA 2025 &amp; Bobot'!W35&gt;='2.4 Prioritas Individu'!AG$8,2,IF('2.1 Data FSVA 2025 &amp; Bobot'!W35&gt;='2.4 Prioritas Individu'!AG$9,3,IF('2.1 Data FSVA 2025 &amp; Bobot'!W35&gt;='2.4 Prioritas Individu'!AG$10,4,IF('2.1 Data FSVA 2025 &amp; Bobot'!W35&gt;='2.4 Prioritas Individu'!AG$11,5,6))))))</f>
        <v/>
      </c>
      <c r="P35" s="64" t="str">
        <f>IF('2.1 Data FSVA 2025 &amp; Bobot'!Y35="","",IF('2.1 Data FSVA 2025 &amp; Bobot'!Y35&lt;'2.4 Prioritas Individu'!AH$7,1,IF('2.1 Data FSVA 2025 &amp; Bobot'!Y35&lt;'2.4 Prioritas Individu'!AH$8,2,IF('2.1 Data FSVA 2025 &amp; Bobot'!Y35&lt;'2.4 Prioritas Individu'!AH$9,3,IF('2.1 Data FSVA 2025 &amp; Bobot'!Y35&lt;'2.4 Prioritas Individu'!AH$10,4,IF('2.1 Data FSVA 2025 &amp; Bobot'!Y35&lt;'2.4 Prioritas Individu'!AH$11,5,6))))))</f>
        <v/>
      </c>
      <c r="Q35" s="64" t="str">
        <f>IF('2.1 Data FSVA 2025 &amp; Bobot'!AA35="","",IF('2.1 Data FSVA 2025 &amp; Bobot'!AA35&lt;'2.4 Prioritas Individu'!AI$7,1,IF('2.1 Data FSVA 2025 &amp; Bobot'!AA35&lt;'2.4 Prioritas Individu'!AI$8,2,IF('2.1 Data FSVA 2025 &amp; Bobot'!AA35&lt;'2.4 Prioritas Individu'!AI$9,3,IF('2.1 Data FSVA 2025 &amp; Bobot'!AA35&lt;'2.4 Prioritas Individu'!AI$10,4,IF('2.1 Data FSVA 2025 &amp; Bobot'!AA35&lt;'2.4 Prioritas Individu'!AI$11,5,6))))))</f>
        <v/>
      </c>
      <c r="R35" s="64" t="str">
        <f>IF('2.1 Data FSVA 2025 &amp; Bobot'!AC35="","",IF('2.1 Data FSVA 2025 &amp; Bobot'!AC35&gt;='2.4 Prioritas Individu'!AJ$7,1,IF('2.1 Data FSVA 2025 &amp; Bobot'!AC35&gt;='2.4 Prioritas Individu'!AJ$8,2,IF('2.1 Data FSVA 2025 &amp; Bobot'!AC35&gt;='2.4 Prioritas Individu'!AJ$9,3,4))))</f>
        <v/>
      </c>
      <c r="S35" s="4" t="str">
        <f>'2.3 Indeks &amp; Cut off Komposit'!U39</f>
        <v>-</v>
      </c>
      <c r="T35" s="1" t="str">
        <f t="shared" si="0"/>
        <v>-</v>
      </c>
      <c r="U35" s="64" t="str">
        <f t="shared" si="1"/>
        <v>-</v>
      </c>
    </row>
    <row r="36" spans="1:21" x14ac:dyDescent="0.3">
      <c r="A36" s="1" t="str">
        <f>IF('2.1 Data FSVA 2025 &amp; Bobot'!A36="","",'2.1 Data FSVA 2025 &amp; Bobot'!A36)</f>
        <v/>
      </c>
      <c r="B36" s="2" t="str">
        <f>IF('2.1 Data FSVA 2025 &amp; Bobot'!B36="","",'2.1 Data FSVA 2025 &amp; Bobot'!B36)</f>
        <v/>
      </c>
      <c r="C36" s="1" t="str">
        <f>IF('2.1 Data FSVA 2025 &amp; Bobot'!C36="","",'2.1 Data FSVA 2025 &amp; Bobot'!C36)</f>
        <v/>
      </c>
      <c r="D36" s="1" t="str">
        <f>IF('2.1 Data FSVA 2025 &amp; Bobot'!D36="","",'2.1 Data FSVA 2025 &amp; Bobot'!D36)</f>
        <v/>
      </c>
      <c r="E36" s="1" t="str">
        <f>IF('2.1 Data FSVA 2025 &amp; Bobot'!E36="","",'2.1 Data FSVA 2025 &amp; Bobot'!E36)</f>
        <v/>
      </c>
      <c r="F36" s="2" t="str">
        <f>IF('2.1 Data FSVA 2025 &amp; Bobot'!F36="","",'2.1 Data FSVA 2025 &amp; Bobot'!F36)</f>
        <v/>
      </c>
      <c r="G36" s="64" t="str">
        <f>IF('2.1 Data FSVA 2025 &amp; Bobot'!G36="","",IF('2.1 Data FSVA 2025 &amp; Bobot'!G36&gt;='2.4 Prioritas Individu'!$Y$7,1,IF('2.1 Data FSVA 2025 &amp; Bobot'!G36&gt;='2.4 Prioritas Individu'!$Y$8,2,IF('2.1 Data FSVA 2025 &amp; Bobot'!G36&gt;='2.4 Prioritas Individu'!$Y$9,3,IF('2.1 Data FSVA 2025 &amp; Bobot'!G36&gt;='2.4 Prioritas Individu'!$Y$10,4,IF('2.1 Data FSVA 2025 &amp; Bobot'!G36&gt;='2.4 Prioritas Individu'!$Y$11,5,6))))))</f>
        <v/>
      </c>
      <c r="H36" s="64" t="str">
        <f>IF('2.1 Data FSVA 2025 &amp; Bobot'!I36="","",IF('2.1 Data FSVA 2025 &amp; Bobot'!I36&lt;'2.4 Prioritas Individu'!$Z$7,1,IF('2.1 Data FSVA 2025 &amp; Bobot'!I36&lt;'2.4 Prioritas Individu'!$Z$8,2,IF('2.1 Data FSVA 2025 &amp; Bobot'!I36&lt;'2.4 Prioritas Individu'!$Z$9,3,IF('2.1 Data FSVA 2025 &amp; Bobot'!I36&lt;'2.4 Prioritas Individu'!$Z$10,4,IF('2.1 Data FSVA 2025 &amp; Bobot'!I36&lt;'2.4 Prioritas Individu'!$Z$11,5,6))))))</f>
        <v/>
      </c>
      <c r="I36" s="64" t="str">
        <f>IF('2.1 Data FSVA 2025 &amp; Bobot'!K36="","",IF('2.1 Data FSVA 2025 &amp; Bobot'!K36&lt;'2.4 Prioritas Individu'!AA$7,1,IF('2.1 Data FSVA 2025 &amp; Bobot'!K36&lt;'2.4 Prioritas Individu'!AA$8,2,IF('2.1 Data FSVA 2025 &amp; Bobot'!K36&lt;'2.4 Prioritas Individu'!AA$9,3,IF('2.1 Data FSVA 2025 &amp; Bobot'!K36&lt;'2.4 Prioritas Individu'!AA$10,4,IF('2.1 Data FSVA 2025 &amp; Bobot'!K36&lt;'2.4 Prioritas Individu'!AA$11,5,6))))))</f>
        <v/>
      </c>
      <c r="J36" s="64" t="str">
        <f>IF('2.1 Data FSVA 2025 &amp; Bobot'!M36="","",IF('2.1 Data FSVA 2025 &amp; Bobot'!M36&lt;'2.4 Prioritas Individu'!AB$7,1,IF('2.1 Data FSVA 2025 &amp; Bobot'!M36&lt;'2.4 Prioritas Individu'!AB$8,2,IF('2.1 Data FSVA 2025 &amp; Bobot'!M36&lt;'2.4 Prioritas Individu'!AB$9,3,IF('2.1 Data FSVA 2025 &amp; Bobot'!M36&lt;'2.4 Prioritas Individu'!AB$10,4,IF('2.1 Data FSVA 2025 &amp; Bobot'!M36&lt;'2.4 Prioritas Individu'!AB$11,5,6))))))</f>
        <v/>
      </c>
      <c r="K36" s="64" t="str">
        <f>IF('2.1 Data FSVA 2025 &amp; Bobot'!O36="","",IF('2.1 Data FSVA 2025 &amp; Bobot'!O36&gt;='2.4 Prioritas Individu'!AC$7,1,IF('2.1 Data FSVA 2025 &amp; Bobot'!O36&gt;='2.4 Prioritas Individu'!AC$8,2,IF('2.1 Data FSVA 2025 &amp; Bobot'!O36&gt;='2.4 Prioritas Individu'!AC$9,3,IF('2.1 Data FSVA 2025 &amp; Bobot'!O36&gt;='2.4 Prioritas Individu'!AC$10,4,IF('2.1 Data FSVA 2025 &amp; Bobot'!O36&gt;='2.4 Prioritas Individu'!AC$11,5,6))))))</f>
        <v/>
      </c>
      <c r="L36" s="64" t="str">
        <f>IF('2.1 Data FSVA 2025 &amp; Bobot'!Q36="","",IF('2.1 Data FSVA 2025 &amp; Bobot'!Q36&gt;='2.4 Prioritas Individu'!AD$7,1,IF('2.1 Data FSVA 2025 &amp; Bobot'!Q36&gt;='2.4 Prioritas Individu'!AD$8,2,IF('2.1 Data FSVA 2025 &amp; Bobot'!Q36&gt;='2.4 Prioritas Individu'!AD$9,3,IF('2.1 Data FSVA 2025 &amp; Bobot'!Q36&gt;='2.4 Prioritas Individu'!AD$10,4,IF('2.1 Data FSVA 2025 &amp; Bobot'!Q36&gt;='2.4 Prioritas Individu'!AD$11,5,6))))))</f>
        <v/>
      </c>
      <c r="M36" s="64" t="str">
        <f>IF('2.1 Data FSVA 2025 &amp; Bobot'!S36="","",IF('2.1 Data FSVA 2025 &amp; Bobot'!S36&gt;='2.4 Prioritas Individu'!AE$7,1,IF('2.1 Data FSVA 2025 &amp; Bobot'!S36&gt;='2.4 Prioritas Individu'!AE$8,2,IF('2.1 Data FSVA 2025 &amp; Bobot'!S36&gt;='2.4 Prioritas Individu'!AE$9,3,IF('2.1 Data FSVA 2025 &amp; Bobot'!S36&gt;='2.4 Prioritas Individu'!AE$10,4,IF('2.1 Data FSVA 2025 &amp; Bobot'!S36&gt;='2.4 Prioritas Individu'!AE$11,5,6))))))</f>
        <v/>
      </c>
      <c r="N36" s="64" t="str">
        <f>IF('2.1 Data FSVA 2025 &amp; Bobot'!U36="","",IF('2.1 Data FSVA 2025 &amp; Bobot'!U36&lt;'2.4 Prioritas Individu'!AF$7,1,IF('2.1 Data FSVA 2025 &amp; Bobot'!U36&lt;'2.4 Prioritas Individu'!AF$8,2,IF('2.1 Data FSVA 2025 &amp; Bobot'!U36&lt;'2.4 Prioritas Individu'!AF$9,3,IF('2.1 Data FSVA 2025 &amp; Bobot'!U36&lt;'2.4 Prioritas Individu'!AF$10,4,IF('2.1 Data FSVA 2025 &amp; Bobot'!U36&lt;'2.4 Prioritas Individu'!AF$11,5,6))))))</f>
        <v/>
      </c>
      <c r="O36" s="64" t="str">
        <f>IF('2.1 Data FSVA 2025 &amp; Bobot'!W36="","",IF('2.1 Data FSVA 2025 &amp; Bobot'!W36&gt;='2.4 Prioritas Individu'!AG$7,1,IF('2.1 Data FSVA 2025 &amp; Bobot'!W36&gt;='2.4 Prioritas Individu'!AG$8,2,IF('2.1 Data FSVA 2025 &amp; Bobot'!W36&gt;='2.4 Prioritas Individu'!AG$9,3,IF('2.1 Data FSVA 2025 &amp; Bobot'!W36&gt;='2.4 Prioritas Individu'!AG$10,4,IF('2.1 Data FSVA 2025 &amp; Bobot'!W36&gt;='2.4 Prioritas Individu'!AG$11,5,6))))))</f>
        <v/>
      </c>
      <c r="P36" s="64" t="str">
        <f>IF('2.1 Data FSVA 2025 &amp; Bobot'!Y36="","",IF('2.1 Data FSVA 2025 &amp; Bobot'!Y36&lt;'2.4 Prioritas Individu'!AH$7,1,IF('2.1 Data FSVA 2025 &amp; Bobot'!Y36&lt;'2.4 Prioritas Individu'!AH$8,2,IF('2.1 Data FSVA 2025 &amp; Bobot'!Y36&lt;'2.4 Prioritas Individu'!AH$9,3,IF('2.1 Data FSVA 2025 &amp; Bobot'!Y36&lt;'2.4 Prioritas Individu'!AH$10,4,IF('2.1 Data FSVA 2025 &amp; Bobot'!Y36&lt;'2.4 Prioritas Individu'!AH$11,5,6))))))</f>
        <v/>
      </c>
      <c r="Q36" s="64" t="str">
        <f>IF('2.1 Data FSVA 2025 &amp; Bobot'!AA36="","",IF('2.1 Data FSVA 2025 &amp; Bobot'!AA36&lt;'2.4 Prioritas Individu'!AI$7,1,IF('2.1 Data FSVA 2025 &amp; Bobot'!AA36&lt;'2.4 Prioritas Individu'!AI$8,2,IF('2.1 Data FSVA 2025 &amp; Bobot'!AA36&lt;'2.4 Prioritas Individu'!AI$9,3,IF('2.1 Data FSVA 2025 &amp; Bobot'!AA36&lt;'2.4 Prioritas Individu'!AI$10,4,IF('2.1 Data FSVA 2025 &amp; Bobot'!AA36&lt;'2.4 Prioritas Individu'!AI$11,5,6))))))</f>
        <v/>
      </c>
      <c r="R36" s="64" t="str">
        <f>IF('2.1 Data FSVA 2025 &amp; Bobot'!AC36="","",IF('2.1 Data FSVA 2025 &amp; Bobot'!AC36&gt;='2.4 Prioritas Individu'!AJ$7,1,IF('2.1 Data FSVA 2025 &amp; Bobot'!AC36&gt;='2.4 Prioritas Individu'!AJ$8,2,IF('2.1 Data FSVA 2025 &amp; Bobot'!AC36&gt;='2.4 Prioritas Individu'!AJ$9,3,4))))</f>
        <v/>
      </c>
      <c r="S36" s="4" t="str">
        <f>'2.3 Indeks &amp; Cut off Komposit'!U40</f>
        <v>-</v>
      </c>
      <c r="T36" s="1" t="str">
        <f t="shared" si="0"/>
        <v>-</v>
      </c>
      <c r="U36" s="64" t="str">
        <f t="shared" si="1"/>
        <v>-</v>
      </c>
    </row>
    <row r="37" spans="1:21" x14ac:dyDescent="0.3">
      <c r="A37" s="1" t="str">
        <f>IF('2.1 Data FSVA 2025 &amp; Bobot'!A37="","",'2.1 Data FSVA 2025 &amp; Bobot'!A37)</f>
        <v/>
      </c>
      <c r="B37" s="2" t="str">
        <f>IF('2.1 Data FSVA 2025 &amp; Bobot'!B37="","",'2.1 Data FSVA 2025 &amp; Bobot'!B37)</f>
        <v/>
      </c>
      <c r="C37" s="1" t="str">
        <f>IF('2.1 Data FSVA 2025 &amp; Bobot'!C37="","",'2.1 Data FSVA 2025 &amp; Bobot'!C37)</f>
        <v/>
      </c>
      <c r="D37" s="1" t="str">
        <f>IF('2.1 Data FSVA 2025 &amp; Bobot'!D37="","",'2.1 Data FSVA 2025 &amp; Bobot'!D37)</f>
        <v/>
      </c>
      <c r="E37" s="1" t="str">
        <f>IF('2.1 Data FSVA 2025 &amp; Bobot'!E37="","",'2.1 Data FSVA 2025 &amp; Bobot'!E37)</f>
        <v/>
      </c>
      <c r="F37" s="2" t="str">
        <f>IF('2.1 Data FSVA 2025 &amp; Bobot'!F37="","",'2.1 Data FSVA 2025 &amp; Bobot'!F37)</f>
        <v/>
      </c>
      <c r="G37" s="64" t="str">
        <f>IF('2.1 Data FSVA 2025 &amp; Bobot'!G37="","",IF('2.1 Data FSVA 2025 &amp; Bobot'!G37&gt;='2.4 Prioritas Individu'!$Y$7,1,IF('2.1 Data FSVA 2025 &amp; Bobot'!G37&gt;='2.4 Prioritas Individu'!$Y$8,2,IF('2.1 Data FSVA 2025 &amp; Bobot'!G37&gt;='2.4 Prioritas Individu'!$Y$9,3,IF('2.1 Data FSVA 2025 &amp; Bobot'!G37&gt;='2.4 Prioritas Individu'!$Y$10,4,IF('2.1 Data FSVA 2025 &amp; Bobot'!G37&gt;='2.4 Prioritas Individu'!$Y$11,5,6))))))</f>
        <v/>
      </c>
      <c r="H37" s="64" t="str">
        <f>IF('2.1 Data FSVA 2025 &amp; Bobot'!I37="","",IF('2.1 Data FSVA 2025 &amp; Bobot'!I37&lt;'2.4 Prioritas Individu'!$Z$7,1,IF('2.1 Data FSVA 2025 &amp; Bobot'!I37&lt;'2.4 Prioritas Individu'!$Z$8,2,IF('2.1 Data FSVA 2025 &amp; Bobot'!I37&lt;'2.4 Prioritas Individu'!$Z$9,3,IF('2.1 Data FSVA 2025 &amp; Bobot'!I37&lt;'2.4 Prioritas Individu'!$Z$10,4,IF('2.1 Data FSVA 2025 &amp; Bobot'!I37&lt;'2.4 Prioritas Individu'!$Z$11,5,6))))))</f>
        <v/>
      </c>
      <c r="I37" s="64" t="str">
        <f>IF('2.1 Data FSVA 2025 &amp; Bobot'!K37="","",IF('2.1 Data FSVA 2025 &amp; Bobot'!K37&lt;'2.4 Prioritas Individu'!AA$7,1,IF('2.1 Data FSVA 2025 &amp; Bobot'!K37&lt;'2.4 Prioritas Individu'!AA$8,2,IF('2.1 Data FSVA 2025 &amp; Bobot'!K37&lt;'2.4 Prioritas Individu'!AA$9,3,IF('2.1 Data FSVA 2025 &amp; Bobot'!K37&lt;'2.4 Prioritas Individu'!AA$10,4,IF('2.1 Data FSVA 2025 &amp; Bobot'!K37&lt;'2.4 Prioritas Individu'!AA$11,5,6))))))</f>
        <v/>
      </c>
      <c r="J37" s="64" t="str">
        <f>IF('2.1 Data FSVA 2025 &amp; Bobot'!M37="","",IF('2.1 Data FSVA 2025 &amp; Bobot'!M37&lt;'2.4 Prioritas Individu'!AB$7,1,IF('2.1 Data FSVA 2025 &amp; Bobot'!M37&lt;'2.4 Prioritas Individu'!AB$8,2,IF('2.1 Data FSVA 2025 &amp; Bobot'!M37&lt;'2.4 Prioritas Individu'!AB$9,3,IF('2.1 Data FSVA 2025 &amp; Bobot'!M37&lt;'2.4 Prioritas Individu'!AB$10,4,IF('2.1 Data FSVA 2025 &amp; Bobot'!M37&lt;'2.4 Prioritas Individu'!AB$11,5,6))))))</f>
        <v/>
      </c>
      <c r="K37" s="64" t="str">
        <f>IF('2.1 Data FSVA 2025 &amp; Bobot'!O37="","",IF('2.1 Data FSVA 2025 &amp; Bobot'!O37&gt;='2.4 Prioritas Individu'!AC$7,1,IF('2.1 Data FSVA 2025 &amp; Bobot'!O37&gt;='2.4 Prioritas Individu'!AC$8,2,IF('2.1 Data FSVA 2025 &amp; Bobot'!O37&gt;='2.4 Prioritas Individu'!AC$9,3,IF('2.1 Data FSVA 2025 &amp; Bobot'!O37&gt;='2.4 Prioritas Individu'!AC$10,4,IF('2.1 Data FSVA 2025 &amp; Bobot'!O37&gt;='2.4 Prioritas Individu'!AC$11,5,6))))))</f>
        <v/>
      </c>
      <c r="L37" s="64" t="str">
        <f>IF('2.1 Data FSVA 2025 &amp; Bobot'!Q37="","",IF('2.1 Data FSVA 2025 &amp; Bobot'!Q37&gt;='2.4 Prioritas Individu'!AD$7,1,IF('2.1 Data FSVA 2025 &amp; Bobot'!Q37&gt;='2.4 Prioritas Individu'!AD$8,2,IF('2.1 Data FSVA 2025 &amp; Bobot'!Q37&gt;='2.4 Prioritas Individu'!AD$9,3,IF('2.1 Data FSVA 2025 &amp; Bobot'!Q37&gt;='2.4 Prioritas Individu'!AD$10,4,IF('2.1 Data FSVA 2025 &amp; Bobot'!Q37&gt;='2.4 Prioritas Individu'!AD$11,5,6))))))</f>
        <v/>
      </c>
      <c r="M37" s="64" t="str">
        <f>IF('2.1 Data FSVA 2025 &amp; Bobot'!S37="","",IF('2.1 Data FSVA 2025 &amp; Bobot'!S37&gt;='2.4 Prioritas Individu'!AE$7,1,IF('2.1 Data FSVA 2025 &amp; Bobot'!S37&gt;='2.4 Prioritas Individu'!AE$8,2,IF('2.1 Data FSVA 2025 &amp; Bobot'!S37&gt;='2.4 Prioritas Individu'!AE$9,3,IF('2.1 Data FSVA 2025 &amp; Bobot'!S37&gt;='2.4 Prioritas Individu'!AE$10,4,IF('2.1 Data FSVA 2025 &amp; Bobot'!S37&gt;='2.4 Prioritas Individu'!AE$11,5,6))))))</f>
        <v/>
      </c>
      <c r="N37" s="64" t="str">
        <f>IF('2.1 Data FSVA 2025 &amp; Bobot'!U37="","",IF('2.1 Data FSVA 2025 &amp; Bobot'!U37&lt;'2.4 Prioritas Individu'!AF$7,1,IF('2.1 Data FSVA 2025 &amp; Bobot'!U37&lt;'2.4 Prioritas Individu'!AF$8,2,IF('2.1 Data FSVA 2025 &amp; Bobot'!U37&lt;'2.4 Prioritas Individu'!AF$9,3,IF('2.1 Data FSVA 2025 &amp; Bobot'!U37&lt;'2.4 Prioritas Individu'!AF$10,4,IF('2.1 Data FSVA 2025 &amp; Bobot'!U37&lt;'2.4 Prioritas Individu'!AF$11,5,6))))))</f>
        <v/>
      </c>
      <c r="O37" s="64" t="str">
        <f>IF('2.1 Data FSVA 2025 &amp; Bobot'!W37="","",IF('2.1 Data FSVA 2025 &amp; Bobot'!W37&gt;='2.4 Prioritas Individu'!AG$7,1,IF('2.1 Data FSVA 2025 &amp; Bobot'!W37&gt;='2.4 Prioritas Individu'!AG$8,2,IF('2.1 Data FSVA 2025 &amp; Bobot'!W37&gt;='2.4 Prioritas Individu'!AG$9,3,IF('2.1 Data FSVA 2025 &amp; Bobot'!W37&gt;='2.4 Prioritas Individu'!AG$10,4,IF('2.1 Data FSVA 2025 &amp; Bobot'!W37&gt;='2.4 Prioritas Individu'!AG$11,5,6))))))</f>
        <v/>
      </c>
      <c r="P37" s="64" t="str">
        <f>IF('2.1 Data FSVA 2025 &amp; Bobot'!Y37="","",IF('2.1 Data FSVA 2025 &amp; Bobot'!Y37&lt;'2.4 Prioritas Individu'!AH$7,1,IF('2.1 Data FSVA 2025 &amp; Bobot'!Y37&lt;'2.4 Prioritas Individu'!AH$8,2,IF('2.1 Data FSVA 2025 &amp; Bobot'!Y37&lt;'2.4 Prioritas Individu'!AH$9,3,IF('2.1 Data FSVA 2025 &amp; Bobot'!Y37&lt;'2.4 Prioritas Individu'!AH$10,4,IF('2.1 Data FSVA 2025 &amp; Bobot'!Y37&lt;'2.4 Prioritas Individu'!AH$11,5,6))))))</f>
        <v/>
      </c>
      <c r="Q37" s="64" t="str">
        <f>IF('2.1 Data FSVA 2025 &amp; Bobot'!AA37="","",IF('2.1 Data FSVA 2025 &amp; Bobot'!AA37&lt;'2.4 Prioritas Individu'!AI$7,1,IF('2.1 Data FSVA 2025 &amp; Bobot'!AA37&lt;'2.4 Prioritas Individu'!AI$8,2,IF('2.1 Data FSVA 2025 &amp; Bobot'!AA37&lt;'2.4 Prioritas Individu'!AI$9,3,IF('2.1 Data FSVA 2025 &amp; Bobot'!AA37&lt;'2.4 Prioritas Individu'!AI$10,4,IF('2.1 Data FSVA 2025 &amp; Bobot'!AA37&lt;'2.4 Prioritas Individu'!AI$11,5,6))))))</f>
        <v/>
      </c>
      <c r="R37" s="64" t="str">
        <f>IF('2.1 Data FSVA 2025 &amp; Bobot'!AC37="","",IF('2.1 Data FSVA 2025 &amp; Bobot'!AC37&gt;='2.4 Prioritas Individu'!AJ$7,1,IF('2.1 Data FSVA 2025 &amp; Bobot'!AC37&gt;='2.4 Prioritas Individu'!AJ$8,2,IF('2.1 Data FSVA 2025 &amp; Bobot'!AC37&gt;='2.4 Prioritas Individu'!AJ$9,3,4))))</f>
        <v/>
      </c>
      <c r="S37" s="4" t="str">
        <f>'2.3 Indeks &amp; Cut off Komposit'!U41</f>
        <v>-</v>
      </c>
      <c r="T37" s="1" t="str">
        <f t="shared" si="0"/>
        <v>-</v>
      </c>
      <c r="U37" s="64" t="str">
        <f t="shared" si="1"/>
        <v>-</v>
      </c>
    </row>
    <row r="38" spans="1:21" x14ac:dyDescent="0.3">
      <c r="A38" s="1" t="str">
        <f>IF('2.1 Data FSVA 2025 &amp; Bobot'!A38="","",'2.1 Data FSVA 2025 &amp; Bobot'!A38)</f>
        <v/>
      </c>
      <c r="B38" s="2" t="str">
        <f>IF('2.1 Data FSVA 2025 &amp; Bobot'!B38="","",'2.1 Data FSVA 2025 &amp; Bobot'!B38)</f>
        <v/>
      </c>
      <c r="C38" s="1" t="str">
        <f>IF('2.1 Data FSVA 2025 &amp; Bobot'!C38="","",'2.1 Data FSVA 2025 &amp; Bobot'!C38)</f>
        <v/>
      </c>
      <c r="D38" s="1" t="str">
        <f>IF('2.1 Data FSVA 2025 &amp; Bobot'!D38="","",'2.1 Data FSVA 2025 &amp; Bobot'!D38)</f>
        <v/>
      </c>
      <c r="E38" s="1" t="str">
        <f>IF('2.1 Data FSVA 2025 &amp; Bobot'!E38="","",'2.1 Data FSVA 2025 &amp; Bobot'!E38)</f>
        <v/>
      </c>
      <c r="F38" s="2" t="str">
        <f>IF('2.1 Data FSVA 2025 &amp; Bobot'!F38="","",'2.1 Data FSVA 2025 &amp; Bobot'!F38)</f>
        <v/>
      </c>
      <c r="G38" s="64" t="str">
        <f>IF('2.1 Data FSVA 2025 &amp; Bobot'!G38="","",IF('2.1 Data FSVA 2025 &amp; Bobot'!G38&gt;='2.4 Prioritas Individu'!$Y$7,1,IF('2.1 Data FSVA 2025 &amp; Bobot'!G38&gt;='2.4 Prioritas Individu'!$Y$8,2,IF('2.1 Data FSVA 2025 &amp; Bobot'!G38&gt;='2.4 Prioritas Individu'!$Y$9,3,IF('2.1 Data FSVA 2025 &amp; Bobot'!G38&gt;='2.4 Prioritas Individu'!$Y$10,4,IF('2.1 Data FSVA 2025 &amp; Bobot'!G38&gt;='2.4 Prioritas Individu'!$Y$11,5,6))))))</f>
        <v/>
      </c>
      <c r="H38" s="64" t="str">
        <f>IF('2.1 Data FSVA 2025 &amp; Bobot'!I38="","",IF('2.1 Data FSVA 2025 &amp; Bobot'!I38&lt;'2.4 Prioritas Individu'!$Z$7,1,IF('2.1 Data FSVA 2025 &amp; Bobot'!I38&lt;'2.4 Prioritas Individu'!$Z$8,2,IF('2.1 Data FSVA 2025 &amp; Bobot'!I38&lt;'2.4 Prioritas Individu'!$Z$9,3,IF('2.1 Data FSVA 2025 &amp; Bobot'!I38&lt;'2.4 Prioritas Individu'!$Z$10,4,IF('2.1 Data FSVA 2025 &amp; Bobot'!I38&lt;'2.4 Prioritas Individu'!$Z$11,5,6))))))</f>
        <v/>
      </c>
      <c r="I38" s="64" t="str">
        <f>IF('2.1 Data FSVA 2025 &amp; Bobot'!K38="","",IF('2.1 Data FSVA 2025 &amp; Bobot'!K38&lt;'2.4 Prioritas Individu'!AA$7,1,IF('2.1 Data FSVA 2025 &amp; Bobot'!K38&lt;'2.4 Prioritas Individu'!AA$8,2,IF('2.1 Data FSVA 2025 &amp; Bobot'!K38&lt;'2.4 Prioritas Individu'!AA$9,3,IF('2.1 Data FSVA 2025 &amp; Bobot'!K38&lt;'2.4 Prioritas Individu'!AA$10,4,IF('2.1 Data FSVA 2025 &amp; Bobot'!K38&lt;'2.4 Prioritas Individu'!AA$11,5,6))))))</f>
        <v/>
      </c>
      <c r="J38" s="64" t="str">
        <f>IF('2.1 Data FSVA 2025 &amp; Bobot'!M38="","",IF('2.1 Data FSVA 2025 &amp; Bobot'!M38&lt;'2.4 Prioritas Individu'!AB$7,1,IF('2.1 Data FSVA 2025 &amp; Bobot'!M38&lt;'2.4 Prioritas Individu'!AB$8,2,IF('2.1 Data FSVA 2025 &amp; Bobot'!M38&lt;'2.4 Prioritas Individu'!AB$9,3,IF('2.1 Data FSVA 2025 &amp; Bobot'!M38&lt;'2.4 Prioritas Individu'!AB$10,4,IF('2.1 Data FSVA 2025 &amp; Bobot'!M38&lt;'2.4 Prioritas Individu'!AB$11,5,6))))))</f>
        <v/>
      </c>
      <c r="K38" s="64" t="str">
        <f>IF('2.1 Data FSVA 2025 &amp; Bobot'!O38="","",IF('2.1 Data FSVA 2025 &amp; Bobot'!O38&gt;='2.4 Prioritas Individu'!AC$7,1,IF('2.1 Data FSVA 2025 &amp; Bobot'!O38&gt;='2.4 Prioritas Individu'!AC$8,2,IF('2.1 Data FSVA 2025 &amp; Bobot'!O38&gt;='2.4 Prioritas Individu'!AC$9,3,IF('2.1 Data FSVA 2025 &amp; Bobot'!O38&gt;='2.4 Prioritas Individu'!AC$10,4,IF('2.1 Data FSVA 2025 &amp; Bobot'!O38&gt;='2.4 Prioritas Individu'!AC$11,5,6))))))</f>
        <v/>
      </c>
      <c r="L38" s="64" t="str">
        <f>IF('2.1 Data FSVA 2025 &amp; Bobot'!Q38="","",IF('2.1 Data FSVA 2025 &amp; Bobot'!Q38&gt;='2.4 Prioritas Individu'!AD$7,1,IF('2.1 Data FSVA 2025 &amp; Bobot'!Q38&gt;='2.4 Prioritas Individu'!AD$8,2,IF('2.1 Data FSVA 2025 &amp; Bobot'!Q38&gt;='2.4 Prioritas Individu'!AD$9,3,IF('2.1 Data FSVA 2025 &amp; Bobot'!Q38&gt;='2.4 Prioritas Individu'!AD$10,4,IF('2.1 Data FSVA 2025 &amp; Bobot'!Q38&gt;='2.4 Prioritas Individu'!AD$11,5,6))))))</f>
        <v/>
      </c>
      <c r="M38" s="64" t="str">
        <f>IF('2.1 Data FSVA 2025 &amp; Bobot'!S38="","",IF('2.1 Data FSVA 2025 &amp; Bobot'!S38&gt;='2.4 Prioritas Individu'!AE$7,1,IF('2.1 Data FSVA 2025 &amp; Bobot'!S38&gt;='2.4 Prioritas Individu'!AE$8,2,IF('2.1 Data FSVA 2025 &amp; Bobot'!S38&gt;='2.4 Prioritas Individu'!AE$9,3,IF('2.1 Data FSVA 2025 &amp; Bobot'!S38&gt;='2.4 Prioritas Individu'!AE$10,4,IF('2.1 Data FSVA 2025 &amp; Bobot'!S38&gt;='2.4 Prioritas Individu'!AE$11,5,6))))))</f>
        <v/>
      </c>
      <c r="N38" s="64" t="str">
        <f>IF('2.1 Data FSVA 2025 &amp; Bobot'!U38="","",IF('2.1 Data FSVA 2025 &amp; Bobot'!U38&lt;'2.4 Prioritas Individu'!AF$7,1,IF('2.1 Data FSVA 2025 &amp; Bobot'!U38&lt;'2.4 Prioritas Individu'!AF$8,2,IF('2.1 Data FSVA 2025 &amp; Bobot'!U38&lt;'2.4 Prioritas Individu'!AF$9,3,IF('2.1 Data FSVA 2025 &amp; Bobot'!U38&lt;'2.4 Prioritas Individu'!AF$10,4,IF('2.1 Data FSVA 2025 &amp; Bobot'!U38&lt;'2.4 Prioritas Individu'!AF$11,5,6))))))</f>
        <v/>
      </c>
      <c r="O38" s="64" t="str">
        <f>IF('2.1 Data FSVA 2025 &amp; Bobot'!W38="","",IF('2.1 Data FSVA 2025 &amp; Bobot'!W38&gt;='2.4 Prioritas Individu'!AG$7,1,IF('2.1 Data FSVA 2025 &amp; Bobot'!W38&gt;='2.4 Prioritas Individu'!AG$8,2,IF('2.1 Data FSVA 2025 &amp; Bobot'!W38&gt;='2.4 Prioritas Individu'!AG$9,3,IF('2.1 Data FSVA 2025 &amp; Bobot'!W38&gt;='2.4 Prioritas Individu'!AG$10,4,IF('2.1 Data FSVA 2025 &amp; Bobot'!W38&gt;='2.4 Prioritas Individu'!AG$11,5,6))))))</f>
        <v/>
      </c>
      <c r="P38" s="64" t="str">
        <f>IF('2.1 Data FSVA 2025 &amp; Bobot'!Y38="","",IF('2.1 Data FSVA 2025 &amp; Bobot'!Y38&lt;'2.4 Prioritas Individu'!AH$7,1,IF('2.1 Data FSVA 2025 &amp; Bobot'!Y38&lt;'2.4 Prioritas Individu'!AH$8,2,IF('2.1 Data FSVA 2025 &amp; Bobot'!Y38&lt;'2.4 Prioritas Individu'!AH$9,3,IF('2.1 Data FSVA 2025 &amp; Bobot'!Y38&lt;'2.4 Prioritas Individu'!AH$10,4,IF('2.1 Data FSVA 2025 &amp; Bobot'!Y38&lt;'2.4 Prioritas Individu'!AH$11,5,6))))))</f>
        <v/>
      </c>
      <c r="Q38" s="64" t="str">
        <f>IF('2.1 Data FSVA 2025 &amp; Bobot'!AA38="","",IF('2.1 Data FSVA 2025 &amp; Bobot'!AA38&lt;'2.4 Prioritas Individu'!AI$7,1,IF('2.1 Data FSVA 2025 &amp; Bobot'!AA38&lt;'2.4 Prioritas Individu'!AI$8,2,IF('2.1 Data FSVA 2025 &amp; Bobot'!AA38&lt;'2.4 Prioritas Individu'!AI$9,3,IF('2.1 Data FSVA 2025 &amp; Bobot'!AA38&lt;'2.4 Prioritas Individu'!AI$10,4,IF('2.1 Data FSVA 2025 &amp; Bobot'!AA38&lt;'2.4 Prioritas Individu'!AI$11,5,6))))))</f>
        <v/>
      </c>
      <c r="R38" s="64" t="str">
        <f>IF('2.1 Data FSVA 2025 &amp; Bobot'!AC38="","",IF('2.1 Data FSVA 2025 &amp; Bobot'!AC38&gt;='2.4 Prioritas Individu'!AJ$7,1,IF('2.1 Data FSVA 2025 &amp; Bobot'!AC38&gt;='2.4 Prioritas Individu'!AJ$8,2,IF('2.1 Data FSVA 2025 &amp; Bobot'!AC38&gt;='2.4 Prioritas Individu'!AJ$9,3,4))))</f>
        <v/>
      </c>
      <c r="S38" s="4" t="str">
        <f>'2.3 Indeks &amp; Cut off Komposit'!U42</f>
        <v>-</v>
      </c>
      <c r="T38" s="1" t="str">
        <f t="shared" si="0"/>
        <v>-</v>
      </c>
      <c r="U38" s="64" t="str">
        <f t="shared" si="1"/>
        <v>-</v>
      </c>
    </row>
    <row r="39" spans="1:21" x14ac:dyDescent="0.3">
      <c r="A39" s="1" t="str">
        <f>IF('2.1 Data FSVA 2025 &amp; Bobot'!A39="","",'2.1 Data FSVA 2025 &amp; Bobot'!A39)</f>
        <v/>
      </c>
      <c r="B39" s="2" t="str">
        <f>IF('2.1 Data FSVA 2025 &amp; Bobot'!B39="","",'2.1 Data FSVA 2025 &amp; Bobot'!B39)</f>
        <v/>
      </c>
      <c r="C39" s="1" t="str">
        <f>IF('2.1 Data FSVA 2025 &amp; Bobot'!C39="","",'2.1 Data FSVA 2025 &amp; Bobot'!C39)</f>
        <v/>
      </c>
      <c r="D39" s="1" t="str">
        <f>IF('2.1 Data FSVA 2025 &amp; Bobot'!D39="","",'2.1 Data FSVA 2025 &amp; Bobot'!D39)</f>
        <v/>
      </c>
      <c r="E39" s="1" t="str">
        <f>IF('2.1 Data FSVA 2025 &amp; Bobot'!E39="","",'2.1 Data FSVA 2025 &amp; Bobot'!E39)</f>
        <v/>
      </c>
      <c r="F39" s="2" t="str">
        <f>IF('2.1 Data FSVA 2025 &amp; Bobot'!F39="","",'2.1 Data FSVA 2025 &amp; Bobot'!F39)</f>
        <v/>
      </c>
      <c r="G39" s="64" t="str">
        <f>IF('2.1 Data FSVA 2025 &amp; Bobot'!G39="","",IF('2.1 Data FSVA 2025 &amp; Bobot'!G39&gt;='2.4 Prioritas Individu'!$Y$7,1,IF('2.1 Data FSVA 2025 &amp; Bobot'!G39&gt;='2.4 Prioritas Individu'!$Y$8,2,IF('2.1 Data FSVA 2025 &amp; Bobot'!G39&gt;='2.4 Prioritas Individu'!$Y$9,3,IF('2.1 Data FSVA 2025 &amp; Bobot'!G39&gt;='2.4 Prioritas Individu'!$Y$10,4,IF('2.1 Data FSVA 2025 &amp; Bobot'!G39&gt;='2.4 Prioritas Individu'!$Y$11,5,6))))))</f>
        <v/>
      </c>
      <c r="H39" s="64" t="str">
        <f>IF('2.1 Data FSVA 2025 &amp; Bobot'!I39="","",IF('2.1 Data FSVA 2025 &amp; Bobot'!I39&lt;'2.4 Prioritas Individu'!$Z$7,1,IF('2.1 Data FSVA 2025 &amp; Bobot'!I39&lt;'2.4 Prioritas Individu'!$Z$8,2,IF('2.1 Data FSVA 2025 &amp; Bobot'!I39&lt;'2.4 Prioritas Individu'!$Z$9,3,IF('2.1 Data FSVA 2025 &amp; Bobot'!I39&lt;'2.4 Prioritas Individu'!$Z$10,4,IF('2.1 Data FSVA 2025 &amp; Bobot'!I39&lt;'2.4 Prioritas Individu'!$Z$11,5,6))))))</f>
        <v/>
      </c>
      <c r="I39" s="64" t="str">
        <f>IF('2.1 Data FSVA 2025 &amp; Bobot'!K39="","",IF('2.1 Data FSVA 2025 &amp; Bobot'!K39&lt;'2.4 Prioritas Individu'!AA$7,1,IF('2.1 Data FSVA 2025 &amp; Bobot'!K39&lt;'2.4 Prioritas Individu'!AA$8,2,IF('2.1 Data FSVA 2025 &amp; Bobot'!K39&lt;'2.4 Prioritas Individu'!AA$9,3,IF('2.1 Data FSVA 2025 &amp; Bobot'!K39&lt;'2.4 Prioritas Individu'!AA$10,4,IF('2.1 Data FSVA 2025 &amp; Bobot'!K39&lt;'2.4 Prioritas Individu'!AA$11,5,6))))))</f>
        <v/>
      </c>
      <c r="J39" s="64" t="str">
        <f>IF('2.1 Data FSVA 2025 &amp; Bobot'!M39="","",IF('2.1 Data FSVA 2025 &amp; Bobot'!M39&lt;'2.4 Prioritas Individu'!AB$7,1,IF('2.1 Data FSVA 2025 &amp; Bobot'!M39&lt;'2.4 Prioritas Individu'!AB$8,2,IF('2.1 Data FSVA 2025 &amp; Bobot'!M39&lt;'2.4 Prioritas Individu'!AB$9,3,IF('2.1 Data FSVA 2025 &amp; Bobot'!M39&lt;'2.4 Prioritas Individu'!AB$10,4,IF('2.1 Data FSVA 2025 &amp; Bobot'!M39&lt;'2.4 Prioritas Individu'!AB$11,5,6))))))</f>
        <v/>
      </c>
      <c r="K39" s="64" t="str">
        <f>IF('2.1 Data FSVA 2025 &amp; Bobot'!O39="","",IF('2.1 Data FSVA 2025 &amp; Bobot'!O39&gt;='2.4 Prioritas Individu'!AC$7,1,IF('2.1 Data FSVA 2025 &amp; Bobot'!O39&gt;='2.4 Prioritas Individu'!AC$8,2,IF('2.1 Data FSVA 2025 &amp; Bobot'!O39&gt;='2.4 Prioritas Individu'!AC$9,3,IF('2.1 Data FSVA 2025 &amp; Bobot'!O39&gt;='2.4 Prioritas Individu'!AC$10,4,IF('2.1 Data FSVA 2025 &amp; Bobot'!O39&gt;='2.4 Prioritas Individu'!AC$11,5,6))))))</f>
        <v/>
      </c>
      <c r="L39" s="64" t="str">
        <f>IF('2.1 Data FSVA 2025 &amp; Bobot'!Q39="","",IF('2.1 Data FSVA 2025 &amp; Bobot'!Q39&gt;='2.4 Prioritas Individu'!AD$7,1,IF('2.1 Data FSVA 2025 &amp; Bobot'!Q39&gt;='2.4 Prioritas Individu'!AD$8,2,IF('2.1 Data FSVA 2025 &amp; Bobot'!Q39&gt;='2.4 Prioritas Individu'!AD$9,3,IF('2.1 Data FSVA 2025 &amp; Bobot'!Q39&gt;='2.4 Prioritas Individu'!AD$10,4,IF('2.1 Data FSVA 2025 &amp; Bobot'!Q39&gt;='2.4 Prioritas Individu'!AD$11,5,6))))))</f>
        <v/>
      </c>
      <c r="M39" s="64" t="str">
        <f>IF('2.1 Data FSVA 2025 &amp; Bobot'!S39="","",IF('2.1 Data FSVA 2025 &amp; Bobot'!S39&gt;='2.4 Prioritas Individu'!AE$7,1,IF('2.1 Data FSVA 2025 &amp; Bobot'!S39&gt;='2.4 Prioritas Individu'!AE$8,2,IF('2.1 Data FSVA 2025 &amp; Bobot'!S39&gt;='2.4 Prioritas Individu'!AE$9,3,IF('2.1 Data FSVA 2025 &amp; Bobot'!S39&gt;='2.4 Prioritas Individu'!AE$10,4,IF('2.1 Data FSVA 2025 &amp; Bobot'!S39&gt;='2.4 Prioritas Individu'!AE$11,5,6))))))</f>
        <v/>
      </c>
      <c r="N39" s="64" t="str">
        <f>IF('2.1 Data FSVA 2025 &amp; Bobot'!U39="","",IF('2.1 Data FSVA 2025 &amp; Bobot'!U39&lt;'2.4 Prioritas Individu'!AF$7,1,IF('2.1 Data FSVA 2025 &amp; Bobot'!U39&lt;'2.4 Prioritas Individu'!AF$8,2,IF('2.1 Data FSVA 2025 &amp; Bobot'!U39&lt;'2.4 Prioritas Individu'!AF$9,3,IF('2.1 Data FSVA 2025 &amp; Bobot'!U39&lt;'2.4 Prioritas Individu'!AF$10,4,IF('2.1 Data FSVA 2025 &amp; Bobot'!U39&lt;'2.4 Prioritas Individu'!AF$11,5,6))))))</f>
        <v/>
      </c>
      <c r="O39" s="64" t="str">
        <f>IF('2.1 Data FSVA 2025 &amp; Bobot'!W39="","",IF('2.1 Data FSVA 2025 &amp; Bobot'!W39&gt;='2.4 Prioritas Individu'!AG$7,1,IF('2.1 Data FSVA 2025 &amp; Bobot'!W39&gt;='2.4 Prioritas Individu'!AG$8,2,IF('2.1 Data FSVA 2025 &amp; Bobot'!W39&gt;='2.4 Prioritas Individu'!AG$9,3,IF('2.1 Data FSVA 2025 &amp; Bobot'!W39&gt;='2.4 Prioritas Individu'!AG$10,4,IF('2.1 Data FSVA 2025 &amp; Bobot'!W39&gt;='2.4 Prioritas Individu'!AG$11,5,6))))))</f>
        <v/>
      </c>
      <c r="P39" s="64" t="str">
        <f>IF('2.1 Data FSVA 2025 &amp; Bobot'!Y39="","",IF('2.1 Data FSVA 2025 &amp; Bobot'!Y39&lt;'2.4 Prioritas Individu'!AH$7,1,IF('2.1 Data FSVA 2025 &amp; Bobot'!Y39&lt;'2.4 Prioritas Individu'!AH$8,2,IF('2.1 Data FSVA 2025 &amp; Bobot'!Y39&lt;'2.4 Prioritas Individu'!AH$9,3,IF('2.1 Data FSVA 2025 &amp; Bobot'!Y39&lt;'2.4 Prioritas Individu'!AH$10,4,IF('2.1 Data FSVA 2025 &amp; Bobot'!Y39&lt;'2.4 Prioritas Individu'!AH$11,5,6))))))</f>
        <v/>
      </c>
      <c r="Q39" s="64" t="str">
        <f>IF('2.1 Data FSVA 2025 &amp; Bobot'!AA39="","",IF('2.1 Data FSVA 2025 &amp; Bobot'!AA39&lt;'2.4 Prioritas Individu'!AI$7,1,IF('2.1 Data FSVA 2025 &amp; Bobot'!AA39&lt;'2.4 Prioritas Individu'!AI$8,2,IF('2.1 Data FSVA 2025 &amp; Bobot'!AA39&lt;'2.4 Prioritas Individu'!AI$9,3,IF('2.1 Data FSVA 2025 &amp; Bobot'!AA39&lt;'2.4 Prioritas Individu'!AI$10,4,IF('2.1 Data FSVA 2025 &amp; Bobot'!AA39&lt;'2.4 Prioritas Individu'!AI$11,5,6))))))</f>
        <v/>
      </c>
      <c r="R39" s="64" t="str">
        <f>IF('2.1 Data FSVA 2025 &amp; Bobot'!AC39="","",IF('2.1 Data FSVA 2025 &amp; Bobot'!AC39&gt;='2.4 Prioritas Individu'!AJ$7,1,IF('2.1 Data FSVA 2025 &amp; Bobot'!AC39&gt;='2.4 Prioritas Individu'!AJ$8,2,IF('2.1 Data FSVA 2025 &amp; Bobot'!AC39&gt;='2.4 Prioritas Individu'!AJ$9,3,4))))</f>
        <v/>
      </c>
      <c r="S39" s="4" t="str">
        <f>'2.3 Indeks &amp; Cut off Komposit'!U43</f>
        <v>-</v>
      </c>
      <c r="T39" s="1" t="str">
        <f t="shared" si="0"/>
        <v>-</v>
      </c>
      <c r="U39" s="64" t="str">
        <f t="shared" si="1"/>
        <v>-</v>
      </c>
    </row>
    <row r="40" spans="1:21" x14ac:dyDescent="0.3">
      <c r="A40" s="1" t="str">
        <f>IF('2.1 Data FSVA 2025 &amp; Bobot'!A40="","",'2.1 Data FSVA 2025 &amp; Bobot'!A40)</f>
        <v/>
      </c>
      <c r="B40" s="2" t="str">
        <f>IF('2.1 Data FSVA 2025 &amp; Bobot'!B40="","",'2.1 Data FSVA 2025 &amp; Bobot'!B40)</f>
        <v/>
      </c>
      <c r="C40" s="1" t="str">
        <f>IF('2.1 Data FSVA 2025 &amp; Bobot'!C40="","",'2.1 Data FSVA 2025 &amp; Bobot'!C40)</f>
        <v/>
      </c>
      <c r="D40" s="1" t="str">
        <f>IF('2.1 Data FSVA 2025 &amp; Bobot'!D40="","",'2.1 Data FSVA 2025 &amp; Bobot'!D40)</f>
        <v/>
      </c>
      <c r="E40" s="1" t="str">
        <f>IF('2.1 Data FSVA 2025 &amp; Bobot'!E40="","",'2.1 Data FSVA 2025 &amp; Bobot'!E40)</f>
        <v/>
      </c>
      <c r="F40" s="2" t="str">
        <f>IF('2.1 Data FSVA 2025 &amp; Bobot'!F40="","",'2.1 Data FSVA 2025 &amp; Bobot'!F40)</f>
        <v/>
      </c>
      <c r="G40" s="64" t="str">
        <f>IF('2.1 Data FSVA 2025 &amp; Bobot'!G40="","",IF('2.1 Data FSVA 2025 &amp; Bobot'!G40&gt;='2.4 Prioritas Individu'!$Y$7,1,IF('2.1 Data FSVA 2025 &amp; Bobot'!G40&gt;='2.4 Prioritas Individu'!$Y$8,2,IF('2.1 Data FSVA 2025 &amp; Bobot'!G40&gt;='2.4 Prioritas Individu'!$Y$9,3,IF('2.1 Data FSVA 2025 &amp; Bobot'!G40&gt;='2.4 Prioritas Individu'!$Y$10,4,IF('2.1 Data FSVA 2025 &amp; Bobot'!G40&gt;='2.4 Prioritas Individu'!$Y$11,5,6))))))</f>
        <v/>
      </c>
      <c r="H40" s="64" t="str">
        <f>IF('2.1 Data FSVA 2025 &amp; Bobot'!I40="","",IF('2.1 Data FSVA 2025 &amp; Bobot'!I40&lt;'2.4 Prioritas Individu'!$Z$7,1,IF('2.1 Data FSVA 2025 &amp; Bobot'!I40&lt;'2.4 Prioritas Individu'!$Z$8,2,IF('2.1 Data FSVA 2025 &amp; Bobot'!I40&lt;'2.4 Prioritas Individu'!$Z$9,3,IF('2.1 Data FSVA 2025 &amp; Bobot'!I40&lt;'2.4 Prioritas Individu'!$Z$10,4,IF('2.1 Data FSVA 2025 &amp; Bobot'!I40&lt;'2.4 Prioritas Individu'!$Z$11,5,6))))))</f>
        <v/>
      </c>
      <c r="I40" s="64" t="str">
        <f>IF('2.1 Data FSVA 2025 &amp; Bobot'!K40="","",IF('2.1 Data FSVA 2025 &amp; Bobot'!K40&lt;'2.4 Prioritas Individu'!AA$7,1,IF('2.1 Data FSVA 2025 &amp; Bobot'!K40&lt;'2.4 Prioritas Individu'!AA$8,2,IF('2.1 Data FSVA 2025 &amp; Bobot'!K40&lt;'2.4 Prioritas Individu'!AA$9,3,IF('2.1 Data FSVA 2025 &amp; Bobot'!K40&lt;'2.4 Prioritas Individu'!AA$10,4,IF('2.1 Data FSVA 2025 &amp; Bobot'!K40&lt;'2.4 Prioritas Individu'!AA$11,5,6))))))</f>
        <v/>
      </c>
      <c r="J40" s="64" t="str">
        <f>IF('2.1 Data FSVA 2025 &amp; Bobot'!M40="","",IF('2.1 Data FSVA 2025 &amp; Bobot'!M40&lt;'2.4 Prioritas Individu'!AB$7,1,IF('2.1 Data FSVA 2025 &amp; Bobot'!M40&lt;'2.4 Prioritas Individu'!AB$8,2,IF('2.1 Data FSVA 2025 &amp; Bobot'!M40&lt;'2.4 Prioritas Individu'!AB$9,3,IF('2.1 Data FSVA 2025 &amp; Bobot'!M40&lt;'2.4 Prioritas Individu'!AB$10,4,IF('2.1 Data FSVA 2025 &amp; Bobot'!M40&lt;'2.4 Prioritas Individu'!AB$11,5,6))))))</f>
        <v/>
      </c>
      <c r="K40" s="64" t="str">
        <f>IF('2.1 Data FSVA 2025 &amp; Bobot'!O40="","",IF('2.1 Data FSVA 2025 &amp; Bobot'!O40&gt;='2.4 Prioritas Individu'!AC$7,1,IF('2.1 Data FSVA 2025 &amp; Bobot'!O40&gt;='2.4 Prioritas Individu'!AC$8,2,IF('2.1 Data FSVA 2025 &amp; Bobot'!O40&gt;='2.4 Prioritas Individu'!AC$9,3,IF('2.1 Data FSVA 2025 &amp; Bobot'!O40&gt;='2.4 Prioritas Individu'!AC$10,4,IF('2.1 Data FSVA 2025 &amp; Bobot'!O40&gt;='2.4 Prioritas Individu'!AC$11,5,6))))))</f>
        <v/>
      </c>
      <c r="L40" s="64" t="str">
        <f>IF('2.1 Data FSVA 2025 &amp; Bobot'!Q40="","",IF('2.1 Data FSVA 2025 &amp; Bobot'!Q40&gt;='2.4 Prioritas Individu'!AD$7,1,IF('2.1 Data FSVA 2025 &amp; Bobot'!Q40&gt;='2.4 Prioritas Individu'!AD$8,2,IF('2.1 Data FSVA 2025 &amp; Bobot'!Q40&gt;='2.4 Prioritas Individu'!AD$9,3,IF('2.1 Data FSVA 2025 &amp; Bobot'!Q40&gt;='2.4 Prioritas Individu'!AD$10,4,IF('2.1 Data FSVA 2025 &amp; Bobot'!Q40&gt;='2.4 Prioritas Individu'!AD$11,5,6))))))</f>
        <v/>
      </c>
      <c r="M40" s="64" t="str">
        <f>IF('2.1 Data FSVA 2025 &amp; Bobot'!S40="","",IF('2.1 Data FSVA 2025 &amp; Bobot'!S40&gt;='2.4 Prioritas Individu'!AE$7,1,IF('2.1 Data FSVA 2025 &amp; Bobot'!S40&gt;='2.4 Prioritas Individu'!AE$8,2,IF('2.1 Data FSVA 2025 &amp; Bobot'!S40&gt;='2.4 Prioritas Individu'!AE$9,3,IF('2.1 Data FSVA 2025 &amp; Bobot'!S40&gt;='2.4 Prioritas Individu'!AE$10,4,IF('2.1 Data FSVA 2025 &amp; Bobot'!S40&gt;='2.4 Prioritas Individu'!AE$11,5,6))))))</f>
        <v/>
      </c>
      <c r="N40" s="64" t="str">
        <f>IF('2.1 Data FSVA 2025 &amp; Bobot'!U40="","",IF('2.1 Data FSVA 2025 &amp; Bobot'!U40&lt;'2.4 Prioritas Individu'!AF$7,1,IF('2.1 Data FSVA 2025 &amp; Bobot'!U40&lt;'2.4 Prioritas Individu'!AF$8,2,IF('2.1 Data FSVA 2025 &amp; Bobot'!U40&lt;'2.4 Prioritas Individu'!AF$9,3,IF('2.1 Data FSVA 2025 &amp; Bobot'!U40&lt;'2.4 Prioritas Individu'!AF$10,4,IF('2.1 Data FSVA 2025 &amp; Bobot'!U40&lt;'2.4 Prioritas Individu'!AF$11,5,6))))))</f>
        <v/>
      </c>
      <c r="O40" s="64" t="str">
        <f>IF('2.1 Data FSVA 2025 &amp; Bobot'!W40="","",IF('2.1 Data FSVA 2025 &amp; Bobot'!W40&gt;='2.4 Prioritas Individu'!AG$7,1,IF('2.1 Data FSVA 2025 &amp; Bobot'!W40&gt;='2.4 Prioritas Individu'!AG$8,2,IF('2.1 Data FSVA 2025 &amp; Bobot'!W40&gt;='2.4 Prioritas Individu'!AG$9,3,IF('2.1 Data FSVA 2025 &amp; Bobot'!W40&gt;='2.4 Prioritas Individu'!AG$10,4,IF('2.1 Data FSVA 2025 &amp; Bobot'!W40&gt;='2.4 Prioritas Individu'!AG$11,5,6))))))</f>
        <v/>
      </c>
      <c r="P40" s="64" t="str">
        <f>IF('2.1 Data FSVA 2025 &amp; Bobot'!Y40="","",IF('2.1 Data FSVA 2025 &amp; Bobot'!Y40&lt;'2.4 Prioritas Individu'!AH$7,1,IF('2.1 Data FSVA 2025 &amp; Bobot'!Y40&lt;'2.4 Prioritas Individu'!AH$8,2,IF('2.1 Data FSVA 2025 &amp; Bobot'!Y40&lt;'2.4 Prioritas Individu'!AH$9,3,IF('2.1 Data FSVA 2025 &amp; Bobot'!Y40&lt;'2.4 Prioritas Individu'!AH$10,4,IF('2.1 Data FSVA 2025 &amp; Bobot'!Y40&lt;'2.4 Prioritas Individu'!AH$11,5,6))))))</f>
        <v/>
      </c>
      <c r="Q40" s="64" t="str">
        <f>IF('2.1 Data FSVA 2025 &amp; Bobot'!AA40="","",IF('2.1 Data FSVA 2025 &amp; Bobot'!AA40&lt;'2.4 Prioritas Individu'!AI$7,1,IF('2.1 Data FSVA 2025 &amp; Bobot'!AA40&lt;'2.4 Prioritas Individu'!AI$8,2,IF('2.1 Data FSVA 2025 &amp; Bobot'!AA40&lt;'2.4 Prioritas Individu'!AI$9,3,IF('2.1 Data FSVA 2025 &amp; Bobot'!AA40&lt;'2.4 Prioritas Individu'!AI$10,4,IF('2.1 Data FSVA 2025 &amp; Bobot'!AA40&lt;'2.4 Prioritas Individu'!AI$11,5,6))))))</f>
        <v/>
      </c>
      <c r="R40" s="64" t="str">
        <f>IF('2.1 Data FSVA 2025 &amp; Bobot'!AC40="","",IF('2.1 Data FSVA 2025 &amp; Bobot'!AC40&gt;='2.4 Prioritas Individu'!AJ$7,1,IF('2.1 Data FSVA 2025 &amp; Bobot'!AC40&gt;='2.4 Prioritas Individu'!AJ$8,2,IF('2.1 Data FSVA 2025 &amp; Bobot'!AC40&gt;='2.4 Prioritas Individu'!AJ$9,3,4))))</f>
        <v/>
      </c>
      <c r="S40" s="4" t="str">
        <f>'2.3 Indeks &amp; Cut off Komposit'!U44</f>
        <v>-</v>
      </c>
      <c r="T40" s="1" t="str">
        <f t="shared" si="0"/>
        <v>-</v>
      </c>
      <c r="U40" s="64" t="str">
        <f t="shared" si="1"/>
        <v>-</v>
      </c>
    </row>
    <row r="41" spans="1:21" x14ac:dyDescent="0.3">
      <c r="A41" s="1" t="str">
        <f>IF('2.1 Data FSVA 2025 &amp; Bobot'!A41="","",'2.1 Data FSVA 2025 &amp; Bobot'!A41)</f>
        <v/>
      </c>
      <c r="B41" s="2" t="str">
        <f>IF('2.1 Data FSVA 2025 &amp; Bobot'!B41="","",'2.1 Data FSVA 2025 &amp; Bobot'!B41)</f>
        <v/>
      </c>
      <c r="C41" s="1" t="str">
        <f>IF('2.1 Data FSVA 2025 &amp; Bobot'!C41="","",'2.1 Data FSVA 2025 &amp; Bobot'!C41)</f>
        <v/>
      </c>
      <c r="D41" s="1" t="str">
        <f>IF('2.1 Data FSVA 2025 &amp; Bobot'!D41="","",'2.1 Data FSVA 2025 &amp; Bobot'!D41)</f>
        <v/>
      </c>
      <c r="E41" s="1" t="str">
        <f>IF('2.1 Data FSVA 2025 &amp; Bobot'!E41="","",'2.1 Data FSVA 2025 &amp; Bobot'!E41)</f>
        <v/>
      </c>
      <c r="F41" s="2" t="str">
        <f>IF('2.1 Data FSVA 2025 &amp; Bobot'!F41="","",'2.1 Data FSVA 2025 &amp; Bobot'!F41)</f>
        <v/>
      </c>
      <c r="G41" s="64" t="str">
        <f>IF('2.1 Data FSVA 2025 &amp; Bobot'!G41="","",IF('2.1 Data FSVA 2025 &amp; Bobot'!G41&gt;='2.4 Prioritas Individu'!$Y$7,1,IF('2.1 Data FSVA 2025 &amp; Bobot'!G41&gt;='2.4 Prioritas Individu'!$Y$8,2,IF('2.1 Data FSVA 2025 &amp; Bobot'!G41&gt;='2.4 Prioritas Individu'!$Y$9,3,IF('2.1 Data FSVA 2025 &amp; Bobot'!G41&gt;='2.4 Prioritas Individu'!$Y$10,4,IF('2.1 Data FSVA 2025 &amp; Bobot'!G41&gt;='2.4 Prioritas Individu'!$Y$11,5,6))))))</f>
        <v/>
      </c>
      <c r="H41" s="64" t="str">
        <f>IF('2.1 Data FSVA 2025 &amp; Bobot'!I41="","",IF('2.1 Data FSVA 2025 &amp; Bobot'!I41&lt;'2.4 Prioritas Individu'!$Z$7,1,IF('2.1 Data FSVA 2025 &amp; Bobot'!I41&lt;'2.4 Prioritas Individu'!$Z$8,2,IF('2.1 Data FSVA 2025 &amp; Bobot'!I41&lt;'2.4 Prioritas Individu'!$Z$9,3,IF('2.1 Data FSVA 2025 &amp; Bobot'!I41&lt;'2.4 Prioritas Individu'!$Z$10,4,IF('2.1 Data FSVA 2025 &amp; Bobot'!I41&lt;'2.4 Prioritas Individu'!$Z$11,5,6))))))</f>
        <v/>
      </c>
      <c r="I41" s="64" t="str">
        <f>IF('2.1 Data FSVA 2025 &amp; Bobot'!K41="","",IF('2.1 Data FSVA 2025 &amp; Bobot'!K41&lt;'2.4 Prioritas Individu'!AA$7,1,IF('2.1 Data FSVA 2025 &amp; Bobot'!K41&lt;'2.4 Prioritas Individu'!AA$8,2,IF('2.1 Data FSVA 2025 &amp; Bobot'!K41&lt;'2.4 Prioritas Individu'!AA$9,3,IF('2.1 Data FSVA 2025 &amp; Bobot'!K41&lt;'2.4 Prioritas Individu'!AA$10,4,IF('2.1 Data FSVA 2025 &amp; Bobot'!K41&lt;'2.4 Prioritas Individu'!AA$11,5,6))))))</f>
        <v/>
      </c>
      <c r="J41" s="64" t="str">
        <f>IF('2.1 Data FSVA 2025 &amp; Bobot'!M41="","",IF('2.1 Data FSVA 2025 &amp; Bobot'!M41&lt;'2.4 Prioritas Individu'!AB$7,1,IF('2.1 Data FSVA 2025 &amp; Bobot'!M41&lt;'2.4 Prioritas Individu'!AB$8,2,IF('2.1 Data FSVA 2025 &amp; Bobot'!M41&lt;'2.4 Prioritas Individu'!AB$9,3,IF('2.1 Data FSVA 2025 &amp; Bobot'!M41&lt;'2.4 Prioritas Individu'!AB$10,4,IF('2.1 Data FSVA 2025 &amp; Bobot'!M41&lt;'2.4 Prioritas Individu'!AB$11,5,6))))))</f>
        <v/>
      </c>
      <c r="K41" s="64" t="str">
        <f>IF('2.1 Data FSVA 2025 &amp; Bobot'!O41="","",IF('2.1 Data FSVA 2025 &amp; Bobot'!O41&gt;='2.4 Prioritas Individu'!AC$7,1,IF('2.1 Data FSVA 2025 &amp; Bobot'!O41&gt;='2.4 Prioritas Individu'!AC$8,2,IF('2.1 Data FSVA 2025 &amp; Bobot'!O41&gt;='2.4 Prioritas Individu'!AC$9,3,IF('2.1 Data FSVA 2025 &amp; Bobot'!O41&gt;='2.4 Prioritas Individu'!AC$10,4,IF('2.1 Data FSVA 2025 &amp; Bobot'!O41&gt;='2.4 Prioritas Individu'!AC$11,5,6))))))</f>
        <v/>
      </c>
      <c r="L41" s="64" t="str">
        <f>IF('2.1 Data FSVA 2025 &amp; Bobot'!Q41="","",IF('2.1 Data FSVA 2025 &amp; Bobot'!Q41&gt;='2.4 Prioritas Individu'!AD$7,1,IF('2.1 Data FSVA 2025 &amp; Bobot'!Q41&gt;='2.4 Prioritas Individu'!AD$8,2,IF('2.1 Data FSVA 2025 &amp; Bobot'!Q41&gt;='2.4 Prioritas Individu'!AD$9,3,IF('2.1 Data FSVA 2025 &amp; Bobot'!Q41&gt;='2.4 Prioritas Individu'!AD$10,4,IF('2.1 Data FSVA 2025 &amp; Bobot'!Q41&gt;='2.4 Prioritas Individu'!AD$11,5,6))))))</f>
        <v/>
      </c>
      <c r="M41" s="64" t="str">
        <f>IF('2.1 Data FSVA 2025 &amp; Bobot'!S41="","",IF('2.1 Data FSVA 2025 &amp; Bobot'!S41&gt;='2.4 Prioritas Individu'!AE$7,1,IF('2.1 Data FSVA 2025 &amp; Bobot'!S41&gt;='2.4 Prioritas Individu'!AE$8,2,IF('2.1 Data FSVA 2025 &amp; Bobot'!S41&gt;='2.4 Prioritas Individu'!AE$9,3,IF('2.1 Data FSVA 2025 &amp; Bobot'!S41&gt;='2.4 Prioritas Individu'!AE$10,4,IF('2.1 Data FSVA 2025 &amp; Bobot'!S41&gt;='2.4 Prioritas Individu'!AE$11,5,6))))))</f>
        <v/>
      </c>
      <c r="N41" s="64" t="str">
        <f>IF('2.1 Data FSVA 2025 &amp; Bobot'!U41="","",IF('2.1 Data FSVA 2025 &amp; Bobot'!U41&lt;'2.4 Prioritas Individu'!AF$7,1,IF('2.1 Data FSVA 2025 &amp; Bobot'!U41&lt;'2.4 Prioritas Individu'!AF$8,2,IF('2.1 Data FSVA 2025 &amp; Bobot'!U41&lt;'2.4 Prioritas Individu'!AF$9,3,IF('2.1 Data FSVA 2025 &amp; Bobot'!U41&lt;'2.4 Prioritas Individu'!AF$10,4,IF('2.1 Data FSVA 2025 &amp; Bobot'!U41&lt;'2.4 Prioritas Individu'!AF$11,5,6))))))</f>
        <v/>
      </c>
      <c r="O41" s="64" t="str">
        <f>IF('2.1 Data FSVA 2025 &amp; Bobot'!W41="","",IF('2.1 Data FSVA 2025 &amp; Bobot'!W41&gt;='2.4 Prioritas Individu'!AG$7,1,IF('2.1 Data FSVA 2025 &amp; Bobot'!W41&gt;='2.4 Prioritas Individu'!AG$8,2,IF('2.1 Data FSVA 2025 &amp; Bobot'!W41&gt;='2.4 Prioritas Individu'!AG$9,3,IF('2.1 Data FSVA 2025 &amp; Bobot'!W41&gt;='2.4 Prioritas Individu'!AG$10,4,IF('2.1 Data FSVA 2025 &amp; Bobot'!W41&gt;='2.4 Prioritas Individu'!AG$11,5,6))))))</f>
        <v/>
      </c>
      <c r="P41" s="64" t="str">
        <f>IF('2.1 Data FSVA 2025 &amp; Bobot'!Y41="","",IF('2.1 Data FSVA 2025 &amp; Bobot'!Y41&lt;'2.4 Prioritas Individu'!AH$7,1,IF('2.1 Data FSVA 2025 &amp; Bobot'!Y41&lt;'2.4 Prioritas Individu'!AH$8,2,IF('2.1 Data FSVA 2025 &amp; Bobot'!Y41&lt;'2.4 Prioritas Individu'!AH$9,3,IF('2.1 Data FSVA 2025 &amp; Bobot'!Y41&lt;'2.4 Prioritas Individu'!AH$10,4,IF('2.1 Data FSVA 2025 &amp; Bobot'!Y41&lt;'2.4 Prioritas Individu'!AH$11,5,6))))))</f>
        <v/>
      </c>
      <c r="Q41" s="64" t="str">
        <f>IF('2.1 Data FSVA 2025 &amp; Bobot'!AA41="","",IF('2.1 Data FSVA 2025 &amp; Bobot'!AA41&lt;'2.4 Prioritas Individu'!AI$7,1,IF('2.1 Data FSVA 2025 &amp; Bobot'!AA41&lt;'2.4 Prioritas Individu'!AI$8,2,IF('2.1 Data FSVA 2025 &amp; Bobot'!AA41&lt;'2.4 Prioritas Individu'!AI$9,3,IF('2.1 Data FSVA 2025 &amp; Bobot'!AA41&lt;'2.4 Prioritas Individu'!AI$10,4,IF('2.1 Data FSVA 2025 &amp; Bobot'!AA41&lt;'2.4 Prioritas Individu'!AI$11,5,6))))))</f>
        <v/>
      </c>
      <c r="R41" s="64" t="str">
        <f>IF('2.1 Data FSVA 2025 &amp; Bobot'!AC41="","",IF('2.1 Data FSVA 2025 &amp; Bobot'!AC41&gt;='2.4 Prioritas Individu'!AJ$7,1,IF('2.1 Data FSVA 2025 &amp; Bobot'!AC41&gt;='2.4 Prioritas Individu'!AJ$8,2,IF('2.1 Data FSVA 2025 &amp; Bobot'!AC41&gt;='2.4 Prioritas Individu'!AJ$9,3,4))))</f>
        <v/>
      </c>
      <c r="S41" s="4" t="str">
        <f>'2.3 Indeks &amp; Cut off Komposit'!U45</f>
        <v>-</v>
      </c>
      <c r="T41" s="1" t="str">
        <f t="shared" si="0"/>
        <v>-</v>
      </c>
      <c r="U41" s="64" t="str">
        <f t="shared" si="1"/>
        <v>-</v>
      </c>
    </row>
    <row r="42" spans="1:21" x14ac:dyDescent="0.3">
      <c r="A42" s="1" t="str">
        <f>IF('2.1 Data FSVA 2025 &amp; Bobot'!A42="","",'2.1 Data FSVA 2025 &amp; Bobot'!A42)</f>
        <v/>
      </c>
      <c r="B42" s="2" t="str">
        <f>IF('2.1 Data FSVA 2025 &amp; Bobot'!B42="","",'2.1 Data FSVA 2025 &amp; Bobot'!B42)</f>
        <v/>
      </c>
      <c r="C42" s="1" t="str">
        <f>IF('2.1 Data FSVA 2025 &amp; Bobot'!C42="","",'2.1 Data FSVA 2025 &amp; Bobot'!C42)</f>
        <v/>
      </c>
      <c r="D42" s="1" t="str">
        <f>IF('2.1 Data FSVA 2025 &amp; Bobot'!D42="","",'2.1 Data FSVA 2025 &amp; Bobot'!D42)</f>
        <v/>
      </c>
      <c r="E42" s="1" t="str">
        <f>IF('2.1 Data FSVA 2025 &amp; Bobot'!E42="","",'2.1 Data FSVA 2025 &amp; Bobot'!E42)</f>
        <v/>
      </c>
      <c r="F42" s="2" t="str">
        <f>IF('2.1 Data FSVA 2025 &amp; Bobot'!F42="","",'2.1 Data FSVA 2025 &amp; Bobot'!F42)</f>
        <v/>
      </c>
      <c r="G42" s="64" t="str">
        <f>IF('2.1 Data FSVA 2025 &amp; Bobot'!G42="","",IF('2.1 Data FSVA 2025 &amp; Bobot'!G42&gt;='2.4 Prioritas Individu'!$Y$7,1,IF('2.1 Data FSVA 2025 &amp; Bobot'!G42&gt;='2.4 Prioritas Individu'!$Y$8,2,IF('2.1 Data FSVA 2025 &amp; Bobot'!G42&gt;='2.4 Prioritas Individu'!$Y$9,3,IF('2.1 Data FSVA 2025 &amp; Bobot'!G42&gt;='2.4 Prioritas Individu'!$Y$10,4,IF('2.1 Data FSVA 2025 &amp; Bobot'!G42&gt;='2.4 Prioritas Individu'!$Y$11,5,6))))))</f>
        <v/>
      </c>
      <c r="H42" s="64" t="str">
        <f>IF('2.1 Data FSVA 2025 &amp; Bobot'!I42="","",IF('2.1 Data FSVA 2025 &amp; Bobot'!I42&lt;'2.4 Prioritas Individu'!$Z$7,1,IF('2.1 Data FSVA 2025 &amp; Bobot'!I42&lt;'2.4 Prioritas Individu'!$Z$8,2,IF('2.1 Data FSVA 2025 &amp; Bobot'!I42&lt;'2.4 Prioritas Individu'!$Z$9,3,IF('2.1 Data FSVA 2025 &amp; Bobot'!I42&lt;'2.4 Prioritas Individu'!$Z$10,4,IF('2.1 Data FSVA 2025 &amp; Bobot'!I42&lt;'2.4 Prioritas Individu'!$Z$11,5,6))))))</f>
        <v/>
      </c>
      <c r="I42" s="64" t="str">
        <f>IF('2.1 Data FSVA 2025 &amp; Bobot'!K42="","",IF('2.1 Data FSVA 2025 &amp; Bobot'!K42&lt;'2.4 Prioritas Individu'!AA$7,1,IF('2.1 Data FSVA 2025 &amp; Bobot'!K42&lt;'2.4 Prioritas Individu'!AA$8,2,IF('2.1 Data FSVA 2025 &amp; Bobot'!K42&lt;'2.4 Prioritas Individu'!AA$9,3,IF('2.1 Data FSVA 2025 &amp; Bobot'!K42&lt;'2.4 Prioritas Individu'!AA$10,4,IF('2.1 Data FSVA 2025 &amp; Bobot'!K42&lt;'2.4 Prioritas Individu'!AA$11,5,6))))))</f>
        <v/>
      </c>
      <c r="J42" s="64" t="str">
        <f>IF('2.1 Data FSVA 2025 &amp; Bobot'!M42="","",IF('2.1 Data FSVA 2025 &amp; Bobot'!M42&lt;'2.4 Prioritas Individu'!AB$7,1,IF('2.1 Data FSVA 2025 &amp; Bobot'!M42&lt;'2.4 Prioritas Individu'!AB$8,2,IF('2.1 Data FSVA 2025 &amp; Bobot'!M42&lt;'2.4 Prioritas Individu'!AB$9,3,IF('2.1 Data FSVA 2025 &amp; Bobot'!M42&lt;'2.4 Prioritas Individu'!AB$10,4,IF('2.1 Data FSVA 2025 &amp; Bobot'!M42&lt;'2.4 Prioritas Individu'!AB$11,5,6))))))</f>
        <v/>
      </c>
      <c r="K42" s="64" t="str">
        <f>IF('2.1 Data FSVA 2025 &amp; Bobot'!O42="","",IF('2.1 Data FSVA 2025 &amp; Bobot'!O42&gt;='2.4 Prioritas Individu'!AC$7,1,IF('2.1 Data FSVA 2025 &amp; Bobot'!O42&gt;='2.4 Prioritas Individu'!AC$8,2,IF('2.1 Data FSVA 2025 &amp; Bobot'!O42&gt;='2.4 Prioritas Individu'!AC$9,3,IF('2.1 Data FSVA 2025 &amp; Bobot'!O42&gt;='2.4 Prioritas Individu'!AC$10,4,IF('2.1 Data FSVA 2025 &amp; Bobot'!O42&gt;='2.4 Prioritas Individu'!AC$11,5,6))))))</f>
        <v/>
      </c>
      <c r="L42" s="64" t="str">
        <f>IF('2.1 Data FSVA 2025 &amp; Bobot'!Q42="","",IF('2.1 Data FSVA 2025 &amp; Bobot'!Q42&gt;='2.4 Prioritas Individu'!AD$7,1,IF('2.1 Data FSVA 2025 &amp; Bobot'!Q42&gt;='2.4 Prioritas Individu'!AD$8,2,IF('2.1 Data FSVA 2025 &amp; Bobot'!Q42&gt;='2.4 Prioritas Individu'!AD$9,3,IF('2.1 Data FSVA 2025 &amp; Bobot'!Q42&gt;='2.4 Prioritas Individu'!AD$10,4,IF('2.1 Data FSVA 2025 &amp; Bobot'!Q42&gt;='2.4 Prioritas Individu'!AD$11,5,6))))))</f>
        <v/>
      </c>
      <c r="M42" s="64" t="str">
        <f>IF('2.1 Data FSVA 2025 &amp; Bobot'!S42="","",IF('2.1 Data FSVA 2025 &amp; Bobot'!S42&gt;='2.4 Prioritas Individu'!AE$7,1,IF('2.1 Data FSVA 2025 &amp; Bobot'!S42&gt;='2.4 Prioritas Individu'!AE$8,2,IF('2.1 Data FSVA 2025 &amp; Bobot'!S42&gt;='2.4 Prioritas Individu'!AE$9,3,IF('2.1 Data FSVA 2025 &amp; Bobot'!S42&gt;='2.4 Prioritas Individu'!AE$10,4,IF('2.1 Data FSVA 2025 &amp; Bobot'!S42&gt;='2.4 Prioritas Individu'!AE$11,5,6))))))</f>
        <v/>
      </c>
      <c r="N42" s="64" t="str">
        <f>IF('2.1 Data FSVA 2025 &amp; Bobot'!U42="","",IF('2.1 Data FSVA 2025 &amp; Bobot'!U42&lt;'2.4 Prioritas Individu'!AF$7,1,IF('2.1 Data FSVA 2025 &amp; Bobot'!U42&lt;'2.4 Prioritas Individu'!AF$8,2,IF('2.1 Data FSVA 2025 &amp; Bobot'!U42&lt;'2.4 Prioritas Individu'!AF$9,3,IF('2.1 Data FSVA 2025 &amp; Bobot'!U42&lt;'2.4 Prioritas Individu'!AF$10,4,IF('2.1 Data FSVA 2025 &amp; Bobot'!U42&lt;'2.4 Prioritas Individu'!AF$11,5,6))))))</f>
        <v/>
      </c>
      <c r="O42" s="64" t="str">
        <f>IF('2.1 Data FSVA 2025 &amp; Bobot'!W42="","",IF('2.1 Data FSVA 2025 &amp; Bobot'!W42&gt;='2.4 Prioritas Individu'!AG$7,1,IF('2.1 Data FSVA 2025 &amp; Bobot'!W42&gt;='2.4 Prioritas Individu'!AG$8,2,IF('2.1 Data FSVA 2025 &amp; Bobot'!W42&gt;='2.4 Prioritas Individu'!AG$9,3,IF('2.1 Data FSVA 2025 &amp; Bobot'!W42&gt;='2.4 Prioritas Individu'!AG$10,4,IF('2.1 Data FSVA 2025 &amp; Bobot'!W42&gt;='2.4 Prioritas Individu'!AG$11,5,6))))))</f>
        <v/>
      </c>
      <c r="P42" s="64" t="str">
        <f>IF('2.1 Data FSVA 2025 &amp; Bobot'!Y42="","",IF('2.1 Data FSVA 2025 &amp; Bobot'!Y42&lt;'2.4 Prioritas Individu'!AH$7,1,IF('2.1 Data FSVA 2025 &amp; Bobot'!Y42&lt;'2.4 Prioritas Individu'!AH$8,2,IF('2.1 Data FSVA 2025 &amp; Bobot'!Y42&lt;'2.4 Prioritas Individu'!AH$9,3,IF('2.1 Data FSVA 2025 &amp; Bobot'!Y42&lt;'2.4 Prioritas Individu'!AH$10,4,IF('2.1 Data FSVA 2025 &amp; Bobot'!Y42&lt;'2.4 Prioritas Individu'!AH$11,5,6))))))</f>
        <v/>
      </c>
      <c r="Q42" s="64" t="str">
        <f>IF('2.1 Data FSVA 2025 &amp; Bobot'!AA42="","",IF('2.1 Data FSVA 2025 &amp; Bobot'!AA42&lt;'2.4 Prioritas Individu'!AI$7,1,IF('2.1 Data FSVA 2025 &amp; Bobot'!AA42&lt;'2.4 Prioritas Individu'!AI$8,2,IF('2.1 Data FSVA 2025 &amp; Bobot'!AA42&lt;'2.4 Prioritas Individu'!AI$9,3,IF('2.1 Data FSVA 2025 &amp; Bobot'!AA42&lt;'2.4 Prioritas Individu'!AI$10,4,IF('2.1 Data FSVA 2025 &amp; Bobot'!AA42&lt;'2.4 Prioritas Individu'!AI$11,5,6))))))</f>
        <v/>
      </c>
      <c r="R42" s="64" t="str">
        <f>IF('2.1 Data FSVA 2025 &amp; Bobot'!AC42="","",IF('2.1 Data FSVA 2025 &amp; Bobot'!AC42&gt;='2.4 Prioritas Individu'!AJ$7,1,IF('2.1 Data FSVA 2025 &amp; Bobot'!AC42&gt;='2.4 Prioritas Individu'!AJ$8,2,IF('2.1 Data FSVA 2025 &amp; Bobot'!AC42&gt;='2.4 Prioritas Individu'!AJ$9,3,4))))</f>
        <v/>
      </c>
      <c r="S42" s="4" t="str">
        <f>'2.3 Indeks &amp; Cut off Komposit'!U46</f>
        <v>-</v>
      </c>
      <c r="T42" s="1" t="str">
        <f t="shared" si="0"/>
        <v>-</v>
      </c>
      <c r="U42" s="64" t="str">
        <f t="shared" si="1"/>
        <v>-</v>
      </c>
    </row>
    <row r="43" spans="1:21" x14ac:dyDescent="0.3">
      <c r="A43" s="1" t="str">
        <f>IF('2.1 Data FSVA 2025 &amp; Bobot'!A43="","",'2.1 Data FSVA 2025 &amp; Bobot'!A43)</f>
        <v/>
      </c>
      <c r="B43" s="2" t="str">
        <f>IF('2.1 Data FSVA 2025 &amp; Bobot'!B43="","",'2.1 Data FSVA 2025 &amp; Bobot'!B43)</f>
        <v/>
      </c>
      <c r="C43" s="1" t="str">
        <f>IF('2.1 Data FSVA 2025 &amp; Bobot'!C43="","",'2.1 Data FSVA 2025 &amp; Bobot'!C43)</f>
        <v/>
      </c>
      <c r="D43" s="1" t="str">
        <f>IF('2.1 Data FSVA 2025 &amp; Bobot'!D43="","",'2.1 Data FSVA 2025 &amp; Bobot'!D43)</f>
        <v/>
      </c>
      <c r="E43" s="1" t="str">
        <f>IF('2.1 Data FSVA 2025 &amp; Bobot'!E43="","",'2.1 Data FSVA 2025 &amp; Bobot'!E43)</f>
        <v/>
      </c>
      <c r="F43" s="2" t="str">
        <f>IF('2.1 Data FSVA 2025 &amp; Bobot'!F43="","",'2.1 Data FSVA 2025 &amp; Bobot'!F43)</f>
        <v/>
      </c>
      <c r="G43" s="64" t="str">
        <f>IF('2.1 Data FSVA 2025 &amp; Bobot'!G43="","",IF('2.1 Data FSVA 2025 &amp; Bobot'!G43&gt;='2.4 Prioritas Individu'!$Y$7,1,IF('2.1 Data FSVA 2025 &amp; Bobot'!G43&gt;='2.4 Prioritas Individu'!$Y$8,2,IF('2.1 Data FSVA 2025 &amp; Bobot'!G43&gt;='2.4 Prioritas Individu'!$Y$9,3,IF('2.1 Data FSVA 2025 &amp; Bobot'!G43&gt;='2.4 Prioritas Individu'!$Y$10,4,IF('2.1 Data FSVA 2025 &amp; Bobot'!G43&gt;='2.4 Prioritas Individu'!$Y$11,5,6))))))</f>
        <v/>
      </c>
      <c r="H43" s="64" t="str">
        <f>IF('2.1 Data FSVA 2025 &amp; Bobot'!I43="","",IF('2.1 Data FSVA 2025 &amp; Bobot'!I43&lt;'2.4 Prioritas Individu'!$Z$7,1,IF('2.1 Data FSVA 2025 &amp; Bobot'!I43&lt;'2.4 Prioritas Individu'!$Z$8,2,IF('2.1 Data FSVA 2025 &amp; Bobot'!I43&lt;'2.4 Prioritas Individu'!$Z$9,3,IF('2.1 Data FSVA 2025 &amp; Bobot'!I43&lt;'2.4 Prioritas Individu'!$Z$10,4,IF('2.1 Data FSVA 2025 &amp; Bobot'!I43&lt;'2.4 Prioritas Individu'!$Z$11,5,6))))))</f>
        <v/>
      </c>
      <c r="I43" s="64" t="str">
        <f>IF('2.1 Data FSVA 2025 &amp; Bobot'!K43="","",IF('2.1 Data FSVA 2025 &amp; Bobot'!K43&lt;'2.4 Prioritas Individu'!AA$7,1,IF('2.1 Data FSVA 2025 &amp; Bobot'!K43&lt;'2.4 Prioritas Individu'!AA$8,2,IF('2.1 Data FSVA 2025 &amp; Bobot'!K43&lt;'2.4 Prioritas Individu'!AA$9,3,IF('2.1 Data FSVA 2025 &amp; Bobot'!K43&lt;'2.4 Prioritas Individu'!AA$10,4,IF('2.1 Data FSVA 2025 &amp; Bobot'!K43&lt;'2.4 Prioritas Individu'!AA$11,5,6))))))</f>
        <v/>
      </c>
      <c r="J43" s="64" t="str">
        <f>IF('2.1 Data FSVA 2025 &amp; Bobot'!M43="","",IF('2.1 Data FSVA 2025 &amp; Bobot'!M43&lt;'2.4 Prioritas Individu'!AB$7,1,IF('2.1 Data FSVA 2025 &amp; Bobot'!M43&lt;'2.4 Prioritas Individu'!AB$8,2,IF('2.1 Data FSVA 2025 &amp; Bobot'!M43&lt;'2.4 Prioritas Individu'!AB$9,3,IF('2.1 Data FSVA 2025 &amp; Bobot'!M43&lt;'2.4 Prioritas Individu'!AB$10,4,IF('2.1 Data FSVA 2025 &amp; Bobot'!M43&lt;'2.4 Prioritas Individu'!AB$11,5,6))))))</f>
        <v/>
      </c>
      <c r="K43" s="64" t="str">
        <f>IF('2.1 Data FSVA 2025 &amp; Bobot'!O43="","",IF('2.1 Data FSVA 2025 &amp; Bobot'!O43&gt;='2.4 Prioritas Individu'!AC$7,1,IF('2.1 Data FSVA 2025 &amp; Bobot'!O43&gt;='2.4 Prioritas Individu'!AC$8,2,IF('2.1 Data FSVA 2025 &amp; Bobot'!O43&gt;='2.4 Prioritas Individu'!AC$9,3,IF('2.1 Data FSVA 2025 &amp; Bobot'!O43&gt;='2.4 Prioritas Individu'!AC$10,4,IF('2.1 Data FSVA 2025 &amp; Bobot'!O43&gt;='2.4 Prioritas Individu'!AC$11,5,6))))))</f>
        <v/>
      </c>
      <c r="L43" s="64" t="str">
        <f>IF('2.1 Data FSVA 2025 &amp; Bobot'!Q43="","",IF('2.1 Data FSVA 2025 &amp; Bobot'!Q43&gt;='2.4 Prioritas Individu'!AD$7,1,IF('2.1 Data FSVA 2025 &amp; Bobot'!Q43&gt;='2.4 Prioritas Individu'!AD$8,2,IF('2.1 Data FSVA 2025 &amp; Bobot'!Q43&gt;='2.4 Prioritas Individu'!AD$9,3,IF('2.1 Data FSVA 2025 &amp; Bobot'!Q43&gt;='2.4 Prioritas Individu'!AD$10,4,IF('2.1 Data FSVA 2025 &amp; Bobot'!Q43&gt;='2.4 Prioritas Individu'!AD$11,5,6))))))</f>
        <v/>
      </c>
      <c r="M43" s="64" t="str">
        <f>IF('2.1 Data FSVA 2025 &amp; Bobot'!S43="","",IF('2.1 Data FSVA 2025 &amp; Bobot'!S43&gt;='2.4 Prioritas Individu'!AE$7,1,IF('2.1 Data FSVA 2025 &amp; Bobot'!S43&gt;='2.4 Prioritas Individu'!AE$8,2,IF('2.1 Data FSVA 2025 &amp; Bobot'!S43&gt;='2.4 Prioritas Individu'!AE$9,3,IF('2.1 Data FSVA 2025 &amp; Bobot'!S43&gt;='2.4 Prioritas Individu'!AE$10,4,IF('2.1 Data FSVA 2025 &amp; Bobot'!S43&gt;='2.4 Prioritas Individu'!AE$11,5,6))))))</f>
        <v/>
      </c>
      <c r="N43" s="64" t="str">
        <f>IF('2.1 Data FSVA 2025 &amp; Bobot'!U43="","",IF('2.1 Data FSVA 2025 &amp; Bobot'!U43&lt;'2.4 Prioritas Individu'!AF$7,1,IF('2.1 Data FSVA 2025 &amp; Bobot'!U43&lt;'2.4 Prioritas Individu'!AF$8,2,IF('2.1 Data FSVA 2025 &amp; Bobot'!U43&lt;'2.4 Prioritas Individu'!AF$9,3,IF('2.1 Data FSVA 2025 &amp; Bobot'!U43&lt;'2.4 Prioritas Individu'!AF$10,4,IF('2.1 Data FSVA 2025 &amp; Bobot'!U43&lt;'2.4 Prioritas Individu'!AF$11,5,6))))))</f>
        <v/>
      </c>
      <c r="O43" s="64" t="str">
        <f>IF('2.1 Data FSVA 2025 &amp; Bobot'!W43="","",IF('2.1 Data FSVA 2025 &amp; Bobot'!W43&gt;='2.4 Prioritas Individu'!AG$7,1,IF('2.1 Data FSVA 2025 &amp; Bobot'!W43&gt;='2.4 Prioritas Individu'!AG$8,2,IF('2.1 Data FSVA 2025 &amp; Bobot'!W43&gt;='2.4 Prioritas Individu'!AG$9,3,IF('2.1 Data FSVA 2025 &amp; Bobot'!W43&gt;='2.4 Prioritas Individu'!AG$10,4,IF('2.1 Data FSVA 2025 &amp; Bobot'!W43&gt;='2.4 Prioritas Individu'!AG$11,5,6))))))</f>
        <v/>
      </c>
      <c r="P43" s="64" t="str">
        <f>IF('2.1 Data FSVA 2025 &amp; Bobot'!Y43="","",IF('2.1 Data FSVA 2025 &amp; Bobot'!Y43&lt;'2.4 Prioritas Individu'!AH$7,1,IF('2.1 Data FSVA 2025 &amp; Bobot'!Y43&lt;'2.4 Prioritas Individu'!AH$8,2,IF('2.1 Data FSVA 2025 &amp; Bobot'!Y43&lt;'2.4 Prioritas Individu'!AH$9,3,IF('2.1 Data FSVA 2025 &amp; Bobot'!Y43&lt;'2.4 Prioritas Individu'!AH$10,4,IF('2.1 Data FSVA 2025 &amp; Bobot'!Y43&lt;'2.4 Prioritas Individu'!AH$11,5,6))))))</f>
        <v/>
      </c>
      <c r="Q43" s="64" t="str">
        <f>IF('2.1 Data FSVA 2025 &amp; Bobot'!AA43="","",IF('2.1 Data FSVA 2025 &amp; Bobot'!AA43&lt;'2.4 Prioritas Individu'!AI$7,1,IF('2.1 Data FSVA 2025 &amp; Bobot'!AA43&lt;'2.4 Prioritas Individu'!AI$8,2,IF('2.1 Data FSVA 2025 &amp; Bobot'!AA43&lt;'2.4 Prioritas Individu'!AI$9,3,IF('2.1 Data FSVA 2025 &amp; Bobot'!AA43&lt;'2.4 Prioritas Individu'!AI$10,4,IF('2.1 Data FSVA 2025 &amp; Bobot'!AA43&lt;'2.4 Prioritas Individu'!AI$11,5,6))))))</f>
        <v/>
      </c>
      <c r="R43" s="64" t="str">
        <f>IF('2.1 Data FSVA 2025 &amp; Bobot'!AC43="","",IF('2.1 Data FSVA 2025 &amp; Bobot'!AC43&gt;='2.4 Prioritas Individu'!AJ$7,1,IF('2.1 Data FSVA 2025 &amp; Bobot'!AC43&gt;='2.4 Prioritas Individu'!AJ$8,2,IF('2.1 Data FSVA 2025 &amp; Bobot'!AC43&gt;='2.4 Prioritas Individu'!AJ$9,3,4))))</f>
        <v/>
      </c>
      <c r="S43" s="4" t="str">
        <f>'2.3 Indeks &amp; Cut off Komposit'!U47</f>
        <v>-</v>
      </c>
      <c r="T43" s="1" t="str">
        <f t="shared" si="0"/>
        <v>-</v>
      </c>
      <c r="U43" s="64" t="str">
        <f t="shared" si="1"/>
        <v>-</v>
      </c>
    </row>
    <row r="44" spans="1:21" x14ac:dyDescent="0.3">
      <c r="A44" s="1" t="str">
        <f>IF('2.1 Data FSVA 2025 &amp; Bobot'!A44="","",'2.1 Data FSVA 2025 &amp; Bobot'!A44)</f>
        <v/>
      </c>
      <c r="B44" s="2" t="str">
        <f>IF('2.1 Data FSVA 2025 &amp; Bobot'!B44="","",'2.1 Data FSVA 2025 &amp; Bobot'!B44)</f>
        <v/>
      </c>
      <c r="C44" s="1" t="str">
        <f>IF('2.1 Data FSVA 2025 &amp; Bobot'!C44="","",'2.1 Data FSVA 2025 &amp; Bobot'!C44)</f>
        <v/>
      </c>
      <c r="D44" s="1" t="str">
        <f>IF('2.1 Data FSVA 2025 &amp; Bobot'!D44="","",'2.1 Data FSVA 2025 &amp; Bobot'!D44)</f>
        <v/>
      </c>
      <c r="E44" s="1" t="str">
        <f>IF('2.1 Data FSVA 2025 &amp; Bobot'!E44="","",'2.1 Data FSVA 2025 &amp; Bobot'!E44)</f>
        <v/>
      </c>
      <c r="F44" s="2" t="str">
        <f>IF('2.1 Data FSVA 2025 &amp; Bobot'!F44="","",'2.1 Data FSVA 2025 &amp; Bobot'!F44)</f>
        <v/>
      </c>
      <c r="G44" s="64" t="str">
        <f>IF('2.1 Data FSVA 2025 &amp; Bobot'!G44="","",IF('2.1 Data FSVA 2025 &amp; Bobot'!G44&gt;='2.4 Prioritas Individu'!$Y$7,1,IF('2.1 Data FSVA 2025 &amp; Bobot'!G44&gt;='2.4 Prioritas Individu'!$Y$8,2,IF('2.1 Data FSVA 2025 &amp; Bobot'!G44&gt;='2.4 Prioritas Individu'!$Y$9,3,IF('2.1 Data FSVA 2025 &amp; Bobot'!G44&gt;='2.4 Prioritas Individu'!$Y$10,4,IF('2.1 Data FSVA 2025 &amp; Bobot'!G44&gt;='2.4 Prioritas Individu'!$Y$11,5,6))))))</f>
        <v/>
      </c>
      <c r="H44" s="64" t="str">
        <f>IF('2.1 Data FSVA 2025 &amp; Bobot'!I44="","",IF('2.1 Data FSVA 2025 &amp; Bobot'!I44&lt;'2.4 Prioritas Individu'!$Z$7,1,IF('2.1 Data FSVA 2025 &amp; Bobot'!I44&lt;'2.4 Prioritas Individu'!$Z$8,2,IF('2.1 Data FSVA 2025 &amp; Bobot'!I44&lt;'2.4 Prioritas Individu'!$Z$9,3,IF('2.1 Data FSVA 2025 &amp; Bobot'!I44&lt;'2.4 Prioritas Individu'!$Z$10,4,IF('2.1 Data FSVA 2025 &amp; Bobot'!I44&lt;'2.4 Prioritas Individu'!$Z$11,5,6))))))</f>
        <v/>
      </c>
      <c r="I44" s="64" t="str">
        <f>IF('2.1 Data FSVA 2025 &amp; Bobot'!K44="","",IF('2.1 Data FSVA 2025 &amp; Bobot'!K44&lt;'2.4 Prioritas Individu'!AA$7,1,IF('2.1 Data FSVA 2025 &amp; Bobot'!K44&lt;'2.4 Prioritas Individu'!AA$8,2,IF('2.1 Data FSVA 2025 &amp; Bobot'!K44&lt;'2.4 Prioritas Individu'!AA$9,3,IF('2.1 Data FSVA 2025 &amp; Bobot'!K44&lt;'2.4 Prioritas Individu'!AA$10,4,IF('2.1 Data FSVA 2025 &amp; Bobot'!K44&lt;'2.4 Prioritas Individu'!AA$11,5,6))))))</f>
        <v/>
      </c>
      <c r="J44" s="64" t="str">
        <f>IF('2.1 Data FSVA 2025 &amp; Bobot'!M44="","",IF('2.1 Data FSVA 2025 &amp; Bobot'!M44&lt;'2.4 Prioritas Individu'!AB$7,1,IF('2.1 Data FSVA 2025 &amp; Bobot'!M44&lt;'2.4 Prioritas Individu'!AB$8,2,IF('2.1 Data FSVA 2025 &amp; Bobot'!M44&lt;'2.4 Prioritas Individu'!AB$9,3,IF('2.1 Data FSVA 2025 &amp; Bobot'!M44&lt;'2.4 Prioritas Individu'!AB$10,4,IF('2.1 Data FSVA 2025 &amp; Bobot'!M44&lt;'2.4 Prioritas Individu'!AB$11,5,6))))))</f>
        <v/>
      </c>
      <c r="K44" s="64" t="str">
        <f>IF('2.1 Data FSVA 2025 &amp; Bobot'!O44="","",IF('2.1 Data FSVA 2025 &amp; Bobot'!O44&gt;='2.4 Prioritas Individu'!AC$7,1,IF('2.1 Data FSVA 2025 &amp; Bobot'!O44&gt;='2.4 Prioritas Individu'!AC$8,2,IF('2.1 Data FSVA 2025 &amp; Bobot'!O44&gt;='2.4 Prioritas Individu'!AC$9,3,IF('2.1 Data FSVA 2025 &amp; Bobot'!O44&gt;='2.4 Prioritas Individu'!AC$10,4,IF('2.1 Data FSVA 2025 &amp; Bobot'!O44&gt;='2.4 Prioritas Individu'!AC$11,5,6))))))</f>
        <v/>
      </c>
      <c r="L44" s="64" t="str">
        <f>IF('2.1 Data FSVA 2025 &amp; Bobot'!Q44="","",IF('2.1 Data FSVA 2025 &amp; Bobot'!Q44&gt;='2.4 Prioritas Individu'!AD$7,1,IF('2.1 Data FSVA 2025 &amp; Bobot'!Q44&gt;='2.4 Prioritas Individu'!AD$8,2,IF('2.1 Data FSVA 2025 &amp; Bobot'!Q44&gt;='2.4 Prioritas Individu'!AD$9,3,IF('2.1 Data FSVA 2025 &amp; Bobot'!Q44&gt;='2.4 Prioritas Individu'!AD$10,4,IF('2.1 Data FSVA 2025 &amp; Bobot'!Q44&gt;='2.4 Prioritas Individu'!AD$11,5,6))))))</f>
        <v/>
      </c>
      <c r="M44" s="64" t="str">
        <f>IF('2.1 Data FSVA 2025 &amp; Bobot'!S44="","",IF('2.1 Data FSVA 2025 &amp; Bobot'!S44&gt;='2.4 Prioritas Individu'!AE$7,1,IF('2.1 Data FSVA 2025 &amp; Bobot'!S44&gt;='2.4 Prioritas Individu'!AE$8,2,IF('2.1 Data FSVA 2025 &amp; Bobot'!S44&gt;='2.4 Prioritas Individu'!AE$9,3,IF('2.1 Data FSVA 2025 &amp; Bobot'!S44&gt;='2.4 Prioritas Individu'!AE$10,4,IF('2.1 Data FSVA 2025 &amp; Bobot'!S44&gt;='2.4 Prioritas Individu'!AE$11,5,6))))))</f>
        <v/>
      </c>
      <c r="N44" s="64" t="str">
        <f>IF('2.1 Data FSVA 2025 &amp; Bobot'!U44="","",IF('2.1 Data FSVA 2025 &amp; Bobot'!U44&lt;'2.4 Prioritas Individu'!AF$7,1,IF('2.1 Data FSVA 2025 &amp; Bobot'!U44&lt;'2.4 Prioritas Individu'!AF$8,2,IF('2.1 Data FSVA 2025 &amp; Bobot'!U44&lt;'2.4 Prioritas Individu'!AF$9,3,IF('2.1 Data FSVA 2025 &amp; Bobot'!U44&lt;'2.4 Prioritas Individu'!AF$10,4,IF('2.1 Data FSVA 2025 &amp; Bobot'!U44&lt;'2.4 Prioritas Individu'!AF$11,5,6))))))</f>
        <v/>
      </c>
      <c r="O44" s="64" t="str">
        <f>IF('2.1 Data FSVA 2025 &amp; Bobot'!W44="","",IF('2.1 Data FSVA 2025 &amp; Bobot'!W44&gt;='2.4 Prioritas Individu'!AG$7,1,IF('2.1 Data FSVA 2025 &amp; Bobot'!W44&gt;='2.4 Prioritas Individu'!AG$8,2,IF('2.1 Data FSVA 2025 &amp; Bobot'!W44&gt;='2.4 Prioritas Individu'!AG$9,3,IF('2.1 Data FSVA 2025 &amp; Bobot'!W44&gt;='2.4 Prioritas Individu'!AG$10,4,IF('2.1 Data FSVA 2025 &amp; Bobot'!W44&gt;='2.4 Prioritas Individu'!AG$11,5,6))))))</f>
        <v/>
      </c>
      <c r="P44" s="64" t="str">
        <f>IF('2.1 Data FSVA 2025 &amp; Bobot'!Y44="","",IF('2.1 Data FSVA 2025 &amp; Bobot'!Y44&lt;'2.4 Prioritas Individu'!AH$7,1,IF('2.1 Data FSVA 2025 &amp; Bobot'!Y44&lt;'2.4 Prioritas Individu'!AH$8,2,IF('2.1 Data FSVA 2025 &amp; Bobot'!Y44&lt;'2.4 Prioritas Individu'!AH$9,3,IF('2.1 Data FSVA 2025 &amp; Bobot'!Y44&lt;'2.4 Prioritas Individu'!AH$10,4,IF('2.1 Data FSVA 2025 &amp; Bobot'!Y44&lt;'2.4 Prioritas Individu'!AH$11,5,6))))))</f>
        <v/>
      </c>
      <c r="Q44" s="64" t="str">
        <f>IF('2.1 Data FSVA 2025 &amp; Bobot'!AA44="","",IF('2.1 Data FSVA 2025 &amp; Bobot'!AA44&lt;'2.4 Prioritas Individu'!AI$7,1,IF('2.1 Data FSVA 2025 &amp; Bobot'!AA44&lt;'2.4 Prioritas Individu'!AI$8,2,IF('2.1 Data FSVA 2025 &amp; Bobot'!AA44&lt;'2.4 Prioritas Individu'!AI$9,3,IF('2.1 Data FSVA 2025 &amp; Bobot'!AA44&lt;'2.4 Prioritas Individu'!AI$10,4,IF('2.1 Data FSVA 2025 &amp; Bobot'!AA44&lt;'2.4 Prioritas Individu'!AI$11,5,6))))))</f>
        <v/>
      </c>
      <c r="R44" s="64" t="str">
        <f>IF('2.1 Data FSVA 2025 &amp; Bobot'!AC44="","",IF('2.1 Data FSVA 2025 &amp; Bobot'!AC44&gt;='2.4 Prioritas Individu'!AJ$7,1,IF('2.1 Data FSVA 2025 &amp; Bobot'!AC44&gt;='2.4 Prioritas Individu'!AJ$8,2,IF('2.1 Data FSVA 2025 &amp; Bobot'!AC44&gt;='2.4 Prioritas Individu'!AJ$9,3,4))))</f>
        <v/>
      </c>
      <c r="S44" s="4" t="str">
        <f>'2.3 Indeks &amp; Cut off Komposit'!U48</f>
        <v>-</v>
      </c>
      <c r="T44" s="1" t="str">
        <f t="shared" si="0"/>
        <v>-</v>
      </c>
      <c r="U44" s="64" t="str">
        <f t="shared" si="1"/>
        <v>-</v>
      </c>
    </row>
    <row r="45" spans="1:21" x14ac:dyDescent="0.3">
      <c r="A45" s="1" t="str">
        <f>IF('2.1 Data FSVA 2025 &amp; Bobot'!A45="","",'2.1 Data FSVA 2025 &amp; Bobot'!A45)</f>
        <v/>
      </c>
      <c r="B45" s="2" t="str">
        <f>IF('2.1 Data FSVA 2025 &amp; Bobot'!B45="","",'2.1 Data FSVA 2025 &amp; Bobot'!B45)</f>
        <v/>
      </c>
      <c r="C45" s="1" t="str">
        <f>IF('2.1 Data FSVA 2025 &amp; Bobot'!C45="","",'2.1 Data FSVA 2025 &amp; Bobot'!C45)</f>
        <v/>
      </c>
      <c r="D45" s="1" t="str">
        <f>IF('2.1 Data FSVA 2025 &amp; Bobot'!D45="","",'2.1 Data FSVA 2025 &amp; Bobot'!D45)</f>
        <v/>
      </c>
      <c r="E45" s="1" t="str">
        <f>IF('2.1 Data FSVA 2025 &amp; Bobot'!E45="","",'2.1 Data FSVA 2025 &amp; Bobot'!E45)</f>
        <v/>
      </c>
      <c r="F45" s="2" t="str">
        <f>IF('2.1 Data FSVA 2025 &amp; Bobot'!F45="","",'2.1 Data FSVA 2025 &amp; Bobot'!F45)</f>
        <v/>
      </c>
      <c r="G45" s="64" t="str">
        <f>IF('2.1 Data FSVA 2025 &amp; Bobot'!G45="","",IF('2.1 Data FSVA 2025 &amp; Bobot'!G45&gt;='2.4 Prioritas Individu'!$Y$7,1,IF('2.1 Data FSVA 2025 &amp; Bobot'!G45&gt;='2.4 Prioritas Individu'!$Y$8,2,IF('2.1 Data FSVA 2025 &amp; Bobot'!G45&gt;='2.4 Prioritas Individu'!$Y$9,3,IF('2.1 Data FSVA 2025 &amp; Bobot'!G45&gt;='2.4 Prioritas Individu'!$Y$10,4,IF('2.1 Data FSVA 2025 &amp; Bobot'!G45&gt;='2.4 Prioritas Individu'!$Y$11,5,6))))))</f>
        <v/>
      </c>
      <c r="H45" s="64" t="str">
        <f>IF('2.1 Data FSVA 2025 &amp; Bobot'!I45="","",IF('2.1 Data FSVA 2025 &amp; Bobot'!I45&lt;'2.4 Prioritas Individu'!$Z$7,1,IF('2.1 Data FSVA 2025 &amp; Bobot'!I45&lt;'2.4 Prioritas Individu'!$Z$8,2,IF('2.1 Data FSVA 2025 &amp; Bobot'!I45&lt;'2.4 Prioritas Individu'!$Z$9,3,IF('2.1 Data FSVA 2025 &amp; Bobot'!I45&lt;'2.4 Prioritas Individu'!$Z$10,4,IF('2.1 Data FSVA 2025 &amp; Bobot'!I45&lt;'2.4 Prioritas Individu'!$Z$11,5,6))))))</f>
        <v/>
      </c>
      <c r="I45" s="64" t="str">
        <f>IF('2.1 Data FSVA 2025 &amp; Bobot'!K45="","",IF('2.1 Data FSVA 2025 &amp; Bobot'!K45&lt;'2.4 Prioritas Individu'!AA$7,1,IF('2.1 Data FSVA 2025 &amp; Bobot'!K45&lt;'2.4 Prioritas Individu'!AA$8,2,IF('2.1 Data FSVA 2025 &amp; Bobot'!K45&lt;'2.4 Prioritas Individu'!AA$9,3,IF('2.1 Data FSVA 2025 &amp; Bobot'!K45&lt;'2.4 Prioritas Individu'!AA$10,4,IF('2.1 Data FSVA 2025 &amp; Bobot'!K45&lt;'2.4 Prioritas Individu'!AA$11,5,6))))))</f>
        <v/>
      </c>
      <c r="J45" s="64" t="str">
        <f>IF('2.1 Data FSVA 2025 &amp; Bobot'!M45="","",IF('2.1 Data FSVA 2025 &amp; Bobot'!M45&lt;'2.4 Prioritas Individu'!AB$7,1,IF('2.1 Data FSVA 2025 &amp; Bobot'!M45&lt;'2.4 Prioritas Individu'!AB$8,2,IF('2.1 Data FSVA 2025 &amp; Bobot'!M45&lt;'2.4 Prioritas Individu'!AB$9,3,IF('2.1 Data FSVA 2025 &amp; Bobot'!M45&lt;'2.4 Prioritas Individu'!AB$10,4,IF('2.1 Data FSVA 2025 &amp; Bobot'!M45&lt;'2.4 Prioritas Individu'!AB$11,5,6))))))</f>
        <v/>
      </c>
      <c r="K45" s="64" t="str">
        <f>IF('2.1 Data FSVA 2025 &amp; Bobot'!O45="","",IF('2.1 Data FSVA 2025 &amp; Bobot'!O45&gt;='2.4 Prioritas Individu'!AC$7,1,IF('2.1 Data FSVA 2025 &amp; Bobot'!O45&gt;='2.4 Prioritas Individu'!AC$8,2,IF('2.1 Data FSVA 2025 &amp; Bobot'!O45&gt;='2.4 Prioritas Individu'!AC$9,3,IF('2.1 Data FSVA 2025 &amp; Bobot'!O45&gt;='2.4 Prioritas Individu'!AC$10,4,IF('2.1 Data FSVA 2025 &amp; Bobot'!O45&gt;='2.4 Prioritas Individu'!AC$11,5,6))))))</f>
        <v/>
      </c>
      <c r="L45" s="64" t="str">
        <f>IF('2.1 Data FSVA 2025 &amp; Bobot'!Q45="","",IF('2.1 Data FSVA 2025 &amp; Bobot'!Q45&gt;='2.4 Prioritas Individu'!AD$7,1,IF('2.1 Data FSVA 2025 &amp; Bobot'!Q45&gt;='2.4 Prioritas Individu'!AD$8,2,IF('2.1 Data FSVA 2025 &amp; Bobot'!Q45&gt;='2.4 Prioritas Individu'!AD$9,3,IF('2.1 Data FSVA 2025 &amp; Bobot'!Q45&gt;='2.4 Prioritas Individu'!AD$10,4,IF('2.1 Data FSVA 2025 &amp; Bobot'!Q45&gt;='2.4 Prioritas Individu'!AD$11,5,6))))))</f>
        <v/>
      </c>
      <c r="M45" s="64" t="str">
        <f>IF('2.1 Data FSVA 2025 &amp; Bobot'!S45="","",IF('2.1 Data FSVA 2025 &amp; Bobot'!S45&gt;='2.4 Prioritas Individu'!AE$7,1,IF('2.1 Data FSVA 2025 &amp; Bobot'!S45&gt;='2.4 Prioritas Individu'!AE$8,2,IF('2.1 Data FSVA 2025 &amp; Bobot'!S45&gt;='2.4 Prioritas Individu'!AE$9,3,IF('2.1 Data FSVA 2025 &amp; Bobot'!S45&gt;='2.4 Prioritas Individu'!AE$10,4,IF('2.1 Data FSVA 2025 &amp; Bobot'!S45&gt;='2.4 Prioritas Individu'!AE$11,5,6))))))</f>
        <v/>
      </c>
      <c r="N45" s="64" t="str">
        <f>IF('2.1 Data FSVA 2025 &amp; Bobot'!U45="","",IF('2.1 Data FSVA 2025 &amp; Bobot'!U45&lt;'2.4 Prioritas Individu'!AF$7,1,IF('2.1 Data FSVA 2025 &amp; Bobot'!U45&lt;'2.4 Prioritas Individu'!AF$8,2,IF('2.1 Data FSVA 2025 &amp; Bobot'!U45&lt;'2.4 Prioritas Individu'!AF$9,3,IF('2.1 Data FSVA 2025 &amp; Bobot'!U45&lt;'2.4 Prioritas Individu'!AF$10,4,IF('2.1 Data FSVA 2025 &amp; Bobot'!U45&lt;'2.4 Prioritas Individu'!AF$11,5,6))))))</f>
        <v/>
      </c>
      <c r="O45" s="64" t="str">
        <f>IF('2.1 Data FSVA 2025 &amp; Bobot'!W45="","",IF('2.1 Data FSVA 2025 &amp; Bobot'!W45&gt;='2.4 Prioritas Individu'!AG$7,1,IF('2.1 Data FSVA 2025 &amp; Bobot'!W45&gt;='2.4 Prioritas Individu'!AG$8,2,IF('2.1 Data FSVA 2025 &amp; Bobot'!W45&gt;='2.4 Prioritas Individu'!AG$9,3,IF('2.1 Data FSVA 2025 &amp; Bobot'!W45&gt;='2.4 Prioritas Individu'!AG$10,4,IF('2.1 Data FSVA 2025 &amp; Bobot'!W45&gt;='2.4 Prioritas Individu'!AG$11,5,6))))))</f>
        <v/>
      </c>
      <c r="P45" s="64" t="str">
        <f>IF('2.1 Data FSVA 2025 &amp; Bobot'!Y45="","",IF('2.1 Data FSVA 2025 &amp; Bobot'!Y45&lt;'2.4 Prioritas Individu'!AH$7,1,IF('2.1 Data FSVA 2025 &amp; Bobot'!Y45&lt;'2.4 Prioritas Individu'!AH$8,2,IF('2.1 Data FSVA 2025 &amp; Bobot'!Y45&lt;'2.4 Prioritas Individu'!AH$9,3,IF('2.1 Data FSVA 2025 &amp; Bobot'!Y45&lt;'2.4 Prioritas Individu'!AH$10,4,IF('2.1 Data FSVA 2025 &amp; Bobot'!Y45&lt;'2.4 Prioritas Individu'!AH$11,5,6))))))</f>
        <v/>
      </c>
      <c r="Q45" s="64" t="str">
        <f>IF('2.1 Data FSVA 2025 &amp; Bobot'!AA45="","",IF('2.1 Data FSVA 2025 &amp; Bobot'!AA45&lt;'2.4 Prioritas Individu'!AI$7,1,IF('2.1 Data FSVA 2025 &amp; Bobot'!AA45&lt;'2.4 Prioritas Individu'!AI$8,2,IF('2.1 Data FSVA 2025 &amp; Bobot'!AA45&lt;'2.4 Prioritas Individu'!AI$9,3,IF('2.1 Data FSVA 2025 &amp; Bobot'!AA45&lt;'2.4 Prioritas Individu'!AI$10,4,IF('2.1 Data FSVA 2025 &amp; Bobot'!AA45&lt;'2.4 Prioritas Individu'!AI$11,5,6))))))</f>
        <v/>
      </c>
      <c r="R45" s="64" t="str">
        <f>IF('2.1 Data FSVA 2025 &amp; Bobot'!AC45="","",IF('2.1 Data FSVA 2025 &amp; Bobot'!AC45&gt;='2.4 Prioritas Individu'!AJ$7,1,IF('2.1 Data FSVA 2025 &amp; Bobot'!AC45&gt;='2.4 Prioritas Individu'!AJ$8,2,IF('2.1 Data FSVA 2025 &amp; Bobot'!AC45&gt;='2.4 Prioritas Individu'!AJ$9,3,4))))</f>
        <v/>
      </c>
      <c r="S45" s="4" t="str">
        <f>'2.3 Indeks &amp; Cut off Komposit'!U49</f>
        <v>-</v>
      </c>
      <c r="T45" s="1" t="str">
        <f t="shared" si="0"/>
        <v>-</v>
      </c>
      <c r="U45" s="64" t="str">
        <f t="shared" si="1"/>
        <v>-</v>
      </c>
    </row>
    <row r="46" spans="1:21" x14ac:dyDescent="0.3">
      <c r="A46" s="1" t="str">
        <f>IF('2.1 Data FSVA 2025 &amp; Bobot'!A46="","",'2.1 Data FSVA 2025 &amp; Bobot'!A46)</f>
        <v/>
      </c>
      <c r="B46" s="2" t="str">
        <f>IF('2.1 Data FSVA 2025 &amp; Bobot'!B46="","",'2.1 Data FSVA 2025 &amp; Bobot'!B46)</f>
        <v/>
      </c>
      <c r="C46" s="1" t="str">
        <f>IF('2.1 Data FSVA 2025 &amp; Bobot'!C46="","",'2.1 Data FSVA 2025 &amp; Bobot'!C46)</f>
        <v/>
      </c>
      <c r="D46" s="1" t="str">
        <f>IF('2.1 Data FSVA 2025 &amp; Bobot'!D46="","",'2.1 Data FSVA 2025 &amp; Bobot'!D46)</f>
        <v/>
      </c>
      <c r="E46" s="1" t="str">
        <f>IF('2.1 Data FSVA 2025 &amp; Bobot'!E46="","",'2.1 Data FSVA 2025 &amp; Bobot'!E46)</f>
        <v/>
      </c>
      <c r="F46" s="2" t="str">
        <f>IF('2.1 Data FSVA 2025 &amp; Bobot'!F46="","",'2.1 Data FSVA 2025 &amp; Bobot'!F46)</f>
        <v/>
      </c>
      <c r="G46" s="64" t="str">
        <f>IF('2.1 Data FSVA 2025 &amp; Bobot'!G46="","",IF('2.1 Data FSVA 2025 &amp; Bobot'!G46&gt;='2.4 Prioritas Individu'!$Y$7,1,IF('2.1 Data FSVA 2025 &amp; Bobot'!G46&gt;='2.4 Prioritas Individu'!$Y$8,2,IF('2.1 Data FSVA 2025 &amp; Bobot'!G46&gt;='2.4 Prioritas Individu'!$Y$9,3,IF('2.1 Data FSVA 2025 &amp; Bobot'!G46&gt;='2.4 Prioritas Individu'!$Y$10,4,IF('2.1 Data FSVA 2025 &amp; Bobot'!G46&gt;='2.4 Prioritas Individu'!$Y$11,5,6))))))</f>
        <v/>
      </c>
      <c r="H46" s="64" t="str">
        <f>IF('2.1 Data FSVA 2025 &amp; Bobot'!I46="","",IF('2.1 Data FSVA 2025 &amp; Bobot'!I46&lt;'2.4 Prioritas Individu'!$Z$7,1,IF('2.1 Data FSVA 2025 &amp; Bobot'!I46&lt;'2.4 Prioritas Individu'!$Z$8,2,IF('2.1 Data FSVA 2025 &amp; Bobot'!I46&lt;'2.4 Prioritas Individu'!$Z$9,3,IF('2.1 Data FSVA 2025 &amp; Bobot'!I46&lt;'2.4 Prioritas Individu'!$Z$10,4,IF('2.1 Data FSVA 2025 &amp; Bobot'!I46&lt;'2.4 Prioritas Individu'!$Z$11,5,6))))))</f>
        <v/>
      </c>
      <c r="I46" s="64" t="str">
        <f>IF('2.1 Data FSVA 2025 &amp; Bobot'!K46="","",IF('2.1 Data FSVA 2025 &amp; Bobot'!K46&lt;'2.4 Prioritas Individu'!AA$7,1,IF('2.1 Data FSVA 2025 &amp; Bobot'!K46&lt;'2.4 Prioritas Individu'!AA$8,2,IF('2.1 Data FSVA 2025 &amp; Bobot'!K46&lt;'2.4 Prioritas Individu'!AA$9,3,IF('2.1 Data FSVA 2025 &amp; Bobot'!K46&lt;'2.4 Prioritas Individu'!AA$10,4,IF('2.1 Data FSVA 2025 &amp; Bobot'!K46&lt;'2.4 Prioritas Individu'!AA$11,5,6))))))</f>
        <v/>
      </c>
      <c r="J46" s="64" t="str">
        <f>IF('2.1 Data FSVA 2025 &amp; Bobot'!M46="","",IF('2.1 Data FSVA 2025 &amp; Bobot'!M46&lt;'2.4 Prioritas Individu'!AB$7,1,IF('2.1 Data FSVA 2025 &amp; Bobot'!M46&lt;'2.4 Prioritas Individu'!AB$8,2,IF('2.1 Data FSVA 2025 &amp; Bobot'!M46&lt;'2.4 Prioritas Individu'!AB$9,3,IF('2.1 Data FSVA 2025 &amp; Bobot'!M46&lt;'2.4 Prioritas Individu'!AB$10,4,IF('2.1 Data FSVA 2025 &amp; Bobot'!M46&lt;'2.4 Prioritas Individu'!AB$11,5,6))))))</f>
        <v/>
      </c>
      <c r="K46" s="64" t="str">
        <f>IF('2.1 Data FSVA 2025 &amp; Bobot'!O46="","",IF('2.1 Data FSVA 2025 &amp; Bobot'!O46&gt;='2.4 Prioritas Individu'!AC$7,1,IF('2.1 Data FSVA 2025 &amp; Bobot'!O46&gt;='2.4 Prioritas Individu'!AC$8,2,IF('2.1 Data FSVA 2025 &amp; Bobot'!O46&gt;='2.4 Prioritas Individu'!AC$9,3,IF('2.1 Data FSVA 2025 &amp; Bobot'!O46&gt;='2.4 Prioritas Individu'!AC$10,4,IF('2.1 Data FSVA 2025 &amp; Bobot'!O46&gt;='2.4 Prioritas Individu'!AC$11,5,6))))))</f>
        <v/>
      </c>
      <c r="L46" s="64" t="str">
        <f>IF('2.1 Data FSVA 2025 &amp; Bobot'!Q46="","",IF('2.1 Data FSVA 2025 &amp; Bobot'!Q46&gt;='2.4 Prioritas Individu'!AD$7,1,IF('2.1 Data FSVA 2025 &amp; Bobot'!Q46&gt;='2.4 Prioritas Individu'!AD$8,2,IF('2.1 Data FSVA 2025 &amp; Bobot'!Q46&gt;='2.4 Prioritas Individu'!AD$9,3,IF('2.1 Data FSVA 2025 &amp; Bobot'!Q46&gt;='2.4 Prioritas Individu'!AD$10,4,IF('2.1 Data FSVA 2025 &amp; Bobot'!Q46&gt;='2.4 Prioritas Individu'!AD$11,5,6))))))</f>
        <v/>
      </c>
      <c r="M46" s="64" t="str">
        <f>IF('2.1 Data FSVA 2025 &amp; Bobot'!S46="","",IF('2.1 Data FSVA 2025 &amp; Bobot'!S46&gt;='2.4 Prioritas Individu'!AE$7,1,IF('2.1 Data FSVA 2025 &amp; Bobot'!S46&gt;='2.4 Prioritas Individu'!AE$8,2,IF('2.1 Data FSVA 2025 &amp; Bobot'!S46&gt;='2.4 Prioritas Individu'!AE$9,3,IF('2.1 Data FSVA 2025 &amp; Bobot'!S46&gt;='2.4 Prioritas Individu'!AE$10,4,IF('2.1 Data FSVA 2025 &amp; Bobot'!S46&gt;='2.4 Prioritas Individu'!AE$11,5,6))))))</f>
        <v/>
      </c>
      <c r="N46" s="64" t="str">
        <f>IF('2.1 Data FSVA 2025 &amp; Bobot'!U46="","",IF('2.1 Data FSVA 2025 &amp; Bobot'!U46&lt;'2.4 Prioritas Individu'!AF$7,1,IF('2.1 Data FSVA 2025 &amp; Bobot'!U46&lt;'2.4 Prioritas Individu'!AF$8,2,IF('2.1 Data FSVA 2025 &amp; Bobot'!U46&lt;'2.4 Prioritas Individu'!AF$9,3,IF('2.1 Data FSVA 2025 &amp; Bobot'!U46&lt;'2.4 Prioritas Individu'!AF$10,4,IF('2.1 Data FSVA 2025 &amp; Bobot'!U46&lt;'2.4 Prioritas Individu'!AF$11,5,6))))))</f>
        <v/>
      </c>
      <c r="O46" s="64" t="str">
        <f>IF('2.1 Data FSVA 2025 &amp; Bobot'!W46="","",IF('2.1 Data FSVA 2025 &amp; Bobot'!W46&gt;='2.4 Prioritas Individu'!AG$7,1,IF('2.1 Data FSVA 2025 &amp; Bobot'!W46&gt;='2.4 Prioritas Individu'!AG$8,2,IF('2.1 Data FSVA 2025 &amp; Bobot'!W46&gt;='2.4 Prioritas Individu'!AG$9,3,IF('2.1 Data FSVA 2025 &amp; Bobot'!W46&gt;='2.4 Prioritas Individu'!AG$10,4,IF('2.1 Data FSVA 2025 &amp; Bobot'!W46&gt;='2.4 Prioritas Individu'!AG$11,5,6))))))</f>
        <v/>
      </c>
      <c r="P46" s="64" t="str">
        <f>IF('2.1 Data FSVA 2025 &amp; Bobot'!Y46="","",IF('2.1 Data FSVA 2025 &amp; Bobot'!Y46&lt;'2.4 Prioritas Individu'!AH$7,1,IF('2.1 Data FSVA 2025 &amp; Bobot'!Y46&lt;'2.4 Prioritas Individu'!AH$8,2,IF('2.1 Data FSVA 2025 &amp; Bobot'!Y46&lt;'2.4 Prioritas Individu'!AH$9,3,IF('2.1 Data FSVA 2025 &amp; Bobot'!Y46&lt;'2.4 Prioritas Individu'!AH$10,4,IF('2.1 Data FSVA 2025 &amp; Bobot'!Y46&lt;'2.4 Prioritas Individu'!AH$11,5,6))))))</f>
        <v/>
      </c>
      <c r="Q46" s="64" t="str">
        <f>IF('2.1 Data FSVA 2025 &amp; Bobot'!AA46="","",IF('2.1 Data FSVA 2025 &amp; Bobot'!AA46&lt;'2.4 Prioritas Individu'!AI$7,1,IF('2.1 Data FSVA 2025 &amp; Bobot'!AA46&lt;'2.4 Prioritas Individu'!AI$8,2,IF('2.1 Data FSVA 2025 &amp; Bobot'!AA46&lt;'2.4 Prioritas Individu'!AI$9,3,IF('2.1 Data FSVA 2025 &amp; Bobot'!AA46&lt;'2.4 Prioritas Individu'!AI$10,4,IF('2.1 Data FSVA 2025 &amp; Bobot'!AA46&lt;'2.4 Prioritas Individu'!AI$11,5,6))))))</f>
        <v/>
      </c>
      <c r="R46" s="64" t="str">
        <f>IF('2.1 Data FSVA 2025 &amp; Bobot'!AC46="","",IF('2.1 Data FSVA 2025 &amp; Bobot'!AC46&gt;='2.4 Prioritas Individu'!AJ$7,1,IF('2.1 Data FSVA 2025 &amp; Bobot'!AC46&gt;='2.4 Prioritas Individu'!AJ$8,2,IF('2.1 Data FSVA 2025 &amp; Bobot'!AC46&gt;='2.4 Prioritas Individu'!AJ$9,3,4))))</f>
        <v/>
      </c>
      <c r="S46" s="4" t="str">
        <f>'2.3 Indeks &amp; Cut off Komposit'!U50</f>
        <v>-</v>
      </c>
      <c r="T46" s="1" t="str">
        <f t="shared" si="0"/>
        <v>-</v>
      </c>
      <c r="U46" s="64" t="str">
        <f t="shared" si="1"/>
        <v>-</v>
      </c>
    </row>
    <row r="47" spans="1:21" x14ac:dyDescent="0.3">
      <c r="A47" s="1" t="str">
        <f>IF('2.1 Data FSVA 2025 &amp; Bobot'!A47="","",'2.1 Data FSVA 2025 &amp; Bobot'!A47)</f>
        <v/>
      </c>
      <c r="B47" s="2" t="str">
        <f>IF('2.1 Data FSVA 2025 &amp; Bobot'!B47="","",'2.1 Data FSVA 2025 &amp; Bobot'!B47)</f>
        <v/>
      </c>
      <c r="C47" s="1" t="str">
        <f>IF('2.1 Data FSVA 2025 &amp; Bobot'!C47="","",'2.1 Data FSVA 2025 &amp; Bobot'!C47)</f>
        <v/>
      </c>
      <c r="D47" s="1" t="str">
        <f>IF('2.1 Data FSVA 2025 &amp; Bobot'!D47="","",'2.1 Data FSVA 2025 &amp; Bobot'!D47)</f>
        <v/>
      </c>
      <c r="E47" s="1" t="str">
        <f>IF('2.1 Data FSVA 2025 &amp; Bobot'!E47="","",'2.1 Data FSVA 2025 &amp; Bobot'!E47)</f>
        <v/>
      </c>
      <c r="F47" s="2" t="str">
        <f>IF('2.1 Data FSVA 2025 &amp; Bobot'!F47="","",'2.1 Data FSVA 2025 &amp; Bobot'!F47)</f>
        <v/>
      </c>
      <c r="G47" s="64" t="str">
        <f>IF('2.1 Data FSVA 2025 &amp; Bobot'!G47="","",IF('2.1 Data FSVA 2025 &amp; Bobot'!G47&gt;='2.4 Prioritas Individu'!$Y$7,1,IF('2.1 Data FSVA 2025 &amp; Bobot'!G47&gt;='2.4 Prioritas Individu'!$Y$8,2,IF('2.1 Data FSVA 2025 &amp; Bobot'!G47&gt;='2.4 Prioritas Individu'!$Y$9,3,IF('2.1 Data FSVA 2025 &amp; Bobot'!G47&gt;='2.4 Prioritas Individu'!$Y$10,4,IF('2.1 Data FSVA 2025 &amp; Bobot'!G47&gt;='2.4 Prioritas Individu'!$Y$11,5,6))))))</f>
        <v/>
      </c>
      <c r="H47" s="64" t="str">
        <f>IF('2.1 Data FSVA 2025 &amp; Bobot'!I47="","",IF('2.1 Data FSVA 2025 &amp; Bobot'!I47&lt;'2.4 Prioritas Individu'!$Z$7,1,IF('2.1 Data FSVA 2025 &amp; Bobot'!I47&lt;'2.4 Prioritas Individu'!$Z$8,2,IF('2.1 Data FSVA 2025 &amp; Bobot'!I47&lt;'2.4 Prioritas Individu'!$Z$9,3,IF('2.1 Data FSVA 2025 &amp; Bobot'!I47&lt;'2.4 Prioritas Individu'!$Z$10,4,IF('2.1 Data FSVA 2025 &amp; Bobot'!I47&lt;'2.4 Prioritas Individu'!$Z$11,5,6))))))</f>
        <v/>
      </c>
      <c r="I47" s="64" t="str">
        <f>IF('2.1 Data FSVA 2025 &amp; Bobot'!K47="","",IF('2.1 Data FSVA 2025 &amp; Bobot'!K47&lt;'2.4 Prioritas Individu'!AA$7,1,IF('2.1 Data FSVA 2025 &amp; Bobot'!K47&lt;'2.4 Prioritas Individu'!AA$8,2,IF('2.1 Data FSVA 2025 &amp; Bobot'!K47&lt;'2.4 Prioritas Individu'!AA$9,3,IF('2.1 Data FSVA 2025 &amp; Bobot'!K47&lt;'2.4 Prioritas Individu'!AA$10,4,IF('2.1 Data FSVA 2025 &amp; Bobot'!K47&lt;'2.4 Prioritas Individu'!AA$11,5,6))))))</f>
        <v/>
      </c>
      <c r="J47" s="64" t="str">
        <f>IF('2.1 Data FSVA 2025 &amp; Bobot'!M47="","",IF('2.1 Data FSVA 2025 &amp; Bobot'!M47&lt;'2.4 Prioritas Individu'!AB$7,1,IF('2.1 Data FSVA 2025 &amp; Bobot'!M47&lt;'2.4 Prioritas Individu'!AB$8,2,IF('2.1 Data FSVA 2025 &amp; Bobot'!M47&lt;'2.4 Prioritas Individu'!AB$9,3,IF('2.1 Data FSVA 2025 &amp; Bobot'!M47&lt;'2.4 Prioritas Individu'!AB$10,4,IF('2.1 Data FSVA 2025 &amp; Bobot'!M47&lt;'2.4 Prioritas Individu'!AB$11,5,6))))))</f>
        <v/>
      </c>
      <c r="K47" s="64" t="str">
        <f>IF('2.1 Data FSVA 2025 &amp; Bobot'!O47="","",IF('2.1 Data FSVA 2025 &amp; Bobot'!O47&gt;='2.4 Prioritas Individu'!AC$7,1,IF('2.1 Data FSVA 2025 &amp; Bobot'!O47&gt;='2.4 Prioritas Individu'!AC$8,2,IF('2.1 Data FSVA 2025 &amp; Bobot'!O47&gt;='2.4 Prioritas Individu'!AC$9,3,IF('2.1 Data FSVA 2025 &amp; Bobot'!O47&gt;='2.4 Prioritas Individu'!AC$10,4,IF('2.1 Data FSVA 2025 &amp; Bobot'!O47&gt;='2.4 Prioritas Individu'!AC$11,5,6))))))</f>
        <v/>
      </c>
      <c r="L47" s="64" t="str">
        <f>IF('2.1 Data FSVA 2025 &amp; Bobot'!Q47="","",IF('2.1 Data FSVA 2025 &amp; Bobot'!Q47&gt;='2.4 Prioritas Individu'!AD$7,1,IF('2.1 Data FSVA 2025 &amp; Bobot'!Q47&gt;='2.4 Prioritas Individu'!AD$8,2,IF('2.1 Data FSVA 2025 &amp; Bobot'!Q47&gt;='2.4 Prioritas Individu'!AD$9,3,IF('2.1 Data FSVA 2025 &amp; Bobot'!Q47&gt;='2.4 Prioritas Individu'!AD$10,4,IF('2.1 Data FSVA 2025 &amp; Bobot'!Q47&gt;='2.4 Prioritas Individu'!AD$11,5,6))))))</f>
        <v/>
      </c>
      <c r="M47" s="64" t="str">
        <f>IF('2.1 Data FSVA 2025 &amp; Bobot'!S47="","",IF('2.1 Data FSVA 2025 &amp; Bobot'!S47&gt;='2.4 Prioritas Individu'!AE$7,1,IF('2.1 Data FSVA 2025 &amp; Bobot'!S47&gt;='2.4 Prioritas Individu'!AE$8,2,IF('2.1 Data FSVA 2025 &amp; Bobot'!S47&gt;='2.4 Prioritas Individu'!AE$9,3,IF('2.1 Data FSVA 2025 &amp; Bobot'!S47&gt;='2.4 Prioritas Individu'!AE$10,4,IF('2.1 Data FSVA 2025 &amp; Bobot'!S47&gt;='2.4 Prioritas Individu'!AE$11,5,6))))))</f>
        <v/>
      </c>
      <c r="N47" s="64" t="str">
        <f>IF('2.1 Data FSVA 2025 &amp; Bobot'!U47="","",IF('2.1 Data FSVA 2025 &amp; Bobot'!U47&lt;'2.4 Prioritas Individu'!AF$7,1,IF('2.1 Data FSVA 2025 &amp; Bobot'!U47&lt;'2.4 Prioritas Individu'!AF$8,2,IF('2.1 Data FSVA 2025 &amp; Bobot'!U47&lt;'2.4 Prioritas Individu'!AF$9,3,IF('2.1 Data FSVA 2025 &amp; Bobot'!U47&lt;'2.4 Prioritas Individu'!AF$10,4,IF('2.1 Data FSVA 2025 &amp; Bobot'!U47&lt;'2.4 Prioritas Individu'!AF$11,5,6))))))</f>
        <v/>
      </c>
      <c r="O47" s="64" t="str">
        <f>IF('2.1 Data FSVA 2025 &amp; Bobot'!W47="","",IF('2.1 Data FSVA 2025 &amp; Bobot'!W47&gt;='2.4 Prioritas Individu'!AG$7,1,IF('2.1 Data FSVA 2025 &amp; Bobot'!W47&gt;='2.4 Prioritas Individu'!AG$8,2,IF('2.1 Data FSVA 2025 &amp; Bobot'!W47&gt;='2.4 Prioritas Individu'!AG$9,3,IF('2.1 Data FSVA 2025 &amp; Bobot'!W47&gt;='2.4 Prioritas Individu'!AG$10,4,IF('2.1 Data FSVA 2025 &amp; Bobot'!W47&gt;='2.4 Prioritas Individu'!AG$11,5,6))))))</f>
        <v/>
      </c>
      <c r="P47" s="64" t="str">
        <f>IF('2.1 Data FSVA 2025 &amp; Bobot'!Y47="","",IF('2.1 Data FSVA 2025 &amp; Bobot'!Y47&lt;'2.4 Prioritas Individu'!AH$7,1,IF('2.1 Data FSVA 2025 &amp; Bobot'!Y47&lt;'2.4 Prioritas Individu'!AH$8,2,IF('2.1 Data FSVA 2025 &amp; Bobot'!Y47&lt;'2.4 Prioritas Individu'!AH$9,3,IF('2.1 Data FSVA 2025 &amp; Bobot'!Y47&lt;'2.4 Prioritas Individu'!AH$10,4,IF('2.1 Data FSVA 2025 &amp; Bobot'!Y47&lt;'2.4 Prioritas Individu'!AH$11,5,6))))))</f>
        <v/>
      </c>
      <c r="Q47" s="64" t="str">
        <f>IF('2.1 Data FSVA 2025 &amp; Bobot'!AA47="","",IF('2.1 Data FSVA 2025 &amp; Bobot'!AA47&lt;'2.4 Prioritas Individu'!AI$7,1,IF('2.1 Data FSVA 2025 &amp; Bobot'!AA47&lt;'2.4 Prioritas Individu'!AI$8,2,IF('2.1 Data FSVA 2025 &amp; Bobot'!AA47&lt;'2.4 Prioritas Individu'!AI$9,3,IF('2.1 Data FSVA 2025 &amp; Bobot'!AA47&lt;'2.4 Prioritas Individu'!AI$10,4,IF('2.1 Data FSVA 2025 &amp; Bobot'!AA47&lt;'2.4 Prioritas Individu'!AI$11,5,6))))))</f>
        <v/>
      </c>
      <c r="R47" s="64" t="str">
        <f>IF('2.1 Data FSVA 2025 &amp; Bobot'!AC47="","",IF('2.1 Data FSVA 2025 &amp; Bobot'!AC47&gt;='2.4 Prioritas Individu'!AJ$7,1,IF('2.1 Data FSVA 2025 &amp; Bobot'!AC47&gt;='2.4 Prioritas Individu'!AJ$8,2,IF('2.1 Data FSVA 2025 &amp; Bobot'!AC47&gt;='2.4 Prioritas Individu'!AJ$9,3,4))))</f>
        <v/>
      </c>
      <c r="S47" s="4" t="str">
        <f>'2.3 Indeks &amp; Cut off Komposit'!U51</f>
        <v>-</v>
      </c>
      <c r="T47" s="1" t="str">
        <f t="shared" si="0"/>
        <v>-</v>
      </c>
      <c r="U47" s="64" t="str">
        <f t="shared" si="1"/>
        <v>-</v>
      </c>
    </row>
    <row r="48" spans="1:21" x14ac:dyDescent="0.3">
      <c r="A48" s="1" t="str">
        <f>IF('2.1 Data FSVA 2025 &amp; Bobot'!A48="","",'2.1 Data FSVA 2025 &amp; Bobot'!A48)</f>
        <v/>
      </c>
      <c r="B48" s="2" t="str">
        <f>IF('2.1 Data FSVA 2025 &amp; Bobot'!B48="","",'2.1 Data FSVA 2025 &amp; Bobot'!B48)</f>
        <v/>
      </c>
      <c r="C48" s="1" t="str">
        <f>IF('2.1 Data FSVA 2025 &amp; Bobot'!C48="","",'2.1 Data FSVA 2025 &amp; Bobot'!C48)</f>
        <v/>
      </c>
      <c r="D48" s="1" t="str">
        <f>IF('2.1 Data FSVA 2025 &amp; Bobot'!D48="","",'2.1 Data FSVA 2025 &amp; Bobot'!D48)</f>
        <v/>
      </c>
      <c r="E48" s="1" t="str">
        <f>IF('2.1 Data FSVA 2025 &amp; Bobot'!E48="","",'2.1 Data FSVA 2025 &amp; Bobot'!E48)</f>
        <v/>
      </c>
      <c r="F48" s="2" t="str">
        <f>IF('2.1 Data FSVA 2025 &amp; Bobot'!F48="","",'2.1 Data FSVA 2025 &amp; Bobot'!F48)</f>
        <v/>
      </c>
      <c r="G48" s="64" t="str">
        <f>IF('2.1 Data FSVA 2025 &amp; Bobot'!G48="","",IF('2.1 Data FSVA 2025 &amp; Bobot'!G48&gt;='2.4 Prioritas Individu'!$Y$7,1,IF('2.1 Data FSVA 2025 &amp; Bobot'!G48&gt;='2.4 Prioritas Individu'!$Y$8,2,IF('2.1 Data FSVA 2025 &amp; Bobot'!G48&gt;='2.4 Prioritas Individu'!$Y$9,3,IF('2.1 Data FSVA 2025 &amp; Bobot'!G48&gt;='2.4 Prioritas Individu'!$Y$10,4,IF('2.1 Data FSVA 2025 &amp; Bobot'!G48&gt;='2.4 Prioritas Individu'!$Y$11,5,6))))))</f>
        <v/>
      </c>
      <c r="H48" s="64" t="str">
        <f>IF('2.1 Data FSVA 2025 &amp; Bobot'!I48="","",IF('2.1 Data FSVA 2025 &amp; Bobot'!I48&lt;'2.4 Prioritas Individu'!$Z$7,1,IF('2.1 Data FSVA 2025 &amp; Bobot'!I48&lt;'2.4 Prioritas Individu'!$Z$8,2,IF('2.1 Data FSVA 2025 &amp; Bobot'!I48&lt;'2.4 Prioritas Individu'!$Z$9,3,IF('2.1 Data FSVA 2025 &amp; Bobot'!I48&lt;'2.4 Prioritas Individu'!$Z$10,4,IF('2.1 Data FSVA 2025 &amp; Bobot'!I48&lt;'2.4 Prioritas Individu'!$Z$11,5,6))))))</f>
        <v/>
      </c>
      <c r="I48" s="64" t="str">
        <f>IF('2.1 Data FSVA 2025 &amp; Bobot'!K48="","",IF('2.1 Data FSVA 2025 &amp; Bobot'!K48&lt;'2.4 Prioritas Individu'!AA$7,1,IF('2.1 Data FSVA 2025 &amp; Bobot'!K48&lt;'2.4 Prioritas Individu'!AA$8,2,IF('2.1 Data FSVA 2025 &amp; Bobot'!K48&lt;'2.4 Prioritas Individu'!AA$9,3,IF('2.1 Data FSVA 2025 &amp; Bobot'!K48&lt;'2.4 Prioritas Individu'!AA$10,4,IF('2.1 Data FSVA 2025 &amp; Bobot'!K48&lt;'2.4 Prioritas Individu'!AA$11,5,6))))))</f>
        <v/>
      </c>
      <c r="J48" s="64" t="str">
        <f>IF('2.1 Data FSVA 2025 &amp; Bobot'!M48="","",IF('2.1 Data FSVA 2025 &amp; Bobot'!M48&lt;'2.4 Prioritas Individu'!AB$7,1,IF('2.1 Data FSVA 2025 &amp; Bobot'!M48&lt;'2.4 Prioritas Individu'!AB$8,2,IF('2.1 Data FSVA 2025 &amp; Bobot'!M48&lt;'2.4 Prioritas Individu'!AB$9,3,IF('2.1 Data FSVA 2025 &amp; Bobot'!M48&lt;'2.4 Prioritas Individu'!AB$10,4,IF('2.1 Data FSVA 2025 &amp; Bobot'!M48&lt;'2.4 Prioritas Individu'!AB$11,5,6))))))</f>
        <v/>
      </c>
      <c r="K48" s="64" t="str">
        <f>IF('2.1 Data FSVA 2025 &amp; Bobot'!O48="","",IF('2.1 Data FSVA 2025 &amp; Bobot'!O48&gt;='2.4 Prioritas Individu'!AC$7,1,IF('2.1 Data FSVA 2025 &amp; Bobot'!O48&gt;='2.4 Prioritas Individu'!AC$8,2,IF('2.1 Data FSVA 2025 &amp; Bobot'!O48&gt;='2.4 Prioritas Individu'!AC$9,3,IF('2.1 Data FSVA 2025 &amp; Bobot'!O48&gt;='2.4 Prioritas Individu'!AC$10,4,IF('2.1 Data FSVA 2025 &amp; Bobot'!O48&gt;='2.4 Prioritas Individu'!AC$11,5,6))))))</f>
        <v/>
      </c>
      <c r="L48" s="64" t="str">
        <f>IF('2.1 Data FSVA 2025 &amp; Bobot'!Q48="","",IF('2.1 Data FSVA 2025 &amp; Bobot'!Q48&gt;='2.4 Prioritas Individu'!AD$7,1,IF('2.1 Data FSVA 2025 &amp; Bobot'!Q48&gt;='2.4 Prioritas Individu'!AD$8,2,IF('2.1 Data FSVA 2025 &amp; Bobot'!Q48&gt;='2.4 Prioritas Individu'!AD$9,3,IF('2.1 Data FSVA 2025 &amp; Bobot'!Q48&gt;='2.4 Prioritas Individu'!AD$10,4,IF('2.1 Data FSVA 2025 &amp; Bobot'!Q48&gt;='2.4 Prioritas Individu'!AD$11,5,6))))))</f>
        <v/>
      </c>
      <c r="M48" s="64" t="str">
        <f>IF('2.1 Data FSVA 2025 &amp; Bobot'!S48="","",IF('2.1 Data FSVA 2025 &amp; Bobot'!S48&gt;='2.4 Prioritas Individu'!AE$7,1,IF('2.1 Data FSVA 2025 &amp; Bobot'!S48&gt;='2.4 Prioritas Individu'!AE$8,2,IF('2.1 Data FSVA 2025 &amp; Bobot'!S48&gt;='2.4 Prioritas Individu'!AE$9,3,IF('2.1 Data FSVA 2025 &amp; Bobot'!S48&gt;='2.4 Prioritas Individu'!AE$10,4,IF('2.1 Data FSVA 2025 &amp; Bobot'!S48&gt;='2.4 Prioritas Individu'!AE$11,5,6))))))</f>
        <v/>
      </c>
      <c r="N48" s="64" t="str">
        <f>IF('2.1 Data FSVA 2025 &amp; Bobot'!U48="","",IF('2.1 Data FSVA 2025 &amp; Bobot'!U48&lt;'2.4 Prioritas Individu'!AF$7,1,IF('2.1 Data FSVA 2025 &amp; Bobot'!U48&lt;'2.4 Prioritas Individu'!AF$8,2,IF('2.1 Data FSVA 2025 &amp; Bobot'!U48&lt;'2.4 Prioritas Individu'!AF$9,3,IF('2.1 Data FSVA 2025 &amp; Bobot'!U48&lt;'2.4 Prioritas Individu'!AF$10,4,IF('2.1 Data FSVA 2025 &amp; Bobot'!U48&lt;'2.4 Prioritas Individu'!AF$11,5,6))))))</f>
        <v/>
      </c>
      <c r="O48" s="64" t="str">
        <f>IF('2.1 Data FSVA 2025 &amp; Bobot'!W48="","",IF('2.1 Data FSVA 2025 &amp; Bobot'!W48&gt;='2.4 Prioritas Individu'!AG$7,1,IF('2.1 Data FSVA 2025 &amp; Bobot'!W48&gt;='2.4 Prioritas Individu'!AG$8,2,IF('2.1 Data FSVA 2025 &amp; Bobot'!W48&gt;='2.4 Prioritas Individu'!AG$9,3,IF('2.1 Data FSVA 2025 &amp; Bobot'!W48&gt;='2.4 Prioritas Individu'!AG$10,4,IF('2.1 Data FSVA 2025 &amp; Bobot'!W48&gt;='2.4 Prioritas Individu'!AG$11,5,6))))))</f>
        <v/>
      </c>
      <c r="P48" s="64" t="str">
        <f>IF('2.1 Data FSVA 2025 &amp; Bobot'!Y48="","",IF('2.1 Data FSVA 2025 &amp; Bobot'!Y48&lt;'2.4 Prioritas Individu'!AH$7,1,IF('2.1 Data FSVA 2025 &amp; Bobot'!Y48&lt;'2.4 Prioritas Individu'!AH$8,2,IF('2.1 Data FSVA 2025 &amp; Bobot'!Y48&lt;'2.4 Prioritas Individu'!AH$9,3,IF('2.1 Data FSVA 2025 &amp; Bobot'!Y48&lt;'2.4 Prioritas Individu'!AH$10,4,IF('2.1 Data FSVA 2025 &amp; Bobot'!Y48&lt;'2.4 Prioritas Individu'!AH$11,5,6))))))</f>
        <v/>
      </c>
      <c r="Q48" s="64" t="str">
        <f>IF('2.1 Data FSVA 2025 &amp; Bobot'!AA48="","",IF('2.1 Data FSVA 2025 &amp; Bobot'!AA48&lt;'2.4 Prioritas Individu'!AI$7,1,IF('2.1 Data FSVA 2025 &amp; Bobot'!AA48&lt;'2.4 Prioritas Individu'!AI$8,2,IF('2.1 Data FSVA 2025 &amp; Bobot'!AA48&lt;'2.4 Prioritas Individu'!AI$9,3,IF('2.1 Data FSVA 2025 &amp; Bobot'!AA48&lt;'2.4 Prioritas Individu'!AI$10,4,IF('2.1 Data FSVA 2025 &amp; Bobot'!AA48&lt;'2.4 Prioritas Individu'!AI$11,5,6))))))</f>
        <v/>
      </c>
      <c r="R48" s="64" t="str">
        <f>IF('2.1 Data FSVA 2025 &amp; Bobot'!AC48="","",IF('2.1 Data FSVA 2025 &amp; Bobot'!AC48&gt;='2.4 Prioritas Individu'!AJ$7,1,IF('2.1 Data FSVA 2025 &amp; Bobot'!AC48&gt;='2.4 Prioritas Individu'!AJ$8,2,IF('2.1 Data FSVA 2025 &amp; Bobot'!AC48&gt;='2.4 Prioritas Individu'!AJ$9,3,4))))</f>
        <v/>
      </c>
      <c r="S48" s="4" t="str">
        <f>'2.3 Indeks &amp; Cut off Komposit'!U52</f>
        <v>-</v>
      </c>
      <c r="T48" s="1" t="str">
        <f t="shared" si="0"/>
        <v>-</v>
      </c>
      <c r="U48" s="64" t="str">
        <f t="shared" si="1"/>
        <v>-</v>
      </c>
    </row>
    <row r="49" spans="1:21" x14ac:dyDescent="0.3">
      <c r="A49" s="1" t="str">
        <f>IF('2.1 Data FSVA 2025 &amp; Bobot'!A49="","",'2.1 Data FSVA 2025 &amp; Bobot'!A49)</f>
        <v/>
      </c>
      <c r="B49" s="2" t="str">
        <f>IF('2.1 Data FSVA 2025 &amp; Bobot'!B49="","",'2.1 Data FSVA 2025 &amp; Bobot'!B49)</f>
        <v/>
      </c>
      <c r="C49" s="1" t="str">
        <f>IF('2.1 Data FSVA 2025 &amp; Bobot'!C49="","",'2.1 Data FSVA 2025 &amp; Bobot'!C49)</f>
        <v/>
      </c>
      <c r="D49" s="1" t="str">
        <f>IF('2.1 Data FSVA 2025 &amp; Bobot'!D49="","",'2.1 Data FSVA 2025 &amp; Bobot'!D49)</f>
        <v/>
      </c>
      <c r="E49" s="1" t="str">
        <f>IF('2.1 Data FSVA 2025 &amp; Bobot'!E49="","",'2.1 Data FSVA 2025 &amp; Bobot'!E49)</f>
        <v/>
      </c>
      <c r="F49" s="2" t="str">
        <f>IF('2.1 Data FSVA 2025 &amp; Bobot'!F49="","",'2.1 Data FSVA 2025 &amp; Bobot'!F49)</f>
        <v/>
      </c>
      <c r="G49" s="64" t="str">
        <f>IF('2.1 Data FSVA 2025 &amp; Bobot'!G49="","",IF('2.1 Data FSVA 2025 &amp; Bobot'!G49&gt;='2.4 Prioritas Individu'!$Y$7,1,IF('2.1 Data FSVA 2025 &amp; Bobot'!G49&gt;='2.4 Prioritas Individu'!$Y$8,2,IF('2.1 Data FSVA 2025 &amp; Bobot'!G49&gt;='2.4 Prioritas Individu'!$Y$9,3,IF('2.1 Data FSVA 2025 &amp; Bobot'!G49&gt;='2.4 Prioritas Individu'!$Y$10,4,IF('2.1 Data FSVA 2025 &amp; Bobot'!G49&gt;='2.4 Prioritas Individu'!$Y$11,5,6))))))</f>
        <v/>
      </c>
      <c r="H49" s="64" t="str">
        <f>IF('2.1 Data FSVA 2025 &amp; Bobot'!I49="","",IF('2.1 Data FSVA 2025 &amp; Bobot'!I49&lt;'2.4 Prioritas Individu'!$Z$7,1,IF('2.1 Data FSVA 2025 &amp; Bobot'!I49&lt;'2.4 Prioritas Individu'!$Z$8,2,IF('2.1 Data FSVA 2025 &amp; Bobot'!I49&lt;'2.4 Prioritas Individu'!$Z$9,3,IF('2.1 Data FSVA 2025 &amp; Bobot'!I49&lt;'2.4 Prioritas Individu'!$Z$10,4,IF('2.1 Data FSVA 2025 &amp; Bobot'!I49&lt;'2.4 Prioritas Individu'!$Z$11,5,6))))))</f>
        <v/>
      </c>
      <c r="I49" s="64" t="str">
        <f>IF('2.1 Data FSVA 2025 &amp; Bobot'!K49="","",IF('2.1 Data FSVA 2025 &amp; Bobot'!K49&lt;'2.4 Prioritas Individu'!AA$7,1,IF('2.1 Data FSVA 2025 &amp; Bobot'!K49&lt;'2.4 Prioritas Individu'!AA$8,2,IF('2.1 Data FSVA 2025 &amp; Bobot'!K49&lt;'2.4 Prioritas Individu'!AA$9,3,IF('2.1 Data FSVA 2025 &amp; Bobot'!K49&lt;'2.4 Prioritas Individu'!AA$10,4,IF('2.1 Data FSVA 2025 &amp; Bobot'!K49&lt;'2.4 Prioritas Individu'!AA$11,5,6))))))</f>
        <v/>
      </c>
      <c r="J49" s="64" t="str">
        <f>IF('2.1 Data FSVA 2025 &amp; Bobot'!M49="","",IF('2.1 Data FSVA 2025 &amp; Bobot'!M49&lt;'2.4 Prioritas Individu'!AB$7,1,IF('2.1 Data FSVA 2025 &amp; Bobot'!M49&lt;'2.4 Prioritas Individu'!AB$8,2,IF('2.1 Data FSVA 2025 &amp; Bobot'!M49&lt;'2.4 Prioritas Individu'!AB$9,3,IF('2.1 Data FSVA 2025 &amp; Bobot'!M49&lt;'2.4 Prioritas Individu'!AB$10,4,IF('2.1 Data FSVA 2025 &amp; Bobot'!M49&lt;'2.4 Prioritas Individu'!AB$11,5,6))))))</f>
        <v/>
      </c>
      <c r="K49" s="64" t="str">
        <f>IF('2.1 Data FSVA 2025 &amp; Bobot'!O49="","",IF('2.1 Data FSVA 2025 &amp; Bobot'!O49&gt;='2.4 Prioritas Individu'!AC$7,1,IF('2.1 Data FSVA 2025 &amp; Bobot'!O49&gt;='2.4 Prioritas Individu'!AC$8,2,IF('2.1 Data FSVA 2025 &amp; Bobot'!O49&gt;='2.4 Prioritas Individu'!AC$9,3,IF('2.1 Data FSVA 2025 &amp; Bobot'!O49&gt;='2.4 Prioritas Individu'!AC$10,4,IF('2.1 Data FSVA 2025 &amp; Bobot'!O49&gt;='2.4 Prioritas Individu'!AC$11,5,6))))))</f>
        <v/>
      </c>
      <c r="L49" s="64" t="str">
        <f>IF('2.1 Data FSVA 2025 &amp; Bobot'!Q49="","",IF('2.1 Data FSVA 2025 &amp; Bobot'!Q49&gt;='2.4 Prioritas Individu'!AD$7,1,IF('2.1 Data FSVA 2025 &amp; Bobot'!Q49&gt;='2.4 Prioritas Individu'!AD$8,2,IF('2.1 Data FSVA 2025 &amp; Bobot'!Q49&gt;='2.4 Prioritas Individu'!AD$9,3,IF('2.1 Data FSVA 2025 &amp; Bobot'!Q49&gt;='2.4 Prioritas Individu'!AD$10,4,IF('2.1 Data FSVA 2025 &amp; Bobot'!Q49&gt;='2.4 Prioritas Individu'!AD$11,5,6))))))</f>
        <v/>
      </c>
      <c r="M49" s="64" t="str">
        <f>IF('2.1 Data FSVA 2025 &amp; Bobot'!S49="","",IF('2.1 Data FSVA 2025 &amp; Bobot'!S49&gt;='2.4 Prioritas Individu'!AE$7,1,IF('2.1 Data FSVA 2025 &amp; Bobot'!S49&gt;='2.4 Prioritas Individu'!AE$8,2,IF('2.1 Data FSVA 2025 &amp; Bobot'!S49&gt;='2.4 Prioritas Individu'!AE$9,3,IF('2.1 Data FSVA 2025 &amp; Bobot'!S49&gt;='2.4 Prioritas Individu'!AE$10,4,IF('2.1 Data FSVA 2025 &amp; Bobot'!S49&gt;='2.4 Prioritas Individu'!AE$11,5,6))))))</f>
        <v/>
      </c>
      <c r="N49" s="64" t="str">
        <f>IF('2.1 Data FSVA 2025 &amp; Bobot'!U49="","",IF('2.1 Data FSVA 2025 &amp; Bobot'!U49&lt;'2.4 Prioritas Individu'!AF$7,1,IF('2.1 Data FSVA 2025 &amp; Bobot'!U49&lt;'2.4 Prioritas Individu'!AF$8,2,IF('2.1 Data FSVA 2025 &amp; Bobot'!U49&lt;'2.4 Prioritas Individu'!AF$9,3,IF('2.1 Data FSVA 2025 &amp; Bobot'!U49&lt;'2.4 Prioritas Individu'!AF$10,4,IF('2.1 Data FSVA 2025 &amp; Bobot'!U49&lt;'2.4 Prioritas Individu'!AF$11,5,6))))))</f>
        <v/>
      </c>
      <c r="O49" s="64" t="str">
        <f>IF('2.1 Data FSVA 2025 &amp; Bobot'!W49="","",IF('2.1 Data FSVA 2025 &amp; Bobot'!W49&gt;='2.4 Prioritas Individu'!AG$7,1,IF('2.1 Data FSVA 2025 &amp; Bobot'!W49&gt;='2.4 Prioritas Individu'!AG$8,2,IF('2.1 Data FSVA 2025 &amp; Bobot'!W49&gt;='2.4 Prioritas Individu'!AG$9,3,IF('2.1 Data FSVA 2025 &amp; Bobot'!W49&gt;='2.4 Prioritas Individu'!AG$10,4,IF('2.1 Data FSVA 2025 &amp; Bobot'!W49&gt;='2.4 Prioritas Individu'!AG$11,5,6))))))</f>
        <v/>
      </c>
      <c r="P49" s="64" t="str">
        <f>IF('2.1 Data FSVA 2025 &amp; Bobot'!Y49="","",IF('2.1 Data FSVA 2025 &amp; Bobot'!Y49&lt;'2.4 Prioritas Individu'!AH$7,1,IF('2.1 Data FSVA 2025 &amp; Bobot'!Y49&lt;'2.4 Prioritas Individu'!AH$8,2,IF('2.1 Data FSVA 2025 &amp; Bobot'!Y49&lt;'2.4 Prioritas Individu'!AH$9,3,IF('2.1 Data FSVA 2025 &amp; Bobot'!Y49&lt;'2.4 Prioritas Individu'!AH$10,4,IF('2.1 Data FSVA 2025 &amp; Bobot'!Y49&lt;'2.4 Prioritas Individu'!AH$11,5,6))))))</f>
        <v/>
      </c>
      <c r="Q49" s="64" t="str">
        <f>IF('2.1 Data FSVA 2025 &amp; Bobot'!AA49="","",IF('2.1 Data FSVA 2025 &amp; Bobot'!AA49&lt;'2.4 Prioritas Individu'!AI$7,1,IF('2.1 Data FSVA 2025 &amp; Bobot'!AA49&lt;'2.4 Prioritas Individu'!AI$8,2,IF('2.1 Data FSVA 2025 &amp; Bobot'!AA49&lt;'2.4 Prioritas Individu'!AI$9,3,IF('2.1 Data FSVA 2025 &amp; Bobot'!AA49&lt;'2.4 Prioritas Individu'!AI$10,4,IF('2.1 Data FSVA 2025 &amp; Bobot'!AA49&lt;'2.4 Prioritas Individu'!AI$11,5,6))))))</f>
        <v/>
      </c>
      <c r="R49" s="64" t="str">
        <f>IF('2.1 Data FSVA 2025 &amp; Bobot'!AC49="","",IF('2.1 Data FSVA 2025 &amp; Bobot'!AC49&gt;='2.4 Prioritas Individu'!AJ$7,1,IF('2.1 Data FSVA 2025 &amp; Bobot'!AC49&gt;='2.4 Prioritas Individu'!AJ$8,2,IF('2.1 Data FSVA 2025 &amp; Bobot'!AC49&gt;='2.4 Prioritas Individu'!AJ$9,3,4))))</f>
        <v/>
      </c>
      <c r="S49" s="4" t="str">
        <f>'2.3 Indeks &amp; Cut off Komposit'!U53</f>
        <v>-</v>
      </c>
      <c r="T49" s="1" t="str">
        <f t="shared" si="0"/>
        <v>-</v>
      </c>
      <c r="U49" s="64" t="str">
        <f t="shared" si="1"/>
        <v>-</v>
      </c>
    </row>
    <row r="50" spans="1:21" x14ac:dyDescent="0.3">
      <c r="A50" s="1" t="str">
        <f>IF('2.1 Data FSVA 2025 &amp; Bobot'!A50="","",'2.1 Data FSVA 2025 &amp; Bobot'!A50)</f>
        <v/>
      </c>
      <c r="B50" s="2" t="str">
        <f>IF('2.1 Data FSVA 2025 &amp; Bobot'!B50="","",'2.1 Data FSVA 2025 &amp; Bobot'!B50)</f>
        <v/>
      </c>
      <c r="C50" s="1" t="str">
        <f>IF('2.1 Data FSVA 2025 &amp; Bobot'!C50="","",'2.1 Data FSVA 2025 &amp; Bobot'!C50)</f>
        <v/>
      </c>
      <c r="D50" s="1" t="str">
        <f>IF('2.1 Data FSVA 2025 &amp; Bobot'!D50="","",'2.1 Data FSVA 2025 &amp; Bobot'!D50)</f>
        <v/>
      </c>
      <c r="E50" s="1" t="str">
        <f>IF('2.1 Data FSVA 2025 &amp; Bobot'!E50="","",'2.1 Data FSVA 2025 &amp; Bobot'!E50)</f>
        <v/>
      </c>
      <c r="F50" s="2" t="str">
        <f>IF('2.1 Data FSVA 2025 &amp; Bobot'!F50="","",'2.1 Data FSVA 2025 &amp; Bobot'!F50)</f>
        <v/>
      </c>
      <c r="G50" s="64" t="str">
        <f>IF('2.1 Data FSVA 2025 &amp; Bobot'!G50="","",IF('2.1 Data FSVA 2025 &amp; Bobot'!G50&gt;='2.4 Prioritas Individu'!$Y$7,1,IF('2.1 Data FSVA 2025 &amp; Bobot'!G50&gt;='2.4 Prioritas Individu'!$Y$8,2,IF('2.1 Data FSVA 2025 &amp; Bobot'!G50&gt;='2.4 Prioritas Individu'!$Y$9,3,IF('2.1 Data FSVA 2025 &amp; Bobot'!G50&gt;='2.4 Prioritas Individu'!$Y$10,4,IF('2.1 Data FSVA 2025 &amp; Bobot'!G50&gt;='2.4 Prioritas Individu'!$Y$11,5,6))))))</f>
        <v/>
      </c>
      <c r="H50" s="64" t="str">
        <f>IF('2.1 Data FSVA 2025 &amp; Bobot'!I50="","",IF('2.1 Data FSVA 2025 &amp; Bobot'!I50&lt;'2.4 Prioritas Individu'!$Z$7,1,IF('2.1 Data FSVA 2025 &amp; Bobot'!I50&lt;'2.4 Prioritas Individu'!$Z$8,2,IF('2.1 Data FSVA 2025 &amp; Bobot'!I50&lt;'2.4 Prioritas Individu'!$Z$9,3,IF('2.1 Data FSVA 2025 &amp; Bobot'!I50&lt;'2.4 Prioritas Individu'!$Z$10,4,IF('2.1 Data FSVA 2025 &amp; Bobot'!I50&lt;'2.4 Prioritas Individu'!$Z$11,5,6))))))</f>
        <v/>
      </c>
      <c r="I50" s="64" t="str">
        <f>IF('2.1 Data FSVA 2025 &amp; Bobot'!K50="","",IF('2.1 Data FSVA 2025 &amp; Bobot'!K50&lt;'2.4 Prioritas Individu'!AA$7,1,IF('2.1 Data FSVA 2025 &amp; Bobot'!K50&lt;'2.4 Prioritas Individu'!AA$8,2,IF('2.1 Data FSVA 2025 &amp; Bobot'!K50&lt;'2.4 Prioritas Individu'!AA$9,3,IF('2.1 Data FSVA 2025 &amp; Bobot'!K50&lt;'2.4 Prioritas Individu'!AA$10,4,IF('2.1 Data FSVA 2025 &amp; Bobot'!K50&lt;'2.4 Prioritas Individu'!AA$11,5,6))))))</f>
        <v/>
      </c>
      <c r="J50" s="64" t="str">
        <f>IF('2.1 Data FSVA 2025 &amp; Bobot'!M50="","",IF('2.1 Data FSVA 2025 &amp; Bobot'!M50&lt;'2.4 Prioritas Individu'!AB$7,1,IF('2.1 Data FSVA 2025 &amp; Bobot'!M50&lt;'2.4 Prioritas Individu'!AB$8,2,IF('2.1 Data FSVA 2025 &amp; Bobot'!M50&lt;'2.4 Prioritas Individu'!AB$9,3,IF('2.1 Data FSVA 2025 &amp; Bobot'!M50&lt;'2.4 Prioritas Individu'!AB$10,4,IF('2.1 Data FSVA 2025 &amp; Bobot'!M50&lt;'2.4 Prioritas Individu'!AB$11,5,6))))))</f>
        <v/>
      </c>
      <c r="K50" s="64" t="str">
        <f>IF('2.1 Data FSVA 2025 &amp; Bobot'!O50="","",IF('2.1 Data FSVA 2025 &amp; Bobot'!O50&gt;='2.4 Prioritas Individu'!AC$7,1,IF('2.1 Data FSVA 2025 &amp; Bobot'!O50&gt;='2.4 Prioritas Individu'!AC$8,2,IF('2.1 Data FSVA 2025 &amp; Bobot'!O50&gt;='2.4 Prioritas Individu'!AC$9,3,IF('2.1 Data FSVA 2025 &amp; Bobot'!O50&gt;='2.4 Prioritas Individu'!AC$10,4,IF('2.1 Data FSVA 2025 &amp; Bobot'!O50&gt;='2.4 Prioritas Individu'!AC$11,5,6))))))</f>
        <v/>
      </c>
      <c r="L50" s="64" t="str">
        <f>IF('2.1 Data FSVA 2025 &amp; Bobot'!Q50="","",IF('2.1 Data FSVA 2025 &amp; Bobot'!Q50&gt;='2.4 Prioritas Individu'!AD$7,1,IF('2.1 Data FSVA 2025 &amp; Bobot'!Q50&gt;='2.4 Prioritas Individu'!AD$8,2,IF('2.1 Data FSVA 2025 &amp; Bobot'!Q50&gt;='2.4 Prioritas Individu'!AD$9,3,IF('2.1 Data FSVA 2025 &amp; Bobot'!Q50&gt;='2.4 Prioritas Individu'!AD$10,4,IF('2.1 Data FSVA 2025 &amp; Bobot'!Q50&gt;='2.4 Prioritas Individu'!AD$11,5,6))))))</f>
        <v/>
      </c>
      <c r="M50" s="64" t="str">
        <f>IF('2.1 Data FSVA 2025 &amp; Bobot'!S50="","",IF('2.1 Data FSVA 2025 &amp; Bobot'!S50&gt;='2.4 Prioritas Individu'!AE$7,1,IF('2.1 Data FSVA 2025 &amp; Bobot'!S50&gt;='2.4 Prioritas Individu'!AE$8,2,IF('2.1 Data FSVA 2025 &amp; Bobot'!S50&gt;='2.4 Prioritas Individu'!AE$9,3,IF('2.1 Data FSVA 2025 &amp; Bobot'!S50&gt;='2.4 Prioritas Individu'!AE$10,4,IF('2.1 Data FSVA 2025 &amp; Bobot'!S50&gt;='2.4 Prioritas Individu'!AE$11,5,6))))))</f>
        <v/>
      </c>
      <c r="N50" s="64" t="str">
        <f>IF('2.1 Data FSVA 2025 &amp; Bobot'!U50="","",IF('2.1 Data FSVA 2025 &amp; Bobot'!U50&lt;'2.4 Prioritas Individu'!AF$7,1,IF('2.1 Data FSVA 2025 &amp; Bobot'!U50&lt;'2.4 Prioritas Individu'!AF$8,2,IF('2.1 Data FSVA 2025 &amp; Bobot'!U50&lt;'2.4 Prioritas Individu'!AF$9,3,IF('2.1 Data FSVA 2025 &amp; Bobot'!U50&lt;'2.4 Prioritas Individu'!AF$10,4,IF('2.1 Data FSVA 2025 &amp; Bobot'!U50&lt;'2.4 Prioritas Individu'!AF$11,5,6))))))</f>
        <v/>
      </c>
      <c r="O50" s="64" t="str">
        <f>IF('2.1 Data FSVA 2025 &amp; Bobot'!W50="","",IF('2.1 Data FSVA 2025 &amp; Bobot'!W50&gt;='2.4 Prioritas Individu'!AG$7,1,IF('2.1 Data FSVA 2025 &amp; Bobot'!W50&gt;='2.4 Prioritas Individu'!AG$8,2,IF('2.1 Data FSVA 2025 &amp; Bobot'!W50&gt;='2.4 Prioritas Individu'!AG$9,3,IF('2.1 Data FSVA 2025 &amp; Bobot'!W50&gt;='2.4 Prioritas Individu'!AG$10,4,IF('2.1 Data FSVA 2025 &amp; Bobot'!W50&gt;='2.4 Prioritas Individu'!AG$11,5,6))))))</f>
        <v/>
      </c>
      <c r="P50" s="64" t="str">
        <f>IF('2.1 Data FSVA 2025 &amp; Bobot'!Y50="","",IF('2.1 Data FSVA 2025 &amp; Bobot'!Y50&lt;'2.4 Prioritas Individu'!AH$7,1,IF('2.1 Data FSVA 2025 &amp; Bobot'!Y50&lt;'2.4 Prioritas Individu'!AH$8,2,IF('2.1 Data FSVA 2025 &amp; Bobot'!Y50&lt;'2.4 Prioritas Individu'!AH$9,3,IF('2.1 Data FSVA 2025 &amp; Bobot'!Y50&lt;'2.4 Prioritas Individu'!AH$10,4,IF('2.1 Data FSVA 2025 &amp; Bobot'!Y50&lt;'2.4 Prioritas Individu'!AH$11,5,6))))))</f>
        <v/>
      </c>
      <c r="Q50" s="64" t="str">
        <f>IF('2.1 Data FSVA 2025 &amp; Bobot'!AA50="","",IF('2.1 Data FSVA 2025 &amp; Bobot'!AA50&lt;'2.4 Prioritas Individu'!AI$7,1,IF('2.1 Data FSVA 2025 &amp; Bobot'!AA50&lt;'2.4 Prioritas Individu'!AI$8,2,IF('2.1 Data FSVA 2025 &amp; Bobot'!AA50&lt;'2.4 Prioritas Individu'!AI$9,3,IF('2.1 Data FSVA 2025 &amp; Bobot'!AA50&lt;'2.4 Prioritas Individu'!AI$10,4,IF('2.1 Data FSVA 2025 &amp; Bobot'!AA50&lt;'2.4 Prioritas Individu'!AI$11,5,6))))))</f>
        <v/>
      </c>
      <c r="R50" s="64" t="str">
        <f>IF('2.1 Data FSVA 2025 &amp; Bobot'!AC50="","",IF('2.1 Data FSVA 2025 &amp; Bobot'!AC50&gt;='2.4 Prioritas Individu'!AJ$7,1,IF('2.1 Data FSVA 2025 &amp; Bobot'!AC50&gt;='2.4 Prioritas Individu'!AJ$8,2,IF('2.1 Data FSVA 2025 &amp; Bobot'!AC50&gt;='2.4 Prioritas Individu'!AJ$9,3,4))))</f>
        <v/>
      </c>
      <c r="S50" s="4" t="str">
        <f>'2.3 Indeks &amp; Cut off Komposit'!U54</f>
        <v>-</v>
      </c>
      <c r="T50" s="1" t="str">
        <f t="shared" si="0"/>
        <v>-</v>
      </c>
      <c r="U50" s="64" t="str">
        <f t="shared" si="1"/>
        <v>-</v>
      </c>
    </row>
    <row r="51" spans="1:21" x14ac:dyDescent="0.3">
      <c r="A51" s="1" t="str">
        <f>IF('2.1 Data FSVA 2025 &amp; Bobot'!A51="","",'2.1 Data FSVA 2025 &amp; Bobot'!A51)</f>
        <v/>
      </c>
      <c r="B51" s="2" t="str">
        <f>IF('2.1 Data FSVA 2025 &amp; Bobot'!B51="","",'2.1 Data FSVA 2025 &amp; Bobot'!B51)</f>
        <v/>
      </c>
      <c r="C51" s="1" t="str">
        <f>IF('2.1 Data FSVA 2025 &amp; Bobot'!C51="","",'2.1 Data FSVA 2025 &amp; Bobot'!C51)</f>
        <v/>
      </c>
      <c r="D51" s="1" t="str">
        <f>IF('2.1 Data FSVA 2025 &amp; Bobot'!D51="","",'2.1 Data FSVA 2025 &amp; Bobot'!D51)</f>
        <v/>
      </c>
      <c r="E51" s="1" t="str">
        <f>IF('2.1 Data FSVA 2025 &amp; Bobot'!E51="","",'2.1 Data FSVA 2025 &amp; Bobot'!E51)</f>
        <v/>
      </c>
      <c r="F51" s="2" t="str">
        <f>IF('2.1 Data FSVA 2025 &amp; Bobot'!F51="","",'2.1 Data FSVA 2025 &amp; Bobot'!F51)</f>
        <v/>
      </c>
      <c r="G51" s="64" t="str">
        <f>IF('2.1 Data FSVA 2025 &amp; Bobot'!G51="","",IF('2.1 Data FSVA 2025 &amp; Bobot'!G51&gt;='2.4 Prioritas Individu'!$Y$7,1,IF('2.1 Data FSVA 2025 &amp; Bobot'!G51&gt;='2.4 Prioritas Individu'!$Y$8,2,IF('2.1 Data FSVA 2025 &amp; Bobot'!G51&gt;='2.4 Prioritas Individu'!$Y$9,3,IF('2.1 Data FSVA 2025 &amp; Bobot'!G51&gt;='2.4 Prioritas Individu'!$Y$10,4,IF('2.1 Data FSVA 2025 &amp; Bobot'!G51&gt;='2.4 Prioritas Individu'!$Y$11,5,6))))))</f>
        <v/>
      </c>
      <c r="H51" s="64" t="str">
        <f>IF('2.1 Data FSVA 2025 &amp; Bobot'!I51="","",IF('2.1 Data FSVA 2025 &amp; Bobot'!I51&lt;'2.4 Prioritas Individu'!$Z$7,1,IF('2.1 Data FSVA 2025 &amp; Bobot'!I51&lt;'2.4 Prioritas Individu'!$Z$8,2,IF('2.1 Data FSVA 2025 &amp; Bobot'!I51&lt;'2.4 Prioritas Individu'!$Z$9,3,IF('2.1 Data FSVA 2025 &amp; Bobot'!I51&lt;'2.4 Prioritas Individu'!$Z$10,4,IF('2.1 Data FSVA 2025 &amp; Bobot'!I51&lt;'2.4 Prioritas Individu'!$Z$11,5,6))))))</f>
        <v/>
      </c>
      <c r="I51" s="64" t="str">
        <f>IF('2.1 Data FSVA 2025 &amp; Bobot'!K51="","",IF('2.1 Data FSVA 2025 &amp; Bobot'!K51&lt;'2.4 Prioritas Individu'!AA$7,1,IF('2.1 Data FSVA 2025 &amp; Bobot'!K51&lt;'2.4 Prioritas Individu'!AA$8,2,IF('2.1 Data FSVA 2025 &amp; Bobot'!K51&lt;'2.4 Prioritas Individu'!AA$9,3,IF('2.1 Data FSVA 2025 &amp; Bobot'!K51&lt;'2.4 Prioritas Individu'!AA$10,4,IF('2.1 Data FSVA 2025 &amp; Bobot'!K51&lt;'2.4 Prioritas Individu'!AA$11,5,6))))))</f>
        <v/>
      </c>
      <c r="J51" s="64" t="str">
        <f>IF('2.1 Data FSVA 2025 &amp; Bobot'!M51="","",IF('2.1 Data FSVA 2025 &amp; Bobot'!M51&lt;'2.4 Prioritas Individu'!AB$7,1,IF('2.1 Data FSVA 2025 &amp; Bobot'!M51&lt;'2.4 Prioritas Individu'!AB$8,2,IF('2.1 Data FSVA 2025 &amp; Bobot'!M51&lt;'2.4 Prioritas Individu'!AB$9,3,IF('2.1 Data FSVA 2025 &amp; Bobot'!M51&lt;'2.4 Prioritas Individu'!AB$10,4,IF('2.1 Data FSVA 2025 &amp; Bobot'!M51&lt;'2.4 Prioritas Individu'!AB$11,5,6))))))</f>
        <v/>
      </c>
      <c r="K51" s="64" t="str">
        <f>IF('2.1 Data FSVA 2025 &amp; Bobot'!O51="","",IF('2.1 Data FSVA 2025 &amp; Bobot'!O51&gt;='2.4 Prioritas Individu'!AC$7,1,IF('2.1 Data FSVA 2025 &amp; Bobot'!O51&gt;='2.4 Prioritas Individu'!AC$8,2,IF('2.1 Data FSVA 2025 &amp; Bobot'!O51&gt;='2.4 Prioritas Individu'!AC$9,3,IF('2.1 Data FSVA 2025 &amp; Bobot'!O51&gt;='2.4 Prioritas Individu'!AC$10,4,IF('2.1 Data FSVA 2025 &amp; Bobot'!O51&gt;='2.4 Prioritas Individu'!AC$11,5,6))))))</f>
        <v/>
      </c>
      <c r="L51" s="64" t="str">
        <f>IF('2.1 Data FSVA 2025 &amp; Bobot'!Q51="","",IF('2.1 Data FSVA 2025 &amp; Bobot'!Q51&gt;='2.4 Prioritas Individu'!AD$7,1,IF('2.1 Data FSVA 2025 &amp; Bobot'!Q51&gt;='2.4 Prioritas Individu'!AD$8,2,IF('2.1 Data FSVA 2025 &amp; Bobot'!Q51&gt;='2.4 Prioritas Individu'!AD$9,3,IF('2.1 Data FSVA 2025 &amp; Bobot'!Q51&gt;='2.4 Prioritas Individu'!AD$10,4,IF('2.1 Data FSVA 2025 &amp; Bobot'!Q51&gt;='2.4 Prioritas Individu'!AD$11,5,6))))))</f>
        <v/>
      </c>
      <c r="M51" s="64" t="str">
        <f>IF('2.1 Data FSVA 2025 &amp; Bobot'!S51="","",IF('2.1 Data FSVA 2025 &amp; Bobot'!S51&gt;='2.4 Prioritas Individu'!AE$7,1,IF('2.1 Data FSVA 2025 &amp; Bobot'!S51&gt;='2.4 Prioritas Individu'!AE$8,2,IF('2.1 Data FSVA 2025 &amp; Bobot'!S51&gt;='2.4 Prioritas Individu'!AE$9,3,IF('2.1 Data FSVA 2025 &amp; Bobot'!S51&gt;='2.4 Prioritas Individu'!AE$10,4,IF('2.1 Data FSVA 2025 &amp; Bobot'!S51&gt;='2.4 Prioritas Individu'!AE$11,5,6))))))</f>
        <v/>
      </c>
      <c r="N51" s="64" t="str">
        <f>IF('2.1 Data FSVA 2025 &amp; Bobot'!U51="","",IF('2.1 Data FSVA 2025 &amp; Bobot'!U51&lt;'2.4 Prioritas Individu'!AF$7,1,IF('2.1 Data FSVA 2025 &amp; Bobot'!U51&lt;'2.4 Prioritas Individu'!AF$8,2,IF('2.1 Data FSVA 2025 &amp; Bobot'!U51&lt;'2.4 Prioritas Individu'!AF$9,3,IF('2.1 Data FSVA 2025 &amp; Bobot'!U51&lt;'2.4 Prioritas Individu'!AF$10,4,IF('2.1 Data FSVA 2025 &amp; Bobot'!U51&lt;'2.4 Prioritas Individu'!AF$11,5,6))))))</f>
        <v/>
      </c>
      <c r="O51" s="64" t="str">
        <f>IF('2.1 Data FSVA 2025 &amp; Bobot'!W51="","",IF('2.1 Data FSVA 2025 &amp; Bobot'!W51&gt;='2.4 Prioritas Individu'!AG$7,1,IF('2.1 Data FSVA 2025 &amp; Bobot'!W51&gt;='2.4 Prioritas Individu'!AG$8,2,IF('2.1 Data FSVA 2025 &amp; Bobot'!W51&gt;='2.4 Prioritas Individu'!AG$9,3,IF('2.1 Data FSVA 2025 &amp; Bobot'!W51&gt;='2.4 Prioritas Individu'!AG$10,4,IF('2.1 Data FSVA 2025 &amp; Bobot'!W51&gt;='2.4 Prioritas Individu'!AG$11,5,6))))))</f>
        <v/>
      </c>
      <c r="P51" s="64" t="str">
        <f>IF('2.1 Data FSVA 2025 &amp; Bobot'!Y51="","",IF('2.1 Data FSVA 2025 &amp; Bobot'!Y51&lt;'2.4 Prioritas Individu'!AH$7,1,IF('2.1 Data FSVA 2025 &amp; Bobot'!Y51&lt;'2.4 Prioritas Individu'!AH$8,2,IF('2.1 Data FSVA 2025 &amp; Bobot'!Y51&lt;'2.4 Prioritas Individu'!AH$9,3,IF('2.1 Data FSVA 2025 &amp; Bobot'!Y51&lt;'2.4 Prioritas Individu'!AH$10,4,IF('2.1 Data FSVA 2025 &amp; Bobot'!Y51&lt;'2.4 Prioritas Individu'!AH$11,5,6))))))</f>
        <v/>
      </c>
      <c r="Q51" s="64" t="str">
        <f>IF('2.1 Data FSVA 2025 &amp; Bobot'!AA51="","",IF('2.1 Data FSVA 2025 &amp; Bobot'!AA51&lt;'2.4 Prioritas Individu'!AI$7,1,IF('2.1 Data FSVA 2025 &amp; Bobot'!AA51&lt;'2.4 Prioritas Individu'!AI$8,2,IF('2.1 Data FSVA 2025 &amp; Bobot'!AA51&lt;'2.4 Prioritas Individu'!AI$9,3,IF('2.1 Data FSVA 2025 &amp; Bobot'!AA51&lt;'2.4 Prioritas Individu'!AI$10,4,IF('2.1 Data FSVA 2025 &amp; Bobot'!AA51&lt;'2.4 Prioritas Individu'!AI$11,5,6))))))</f>
        <v/>
      </c>
      <c r="R51" s="64" t="str">
        <f>IF('2.1 Data FSVA 2025 &amp; Bobot'!AC51="","",IF('2.1 Data FSVA 2025 &amp; Bobot'!AC51&gt;='2.4 Prioritas Individu'!AJ$7,1,IF('2.1 Data FSVA 2025 &amp; Bobot'!AC51&gt;='2.4 Prioritas Individu'!AJ$8,2,IF('2.1 Data FSVA 2025 &amp; Bobot'!AC51&gt;='2.4 Prioritas Individu'!AJ$9,3,4))))</f>
        <v/>
      </c>
      <c r="S51" s="4" t="str">
        <f>'2.3 Indeks &amp; Cut off Komposit'!U55</f>
        <v>-</v>
      </c>
      <c r="T51" s="1" t="str">
        <f t="shared" si="0"/>
        <v>-</v>
      </c>
      <c r="U51" s="64" t="str">
        <f t="shared" si="1"/>
        <v>-</v>
      </c>
    </row>
    <row r="52" spans="1:21" x14ac:dyDescent="0.3">
      <c r="A52" s="1" t="str">
        <f>IF('2.1 Data FSVA 2025 &amp; Bobot'!A52="","",'2.1 Data FSVA 2025 &amp; Bobot'!A52)</f>
        <v/>
      </c>
      <c r="B52" s="2" t="str">
        <f>IF('2.1 Data FSVA 2025 &amp; Bobot'!B52="","",'2.1 Data FSVA 2025 &amp; Bobot'!B52)</f>
        <v/>
      </c>
      <c r="C52" s="1" t="str">
        <f>IF('2.1 Data FSVA 2025 &amp; Bobot'!C52="","",'2.1 Data FSVA 2025 &amp; Bobot'!C52)</f>
        <v/>
      </c>
      <c r="D52" s="1" t="str">
        <f>IF('2.1 Data FSVA 2025 &amp; Bobot'!D52="","",'2.1 Data FSVA 2025 &amp; Bobot'!D52)</f>
        <v/>
      </c>
      <c r="E52" s="1" t="str">
        <f>IF('2.1 Data FSVA 2025 &amp; Bobot'!E52="","",'2.1 Data FSVA 2025 &amp; Bobot'!E52)</f>
        <v/>
      </c>
      <c r="F52" s="2" t="str">
        <f>IF('2.1 Data FSVA 2025 &amp; Bobot'!F52="","",'2.1 Data FSVA 2025 &amp; Bobot'!F52)</f>
        <v/>
      </c>
      <c r="G52" s="64" t="str">
        <f>IF('2.1 Data FSVA 2025 &amp; Bobot'!G52="","",IF('2.1 Data FSVA 2025 &amp; Bobot'!G52&gt;='2.4 Prioritas Individu'!$Y$7,1,IF('2.1 Data FSVA 2025 &amp; Bobot'!G52&gt;='2.4 Prioritas Individu'!$Y$8,2,IF('2.1 Data FSVA 2025 &amp; Bobot'!G52&gt;='2.4 Prioritas Individu'!$Y$9,3,IF('2.1 Data FSVA 2025 &amp; Bobot'!G52&gt;='2.4 Prioritas Individu'!$Y$10,4,IF('2.1 Data FSVA 2025 &amp; Bobot'!G52&gt;='2.4 Prioritas Individu'!$Y$11,5,6))))))</f>
        <v/>
      </c>
      <c r="H52" s="64" t="str">
        <f>IF('2.1 Data FSVA 2025 &amp; Bobot'!I52="","",IF('2.1 Data FSVA 2025 &amp; Bobot'!I52&lt;'2.4 Prioritas Individu'!$Z$7,1,IF('2.1 Data FSVA 2025 &amp; Bobot'!I52&lt;'2.4 Prioritas Individu'!$Z$8,2,IF('2.1 Data FSVA 2025 &amp; Bobot'!I52&lt;'2.4 Prioritas Individu'!$Z$9,3,IF('2.1 Data FSVA 2025 &amp; Bobot'!I52&lt;'2.4 Prioritas Individu'!$Z$10,4,IF('2.1 Data FSVA 2025 &amp; Bobot'!I52&lt;'2.4 Prioritas Individu'!$Z$11,5,6))))))</f>
        <v/>
      </c>
      <c r="I52" s="64" t="str">
        <f>IF('2.1 Data FSVA 2025 &amp; Bobot'!K52="","",IF('2.1 Data FSVA 2025 &amp; Bobot'!K52&lt;'2.4 Prioritas Individu'!AA$7,1,IF('2.1 Data FSVA 2025 &amp; Bobot'!K52&lt;'2.4 Prioritas Individu'!AA$8,2,IF('2.1 Data FSVA 2025 &amp; Bobot'!K52&lt;'2.4 Prioritas Individu'!AA$9,3,IF('2.1 Data FSVA 2025 &amp; Bobot'!K52&lt;'2.4 Prioritas Individu'!AA$10,4,IF('2.1 Data FSVA 2025 &amp; Bobot'!K52&lt;'2.4 Prioritas Individu'!AA$11,5,6))))))</f>
        <v/>
      </c>
      <c r="J52" s="64" t="str">
        <f>IF('2.1 Data FSVA 2025 &amp; Bobot'!M52="","",IF('2.1 Data FSVA 2025 &amp; Bobot'!M52&lt;'2.4 Prioritas Individu'!AB$7,1,IF('2.1 Data FSVA 2025 &amp; Bobot'!M52&lt;'2.4 Prioritas Individu'!AB$8,2,IF('2.1 Data FSVA 2025 &amp; Bobot'!M52&lt;'2.4 Prioritas Individu'!AB$9,3,IF('2.1 Data FSVA 2025 &amp; Bobot'!M52&lt;'2.4 Prioritas Individu'!AB$10,4,IF('2.1 Data FSVA 2025 &amp; Bobot'!M52&lt;'2.4 Prioritas Individu'!AB$11,5,6))))))</f>
        <v/>
      </c>
      <c r="K52" s="64" t="str">
        <f>IF('2.1 Data FSVA 2025 &amp; Bobot'!O52="","",IF('2.1 Data FSVA 2025 &amp; Bobot'!O52&gt;='2.4 Prioritas Individu'!AC$7,1,IF('2.1 Data FSVA 2025 &amp; Bobot'!O52&gt;='2.4 Prioritas Individu'!AC$8,2,IF('2.1 Data FSVA 2025 &amp; Bobot'!O52&gt;='2.4 Prioritas Individu'!AC$9,3,IF('2.1 Data FSVA 2025 &amp; Bobot'!O52&gt;='2.4 Prioritas Individu'!AC$10,4,IF('2.1 Data FSVA 2025 &amp; Bobot'!O52&gt;='2.4 Prioritas Individu'!AC$11,5,6))))))</f>
        <v/>
      </c>
      <c r="L52" s="64" t="str">
        <f>IF('2.1 Data FSVA 2025 &amp; Bobot'!Q52="","",IF('2.1 Data FSVA 2025 &amp; Bobot'!Q52&gt;='2.4 Prioritas Individu'!AD$7,1,IF('2.1 Data FSVA 2025 &amp; Bobot'!Q52&gt;='2.4 Prioritas Individu'!AD$8,2,IF('2.1 Data FSVA 2025 &amp; Bobot'!Q52&gt;='2.4 Prioritas Individu'!AD$9,3,IF('2.1 Data FSVA 2025 &amp; Bobot'!Q52&gt;='2.4 Prioritas Individu'!AD$10,4,IF('2.1 Data FSVA 2025 &amp; Bobot'!Q52&gt;='2.4 Prioritas Individu'!AD$11,5,6))))))</f>
        <v/>
      </c>
      <c r="M52" s="64" t="str">
        <f>IF('2.1 Data FSVA 2025 &amp; Bobot'!S52="","",IF('2.1 Data FSVA 2025 &amp; Bobot'!S52&gt;='2.4 Prioritas Individu'!AE$7,1,IF('2.1 Data FSVA 2025 &amp; Bobot'!S52&gt;='2.4 Prioritas Individu'!AE$8,2,IF('2.1 Data FSVA 2025 &amp; Bobot'!S52&gt;='2.4 Prioritas Individu'!AE$9,3,IF('2.1 Data FSVA 2025 &amp; Bobot'!S52&gt;='2.4 Prioritas Individu'!AE$10,4,IF('2.1 Data FSVA 2025 &amp; Bobot'!S52&gt;='2.4 Prioritas Individu'!AE$11,5,6))))))</f>
        <v/>
      </c>
      <c r="N52" s="64" t="str">
        <f>IF('2.1 Data FSVA 2025 &amp; Bobot'!U52="","",IF('2.1 Data FSVA 2025 &amp; Bobot'!U52&lt;'2.4 Prioritas Individu'!AF$7,1,IF('2.1 Data FSVA 2025 &amp; Bobot'!U52&lt;'2.4 Prioritas Individu'!AF$8,2,IF('2.1 Data FSVA 2025 &amp; Bobot'!U52&lt;'2.4 Prioritas Individu'!AF$9,3,IF('2.1 Data FSVA 2025 &amp; Bobot'!U52&lt;'2.4 Prioritas Individu'!AF$10,4,IF('2.1 Data FSVA 2025 &amp; Bobot'!U52&lt;'2.4 Prioritas Individu'!AF$11,5,6))))))</f>
        <v/>
      </c>
      <c r="O52" s="64" t="str">
        <f>IF('2.1 Data FSVA 2025 &amp; Bobot'!W52="","",IF('2.1 Data FSVA 2025 &amp; Bobot'!W52&gt;='2.4 Prioritas Individu'!AG$7,1,IF('2.1 Data FSVA 2025 &amp; Bobot'!W52&gt;='2.4 Prioritas Individu'!AG$8,2,IF('2.1 Data FSVA 2025 &amp; Bobot'!W52&gt;='2.4 Prioritas Individu'!AG$9,3,IF('2.1 Data FSVA 2025 &amp; Bobot'!W52&gt;='2.4 Prioritas Individu'!AG$10,4,IF('2.1 Data FSVA 2025 &amp; Bobot'!W52&gt;='2.4 Prioritas Individu'!AG$11,5,6))))))</f>
        <v/>
      </c>
      <c r="P52" s="64" t="str">
        <f>IF('2.1 Data FSVA 2025 &amp; Bobot'!Y52="","",IF('2.1 Data FSVA 2025 &amp; Bobot'!Y52&lt;'2.4 Prioritas Individu'!AH$7,1,IF('2.1 Data FSVA 2025 &amp; Bobot'!Y52&lt;'2.4 Prioritas Individu'!AH$8,2,IF('2.1 Data FSVA 2025 &amp; Bobot'!Y52&lt;'2.4 Prioritas Individu'!AH$9,3,IF('2.1 Data FSVA 2025 &amp; Bobot'!Y52&lt;'2.4 Prioritas Individu'!AH$10,4,IF('2.1 Data FSVA 2025 &amp; Bobot'!Y52&lt;'2.4 Prioritas Individu'!AH$11,5,6))))))</f>
        <v/>
      </c>
      <c r="Q52" s="64" t="str">
        <f>IF('2.1 Data FSVA 2025 &amp; Bobot'!AA52="","",IF('2.1 Data FSVA 2025 &amp; Bobot'!AA52&lt;'2.4 Prioritas Individu'!AI$7,1,IF('2.1 Data FSVA 2025 &amp; Bobot'!AA52&lt;'2.4 Prioritas Individu'!AI$8,2,IF('2.1 Data FSVA 2025 &amp; Bobot'!AA52&lt;'2.4 Prioritas Individu'!AI$9,3,IF('2.1 Data FSVA 2025 &amp; Bobot'!AA52&lt;'2.4 Prioritas Individu'!AI$10,4,IF('2.1 Data FSVA 2025 &amp; Bobot'!AA52&lt;'2.4 Prioritas Individu'!AI$11,5,6))))))</f>
        <v/>
      </c>
      <c r="R52" s="64" t="str">
        <f>IF('2.1 Data FSVA 2025 &amp; Bobot'!AC52="","",IF('2.1 Data FSVA 2025 &amp; Bobot'!AC52&gt;='2.4 Prioritas Individu'!AJ$7,1,IF('2.1 Data FSVA 2025 &amp; Bobot'!AC52&gt;='2.4 Prioritas Individu'!AJ$8,2,IF('2.1 Data FSVA 2025 &amp; Bobot'!AC52&gt;='2.4 Prioritas Individu'!AJ$9,3,4))))</f>
        <v/>
      </c>
      <c r="S52" s="4" t="str">
        <f>'2.3 Indeks &amp; Cut off Komposit'!U56</f>
        <v>-</v>
      </c>
      <c r="T52" s="1" t="str">
        <f t="shared" si="0"/>
        <v>-</v>
      </c>
      <c r="U52" s="64" t="str">
        <f t="shared" si="1"/>
        <v>-</v>
      </c>
    </row>
    <row r="53" spans="1:21" x14ac:dyDescent="0.3">
      <c r="A53" s="1" t="str">
        <f>IF('2.1 Data FSVA 2025 &amp; Bobot'!A53="","",'2.1 Data FSVA 2025 &amp; Bobot'!A53)</f>
        <v/>
      </c>
      <c r="B53" s="2" t="str">
        <f>IF('2.1 Data FSVA 2025 &amp; Bobot'!B53="","",'2.1 Data FSVA 2025 &amp; Bobot'!B53)</f>
        <v/>
      </c>
      <c r="C53" s="1" t="str">
        <f>IF('2.1 Data FSVA 2025 &amp; Bobot'!C53="","",'2.1 Data FSVA 2025 &amp; Bobot'!C53)</f>
        <v/>
      </c>
      <c r="D53" s="1" t="str">
        <f>IF('2.1 Data FSVA 2025 &amp; Bobot'!D53="","",'2.1 Data FSVA 2025 &amp; Bobot'!D53)</f>
        <v/>
      </c>
      <c r="E53" s="1" t="str">
        <f>IF('2.1 Data FSVA 2025 &amp; Bobot'!E53="","",'2.1 Data FSVA 2025 &amp; Bobot'!E53)</f>
        <v/>
      </c>
      <c r="F53" s="2" t="str">
        <f>IF('2.1 Data FSVA 2025 &amp; Bobot'!F53="","",'2.1 Data FSVA 2025 &amp; Bobot'!F53)</f>
        <v/>
      </c>
      <c r="G53" s="64" t="str">
        <f>IF('2.1 Data FSVA 2025 &amp; Bobot'!G53="","",IF('2.1 Data FSVA 2025 &amp; Bobot'!G53&gt;='2.4 Prioritas Individu'!$Y$7,1,IF('2.1 Data FSVA 2025 &amp; Bobot'!G53&gt;='2.4 Prioritas Individu'!$Y$8,2,IF('2.1 Data FSVA 2025 &amp; Bobot'!G53&gt;='2.4 Prioritas Individu'!$Y$9,3,IF('2.1 Data FSVA 2025 &amp; Bobot'!G53&gt;='2.4 Prioritas Individu'!$Y$10,4,IF('2.1 Data FSVA 2025 &amp; Bobot'!G53&gt;='2.4 Prioritas Individu'!$Y$11,5,6))))))</f>
        <v/>
      </c>
      <c r="H53" s="64" t="str">
        <f>IF('2.1 Data FSVA 2025 &amp; Bobot'!I53="","",IF('2.1 Data FSVA 2025 &amp; Bobot'!I53&lt;'2.4 Prioritas Individu'!$Z$7,1,IF('2.1 Data FSVA 2025 &amp; Bobot'!I53&lt;'2.4 Prioritas Individu'!$Z$8,2,IF('2.1 Data FSVA 2025 &amp; Bobot'!I53&lt;'2.4 Prioritas Individu'!$Z$9,3,IF('2.1 Data FSVA 2025 &amp; Bobot'!I53&lt;'2.4 Prioritas Individu'!$Z$10,4,IF('2.1 Data FSVA 2025 &amp; Bobot'!I53&lt;'2.4 Prioritas Individu'!$Z$11,5,6))))))</f>
        <v/>
      </c>
      <c r="I53" s="64" t="str">
        <f>IF('2.1 Data FSVA 2025 &amp; Bobot'!K53="","",IF('2.1 Data FSVA 2025 &amp; Bobot'!K53&lt;'2.4 Prioritas Individu'!AA$7,1,IF('2.1 Data FSVA 2025 &amp; Bobot'!K53&lt;'2.4 Prioritas Individu'!AA$8,2,IF('2.1 Data FSVA 2025 &amp; Bobot'!K53&lt;'2.4 Prioritas Individu'!AA$9,3,IF('2.1 Data FSVA 2025 &amp; Bobot'!K53&lt;'2.4 Prioritas Individu'!AA$10,4,IF('2.1 Data FSVA 2025 &amp; Bobot'!K53&lt;'2.4 Prioritas Individu'!AA$11,5,6))))))</f>
        <v/>
      </c>
      <c r="J53" s="64" t="str">
        <f>IF('2.1 Data FSVA 2025 &amp; Bobot'!M53="","",IF('2.1 Data FSVA 2025 &amp; Bobot'!M53&lt;'2.4 Prioritas Individu'!AB$7,1,IF('2.1 Data FSVA 2025 &amp; Bobot'!M53&lt;'2.4 Prioritas Individu'!AB$8,2,IF('2.1 Data FSVA 2025 &amp; Bobot'!M53&lt;'2.4 Prioritas Individu'!AB$9,3,IF('2.1 Data FSVA 2025 &amp; Bobot'!M53&lt;'2.4 Prioritas Individu'!AB$10,4,IF('2.1 Data FSVA 2025 &amp; Bobot'!M53&lt;'2.4 Prioritas Individu'!AB$11,5,6))))))</f>
        <v/>
      </c>
      <c r="K53" s="64" t="str">
        <f>IF('2.1 Data FSVA 2025 &amp; Bobot'!O53="","",IF('2.1 Data FSVA 2025 &amp; Bobot'!O53&gt;='2.4 Prioritas Individu'!AC$7,1,IF('2.1 Data FSVA 2025 &amp; Bobot'!O53&gt;='2.4 Prioritas Individu'!AC$8,2,IF('2.1 Data FSVA 2025 &amp; Bobot'!O53&gt;='2.4 Prioritas Individu'!AC$9,3,IF('2.1 Data FSVA 2025 &amp; Bobot'!O53&gt;='2.4 Prioritas Individu'!AC$10,4,IF('2.1 Data FSVA 2025 &amp; Bobot'!O53&gt;='2.4 Prioritas Individu'!AC$11,5,6))))))</f>
        <v/>
      </c>
      <c r="L53" s="64" t="str">
        <f>IF('2.1 Data FSVA 2025 &amp; Bobot'!Q53="","",IF('2.1 Data FSVA 2025 &amp; Bobot'!Q53&gt;='2.4 Prioritas Individu'!AD$7,1,IF('2.1 Data FSVA 2025 &amp; Bobot'!Q53&gt;='2.4 Prioritas Individu'!AD$8,2,IF('2.1 Data FSVA 2025 &amp; Bobot'!Q53&gt;='2.4 Prioritas Individu'!AD$9,3,IF('2.1 Data FSVA 2025 &amp; Bobot'!Q53&gt;='2.4 Prioritas Individu'!AD$10,4,IF('2.1 Data FSVA 2025 &amp; Bobot'!Q53&gt;='2.4 Prioritas Individu'!AD$11,5,6))))))</f>
        <v/>
      </c>
      <c r="M53" s="64" t="str">
        <f>IF('2.1 Data FSVA 2025 &amp; Bobot'!S53="","",IF('2.1 Data FSVA 2025 &amp; Bobot'!S53&gt;='2.4 Prioritas Individu'!AE$7,1,IF('2.1 Data FSVA 2025 &amp; Bobot'!S53&gt;='2.4 Prioritas Individu'!AE$8,2,IF('2.1 Data FSVA 2025 &amp; Bobot'!S53&gt;='2.4 Prioritas Individu'!AE$9,3,IF('2.1 Data FSVA 2025 &amp; Bobot'!S53&gt;='2.4 Prioritas Individu'!AE$10,4,IF('2.1 Data FSVA 2025 &amp; Bobot'!S53&gt;='2.4 Prioritas Individu'!AE$11,5,6))))))</f>
        <v/>
      </c>
      <c r="N53" s="64" t="str">
        <f>IF('2.1 Data FSVA 2025 &amp; Bobot'!U53="","",IF('2.1 Data FSVA 2025 &amp; Bobot'!U53&lt;'2.4 Prioritas Individu'!AF$7,1,IF('2.1 Data FSVA 2025 &amp; Bobot'!U53&lt;'2.4 Prioritas Individu'!AF$8,2,IF('2.1 Data FSVA 2025 &amp; Bobot'!U53&lt;'2.4 Prioritas Individu'!AF$9,3,IF('2.1 Data FSVA 2025 &amp; Bobot'!U53&lt;'2.4 Prioritas Individu'!AF$10,4,IF('2.1 Data FSVA 2025 &amp; Bobot'!U53&lt;'2.4 Prioritas Individu'!AF$11,5,6))))))</f>
        <v/>
      </c>
      <c r="O53" s="64" t="str">
        <f>IF('2.1 Data FSVA 2025 &amp; Bobot'!W53="","",IF('2.1 Data FSVA 2025 &amp; Bobot'!W53&gt;='2.4 Prioritas Individu'!AG$7,1,IF('2.1 Data FSVA 2025 &amp; Bobot'!W53&gt;='2.4 Prioritas Individu'!AG$8,2,IF('2.1 Data FSVA 2025 &amp; Bobot'!W53&gt;='2.4 Prioritas Individu'!AG$9,3,IF('2.1 Data FSVA 2025 &amp; Bobot'!W53&gt;='2.4 Prioritas Individu'!AG$10,4,IF('2.1 Data FSVA 2025 &amp; Bobot'!W53&gt;='2.4 Prioritas Individu'!AG$11,5,6))))))</f>
        <v/>
      </c>
      <c r="P53" s="64" t="str">
        <f>IF('2.1 Data FSVA 2025 &amp; Bobot'!Y53="","",IF('2.1 Data FSVA 2025 &amp; Bobot'!Y53&lt;'2.4 Prioritas Individu'!AH$7,1,IF('2.1 Data FSVA 2025 &amp; Bobot'!Y53&lt;'2.4 Prioritas Individu'!AH$8,2,IF('2.1 Data FSVA 2025 &amp; Bobot'!Y53&lt;'2.4 Prioritas Individu'!AH$9,3,IF('2.1 Data FSVA 2025 &amp; Bobot'!Y53&lt;'2.4 Prioritas Individu'!AH$10,4,IF('2.1 Data FSVA 2025 &amp; Bobot'!Y53&lt;'2.4 Prioritas Individu'!AH$11,5,6))))))</f>
        <v/>
      </c>
      <c r="Q53" s="64" t="str">
        <f>IF('2.1 Data FSVA 2025 &amp; Bobot'!AA53="","",IF('2.1 Data FSVA 2025 &amp; Bobot'!AA53&lt;'2.4 Prioritas Individu'!AI$7,1,IF('2.1 Data FSVA 2025 &amp; Bobot'!AA53&lt;'2.4 Prioritas Individu'!AI$8,2,IF('2.1 Data FSVA 2025 &amp; Bobot'!AA53&lt;'2.4 Prioritas Individu'!AI$9,3,IF('2.1 Data FSVA 2025 &amp; Bobot'!AA53&lt;'2.4 Prioritas Individu'!AI$10,4,IF('2.1 Data FSVA 2025 &amp; Bobot'!AA53&lt;'2.4 Prioritas Individu'!AI$11,5,6))))))</f>
        <v/>
      </c>
      <c r="R53" s="64" t="str">
        <f>IF('2.1 Data FSVA 2025 &amp; Bobot'!AC53="","",IF('2.1 Data FSVA 2025 &amp; Bobot'!AC53&gt;='2.4 Prioritas Individu'!AJ$7,1,IF('2.1 Data FSVA 2025 &amp; Bobot'!AC53&gt;='2.4 Prioritas Individu'!AJ$8,2,IF('2.1 Data FSVA 2025 &amp; Bobot'!AC53&gt;='2.4 Prioritas Individu'!AJ$9,3,4))))</f>
        <v/>
      </c>
      <c r="S53" s="4" t="str">
        <f>'2.3 Indeks &amp; Cut off Komposit'!U57</f>
        <v>-</v>
      </c>
      <c r="T53" s="1" t="str">
        <f t="shared" si="0"/>
        <v>-</v>
      </c>
      <c r="U53" s="64" t="str">
        <f t="shared" si="1"/>
        <v>-</v>
      </c>
    </row>
    <row r="54" spans="1:21" x14ac:dyDescent="0.3">
      <c r="A54" s="1" t="str">
        <f>IF('2.1 Data FSVA 2025 &amp; Bobot'!A54="","",'2.1 Data FSVA 2025 &amp; Bobot'!A54)</f>
        <v/>
      </c>
      <c r="B54" s="2" t="str">
        <f>IF('2.1 Data FSVA 2025 &amp; Bobot'!B54="","",'2.1 Data FSVA 2025 &amp; Bobot'!B54)</f>
        <v/>
      </c>
      <c r="C54" s="1" t="str">
        <f>IF('2.1 Data FSVA 2025 &amp; Bobot'!C54="","",'2.1 Data FSVA 2025 &amp; Bobot'!C54)</f>
        <v/>
      </c>
      <c r="D54" s="1" t="str">
        <f>IF('2.1 Data FSVA 2025 &amp; Bobot'!D54="","",'2.1 Data FSVA 2025 &amp; Bobot'!D54)</f>
        <v/>
      </c>
      <c r="E54" s="1" t="str">
        <f>IF('2.1 Data FSVA 2025 &amp; Bobot'!E54="","",'2.1 Data FSVA 2025 &amp; Bobot'!E54)</f>
        <v/>
      </c>
      <c r="F54" s="2" t="str">
        <f>IF('2.1 Data FSVA 2025 &amp; Bobot'!F54="","",'2.1 Data FSVA 2025 &amp; Bobot'!F54)</f>
        <v/>
      </c>
      <c r="G54" s="64" t="str">
        <f>IF('2.1 Data FSVA 2025 &amp; Bobot'!G54="","",IF('2.1 Data FSVA 2025 &amp; Bobot'!G54&gt;='2.4 Prioritas Individu'!$Y$7,1,IF('2.1 Data FSVA 2025 &amp; Bobot'!G54&gt;='2.4 Prioritas Individu'!$Y$8,2,IF('2.1 Data FSVA 2025 &amp; Bobot'!G54&gt;='2.4 Prioritas Individu'!$Y$9,3,IF('2.1 Data FSVA 2025 &amp; Bobot'!G54&gt;='2.4 Prioritas Individu'!$Y$10,4,IF('2.1 Data FSVA 2025 &amp; Bobot'!G54&gt;='2.4 Prioritas Individu'!$Y$11,5,6))))))</f>
        <v/>
      </c>
      <c r="H54" s="64" t="str">
        <f>IF('2.1 Data FSVA 2025 &amp; Bobot'!I54="","",IF('2.1 Data FSVA 2025 &amp; Bobot'!I54&lt;'2.4 Prioritas Individu'!$Z$7,1,IF('2.1 Data FSVA 2025 &amp; Bobot'!I54&lt;'2.4 Prioritas Individu'!$Z$8,2,IF('2.1 Data FSVA 2025 &amp; Bobot'!I54&lt;'2.4 Prioritas Individu'!$Z$9,3,IF('2.1 Data FSVA 2025 &amp; Bobot'!I54&lt;'2.4 Prioritas Individu'!$Z$10,4,IF('2.1 Data FSVA 2025 &amp; Bobot'!I54&lt;'2.4 Prioritas Individu'!$Z$11,5,6))))))</f>
        <v/>
      </c>
      <c r="I54" s="64" t="str">
        <f>IF('2.1 Data FSVA 2025 &amp; Bobot'!K54="","",IF('2.1 Data FSVA 2025 &amp; Bobot'!K54&lt;'2.4 Prioritas Individu'!AA$7,1,IF('2.1 Data FSVA 2025 &amp; Bobot'!K54&lt;'2.4 Prioritas Individu'!AA$8,2,IF('2.1 Data FSVA 2025 &amp; Bobot'!K54&lt;'2.4 Prioritas Individu'!AA$9,3,IF('2.1 Data FSVA 2025 &amp; Bobot'!K54&lt;'2.4 Prioritas Individu'!AA$10,4,IF('2.1 Data FSVA 2025 &amp; Bobot'!K54&lt;'2.4 Prioritas Individu'!AA$11,5,6))))))</f>
        <v/>
      </c>
      <c r="J54" s="64" t="str">
        <f>IF('2.1 Data FSVA 2025 &amp; Bobot'!M54="","",IF('2.1 Data FSVA 2025 &amp; Bobot'!M54&lt;'2.4 Prioritas Individu'!AB$7,1,IF('2.1 Data FSVA 2025 &amp; Bobot'!M54&lt;'2.4 Prioritas Individu'!AB$8,2,IF('2.1 Data FSVA 2025 &amp; Bobot'!M54&lt;'2.4 Prioritas Individu'!AB$9,3,IF('2.1 Data FSVA 2025 &amp; Bobot'!M54&lt;'2.4 Prioritas Individu'!AB$10,4,IF('2.1 Data FSVA 2025 &amp; Bobot'!M54&lt;'2.4 Prioritas Individu'!AB$11,5,6))))))</f>
        <v/>
      </c>
      <c r="K54" s="64" t="str">
        <f>IF('2.1 Data FSVA 2025 &amp; Bobot'!O54="","",IF('2.1 Data FSVA 2025 &amp; Bobot'!O54&gt;='2.4 Prioritas Individu'!AC$7,1,IF('2.1 Data FSVA 2025 &amp; Bobot'!O54&gt;='2.4 Prioritas Individu'!AC$8,2,IF('2.1 Data FSVA 2025 &amp; Bobot'!O54&gt;='2.4 Prioritas Individu'!AC$9,3,IF('2.1 Data FSVA 2025 &amp; Bobot'!O54&gt;='2.4 Prioritas Individu'!AC$10,4,IF('2.1 Data FSVA 2025 &amp; Bobot'!O54&gt;='2.4 Prioritas Individu'!AC$11,5,6))))))</f>
        <v/>
      </c>
      <c r="L54" s="64" t="str">
        <f>IF('2.1 Data FSVA 2025 &amp; Bobot'!Q54="","",IF('2.1 Data FSVA 2025 &amp; Bobot'!Q54&gt;='2.4 Prioritas Individu'!AD$7,1,IF('2.1 Data FSVA 2025 &amp; Bobot'!Q54&gt;='2.4 Prioritas Individu'!AD$8,2,IF('2.1 Data FSVA 2025 &amp; Bobot'!Q54&gt;='2.4 Prioritas Individu'!AD$9,3,IF('2.1 Data FSVA 2025 &amp; Bobot'!Q54&gt;='2.4 Prioritas Individu'!AD$10,4,IF('2.1 Data FSVA 2025 &amp; Bobot'!Q54&gt;='2.4 Prioritas Individu'!AD$11,5,6))))))</f>
        <v/>
      </c>
      <c r="M54" s="64" t="str">
        <f>IF('2.1 Data FSVA 2025 &amp; Bobot'!S54="","",IF('2.1 Data FSVA 2025 &amp; Bobot'!S54&gt;='2.4 Prioritas Individu'!AE$7,1,IF('2.1 Data FSVA 2025 &amp; Bobot'!S54&gt;='2.4 Prioritas Individu'!AE$8,2,IF('2.1 Data FSVA 2025 &amp; Bobot'!S54&gt;='2.4 Prioritas Individu'!AE$9,3,IF('2.1 Data FSVA 2025 &amp; Bobot'!S54&gt;='2.4 Prioritas Individu'!AE$10,4,IF('2.1 Data FSVA 2025 &amp; Bobot'!S54&gt;='2.4 Prioritas Individu'!AE$11,5,6))))))</f>
        <v/>
      </c>
      <c r="N54" s="64" t="str">
        <f>IF('2.1 Data FSVA 2025 &amp; Bobot'!U54="","",IF('2.1 Data FSVA 2025 &amp; Bobot'!U54&lt;'2.4 Prioritas Individu'!AF$7,1,IF('2.1 Data FSVA 2025 &amp; Bobot'!U54&lt;'2.4 Prioritas Individu'!AF$8,2,IF('2.1 Data FSVA 2025 &amp; Bobot'!U54&lt;'2.4 Prioritas Individu'!AF$9,3,IF('2.1 Data FSVA 2025 &amp; Bobot'!U54&lt;'2.4 Prioritas Individu'!AF$10,4,IF('2.1 Data FSVA 2025 &amp; Bobot'!U54&lt;'2.4 Prioritas Individu'!AF$11,5,6))))))</f>
        <v/>
      </c>
      <c r="O54" s="64" t="str">
        <f>IF('2.1 Data FSVA 2025 &amp; Bobot'!W54="","",IF('2.1 Data FSVA 2025 &amp; Bobot'!W54&gt;='2.4 Prioritas Individu'!AG$7,1,IF('2.1 Data FSVA 2025 &amp; Bobot'!W54&gt;='2.4 Prioritas Individu'!AG$8,2,IF('2.1 Data FSVA 2025 &amp; Bobot'!W54&gt;='2.4 Prioritas Individu'!AG$9,3,IF('2.1 Data FSVA 2025 &amp; Bobot'!W54&gt;='2.4 Prioritas Individu'!AG$10,4,IF('2.1 Data FSVA 2025 &amp; Bobot'!W54&gt;='2.4 Prioritas Individu'!AG$11,5,6))))))</f>
        <v/>
      </c>
      <c r="P54" s="64" t="str">
        <f>IF('2.1 Data FSVA 2025 &amp; Bobot'!Y54="","",IF('2.1 Data FSVA 2025 &amp; Bobot'!Y54&lt;'2.4 Prioritas Individu'!AH$7,1,IF('2.1 Data FSVA 2025 &amp; Bobot'!Y54&lt;'2.4 Prioritas Individu'!AH$8,2,IF('2.1 Data FSVA 2025 &amp; Bobot'!Y54&lt;'2.4 Prioritas Individu'!AH$9,3,IF('2.1 Data FSVA 2025 &amp; Bobot'!Y54&lt;'2.4 Prioritas Individu'!AH$10,4,IF('2.1 Data FSVA 2025 &amp; Bobot'!Y54&lt;'2.4 Prioritas Individu'!AH$11,5,6))))))</f>
        <v/>
      </c>
      <c r="Q54" s="64" t="str">
        <f>IF('2.1 Data FSVA 2025 &amp; Bobot'!AA54="","",IF('2.1 Data FSVA 2025 &amp; Bobot'!AA54&lt;'2.4 Prioritas Individu'!AI$7,1,IF('2.1 Data FSVA 2025 &amp; Bobot'!AA54&lt;'2.4 Prioritas Individu'!AI$8,2,IF('2.1 Data FSVA 2025 &amp; Bobot'!AA54&lt;'2.4 Prioritas Individu'!AI$9,3,IF('2.1 Data FSVA 2025 &amp; Bobot'!AA54&lt;'2.4 Prioritas Individu'!AI$10,4,IF('2.1 Data FSVA 2025 &amp; Bobot'!AA54&lt;'2.4 Prioritas Individu'!AI$11,5,6))))))</f>
        <v/>
      </c>
      <c r="R54" s="64" t="str">
        <f>IF('2.1 Data FSVA 2025 &amp; Bobot'!AC54="","",IF('2.1 Data FSVA 2025 &amp; Bobot'!AC54&gt;='2.4 Prioritas Individu'!AJ$7,1,IF('2.1 Data FSVA 2025 &amp; Bobot'!AC54&gt;='2.4 Prioritas Individu'!AJ$8,2,IF('2.1 Data FSVA 2025 &amp; Bobot'!AC54&gt;='2.4 Prioritas Individu'!AJ$9,3,4))))</f>
        <v/>
      </c>
      <c r="S54" s="4" t="str">
        <f>'2.3 Indeks &amp; Cut off Komposit'!U58</f>
        <v>-</v>
      </c>
      <c r="T54" s="1" t="str">
        <f t="shared" si="0"/>
        <v>-</v>
      </c>
      <c r="U54" s="64" t="str">
        <f t="shared" si="1"/>
        <v>-</v>
      </c>
    </row>
    <row r="55" spans="1:21" x14ac:dyDescent="0.3">
      <c r="A55" s="1" t="str">
        <f>IF('2.1 Data FSVA 2025 &amp; Bobot'!A55="","",'2.1 Data FSVA 2025 &amp; Bobot'!A55)</f>
        <v/>
      </c>
      <c r="B55" s="2" t="str">
        <f>IF('2.1 Data FSVA 2025 &amp; Bobot'!B55="","",'2.1 Data FSVA 2025 &amp; Bobot'!B55)</f>
        <v/>
      </c>
      <c r="C55" s="1" t="str">
        <f>IF('2.1 Data FSVA 2025 &amp; Bobot'!C55="","",'2.1 Data FSVA 2025 &amp; Bobot'!C55)</f>
        <v/>
      </c>
      <c r="D55" s="1" t="str">
        <f>IF('2.1 Data FSVA 2025 &amp; Bobot'!D55="","",'2.1 Data FSVA 2025 &amp; Bobot'!D55)</f>
        <v/>
      </c>
      <c r="E55" s="1" t="str">
        <f>IF('2.1 Data FSVA 2025 &amp; Bobot'!E55="","",'2.1 Data FSVA 2025 &amp; Bobot'!E55)</f>
        <v/>
      </c>
      <c r="F55" s="2" t="str">
        <f>IF('2.1 Data FSVA 2025 &amp; Bobot'!F55="","",'2.1 Data FSVA 2025 &amp; Bobot'!F55)</f>
        <v/>
      </c>
      <c r="G55" s="64" t="str">
        <f>IF('2.1 Data FSVA 2025 &amp; Bobot'!G55="","",IF('2.1 Data FSVA 2025 &amp; Bobot'!G55&gt;='2.4 Prioritas Individu'!$Y$7,1,IF('2.1 Data FSVA 2025 &amp; Bobot'!G55&gt;='2.4 Prioritas Individu'!$Y$8,2,IF('2.1 Data FSVA 2025 &amp; Bobot'!G55&gt;='2.4 Prioritas Individu'!$Y$9,3,IF('2.1 Data FSVA 2025 &amp; Bobot'!G55&gt;='2.4 Prioritas Individu'!$Y$10,4,IF('2.1 Data FSVA 2025 &amp; Bobot'!G55&gt;='2.4 Prioritas Individu'!$Y$11,5,6))))))</f>
        <v/>
      </c>
      <c r="H55" s="64" t="str">
        <f>IF('2.1 Data FSVA 2025 &amp; Bobot'!I55="","",IF('2.1 Data FSVA 2025 &amp; Bobot'!I55&lt;'2.4 Prioritas Individu'!$Z$7,1,IF('2.1 Data FSVA 2025 &amp; Bobot'!I55&lt;'2.4 Prioritas Individu'!$Z$8,2,IF('2.1 Data FSVA 2025 &amp; Bobot'!I55&lt;'2.4 Prioritas Individu'!$Z$9,3,IF('2.1 Data FSVA 2025 &amp; Bobot'!I55&lt;'2.4 Prioritas Individu'!$Z$10,4,IF('2.1 Data FSVA 2025 &amp; Bobot'!I55&lt;'2.4 Prioritas Individu'!$Z$11,5,6))))))</f>
        <v/>
      </c>
      <c r="I55" s="64" t="str">
        <f>IF('2.1 Data FSVA 2025 &amp; Bobot'!K55="","",IF('2.1 Data FSVA 2025 &amp; Bobot'!K55&lt;'2.4 Prioritas Individu'!AA$7,1,IF('2.1 Data FSVA 2025 &amp; Bobot'!K55&lt;'2.4 Prioritas Individu'!AA$8,2,IF('2.1 Data FSVA 2025 &amp; Bobot'!K55&lt;'2.4 Prioritas Individu'!AA$9,3,IF('2.1 Data FSVA 2025 &amp; Bobot'!K55&lt;'2.4 Prioritas Individu'!AA$10,4,IF('2.1 Data FSVA 2025 &amp; Bobot'!K55&lt;'2.4 Prioritas Individu'!AA$11,5,6))))))</f>
        <v/>
      </c>
      <c r="J55" s="64" t="str">
        <f>IF('2.1 Data FSVA 2025 &amp; Bobot'!M55="","",IF('2.1 Data FSVA 2025 &amp; Bobot'!M55&lt;'2.4 Prioritas Individu'!AB$7,1,IF('2.1 Data FSVA 2025 &amp; Bobot'!M55&lt;'2.4 Prioritas Individu'!AB$8,2,IF('2.1 Data FSVA 2025 &amp; Bobot'!M55&lt;'2.4 Prioritas Individu'!AB$9,3,IF('2.1 Data FSVA 2025 &amp; Bobot'!M55&lt;'2.4 Prioritas Individu'!AB$10,4,IF('2.1 Data FSVA 2025 &amp; Bobot'!M55&lt;'2.4 Prioritas Individu'!AB$11,5,6))))))</f>
        <v/>
      </c>
      <c r="K55" s="64" t="str">
        <f>IF('2.1 Data FSVA 2025 &amp; Bobot'!O55="","",IF('2.1 Data FSVA 2025 &amp; Bobot'!O55&gt;='2.4 Prioritas Individu'!AC$7,1,IF('2.1 Data FSVA 2025 &amp; Bobot'!O55&gt;='2.4 Prioritas Individu'!AC$8,2,IF('2.1 Data FSVA 2025 &amp; Bobot'!O55&gt;='2.4 Prioritas Individu'!AC$9,3,IF('2.1 Data FSVA 2025 &amp; Bobot'!O55&gt;='2.4 Prioritas Individu'!AC$10,4,IF('2.1 Data FSVA 2025 &amp; Bobot'!O55&gt;='2.4 Prioritas Individu'!AC$11,5,6))))))</f>
        <v/>
      </c>
      <c r="L55" s="64" t="str">
        <f>IF('2.1 Data FSVA 2025 &amp; Bobot'!Q55="","",IF('2.1 Data FSVA 2025 &amp; Bobot'!Q55&gt;='2.4 Prioritas Individu'!AD$7,1,IF('2.1 Data FSVA 2025 &amp; Bobot'!Q55&gt;='2.4 Prioritas Individu'!AD$8,2,IF('2.1 Data FSVA 2025 &amp; Bobot'!Q55&gt;='2.4 Prioritas Individu'!AD$9,3,IF('2.1 Data FSVA 2025 &amp; Bobot'!Q55&gt;='2.4 Prioritas Individu'!AD$10,4,IF('2.1 Data FSVA 2025 &amp; Bobot'!Q55&gt;='2.4 Prioritas Individu'!AD$11,5,6))))))</f>
        <v/>
      </c>
      <c r="M55" s="64" t="str">
        <f>IF('2.1 Data FSVA 2025 &amp; Bobot'!S55="","",IF('2.1 Data FSVA 2025 &amp; Bobot'!S55&gt;='2.4 Prioritas Individu'!AE$7,1,IF('2.1 Data FSVA 2025 &amp; Bobot'!S55&gt;='2.4 Prioritas Individu'!AE$8,2,IF('2.1 Data FSVA 2025 &amp; Bobot'!S55&gt;='2.4 Prioritas Individu'!AE$9,3,IF('2.1 Data FSVA 2025 &amp; Bobot'!S55&gt;='2.4 Prioritas Individu'!AE$10,4,IF('2.1 Data FSVA 2025 &amp; Bobot'!S55&gt;='2.4 Prioritas Individu'!AE$11,5,6))))))</f>
        <v/>
      </c>
      <c r="N55" s="64" t="str">
        <f>IF('2.1 Data FSVA 2025 &amp; Bobot'!U55="","",IF('2.1 Data FSVA 2025 &amp; Bobot'!U55&lt;'2.4 Prioritas Individu'!AF$7,1,IF('2.1 Data FSVA 2025 &amp; Bobot'!U55&lt;'2.4 Prioritas Individu'!AF$8,2,IF('2.1 Data FSVA 2025 &amp; Bobot'!U55&lt;'2.4 Prioritas Individu'!AF$9,3,IF('2.1 Data FSVA 2025 &amp; Bobot'!U55&lt;'2.4 Prioritas Individu'!AF$10,4,IF('2.1 Data FSVA 2025 &amp; Bobot'!U55&lt;'2.4 Prioritas Individu'!AF$11,5,6))))))</f>
        <v/>
      </c>
      <c r="O55" s="64" t="str">
        <f>IF('2.1 Data FSVA 2025 &amp; Bobot'!W55="","",IF('2.1 Data FSVA 2025 &amp; Bobot'!W55&gt;='2.4 Prioritas Individu'!AG$7,1,IF('2.1 Data FSVA 2025 &amp; Bobot'!W55&gt;='2.4 Prioritas Individu'!AG$8,2,IF('2.1 Data FSVA 2025 &amp; Bobot'!W55&gt;='2.4 Prioritas Individu'!AG$9,3,IF('2.1 Data FSVA 2025 &amp; Bobot'!W55&gt;='2.4 Prioritas Individu'!AG$10,4,IF('2.1 Data FSVA 2025 &amp; Bobot'!W55&gt;='2.4 Prioritas Individu'!AG$11,5,6))))))</f>
        <v/>
      </c>
      <c r="P55" s="64" t="str">
        <f>IF('2.1 Data FSVA 2025 &amp; Bobot'!Y55="","",IF('2.1 Data FSVA 2025 &amp; Bobot'!Y55&lt;'2.4 Prioritas Individu'!AH$7,1,IF('2.1 Data FSVA 2025 &amp; Bobot'!Y55&lt;'2.4 Prioritas Individu'!AH$8,2,IF('2.1 Data FSVA 2025 &amp; Bobot'!Y55&lt;'2.4 Prioritas Individu'!AH$9,3,IF('2.1 Data FSVA 2025 &amp; Bobot'!Y55&lt;'2.4 Prioritas Individu'!AH$10,4,IF('2.1 Data FSVA 2025 &amp; Bobot'!Y55&lt;'2.4 Prioritas Individu'!AH$11,5,6))))))</f>
        <v/>
      </c>
      <c r="Q55" s="64" t="str">
        <f>IF('2.1 Data FSVA 2025 &amp; Bobot'!AA55="","",IF('2.1 Data FSVA 2025 &amp; Bobot'!AA55&lt;'2.4 Prioritas Individu'!AI$7,1,IF('2.1 Data FSVA 2025 &amp; Bobot'!AA55&lt;'2.4 Prioritas Individu'!AI$8,2,IF('2.1 Data FSVA 2025 &amp; Bobot'!AA55&lt;'2.4 Prioritas Individu'!AI$9,3,IF('2.1 Data FSVA 2025 &amp; Bobot'!AA55&lt;'2.4 Prioritas Individu'!AI$10,4,IF('2.1 Data FSVA 2025 &amp; Bobot'!AA55&lt;'2.4 Prioritas Individu'!AI$11,5,6))))))</f>
        <v/>
      </c>
      <c r="R55" s="64" t="str">
        <f>IF('2.1 Data FSVA 2025 &amp; Bobot'!AC55="","",IF('2.1 Data FSVA 2025 &amp; Bobot'!AC55&gt;='2.4 Prioritas Individu'!AJ$7,1,IF('2.1 Data FSVA 2025 &amp; Bobot'!AC55&gt;='2.4 Prioritas Individu'!AJ$8,2,IF('2.1 Data FSVA 2025 &amp; Bobot'!AC55&gt;='2.4 Prioritas Individu'!AJ$9,3,4))))</f>
        <v/>
      </c>
      <c r="S55" s="4" t="str">
        <f>'2.3 Indeks &amp; Cut off Komposit'!U59</f>
        <v>-</v>
      </c>
      <c r="T55" s="1" t="str">
        <f t="shared" si="0"/>
        <v>-</v>
      </c>
      <c r="U55" s="64" t="str">
        <f t="shared" si="1"/>
        <v>-</v>
      </c>
    </row>
    <row r="56" spans="1:21" x14ac:dyDescent="0.3">
      <c r="A56" s="1" t="str">
        <f>IF('2.1 Data FSVA 2025 &amp; Bobot'!A56="","",'2.1 Data FSVA 2025 &amp; Bobot'!A56)</f>
        <v/>
      </c>
      <c r="B56" s="2" t="str">
        <f>IF('2.1 Data FSVA 2025 &amp; Bobot'!B56="","",'2.1 Data FSVA 2025 &amp; Bobot'!B56)</f>
        <v/>
      </c>
      <c r="C56" s="1" t="str">
        <f>IF('2.1 Data FSVA 2025 &amp; Bobot'!C56="","",'2.1 Data FSVA 2025 &amp; Bobot'!C56)</f>
        <v/>
      </c>
      <c r="D56" s="1" t="str">
        <f>IF('2.1 Data FSVA 2025 &amp; Bobot'!D56="","",'2.1 Data FSVA 2025 &amp; Bobot'!D56)</f>
        <v/>
      </c>
      <c r="E56" s="1" t="str">
        <f>IF('2.1 Data FSVA 2025 &amp; Bobot'!E56="","",'2.1 Data FSVA 2025 &amp; Bobot'!E56)</f>
        <v/>
      </c>
      <c r="F56" s="2" t="str">
        <f>IF('2.1 Data FSVA 2025 &amp; Bobot'!F56="","",'2.1 Data FSVA 2025 &amp; Bobot'!F56)</f>
        <v/>
      </c>
      <c r="G56" s="64" t="str">
        <f>IF('2.1 Data FSVA 2025 &amp; Bobot'!G56="","",IF('2.1 Data FSVA 2025 &amp; Bobot'!G56&gt;='2.4 Prioritas Individu'!$Y$7,1,IF('2.1 Data FSVA 2025 &amp; Bobot'!G56&gt;='2.4 Prioritas Individu'!$Y$8,2,IF('2.1 Data FSVA 2025 &amp; Bobot'!G56&gt;='2.4 Prioritas Individu'!$Y$9,3,IF('2.1 Data FSVA 2025 &amp; Bobot'!G56&gt;='2.4 Prioritas Individu'!$Y$10,4,IF('2.1 Data FSVA 2025 &amp; Bobot'!G56&gt;='2.4 Prioritas Individu'!$Y$11,5,6))))))</f>
        <v/>
      </c>
      <c r="H56" s="64" t="str">
        <f>IF('2.1 Data FSVA 2025 &amp; Bobot'!I56="","",IF('2.1 Data FSVA 2025 &amp; Bobot'!I56&lt;'2.4 Prioritas Individu'!$Z$7,1,IF('2.1 Data FSVA 2025 &amp; Bobot'!I56&lt;'2.4 Prioritas Individu'!$Z$8,2,IF('2.1 Data FSVA 2025 &amp; Bobot'!I56&lt;'2.4 Prioritas Individu'!$Z$9,3,IF('2.1 Data FSVA 2025 &amp; Bobot'!I56&lt;'2.4 Prioritas Individu'!$Z$10,4,IF('2.1 Data FSVA 2025 &amp; Bobot'!I56&lt;'2.4 Prioritas Individu'!$Z$11,5,6))))))</f>
        <v/>
      </c>
      <c r="I56" s="64" t="str">
        <f>IF('2.1 Data FSVA 2025 &amp; Bobot'!K56="","",IF('2.1 Data FSVA 2025 &amp; Bobot'!K56&lt;'2.4 Prioritas Individu'!AA$7,1,IF('2.1 Data FSVA 2025 &amp; Bobot'!K56&lt;'2.4 Prioritas Individu'!AA$8,2,IF('2.1 Data FSVA 2025 &amp; Bobot'!K56&lt;'2.4 Prioritas Individu'!AA$9,3,IF('2.1 Data FSVA 2025 &amp; Bobot'!K56&lt;'2.4 Prioritas Individu'!AA$10,4,IF('2.1 Data FSVA 2025 &amp; Bobot'!K56&lt;'2.4 Prioritas Individu'!AA$11,5,6))))))</f>
        <v/>
      </c>
      <c r="J56" s="64" t="str">
        <f>IF('2.1 Data FSVA 2025 &amp; Bobot'!M56="","",IF('2.1 Data FSVA 2025 &amp; Bobot'!M56&lt;'2.4 Prioritas Individu'!AB$7,1,IF('2.1 Data FSVA 2025 &amp; Bobot'!M56&lt;'2.4 Prioritas Individu'!AB$8,2,IF('2.1 Data FSVA 2025 &amp; Bobot'!M56&lt;'2.4 Prioritas Individu'!AB$9,3,IF('2.1 Data FSVA 2025 &amp; Bobot'!M56&lt;'2.4 Prioritas Individu'!AB$10,4,IF('2.1 Data FSVA 2025 &amp; Bobot'!M56&lt;'2.4 Prioritas Individu'!AB$11,5,6))))))</f>
        <v/>
      </c>
      <c r="K56" s="64" t="str">
        <f>IF('2.1 Data FSVA 2025 &amp; Bobot'!O56="","",IF('2.1 Data FSVA 2025 &amp; Bobot'!O56&gt;='2.4 Prioritas Individu'!AC$7,1,IF('2.1 Data FSVA 2025 &amp; Bobot'!O56&gt;='2.4 Prioritas Individu'!AC$8,2,IF('2.1 Data FSVA 2025 &amp; Bobot'!O56&gt;='2.4 Prioritas Individu'!AC$9,3,IF('2.1 Data FSVA 2025 &amp; Bobot'!O56&gt;='2.4 Prioritas Individu'!AC$10,4,IF('2.1 Data FSVA 2025 &amp; Bobot'!O56&gt;='2.4 Prioritas Individu'!AC$11,5,6))))))</f>
        <v/>
      </c>
      <c r="L56" s="64" t="str">
        <f>IF('2.1 Data FSVA 2025 &amp; Bobot'!Q56="","",IF('2.1 Data FSVA 2025 &amp; Bobot'!Q56&gt;='2.4 Prioritas Individu'!AD$7,1,IF('2.1 Data FSVA 2025 &amp; Bobot'!Q56&gt;='2.4 Prioritas Individu'!AD$8,2,IF('2.1 Data FSVA 2025 &amp; Bobot'!Q56&gt;='2.4 Prioritas Individu'!AD$9,3,IF('2.1 Data FSVA 2025 &amp; Bobot'!Q56&gt;='2.4 Prioritas Individu'!AD$10,4,IF('2.1 Data FSVA 2025 &amp; Bobot'!Q56&gt;='2.4 Prioritas Individu'!AD$11,5,6))))))</f>
        <v/>
      </c>
      <c r="M56" s="64" t="str">
        <f>IF('2.1 Data FSVA 2025 &amp; Bobot'!S56="","",IF('2.1 Data FSVA 2025 &amp; Bobot'!S56&gt;='2.4 Prioritas Individu'!AE$7,1,IF('2.1 Data FSVA 2025 &amp; Bobot'!S56&gt;='2.4 Prioritas Individu'!AE$8,2,IF('2.1 Data FSVA 2025 &amp; Bobot'!S56&gt;='2.4 Prioritas Individu'!AE$9,3,IF('2.1 Data FSVA 2025 &amp; Bobot'!S56&gt;='2.4 Prioritas Individu'!AE$10,4,IF('2.1 Data FSVA 2025 &amp; Bobot'!S56&gt;='2.4 Prioritas Individu'!AE$11,5,6))))))</f>
        <v/>
      </c>
      <c r="N56" s="64" t="str">
        <f>IF('2.1 Data FSVA 2025 &amp; Bobot'!U56="","",IF('2.1 Data FSVA 2025 &amp; Bobot'!U56&lt;'2.4 Prioritas Individu'!AF$7,1,IF('2.1 Data FSVA 2025 &amp; Bobot'!U56&lt;'2.4 Prioritas Individu'!AF$8,2,IF('2.1 Data FSVA 2025 &amp; Bobot'!U56&lt;'2.4 Prioritas Individu'!AF$9,3,IF('2.1 Data FSVA 2025 &amp; Bobot'!U56&lt;'2.4 Prioritas Individu'!AF$10,4,IF('2.1 Data FSVA 2025 &amp; Bobot'!U56&lt;'2.4 Prioritas Individu'!AF$11,5,6))))))</f>
        <v/>
      </c>
      <c r="O56" s="64" t="str">
        <f>IF('2.1 Data FSVA 2025 &amp; Bobot'!W56="","",IF('2.1 Data FSVA 2025 &amp; Bobot'!W56&gt;='2.4 Prioritas Individu'!AG$7,1,IF('2.1 Data FSVA 2025 &amp; Bobot'!W56&gt;='2.4 Prioritas Individu'!AG$8,2,IF('2.1 Data FSVA 2025 &amp; Bobot'!W56&gt;='2.4 Prioritas Individu'!AG$9,3,IF('2.1 Data FSVA 2025 &amp; Bobot'!W56&gt;='2.4 Prioritas Individu'!AG$10,4,IF('2.1 Data FSVA 2025 &amp; Bobot'!W56&gt;='2.4 Prioritas Individu'!AG$11,5,6))))))</f>
        <v/>
      </c>
      <c r="P56" s="64" t="str">
        <f>IF('2.1 Data FSVA 2025 &amp; Bobot'!Y56="","",IF('2.1 Data FSVA 2025 &amp; Bobot'!Y56&lt;'2.4 Prioritas Individu'!AH$7,1,IF('2.1 Data FSVA 2025 &amp; Bobot'!Y56&lt;'2.4 Prioritas Individu'!AH$8,2,IF('2.1 Data FSVA 2025 &amp; Bobot'!Y56&lt;'2.4 Prioritas Individu'!AH$9,3,IF('2.1 Data FSVA 2025 &amp; Bobot'!Y56&lt;'2.4 Prioritas Individu'!AH$10,4,IF('2.1 Data FSVA 2025 &amp; Bobot'!Y56&lt;'2.4 Prioritas Individu'!AH$11,5,6))))))</f>
        <v/>
      </c>
      <c r="Q56" s="64" t="str">
        <f>IF('2.1 Data FSVA 2025 &amp; Bobot'!AA56="","",IF('2.1 Data FSVA 2025 &amp; Bobot'!AA56&lt;'2.4 Prioritas Individu'!AI$7,1,IF('2.1 Data FSVA 2025 &amp; Bobot'!AA56&lt;'2.4 Prioritas Individu'!AI$8,2,IF('2.1 Data FSVA 2025 &amp; Bobot'!AA56&lt;'2.4 Prioritas Individu'!AI$9,3,IF('2.1 Data FSVA 2025 &amp; Bobot'!AA56&lt;'2.4 Prioritas Individu'!AI$10,4,IF('2.1 Data FSVA 2025 &amp; Bobot'!AA56&lt;'2.4 Prioritas Individu'!AI$11,5,6))))))</f>
        <v/>
      </c>
      <c r="R56" s="64" t="str">
        <f>IF('2.1 Data FSVA 2025 &amp; Bobot'!AC56="","",IF('2.1 Data FSVA 2025 &amp; Bobot'!AC56&gt;='2.4 Prioritas Individu'!AJ$7,1,IF('2.1 Data FSVA 2025 &amp; Bobot'!AC56&gt;='2.4 Prioritas Individu'!AJ$8,2,IF('2.1 Data FSVA 2025 &amp; Bobot'!AC56&gt;='2.4 Prioritas Individu'!AJ$9,3,4))))</f>
        <v/>
      </c>
      <c r="S56" s="4" t="str">
        <f>'2.3 Indeks &amp; Cut off Komposit'!U60</f>
        <v>-</v>
      </c>
      <c r="T56" s="1" t="str">
        <f t="shared" si="0"/>
        <v>-</v>
      </c>
      <c r="U56" s="64" t="str">
        <f t="shared" si="1"/>
        <v>-</v>
      </c>
    </row>
    <row r="57" spans="1:21" x14ac:dyDescent="0.3">
      <c r="A57" s="1" t="str">
        <f>IF('2.1 Data FSVA 2025 &amp; Bobot'!A57="","",'2.1 Data FSVA 2025 &amp; Bobot'!A57)</f>
        <v/>
      </c>
      <c r="B57" s="2" t="str">
        <f>IF('2.1 Data FSVA 2025 &amp; Bobot'!B57="","",'2.1 Data FSVA 2025 &amp; Bobot'!B57)</f>
        <v/>
      </c>
      <c r="C57" s="1" t="str">
        <f>IF('2.1 Data FSVA 2025 &amp; Bobot'!C57="","",'2.1 Data FSVA 2025 &amp; Bobot'!C57)</f>
        <v/>
      </c>
      <c r="D57" s="1" t="str">
        <f>IF('2.1 Data FSVA 2025 &amp; Bobot'!D57="","",'2.1 Data FSVA 2025 &amp; Bobot'!D57)</f>
        <v/>
      </c>
      <c r="E57" s="1" t="str">
        <f>IF('2.1 Data FSVA 2025 &amp; Bobot'!E57="","",'2.1 Data FSVA 2025 &amp; Bobot'!E57)</f>
        <v/>
      </c>
      <c r="F57" s="2" t="str">
        <f>IF('2.1 Data FSVA 2025 &amp; Bobot'!F57="","",'2.1 Data FSVA 2025 &amp; Bobot'!F57)</f>
        <v/>
      </c>
      <c r="G57" s="64" t="str">
        <f>IF('2.1 Data FSVA 2025 &amp; Bobot'!G57="","",IF('2.1 Data FSVA 2025 &amp; Bobot'!G57&gt;='2.4 Prioritas Individu'!$Y$7,1,IF('2.1 Data FSVA 2025 &amp; Bobot'!G57&gt;='2.4 Prioritas Individu'!$Y$8,2,IF('2.1 Data FSVA 2025 &amp; Bobot'!G57&gt;='2.4 Prioritas Individu'!$Y$9,3,IF('2.1 Data FSVA 2025 &amp; Bobot'!G57&gt;='2.4 Prioritas Individu'!$Y$10,4,IF('2.1 Data FSVA 2025 &amp; Bobot'!G57&gt;='2.4 Prioritas Individu'!$Y$11,5,6))))))</f>
        <v/>
      </c>
      <c r="H57" s="64" t="str">
        <f>IF('2.1 Data FSVA 2025 &amp; Bobot'!I57="","",IF('2.1 Data FSVA 2025 &amp; Bobot'!I57&lt;'2.4 Prioritas Individu'!$Z$7,1,IF('2.1 Data FSVA 2025 &amp; Bobot'!I57&lt;'2.4 Prioritas Individu'!$Z$8,2,IF('2.1 Data FSVA 2025 &amp; Bobot'!I57&lt;'2.4 Prioritas Individu'!$Z$9,3,IF('2.1 Data FSVA 2025 &amp; Bobot'!I57&lt;'2.4 Prioritas Individu'!$Z$10,4,IF('2.1 Data FSVA 2025 &amp; Bobot'!I57&lt;'2.4 Prioritas Individu'!$Z$11,5,6))))))</f>
        <v/>
      </c>
      <c r="I57" s="64" t="str">
        <f>IF('2.1 Data FSVA 2025 &amp; Bobot'!K57="","",IF('2.1 Data FSVA 2025 &amp; Bobot'!K57&lt;'2.4 Prioritas Individu'!AA$7,1,IF('2.1 Data FSVA 2025 &amp; Bobot'!K57&lt;'2.4 Prioritas Individu'!AA$8,2,IF('2.1 Data FSVA 2025 &amp; Bobot'!K57&lt;'2.4 Prioritas Individu'!AA$9,3,IF('2.1 Data FSVA 2025 &amp; Bobot'!K57&lt;'2.4 Prioritas Individu'!AA$10,4,IF('2.1 Data FSVA 2025 &amp; Bobot'!K57&lt;'2.4 Prioritas Individu'!AA$11,5,6))))))</f>
        <v/>
      </c>
      <c r="J57" s="64" t="str">
        <f>IF('2.1 Data FSVA 2025 &amp; Bobot'!M57="","",IF('2.1 Data FSVA 2025 &amp; Bobot'!M57&lt;'2.4 Prioritas Individu'!AB$7,1,IF('2.1 Data FSVA 2025 &amp; Bobot'!M57&lt;'2.4 Prioritas Individu'!AB$8,2,IF('2.1 Data FSVA 2025 &amp; Bobot'!M57&lt;'2.4 Prioritas Individu'!AB$9,3,IF('2.1 Data FSVA 2025 &amp; Bobot'!M57&lt;'2.4 Prioritas Individu'!AB$10,4,IF('2.1 Data FSVA 2025 &amp; Bobot'!M57&lt;'2.4 Prioritas Individu'!AB$11,5,6))))))</f>
        <v/>
      </c>
      <c r="K57" s="64" t="str">
        <f>IF('2.1 Data FSVA 2025 &amp; Bobot'!O57="","",IF('2.1 Data FSVA 2025 &amp; Bobot'!O57&gt;='2.4 Prioritas Individu'!AC$7,1,IF('2.1 Data FSVA 2025 &amp; Bobot'!O57&gt;='2.4 Prioritas Individu'!AC$8,2,IF('2.1 Data FSVA 2025 &amp; Bobot'!O57&gt;='2.4 Prioritas Individu'!AC$9,3,IF('2.1 Data FSVA 2025 &amp; Bobot'!O57&gt;='2.4 Prioritas Individu'!AC$10,4,IF('2.1 Data FSVA 2025 &amp; Bobot'!O57&gt;='2.4 Prioritas Individu'!AC$11,5,6))))))</f>
        <v/>
      </c>
      <c r="L57" s="64" t="str">
        <f>IF('2.1 Data FSVA 2025 &amp; Bobot'!Q57="","",IF('2.1 Data FSVA 2025 &amp; Bobot'!Q57&gt;='2.4 Prioritas Individu'!AD$7,1,IF('2.1 Data FSVA 2025 &amp; Bobot'!Q57&gt;='2.4 Prioritas Individu'!AD$8,2,IF('2.1 Data FSVA 2025 &amp; Bobot'!Q57&gt;='2.4 Prioritas Individu'!AD$9,3,IF('2.1 Data FSVA 2025 &amp; Bobot'!Q57&gt;='2.4 Prioritas Individu'!AD$10,4,IF('2.1 Data FSVA 2025 &amp; Bobot'!Q57&gt;='2.4 Prioritas Individu'!AD$11,5,6))))))</f>
        <v/>
      </c>
      <c r="M57" s="64" t="str">
        <f>IF('2.1 Data FSVA 2025 &amp; Bobot'!S57="","",IF('2.1 Data FSVA 2025 &amp; Bobot'!S57&gt;='2.4 Prioritas Individu'!AE$7,1,IF('2.1 Data FSVA 2025 &amp; Bobot'!S57&gt;='2.4 Prioritas Individu'!AE$8,2,IF('2.1 Data FSVA 2025 &amp; Bobot'!S57&gt;='2.4 Prioritas Individu'!AE$9,3,IF('2.1 Data FSVA 2025 &amp; Bobot'!S57&gt;='2.4 Prioritas Individu'!AE$10,4,IF('2.1 Data FSVA 2025 &amp; Bobot'!S57&gt;='2.4 Prioritas Individu'!AE$11,5,6))))))</f>
        <v/>
      </c>
      <c r="N57" s="64" t="str">
        <f>IF('2.1 Data FSVA 2025 &amp; Bobot'!U57="","",IF('2.1 Data FSVA 2025 &amp; Bobot'!U57&lt;'2.4 Prioritas Individu'!AF$7,1,IF('2.1 Data FSVA 2025 &amp; Bobot'!U57&lt;'2.4 Prioritas Individu'!AF$8,2,IF('2.1 Data FSVA 2025 &amp; Bobot'!U57&lt;'2.4 Prioritas Individu'!AF$9,3,IF('2.1 Data FSVA 2025 &amp; Bobot'!U57&lt;'2.4 Prioritas Individu'!AF$10,4,IF('2.1 Data FSVA 2025 &amp; Bobot'!U57&lt;'2.4 Prioritas Individu'!AF$11,5,6))))))</f>
        <v/>
      </c>
      <c r="O57" s="64" t="str">
        <f>IF('2.1 Data FSVA 2025 &amp; Bobot'!W57="","",IF('2.1 Data FSVA 2025 &amp; Bobot'!W57&gt;='2.4 Prioritas Individu'!AG$7,1,IF('2.1 Data FSVA 2025 &amp; Bobot'!W57&gt;='2.4 Prioritas Individu'!AG$8,2,IF('2.1 Data FSVA 2025 &amp; Bobot'!W57&gt;='2.4 Prioritas Individu'!AG$9,3,IF('2.1 Data FSVA 2025 &amp; Bobot'!W57&gt;='2.4 Prioritas Individu'!AG$10,4,IF('2.1 Data FSVA 2025 &amp; Bobot'!W57&gt;='2.4 Prioritas Individu'!AG$11,5,6))))))</f>
        <v/>
      </c>
      <c r="P57" s="64" t="str">
        <f>IF('2.1 Data FSVA 2025 &amp; Bobot'!Y57="","",IF('2.1 Data FSVA 2025 &amp; Bobot'!Y57&lt;'2.4 Prioritas Individu'!AH$7,1,IF('2.1 Data FSVA 2025 &amp; Bobot'!Y57&lt;'2.4 Prioritas Individu'!AH$8,2,IF('2.1 Data FSVA 2025 &amp; Bobot'!Y57&lt;'2.4 Prioritas Individu'!AH$9,3,IF('2.1 Data FSVA 2025 &amp; Bobot'!Y57&lt;'2.4 Prioritas Individu'!AH$10,4,IF('2.1 Data FSVA 2025 &amp; Bobot'!Y57&lt;'2.4 Prioritas Individu'!AH$11,5,6))))))</f>
        <v/>
      </c>
      <c r="Q57" s="64" t="str">
        <f>IF('2.1 Data FSVA 2025 &amp; Bobot'!AA57="","",IF('2.1 Data FSVA 2025 &amp; Bobot'!AA57&lt;'2.4 Prioritas Individu'!AI$7,1,IF('2.1 Data FSVA 2025 &amp; Bobot'!AA57&lt;'2.4 Prioritas Individu'!AI$8,2,IF('2.1 Data FSVA 2025 &amp; Bobot'!AA57&lt;'2.4 Prioritas Individu'!AI$9,3,IF('2.1 Data FSVA 2025 &amp; Bobot'!AA57&lt;'2.4 Prioritas Individu'!AI$10,4,IF('2.1 Data FSVA 2025 &amp; Bobot'!AA57&lt;'2.4 Prioritas Individu'!AI$11,5,6))))))</f>
        <v/>
      </c>
      <c r="R57" s="64" t="str">
        <f>IF('2.1 Data FSVA 2025 &amp; Bobot'!AC57="","",IF('2.1 Data FSVA 2025 &amp; Bobot'!AC57&gt;='2.4 Prioritas Individu'!AJ$7,1,IF('2.1 Data FSVA 2025 &amp; Bobot'!AC57&gt;='2.4 Prioritas Individu'!AJ$8,2,IF('2.1 Data FSVA 2025 &amp; Bobot'!AC57&gt;='2.4 Prioritas Individu'!AJ$9,3,4))))</f>
        <v/>
      </c>
      <c r="S57" s="4" t="str">
        <f>'2.3 Indeks &amp; Cut off Komposit'!U61</f>
        <v>-</v>
      </c>
      <c r="T57" s="1" t="str">
        <f t="shared" si="0"/>
        <v>-</v>
      </c>
      <c r="U57" s="64" t="str">
        <f t="shared" si="1"/>
        <v>-</v>
      </c>
    </row>
    <row r="58" spans="1:21" x14ac:dyDescent="0.3">
      <c r="A58" s="1" t="str">
        <f>IF('2.1 Data FSVA 2025 &amp; Bobot'!A58="","",'2.1 Data FSVA 2025 &amp; Bobot'!A58)</f>
        <v/>
      </c>
      <c r="B58" s="2" t="str">
        <f>IF('2.1 Data FSVA 2025 &amp; Bobot'!B58="","",'2.1 Data FSVA 2025 &amp; Bobot'!B58)</f>
        <v/>
      </c>
      <c r="C58" s="1" t="str">
        <f>IF('2.1 Data FSVA 2025 &amp; Bobot'!C58="","",'2.1 Data FSVA 2025 &amp; Bobot'!C58)</f>
        <v/>
      </c>
      <c r="D58" s="1" t="str">
        <f>IF('2.1 Data FSVA 2025 &amp; Bobot'!D58="","",'2.1 Data FSVA 2025 &amp; Bobot'!D58)</f>
        <v/>
      </c>
      <c r="E58" s="1" t="str">
        <f>IF('2.1 Data FSVA 2025 &amp; Bobot'!E58="","",'2.1 Data FSVA 2025 &amp; Bobot'!E58)</f>
        <v/>
      </c>
      <c r="F58" s="2" t="str">
        <f>IF('2.1 Data FSVA 2025 &amp; Bobot'!F58="","",'2.1 Data FSVA 2025 &amp; Bobot'!F58)</f>
        <v/>
      </c>
      <c r="G58" s="64" t="str">
        <f>IF('2.1 Data FSVA 2025 &amp; Bobot'!G58="","",IF('2.1 Data FSVA 2025 &amp; Bobot'!G58&gt;='2.4 Prioritas Individu'!$Y$7,1,IF('2.1 Data FSVA 2025 &amp; Bobot'!G58&gt;='2.4 Prioritas Individu'!$Y$8,2,IF('2.1 Data FSVA 2025 &amp; Bobot'!G58&gt;='2.4 Prioritas Individu'!$Y$9,3,IF('2.1 Data FSVA 2025 &amp; Bobot'!G58&gt;='2.4 Prioritas Individu'!$Y$10,4,IF('2.1 Data FSVA 2025 &amp; Bobot'!G58&gt;='2.4 Prioritas Individu'!$Y$11,5,6))))))</f>
        <v/>
      </c>
      <c r="H58" s="64" t="str">
        <f>IF('2.1 Data FSVA 2025 &amp; Bobot'!I58="","",IF('2.1 Data FSVA 2025 &amp; Bobot'!I58&lt;'2.4 Prioritas Individu'!$Z$7,1,IF('2.1 Data FSVA 2025 &amp; Bobot'!I58&lt;'2.4 Prioritas Individu'!$Z$8,2,IF('2.1 Data FSVA 2025 &amp; Bobot'!I58&lt;'2.4 Prioritas Individu'!$Z$9,3,IF('2.1 Data FSVA 2025 &amp; Bobot'!I58&lt;'2.4 Prioritas Individu'!$Z$10,4,IF('2.1 Data FSVA 2025 &amp; Bobot'!I58&lt;'2.4 Prioritas Individu'!$Z$11,5,6))))))</f>
        <v/>
      </c>
      <c r="I58" s="64" t="str">
        <f>IF('2.1 Data FSVA 2025 &amp; Bobot'!K58="","",IF('2.1 Data FSVA 2025 &amp; Bobot'!K58&lt;'2.4 Prioritas Individu'!AA$7,1,IF('2.1 Data FSVA 2025 &amp; Bobot'!K58&lt;'2.4 Prioritas Individu'!AA$8,2,IF('2.1 Data FSVA 2025 &amp; Bobot'!K58&lt;'2.4 Prioritas Individu'!AA$9,3,IF('2.1 Data FSVA 2025 &amp; Bobot'!K58&lt;'2.4 Prioritas Individu'!AA$10,4,IF('2.1 Data FSVA 2025 &amp; Bobot'!K58&lt;'2.4 Prioritas Individu'!AA$11,5,6))))))</f>
        <v/>
      </c>
      <c r="J58" s="64" t="str">
        <f>IF('2.1 Data FSVA 2025 &amp; Bobot'!M58="","",IF('2.1 Data FSVA 2025 &amp; Bobot'!M58&lt;'2.4 Prioritas Individu'!AB$7,1,IF('2.1 Data FSVA 2025 &amp; Bobot'!M58&lt;'2.4 Prioritas Individu'!AB$8,2,IF('2.1 Data FSVA 2025 &amp; Bobot'!M58&lt;'2.4 Prioritas Individu'!AB$9,3,IF('2.1 Data FSVA 2025 &amp; Bobot'!M58&lt;'2.4 Prioritas Individu'!AB$10,4,IF('2.1 Data FSVA 2025 &amp; Bobot'!M58&lt;'2.4 Prioritas Individu'!AB$11,5,6))))))</f>
        <v/>
      </c>
      <c r="K58" s="64" t="str">
        <f>IF('2.1 Data FSVA 2025 &amp; Bobot'!O58="","",IF('2.1 Data FSVA 2025 &amp; Bobot'!O58&gt;='2.4 Prioritas Individu'!AC$7,1,IF('2.1 Data FSVA 2025 &amp; Bobot'!O58&gt;='2.4 Prioritas Individu'!AC$8,2,IF('2.1 Data FSVA 2025 &amp; Bobot'!O58&gt;='2.4 Prioritas Individu'!AC$9,3,IF('2.1 Data FSVA 2025 &amp; Bobot'!O58&gt;='2.4 Prioritas Individu'!AC$10,4,IF('2.1 Data FSVA 2025 &amp; Bobot'!O58&gt;='2.4 Prioritas Individu'!AC$11,5,6))))))</f>
        <v/>
      </c>
      <c r="L58" s="64" t="str">
        <f>IF('2.1 Data FSVA 2025 &amp; Bobot'!Q58="","",IF('2.1 Data FSVA 2025 &amp; Bobot'!Q58&gt;='2.4 Prioritas Individu'!AD$7,1,IF('2.1 Data FSVA 2025 &amp; Bobot'!Q58&gt;='2.4 Prioritas Individu'!AD$8,2,IF('2.1 Data FSVA 2025 &amp; Bobot'!Q58&gt;='2.4 Prioritas Individu'!AD$9,3,IF('2.1 Data FSVA 2025 &amp; Bobot'!Q58&gt;='2.4 Prioritas Individu'!AD$10,4,IF('2.1 Data FSVA 2025 &amp; Bobot'!Q58&gt;='2.4 Prioritas Individu'!AD$11,5,6))))))</f>
        <v/>
      </c>
      <c r="M58" s="64" t="str">
        <f>IF('2.1 Data FSVA 2025 &amp; Bobot'!S58="","",IF('2.1 Data FSVA 2025 &amp; Bobot'!S58&gt;='2.4 Prioritas Individu'!AE$7,1,IF('2.1 Data FSVA 2025 &amp; Bobot'!S58&gt;='2.4 Prioritas Individu'!AE$8,2,IF('2.1 Data FSVA 2025 &amp; Bobot'!S58&gt;='2.4 Prioritas Individu'!AE$9,3,IF('2.1 Data FSVA 2025 &amp; Bobot'!S58&gt;='2.4 Prioritas Individu'!AE$10,4,IF('2.1 Data FSVA 2025 &amp; Bobot'!S58&gt;='2.4 Prioritas Individu'!AE$11,5,6))))))</f>
        <v/>
      </c>
      <c r="N58" s="64" t="str">
        <f>IF('2.1 Data FSVA 2025 &amp; Bobot'!U58="","",IF('2.1 Data FSVA 2025 &amp; Bobot'!U58&lt;'2.4 Prioritas Individu'!AF$7,1,IF('2.1 Data FSVA 2025 &amp; Bobot'!U58&lt;'2.4 Prioritas Individu'!AF$8,2,IF('2.1 Data FSVA 2025 &amp; Bobot'!U58&lt;'2.4 Prioritas Individu'!AF$9,3,IF('2.1 Data FSVA 2025 &amp; Bobot'!U58&lt;'2.4 Prioritas Individu'!AF$10,4,IF('2.1 Data FSVA 2025 &amp; Bobot'!U58&lt;'2.4 Prioritas Individu'!AF$11,5,6))))))</f>
        <v/>
      </c>
      <c r="O58" s="64" t="str">
        <f>IF('2.1 Data FSVA 2025 &amp; Bobot'!W58="","",IF('2.1 Data FSVA 2025 &amp; Bobot'!W58&gt;='2.4 Prioritas Individu'!AG$7,1,IF('2.1 Data FSVA 2025 &amp; Bobot'!W58&gt;='2.4 Prioritas Individu'!AG$8,2,IF('2.1 Data FSVA 2025 &amp; Bobot'!W58&gt;='2.4 Prioritas Individu'!AG$9,3,IF('2.1 Data FSVA 2025 &amp; Bobot'!W58&gt;='2.4 Prioritas Individu'!AG$10,4,IF('2.1 Data FSVA 2025 &amp; Bobot'!W58&gt;='2.4 Prioritas Individu'!AG$11,5,6))))))</f>
        <v/>
      </c>
      <c r="P58" s="64" t="str">
        <f>IF('2.1 Data FSVA 2025 &amp; Bobot'!Y58="","",IF('2.1 Data FSVA 2025 &amp; Bobot'!Y58&lt;'2.4 Prioritas Individu'!AH$7,1,IF('2.1 Data FSVA 2025 &amp; Bobot'!Y58&lt;'2.4 Prioritas Individu'!AH$8,2,IF('2.1 Data FSVA 2025 &amp; Bobot'!Y58&lt;'2.4 Prioritas Individu'!AH$9,3,IF('2.1 Data FSVA 2025 &amp; Bobot'!Y58&lt;'2.4 Prioritas Individu'!AH$10,4,IF('2.1 Data FSVA 2025 &amp; Bobot'!Y58&lt;'2.4 Prioritas Individu'!AH$11,5,6))))))</f>
        <v/>
      </c>
      <c r="Q58" s="64" t="str">
        <f>IF('2.1 Data FSVA 2025 &amp; Bobot'!AA58="","",IF('2.1 Data FSVA 2025 &amp; Bobot'!AA58&lt;'2.4 Prioritas Individu'!AI$7,1,IF('2.1 Data FSVA 2025 &amp; Bobot'!AA58&lt;'2.4 Prioritas Individu'!AI$8,2,IF('2.1 Data FSVA 2025 &amp; Bobot'!AA58&lt;'2.4 Prioritas Individu'!AI$9,3,IF('2.1 Data FSVA 2025 &amp; Bobot'!AA58&lt;'2.4 Prioritas Individu'!AI$10,4,IF('2.1 Data FSVA 2025 &amp; Bobot'!AA58&lt;'2.4 Prioritas Individu'!AI$11,5,6))))))</f>
        <v/>
      </c>
      <c r="R58" s="64" t="str">
        <f>IF('2.1 Data FSVA 2025 &amp; Bobot'!AC58="","",IF('2.1 Data FSVA 2025 &amp; Bobot'!AC58&gt;='2.4 Prioritas Individu'!AJ$7,1,IF('2.1 Data FSVA 2025 &amp; Bobot'!AC58&gt;='2.4 Prioritas Individu'!AJ$8,2,IF('2.1 Data FSVA 2025 &amp; Bobot'!AC58&gt;='2.4 Prioritas Individu'!AJ$9,3,4))))</f>
        <v/>
      </c>
      <c r="S58" s="4" t="str">
        <f>'2.3 Indeks &amp; Cut off Komposit'!U62</f>
        <v>-</v>
      </c>
      <c r="T58" s="1" t="str">
        <f t="shared" si="0"/>
        <v>-</v>
      </c>
      <c r="U58" s="64" t="str">
        <f t="shared" si="1"/>
        <v>-</v>
      </c>
    </row>
    <row r="59" spans="1:21" x14ac:dyDescent="0.3">
      <c r="A59" s="1" t="str">
        <f>IF('2.1 Data FSVA 2025 &amp; Bobot'!A59="","",'2.1 Data FSVA 2025 &amp; Bobot'!A59)</f>
        <v/>
      </c>
      <c r="B59" s="2" t="str">
        <f>IF('2.1 Data FSVA 2025 &amp; Bobot'!B59="","",'2.1 Data FSVA 2025 &amp; Bobot'!B59)</f>
        <v/>
      </c>
      <c r="C59" s="1" t="str">
        <f>IF('2.1 Data FSVA 2025 &amp; Bobot'!C59="","",'2.1 Data FSVA 2025 &amp; Bobot'!C59)</f>
        <v/>
      </c>
      <c r="D59" s="1" t="str">
        <f>IF('2.1 Data FSVA 2025 &amp; Bobot'!D59="","",'2.1 Data FSVA 2025 &amp; Bobot'!D59)</f>
        <v/>
      </c>
      <c r="E59" s="1" t="str">
        <f>IF('2.1 Data FSVA 2025 &amp; Bobot'!E59="","",'2.1 Data FSVA 2025 &amp; Bobot'!E59)</f>
        <v/>
      </c>
      <c r="F59" s="2" t="str">
        <f>IF('2.1 Data FSVA 2025 &amp; Bobot'!F59="","",'2.1 Data FSVA 2025 &amp; Bobot'!F59)</f>
        <v/>
      </c>
      <c r="G59" s="64" t="str">
        <f>IF('2.1 Data FSVA 2025 &amp; Bobot'!G59="","",IF('2.1 Data FSVA 2025 &amp; Bobot'!G59&gt;='2.4 Prioritas Individu'!$Y$7,1,IF('2.1 Data FSVA 2025 &amp; Bobot'!G59&gt;='2.4 Prioritas Individu'!$Y$8,2,IF('2.1 Data FSVA 2025 &amp; Bobot'!G59&gt;='2.4 Prioritas Individu'!$Y$9,3,IF('2.1 Data FSVA 2025 &amp; Bobot'!G59&gt;='2.4 Prioritas Individu'!$Y$10,4,IF('2.1 Data FSVA 2025 &amp; Bobot'!G59&gt;='2.4 Prioritas Individu'!$Y$11,5,6))))))</f>
        <v/>
      </c>
      <c r="H59" s="64" t="str">
        <f>IF('2.1 Data FSVA 2025 &amp; Bobot'!I59="","",IF('2.1 Data FSVA 2025 &amp; Bobot'!I59&lt;'2.4 Prioritas Individu'!$Z$7,1,IF('2.1 Data FSVA 2025 &amp; Bobot'!I59&lt;'2.4 Prioritas Individu'!$Z$8,2,IF('2.1 Data FSVA 2025 &amp; Bobot'!I59&lt;'2.4 Prioritas Individu'!$Z$9,3,IF('2.1 Data FSVA 2025 &amp; Bobot'!I59&lt;'2.4 Prioritas Individu'!$Z$10,4,IF('2.1 Data FSVA 2025 &amp; Bobot'!I59&lt;'2.4 Prioritas Individu'!$Z$11,5,6))))))</f>
        <v/>
      </c>
      <c r="I59" s="64" t="str">
        <f>IF('2.1 Data FSVA 2025 &amp; Bobot'!K59="","",IF('2.1 Data FSVA 2025 &amp; Bobot'!K59&lt;'2.4 Prioritas Individu'!AA$7,1,IF('2.1 Data FSVA 2025 &amp; Bobot'!K59&lt;'2.4 Prioritas Individu'!AA$8,2,IF('2.1 Data FSVA 2025 &amp; Bobot'!K59&lt;'2.4 Prioritas Individu'!AA$9,3,IF('2.1 Data FSVA 2025 &amp; Bobot'!K59&lt;'2.4 Prioritas Individu'!AA$10,4,IF('2.1 Data FSVA 2025 &amp; Bobot'!K59&lt;'2.4 Prioritas Individu'!AA$11,5,6))))))</f>
        <v/>
      </c>
      <c r="J59" s="64" t="str">
        <f>IF('2.1 Data FSVA 2025 &amp; Bobot'!M59="","",IF('2.1 Data FSVA 2025 &amp; Bobot'!M59&lt;'2.4 Prioritas Individu'!AB$7,1,IF('2.1 Data FSVA 2025 &amp; Bobot'!M59&lt;'2.4 Prioritas Individu'!AB$8,2,IF('2.1 Data FSVA 2025 &amp; Bobot'!M59&lt;'2.4 Prioritas Individu'!AB$9,3,IF('2.1 Data FSVA 2025 &amp; Bobot'!M59&lt;'2.4 Prioritas Individu'!AB$10,4,IF('2.1 Data FSVA 2025 &amp; Bobot'!M59&lt;'2.4 Prioritas Individu'!AB$11,5,6))))))</f>
        <v/>
      </c>
      <c r="K59" s="64" t="str">
        <f>IF('2.1 Data FSVA 2025 &amp; Bobot'!O59="","",IF('2.1 Data FSVA 2025 &amp; Bobot'!O59&gt;='2.4 Prioritas Individu'!AC$7,1,IF('2.1 Data FSVA 2025 &amp; Bobot'!O59&gt;='2.4 Prioritas Individu'!AC$8,2,IF('2.1 Data FSVA 2025 &amp; Bobot'!O59&gt;='2.4 Prioritas Individu'!AC$9,3,IF('2.1 Data FSVA 2025 &amp; Bobot'!O59&gt;='2.4 Prioritas Individu'!AC$10,4,IF('2.1 Data FSVA 2025 &amp; Bobot'!O59&gt;='2.4 Prioritas Individu'!AC$11,5,6))))))</f>
        <v/>
      </c>
      <c r="L59" s="64" t="str">
        <f>IF('2.1 Data FSVA 2025 &amp; Bobot'!Q59="","",IF('2.1 Data FSVA 2025 &amp; Bobot'!Q59&gt;='2.4 Prioritas Individu'!AD$7,1,IF('2.1 Data FSVA 2025 &amp; Bobot'!Q59&gt;='2.4 Prioritas Individu'!AD$8,2,IF('2.1 Data FSVA 2025 &amp; Bobot'!Q59&gt;='2.4 Prioritas Individu'!AD$9,3,IF('2.1 Data FSVA 2025 &amp; Bobot'!Q59&gt;='2.4 Prioritas Individu'!AD$10,4,IF('2.1 Data FSVA 2025 &amp; Bobot'!Q59&gt;='2.4 Prioritas Individu'!AD$11,5,6))))))</f>
        <v/>
      </c>
      <c r="M59" s="64" t="str">
        <f>IF('2.1 Data FSVA 2025 &amp; Bobot'!S59="","",IF('2.1 Data FSVA 2025 &amp; Bobot'!S59&gt;='2.4 Prioritas Individu'!AE$7,1,IF('2.1 Data FSVA 2025 &amp; Bobot'!S59&gt;='2.4 Prioritas Individu'!AE$8,2,IF('2.1 Data FSVA 2025 &amp; Bobot'!S59&gt;='2.4 Prioritas Individu'!AE$9,3,IF('2.1 Data FSVA 2025 &amp; Bobot'!S59&gt;='2.4 Prioritas Individu'!AE$10,4,IF('2.1 Data FSVA 2025 &amp; Bobot'!S59&gt;='2.4 Prioritas Individu'!AE$11,5,6))))))</f>
        <v/>
      </c>
      <c r="N59" s="64" t="str">
        <f>IF('2.1 Data FSVA 2025 &amp; Bobot'!U59="","",IF('2.1 Data FSVA 2025 &amp; Bobot'!U59&lt;'2.4 Prioritas Individu'!AF$7,1,IF('2.1 Data FSVA 2025 &amp; Bobot'!U59&lt;'2.4 Prioritas Individu'!AF$8,2,IF('2.1 Data FSVA 2025 &amp; Bobot'!U59&lt;'2.4 Prioritas Individu'!AF$9,3,IF('2.1 Data FSVA 2025 &amp; Bobot'!U59&lt;'2.4 Prioritas Individu'!AF$10,4,IF('2.1 Data FSVA 2025 &amp; Bobot'!U59&lt;'2.4 Prioritas Individu'!AF$11,5,6))))))</f>
        <v/>
      </c>
      <c r="O59" s="64" t="str">
        <f>IF('2.1 Data FSVA 2025 &amp; Bobot'!W59="","",IF('2.1 Data FSVA 2025 &amp; Bobot'!W59&gt;='2.4 Prioritas Individu'!AG$7,1,IF('2.1 Data FSVA 2025 &amp; Bobot'!W59&gt;='2.4 Prioritas Individu'!AG$8,2,IF('2.1 Data FSVA 2025 &amp; Bobot'!W59&gt;='2.4 Prioritas Individu'!AG$9,3,IF('2.1 Data FSVA 2025 &amp; Bobot'!W59&gt;='2.4 Prioritas Individu'!AG$10,4,IF('2.1 Data FSVA 2025 &amp; Bobot'!W59&gt;='2.4 Prioritas Individu'!AG$11,5,6))))))</f>
        <v/>
      </c>
      <c r="P59" s="64" t="str">
        <f>IF('2.1 Data FSVA 2025 &amp; Bobot'!Y59="","",IF('2.1 Data FSVA 2025 &amp; Bobot'!Y59&lt;'2.4 Prioritas Individu'!AH$7,1,IF('2.1 Data FSVA 2025 &amp; Bobot'!Y59&lt;'2.4 Prioritas Individu'!AH$8,2,IF('2.1 Data FSVA 2025 &amp; Bobot'!Y59&lt;'2.4 Prioritas Individu'!AH$9,3,IF('2.1 Data FSVA 2025 &amp; Bobot'!Y59&lt;'2.4 Prioritas Individu'!AH$10,4,IF('2.1 Data FSVA 2025 &amp; Bobot'!Y59&lt;'2.4 Prioritas Individu'!AH$11,5,6))))))</f>
        <v/>
      </c>
      <c r="Q59" s="64" t="str">
        <f>IF('2.1 Data FSVA 2025 &amp; Bobot'!AA59="","",IF('2.1 Data FSVA 2025 &amp; Bobot'!AA59&lt;'2.4 Prioritas Individu'!AI$7,1,IF('2.1 Data FSVA 2025 &amp; Bobot'!AA59&lt;'2.4 Prioritas Individu'!AI$8,2,IF('2.1 Data FSVA 2025 &amp; Bobot'!AA59&lt;'2.4 Prioritas Individu'!AI$9,3,IF('2.1 Data FSVA 2025 &amp; Bobot'!AA59&lt;'2.4 Prioritas Individu'!AI$10,4,IF('2.1 Data FSVA 2025 &amp; Bobot'!AA59&lt;'2.4 Prioritas Individu'!AI$11,5,6))))))</f>
        <v/>
      </c>
      <c r="R59" s="64" t="str">
        <f>IF('2.1 Data FSVA 2025 &amp; Bobot'!AC59="","",IF('2.1 Data FSVA 2025 &amp; Bobot'!AC59&gt;='2.4 Prioritas Individu'!AJ$7,1,IF('2.1 Data FSVA 2025 &amp; Bobot'!AC59&gt;='2.4 Prioritas Individu'!AJ$8,2,IF('2.1 Data FSVA 2025 &amp; Bobot'!AC59&gt;='2.4 Prioritas Individu'!AJ$9,3,4))))</f>
        <v/>
      </c>
      <c r="S59" s="4" t="str">
        <f>'2.3 Indeks &amp; Cut off Komposit'!U63</f>
        <v>-</v>
      </c>
      <c r="T59" s="1" t="str">
        <f t="shared" si="0"/>
        <v>-</v>
      </c>
      <c r="U59" s="64" t="str">
        <f t="shared" si="1"/>
        <v>-</v>
      </c>
    </row>
    <row r="60" spans="1:21" x14ac:dyDescent="0.3">
      <c r="A60" s="1" t="str">
        <f>IF('2.1 Data FSVA 2025 &amp; Bobot'!A60="","",'2.1 Data FSVA 2025 &amp; Bobot'!A60)</f>
        <v/>
      </c>
      <c r="B60" s="2" t="str">
        <f>IF('2.1 Data FSVA 2025 &amp; Bobot'!B60="","",'2.1 Data FSVA 2025 &amp; Bobot'!B60)</f>
        <v/>
      </c>
      <c r="C60" s="1" t="str">
        <f>IF('2.1 Data FSVA 2025 &amp; Bobot'!C60="","",'2.1 Data FSVA 2025 &amp; Bobot'!C60)</f>
        <v/>
      </c>
      <c r="D60" s="1" t="str">
        <f>IF('2.1 Data FSVA 2025 &amp; Bobot'!D60="","",'2.1 Data FSVA 2025 &amp; Bobot'!D60)</f>
        <v/>
      </c>
      <c r="E60" s="1" t="str">
        <f>IF('2.1 Data FSVA 2025 &amp; Bobot'!E60="","",'2.1 Data FSVA 2025 &amp; Bobot'!E60)</f>
        <v/>
      </c>
      <c r="F60" s="2" t="str">
        <f>IF('2.1 Data FSVA 2025 &amp; Bobot'!F60="","",'2.1 Data FSVA 2025 &amp; Bobot'!F60)</f>
        <v/>
      </c>
      <c r="G60" s="64" t="str">
        <f>IF('2.1 Data FSVA 2025 &amp; Bobot'!G60="","",IF('2.1 Data FSVA 2025 &amp; Bobot'!G60&gt;='2.4 Prioritas Individu'!$Y$7,1,IF('2.1 Data FSVA 2025 &amp; Bobot'!G60&gt;='2.4 Prioritas Individu'!$Y$8,2,IF('2.1 Data FSVA 2025 &amp; Bobot'!G60&gt;='2.4 Prioritas Individu'!$Y$9,3,IF('2.1 Data FSVA 2025 &amp; Bobot'!G60&gt;='2.4 Prioritas Individu'!$Y$10,4,IF('2.1 Data FSVA 2025 &amp; Bobot'!G60&gt;='2.4 Prioritas Individu'!$Y$11,5,6))))))</f>
        <v/>
      </c>
      <c r="H60" s="64" t="str">
        <f>IF('2.1 Data FSVA 2025 &amp; Bobot'!I60="","",IF('2.1 Data FSVA 2025 &amp; Bobot'!I60&lt;'2.4 Prioritas Individu'!$Z$7,1,IF('2.1 Data FSVA 2025 &amp; Bobot'!I60&lt;'2.4 Prioritas Individu'!$Z$8,2,IF('2.1 Data FSVA 2025 &amp; Bobot'!I60&lt;'2.4 Prioritas Individu'!$Z$9,3,IF('2.1 Data FSVA 2025 &amp; Bobot'!I60&lt;'2.4 Prioritas Individu'!$Z$10,4,IF('2.1 Data FSVA 2025 &amp; Bobot'!I60&lt;'2.4 Prioritas Individu'!$Z$11,5,6))))))</f>
        <v/>
      </c>
      <c r="I60" s="64" t="str">
        <f>IF('2.1 Data FSVA 2025 &amp; Bobot'!K60="","",IF('2.1 Data FSVA 2025 &amp; Bobot'!K60&lt;'2.4 Prioritas Individu'!AA$7,1,IF('2.1 Data FSVA 2025 &amp; Bobot'!K60&lt;'2.4 Prioritas Individu'!AA$8,2,IF('2.1 Data FSVA 2025 &amp; Bobot'!K60&lt;'2.4 Prioritas Individu'!AA$9,3,IF('2.1 Data FSVA 2025 &amp; Bobot'!K60&lt;'2.4 Prioritas Individu'!AA$10,4,IF('2.1 Data FSVA 2025 &amp; Bobot'!K60&lt;'2.4 Prioritas Individu'!AA$11,5,6))))))</f>
        <v/>
      </c>
      <c r="J60" s="64" t="str">
        <f>IF('2.1 Data FSVA 2025 &amp; Bobot'!M60="","",IF('2.1 Data FSVA 2025 &amp; Bobot'!M60&lt;'2.4 Prioritas Individu'!AB$7,1,IF('2.1 Data FSVA 2025 &amp; Bobot'!M60&lt;'2.4 Prioritas Individu'!AB$8,2,IF('2.1 Data FSVA 2025 &amp; Bobot'!M60&lt;'2.4 Prioritas Individu'!AB$9,3,IF('2.1 Data FSVA 2025 &amp; Bobot'!M60&lt;'2.4 Prioritas Individu'!AB$10,4,IF('2.1 Data FSVA 2025 &amp; Bobot'!M60&lt;'2.4 Prioritas Individu'!AB$11,5,6))))))</f>
        <v/>
      </c>
      <c r="K60" s="64" t="str">
        <f>IF('2.1 Data FSVA 2025 &amp; Bobot'!O60="","",IF('2.1 Data FSVA 2025 &amp; Bobot'!O60&gt;='2.4 Prioritas Individu'!AC$7,1,IF('2.1 Data FSVA 2025 &amp; Bobot'!O60&gt;='2.4 Prioritas Individu'!AC$8,2,IF('2.1 Data FSVA 2025 &amp; Bobot'!O60&gt;='2.4 Prioritas Individu'!AC$9,3,IF('2.1 Data FSVA 2025 &amp; Bobot'!O60&gt;='2.4 Prioritas Individu'!AC$10,4,IF('2.1 Data FSVA 2025 &amp; Bobot'!O60&gt;='2.4 Prioritas Individu'!AC$11,5,6))))))</f>
        <v/>
      </c>
      <c r="L60" s="64" t="str">
        <f>IF('2.1 Data FSVA 2025 &amp; Bobot'!Q60="","",IF('2.1 Data FSVA 2025 &amp; Bobot'!Q60&gt;='2.4 Prioritas Individu'!AD$7,1,IF('2.1 Data FSVA 2025 &amp; Bobot'!Q60&gt;='2.4 Prioritas Individu'!AD$8,2,IF('2.1 Data FSVA 2025 &amp; Bobot'!Q60&gt;='2.4 Prioritas Individu'!AD$9,3,IF('2.1 Data FSVA 2025 &amp; Bobot'!Q60&gt;='2.4 Prioritas Individu'!AD$10,4,IF('2.1 Data FSVA 2025 &amp; Bobot'!Q60&gt;='2.4 Prioritas Individu'!AD$11,5,6))))))</f>
        <v/>
      </c>
      <c r="M60" s="64" t="str">
        <f>IF('2.1 Data FSVA 2025 &amp; Bobot'!S60="","",IF('2.1 Data FSVA 2025 &amp; Bobot'!S60&gt;='2.4 Prioritas Individu'!AE$7,1,IF('2.1 Data FSVA 2025 &amp; Bobot'!S60&gt;='2.4 Prioritas Individu'!AE$8,2,IF('2.1 Data FSVA 2025 &amp; Bobot'!S60&gt;='2.4 Prioritas Individu'!AE$9,3,IF('2.1 Data FSVA 2025 &amp; Bobot'!S60&gt;='2.4 Prioritas Individu'!AE$10,4,IF('2.1 Data FSVA 2025 &amp; Bobot'!S60&gt;='2.4 Prioritas Individu'!AE$11,5,6))))))</f>
        <v/>
      </c>
      <c r="N60" s="64" t="str">
        <f>IF('2.1 Data FSVA 2025 &amp; Bobot'!U60="","",IF('2.1 Data FSVA 2025 &amp; Bobot'!U60&lt;'2.4 Prioritas Individu'!AF$7,1,IF('2.1 Data FSVA 2025 &amp; Bobot'!U60&lt;'2.4 Prioritas Individu'!AF$8,2,IF('2.1 Data FSVA 2025 &amp; Bobot'!U60&lt;'2.4 Prioritas Individu'!AF$9,3,IF('2.1 Data FSVA 2025 &amp; Bobot'!U60&lt;'2.4 Prioritas Individu'!AF$10,4,IF('2.1 Data FSVA 2025 &amp; Bobot'!U60&lt;'2.4 Prioritas Individu'!AF$11,5,6))))))</f>
        <v/>
      </c>
      <c r="O60" s="64" t="str">
        <f>IF('2.1 Data FSVA 2025 &amp; Bobot'!W60="","",IF('2.1 Data FSVA 2025 &amp; Bobot'!W60&gt;='2.4 Prioritas Individu'!AG$7,1,IF('2.1 Data FSVA 2025 &amp; Bobot'!W60&gt;='2.4 Prioritas Individu'!AG$8,2,IF('2.1 Data FSVA 2025 &amp; Bobot'!W60&gt;='2.4 Prioritas Individu'!AG$9,3,IF('2.1 Data FSVA 2025 &amp; Bobot'!W60&gt;='2.4 Prioritas Individu'!AG$10,4,IF('2.1 Data FSVA 2025 &amp; Bobot'!W60&gt;='2.4 Prioritas Individu'!AG$11,5,6))))))</f>
        <v/>
      </c>
      <c r="P60" s="64" t="str">
        <f>IF('2.1 Data FSVA 2025 &amp; Bobot'!Y60="","",IF('2.1 Data FSVA 2025 &amp; Bobot'!Y60&lt;'2.4 Prioritas Individu'!AH$7,1,IF('2.1 Data FSVA 2025 &amp; Bobot'!Y60&lt;'2.4 Prioritas Individu'!AH$8,2,IF('2.1 Data FSVA 2025 &amp; Bobot'!Y60&lt;'2.4 Prioritas Individu'!AH$9,3,IF('2.1 Data FSVA 2025 &amp; Bobot'!Y60&lt;'2.4 Prioritas Individu'!AH$10,4,IF('2.1 Data FSVA 2025 &amp; Bobot'!Y60&lt;'2.4 Prioritas Individu'!AH$11,5,6))))))</f>
        <v/>
      </c>
      <c r="Q60" s="64" t="str">
        <f>IF('2.1 Data FSVA 2025 &amp; Bobot'!AA60="","",IF('2.1 Data FSVA 2025 &amp; Bobot'!AA60&lt;'2.4 Prioritas Individu'!AI$7,1,IF('2.1 Data FSVA 2025 &amp; Bobot'!AA60&lt;'2.4 Prioritas Individu'!AI$8,2,IF('2.1 Data FSVA 2025 &amp; Bobot'!AA60&lt;'2.4 Prioritas Individu'!AI$9,3,IF('2.1 Data FSVA 2025 &amp; Bobot'!AA60&lt;'2.4 Prioritas Individu'!AI$10,4,IF('2.1 Data FSVA 2025 &amp; Bobot'!AA60&lt;'2.4 Prioritas Individu'!AI$11,5,6))))))</f>
        <v/>
      </c>
      <c r="R60" s="64" t="str">
        <f>IF('2.1 Data FSVA 2025 &amp; Bobot'!AC60="","",IF('2.1 Data FSVA 2025 &amp; Bobot'!AC60&gt;='2.4 Prioritas Individu'!AJ$7,1,IF('2.1 Data FSVA 2025 &amp; Bobot'!AC60&gt;='2.4 Prioritas Individu'!AJ$8,2,IF('2.1 Data FSVA 2025 &amp; Bobot'!AC60&gt;='2.4 Prioritas Individu'!AJ$9,3,4))))</f>
        <v/>
      </c>
      <c r="S60" s="4" t="str">
        <f>'2.3 Indeks &amp; Cut off Komposit'!U64</f>
        <v>-</v>
      </c>
      <c r="T60" s="1" t="str">
        <f t="shared" si="0"/>
        <v>-</v>
      </c>
      <c r="U60" s="64" t="str">
        <f t="shared" si="1"/>
        <v>-</v>
      </c>
    </row>
    <row r="61" spans="1:21" x14ac:dyDescent="0.3">
      <c r="A61" s="1" t="str">
        <f>IF('2.1 Data FSVA 2025 &amp; Bobot'!A61="","",'2.1 Data FSVA 2025 &amp; Bobot'!A61)</f>
        <v/>
      </c>
      <c r="B61" s="2" t="str">
        <f>IF('2.1 Data FSVA 2025 &amp; Bobot'!B61="","",'2.1 Data FSVA 2025 &amp; Bobot'!B61)</f>
        <v/>
      </c>
      <c r="C61" s="1" t="str">
        <f>IF('2.1 Data FSVA 2025 &amp; Bobot'!C61="","",'2.1 Data FSVA 2025 &amp; Bobot'!C61)</f>
        <v/>
      </c>
      <c r="D61" s="1" t="str">
        <f>IF('2.1 Data FSVA 2025 &amp; Bobot'!D61="","",'2.1 Data FSVA 2025 &amp; Bobot'!D61)</f>
        <v/>
      </c>
      <c r="E61" s="1" t="str">
        <f>IF('2.1 Data FSVA 2025 &amp; Bobot'!E61="","",'2.1 Data FSVA 2025 &amp; Bobot'!E61)</f>
        <v/>
      </c>
      <c r="F61" s="2" t="str">
        <f>IF('2.1 Data FSVA 2025 &amp; Bobot'!F61="","",'2.1 Data FSVA 2025 &amp; Bobot'!F61)</f>
        <v/>
      </c>
      <c r="G61" s="64" t="str">
        <f>IF('2.1 Data FSVA 2025 &amp; Bobot'!G61="","",IF('2.1 Data FSVA 2025 &amp; Bobot'!G61&gt;='2.4 Prioritas Individu'!$Y$7,1,IF('2.1 Data FSVA 2025 &amp; Bobot'!G61&gt;='2.4 Prioritas Individu'!$Y$8,2,IF('2.1 Data FSVA 2025 &amp; Bobot'!G61&gt;='2.4 Prioritas Individu'!$Y$9,3,IF('2.1 Data FSVA 2025 &amp; Bobot'!G61&gt;='2.4 Prioritas Individu'!$Y$10,4,IF('2.1 Data FSVA 2025 &amp; Bobot'!G61&gt;='2.4 Prioritas Individu'!$Y$11,5,6))))))</f>
        <v/>
      </c>
      <c r="H61" s="64" t="str">
        <f>IF('2.1 Data FSVA 2025 &amp; Bobot'!I61="","",IF('2.1 Data FSVA 2025 &amp; Bobot'!I61&lt;'2.4 Prioritas Individu'!$Z$7,1,IF('2.1 Data FSVA 2025 &amp; Bobot'!I61&lt;'2.4 Prioritas Individu'!$Z$8,2,IF('2.1 Data FSVA 2025 &amp; Bobot'!I61&lt;'2.4 Prioritas Individu'!$Z$9,3,IF('2.1 Data FSVA 2025 &amp; Bobot'!I61&lt;'2.4 Prioritas Individu'!$Z$10,4,IF('2.1 Data FSVA 2025 &amp; Bobot'!I61&lt;'2.4 Prioritas Individu'!$Z$11,5,6))))))</f>
        <v/>
      </c>
      <c r="I61" s="64" t="str">
        <f>IF('2.1 Data FSVA 2025 &amp; Bobot'!K61="","",IF('2.1 Data FSVA 2025 &amp; Bobot'!K61&lt;'2.4 Prioritas Individu'!AA$7,1,IF('2.1 Data FSVA 2025 &amp; Bobot'!K61&lt;'2.4 Prioritas Individu'!AA$8,2,IF('2.1 Data FSVA 2025 &amp; Bobot'!K61&lt;'2.4 Prioritas Individu'!AA$9,3,IF('2.1 Data FSVA 2025 &amp; Bobot'!K61&lt;'2.4 Prioritas Individu'!AA$10,4,IF('2.1 Data FSVA 2025 &amp; Bobot'!K61&lt;'2.4 Prioritas Individu'!AA$11,5,6))))))</f>
        <v/>
      </c>
      <c r="J61" s="64" t="str">
        <f>IF('2.1 Data FSVA 2025 &amp; Bobot'!M61="","",IF('2.1 Data FSVA 2025 &amp; Bobot'!M61&lt;'2.4 Prioritas Individu'!AB$7,1,IF('2.1 Data FSVA 2025 &amp; Bobot'!M61&lt;'2.4 Prioritas Individu'!AB$8,2,IF('2.1 Data FSVA 2025 &amp; Bobot'!M61&lt;'2.4 Prioritas Individu'!AB$9,3,IF('2.1 Data FSVA 2025 &amp; Bobot'!M61&lt;'2.4 Prioritas Individu'!AB$10,4,IF('2.1 Data FSVA 2025 &amp; Bobot'!M61&lt;'2.4 Prioritas Individu'!AB$11,5,6))))))</f>
        <v/>
      </c>
      <c r="K61" s="64" t="str">
        <f>IF('2.1 Data FSVA 2025 &amp; Bobot'!O61="","",IF('2.1 Data FSVA 2025 &amp; Bobot'!O61&gt;='2.4 Prioritas Individu'!AC$7,1,IF('2.1 Data FSVA 2025 &amp; Bobot'!O61&gt;='2.4 Prioritas Individu'!AC$8,2,IF('2.1 Data FSVA 2025 &amp; Bobot'!O61&gt;='2.4 Prioritas Individu'!AC$9,3,IF('2.1 Data FSVA 2025 &amp; Bobot'!O61&gt;='2.4 Prioritas Individu'!AC$10,4,IF('2.1 Data FSVA 2025 &amp; Bobot'!O61&gt;='2.4 Prioritas Individu'!AC$11,5,6))))))</f>
        <v/>
      </c>
      <c r="L61" s="64" t="str">
        <f>IF('2.1 Data FSVA 2025 &amp; Bobot'!Q61="","",IF('2.1 Data FSVA 2025 &amp; Bobot'!Q61&gt;='2.4 Prioritas Individu'!AD$7,1,IF('2.1 Data FSVA 2025 &amp; Bobot'!Q61&gt;='2.4 Prioritas Individu'!AD$8,2,IF('2.1 Data FSVA 2025 &amp; Bobot'!Q61&gt;='2.4 Prioritas Individu'!AD$9,3,IF('2.1 Data FSVA 2025 &amp; Bobot'!Q61&gt;='2.4 Prioritas Individu'!AD$10,4,IF('2.1 Data FSVA 2025 &amp; Bobot'!Q61&gt;='2.4 Prioritas Individu'!AD$11,5,6))))))</f>
        <v/>
      </c>
      <c r="M61" s="64" t="str">
        <f>IF('2.1 Data FSVA 2025 &amp; Bobot'!S61="","",IF('2.1 Data FSVA 2025 &amp; Bobot'!S61&gt;='2.4 Prioritas Individu'!AE$7,1,IF('2.1 Data FSVA 2025 &amp; Bobot'!S61&gt;='2.4 Prioritas Individu'!AE$8,2,IF('2.1 Data FSVA 2025 &amp; Bobot'!S61&gt;='2.4 Prioritas Individu'!AE$9,3,IF('2.1 Data FSVA 2025 &amp; Bobot'!S61&gt;='2.4 Prioritas Individu'!AE$10,4,IF('2.1 Data FSVA 2025 &amp; Bobot'!S61&gt;='2.4 Prioritas Individu'!AE$11,5,6))))))</f>
        <v/>
      </c>
      <c r="N61" s="64" t="str">
        <f>IF('2.1 Data FSVA 2025 &amp; Bobot'!U61="","",IF('2.1 Data FSVA 2025 &amp; Bobot'!U61&lt;'2.4 Prioritas Individu'!AF$7,1,IF('2.1 Data FSVA 2025 &amp; Bobot'!U61&lt;'2.4 Prioritas Individu'!AF$8,2,IF('2.1 Data FSVA 2025 &amp; Bobot'!U61&lt;'2.4 Prioritas Individu'!AF$9,3,IF('2.1 Data FSVA 2025 &amp; Bobot'!U61&lt;'2.4 Prioritas Individu'!AF$10,4,IF('2.1 Data FSVA 2025 &amp; Bobot'!U61&lt;'2.4 Prioritas Individu'!AF$11,5,6))))))</f>
        <v/>
      </c>
      <c r="O61" s="64" t="str">
        <f>IF('2.1 Data FSVA 2025 &amp; Bobot'!W61="","",IF('2.1 Data FSVA 2025 &amp; Bobot'!W61&gt;='2.4 Prioritas Individu'!AG$7,1,IF('2.1 Data FSVA 2025 &amp; Bobot'!W61&gt;='2.4 Prioritas Individu'!AG$8,2,IF('2.1 Data FSVA 2025 &amp; Bobot'!W61&gt;='2.4 Prioritas Individu'!AG$9,3,IF('2.1 Data FSVA 2025 &amp; Bobot'!W61&gt;='2.4 Prioritas Individu'!AG$10,4,IF('2.1 Data FSVA 2025 &amp; Bobot'!W61&gt;='2.4 Prioritas Individu'!AG$11,5,6))))))</f>
        <v/>
      </c>
      <c r="P61" s="64" t="str">
        <f>IF('2.1 Data FSVA 2025 &amp; Bobot'!Y61="","",IF('2.1 Data FSVA 2025 &amp; Bobot'!Y61&lt;'2.4 Prioritas Individu'!AH$7,1,IF('2.1 Data FSVA 2025 &amp; Bobot'!Y61&lt;'2.4 Prioritas Individu'!AH$8,2,IF('2.1 Data FSVA 2025 &amp; Bobot'!Y61&lt;'2.4 Prioritas Individu'!AH$9,3,IF('2.1 Data FSVA 2025 &amp; Bobot'!Y61&lt;'2.4 Prioritas Individu'!AH$10,4,IF('2.1 Data FSVA 2025 &amp; Bobot'!Y61&lt;'2.4 Prioritas Individu'!AH$11,5,6))))))</f>
        <v/>
      </c>
      <c r="Q61" s="64" t="str">
        <f>IF('2.1 Data FSVA 2025 &amp; Bobot'!AA61="","",IF('2.1 Data FSVA 2025 &amp; Bobot'!AA61&lt;'2.4 Prioritas Individu'!AI$7,1,IF('2.1 Data FSVA 2025 &amp; Bobot'!AA61&lt;'2.4 Prioritas Individu'!AI$8,2,IF('2.1 Data FSVA 2025 &amp; Bobot'!AA61&lt;'2.4 Prioritas Individu'!AI$9,3,IF('2.1 Data FSVA 2025 &amp; Bobot'!AA61&lt;'2.4 Prioritas Individu'!AI$10,4,IF('2.1 Data FSVA 2025 &amp; Bobot'!AA61&lt;'2.4 Prioritas Individu'!AI$11,5,6))))))</f>
        <v/>
      </c>
      <c r="R61" s="64" t="str">
        <f>IF('2.1 Data FSVA 2025 &amp; Bobot'!AC61="","",IF('2.1 Data FSVA 2025 &amp; Bobot'!AC61&gt;='2.4 Prioritas Individu'!AJ$7,1,IF('2.1 Data FSVA 2025 &amp; Bobot'!AC61&gt;='2.4 Prioritas Individu'!AJ$8,2,IF('2.1 Data FSVA 2025 &amp; Bobot'!AC61&gt;='2.4 Prioritas Individu'!AJ$9,3,4))))</f>
        <v/>
      </c>
      <c r="S61" s="4" t="str">
        <f>'2.3 Indeks &amp; Cut off Komposit'!U65</f>
        <v>-</v>
      </c>
      <c r="T61" s="1" t="str">
        <f t="shared" si="0"/>
        <v>-</v>
      </c>
      <c r="U61" s="64" t="str">
        <f t="shared" si="1"/>
        <v>-</v>
      </c>
    </row>
    <row r="62" spans="1:21" x14ac:dyDescent="0.3">
      <c r="A62" s="1" t="str">
        <f>IF('2.1 Data FSVA 2025 &amp; Bobot'!A62="","",'2.1 Data FSVA 2025 &amp; Bobot'!A62)</f>
        <v/>
      </c>
      <c r="B62" s="2" t="str">
        <f>IF('2.1 Data FSVA 2025 &amp; Bobot'!B62="","",'2.1 Data FSVA 2025 &amp; Bobot'!B62)</f>
        <v/>
      </c>
      <c r="C62" s="1" t="str">
        <f>IF('2.1 Data FSVA 2025 &amp; Bobot'!C62="","",'2.1 Data FSVA 2025 &amp; Bobot'!C62)</f>
        <v/>
      </c>
      <c r="D62" s="1" t="str">
        <f>IF('2.1 Data FSVA 2025 &amp; Bobot'!D62="","",'2.1 Data FSVA 2025 &amp; Bobot'!D62)</f>
        <v/>
      </c>
      <c r="E62" s="1" t="str">
        <f>IF('2.1 Data FSVA 2025 &amp; Bobot'!E62="","",'2.1 Data FSVA 2025 &amp; Bobot'!E62)</f>
        <v/>
      </c>
      <c r="F62" s="2" t="str">
        <f>IF('2.1 Data FSVA 2025 &amp; Bobot'!F62="","",'2.1 Data FSVA 2025 &amp; Bobot'!F62)</f>
        <v/>
      </c>
      <c r="G62" s="64" t="str">
        <f>IF('2.1 Data FSVA 2025 &amp; Bobot'!G62="","",IF('2.1 Data FSVA 2025 &amp; Bobot'!G62&gt;='2.4 Prioritas Individu'!$Y$7,1,IF('2.1 Data FSVA 2025 &amp; Bobot'!G62&gt;='2.4 Prioritas Individu'!$Y$8,2,IF('2.1 Data FSVA 2025 &amp; Bobot'!G62&gt;='2.4 Prioritas Individu'!$Y$9,3,IF('2.1 Data FSVA 2025 &amp; Bobot'!G62&gt;='2.4 Prioritas Individu'!$Y$10,4,IF('2.1 Data FSVA 2025 &amp; Bobot'!G62&gt;='2.4 Prioritas Individu'!$Y$11,5,6))))))</f>
        <v/>
      </c>
      <c r="H62" s="64" t="str">
        <f>IF('2.1 Data FSVA 2025 &amp; Bobot'!I62="","",IF('2.1 Data FSVA 2025 &amp; Bobot'!I62&lt;'2.4 Prioritas Individu'!$Z$7,1,IF('2.1 Data FSVA 2025 &amp; Bobot'!I62&lt;'2.4 Prioritas Individu'!$Z$8,2,IF('2.1 Data FSVA 2025 &amp; Bobot'!I62&lt;'2.4 Prioritas Individu'!$Z$9,3,IF('2.1 Data FSVA 2025 &amp; Bobot'!I62&lt;'2.4 Prioritas Individu'!$Z$10,4,IF('2.1 Data FSVA 2025 &amp; Bobot'!I62&lt;'2.4 Prioritas Individu'!$Z$11,5,6))))))</f>
        <v/>
      </c>
      <c r="I62" s="64" t="str">
        <f>IF('2.1 Data FSVA 2025 &amp; Bobot'!K62="","",IF('2.1 Data FSVA 2025 &amp; Bobot'!K62&lt;'2.4 Prioritas Individu'!AA$7,1,IF('2.1 Data FSVA 2025 &amp; Bobot'!K62&lt;'2.4 Prioritas Individu'!AA$8,2,IF('2.1 Data FSVA 2025 &amp; Bobot'!K62&lt;'2.4 Prioritas Individu'!AA$9,3,IF('2.1 Data FSVA 2025 &amp; Bobot'!K62&lt;'2.4 Prioritas Individu'!AA$10,4,IF('2.1 Data FSVA 2025 &amp; Bobot'!K62&lt;'2.4 Prioritas Individu'!AA$11,5,6))))))</f>
        <v/>
      </c>
      <c r="J62" s="64" t="str">
        <f>IF('2.1 Data FSVA 2025 &amp; Bobot'!M62="","",IF('2.1 Data FSVA 2025 &amp; Bobot'!M62&lt;'2.4 Prioritas Individu'!AB$7,1,IF('2.1 Data FSVA 2025 &amp; Bobot'!M62&lt;'2.4 Prioritas Individu'!AB$8,2,IF('2.1 Data FSVA 2025 &amp; Bobot'!M62&lt;'2.4 Prioritas Individu'!AB$9,3,IF('2.1 Data FSVA 2025 &amp; Bobot'!M62&lt;'2.4 Prioritas Individu'!AB$10,4,IF('2.1 Data FSVA 2025 &amp; Bobot'!M62&lt;'2.4 Prioritas Individu'!AB$11,5,6))))))</f>
        <v/>
      </c>
      <c r="K62" s="64" t="str">
        <f>IF('2.1 Data FSVA 2025 &amp; Bobot'!O62="","",IF('2.1 Data FSVA 2025 &amp; Bobot'!O62&gt;='2.4 Prioritas Individu'!AC$7,1,IF('2.1 Data FSVA 2025 &amp; Bobot'!O62&gt;='2.4 Prioritas Individu'!AC$8,2,IF('2.1 Data FSVA 2025 &amp; Bobot'!O62&gt;='2.4 Prioritas Individu'!AC$9,3,IF('2.1 Data FSVA 2025 &amp; Bobot'!O62&gt;='2.4 Prioritas Individu'!AC$10,4,IF('2.1 Data FSVA 2025 &amp; Bobot'!O62&gt;='2.4 Prioritas Individu'!AC$11,5,6))))))</f>
        <v/>
      </c>
      <c r="L62" s="64" t="str">
        <f>IF('2.1 Data FSVA 2025 &amp; Bobot'!Q62="","",IF('2.1 Data FSVA 2025 &amp; Bobot'!Q62&gt;='2.4 Prioritas Individu'!AD$7,1,IF('2.1 Data FSVA 2025 &amp; Bobot'!Q62&gt;='2.4 Prioritas Individu'!AD$8,2,IF('2.1 Data FSVA 2025 &amp; Bobot'!Q62&gt;='2.4 Prioritas Individu'!AD$9,3,IF('2.1 Data FSVA 2025 &amp; Bobot'!Q62&gt;='2.4 Prioritas Individu'!AD$10,4,IF('2.1 Data FSVA 2025 &amp; Bobot'!Q62&gt;='2.4 Prioritas Individu'!AD$11,5,6))))))</f>
        <v/>
      </c>
      <c r="M62" s="64" t="str">
        <f>IF('2.1 Data FSVA 2025 &amp; Bobot'!S62="","",IF('2.1 Data FSVA 2025 &amp; Bobot'!S62&gt;='2.4 Prioritas Individu'!AE$7,1,IF('2.1 Data FSVA 2025 &amp; Bobot'!S62&gt;='2.4 Prioritas Individu'!AE$8,2,IF('2.1 Data FSVA 2025 &amp; Bobot'!S62&gt;='2.4 Prioritas Individu'!AE$9,3,IF('2.1 Data FSVA 2025 &amp; Bobot'!S62&gt;='2.4 Prioritas Individu'!AE$10,4,IF('2.1 Data FSVA 2025 &amp; Bobot'!S62&gt;='2.4 Prioritas Individu'!AE$11,5,6))))))</f>
        <v/>
      </c>
      <c r="N62" s="64" t="str">
        <f>IF('2.1 Data FSVA 2025 &amp; Bobot'!U62="","",IF('2.1 Data FSVA 2025 &amp; Bobot'!U62&lt;'2.4 Prioritas Individu'!AF$7,1,IF('2.1 Data FSVA 2025 &amp; Bobot'!U62&lt;'2.4 Prioritas Individu'!AF$8,2,IF('2.1 Data FSVA 2025 &amp; Bobot'!U62&lt;'2.4 Prioritas Individu'!AF$9,3,IF('2.1 Data FSVA 2025 &amp; Bobot'!U62&lt;'2.4 Prioritas Individu'!AF$10,4,IF('2.1 Data FSVA 2025 &amp; Bobot'!U62&lt;'2.4 Prioritas Individu'!AF$11,5,6))))))</f>
        <v/>
      </c>
      <c r="O62" s="64" t="str">
        <f>IF('2.1 Data FSVA 2025 &amp; Bobot'!W62="","",IF('2.1 Data FSVA 2025 &amp; Bobot'!W62&gt;='2.4 Prioritas Individu'!AG$7,1,IF('2.1 Data FSVA 2025 &amp; Bobot'!W62&gt;='2.4 Prioritas Individu'!AG$8,2,IF('2.1 Data FSVA 2025 &amp; Bobot'!W62&gt;='2.4 Prioritas Individu'!AG$9,3,IF('2.1 Data FSVA 2025 &amp; Bobot'!W62&gt;='2.4 Prioritas Individu'!AG$10,4,IF('2.1 Data FSVA 2025 &amp; Bobot'!W62&gt;='2.4 Prioritas Individu'!AG$11,5,6))))))</f>
        <v/>
      </c>
      <c r="P62" s="64" t="str">
        <f>IF('2.1 Data FSVA 2025 &amp; Bobot'!Y62="","",IF('2.1 Data FSVA 2025 &amp; Bobot'!Y62&lt;'2.4 Prioritas Individu'!AH$7,1,IF('2.1 Data FSVA 2025 &amp; Bobot'!Y62&lt;'2.4 Prioritas Individu'!AH$8,2,IF('2.1 Data FSVA 2025 &amp; Bobot'!Y62&lt;'2.4 Prioritas Individu'!AH$9,3,IF('2.1 Data FSVA 2025 &amp; Bobot'!Y62&lt;'2.4 Prioritas Individu'!AH$10,4,IF('2.1 Data FSVA 2025 &amp; Bobot'!Y62&lt;'2.4 Prioritas Individu'!AH$11,5,6))))))</f>
        <v/>
      </c>
      <c r="Q62" s="64" t="str">
        <f>IF('2.1 Data FSVA 2025 &amp; Bobot'!AA62="","",IF('2.1 Data FSVA 2025 &amp; Bobot'!AA62&lt;'2.4 Prioritas Individu'!AI$7,1,IF('2.1 Data FSVA 2025 &amp; Bobot'!AA62&lt;'2.4 Prioritas Individu'!AI$8,2,IF('2.1 Data FSVA 2025 &amp; Bobot'!AA62&lt;'2.4 Prioritas Individu'!AI$9,3,IF('2.1 Data FSVA 2025 &amp; Bobot'!AA62&lt;'2.4 Prioritas Individu'!AI$10,4,IF('2.1 Data FSVA 2025 &amp; Bobot'!AA62&lt;'2.4 Prioritas Individu'!AI$11,5,6))))))</f>
        <v/>
      </c>
      <c r="R62" s="64" t="str">
        <f>IF('2.1 Data FSVA 2025 &amp; Bobot'!AC62="","",IF('2.1 Data FSVA 2025 &amp; Bobot'!AC62&gt;='2.4 Prioritas Individu'!AJ$7,1,IF('2.1 Data FSVA 2025 &amp; Bobot'!AC62&gt;='2.4 Prioritas Individu'!AJ$8,2,IF('2.1 Data FSVA 2025 &amp; Bobot'!AC62&gt;='2.4 Prioritas Individu'!AJ$9,3,4))))</f>
        <v/>
      </c>
      <c r="S62" s="4" t="str">
        <f>'2.3 Indeks &amp; Cut off Komposit'!U66</f>
        <v>-</v>
      </c>
      <c r="T62" s="1" t="str">
        <f t="shared" si="0"/>
        <v>-</v>
      </c>
      <c r="U62" s="64" t="str">
        <f t="shared" si="1"/>
        <v>-</v>
      </c>
    </row>
    <row r="63" spans="1:21" x14ac:dyDescent="0.3">
      <c r="A63" s="1" t="str">
        <f>IF('2.1 Data FSVA 2025 &amp; Bobot'!A63="","",'2.1 Data FSVA 2025 &amp; Bobot'!A63)</f>
        <v/>
      </c>
      <c r="B63" s="2" t="str">
        <f>IF('2.1 Data FSVA 2025 &amp; Bobot'!B63="","",'2.1 Data FSVA 2025 &amp; Bobot'!B63)</f>
        <v/>
      </c>
      <c r="C63" s="1" t="str">
        <f>IF('2.1 Data FSVA 2025 &amp; Bobot'!C63="","",'2.1 Data FSVA 2025 &amp; Bobot'!C63)</f>
        <v/>
      </c>
      <c r="D63" s="1" t="str">
        <f>IF('2.1 Data FSVA 2025 &amp; Bobot'!D63="","",'2.1 Data FSVA 2025 &amp; Bobot'!D63)</f>
        <v/>
      </c>
      <c r="E63" s="1" t="str">
        <f>IF('2.1 Data FSVA 2025 &amp; Bobot'!E63="","",'2.1 Data FSVA 2025 &amp; Bobot'!E63)</f>
        <v/>
      </c>
      <c r="F63" s="2" t="str">
        <f>IF('2.1 Data FSVA 2025 &amp; Bobot'!F63="","",'2.1 Data FSVA 2025 &amp; Bobot'!F63)</f>
        <v/>
      </c>
      <c r="G63" s="64" t="str">
        <f>IF('2.1 Data FSVA 2025 &amp; Bobot'!G63="","",IF('2.1 Data FSVA 2025 &amp; Bobot'!G63&gt;='2.4 Prioritas Individu'!$Y$7,1,IF('2.1 Data FSVA 2025 &amp; Bobot'!G63&gt;='2.4 Prioritas Individu'!$Y$8,2,IF('2.1 Data FSVA 2025 &amp; Bobot'!G63&gt;='2.4 Prioritas Individu'!$Y$9,3,IF('2.1 Data FSVA 2025 &amp; Bobot'!G63&gt;='2.4 Prioritas Individu'!$Y$10,4,IF('2.1 Data FSVA 2025 &amp; Bobot'!G63&gt;='2.4 Prioritas Individu'!$Y$11,5,6))))))</f>
        <v/>
      </c>
      <c r="H63" s="64" t="str">
        <f>IF('2.1 Data FSVA 2025 &amp; Bobot'!I63="","",IF('2.1 Data FSVA 2025 &amp; Bobot'!I63&lt;'2.4 Prioritas Individu'!$Z$7,1,IF('2.1 Data FSVA 2025 &amp; Bobot'!I63&lt;'2.4 Prioritas Individu'!$Z$8,2,IF('2.1 Data FSVA 2025 &amp; Bobot'!I63&lt;'2.4 Prioritas Individu'!$Z$9,3,IF('2.1 Data FSVA 2025 &amp; Bobot'!I63&lt;'2.4 Prioritas Individu'!$Z$10,4,IF('2.1 Data FSVA 2025 &amp; Bobot'!I63&lt;'2.4 Prioritas Individu'!$Z$11,5,6))))))</f>
        <v/>
      </c>
      <c r="I63" s="64" t="str">
        <f>IF('2.1 Data FSVA 2025 &amp; Bobot'!K63="","",IF('2.1 Data FSVA 2025 &amp; Bobot'!K63&lt;'2.4 Prioritas Individu'!AA$7,1,IF('2.1 Data FSVA 2025 &amp; Bobot'!K63&lt;'2.4 Prioritas Individu'!AA$8,2,IF('2.1 Data FSVA 2025 &amp; Bobot'!K63&lt;'2.4 Prioritas Individu'!AA$9,3,IF('2.1 Data FSVA 2025 &amp; Bobot'!K63&lt;'2.4 Prioritas Individu'!AA$10,4,IF('2.1 Data FSVA 2025 &amp; Bobot'!K63&lt;'2.4 Prioritas Individu'!AA$11,5,6))))))</f>
        <v/>
      </c>
      <c r="J63" s="64" t="str">
        <f>IF('2.1 Data FSVA 2025 &amp; Bobot'!M63="","",IF('2.1 Data FSVA 2025 &amp; Bobot'!M63&lt;'2.4 Prioritas Individu'!AB$7,1,IF('2.1 Data FSVA 2025 &amp; Bobot'!M63&lt;'2.4 Prioritas Individu'!AB$8,2,IF('2.1 Data FSVA 2025 &amp; Bobot'!M63&lt;'2.4 Prioritas Individu'!AB$9,3,IF('2.1 Data FSVA 2025 &amp; Bobot'!M63&lt;'2.4 Prioritas Individu'!AB$10,4,IF('2.1 Data FSVA 2025 &amp; Bobot'!M63&lt;'2.4 Prioritas Individu'!AB$11,5,6))))))</f>
        <v/>
      </c>
      <c r="K63" s="64" t="str">
        <f>IF('2.1 Data FSVA 2025 &amp; Bobot'!O63="","",IF('2.1 Data FSVA 2025 &amp; Bobot'!O63&gt;='2.4 Prioritas Individu'!AC$7,1,IF('2.1 Data FSVA 2025 &amp; Bobot'!O63&gt;='2.4 Prioritas Individu'!AC$8,2,IF('2.1 Data FSVA 2025 &amp; Bobot'!O63&gt;='2.4 Prioritas Individu'!AC$9,3,IF('2.1 Data FSVA 2025 &amp; Bobot'!O63&gt;='2.4 Prioritas Individu'!AC$10,4,IF('2.1 Data FSVA 2025 &amp; Bobot'!O63&gt;='2.4 Prioritas Individu'!AC$11,5,6))))))</f>
        <v/>
      </c>
      <c r="L63" s="64" t="str">
        <f>IF('2.1 Data FSVA 2025 &amp; Bobot'!Q63="","",IF('2.1 Data FSVA 2025 &amp; Bobot'!Q63&gt;='2.4 Prioritas Individu'!AD$7,1,IF('2.1 Data FSVA 2025 &amp; Bobot'!Q63&gt;='2.4 Prioritas Individu'!AD$8,2,IF('2.1 Data FSVA 2025 &amp; Bobot'!Q63&gt;='2.4 Prioritas Individu'!AD$9,3,IF('2.1 Data FSVA 2025 &amp; Bobot'!Q63&gt;='2.4 Prioritas Individu'!AD$10,4,IF('2.1 Data FSVA 2025 &amp; Bobot'!Q63&gt;='2.4 Prioritas Individu'!AD$11,5,6))))))</f>
        <v/>
      </c>
      <c r="M63" s="64" t="str">
        <f>IF('2.1 Data FSVA 2025 &amp; Bobot'!S63="","",IF('2.1 Data FSVA 2025 &amp; Bobot'!S63&gt;='2.4 Prioritas Individu'!AE$7,1,IF('2.1 Data FSVA 2025 &amp; Bobot'!S63&gt;='2.4 Prioritas Individu'!AE$8,2,IF('2.1 Data FSVA 2025 &amp; Bobot'!S63&gt;='2.4 Prioritas Individu'!AE$9,3,IF('2.1 Data FSVA 2025 &amp; Bobot'!S63&gt;='2.4 Prioritas Individu'!AE$10,4,IF('2.1 Data FSVA 2025 &amp; Bobot'!S63&gt;='2.4 Prioritas Individu'!AE$11,5,6))))))</f>
        <v/>
      </c>
      <c r="N63" s="64" t="str">
        <f>IF('2.1 Data FSVA 2025 &amp; Bobot'!U63="","",IF('2.1 Data FSVA 2025 &amp; Bobot'!U63&lt;'2.4 Prioritas Individu'!AF$7,1,IF('2.1 Data FSVA 2025 &amp; Bobot'!U63&lt;'2.4 Prioritas Individu'!AF$8,2,IF('2.1 Data FSVA 2025 &amp; Bobot'!U63&lt;'2.4 Prioritas Individu'!AF$9,3,IF('2.1 Data FSVA 2025 &amp; Bobot'!U63&lt;'2.4 Prioritas Individu'!AF$10,4,IF('2.1 Data FSVA 2025 &amp; Bobot'!U63&lt;'2.4 Prioritas Individu'!AF$11,5,6))))))</f>
        <v/>
      </c>
      <c r="O63" s="64" t="str">
        <f>IF('2.1 Data FSVA 2025 &amp; Bobot'!W63="","",IF('2.1 Data FSVA 2025 &amp; Bobot'!W63&gt;='2.4 Prioritas Individu'!AG$7,1,IF('2.1 Data FSVA 2025 &amp; Bobot'!W63&gt;='2.4 Prioritas Individu'!AG$8,2,IF('2.1 Data FSVA 2025 &amp; Bobot'!W63&gt;='2.4 Prioritas Individu'!AG$9,3,IF('2.1 Data FSVA 2025 &amp; Bobot'!W63&gt;='2.4 Prioritas Individu'!AG$10,4,IF('2.1 Data FSVA 2025 &amp; Bobot'!W63&gt;='2.4 Prioritas Individu'!AG$11,5,6))))))</f>
        <v/>
      </c>
      <c r="P63" s="64" t="str">
        <f>IF('2.1 Data FSVA 2025 &amp; Bobot'!Y63="","",IF('2.1 Data FSVA 2025 &amp; Bobot'!Y63&lt;'2.4 Prioritas Individu'!AH$7,1,IF('2.1 Data FSVA 2025 &amp; Bobot'!Y63&lt;'2.4 Prioritas Individu'!AH$8,2,IF('2.1 Data FSVA 2025 &amp; Bobot'!Y63&lt;'2.4 Prioritas Individu'!AH$9,3,IF('2.1 Data FSVA 2025 &amp; Bobot'!Y63&lt;'2.4 Prioritas Individu'!AH$10,4,IF('2.1 Data FSVA 2025 &amp; Bobot'!Y63&lt;'2.4 Prioritas Individu'!AH$11,5,6))))))</f>
        <v/>
      </c>
      <c r="Q63" s="64" t="str">
        <f>IF('2.1 Data FSVA 2025 &amp; Bobot'!AA63="","",IF('2.1 Data FSVA 2025 &amp; Bobot'!AA63&lt;'2.4 Prioritas Individu'!AI$7,1,IF('2.1 Data FSVA 2025 &amp; Bobot'!AA63&lt;'2.4 Prioritas Individu'!AI$8,2,IF('2.1 Data FSVA 2025 &amp; Bobot'!AA63&lt;'2.4 Prioritas Individu'!AI$9,3,IF('2.1 Data FSVA 2025 &amp; Bobot'!AA63&lt;'2.4 Prioritas Individu'!AI$10,4,IF('2.1 Data FSVA 2025 &amp; Bobot'!AA63&lt;'2.4 Prioritas Individu'!AI$11,5,6))))))</f>
        <v/>
      </c>
      <c r="R63" s="64" t="str">
        <f>IF('2.1 Data FSVA 2025 &amp; Bobot'!AC63="","",IF('2.1 Data FSVA 2025 &amp; Bobot'!AC63&gt;='2.4 Prioritas Individu'!AJ$7,1,IF('2.1 Data FSVA 2025 &amp; Bobot'!AC63&gt;='2.4 Prioritas Individu'!AJ$8,2,IF('2.1 Data FSVA 2025 &amp; Bobot'!AC63&gt;='2.4 Prioritas Individu'!AJ$9,3,4))))</f>
        <v/>
      </c>
      <c r="S63" s="4" t="str">
        <f>'2.3 Indeks &amp; Cut off Komposit'!U67</f>
        <v>-</v>
      </c>
      <c r="T63" s="1" t="str">
        <f t="shared" si="0"/>
        <v>-</v>
      </c>
      <c r="U63" s="64" t="str">
        <f t="shared" si="1"/>
        <v>-</v>
      </c>
    </row>
    <row r="64" spans="1:21" x14ac:dyDescent="0.3">
      <c r="A64" s="1" t="str">
        <f>IF('2.1 Data FSVA 2025 &amp; Bobot'!A64="","",'2.1 Data FSVA 2025 &amp; Bobot'!A64)</f>
        <v/>
      </c>
      <c r="B64" s="2" t="str">
        <f>IF('2.1 Data FSVA 2025 &amp; Bobot'!B64="","",'2.1 Data FSVA 2025 &amp; Bobot'!B64)</f>
        <v/>
      </c>
      <c r="C64" s="1" t="str">
        <f>IF('2.1 Data FSVA 2025 &amp; Bobot'!C64="","",'2.1 Data FSVA 2025 &amp; Bobot'!C64)</f>
        <v/>
      </c>
      <c r="D64" s="1" t="str">
        <f>IF('2.1 Data FSVA 2025 &amp; Bobot'!D64="","",'2.1 Data FSVA 2025 &amp; Bobot'!D64)</f>
        <v/>
      </c>
      <c r="E64" s="1" t="str">
        <f>IF('2.1 Data FSVA 2025 &amp; Bobot'!E64="","",'2.1 Data FSVA 2025 &amp; Bobot'!E64)</f>
        <v/>
      </c>
      <c r="F64" s="2" t="str">
        <f>IF('2.1 Data FSVA 2025 &amp; Bobot'!F64="","",'2.1 Data FSVA 2025 &amp; Bobot'!F64)</f>
        <v/>
      </c>
      <c r="G64" s="64" t="str">
        <f>IF('2.1 Data FSVA 2025 &amp; Bobot'!G64="","",IF('2.1 Data FSVA 2025 &amp; Bobot'!G64&gt;='2.4 Prioritas Individu'!$Y$7,1,IF('2.1 Data FSVA 2025 &amp; Bobot'!G64&gt;='2.4 Prioritas Individu'!$Y$8,2,IF('2.1 Data FSVA 2025 &amp; Bobot'!G64&gt;='2.4 Prioritas Individu'!$Y$9,3,IF('2.1 Data FSVA 2025 &amp; Bobot'!G64&gt;='2.4 Prioritas Individu'!$Y$10,4,IF('2.1 Data FSVA 2025 &amp; Bobot'!G64&gt;='2.4 Prioritas Individu'!$Y$11,5,6))))))</f>
        <v/>
      </c>
      <c r="H64" s="64" t="str">
        <f>IF('2.1 Data FSVA 2025 &amp; Bobot'!I64="","",IF('2.1 Data FSVA 2025 &amp; Bobot'!I64&lt;'2.4 Prioritas Individu'!$Z$7,1,IF('2.1 Data FSVA 2025 &amp; Bobot'!I64&lt;'2.4 Prioritas Individu'!$Z$8,2,IF('2.1 Data FSVA 2025 &amp; Bobot'!I64&lt;'2.4 Prioritas Individu'!$Z$9,3,IF('2.1 Data FSVA 2025 &amp; Bobot'!I64&lt;'2.4 Prioritas Individu'!$Z$10,4,IF('2.1 Data FSVA 2025 &amp; Bobot'!I64&lt;'2.4 Prioritas Individu'!$Z$11,5,6))))))</f>
        <v/>
      </c>
      <c r="I64" s="64" t="str">
        <f>IF('2.1 Data FSVA 2025 &amp; Bobot'!K64="","",IF('2.1 Data FSVA 2025 &amp; Bobot'!K64&lt;'2.4 Prioritas Individu'!AA$7,1,IF('2.1 Data FSVA 2025 &amp; Bobot'!K64&lt;'2.4 Prioritas Individu'!AA$8,2,IF('2.1 Data FSVA 2025 &amp; Bobot'!K64&lt;'2.4 Prioritas Individu'!AA$9,3,IF('2.1 Data FSVA 2025 &amp; Bobot'!K64&lt;'2.4 Prioritas Individu'!AA$10,4,IF('2.1 Data FSVA 2025 &amp; Bobot'!K64&lt;'2.4 Prioritas Individu'!AA$11,5,6))))))</f>
        <v/>
      </c>
      <c r="J64" s="64" t="str">
        <f>IF('2.1 Data FSVA 2025 &amp; Bobot'!M64="","",IF('2.1 Data FSVA 2025 &amp; Bobot'!M64&lt;'2.4 Prioritas Individu'!AB$7,1,IF('2.1 Data FSVA 2025 &amp; Bobot'!M64&lt;'2.4 Prioritas Individu'!AB$8,2,IF('2.1 Data FSVA 2025 &amp; Bobot'!M64&lt;'2.4 Prioritas Individu'!AB$9,3,IF('2.1 Data FSVA 2025 &amp; Bobot'!M64&lt;'2.4 Prioritas Individu'!AB$10,4,IF('2.1 Data FSVA 2025 &amp; Bobot'!M64&lt;'2.4 Prioritas Individu'!AB$11,5,6))))))</f>
        <v/>
      </c>
      <c r="K64" s="64" t="str">
        <f>IF('2.1 Data FSVA 2025 &amp; Bobot'!O64="","",IF('2.1 Data FSVA 2025 &amp; Bobot'!O64&gt;='2.4 Prioritas Individu'!AC$7,1,IF('2.1 Data FSVA 2025 &amp; Bobot'!O64&gt;='2.4 Prioritas Individu'!AC$8,2,IF('2.1 Data FSVA 2025 &amp; Bobot'!O64&gt;='2.4 Prioritas Individu'!AC$9,3,IF('2.1 Data FSVA 2025 &amp; Bobot'!O64&gt;='2.4 Prioritas Individu'!AC$10,4,IF('2.1 Data FSVA 2025 &amp; Bobot'!O64&gt;='2.4 Prioritas Individu'!AC$11,5,6))))))</f>
        <v/>
      </c>
      <c r="L64" s="64" t="str">
        <f>IF('2.1 Data FSVA 2025 &amp; Bobot'!Q64="","",IF('2.1 Data FSVA 2025 &amp; Bobot'!Q64&gt;='2.4 Prioritas Individu'!AD$7,1,IF('2.1 Data FSVA 2025 &amp; Bobot'!Q64&gt;='2.4 Prioritas Individu'!AD$8,2,IF('2.1 Data FSVA 2025 &amp; Bobot'!Q64&gt;='2.4 Prioritas Individu'!AD$9,3,IF('2.1 Data FSVA 2025 &amp; Bobot'!Q64&gt;='2.4 Prioritas Individu'!AD$10,4,IF('2.1 Data FSVA 2025 &amp; Bobot'!Q64&gt;='2.4 Prioritas Individu'!AD$11,5,6))))))</f>
        <v/>
      </c>
      <c r="M64" s="64" t="str">
        <f>IF('2.1 Data FSVA 2025 &amp; Bobot'!S64="","",IF('2.1 Data FSVA 2025 &amp; Bobot'!S64&gt;='2.4 Prioritas Individu'!AE$7,1,IF('2.1 Data FSVA 2025 &amp; Bobot'!S64&gt;='2.4 Prioritas Individu'!AE$8,2,IF('2.1 Data FSVA 2025 &amp; Bobot'!S64&gt;='2.4 Prioritas Individu'!AE$9,3,IF('2.1 Data FSVA 2025 &amp; Bobot'!S64&gt;='2.4 Prioritas Individu'!AE$10,4,IF('2.1 Data FSVA 2025 &amp; Bobot'!S64&gt;='2.4 Prioritas Individu'!AE$11,5,6))))))</f>
        <v/>
      </c>
      <c r="N64" s="64" t="str">
        <f>IF('2.1 Data FSVA 2025 &amp; Bobot'!U64="","",IF('2.1 Data FSVA 2025 &amp; Bobot'!U64&lt;'2.4 Prioritas Individu'!AF$7,1,IF('2.1 Data FSVA 2025 &amp; Bobot'!U64&lt;'2.4 Prioritas Individu'!AF$8,2,IF('2.1 Data FSVA 2025 &amp; Bobot'!U64&lt;'2.4 Prioritas Individu'!AF$9,3,IF('2.1 Data FSVA 2025 &amp; Bobot'!U64&lt;'2.4 Prioritas Individu'!AF$10,4,IF('2.1 Data FSVA 2025 &amp; Bobot'!U64&lt;'2.4 Prioritas Individu'!AF$11,5,6))))))</f>
        <v/>
      </c>
      <c r="O64" s="64" t="str">
        <f>IF('2.1 Data FSVA 2025 &amp; Bobot'!W64="","",IF('2.1 Data FSVA 2025 &amp; Bobot'!W64&gt;='2.4 Prioritas Individu'!AG$7,1,IF('2.1 Data FSVA 2025 &amp; Bobot'!W64&gt;='2.4 Prioritas Individu'!AG$8,2,IF('2.1 Data FSVA 2025 &amp; Bobot'!W64&gt;='2.4 Prioritas Individu'!AG$9,3,IF('2.1 Data FSVA 2025 &amp; Bobot'!W64&gt;='2.4 Prioritas Individu'!AG$10,4,IF('2.1 Data FSVA 2025 &amp; Bobot'!W64&gt;='2.4 Prioritas Individu'!AG$11,5,6))))))</f>
        <v/>
      </c>
      <c r="P64" s="64" t="str">
        <f>IF('2.1 Data FSVA 2025 &amp; Bobot'!Y64="","",IF('2.1 Data FSVA 2025 &amp; Bobot'!Y64&lt;'2.4 Prioritas Individu'!AH$7,1,IF('2.1 Data FSVA 2025 &amp; Bobot'!Y64&lt;'2.4 Prioritas Individu'!AH$8,2,IF('2.1 Data FSVA 2025 &amp; Bobot'!Y64&lt;'2.4 Prioritas Individu'!AH$9,3,IF('2.1 Data FSVA 2025 &amp; Bobot'!Y64&lt;'2.4 Prioritas Individu'!AH$10,4,IF('2.1 Data FSVA 2025 &amp; Bobot'!Y64&lt;'2.4 Prioritas Individu'!AH$11,5,6))))))</f>
        <v/>
      </c>
      <c r="Q64" s="64" t="str">
        <f>IF('2.1 Data FSVA 2025 &amp; Bobot'!AA64="","",IF('2.1 Data FSVA 2025 &amp; Bobot'!AA64&lt;'2.4 Prioritas Individu'!AI$7,1,IF('2.1 Data FSVA 2025 &amp; Bobot'!AA64&lt;'2.4 Prioritas Individu'!AI$8,2,IF('2.1 Data FSVA 2025 &amp; Bobot'!AA64&lt;'2.4 Prioritas Individu'!AI$9,3,IF('2.1 Data FSVA 2025 &amp; Bobot'!AA64&lt;'2.4 Prioritas Individu'!AI$10,4,IF('2.1 Data FSVA 2025 &amp; Bobot'!AA64&lt;'2.4 Prioritas Individu'!AI$11,5,6))))))</f>
        <v/>
      </c>
      <c r="R64" s="64" t="str">
        <f>IF('2.1 Data FSVA 2025 &amp; Bobot'!AC64="","",IF('2.1 Data FSVA 2025 &amp; Bobot'!AC64&gt;='2.4 Prioritas Individu'!AJ$7,1,IF('2.1 Data FSVA 2025 &amp; Bobot'!AC64&gt;='2.4 Prioritas Individu'!AJ$8,2,IF('2.1 Data FSVA 2025 &amp; Bobot'!AC64&gt;='2.4 Prioritas Individu'!AJ$9,3,4))))</f>
        <v/>
      </c>
      <c r="S64" s="4" t="str">
        <f>'2.3 Indeks &amp; Cut off Komposit'!U68</f>
        <v>-</v>
      </c>
      <c r="T64" s="1" t="str">
        <f t="shared" si="0"/>
        <v>-</v>
      </c>
      <c r="U64" s="64" t="str">
        <f t="shared" si="1"/>
        <v>-</v>
      </c>
    </row>
    <row r="65" spans="1:21" x14ac:dyDescent="0.3">
      <c r="A65" s="1" t="str">
        <f>IF('2.1 Data FSVA 2025 &amp; Bobot'!A65="","",'2.1 Data FSVA 2025 &amp; Bobot'!A65)</f>
        <v/>
      </c>
      <c r="B65" s="2" t="str">
        <f>IF('2.1 Data FSVA 2025 &amp; Bobot'!B65="","",'2.1 Data FSVA 2025 &amp; Bobot'!B65)</f>
        <v/>
      </c>
      <c r="C65" s="1" t="str">
        <f>IF('2.1 Data FSVA 2025 &amp; Bobot'!C65="","",'2.1 Data FSVA 2025 &amp; Bobot'!C65)</f>
        <v/>
      </c>
      <c r="D65" s="1" t="str">
        <f>IF('2.1 Data FSVA 2025 &amp; Bobot'!D65="","",'2.1 Data FSVA 2025 &amp; Bobot'!D65)</f>
        <v/>
      </c>
      <c r="E65" s="1" t="str">
        <f>IF('2.1 Data FSVA 2025 &amp; Bobot'!E65="","",'2.1 Data FSVA 2025 &amp; Bobot'!E65)</f>
        <v/>
      </c>
      <c r="F65" s="2" t="str">
        <f>IF('2.1 Data FSVA 2025 &amp; Bobot'!F65="","",'2.1 Data FSVA 2025 &amp; Bobot'!F65)</f>
        <v/>
      </c>
      <c r="G65" s="64" t="str">
        <f>IF('2.1 Data FSVA 2025 &amp; Bobot'!G65="","",IF('2.1 Data FSVA 2025 &amp; Bobot'!G65&gt;='2.4 Prioritas Individu'!$Y$7,1,IF('2.1 Data FSVA 2025 &amp; Bobot'!G65&gt;='2.4 Prioritas Individu'!$Y$8,2,IF('2.1 Data FSVA 2025 &amp; Bobot'!G65&gt;='2.4 Prioritas Individu'!$Y$9,3,IF('2.1 Data FSVA 2025 &amp; Bobot'!G65&gt;='2.4 Prioritas Individu'!$Y$10,4,IF('2.1 Data FSVA 2025 &amp; Bobot'!G65&gt;='2.4 Prioritas Individu'!$Y$11,5,6))))))</f>
        <v/>
      </c>
      <c r="H65" s="64" t="str">
        <f>IF('2.1 Data FSVA 2025 &amp; Bobot'!I65="","",IF('2.1 Data FSVA 2025 &amp; Bobot'!I65&lt;'2.4 Prioritas Individu'!$Z$7,1,IF('2.1 Data FSVA 2025 &amp; Bobot'!I65&lt;'2.4 Prioritas Individu'!$Z$8,2,IF('2.1 Data FSVA 2025 &amp; Bobot'!I65&lt;'2.4 Prioritas Individu'!$Z$9,3,IF('2.1 Data FSVA 2025 &amp; Bobot'!I65&lt;'2.4 Prioritas Individu'!$Z$10,4,IF('2.1 Data FSVA 2025 &amp; Bobot'!I65&lt;'2.4 Prioritas Individu'!$Z$11,5,6))))))</f>
        <v/>
      </c>
      <c r="I65" s="64" t="str">
        <f>IF('2.1 Data FSVA 2025 &amp; Bobot'!K65="","",IF('2.1 Data FSVA 2025 &amp; Bobot'!K65&lt;'2.4 Prioritas Individu'!AA$7,1,IF('2.1 Data FSVA 2025 &amp; Bobot'!K65&lt;'2.4 Prioritas Individu'!AA$8,2,IF('2.1 Data FSVA 2025 &amp; Bobot'!K65&lt;'2.4 Prioritas Individu'!AA$9,3,IF('2.1 Data FSVA 2025 &amp; Bobot'!K65&lt;'2.4 Prioritas Individu'!AA$10,4,IF('2.1 Data FSVA 2025 &amp; Bobot'!K65&lt;'2.4 Prioritas Individu'!AA$11,5,6))))))</f>
        <v/>
      </c>
      <c r="J65" s="64" t="str">
        <f>IF('2.1 Data FSVA 2025 &amp; Bobot'!M65="","",IF('2.1 Data FSVA 2025 &amp; Bobot'!M65&lt;'2.4 Prioritas Individu'!AB$7,1,IF('2.1 Data FSVA 2025 &amp; Bobot'!M65&lt;'2.4 Prioritas Individu'!AB$8,2,IF('2.1 Data FSVA 2025 &amp; Bobot'!M65&lt;'2.4 Prioritas Individu'!AB$9,3,IF('2.1 Data FSVA 2025 &amp; Bobot'!M65&lt;'2.4 Prioritas Individu'!AB$10,4,IF('2.1 Data FSVA 2025 &amp; Bobot'!M65&lt;'2.4 Prioritas Individu'!AB$11,5,6))))))</f>
        <v/>
      </c>
      <c r="K65" s="64" t="str">
        <f>IF('2.1 Data FSVA 2025 &amp; Bobot'!O65="","",IF('2.1 Data FSVA 2025 &amp; Bobot'!O65&gt;='2.4 Prioritas Individu'!AC$7,1,IF('2.1 Data FSVA 2025 &amp; Bobot'!O65&gt;='2.4 Prioritas Individu'!AC$8,2,IF('2.1 Data FSVA 2025 &amp; Bobot'!O65&gt;='2.4 Prioritas Individu'!AC$9,3,IF('2.1 Data FSVA 2025 &amp; Bobot'!O65&gt;='2.4 Prioritas Individu'!AC$10,4,IF('2.1 Data FSVA 2025 &amp; Bobot'!O65&gt;='2.4 Prioritas Individu'!AC$11,5,6))))))</f>
        <v/>
      </c>
      <c r="L65" s="64" t="str">
        <f>IF('2.1 Data FSVA 2025 &amp; Bobot'!Q65="","",IF('2.1 Data FSVA 2025 &amp; Bobot'!Q65&gt;='2.4 Prioritas Individu'!AD$7,1,IF('2.1 Data FSVA 2025 &amp; Bobot'!Q65&gt;='2.4 Prioritas Individu'!AD$8,2,IF('2.1 Data FSVA 2025 &amp; Bobot'!Q65&gt;='2.4 Prioritas Individu'!AD$9,3,IF('2.1 Data FSVA 2025 &amp; Bobot'!Q65&gt;='2.4 Prioritas Individu'!AD$10,4,IF('2.1 Data FSVA 2025 &amp; Bobot'!Q65&gt;='2.4 Prioritas Individu'!AD$11,5,6))))))</f>
        <v/>
      </c>
      <c r="M65" s="64" t="str">
        <f>IF('2.1 Data FSVA 2025 &amp; Bobot'!S65="","",IF('2.1 Data FSVA 2025 &amp; Bobot'!S65&gt;='2.4 Prioritas Individu'!AE$7,1,IF('2.1 Data FSVA 2025 &amp; Bobot'!S65&gt;='2.4 Prioritas Individu'!AE$8,2,IF('2.1 Data FSVA 2025 &amp; Bobot'!S65&gt;='2.4 Prioritas Individu'!AE$9,3,IF('2.1 Data FSVA 2025 &amp; Bobot'!S65&gt;='2.4 Prioritas Individu'!AE$10,4,IF('2.1 Data FSVA 2025 &amp; Bobot'!S65&gt;='2.4 Prioritas Individu'!AE$11,5,6))))))</f>
        <v/>
      </c>
      <c r="N65" s="64" t="str">
        <f>IF('2.1 Data FSVA 2025 &amp; Bobot'!U65="","",IF('2.1 Data FSVA 2025 &amp; Bobot'!U65&lt;'2.4 Prioritas Individu'!AF$7,1,IF('2.1 Data FSVA 2025 &amp; Bobot'!U65&lt;'2.4 Prioritas Individu'!AF$8,2,IF('2.1 Data FSVA 2025 &amp; Bobot'!U65&lt;'2.4 Prioritas Individu'!AF$9,3,IF('2.1 Data FSVA 2025 &amp; Bobot'!U65&lt;'2.4 Prioritas Individu'!AF$10,4,IF('2.1 Data FSVA 2025 &amp; Bobot'!U65&lt;'2.4 Prioritas Individu'!AF$11,5,6))))))</f>
        <v/>
      </c>
      <c r="O65" s="64" t="str">
        <f>IF('2.1 Data FSVA 2025 &amp; Bobot'!W65="","",IF('2.1 Data FSVA 2025 &amp; Bobot'!W65&gt;='2.4 Prioritas Individu'!AG$7,1,IF('2.1 Data FSVA 2025 &amp; Bobot'!W65&gt;='2.4 Prioritas Individu'!AG$8,2,IF('2.1 Data FSVA 2025 &amp; Bobot'!W65&gt;='2.4 Prioritas Individu'!AG$9,3,IF('2.1 Data FSVA 2025 &amp; Bobot'!W65&gt;='2.4 Prioritas Individu'!AG$10,4,IF('2.1 Data FSVA 2025 &amp; Bobot'!W65&gt;='2.4 Prioritas Individu'!AG$11,5,6))))))</f>
        <v/>
      </c>
      <c r="P65" s="64" t="str">
        <f>IF('2.1 Data FSVA 2025 &amp; Bobot'!Y65="","",IF('2.1 Data FSVA 2025 &amp; Bobot'!Y65&lt;'2.4 Prioritas Individu'!AH$7,1,IF('2.1 Data FSVA 2025 &amp; Bobot'!Y65&lt;'2.4 Prioritas Individu'!AH$8,2,IF('2.1 Data FSVA 2025 &amp; Bobot'!Y65&lt;'2.4 Prioritas Individu'!AH$9,3,IF('2.1 Data FSVA 2025 &amp; Bobot'!Y65&lt;'2.4 Prioritas Individu'!AH$10,4,IF('2.1 Data FSVA 2025 &amp; Bobot'!Y65&lt;'2.4 Prioritas Individu'!AH$11,5,6))))))</f>
        <v/>
      </c>
      <c r="Q65" s="64" t="str">
        <f>IF('2.1 Data FSVA 2025 &amp; Bobot'!AA65="","",IF('2.1 Data FSVA 2025 &amp; Bobot'!AA65&lt;'2.4 Prioritas Individu'!AI$7,1,IF('2.1 Data FSVA 2025 &amp; Bobot'!AA65&lt;'2.4 Prioritas Individu'!AI$8,2,IF('2.1 Data FSVA 2025 &amp; Bobot'!AA65&lt;'2.4 Prioritas Individu'!AI$9,3,IF('2.1 Data FSVA 2025 &amp; Bobot'!AA65&lt;'2.4 Prioritas Individu'!AI$10,4,IF('2.1 Data FSVA 2025 &amp; Bobot'!AA65&lt;'2.4 Prioritas Individu'!AI$11,5,6))))))</f>
        <v/>
      </c>
      <c r="R65" s="64" t="str">
        <f>IF('2.1 Data FSVA 2025 &amp; Bobot'!AC65="","",IF('2.1 Data FSVA 2025 &amp; Bobot'!AC65&gt;='2.4 Prioritas Individu'!AJ$7,1,IF('2.1 Data FSVA 2025 &amp; Bobot'!AC65&gt;='2.4 Prioritas Individu'!AJ$8,2,IF('2.1 Data FSVA 2025 &amp; Bobot'!AC65&gt;='2.4 Prioritas Individu'!AJ$9,3,4))))</f>
        <v/>
      </c>
      <c r="S65" s="4" t="str">
        <f>'2.3 Indeks &amp; Cut off Komposit'!U69</f>
        <v>-</v>
      </c>
      <c r="T65" s="1" t="str">
        <f t="shared" si="0"/>
        <v>-</v>
      </c>
      <c r="U65" s="64" t="str">
        <f t="shared" si="1"/>
        <v>-</v>
      </c>
    </row>
    <row r="66" spans="1:21" x14ac:dyDescent="0.3">
      <c r="A66" s="1" t="str">
        <f>IF('2.1 Data FSVA 2025 &amp; Bobot'!A66="","",'2.1 Data FSVA 2025 &amp; Bobot'!A66)</f>
        <v/>
      </c>
      <c r="B66" s="2" t="str">
        <f>IF('2.1 Data FSVA 2025 &amp; Bobot'!B66="","",'2.1 Data FSVA 2025 &amp; Bobot'!B66)</f>
        <v/>
      </c>
      <c r="C66" s="1" t="str">
        <f>IF('2.1 Data FSVA 2025 &amp; Bobot'!C66="","",'2.1 Data FSVA 2025 &amp; Bobot'!C66)</f>
        <v/>
      </c>
      <c r="D66" s="1" t="str">
        <f>IF('2.1 Data FSVA 2025 &amp; Bobot'!D66="","",'2.1 Data FSVA 2025 &amp; Bobot'!D66)</f>
        <v/>
      </c>
      <c r="E66" s="1" t="str">
        <f>IF('2.1 Data FSVA 2025 &amp; Bobot'!E66="","",'2.1 Data FSVA 2025 &amp; Bobot'!E66)</f>
        <v/>
      </c>
      <c r="F66" s="2" t="str">
        <f>IF('2.1 Data FSVA 2025 &amp; Bobot'!F66="","",'2.1 Data FSVA 2025 &amp; Bobot'!F66)</f>
        <v/>
      </c>
      <c r="G66" s="64" t="str">
        <f>IF('2.1 Data FSVA 2025 &amp; Bobot'!G66="","",IF('2.1 Data FSVA 2025 &amp; Bobot'!G66&gt;='2.4 Prioritas Individu'!$Y$7,1,IF('2.1 Data FSVA 2025 &amp; Bobot'!G66&gt;='2.4 Prioritas Individu'!$Y$8,2,IF('2.1 Data FSVA 2025 &amp; Bobot'!G66&gt;='2.4 Prioritas Individu'!$Y$9,3,IF('2.1 Data FSVA 2025 &amp; Bobot'!G66&gt;='2.4 Prioritas Individu'!$Y$10,4,IF('2.1 Data FSVA 2025 &amp; Bobot'!G66&gt;='2.4 Prioritas Individu'!$Y$11,5,6))))))</f>
        <v/>
      </c>
      <c r="H66" s="64" t="str">
        <f>IF('2.1 Data FSVA 2025 &amp; Bobot'!I66="","",IF('2.1 Data FSVA 2025 &amp; Bobot'!I66&lt;'2.4 Prioritas Individu'!$Z$7,1,IF('2.1 Data FSVA 2025 &amp; Bobot'!I66&lt;'2.4 Prioritas Individu'!$Z$8,2,IF('2.1 Data FSVA 2025 &amp; Bobot'!I66&lt;'2.4 Prioritas Individu'!$Z$9,3,IF('2.1 Data FSVA 2025 &amp; Bobot'!I66&lt;'2.4 Prioritas Individu'!$Z$10,4,IF('2.1 Data FSVA 2025 &amp; Bobot'!I66&lt;'2.4 Prioritas Individu'!$Z$11,5,6))))))</f>
        <v/>
      </c>
      <c r="I66" s="64" t="str">
        <f>IF('2.1 Data FSVA 2025 &amp; Bobot'!K66="","",IF('2.1 Data FSVA 2025 &amp; Bobot'!K66&lt;'2.4 Prioritas Individu'!AA$7,1,IF('2.1 Data FSVA 2025 &amp; Bobot'!K66&lt;'2.4 Prioritas Individu'!AA$8,2,IF('2.1 Data FSVA 2025 &amp; Bobot'!K66&lt;'2.4 Prioritas Individu'!AA$9,3,IF('2.1 Data FSVA 2025 &amp; Bobot'!K66&lt;'2.4 Prioritas Individu'!AA$10,4,IF('2.1 Data FSVA 2025 &amp; Bobot'!K66&lt;'2.4 Prioritas Individu'!AA$11,5,6))))))</f>
        <v/>
      </c>
      <c r="J66" s="64" t="str">
        <f>IF('2.1 Data FSVA 2025 &amp; Bobot'!M66="","",IF('2.1 Data FSVA 2025 &amp; Bobot'!M66&lt;'2.4 Prioritas Individu'!AB$7,1,IF('2.1 Data FSVA 2025 &amp; Bobot'!M66&lt;'2.4 Prioritas Individu'!AB$8,2,IF('2.1 Data FSVA 2025 &amp; Bobot'!M66&lt;'2.4 Prioritas Individu'!AB$9,3,IF('2.1 Data FSVA 2025 &amp; Bobot'!M66&lt;'2.4 Prioritas Individu'!AB$10,4,IF('2.1 Data FSVA 2025 &amp; Bobot'!M66&lt;'2.4 Prioritas Individu'!AB$11,5,6))))))</f>
        <v/>
      </c>
      <c r="K66" s="64" t="str">
        <f>IF('2.1 Data FSVA 2025 &amp; Bobot'!O66="","",IF('2.1 Data FSVA 2025 &amp; Bobot'!O66&gt;='2.4 Prioritas Individu'!AC$7,1,IF('2.1 Data FSVA 2025 &amp; Bobot'!O66&gt;='2.4 Prioritas Individu'!AC$8,2,IF('2.1 Data FSVA 2025 &amp; Bobot'!O66&gt;='2.4 Prioritas Individu'!AC$9,3,IF('2.1 Data FSVA 2025 &amp; Bobot'!O66&gt;='2.4 Prioritas Individu'!AC$10,4,IF('2.1 Data FSVA 2025 &amp; Bobot'!O66&gt;='2.4 Prioritas Individu'!AC$11,5,6))))))</f>
        <v/>
      </c>
      <c r="L66" s="64" t="str">
        <f>IF('2.1 Data FSVA 2025 &amp; Bobot'!Q66="","",IF('2.1 Data FSVA 2025 &amp; Bobot'!Q66&gt;='2.4 Prioritas Individu'!AD$7,1,IF('2.1 Data FSVA 2025 &amp; Bobot'!Q66&gt;='2.4 Prioritas Individu'!AD$8,2,IF('2.1 Data FSVA 2025 &amp; Bobot'!Q66&gt;='2.4 Prioritas Individu'!AD$9,3,IF('2.1 Data FSVA 2025 &amp; Bobot'!Q66&gt;='2.4 Prioritas Individu'!AD$10,4,IF('2.1 Data FSVA 2025 &amp; Bobot'!Q66&gt;='2.4 Prioritas Individu'!AD$11,5,6))))))</f>
        <v/>
      </c>
      <c r="M66" s="64" t="str">
        <f>IF('2.1 Data FSVA 2025 &amp; Bobot'!S66="","",IF('2.1 Data FSVA 2025 &amp; Bobot'!S66&gt;='2.4 Prioritas Individu'!AE$7,1,IF('2.1 Data FSVA 2025 &amp; Bobot'!S66&gt;='2.4 Prioritas Individu'!AE$8,2,IF('2.1 Data FSVA 2025 &amp; Bobot'!S66&gt;='2.4 Prioritas Individu'!AE$9,3,IF('2.1 Data FSVA 2025 &amp; Bobot'!S66&gt;='2.4 Prioritas Individu'!AE$10,4,IF('2.1 Data FSVA 2025 &amp; Bobot'!S66&gt;='2.4 Prioritas Individu'!AE$11,5,6))))))</f>
        <v/>
      </c>
      <c r="N66" s="64" t="str">
        <f>IF('2.1 Data FSVA 2025 &amp; Bobot'!U66="","",IF('2.1 Data FSVA 2025 &amp; Bobot'!U66&lt;'2.4 Prioritas Individu'!AF$7,1,IF('2.1 Data FSVA 2025 &amp; Bobot'!U66&lt;'2.4 Prioritas Individu'!AF$8,2,IF('2.1 Data FSVA 2025 &amp; Bobot'!U66&lt;'2.4 Prioritas Individu'!AF$9,3,IF('2.1 Data FSVA 2025 &amp; Bobot'!U66&lt;'2.4 Prioritas Individu'!AF$10,4,IF('2.1 Data FSVA 2025 &amp; Bobot'!U66&lt;'2.4 Prioritas Individu'!AF$11,5,6))))))</f>
        <v/>
      </c>
      <c r="O66" s="64" t="str">
        <f>IF('2.1 Data FSVA 2025 &amp; Bobot'!W66="","",IF('2.1 Data FSVA 2025 &amp; Bobot'!W66&gt;='2.4 Prioritas Individu'!AG$7,1,IF('2.1 Data FSVA 2025 &amp; Bobot'!W66&gt;='2.4 Prioritas Individu'!AG$8,2,IF('2.1 Data FSVA 2025 &amp; Bobot'!W66&gt;='2.4 Prioritas Individu'!AG$9,3,IF('2.1 Data FSVA 2025 &amp; Bobot'!W66&gt;='2.4 Prioritas Individu'!AG$10,4,IF('2.1 Data FSVA 2025 &amp; Bobot'!W66&gt;='2.4 Prioritas Individu'!AG$11,5,6))))))</f>
        <v/>
      </c>
      <c r="P66" s="64" t="str">
        <f>IF('2.1 Data FSVA 2025 &amp; Bobot'!Y66="","",IF('2.1 Data FSVA 2025 &amp; Bobot'!Y66&lt;'2.4 Prioritas Individu'!AH$7,1,IF('2.1 Data FSVA 2025 &amp; Bobot'!Y66&lt;'2.4 Prioritas Individu'!AH$8,2,IF('2.1 Data FSVA 2025 &amp; Bobot'!Y66&lt;'2.4 Prioritas Individu'!AH$9,3,IF('2.1 Data FSVA 2025 &amp; Bobot'!Y66&lt;'2.4 Prioritas Individu'!AH$10,4,IF('2.1 Data FSVA 2025 &amp; Bobot'!Y66&lt;'2.4 Prioritas Individu'!AH$11,5,6))))))</f>
        <v/>
      </c>
      <c r="Q66" s="64" t="str">
        <f>IF('2.1 Data FSVA 2025 &amp; Bobot'!AA66="","",IF('2.1 Data FSVA 2025 &amp; Bobot'!AA66&lt;'2.4 Prioritas Individu'!AI$7,1,IF('2.1 Data FSVA 2025 &amp; Bobot'!AA66&lt;'2.4 Prioritas Individu'!AI$8,2,IF('2.1 Data FSVA 2025 &amp; Bobot'!AA66&lt;'2.4 Prioritas Individu'!AI$9,3,IF('2.1 Data FSVA 2025 &amp; Bobot'!AA66&lt;'2.4 Prioritas Individu'!AI$10,4,IF('2.1 Data FSVA 2025 &amp; Bobot'!AA66&lt;'2.4 Prioritas Individu'!AI$11,5,6))))))</f>
        <v/>
      </c>
      <c r="R66" s="64" t="str">
        <f>IF('2.1 Data FSVA 2025 &amp; Bobot'!AC66="","",IF('2.1 Data FSVA 2025 &amp; Bobot'!AC66&gt;='2.4 Prioritas Individu'!AJ$7,1,IF('2.1 Data FSVA 2025 &amp; Bobot'!AC66&gt;='2.4 Prioritas Individu'!AJ$8,2,IF('2.1 Data FSVA 2025 &amp; Bobot'!AC66&gt;='2.4 Prioritas Individu'!AJ$9,3,4))))</f>
        <v/>
      </c>
      <c r="S66" s="4" t="str">
        <f>'2.3 Indeks &amp; Cut off Komposit'!U70</f>
        <v>-</v>
      </c>
      <c r="T66" s="1" t="str">
        <f t="shared" si="0"/>
        <v>-</v>
      </c>
      <c r="U66" s="64" t="str">
        <f t="shared" si="1"/>
        <v>-</v>
      </c>
    </row>
    <row r="67" spans="1:21" x14ac:dyDescent="0.3">
      <c r="A67" s="1" t="str">
        <f>IF('2.1 Data FSVA 2025 &amp; Bobot'!A67="","",'2.1 Data FSVA 2025 &amp; Bobot'!A67)</f>
        <v/>
      </c>
      <c r="B67" s="2" t="str">
        <f>IF('2.1 Data FSVA 2025 &amp; Bobot'!B67="","",'2.1 Data FSVA 2025 &amp; Bobot'!B67)</f>
        <v/>
      </c>
      <c r="C67" s="1" t="str">
        <f>IF('2.1 Data FSVA 2025 &amp; Bobot'!C67="","",'2.1 Data FSVA 2025 &amp; Bobot'!C67)</f>
        <v/>
      </c>
      <c r="D67" s="1" t="str">
        <f>IF('2.1 Data FSVA 2025 &amp; Bobot'!D67="","",'2.1 Data FSVA 2025 &amp; Bobot'!D67)</f>
        <v/>
      </c>
      <c r="E67" s="1" t="str">
        <f>IF('2.1 Data FSVA 2025 &amp; Bobot'!E67="","",'2.1 Data FSVA 2025 &amp; Bobot'!E67)</f>
        <v/>
      </c>
      <c r="F67" s="2" t="str">
        <f>IF('2.1 Data FSVA 2025 &amp; Bobot'!F67="","",'2.1 Data FSVA 2025 &amp; Bobot'!F67)</f>
        <v/>
      </c>
      <c r="G67" s="64" t="str">
        <f>IF('2.1 Data FSVA 2025 &amp; Bobot'!G67="","",IF('2.1 Data FSVA 2025 &amp; Bobot'!G67&gt;='2.4 Prioritas Individu'!$Y$7,1,IF('2.1 Data FSVA 2025 &amp; Bobot'!G67&gt;='2.4 Prioritas Individu'!$Y$8,2,IF('2.1 Data FSVA 2025 &amp; Bobot'!G67&gt;='2.4 Prioritas Individu'!$Y$9,3,IF('2.1 Data FSVA 2025 &amp; Bobot'!G67&gt;='2.4 Prioritas Individu'!$Y$10,4,IF('2.1 Data FSVA 2025 &amp; Bobot'!G67&gt;='2.4 Prioritas Individu'!$Y$11,5,6))))))</f>
        <v/>
      </c>
      <c r="H67" s="64" t="str">
        <f>IF('2.1 Data FSVA 2025 &amp; Bobot'!I67="","",IF('2.1 Data FSVA 2025 &amp; Bobot'!I67&lt;'2.4 Prioritas Individu'!$Z$7,1,IF('2.1 Data FSVA 2025 &amp; Bobot'!I67&lt;'2.4 Prioritas Individu'!$Z$8,2,IF('2.1 Data FSVA 2025 &amp; Bobot'!I67&lt;'2.4 Prioritas Individu'!$Z$9,3,IF('2.1 Data FSVA 2025 &amp; Bobot'!I67&lt;'2.4 Prioritas Individu'!$Z$10,4,IF('2.1 Data FSVA 2025 &amp; Bobot'!I67&lt;'2.4 Prioritas Individu'!$Z$11,5,6))))))</f>
        <v/>
      </c>
      <c r="I67" s="64" t="str">
        <f>IF('2.1 Data FSVA 2025 &amp; Bobot'!K67="","",IF('2.1 Data FSVA 2025 &amp; Bobot'!K67&lt;'2.4 Prioritas Individu'!AA$7,1,IF('2.1 Data FSVA 2025 &amp; Bobot'!K67&lt;'2.4 Prioritas Individu'!AA$8,2,IF('2.1 Data FSVA 2025 &amp; Bobot'!K67&lt;'2.4 Prioritas Individu'!AA$9,3,IF('2.1 Data FSVA 2025 &amp; Bobot'!K67&lt;'2.4 Prioritas Individu'!AA$10,4,IF('2.1 Data FSVA 2025 &amp; Bobot'!K67&lt;'2.4 Prioritas Individu'!AA$11,5,6))))))</f>
        <v/>
      </c>
      <c r="J67" s="64" t="str">
        <f>IF('2.1 Data FSVA 2025 &amp; Bobot'!M67="","",IF('2.1 Data FSVA 2025 &amp; Bobot'!M67&lt;'2.4 Prioritas Individu'!AB$7,1,IF('2.1 Data FSVA 2025 &amp; Bobot'!M67&lt;'2.4 Prioritas Individu'!AB$8,2,IF('2.1 Data FSVA 2025 &amp; Bobot'!M67&lt;'2.4 Prioritas Individu'!AB$9,3,IF('2.1 Data FSVA 2025 &amp; Bobot'!M67&lt;'2.4 Prioritas Individu'!AB$10,4,IF('2.1 Data FSVA 2025 &amp; Bobot'!M67&lt;'2.4 Prioritas Individu'!AB$11,5,6))))))</f>
        <v/>
      </c>
      <c r="K67" s="64" t="str">
        <f>IF('2.1 Data FSVA 2025 &amp; Bobot'!O67="","",IF('2.1 Data FSVA 2025 &amp; Bobot'!O67&gt;='2.4 Prioritas Individu'!AC$7,1,IF('2.1 Data FSVA 2025 &amp; Bobot'!O67&gt;='2.4 Prioritas Individu'!AC$8,2,IF('2.1 Data FSVA 2025 &amp; Bobot'!O67&gt;='2.4 Prioritas Individu'!AC$9,3,IF('2.1 Data FSVA 2025 &amp; Bobot'!O67&gt;='2.4 Prioritas Individu'!AC$10,4,IF('2.1 Data FSVA 2025 &amp; Bobot'!O67&gt;='2.4 Prioritas Individu'!AC$11,5,6))))))</f>
        <v/>
      </c>
      <c r="L67" s="64" t="str">
        <f>IF('2.1 Data FSVA 2025 &amp; Bobot'!Q67="","",IF('2.1 Data FSVA 2025 &amp; Bobot'!Q67&gt;='2.4 Prioritas Individu'!AD$7,1,IF('2.1 Data FSVA 2025 &amp; Bobot'!Q67&gt;='2.4 Prioritas Individu'!AD$8,2,IF('2.1 Data FSVA 2025 &amp; Bobot'!Q67&gt;='2.4 Prioritas Individu'!AD$9,3,IF('2.1 Data FSVA 2025 &amp; Bobot'!Q67&gt;='2.4 Prioritas Individu'!AD$10,4,IF('2.1 Data FSVA 2025 &amp; Bobot'!Q67&gt;='2.4 Prioritas Individu'!AD$11,5,6))))))</f>
        <v/>
      </c>
      <c r="M67" s="64" t="str">
        <f>IF('2.1 Data FSVA 2025 &amp; Bobot'!S67="","",IF('2.1 Data FSVA 2025 &amp; Bobot'!S67&gt;='2.4 Prioritas Individu'!AE$7,1,IF('2.1 Data FSVA 2025 &amp; Bobot'!S67&gt;='2.4 Prioritas Individu'!AE$8,2,IF('2.1 Data FSVA 2025 &amp; Bobot'!S67&gt;='2.4 Prioritas Individu'!AE$9,3,IF('2.1 Data FSVA 2025 &amp; Bobot'!S67&gt;='2.4 Prioritas Individu'!AE$10,4,IF('2.1 Data FSVA 2025 &amp; Bobot'!S67&gt;='2.4 Prioritas Individu'!AE$11,5,6))))))</f>
        <v/>
      </c>
      <c r="N67" s="64" t="str">
        <f>IF('2.1 Data FSVA 2025 &amp; Bobot'!U67="","",IF('2.1 Data FSVA 2025 &amp; Bobot'!U67&lt;'2.4 Prioritas Individu'!AF$7,1,IF('2.1 Data FSVA 2025 &amp; Bobot'!U67&lt;'2.4 Prioritas Individu'!AF$8,2,IF('2.1 Data FSVA 2025 &amp; Bobot'!U67&lt;'2.4 Prioritas Individu'!AF$9,3,IF('2.1 Data FSVA 2025 &amp; Bobot'!U67&lt;'2.4 Prioritas Individu'!AF$10,4,IF('2.1 Data FSVA 2025 &amp; Bobot'!U67&lt;'2.4 Prioritas Individu'!AF$11,5,6))))))</f>
        <v/>
      </c>
      <c r="O67" s="64" t="str">
        <f>IF('2.1 Data FSVA 2025 &amp; Bobot'!W67="","",IF('2.1 Data FSVA 2025 &amp; Bobot'!W67&gt;='2.4 Prioritas Individu'!AG$7,1,IF('2.1 Data FSVA 2025 &amp; Bobot'!W67&gt;='2.4 Prioritas Individu'!AG$8,2,IF('2.1 Data FSVA 2025 &amp; Bobot'!W67&gt;='2.4 Prioritas Individu'!AG$9,3,IF('2.1 Data FSVA 2025 &amp; Bobot'!W67&gt;='2.4 Prioritas Individu'!AG$10,4,IF('2.1 Data FSVA 2025 &amp; Bobot'!W67&gt;='2.4 Prioritas Individu'!AG$11,5,6))))))</f>
        <v/>
      </c>
      <c r="P67" s="64" t="str">
        <f>IF('2.1 Data FSVA 2025 &amp; Bobot'!Y67="","",IF('2.1 Data FSVA 2025 &amp; Bobot'!Y67&lt;'2.4 Prioritas Individu'!AH$7,1,IF('2.1 Data FSVA 2025 &amp; Bobot'!Y67&lt;'2.4 Prioritas Individu'!AH$8,2,IF('2.1 Data FSVA 2025 &amp; Bobot'!Y67&lt;'2.4 Prioritas Individu'!AH$9,3,IF('2.1 Data FSVA 2025 &amp; Bobot'!Y67&lt;'2.4 Prioritas Individu'!AH$10,4,IF('2.1 Data FSVA 2025 &amp; Bobot'!Y67&lt;'2.4 Prioritas Individu'!AH$11,5,6))))))</f>
        <v/>
      </c>
      <c r="Q67" s="64" t="str">
        <f>IF('2.1 Data FSVA 2025 &amp; Bobot'!AA67="","",IF('2.1 Data FSVA 2025 &amp; Bobot'!AA67&lt;'2.4 Prioritas Individu'!AI$7,1,IF('2.1 Data FSVA 2025 &amp; Bobot'!AA67&lt;'2.4 Prioritas Individu'!AI$8,2,IF('2.1 Data FSVA 2025 &amp; Bobot'!AA67&lt;'2.4 Prioritas Individu'!AI$9,3,IF('2.1 Data FSVA 2025 &amp; Bobot'!AA67&lt;'2.4 Prioritas Individu'!AI$10,4,IF('2.1 Data FSVA 2025 &amp; Bobot'!AA67&lt;'2.4 Prioritas Individu'!AI$11,5,6))))))</f>
        <v/>
      </c>
      <c r="R67" s="64" t="str">
        <f>IF('2.1 Data FSVA 2025 &amp; Bobot'!AC67="","",IF('2.1 Data FSVA 2025 &amp; Bobot'!AC67&gt;='2.4 Prioritas Individu'!AJ$7,1,IF('2.1 Data FSVA 2025 &amp; Bobot'!AC67&gt;='2.4 Prioritas Individu'!AJ$8,2,IF('2.1 Data FSVA 2025 &amp; Bobot'!AC67&gt;='2.4 Prioritas Individu'!AJ$9,3,4))))</f>
        <v/>
      </c>
      <c r="S67" s="4" t="str">
        <f>'2.3 Indeks &amp; Cut off Komposit'!U71</f>
        <v>-</v>
      </c>
      <c r="T67" s="1" t="str">
        <f t="shared" si="0"/>
        <v>-</v>
      </c>
      <c r="U67" s="64" t="str">
        <f t="shared" si="1"/>
        <v>-</v>
      </c>
    </row>
    <row r="68" spans="1:21" x14ac:dyDescent="0.3">
      <c r="A68" s="1" t="str">
        <f>IF('2.1 Data FSVA 2025 &amp; Bobot'!A68="","",'2.1 Data FSVA 2025 &amp; Bobot'!A68)</f>
        <v/>
      </c>
      <c r="B68" s="2" t="str">
        <f>IF('2.1 Data FSVA 2025 &amp; Bobot'!B68="","",'2.1 Data FSVA 2025 &amp; Bobot'!B68)</f>
        <v/>
      </c>
      <c r="C68" s="1" t="str">
        <f>IF('2.1 Data FSVA 2025 &amp; Bobot'!C68="","",'2.1 Data FSVA 2025 &amp; Bobot'!C68)</f>
        <v/>
      </c>
      <c r="D68" s="1" t="str">
        <f>IF('2.1 Data FSVA 2025 &amp; Bobot'!D68="","",'2.1 Data FSVA 2025 &amp; Bobot'!D68)</f>
        <v/>
      </c>
      <c r="E68" s="1" t="str">
        <f>IF('2.1 Data FSVA 2025 &amp; Bobot'!E68="","",'2.1 Data FSVA 2025 &amp; Bobot'!E68)</f>
        <v/>
      </c>
      <c r="F68" s="2" t="str">
        <f>IF('2.1 Data FSVA 2025 &amp; Bobot'!F68="","",'2.1 Data FSVA 2025 &amp; Bobot'!F68)</f>
        <v/>
      </c>
      <c r="G68" s="64" t="str">
        <f>IF('2.1 Data FSVA 2025 &amp; Bobot'!G68="","",IF('2.1 Data FSVA 2025 &amp; Bobot'!G68&gt;='2.4 Prioritas Individu'!$Y$7,1,IF('2.1 Data FSVA 2025 &amp; Bobot'!G68&gt;='2.4 Prioritas Individu'!$Y$8,2,IF('2.1 Data FSVA 2025 &amp; Bobot'!G68&gt;='2.4 Prioritas Individu'!$Y$9,3,IF('2.1 Data FSVA 2025 &amp; Bobot'!G68&gt;='2.4 Prioritas Individu'!$Y$10,4,IF('2.1 Data FSVA 2025 &amp; Bobot'!G68&gt;='2.4 Prioritas Individu'!$Y$11,5,6))))))</f>
        <v/>
      </c>
      <c r="H68" s="64" t="str">
        <f>IF('2.1 Data FSVA 2025 &amp; Bobot'!I68="","",IF('2.1 Data FSVA 2025 &amp; Bobot'!I68&lt;'2.4 Prioritas Individu'!$Z$7,1,IF('2.1 Data FSVA 2025 &amp; Bobot'!I68&lt;'2.4 Prioritas Individu'!$Z$8,2,IF('2.1 Data FSVA 2025 &amp; Bobot'!I68&lt;'2.4 Prioritas Individu'!$Z$9,3,IF('2.1 Data FSVA 2025 &amp; Bobot'!I68&lt;'2.4 Prioritas Individu'!$Z$10,4,IF('2.1 Data FSVA 2025 &amp; Bobot'!I68&lt;'2.4 Prioritas Individu'!$Z$11,5,6))))))</f>
        <v/>
      </c>
      <c r="I68" s="64" t="str">
        <f>IF('2.1 Data FSVA 2025 &amp; Bobot'!K68="","",IF('2.1 Data FSVA 2025 &amp; Bobot'!K68&lt;'2.4 Prioritas Individu'!AA$7,1,IF('2.1 Data FSVA 2025 &amp; Bobot'!K68&lt;'2.4 Prioritas Individu'!AA$8,2,IF('2.1 Data FSVA 2025 &amp; Bobot'!K68&lt;'2.4 Prioritas Individu'!AA$9,3,IF('2.1 Data FSVA 2025 &amp; Bobot'!K68&lt;'2.4 Prioritas Individu'!AA$10,4,IF('2.1 Data FSVA 2025 &amp; Bobot'!K68&lt;'2.4 Prioritas Individu'!AA$11,5,6))))))</f>
        <v/>
      </c>
      <c r="J68" s="64" t="str">
        <f>IF('2.1 Data FSVA 2025 &amp; Bobot'!M68="","",IF('2.1 Data FSVA 2025 &amp; Bobot'!M68&lt;'2.4 Prioritas Individu'!AB$7,1,IF('2.1 Data FSVA 2025 &amp; Bobot'!M68&lt;'2.4 Prioritas Individu'!AB$8,2,IF('2.1 Data FSVA 2025 &amp; Bobot'!M68&lt;'2.4 Prioritas Individu'!AB$9,3,IF('2.1 Data FSVA 2025 &amp; Bobot'!M68&lt;'2.4 Prioritas Individu'!AB$10,4,IF('2.1 Data FSVA 2025 &amp; Bobot'!M68&lt;'2.4 Prioritas Individu'!AB$11,5,6))))))</f>
        <v/>
      </c>
      <c r="K68" s="64" t="str">
        <f>IF('2.1 Data FSVA 2025 &amp; Bobot'!O68="","",IF('2.1 Data FSVA 2025 &amp; Bobot'!O68&gt;='2.4 Prioritas Individu'!AC$7,1,IF('2.1 Data FSVA 2025 &amp; Bobot'!O68&gt;='2.4 Prioritas Individu'!AC$8,2,IF('2.1 Data FSVA 2025 &amp; Bobot'!O68&gt;='2.4 Prioritas Individu'!AC$9,3,IF('2.1 Data FSVA 2025 &amp; Bobot'!O68&gt;='2.4 Prioritas Individu'!AC$10,4,IF('2.1 Data FSVA 2025 &amp; Bobot'!O68&gt;='2.4 Prioritas Individu'!AC$11,5,6))))))</f>
        <v/>
      </c>
      <c r="L68" s="64" t="str">
        <f>IF('2.1 Data FSVA 2025 &amp; Bobot'!Q68="","",IF('2.1 Data FSVA 2025 &amp; Bobot'!Q68&gt;='2.4 Prioritas Individu'!AD$7,1,IF('2.1 Data FSVA 2025 &amp; Bobot'!Q68&gt;='2.4 Prioritas Individu'!AD$8,2,IF('2.1 Data FSVA 2025 &amp; Bobot'!Q68&gt;='2.4 Prioritas Individu'!AD$9,3,IF('2.1 Data FSVA 2025 &amp; Bobot'!Q68&gt;='2.4 Prioritas Individu'!AD$10,4,IF('2.1 Data FSVA 2025 &amp; Bobot'!Q68&gt;='2.4 Prioritas Individu'!AD$11,5,6))))))</f>
        <v/>
      </c>
      <c r="M68" s="64" t="str">
        <f>IF('2.1 Data FSVA 2025 &amp; Bobot'!S68="","",IF('2.1 Data FSVA 2025 &amp; Bobot'!S68&gt;='2.4 Prioritas Individu'!AE$7,1,IF('2.1 Data FSVA 2025 &amp; Bobot'!S68&gt;='2.4 Prioritas Individu'!AE$8,2,IF('2.1 Data FSVA 2025 &amp; Bobot'!S68&gt;='2.4 Prioritas Individu'!AE$9,3,IF('2.1 Data FSVA 2025 &amp; Bobot'!S68&gt;='2.4 Prioritas Individu'!AE$10,4,IF('2.1 Data FSVA 2025 &amp; Bobot'!S68&gt;='2.4 Prioritas Individu'!AE$11,5,6))))))</f>
        <v/>
      </c>
      <c r="N68" s="64" t="str">
        <f>IF('2.1 Data FSVA 2025 &amp; Bobot'!U68="","",IF('2.1 Data FSVA 2025 &amp; Bobot'!U68&lt;'2.4 Prioritas Individu'!AF$7,1,IF('2.1 Data FSVA 2025 &amp; Bobot'!U68&lt;'2.4 Prioritas Individu'!AF$8,2,IF('2.1 Data FSVA 2025 &amp; Bobot'!U68&lt;'2.4 Prioritas Individu'!AF$9,3,IF('2.1 Data FSVA 2025 &amp; Bobot'!U68&lt;'2.4 Prioritas Individu'!AF$10,4,IF('2.1 Data FSVA 2025 &amp; Bobot'!U68&lt;'2.4 Prioritas Individu'!AF$11,5,6))))))</f>
        <v/>
      </c>
      <c r="O68" s="64" t="str">
        <f>IF('2.1 Data FSVA 2025 &amp; Bobot'!W68="","",IF('2.1 Data FSVA 2025 &amp; Bobot'!W68&gt;='2.4 Prioritas Individu'!AG$7,1,IF('2.1 Data FSVA 2025 &amp; Bobot'!W68&gt;='2.4 Prioritas Individu'!AG$8,2,IF('2.1 Data FSVA 2025 &amp; Bobot'!W68&gt;='2.4 Prioritas Individu'!AG$9,3,IF('2.1 Data FSVA 2025 &amp; Bobot'!W68&gt;='2.4 Prioritas Individu'!AG$10,4,IF('2.1 Data FSVA 2025 &amp; Bobot'!W68&gt;='2.4 Prioritas Individu'!AG$11,5,6))))))</f>
        <v/>
      </c>
      <c r="P68" s="64" t="str">
        <f>IF('2.1 Data FSVA 2025 &amp; Bobot'!Y68="","",IF('2.1 Data FSVA 2025 &amp; Bobot'!Y68&lt;'2.4 Prioritas Individu'!AH$7,1,IF('2.1 Data FSVA 2025 &amp; Bobot'!Y68&lt;'2.4 Prioritas Individu'!AH$8,2,IF('2.1 Data FSVA 2025 &amp; Bobot'!Y68&lt;'2.4 Prioritas Individu'!AH$9,3,IF('2.1 Data FSVA 2025 &amp; Bobot'!Y68&lt;'2.4 Prioritas Individu'!AH$10,4,IF('2.1 Data FSVA 2025 &amp; Bobot'!Y68&lt;'2.4 Prioritas Individu'!AH$11,5,6))))))</f>
        <v/>
      </c>
      <c r="Q68" s="64" t="str">
        <f>IF('2.1 Data FSVA 2025 &amp; Bobot'!AA68="","",IF('2.1 Data FSVA 2025 &amp; Bobot'!AA68&lt;'2.4 Prioritas Individu'!AI$7,1,IF('2.1 Data FSVA 2025 &amp; Bobot'!AA68&lt;'2.4 Prioritas Individu'!AI$8,2,IF('2.1 Data FSVA 2025 &amp; Bobot'!AA68&lt;'2.4 Prioritas Individu'!AI$9,3,IF('2.1 Data FSVA 2025 &amp; Bobot'!AA68&lt;'2.4 Prioritas Individu'!AI$10,4,IF('2.1 Data FSVA 2025 &amp; Bobot'!AA68&lt;'2.4 Prioritas Individu'!AI$11,5,6))))))</f>
        <v/>
      </c>
      <c r="R68" s="64" t="str">
        <f>IF('2.1 Data FSVA 2025 &amp; Bobot'!AC68="","",IF('2.1 Data FSVA 2025 &amp; Bobot'!AC68&gt;='2.4 Prioritas Individu'!AJ$7,1,IF('2.1 Data FSVA 2025 &amp; Bobot'!AC68&gt;='2.4 Prioritas Individu'!AJ$8,2,IF('2.1 Data FSVA 2025 &amp; Bobot'!AC68&gt;='2.4 Prioritas Individu'!AJ$9,3,4))))</f>
        <v/>
      </c>
      <c r="S68" s="4" t="str">
        <f>'2.3 Indeks &amp; Cut off Komposit'!U72</f>
        <v>-</v>
      </c>
      <c r="T68" s="1" t="str">
        <f t="shared" si="0"/>
        <v>-</v>
      </c>
      <c r="U68" s="64" t="str">
        <f t="shared" si="1"/>
        <v>-</v>
      </c>
    </row>
    <row r="69" spans="1:21" x14ac:dyDescent="0.3">
      <c r="A69" s="1" t="str">
        <f>IF('2.1 Data FSVA 2025 &amp; Bobot'!A69="","",'2.1 Data FSVA 2025 &amp; Bobot'!A69)</f>
        <v/>
      </c>
      <c r="B69" s="2" t="str">
        <f>IF('2.1 Data FSVA 2025 &amp; Bobot'!B69="","",'2.1 Data FSVA 2025 &amp; Bobot'!B69)</f>
        <v/>
      </c>
      <c r="C69" s="1" t="str">
        <f>IF('2.1 Data FSVA 2025 &amp; Bobot'!C69="","",'2.1 Data FSVA 2025 &amp; Bobot'!C69)</f>
        <v/>
      </c>
      <c r="D69" s="1" t="str">
        <f>IF('2.1 Data FSVA 2025 &amp; Bobot'!D69="","",'2.1 Data FSVA 2025 &amp; Bobot'!D69)</f>
        <v/>
      </c>
      <c r="E69" s="1" t="str">
        <f>IF('2.1 Data FSVA 2025 &amp; Bobot'!E69="","",'2.1 Data FSVA 2025 &amp; Bobot'!E69)</f>
        <v/>
      </c>
      <c r="F69" s="2" t="str">
        <f>IF('2.1 Data FSVA 2025 &amp; Bobot'!F69="","",'2.1 Data FSVA 2025 &amp; Bobot'!F69)</f>
        <v/>
      </c>
      <c r="G69" s="64" t="str">
        <f>IF('2.1 Data FSVA 2025 &amp; Bobot'!G69="","",IF('2.1 Data FSVA 2025 &amp; Bobot'!G69&gt;='2.4 Prioritas Individu'!$Y$7,1,IF('2.1 Data FSVA 2025 &amp; Bobot'!G69&gt;='2.4 Prioritas Individu'!$Y$8,2,IF('2.1 Data FSVA 2025 &amp; Bobot'!G69&gt;='2.4 Prioritas Individu'!$Y$9,3,IF('2.1 Data FSVA 2025 &amp; Bobot'!G69&gt;='2.4 Prioritas Individu'!$Y$10,4,IF('2.1 Data FSVA 2025 &amp; Bobot'!G69&gt;='2.4 Prioritas Individu'!$Y$11,5,6))))))</f>
        <v/>
      </c>
      <c r="H69" s="64" t="str">
        <f>IF('2.1 Data FSVA 2025 &amp; Bobot'!I69="","",IF('2.1 Data FSVA 2025 &amp; Bobot'!I69&lt;'2.4 Prioritas Individu'!$Z$7,1,IF('2.1 Data FSVA 2025 &amp; Bobot'!I69&lt;'2.4 Prioritas Individu'!$Z$8,2,IF('2.1 Data FSVA 2025 &amp; Bobot'!I69&lt;'2.4 Prioritas Individu'!$Z$9,3,IF('2.1 Data FSVA 2025 &amp; Bobot'!I69&lt;'2.4 Prioritas Individu'!$Z$10,4,IF('2.1 Data FSVA 2025 &amp; Bobot'!I69&lt;'2.4 Prioritas Individu'!$Z$11,5,6))))))</f>
        <v/>
      </c>
      <c r="I69" s="64" t="str">
        <f>IF('2.1 Data FSVA 2025 &amp; Bobot'!K69="","",IF('2.1 Data FSVA 2025 &amp; Bobot'!K69&lt;'2.4 Prioritas Individu'!AA$7,1,IF('2.1 Data FSVA 2025 &amp; Bobot'!K69&lt;'2.4 Prioritas Individu'!AA$8,2,IF('2.1 Data FSVA 2025 &amp; Bobot'!K69&lt;'2.4 Prioritas Individu'!AA$9,3,IF('2.1 Data FSVA 2025 &amp; Bobot'!K69&lt;'2.4 Prioritas Individu'!AA$10,4,IF('2.1 Data FSVA 2025 &amp; Bobot'!K69&lt;'2.4 Prioritas Individu'!AA$11,5,6))))))</f>
        <v/>
      </c>
      <c r="J69" s="64" t="str">
        <f>IF('2.1 Data FSVA 2025 &amp; Bobot'!M69="","",IF('2.1 Data FSVA 2025 &amp; Bobot'!M69&lt;'2.4 Prioritas Individu'!AB$7,1,IF('2.1 Data FSVA 2025 &amp; Bobot'!M69&lt;'2.4 Prioritas Individu'!AB$8,2,IF('2.1 Data FSVA 2025 &amp; Bobot'!M69&lt;'2.4 Prioritas Individu'!AB$9,3,IF('2.1 Data FSVA 2025 &amp; Bobot'!M69&lt;'2.4 Prioritas Individu'!AB$10,4,IF('2.1 Data FSVA 2025 &amp; Bobot'!M69&lt;'2.4 Prioritas Individu'!AB$11,5,6))))))</f>
        <v/>
      </c>
      <c r="K69" s="64" t="str">
        <f>IF('2.1 Data FSVA 2025 &amp; Bobot'!O69="","",IF('2.1 Data FSVA 2025 &amp; Bobot'!O69&gt;='2.4 Prioritas Individu'!AC$7,1,IF('2.1 Data FSVA 2025 &amp; Bobot'!O69&gt;='2.4 Prioritas Individu'!AC$8,2,IF('2.1 Data FSVA 2025 &amp; Bobot'!O69&gt;='2.4 Prioritas Individu'!AC$9,3,IF('2.1 Data FSVA 2025 &amp; Bobot'!O69&gt;='2.4 Prioritas Individu'!AC$10,4,IF('2.1 Data FSVA 2025 &amp; Bobot'!O69&gt;='2.4 Prioritas Individu'!AC$11,5,6))))))</f>
        <v/>
      </c>
      <c r="L69" s="64" t="str">
        <f>IF('2.1 Data FSVA 2025 &amp; Bobot'!Q69="","",IF('2.1 Data FSVA 2025 &amp; Bobot'!Q69&gt;='2.4 Prioritas Individu'!AD$7,1,IF('2.1 Data FSVA 2025 &amp; Bobot'!Q69&gt;='2.4 Prioritas Individu'!AD$8,2,IF('2.1 Data FSVA 2025 &amp; Bobot'!Q69&gt;='2.4 Prioritas Individu'!AD$9,3,IF('2.1 Data FSVA 2025 &amp; Bobot'!Q69&gt;='2.4 Prioritas Individu'!AD$10,4,IF('2.1 Data FSVA 2025 &amp; Bobot'!Q69&gt;='2.4 Prioritas Individu'!AD$11,5,6))))))</f>
        <v/>
      </c>
      <c r="M69" s="64" t="str">
        <f>IF('2.1 Data FSVA 2025 &amp; Bobot'!S69="","",IF('2.1 Data FSVA 2025 &amp; Bobot'!S69&gt;='2.4 Prioritas Individu'!AE$7,1,IF('2.1 Data FSVA 2025 &amp; Bobot'!S69&gt;='2.4 Prioritas Individu'!AE$8,2,IF('2.1 Data FSVA 2025 &amp; Bobot'!S69&gt;='2.4 Prioritas Individu'!AE$9,3,IF('2.1 Data FSVA 2025 &amp; Bobot'!S69&gt;='2.4 Prioritas Individu'!AE$10,4,IF('2.1 Data FSVA 2025 &amp; Bobot'!S69&gt;='2.4 Prioritas Individu'!AE$11,5,6))))))</f>
        <v/>
      </c>
      <c r="N69" s="64" t="str">
        <f>IF('2.1 Data FSVA 2025 &amp; Bobot'!U69="","",IF('2.1 Data FSVA 2025 &amp; Bobot'!U69&lt;'2.4 Prioritas Individu'!AF$7,1,IF('2.1 Data FSVA 2025 &amp; Bobot'!U69&lt;'2.4 Prioritas Individu'!AF$8,2,IF('2.1 Data FSVA 2025 &amp; Bobot'!U69&lt;'2.4 Prioritas Individu'!AF$9,3,IF('2.1 Data FSVA 2025 &amp; Bobot'!U69&lt;'2.4 Prioritas Individu'!AF$10,4,IF('2.1 Data FSVA 2025 &amp; Bobot'!U69&lt;'2.4 Prioritas Individu'!AF$11,5,6))))))</f>
        <v/>
      </c>
      <c r="O69" s="64" t="str">
        <f>IF('2.1 Data FSVA 2025 &amp; Bobot'!W69="","",IF('2.1 Data FSVA 2025 &amp; Bobot'!W69&gt;='2.4 Prioritas Individu'!AG$7,1,IF('2.1 Data FSVA 2025 &amp; Bobot'!W69&gt;='2.4 Prioritas Individu'!AG$8,2,IF('2.1 Data FSVA 2025 &amp; Bobot'!W69&gt;='2.4 Prioritas Individu'!AG$9,3,IF('2.1 Data FSVA 2025 &amp; Bobot'!W69&gt;='2.4 Prioritas Individu'!AG$10,4,IF('2.1 Data FSVA 2025 &amp; Bobot'!W69&gt;='2.4 Prioritas Individu'!AG$11,5,6))))))</f>
        <v/>
      </c>
      <c r="P69" s="64" t="str">
        <f>IF('2.1 Data FSVA 2025 &amp; Bobot'!Y69="","",IF('2.1 Data FSVA 2025 &amp; Bobot'!Y69&lt;'2.4 Prioritas Individu'!AH$7,1,IF('2.1 Data FSVA 2025 &amp; Bobot'!Y69&lt;'2.4 Prioritas Individu'!AH$8,2,IF('2.1 Data FSVA 2025 &amp; Bobot'!Y69&lt;'2.4 Prioritas Individu'!AH$9,3,IF('2.1 Data FSVA 2025 &amp; Bobot'!Y69&lt;'2.4 Prioritas Individu'!AH$10,4,IF('2.1 Data FSVA 2025 &amp; Bobot'!Y69&lt;'2.4 Prioritas Individu'!AH$11,5,6))))))</f>
        <v/>
      </c>
      <c r="Q69" s="64" t="str">
        <f>IF('2.1 Data FSVA 2025 &amp; Bobot'!AA69="","",IF('2.1 Data FSVA 2025 &amp; Bobot'!AA69&lt;'2.4 Prioritas Individu'!AI$7,1,IF('2.1 Data FSVA 2025 &amp; Bobot'!AA69&lt;'2.4 Prioritas Individu'!AI$8,2,IF('2.1 Data FSVA 2025 &amp; Bobot'!AA69&lt;'2.4 Prioritas Individu'!AI$9,3,IF('2.1 Data FSVA 2025 &amp; Bobot'!AA69&lt;'2.4 Prioritas Individu'!AI$10,4,IF('2.1 Data FSVA 2025 &amp; Bobot'!AA69&lt;'2.4 Prioritas Individu'!AI$11,5,6))))))</f>
        <v/>
      </c>
      <c r="R69" s="64" t="str">
        <f>IF('2.1 Data FSVA 2025 &amp; Bobot'!AC69="","",IF('2.1 Data FSVA 2025 &amp; Bobot'!AC69&gt;='2.4 Prioritas Individu'!AJ$7,1,IF('2.1 Data FSVA 2025 &amp; Bobot'!AC69&gt;='2.4 Prioritas Individu'!AJ$8,2,IF('2.1 Data FSVA 2025 &amp; Bobot'!AC69&gt;='2.4 Prioritas Individu'!AJ$9,3,4))))</f>
        <v/>
      </c>
      <c r="S69" s="4" t="str">
        <f>'2.3 Indeks &amp; Cut off Komposit'!U73</f>
        <v>-</v>
      </c>
      <c r="T69" s="1" t="str">
        <f t="shared" si="0"/>
        <v>-</v>
      </c>
      <c r="U69" s="64" t="str">
        <f t="shared" si="1"/>
        <v>-</v>
      </c>
    </row>
    <row r="70" spans="1:21" x14ac:dyDescent="0.3">
      <c r="A70" s="1" t="str">
        <f>IF('2.1 Data FSVA 2025 &amp; Bobot'!A70="","",'2.1 Data FSVA 2025 &amp; Bobot'!A70)</f>
        <v/>
      </c>
      <c r="B70" s="2" t="str">
        <f>IF('2.1 Data FSVA 2025 &amp; Bobot'!B70="","",'2.1 Data FSVA 2025 &amp; Bobot'!B70)</f>
        <v/>
      </c>
      <c r="C70" s="1" t="str">
        <f>IF('2.1 Data FSVA 2025 &amp; Bobot'!C70="","",'2.1 Data FSVA 2025 &amp; Bobot'!C70)</f>
        <v/>
      </c>
      <c r="D70" s="1" t="str">
        <f>IF('2.1 Data FSVA 2025 &amp; Bobot'!D70="","",'2.1 Data FSVA 2025 &amp; Bobot'!D70)</f>
        <v/>
      </c>
      <c r="E70" s="1" t="str">
        <f>IF('2.1 Data FSVA 2025 &amp; Bobot'!E70="","",'2.1 Data FSVA 2025 &amp; Bobot'!E70)</f>
        <v/>
      </c>
      <c r="F70" s="2" t="str">
        <f>IF('2.1 Data FSVA 2025 &amp; Bobot'!F70="","",'2.1 Data FSVA 2025 &amp; Bobot'!F70)</f>
        <v/>
      </c>
      <c r="G70" s="64" t="str">
        <f>IF('2.1 Data FSVA 2025 &amp; Bobot'!G70="","",IF('2.1 Data FSVA 2025 &amp; Bobot'!G70&gt;='2.4 Prioritas Individu'!$Y$7,1,IF('2.1 Data FSVA 2025 &amp; Bobot'!G70&gt;='2.4 Prioritas Individu'!$Y$8,2,IF('2.1 Data FSVA 2025 &amp; Bobot'!G70&gt;='2.4 Prioritas Individu'!$Y$9,3,IF('2.1 Data FSVA 2025 &amp; Bobot'!G70&gt;='2.4 Prioritas Individu'!$Y$10,4,IF('2.1 Data FSVA 2025 &amp; Bobot'!G70&gt;='2.4 Prioritas Individu'!$Y$11,5,6))))))</f>
        <v/>
      </c>
      <c r="H70" s="64" t="str">
        <f>IF('2.1 Data FSVA 2025 &amp; Bobot'!I70="","",IF('2.1 Data FSVA 2025 &amp; Bobot'!I70&lt;'2.4 Prioritas Individu'!$Z$7,1,IF('2.1 Data FSVA 2025 &amp; Bobot'!I70&lt;'2.4 Prioritas Individu'!$Z$8,2,IF('2.1 Data FSVA 2025 &amp; Bobot'!I70&lt;'2.4 Prioritas Individu'!$Z$9,3,IF('2.1 Data FSVA 2025 &amp; Bobot'!I70&lt;'2.4 Prioritas Individu'!$Z$10,4,IF('2.1 Data FSVA 2025 &amp; Bobot'!I70&lt;'2.4 Prioritas Individu'!$Z$11,5,6))))))</f>
        <v/>
      </c>
      <c r="I70" s="64" t="str">
        <f>IF('2.1 Data FSVA 2025 &amp; Bobot'!K70="","",IF('2.1 Data FSVA 2025 &amp; Bobot'!K70&lt;'2.4 Prioritas Individu'!AA$7,1,IF('2.1 Data FSVA 2025 &amp; Bobot'!K70&lt;'2.4 Prioritas Individu'!AA$8,2,IF('2.1 Data FSVA 2025 &amp; Bobot'!K70&lt;'2.4 Prioritas Individu'!AA$9,3,IF('2.1 Data FSVA 2025 &amp; Bobot'!K70&lt;'2.4 Prioritas Individu'!AA$10,4,IF('2.1 Data FSVA 2025 &amp; Bobot'!K70&lt;'2.4 Prioritas Individu'!AA$11,5,6))))))</f>
        <v/>
      </c>
      <c r="J70" s="64" t="str">
        <f>IF('2.1 Data FSVA 2025 &amp; Bobot'!M70="","",IF('2.1 Data FSVA 2025 &amp; Bobot'!M70&lt;'2.4 Prioritas Individu'!AB$7,1,IF('2.1 Data FSVA 2025 &amp; Bobot'!M70&lt;'2.4 Prioritas Individu'!AB$8,2,IF('2.1 Data FSVA 2025 &amp; Bobot'!M70&lt;'2.4 Prioritas Individu'!AB$9,3,IF('2.1 Data FSVA 2025 &amp; Bobot'!M70&lt;'2.4 Prioritas Individu'!AB$10,4,IF('2.1 Data FSVA 2025 &amp; Bobot'!M70&lt;'2.4 Prioritas Individu'!AB$11,5,6))))))</f>
        <v/>
      </c>
      <c r="K70" s="64" t="str">
        <f>IF('2.1 Data FSVA 2025 &amp; Bobot'!O70="","",IF('2.1 Data FSVA 2025 &amp; Bobot'!O70&gt;='2.4 Prioritas Individu'!AC$7,1,IF('2.1 Data FSVA 2025 &amp; Bobot'!O70&gt;='2.4 Prioritas Individu'!AC$8,2,IF('2.1 Data FSVA 2025 &amp; Bobot'!O70&gt;='2.4 Prioritas Individu'!AC$9,3,IF('2.1 Data FSVA 2025 &amp; Bobot'!O70&gt;='2.4 Prioritas Individu'!AC$10,4,IF('2.1 Data FSVA 2025 &amp; Bobot'!O70&gt;='2.4 Prioritas Individu'!AC$11,5,6))))))</f>
        <v/>
      </c>
      <c r="L70" s="64" t="str">
        <f>IF('2.1 Data FSVA 2025 &amp; Bobot'!Q70="","",IF('2.1 Data FSVA 2025 &amp; Bobot'!Q70&gt;='2.4 Prioritas Individu'!AD$7,1,IF('2.1 Data FSVA 2025 &amp; Bobot'!Q70&gt;='2.4 Prioritas Individu'!AD$8,2,IF('2.1 Data FSVA 2025 &amp; Bobot'!Q70&gt;='2.4 Prioritas Individu'!AD$9,3,IF('2.1 Data FSVA 2025 &amp; Bobot'!Q70&gt;='2.4 Prioritas Individu'!AD$10,4,IF('2.1 Data FSVA 2025 &amp; Bobot'!Q70&gt;='2.4 Prioritas Individu'!AD$11,5,6))))))</f>
        <v/>
      </c>
      <c r="M70" s="64" t="str">
        <f>IF('2.1 Data FSVA 2025 &amp; Bobot'!S70="","",IF('2.1 Data FSVA 2025 &amp; Bobot'!S70&gt;='2.4 Prioritas Individu'!AE$7,1,IF('2.1 Data FSVA 2025 &amp; Bobot'!S70&gt;='2.4 Prioritas Individu'!AE$8,2,IF('2.1 Data FSVA 2025 &amp; Bobot'!S70&gt;='2.4 Prioritas Individu'!AE$9,3,IF('2.1 Data FSVA 2025 &amp; Bobot'!S70&gt;='2.4 Prioritas Individu'!AE$10,4,IF('2.1 Data FSVA 2025 &amp; Bobot'!S70&gt;='2.4 Prioritas Individu'!AE$11,5,6))))))</f>
        <v/>
      </c>
      <c r="N70" s="64" t="str">
        <f>IF('2.1 Data FSVA 2025 &amp; Bobot'!U70="","",IF('2.1 Data FSVA 2025 &amp; Bobot'!U70&lt;'2.4 Prioritas Individu'!AF$7,1,IF('2.1 Data FSVA 2025 &amp; Bobot'!U70&lt;'2.4 Prioritas Individu'!AF$8,2,IF('2.1 Data FSVA 2025 &amp; Bobot'!U70&lt;'2.4 Prioritas Individu'!AF$9,3,IF('2.1 Data FSVA 2025 &amp; Bobot'!U70&lt;'2.4 Prioritas Individu'!AF$10,4,IF('2.1 Data FSVA 2025 &amp; Bobot'!U70&lt;'2.4 Prioritas Individu'!AF$11,5,6))))))</f>
        <v/>
      </c>
      <c r="O70" s="64" t="str">
        <f>IF('2.1 Data FSVA 2025 &amp; Bobot'!W70="","",IF('2.1 Data FSVA 2025 &amp; Bobot'!W70&gt;='2.4 Prioritas Individu'!AG$7,1,IF('2.1 Data FSVA 2025 &amp; Bobot'!W70&gt;='2.4 Prioritas Individu'!AG$8,2,IF('2.1 Data FSVA 2025 &amp; Bobot'!W70&gt;='2.4 Prioritas Individu'!AG$9,3,IF('2.1 Data FSVA 2025 &amp; Bobot'!W70&gt;='2.4 Prioritas Individu'!AG$10,4,IF('2.1 Data FSVA 2025 &amp; Bobot'!W70&gt;='2.4 Prioritas Individu'!AG$11,5,6))))))</f>
        <v/>
      </c>
      <c r="P70" s="64" t="str">
        <f>IF('2.1 Data FSVA 2025 &amp; Bobot'!Y70="","",IF('2.1 Data FSVA 2025 &amp; Bobot'!Y70&lt;'2.4 Prioritas Individu'!AH$7,1,IF('2.1 Data FSVA 2025 &amp; Bobot'!Y70&lt;'2.4 Prioritas Individu'!AH$8,2,IF('2.1 Data FSVA 2025 &amp; Bobot'!Y70&lt;'2.4 Prioritas Individu'!AH$9,3,IF('2.1 Data FSVA 2025 &amp; Bobot'!Y70&lt;'2.4 Prioritas Individu'!AH$10,4,IF('2.1 Data FSVA 2025 &amp; Bobot'!Y70&lt;'2.4 Prioritas Individu'!AH$11,5,6))))))</f>
        <v/>
      </c>
      <c r="Q70" s="64" t="str">
        <f>IF('2.1 Data FSVA 2025 &amp; Bobot'!AA70="","",IF('2.1 Data FSVA 2025 &amp; Bobot'!AA70&lt;'2.4 Prioritas Individu'!AI$7,1,IF('2.1 Data FSVA 2025 &amp; Bobot'!AA70&lt;'2.4 Prioritas Individu'!AI$8,2,IF('2.1 Data FSVA 2025 &amp; Bobot'!AA70&lt;'2.4 Prioritas Individu'!AI$9,3,IF('2.1 Data FSVA 2025 &amp; Bobot'!AA70&lt;'2.4 Prioritas Individu'!AI$10,4,IF('2.1 Data FSVA 2025 &amp; Bobot'!AA70&lt;'2.4 Prioritas Individu'!AI$11,5,6))))))</f>
        <v/>
      </c>
      <c r="R70" s="64" t="str">
        <f>IF('2.1 Data FSVA 2025 &amp; Bobot'!AC70="","",IF('2.1 Data FSVA 2025 &amp; Bobot'!AC70&gt;='2.4 Prioritas Individu'!AJ$7,1,IF('2.1 Data FSVA 2025 &amp; Bobot'!AC70&gt;='2.4 Prioritas Individu'!AJ$8,2,IF('2.1 Data FSVA 2025 &amp; Bobot'!AC70&gt;='2.4 Prioritas Individu'!AJ$9,3,4))))</f>
        <v/>
      </c>
      <c r="S70" s="4" t="str">
        <f>'2.3 Indeks &amp; Cut off Komposit'!U74</f>
        <v>-</v>
      </c>
      <c r="T70" s="1" t="str">
        <f t="shared" si="0"/>
        <v>-</v>
      </c>
      <c r="U70" s="64" t="str">
        <f t="shared" si="1"/>
        <v>-</v>
      </c>
    </row>
    <row r="71" spans="1:21" x14ac:dyDescent="0.3">
      <c r="A71" s="1" t="str">
        <f>IF('2.1 Data FSVA 2025 &amp; Bobot'!A71="","",'2.1 Data FSVA 2025 &amp; Bobot'!A71)</f>
        <v/>
      </c>
      <c r="B71" s="2" t="str">
        <f>IF('2.1 Data FSVA 2025 &amp; Bobot'!B71="","",'2.1 Data FSVA 2025 &amp; Bobot'!B71)</f>
        <v/>
      </c>
      <c r="C71" s="1" t="str">
        <f>IF('2.1 Data FSVA 2025 &amp; Bobot'!C71="","",'2.1 Data FSVA 2025 &amp; Bobot'!C71)</f>
        <v/>
      </c>
      <c r="D71" s="1" t="str">
        <f>IF('2.1 Data FSVA 2025 &amp; Bobot'!D71="","",'2.1 Data FSVA 2025 &amp; Bobot'!D71)</f>
        <v/>
      </c>
      <c r="E71" s="1" t="str">
        <f>IF('2.1 Data FSVA 2025 &amp; Bobot'!E71="","",'2.1 Data FSVA 2025 &amp; Bobot'!E71)</f>
        <v/>
      </c>
      <c r="F71" s="2" t="str">
        <f>IF('2.1 Data FSVA 2025 &amp; Bobot'!F71="","",'2.1 Data FSVA 2025 &amp; Bobot'!F71)</f>
        <v/>
      </c>
      <c r="G71" s="64" t="str">
        <f>IF('2.1 Data FSVA 2025 &amp; Bobot'!G71="","",IF('2.1 Data FSVA 2025 &amp; Bobot'!G71&gt;='2.4 Prioritas Individu'!$Y$7,1,IF('2.1 Data FSVA 2025 &amp; Bobot'!G71&gt;='2.4 Prioritas Individu'!$Y$8,2,IF('2.1 Data FSVA 2025 &amp; Bobot'!G71&gt;='2.4 Prioritas Individu'!$Y$9,3,IF('2.1 Data FSVA 2025 &amp; Bobot'!G71&gt;='2.4 Prioritas Individu'!$Y$10,4,IF('2.1 Data FSVA 2025 &amp; Bobot'!G71&gt;='2.4 Prioritas Individu'!$Y$11,5,6))))))</f>
        <v/>
      </c>
      <c r="H71" s="64" t="str">
        <f>IF('2.1 Data FSVA 2025 &amp; Bobot'!I71="","",IF('2.1 Data FSVA 2025 &amp; Bobot'!I71&lt;'2.4 Prioritas Individu'!$Z$7,1,IF('2.1 Data FSVA 2025 &amp; Bobot'!I71&lt;'2.4 Prioritas Individu'!$Z$8,2,IF('2.1 Data FSVA 2025 &amp; Bobot'!I71&lt;'2.4 Prioritas Individu'!$Z$9,3,IF('2.1 Data FSVA 2025 &amp; Bobot'!I71&lt;'2.4 Prioritas Individu'!$Z$10,4,IF('2.1 Data FSVA 2025 &amp; Bobot'!I71&lt;'2.4 Prioritas Individu'!$Z$11,5,6))))))</f>
        <v/>
      </c>
      <c r="I71" s="64" t="str">
        <f>IF('2.1 Data FSVA 2025 &amp; Bobot'!K71="","",IF('2.1 Data FSVA 2025 &amp; Bobot'!K71&lt;'2.4 Prioritas Individu'!AA$7,1,IF('2.1 Data FSVA 2025 &amp; Bobot'!K71&lt;'2.4 Prioritas Individu'!AA$8,2,IF('2.1 Data FSVA 2025 &amp; Bobot'!K71&lt;'2.4 Prioritas Individu'!AA$9,3,IF('2.1 Data FSVA 2025 &amp; Bobot'!K71&lt;'2.4 Prioritas Individu'!AA$10,4,IF('2.1 Data FSVA 2025 &amp; Bobot'!K71&lt;'2.4 Prioritas Individu'!AA$11,5,6))))))</f>
        <v/>
      </c>
      <c r="J71" s="64" t="str">
        <f>IF('2.1 Data FSVA 2025 &amp; Bobot'!M71="","",IF('2.1 Data FSVA 2025 &amp; Bobot'!M71&lt;'2.4 Prioritas Individu'!AB$7,1,IF('2.1 Data FSVA 2025 &amp; Bobot'!M71&lt;'2.4 Prioritas Individu'!AB$8,2,IF('2.1 Data FSVA 2025 &amp; Bobot'!M71&lt;'2.4 Prioritas Individu'!AB$9,3,IF('2.1 Data FSVA 2025 &amp; Bobot'!M71&lt;'2.4 Prioritas Individu'!AB$10,4,IF('2.1 Data FSVA 2025 &amp; Bobot'!M71&lt;'2.4 Prioritas Individu'!AB$11,5,6))))))</f>
        <v/>
      </c>
      <c r="K71" s="64" t="str">
        <f>IF('2.1 Data FSVA 2025 &amp; Bobot'!O71="","",IF('2.1 Data FSVA 2025 &amp; Bobot'!O71&gt;='2.4 Prioritas Individu'!AC$7,1,IF('2.1 Data FSVA 2025 &amp; Bobot'!O71&gt;='2.4 Prioritas Individu'!AC$8,2,IF('2.1 Data FSVA 2025 &amp; Bobot'!O71&gt;='2.4 Prioritas Individu'!AC$9,3,IF('2.1 Data FSVA 2025 &amp; Bobot'!O71&gt;='2.4 Prioritas Individu'!AC$10,4,IF('2.1 Data FSVA 2025 &amp; Bobot'!O71&gt;='2.4 Prioritas Individu'!AC$11,5,6))))))</f>
        <v/>
      </c>
      <c r="L71" s="64" t="str">
        <f>IF('2.1 Data FSVA 2025 &amp; Bobot'!Q71="","",IF('2.1 Data FSVA 2025 &amp; Bobot'!Q71&gt;='2.4 Prioritas Individu'!AD$7,1,IF('2.1 Data FSVA 2025 &amp; Bobot'!Q71&gt;='2.4 Prioritas Individu'!AD$8,2,IF('2.1 Data FSVA 2025 &amp; Bobot'!Q71&gt;='2.4 Prioritas Individu'!AD$9,3,IF('2.1 Data FSVA 2025 &amp; Bobot'!Q71&gt;='2.4 Prioritas Individu'!AD$10,4,IF('2.1 Data FSVA 2025 &amp; Bobot'!Q71&gt;='2.4 Prioritas Individu'!AD$11,5,6))))))</f>
        <v/>
      </c>
      <c r="M71" s="64" t="str">
        <f>IF('2.1 Data FSVA 2025 &amp; Bobot'!S71="","",IF('2.1 Data FSVA 2025 &amp; Bobot'!S71&gt;='2.4 Prioritas Individu'!AE$7,1,IF('2.1 Data FSVA 2025 &amp; Bobot'!S71&gt;='2.4 Prioritas Individu'!AE$8,2,IF('2.1 Data FSVA 2025 &amp; Bobot'!S71&gt;='2.4 Prioritas Individu'!AE$9,3,IF('2.1 Data FSVA 2025 &amp; Bobot'!S71&gt;='2.4 Prioritas Individu'!AE$10,4,IF('2.1 Data FSVA 2025 &amp; Bobot'!S71&gt;='2.4 Prioritas Individu'!AE$11,5,6))))))</f>
        <v/>
      </c>
      <c r="N71" s="64" t="str">
        <f>IF('2.1 Data FSVA 2025 &amp; Bobot'!U71="","",IF('2.1 Data FSVA 2025 &amp; Bobot'!U71&lt;'2.4 Prioritas Individu'!AF$7,1,IF('2.1 Data FSVA 2025 &amp; Bobot'!U71&lt;'2.4 Prioritas Individu'!AF$8,2,IF('2.1 Data FSVA 2025 &amp; Bobot'!U71&lt;'2.4 Prioritas Individu'!AF$9,3,IF('2.1 Data FSVA 2025 &amp; Bobot'!U71&lt;'2.4 Prioritas Individu'!AF$10,4,IF('2.1 Data FSVA 2025 &amp; Bobot'!U71&lt;'2.4 Prioritas Individu'!AF$11,5,6))))))</f>
        <v/>
      </c>
      <c r="O71" s="64" t="str">
        <f>IF('2.1 Data FSVA 2025 &amp; Bobot'!W71="","",IF('2.1 Data FSVA 2025 &amp; Bobot'!W71&gt;='2.4 Prioritas Individu'!AG$7,1,IF('2.1 Data FSVA 2025 &amp; Bobot'!W71&gt;='2.4 Prioritas Individu'!AG$8,2,IF('2.1 Data FSVA 2025 &amp; Bobot'!W71&gt;='2.4 Prioritas Individu'!AG$9,3,IF('2.1 Data FSVA 2025 &amp; Bobot'!W71&gt;='2.4 Prioritas Individu'!AG$10,4,IF('2.1 Data FSVA 2025 &amp; Bobot'!W71&gt;='2.4 Prioritas Individu'!AG$11,5,6))))))</f>
        <v/>
      </c>
      <c r="P71" s="64" t="str">
        <f>IF('2.1 Data FSVA 2025 &amp; Bobot'!Y71="","",IF('2.1 Data FSVA 2025 &amp; Bobot'!Y71&lt;'2.4 Prioritas Individu'!AH$7,1,IF('2.1 Data FSVA 2025 &amp; Bobot'!Y71&lt;'2.4 Prioritas Individu'!AH$8,2,IF('2.1 Data FSVA 2025 &amp; Bobot'!Y71&lt;'2.4 Prioritas Individu'!AH$9,3,IF('2.1 Data FSVA 2025 &amp; Bobot'!Y71&lt;'2.4 Prioritas Individu'!AH$10,4,IF('2.1 Data FSVA 2025 &amp; Bobot'!Y71&lt;'2.4 Prioritas Individu'!AH$11,5,6))))))</f>
        <v/>
      </c>
      <c r="Q71" s="64" t="str">
        <f>IF('2.1 Data FSVA 2025 &amp; Bobot'!AA71="","",IF('2.1 Data FSVA 2025 &amp; Bobot'!AA71&lt;'2.4 Prioritas Individu'!AI$7,1,IF('2.1 Data FSVA 2025 &amp; Bobot'!AA71&lt;'2.4 Prioritas Individu'!AI$8,2,IF('2.1 Data FSVA 2025 &amp; Bobot'!AA71&lt;'2.4 Prioritas Individu'!AI$9,3,IF('2.1 Data FSVA 2025 &amp; Bobot'!AA71&lt;'2.4 Prioritas Individu'!AI$10,4,IF('2.1 Data FSVA 2025 &amp; Bobot'!AA71&lt;'2.4 Prioritas Individu'!AI$11,5,6))))))</f>
        <v/>
      </c>
      <c r="R71" s="64" t="str">
        <f>IF('2.1 Data FSVA 2025 &amp; Bobot'!AC71="","",IF('2.1 Data FSVA 2025 &amp; Bobot'!AC71&gt;='2.4 Prioritas Individu'!AJ$7,1,IF('2.1 Data FSVA 2025 &amp; Bobot'!AC71&gt;='2.4 Prioritas Individu'!AJ$8,2,IF('2.1 Data FSVA 2025 &amp; Bobot'!AC71&gt;='2.4 Prioritas Individu'!AJ$9,3,4))))</f>
        <v/>
      </c>
      <c r="S71" s="4" t="str">
        <f>'2.3 Indeks &amp; Cut off Komposit'!U75</f>
        <v>-</v>
      </c>
      <c r="T71" s="1" t="str">
        <f t="shared" si="0"/>
        <v>-</v>
      </c>
      <c r="U71" s="64" t="str">
        <f t="shared" si="1"/>
        <v>-</v>
      </c>
    </row>
    <row r="72" spans="1:21" x14ac:dyDescent="0.3">
      <c r="A72" s="1" t="str">
        <f>IF('2.1 Data FSVA 2025 &amp; Bobot'!A72="","",'2.1 Data FSVA 2025 &amp; Bobot'!A72)</f>
        <v/>
      </c>
      <c r="B72" s="2" t="str">
        <f>IF('2.1 Data FSVA 2025 &amp; Bobot'!B72="","",'2.1 Data FSVA 2025 &amp; Bobot'!B72)</f>
        <v/>
      </c>
      <c r="C72" s="1" t="str">
        <f>IF('2.1 Data FSVA 2025 &amp; Bobot'!C72="","",'2.1 Data FSVA 2025 &amp; Bobot'!C72)</f>
        <v/>
      </c>
      <c r="D72" s="1" t="str">
        <f>IF('2.1 Data FSVA 2025 &amp; Bobot'!D72="","",'2.1 Data FSVA 2025 &amp; Bobot'!D72)</f>
        <v/>
      </c>
      <c r="E72" s="1" t="str">
        <f>IF('2.1 Data FSVA 2025 &amp; Bobot'!E72="","",'2.1 Data FSVA 2025 &amp; Bobot'!E72)</f>
        <v/>
      </c>
      <c r="F72" s="2" t="str">
        <f>IF('2.1 Data FSVA 2025 &amp; Bobot'!F72="","",'2.1 Data FSVA 2025 &amp; Bobot'!F72)</f>
        <v/>
      </c>
      <c r="G72" s="64" t="str">
        <f>IF('2.1 Data FSVA 2025 &amp; Bobot'!G72="","",IF('2.1 Data FSVA 2025 &amp; Bobot'!G72&gt;='2.4 Prioritas Individu'!$Y$7,1,IF('2.1 Data FSVA 2025 &amp; Bobot'!G72&gt;='2.4 Prioritas Individu'!$Y$8,2,IF('2.1 Data FSVA 2025 &amp; Bobot'!G72&gt;='2.4 Prioritas Individu'!$Y$9,3,IF('2.1 Data FSVA 2025 &amp; Bobot'!G72&gt;='2.4 Prioritas Individu'!$Y$10,4,IF('2.1 Data FSVA 2025 &amp; Bobot'!G72&gt;='2.4 Prioritas Individu'!$Y$11,5,6))))))</f>
        <v/>
      </c>
      <c r="H72" s="64" t="str">
        <f>IF('2.1 Data FSVA 2025 &amp; Bobot'!I72="","",IF('2.1 Data FSVA 2025 &amp; Bobot'!I72&lt;'2.4 Prioritas Individu'!$Z$7,1,IF('2.1 Data FSVA 2025 &amp; Bobot'!I72&lt;'2.4 Prioritas Individu'!$Z$8,2,IF('2.1 Data FSVA 2025 &amp; Bobot'!I72&lt;'2.4 Prioritas Individu'!$Z$9,3,IF('2.1 Data FSVA 2025 &amp; Bobot'!I72&lt;'2.4 Prioritas Individu'!$Z$10,4,IF('2.1 Data FSVA 2025 &amp; Bobot'!I72&lt;'2.4 Prioritas Individu'!$Z$11,5,6))))))</f>
        <v/>
      </c>
      <c r="I72" s="64" t="str">
        <f>IF('2.1 Data FSVA 2025 &amp; Bobot'!K72="","",IF('2.1 Data FSVA 2025 &amp; Bobot'!K72&lt;'2.4 Prioritas Individu'!AA$7,1,IF('2.1 Data FSVA 2025 &amp; Bobot'!K72&lt;'2.4 Prioritas Individu'!AA$8,2,IF('2.1 Data FSVA 2025 &amp; Bobot'!K72&lt;'2.4 Prioritas Individu'!AA$9,3,IF('2.1 Data FSVA 2025 &amp; Bobot'!K72&lt;'2.4 Prioritas Individu'!AA$10,4,IF('2.1 Data FSVA 2025 &amp; Bobot'!K72&lt;'2.4 Prioritas Individu'!AA$11,5,6))))))</f>
        <v/>
      </c>
      <c r="J72" s="64" t="str">
        <f>IF('2.1 Data FSVA 2025 &amp; Bobot'!M72="","",IF('2.1 Data FSVA 2025 &amp; Bobot'!M72&lt;'2.4 Prioritas Individu'!AB$7,1,IF('2.1 Data FSVA 2025 &amp; Bobot'!M72&lt;'2.4 Prioritas Individu'!AB$8,2,IF('2.1 Data FSVA 2025 &amp; Bobot'!M72&lt;'2.4 Prioritas Individu'!AB$9,3,IF('2.1 Data FSVA 2025 &amp; Bobot'!M72&lt;'2.4 Prioritas Individu'!AB$10,4,IF('2.1 Data FSVA 2025 &amp; Bobot'!M72&lt;'2.4 Prioritas Individu'!AB$11,5,6))))))</f>
        <v/>
      </c>
      <c r="K72" s="64" t="str">
        <f>IF('2.1 Data FSVA 2025 &amp; Bobot'!O72="","",IF('2.1 Data FSVA 2025 &amp; Bobot'!O72&gt;='2.4 Prioritas Individu'!AC$7,1,IF('2.1 Data FSVA 2025 &amp; Bobot'!O72&gt;='2.4 Prioritas Individu'!AC$8,2,IF('2.1 Data FSVA 2025 &amp; Bobot'!O72&gt;='2.4 Prioritas Individu'!AC$9,3,IF('2.1 Data FSVA 2025 &amp; Bobot'!O72&gt;='2.4 Prioritas Individu'!AC$10,4,IF('2.1 Data FSVA 2025 &amp; Bobot'!O72&gt;='2.4 Prioritas Individu'!AC$11,5,6))))))</f>
        <v/>
      </c>
      <c r="L72" s="64" t="str">
        <f>IF('2.1 Data FSVA 2025 &amp; Bobot'!Q72="","",IF('2.1 Data FSVA 2025 &amp; Bobot'!Q72&gt;='2.4 Prioritas Individu'!AD$7,1,IF('2.1 Data FSVA 2025 &amp; Bobot'!Q72&gt;='2.4 Prioritas Individu'!AD$8,2,IF('2.1 Data FSVA 2025 &amp; Bobot'!Q72&gt;='2.4 Prioritas Individu'!AD$9,3,IF('2.1 Data FSVA 2025 &amp; Bobot'!Q72&gt;='2.4 Prioritas Individu'!AD$10,4,IF('2.1 Data FSVA 2025 &amp; Bobot'!Q72&gt;='2.4 Prioritas Individu'!AD$11,5,6))))))</f>
        <v/>
      </c>
      <c r="M72" s="64" t="str">
        <f>IF('2.1 Data FSVA 2025 &amp; Bobot'!S72="","",IF('2.1 Data FSVA 2025 &amp; Bobot'!S72&gt;='2.4 Prioritas Individu'!AE$7,1,IF('2.1 Data FSVA 2025 &amp; Bobot'!S72&gt;='2.4 Prioritas Individu'!AE$8,2,IF('2.1 Data FSVA 2025 &amp; Bobot'!S72&gt;='2.4 Prioritas Individu'!AE$9,3,IF('2.1 Data FSVA 2025 &amp; Bobot'!S72&gt;='2.4 Prioritas Individu'!AE$10,4,IF('2.1 Data FSVA 2025 &amp; Bobot'!S72&gt;='2.4 Prioritas Individu'!AE$11,5,6))))))</f>
        <v/>
      </c>
      <c r="N72" s="64" t="str">
        <f>IF('2.1 Data FSVA 2025 &amp; Bobot'!U72="","",IF('2.1 Data FSVA 2025 &amp; Bobot'!U72&lt;'2.4 Prioritas Individu'!AF$7,1,IF('2.1 Data FSVA 2025 &amp; Bobot'!U72&lt;'2.4 Prioritas Individu'!AF$8,2,IF('2.1 Data FSVA 2025 &amp; Bobot'!U72&lt;'2.4 Prioritas Individu'!AF$9,3,IF('2.1 Data FSVA 2025 &amp; Bobot'!U72&lt;'2.4 Prioritas Individu'!AF$10,4,IF('2.1 Data FSVA 2025 &amp; Bobot'!U72&lt;'2.4 Prioritas Individu'!AF$11,5,6))))))</f>
        <v/>
      </c>
      <c r="O72" s="64" t="str">
        <f>IF('2.1 Data FSVA 2025 &amp; Bobot'!W72="","",IF('2.1 Data FSVA 2025 &amp; Bobot'!W72&gt;='2.4 Prioritas Individu'!AG$7,1,IF('2.1 Data FSVA 2025 &amp; Bobot'!W72&gt;='2.4 Prioritas Individu'!AG$8,2,IF('2.1 Data FSVA 2025 &amp; Bobot'!W72&gt;='2.4 Prioritas Individu'!AG$9,3,IF('2.1 Data FSVA 2025 &amp; Bobot'!W72&gt;='2.4 Prioritas Individu'!AG$10,4,IF('2.1 Data FSVA 2025 &amp; Bobot'!W72&gt;='2.4 Prioritas Individu'!AG$11,5,6))))))</f>
        <v/>
      </c>
      <c r="P72" s="64" t="str">
        <f>IF('2.1 Data FSVA 2025 &amp; Bobot'!Y72="","",IF('2.1 Data FSVA 2025 &amp; Bobot'!Y72&lt;'2.4 Prioritas Individu'!AH$7,1,IF('2.1 Data FSVA 2025 &amp; Bobot'!Y72&lt;'2.4 Prioritas Individu'!AH$8,2,IF('2.1 Data FSVA 2025 &amp; Bobot'!Y72&lt;'2.4 Prioritas Individu'!AH$9,3,IF('2.1 Data FSVA 2025 &amp; Bobot'!Y72&lt;'2.4 Prioritas Individu'!AH$10,4,IF('2.1 Data FSVA 2025 &amp; Bobot'!Y72&lt;'2.4 Prioritas Individu'!AH$11,5,6))))))</f>
        <v/>
      </c>
      <c r="Q72" s="64" t="str">
        <f>IF('2.1 Data FSVA 2025 &amp; Bobot'!AA72="","",IF('2.1 Data FSVA 2025 &amp; Bobot'!AA72&lt;'2.4 Prioritas Individu'!AI$7,1,IF('2.1 Data FSVA 2025 &amp; Bobot'!AA72&lt;'2.4 Prioritas Individu'!AI$8,2,IF('2.1 Data FSVA 2025 &amp; Bobot'!AA72&lt;'2.4 Prioritas Individu'!AI$9,3,IF('2.1 Data FSVA 2025 &amp; Bobot'!AA72&lt;'2.4 Prioritas Individu'!AI$10,4,IF('2.1 Data FSVA 2025 &amp; Bobot'!AA72&lt;'2.4 Prioritas Individu'!AI$11,5,6))))))</f>
        <v/>
      </c>
      <c r="R72" s="64" t="str">
        <f>IF('2.1 Data FSVA 2025 &amp; Bobot'!AC72="","",IF('2.1 Data FSVA 2025 &amp; Bobot'!AC72&gt;='2.4 Prioritas Individu'!AJ$7,1,IF('2.1 Data FSVA 2025 &amp; Bobot'!AC72&gt;='2.4 Prioritas Individu'!AJ$8,2,IF('2.1 Data FSVA 2025 &amp; Bobot'!AC72&gt;='2.4 Prioritas Individu'!AJ$9,3,4))))</f>
        <v/>
      </c>
      <c r="S72" s="4" t="str">
        <f>'2.3 Indeks &amp; Cut off Komposit'!U76</f>
        <v>-</v>
      </c>
      <c r="T72" s="1" t="str">
        <f t="shared" ref="T72:T135" si="2">IFERROR(RANK(S72,$S$7:$S$700,0),"-")</f>
        <v>-</v>
      </c>
      <c r="U72" s="64" t="str">
        <f t="shared" ref="U72:U135" si="3">(IF(S72="-","-",IF(S72&lt;=$X$7,1,IF(S72&lt;=$X$8,2,IF(S72&lt;=$X$9,3,IF(S72&lt;=$X$10,4,IF(S72&lt;=$X$11,5,6)))))))</f>
        <v>-</v>
      </c>
    </row>
    <row r="73" spans="1:21" x14ac:dyDescent="0.3">
      <c r="A73" s="1" t="str">
        <f>IF('2.1 Data FSVA 2025 &amp; Bobot'!A73="","",'2.1 Data FSVA 2025 &amp; Bobot'!A73)</f>
        <v/>
      </c>
      <c r="B73" s="2" t="str">
        <f>IF('2.1 Data FSVA 2025 &amp; Bobot'!B73="","",'2.1 Data FSVA 2025 &amp; Bobot'!B73)</f>
        <v/>
      </c>
      <c r="C73" s="1" t="str">
        <f>IF('2.1 Data FSVA 2025 &amp; Bobot'!C73="","",'2.1 Data FSVA 2025 &amp; Bobot'!C73)</f>
        <v/>
      </c>
      <c r="D73" s="1" t="str">
        <f>IF('2.1 Data FSVA 2025 &amp; Bobot'!D73="","",'2.1 Data FSVA 2025 &amp; Bobot'!D73)</f>
        <v/>
      </c>
      <c r="E73" s="1" t="str">
        <f>IF('2.1 Data FSVA 2025 &amp; Bobot'!E73="","",'2.1 Data FSVA 2025 &amp; Bobot'!E73)</f>
        <v/>
      </c>
      <c r="F73" s="2" t="str">
        <f>IF('2.1 Data FSVA 2025 &amp; Bobot'!F73="","",'2.1 Data FSVA 2025 &amp; Bobot'!F73)</f>
        <v/>
      </c>
      <c r="G73" s="64" t="str">
        <f>IF('2.1 Data FSVA 2025 &amp; Bobot'!G73="","",IF('2.1 Data FSVA 2025 &amp; Bobot'!G73&gt;='2.4 Prioritas Individu'!$Y$7,1,IF('2.1 Data FSVA 2025 &amp; Bobot'!G73&gt;='2.4 Prioritas Individu'!$Y$8,2,IF('2.1 Data FSVA 2025 &amp; Bobot'!G73&gt;='2.4 Prioritas Individu'!$Y$9,3,IF('2.1 Data FSVA 2025 &amp; Bobot'!G73&gt;='2.4 Prioritas Individu'!$Y$10,4,IF('2.1 Data FSVA 2025 &amp; Bobot'!G73&gt;='2.4 Prioritas Individu'!$Y$11,5,6))))))</f>
        <v/>
      </c>
      <c r="H73" s="64" t="str">
        <f>IF('2.1 Data FSVA 2025 &amp; Bobot'!I73="","",IF('2.1 Data FSVA 2025 &amp; Bobot'!I73&lt;'2.4 Prioritas Individu'!$Z$7,1,IF('2.1 Data FSVA 2025 &amp; Bobot'!I73&lt;'2.4 Prioritas Individu'!$Z$8,2,IF('2.1 Data FSVA 2025 &amp; Bobot'!I73&lt;'2.4 Prioritas Individu'!$Z$9,3,IF('2.1 Data FSVA 2025 &amp; Bobot'!I73&lt;'2.4 Prioritas Individu'!$Z$10,4,IF('2.1 Data FSVA 2025 &amp; Bobot'!I73&lt;'2.4 Prioritas Individu'!$Z$11,5,6))))))</f>
        <v/>
      </c>
      <c r="I73" s="64" t="str">
        <f>IF('2.1 Data FSVA 2025 &amp; Bobot'!K73="","",IF('2.1 Data FSVA 2025 &amp; Bobot'!K73&lt;'2.4 Prioritas Individu'!AA$7,1,IF('2.1 Data FSVA 2025 &amp; Bobot'!K73&lt;'2.4 Prioritas Individu'!AA$8,2,IF('2.1 Data FSVA 2025 &amp; Bobot'!K73&lt;'2.4 Prioritas Individu'!AA$9,3,IF('2.1 Data FSVA 2025 &amp; Bobot'!K73&lt;'2.4 Prioritas Individu'!AA$10,4,IF('2.1 Data FSVA 2025 &amp; Bobot'!K73&lt;'2.4 Prioritas Individu'!AA$11,5,6))))))</f>
        <v/>
      </c>
      <c r="J73" s="64" t="str">
        <f>IF('2.1 Data FSVA 2025 &amp; Bobot'!M73="","",IF('2.1 Data FSVA 2025 &amp; Bobot'!M73&lt;'2.4 Prioritas Individu'!AB$7,1,IF('2.1 Data FSVA 2025 &amp; Bobot'!M73&lt;'2.4 Prioritas Individu'!AB$8,2,IF('2.1 Data FSVA 2025 &amp; Bobot'!M73&lt;'2.4 Prioritas Individu'!AB$9,3,IF('2.1 Data FSVA 2025 &amp; Bobot'!M73&lt;'2.4 Prioritas Individu'!AB$10,4,IF('2.1 Data FSVA 2025 &amp; Bobot'!M73&lt;'2.4 Prioritas Individu'!AB$11,5,6))))))</f>
        <v/>
      </c>
      <c r="K73" s="64" t="str">
        <f>IF('2.1 Data FSVA 2025 &amp; Bobot'!O73="","",IF('2.1 Data FSVA 2025 &amp; Bobot'!O73&gt;='2.4 Prioritas Individu'!AC$7,1,IF('2.1 Data FSVA 2025 &amp; Bobot'!O73&gt;='2.4 Prioritas Individu'!AC$8,2,IF('2.1 Data FSVA 2025 &amp; Bobot'!O73&gt;='2.4 Prioritas Individu'!AC$9,3,IF('2.1 Data FSVA 2025 &amp; Bobot'!O73&gt;='2.4 Prioritas Individu'!AC$10,4,IF('2.1 Data FSVA 2025 &amp; Bobot'!O73&gt;='2.4 Prioritas Individu'!AC$11,5,6))))))</f>
        <v/>
      </c>
      <c r="L73" s="64" t="str">
        <f>IF('2.1 Data FSVA 2025 &amp; Bobot'!Q73="","",IF('2.1 Data FSVA 2025 &amp; Bobot'!Q73&gt;='2.4 Prioritas Individu'!AD$7,1,IF('2.1 Data FSVA 2025 &amp; Bobot'!Q73&gt;='2.4 Prioritas Individu'!AD$8,2,IF('2.1 Data FSVA 2025 &amp; Bobot'!Q73&gt;='2.4 Prioritas Individu'!AD$9,3,IF('2.1 Data FSVA 2025 &amp; Bobot'!Q73&gt;='2.4 Prioritas Individu'!AD$10,4,IF('2.1 Data FSVA 2025 &amp; Bobot'!Q73&gt;='2.4 Prioritas Individu'!AD$11,5,6))))))</f>
        <v/>
      </c>
      <c r="M73" s="64" t="str">
        <f>IF('2.1 Data FSVA 2025 &amp; Bobot'!S73="","",IF('2.1 Data FSVA 2025 &amp; Bobot'!S73&gt;='2.4 Prioritas Individu'!AE$7,1,IF('2.1 Data FSVA 2025 &amp; Bobot'!S73&gt;='2.4 Prioritas Individu'!AE$8,2,IF('2.1 Data FSVA 2025 &amp; Bobot'!S73&gt;='2.4 Prioritas Individu'!AE$9,3,IF('2.1 Data FSVA 2025 &amp; Bobot'!S73&gt;='2.4 Prioritas Individu'!AE$10,4,IF('2.1 Data FSVA 2025 &amp; Bobot'!S73&gt;='2.4 Prioritas Individu'!AE$11,5,6))))))</f>
        <v/>
      </c>
      <c r="N73" s="64" t="str">
        <f>IF('2.1 Data FSVA 2025 &amp; Bobot'!U73="","",IF('2.1 Data FSVA 2025 &amp; Bobot'!U73&lt;'2.4 Prioritas Individu'!AF$7,1,IF('2.1 Data FSVA 2025 &amp; Bobot'!U73&lt;'2.4 Prioritas Individu'!AF$8,2,IF('2.1 Data FSVA 2025 &amp; Bobot'!U73&lt;'2.4 Prioritas Individu'!AF$9,3,IF('2.1 Data FSVA 2025 &amp; Bobot'!U73&lt;'2.4 Prioritas Individu'!AF$10,4,IF('2.1 Data FSVA 2025 &amp; Bobot'!U73&lt;'2.4 Prioritas Individu'!AF$11,5,6))))))</f>
        <v/>
      </c>
      <c r="O73" s="64" t="str">
        <f>IF('2.1 Data FSVA 2025 &amp; Bobot'!W73="","",IF('2.1 Data FSVA 2025 &amp; Bobot'!W73&gt;='2.4 Prioritas Individu'!AG$7,1,IF('2.1 Data FSVA 2025 &amp; Bobot'!W73&gt;='2.4 Prioritas Individu'!AG$8,2,IF('2.1 Data FSVA 2025 &amp; Bobot'!W73&gt;='2.4 Prioritas Individu'!AG$9,3,IF('2.1 Data FSVA 2025 &amp; Bobot'!W73&gt;='2.4 Prioritas Individu'!AG$10,4,IF('2.1 Data FSVA 2025 &amp; Bobot'!W73&gt;='2.4 Prioritas Individu'!AG$11,5,6))))))</f>
        <v/>
      </c>
      <c r="P73" s="64" t="str">
        <f>IF('2.1 Data FSVA 2025 &amp; Bobot'!Y73="","",IF('2.1 Data FSVA 2025 &amp; Bobot'!Y73&lt;'2.4 Prioritas Individu'!AH$7,1,IF('2.1 Data FSVA 2025 &amp; Bobot'!Y73&lt;'2.4 Prioritas Individu'!AH$8,2,IF('2.1 Data FSVA 2025 &amp; Bobot'!Y73&lt;'2.4 Prioritas Individu'!AH$9,3,IF('2.1 Data FSVA 2025 &amp; Bobot'!Y73&lt;'2.4 Prioritas Individu'!AH$10,4,IF('2.1 Data FSVA 2025 &amp; Bobot'!Y73&lt;'2.4 Prioritas Individu'!AH$11,5,6))))))</f>
        <v/>
      </c>
      <c r="Q73" s="64" t="str">
        <f>IF('2.1 Data FSVA 2025 &amp; Bobot'!AA73="","",IF('2.1 Data FSVA 2025 &amp; Bobot'!AA73&lt;'2.4 Prioritas Individu'!AI$7,1,IF('2.1 Data FSVA 2025 &amp; Bobot'!AA73&lt;'2.4 Prioritas Individu'!AI$8,2,IF('2.1 Data FSVA 2025 &amp; Bobot'!AA73&lt;'2.4 Prioritas Individu'!AI$9,3,IF('2.1 Data FSVA 2025 &amp; Bobot'!AA73&lt;'2.4 Prioritas Individu'!AI$10,4,IF('2.1 Data FSVA 2025 &amp; Bobot'!AA73&lt;'2.4 Prioritas Individu'!AI$11,5,6))))))</f>
        <v/>
      </c>
      <c r="R73" s="64" t="str">
        <f>IF('2.1 Data FSVA 2025 &amp; Bobot'!AC73="","",IF('2.1 Data FSVA 2025 &amp; Bobot'!AC73&gt;='2.4 Prioritas Individu'!AJ$7,1,IF('2.1 Data FSVA 2025 &amp; Bobot'!AC73&gt;='2.4 Prioritas Individu'!AJ$8,2,IF('2.1 Data FSVA 2025 &amp; Bobot'!AC73&gt;='2.4 Prioritas Individu'!AJ$9,3,4))))</f>
        <v/>
      </c>
      <c r="S73" s="4" t="str">
        <f>'2.3 Indeks &amp; Cut off Komposit'!U77</f>
        <v>-</v>
      </c>
      <c r="T73" s="1" t="str">
        <f t="shared" si="2"/>
        <v>-</v>
      </c>
      <c r="U73" s="64" t="str">
        <f t="shared" si="3"/>
        <v>-</v>
      </c>
    </row>
    <row r="74" spans="1:21" x14ac:dyDescent="0.3">
      <c r="A74" s="1" t="str">
        <f>IF('2.1 Data FSVA 2025 &amp; Bobot'!A74="","",'2.1 Data FSVA 2025 &amp; Bobot'!A74)</f>
        <v/>
      </c>
      <c r="B74" s="2" t="str">
        <f>IF('2.1 Data FSVA 2025 &amp; Bobot'!B74="","",'2.1 Data FSVA 2025 &amp; Bobot'!B74)</f>
        <v/>
      </c>
      <c r="C74" s="1" t="str">
        <f>IF('2.1 Data FSVA 2025 &amp; Bobot'!C74="","",'2.1 Data FSVA 2025 &amp; Bobot'!C74)</f>
        <v/>
      </c>
      <c r="D74" s="1" t="str">
        <f>IF('2.1 Data FSVA 2025 &amp; Bobot'!D74="","",'2.1 Data FSVA 2025 &amp; Bobot'!D74)</f>
        <v/>
      </c>
      <c r="E74" s="1" t="str">
        <f>IF('2.1 Data FSVA 2025 &amp; Bobot'!E74="","",'2.1 Data FSVA 2025 &amp; Bobot'!E74)</f>
        <v/>
      </c>
      <c r="F74" s="2" t="str">
        <f>IF('2.1 Data FSVA 2025 &amp; Bobot'!F74="","",'2.1 Data FSVA 2025 &amp; Bobot'!F74)</f>
        <v/>
      </c>
      <c r="G74" s="64" t="str">
        <f>IF('2.1 Data FSVA 2025 &amp; Bobot'!G74="","",IF('2.1 Data FSVA 2025 &amp; Bobot'!G74&gt;='2.4 Prioritas Individu'!$Y$7,1,IF('2.1 Data FSVA 2025 &amp; Bobot'!G74&gt;='2.4 Prioritas Individu'!$Y$8,2,IF('2.1 Data FSVA 2025 &amp; Bobot'!G74&gt;='2.4 Prioritas Individu'!$Y$9,3,IF('2.1 Data FSVA 2025 &amp; Bobot'!G74&gt;='2.4 Prioritas Individu'!$Y$10,4,IF('2.1 Data FSVA 2025 &amp; Bobot'!G74&gt;='2.4 Prioritas Individu'!$Y$11,5,6))))))</f>
        <v/>
      </c>
      <c r="H74" s="64" t="str">
        <f>IF('2.1 Data FSVA 2025 &amp; Bobot'!I74="","",IF('2.1 Data FSVA 2025 &amp; Bobot'!I74&lt;'2.4 Prioritas Individu'!$Z$7,1,IF('2.1 Data FSVA 2025 &amp; Bobot'!I74&lt;'2.4 Prioritas Individu'!$Z$8,2,IF('2.1 Data FSVA 2025 &amp; Bobot'!I74&lt;'2.4 Prioritas Individu'!$Z$9,3,IF('2.1 Data FSVA 2025 &amp; Bobot'!I74&lt;'2.4 Prioritas Individu'!$Z$10,4,IF('2.1 Data FSVA 2025 &amp; Bobot'!I74&lt;'2.4 Prioritas Individu'!$Z$11,5,6))))))</f>
        <v/>
      </c>
      <c r="I74" s="64" t="str">
        <f>IF('2.1 Data FSVA 2025 &amp; Bobot'!K74="","",IF('2.1 Data FSVA 2025 &amp; Bobot'!K74&lt;'2.4 Prioritas Individu'!AA$7,1,IF('2.1 Data FSVA 2025 &amp; Bobot'!K74&lt;'2.4 Prioritas Individu'!AA$8,2,IF('2.1 Data FSVA 2025 &amp; Bobot'!K74&lt;'2.4 Prioritas Individu'!AA$9,3,IF('2.1 Data FSVA 2025 &amp; Bobot'!K74&lt;'2.4 Prioritas Individu'!AA$10,4,IF('2.1 Data FSVA 2025 &amp; Bobot'!K74&lt;'2.4 Prioritas Individu'!AA$11,5,6))))))</f>
        <v/>
      </c>
      <c r="J74" s="64" t="str">
        <f>IF('2.1 Data FSVA 2025 &amp; Bobot'!M74="","",IF('2.1 Data FSVA 2025 &amp; Bobot'!M74&lt;'2.4 Prioritas Individu'!AB$7,1,IF('2.1 Data FSVA 2025 &amp; Bobot'!M74&lt;'2.4 Prioritas Individu'!AB$8,2,IF('2.1 Data FSVA 2025 &amp; Bobot'!M74&lt;'2.4 Prioritas Individu'!AB$9,3,IF('2.1 Data FSVA 2025 &amp; Bobot'!M74&lt;'2.4 Prioritas Individu'!AB$10,4,IF('2.1 Data FSVA 2025 &amp; Bobot'!M74&lt;'2.4 Prioritas Individu'!AB$11,5,6))))))</f>
        <v/>
      </c>
      <c r="K74" s="64" t="str">
        <f>IF('2.1 Data FSVA 2025 &amp; Bobot'!O74="","",IF('2.1 Data FSVA 2025 &amp; Bobot'!O74&gt;='2.4 Prioritas Individu'!AC$7,1,IF('2.1 Data FSVA 2025 &amp; Bobot'!O74&gt;='2.4 Prioritas Individu'!AC$8,2,IF('2.1 Data FSVA 2025 &amp; Bobot'!O74&gt;='2.4 Prioritas Individu'!AC$9,3,IF('2.1 Data FSVA 2025 &amp; Bobot'!O74&gt;='2.4 Prioritas Individu'!AC$10,4,IF('2.1 Data FSVA 2025 &amp; Bobot'!O74&gt;='2.4 Prioritas Individu'!AC$11,5,6))))))</f>
        <v/>
      </c>
      <c r="L74" s="64" t="str">
        <f>IF('2.1 Data FSVA 2025 &amp; Bobot'!Q74="","",IF('2.1 Data FSVA 2025 &amp; Bobot'!Q74&gt;='2.4 Prioritas Individu'!AD$7,1,IF('2.1 Data FSVA 2025 &amp; Bobot'!Q74&gt;='2.4 Prioritas Individu'!AD$8,2,IF('2.1 Data FSVA 2025 &amp; Bobot'!Q74&gt;='2.4 Prioritas Individu'!AD$9,3,IF('2.1 Data FSVA 2025 &amp; Bobot'!Q74&gt;='2.4 Prioritas Individu'!AD$10,4,IF('2.1 Data FSVA 2025 &amp; Bobot'!Q74&gt;='2.4 Prioritas Individu'!AD$11,5,6))))))</f>
        <v/>
      </c>
      <c r="M74" s="64" t="str">
        <f>IF('2.1 Data FSVA 2025 &amp; Bobot'!S74="","",IF('2.1 Data FSVA 2025 &amp; Bobot'!S74&gt;='2.4 Prioritas Individu'!AE$7,1,IF('2.1 Data FSVA 2025 &amp; Bobot'!S74&gt;='2.4 Prioritas Individu'!AE$8,2,IF('2.1 Data FSVA 2025 &amp; Bobot'!S74&gt;='2.4 Prioritas Individu'!AE$9,3,IF('2.1 Data FSVA 2025 &amp; Bobot'!S74&gt;='2.4 Prioritas Individu'!AE$10,4,IF('2.1 Data FSVA 2025 &amp; Bobot'!S74&gt;='2.4 Prioritas Individu'!AE$11,5,6))))))</f>
        <v/>
      </c>
      <c r="N74" s="64" t="str">
        <f>IF('2.1 Data FSVA 2025 &amp; Bobot'!U74="","",IF('2.1 Data FSVA 2025 &amp; Bobot'!U74&lt;'2.4 Prioritas Individu'!AF$7,1,IF('2.1 Data FSVA 2025 &amp; Bobot'!U74&lt;'2.4 Prioritas Individu'!AF$8,2,IF('2.1 Data FSVA 2025 &amp; Bobot'!U74&lt;'2.4 Prioritas Individu'!AF$9,3,IF('2.1 Data FSVA 2025 &amp; Bobot'!U74&lt;'2.4 Prioritas Individu'!AF$10,4,IF('2.1 Data FSVA 2025 &amp; Bobot'!U74&lt;'2.4 Prioritas Individu'!AF$11,5,6))))))</f>
        <v/>
      </c>
      <c r="O74" s="64" t="str">
        <f>IF('2.1 Data FSVA 2025 &amp; Bobot'!W74="","",IF('2.1 Data FSVA 2025 &amp; Bobot'!W74&gt;='2.4 Prioritas Individu'!AG$7,1,IF('2.1 Data FSVA 2025 &amp; Bobot'!W74&gt;='2.4 Prioritas Individu'!AG$8,2,IF('2.1 Data FSVA 2025 &amp; Bobot'!W74&gt;='2.4 Prioritas Individu'!AG$9,3,IF('2.1 Data FSVA 2025 &amp; Bobot'!W74&gt;='2.4 Prioritas Individu'!AG$10,4,IF('2.1 Data FSVA 2025 &amp; Bobot'!W74&gt;='2.4 Prioritas Individu'!AG$11,5,6))))))</f>
        <v/>
      </c>
      <c r="P74" s="64" t="str">
        <f>IF('2.1 Data FSVA 2025 &amp; Bobot'!Y74="","",IF('2.1 Data FSVA 2025 &amp; Bobot'!Y74&lt;'2.4 Prioritas Individu'!AH$7,1,IF('2.1 Data FSVA 2025 &amp; Bobot'!Y74&lt;'2.4 Prioritas Individu'!AH$8,2,IF('2.1 Data FSVA 2025 &amp; Bobot'!Y74&lt;'2.4 Prioritas Individu'!AH$9,3,IF('2.1 Data FSVA 2025 &amp; Bobot'!Y74&lt;'2.4 Prioritas Individu'!AH$10,4,IF('2.1 Data FSVA 2025 &amp; Bobot'!Y74&lt;'2.4 Prioritas Individu'!AH$11,5,6))))))</f>
        <v/>
      </c>
      <c r="Q74" s="64" t="str">
        <f>IF('2.1 Data FSVA 2025 &amp; Bobot'!AA74="","",IF('2.1 Data FSVA 2025 &amp; Bobot'!AA74&lt;'2.4 Prioritas Individu'!AI$7,1,IF('2.1 Data FSVA 2025 &amp; Bobot'!AA74&lt;'2.4 Prioritas Individu'!AI$8,2,IF('2.1 Data FSVA 2025 &amp; Bobot'!AA74&lt;'2.4 Prioritas Individu'!AI$9,3,IF('2.1 Data FSVA 2025 &amp; Bobot'!AA74&lt;'2.4 Prioritas Individu'!AI$10,4,IF('2.1 Data FSVA 2025 &amp; Bobot'!AA74&lt;'2.4 Prioritas Individu'!AI$11,5,6))))))</f>
        <v/>
      </c>
      <c r="R74" s="64" t="str">
        <f>IF('2.1 Data FSVA 2025 &amp; Bobot'!AC74="","",IF('2.1 Data FSVA 2025 &amp; Bobot'!AC74&gt;='2.4 Prioritas Individu'!AJ$7,1,IF('2.1 Data FSVA 2025 &amp; Bobot'!AC74&gt;='2.4 Prioritas Individu'!AJ$8,2,IF('2.1 Data FSVA 2025 &amp; Bobot'!AC74&gt;='2.4 Prioritas Individu'!AJ$9,3,4))))</f>
        <v/>
      </c>
      <c r="S74" s="4" t="str">
        <f>'2.3 Indeks &amp; Cut off Komposit'!U78</f>
        <v>-</v>
      </c>
      <c r="T74" s="1" t="str">
        <f t="shared" si="2"/>
        <v>-</v>
      </c>
      <c r="U74" s="64" t="str">
        <f t="shared" si="3"/>
        <v>-</v>
      </c>
    </row>
    <row r="75" spans="1:21" x14ac:dyDescent="0.3">
      <c r="A75" s="1" t="str">
        <f>IF('2.1 Data FSVA 2025 &amp; Bobot'!A75="","",'2.1 Data FSVA 2025 &amp; Bobot'!A75)</f>
        <v/>
      </c>
      <c r="B75" s="2" t="str">
        <f>IF('2.1 Data FSVA 2025 &amp; Bobot'!B75="","",'2.1 Data FSVA 2025 &amp; Bobot'!B75)</f>
        <v/>
      </c>
      <c r="C75" s="1" t="str">
        <f>IF('2.1 Data FSVA 2025 &amp; Bobot'!C75="","",'2.1 Data FSVA 2025 &amp; Bobot'!C75)</f>
        <v/>
      </c>
      <c r="D75" s="1" t="str">
        <f>IF('2.1 Data FSVA 2025 &amp; Bobot'!D75="","",'2.1 Data FSVA 2025 &amp; Bobot'!D75)</f>
        <v/>
      </c>
      <c r="E75" s="1" t="str">
        <f>IF('2.1 Data FSVA 2025 &amp; Bobot'!E75="","",'2.1 Data FSVA 2025 &amp; Bobot'!E75)</f>
        <v/>
      </c>
      <c r="F75" s="2" t="str">
        <f>IF('2.1 Data FSVA 2025 &amp; Bobot'!F75="","",'2.1 Data FSVA 2025 &amp; Bobot'!F75)</f>
        <v/>
      </c>
      <c r="G75" s="64" t="str">
        <f>IF('2.1 Data FSVA 2025 &amp; Bobot'!G75="","",IF('2.1 Data FSVA 2025 &amp; Bobot'!G75&gt;='2.4 Prioritas Individu'!$Y$7,1,IF('2.1 Data FSVA 2025 &amp; Bobot'!G75&gt;='2.4 Prioritas Individu'!$Y$8,2,IF('2.1 Data FSVA 2025 &amp; Bobot'!G75&gt;='2.4 Prioritas Individu'!$Y$9,3,IF('2.1 Data FSVA 2025 &amp; Bobot'!G75&gt;='2.4 Prioritas Individu'!$Y$10,4,IF('2.1 Data FSVA 2025 &amp; Bobot'!G75&gt;='2.4 Prioritas Individu'!$Y$11,5,6))))))</f>
        <v/>
      </c>
      <c r="H75" s="64" t="str">
        <f>IF('2.1 Data FSVA 2025 &amp; Bobot'!I75="","",IF('2.1 Data FSVA 2025 &amp; Bobot'!I75&lt;'2.4 Prioritas Individu'!$Z$7,1,IF('2.1 Data FSVA 2025 &amp; Bobot'!I75&lt;'2.4 Prioritas Individu'!$Z$8,2,IF('2.1 Data FSVA 2025 &amp; Bobot'!I75&lt;'2.4 Prioritas Individu'!$Z$9,3,IF('2.1 Data FSVA 2025 &amp; Bobot'!I75&lt;'2.4 Prioritas Individu'!$Z$10,4,IF('2.1 Data FSVA 2025 &amp; Bobot'!I75&lt;'2.4 Prioritas Individu'!$Z$11,5,6))))))</f>
        <v/>
      </c>
      <c r="I75" s="64" t="str">
        <f>IF('2.1 Data FSVA 2025 &amp; Bobot'!K75="","",IF('2.1 Data FSVA 2025 &amp; Bobot'!K75&lt;'2.4 Prioritas Individu'!AA$7,1,IF('2.1 Data FSVA 2025 &amp; Bobot'!K75&lt;'2.4 Prioritas Individu'!AA$8,2,IF('2.1 Data FSVA 2025 &amp; Bobot'!K75&lt;'2.4 Prioritas Individu'!AA$9,3,IF('2.1 Data FSVA 2025 &amp; Bobot'!K75&lt;'2.4 Prioritas Individu'!AA$10,4,IF('2.1 Data FSVA 2025 &amp; Bobot'!K75&lt;'2.4 Prioritas Individu'!AA$11,5,6))))))</f>
        <v/>
      </c>
      <c r="J75" s="64" t="str">
        <f>IF('2.1 Data FSVA 2025 &amp; Bobot'!M75="","",IF('2.1 Data FSVA 2025 &amp; Bobot'!M75&lt;'2.4 Prioritas Individu'!AB$7,1,IF('2.1 Data FSVA 2025 &amp; Bobot'!M75&lt;'2.4 Prioritas Individu'!AB$8,2,IF('2.1 Data FSVA 2025 &amp; Bobot'!M75&lt;'2.4 Prioritas Individu'!AB$9,3,IF('2.1 Data FSVA 2025 &amp; Bobot'!M75&lt;'2.4 Prioritas Individu'!AB$10,4,IF('2.1 Data FSVA 2025 &amp; Bobot'!M75&lt;'2.4 Prioritas Individu'!AB$11,5,6))))))</f>
        <v/>
      </c>
      <c r="K75" s="64" t="str">
        <f>IF('2.1 Data FSVA 2025 &amp; Bobot'!O75="","",IF('2.1 Data FSVA 2025 &amp; Bobot'!O75&gt;='2.4 Prioritas Individu'!AC$7,1,IF('2.1 Data FSVA 2025 &amp; Bobot'!O75&gt;='2.4 Prioritas Individu'!AC$8,2,IF('2.1 Data FSVA 2025 &amp; Bobot'!O75&gt;='2.4 Prioritas Individu'!AC$9,3,IF('2.1 Data FSVA 2025 &amp; Bobot'!O75&gt;='2.4 Prioritas Individu'!AC$10,4,IF('2.1 Data FSVA 2025 &amp; Bobot'!O75&gt;='2.4 Prioritas Individu'!AC$11,5,6))))))</f>
        <v/>
      </c>
      <c r="L75" s="64" t="str">
        <f>IF('2.1 Data FSVA 2025 &amp; Bobot'!Q75="","",IF('2.1 Data FSVA 2025 &amp; Bobot'!Q75&gt;='2.4 Prioritas Individu'!AD$7,1,IF('2.1 Data FSVA 2025 &amp; Bobot'!Q75&gt;='2.4 Prioritas Individu'!AD$8,2,IF('2.1 Data FSVA 2025 &amp; Bobot'!Q75&gt;='2.4 Prioritas Individu'!AD$9,3,IF('2.1 Data FSVA 2025 &amp; Bobot'!Q75&gt;='2.4 Prioritas Individu'!AD$10,4,IF('2.1 Data FSVA 2025 &amp; Bobot'!Q75&gt;='2.4 Prioritas Individu'!AD$11,5,6))))))</f>
        <v/>
      </c>
      <c r="M75" s="64" t="str">
        <f>IF('2.1 Data FSVA 2025 &amp; Bobot'!S75="","",IF('2.1 Data FSVA 2025 &amp; Bobot'!S75&gt;='2.4 Prioritas Individu'!AE$7,1,IF('2.1 Data FSVA 2025 &amp; Bobot'!S75&gt;='2.4 Prioritas Individu'!AE$8,2,IF('2.1 Data FSVA 2025 &amp; Bobot'!S75&gt;='2.4 Prioritas Individu'!AE$9,3,IF('2.1 Data FSVA 2025 &amp; Bobot'!S75&gt;='2.4 Prioritas Individu'!AE$10,4,IF('2.1 Data FSVA 2025 &amp; Bobot'!S75&gt;='2.4 Prioritas Individu'!AE$11,5,6))))))</f>
        <v/>
      </c>
      <c r="N75" s="64" t="str">
        <f>IF('2.1 Data FSVA 2025 &amp; Bobot'!U75="","",IF('2.1 Data FSVA 2025 &amp; Bobot'!U75&lt;'2.4 Prioritas Individu'!AF$7,1,IF('2.1 Data FSVA 2025 &amp; Bobot'!U75&lt;'2.4 Prioritas Individu'!AF$8,2,IF('2.1 Data FSVA 2025 &amp; Bobot'!U75&lt;'2.4 Prioritas Individu'!AF$9,3,IF('2.1 Data FSVA 2025 &amp; Bobot'!U75&lt;'2.4 Prioritas Individu'!AF$10,4,IF('2.1 Data FSVA 2025 &amp; Bobot'!U75&lt;'2.4 Prioritas Individu'!AF$11,5,6))))))</f>
        <v/>
      </c>
      <c r="O75" s="64" t="str">
        <f>IF('2.1 Data FSVA 2025 &amp; Bobot'!W75="","",IF('2.1 Data FSVA 2025 &amp; Bobot'!W75&gt;='2.4 Prioritas Individu'!AG$7,1,IF('2.1 Data FSVA 2025 &amp; Bobot'!W75&gt;='2.4 Prioritas Individu'!AG$8,2,IF('2.1 Data FSVA 2025 &amp; Bobot'!W75&gt;='2.4 Prioritas Individu'!AG$9,3,IF('2.1 Data FSVA 2025 &amp; Bobot'!W75&gt;='2.4 Prioritas Individu'!AG$10,4,IF('2.1 Data FSVA 2025 &amp; Bobot'!W75&gt;='2.4 Prioritas Individu'!AG$11,5,6))))))</f>
        <v/>
      </c>
      <c r="P75" s="64" t="str">
        <f>IF('2.1 Data FSVA 2025 &amp; Bobot'!Y75="","",IF('2.1 Data FSVA 2025 &amp; Bobot'!Y75&lt;'2.4 Prioritas Individu'!AH$7,1,IF('2.1 Data FSVA 2025 &amp; Bobot'!Y75&lt;'2.4 Prioritas Individu'!AH$8,2,IF('2.1 Data FSVA 2025 &amp; Bobot'!Y75&lt;'2.4 Prioritas Individu'!AH$9,3,IF('2.1 Data FSVA 2025 &amp; Bobot'!Y75&lt;'2.4 Prioritas Individu'!AH$10,4,IF('2.1 Data FSVA 2025 &amp; Bobot'!Y75&lt;'2.4 Prioritas Individu'!AH$11,5,6))))))</f>
        <v/>
      </c>
      <c r="Q75" s="64" t="str">
        <f>IF('2.1 Data FSVA 2025 &amp; Bobot'!AA75="","",IF('2.1 Data FSVA 2025 &amp; Bobot'!AA75&lt;'2.4 Prioritas Individu'!AI$7,1,IF('2.1 Data FSVA 2025 &amp; Bobot'!AA75&lt;'2.4 Prioritas Individu'!AI$8,2,IF('2.1 Data FSVA 2025 &amp; Bobot'!AA75&lt;'2.4 Prioritas Individu'!AI$9,3,IF('2.1 Data FSVA 2025 &amp; Bobot'!AA75&lt;'2.4 Prioritas Individu'!AI$10,4,IF('2.1 Data FSVA 2025 &amp; Bobot'!AA75&lt;'2.4 Prioritas Individu'!AI$11,5,6))))))</f>
        <v/>
      </c>
      <c r="R75" s="64" t="str">
        <f>IF('2.1 Data FSVA 2025 &amp; Bobot'!AC75="","",IF('2.1 Data FSVA 2025 &amp; Bobot'!AC75&gt;='2.4 Prioritas Individu'!AJ$7,1,IF('2.1 Data FSVA 2025 &amp; Bobot'!AC75&gt;='2.4 Prioritas Individu'!AJ$8,2,IF('2.1 Data FSVA 2025 &amp; Bobot'!AC75&gt;='2.4 Prioritas Individu'!AJ$9,3,4))))</f>
        <v/>
      </c>
      <c r="S75" s="4" t="str">
        <f>'2.3 Indeks &amp; Cut off Komposit'!U79</f>
        <v>-</v>
      </c>
      <c r="T75" s="1" t="str">
        <f t="shared" si="2"/>
        <v>-</v>
      </c>
      <c r="U75" s="64" t="str">
        <f t="shared" si="3"/>
        <v>-</v>
      </c>
    </row>
    <row r="76" spans="1:21" x14ac:dyDescent="0.3">
      <c r="A76" s="1" t="str">
        <f>IF('2.1 Data FSVA 2025 &amp; Bobot'!A76="","",'2.1 Data FSVA 2025 &amp; Bobot'!A76)</f>
        <v/>
      </c>
      <c r="B76" s="2" t="str">
        <f>IF('2.1 Data FSVA 2025 &amp; Bobot'!B76="","",'2.1 Data FSVA 2025 &amp; Bobot'!B76)</f>
        <v/>
      </c>
      <c r="C76" s="1" t="str">
        <f>IF('2.1 Data FSVA 2025 &amp; Bobot'!C76="","",'2.1 Data FSVA 2025 &amp; Bobot'!C76)</f>
        <v/>
      </c>
      <c r="D76" s="1" t="str">
        <f>IF('2.1 Data FSVA 2025 &amp; Bobot'!D76="","",'2.1 Data FSVA 2025 &amp; Bobot'!D76)</f>
        <v/>
      </c>
      <c r="E76" s="1" t="str">
        <f>IF('2.1 Data FSVA 2025 &amp; Bobot'!E76="","",'2.1 Data FSVA 2025 &amp; Bobot'!E76)</f>
        <v/>
      </c>
      <c r="F76" s="2" t="str">
        <f>IF('2.1 Data FSVA 2025 &amp; Bobot'!F76="","",'2.1 Data FSVA 2025 &amp; Bobot'!F76)</f>
        <v/>
      </c>
      <c r="G76" s="64" t="str">
        <f>IF('2.1 Data FSVA 2025 &amp; Bobot'!G76="","",IF('2.1 Data FSVA 2025 &amp; Bobot'!G76&gt;='2.4 Prioritas Individu'!$Y$7,1,IF('2.1 Data FSVA 2025 &amp; Bobot'!G76&gt;='2.4 Prioritas Individu'!$Y$8,2,IF('2.1 Data FSVA 2025 &amp; Bobot'!G76&gt;='2.4 Prioritas Individu'!$Y$9,3,IF('2.1 Data FSVA 2025 &amp; Bobot'!G76&gt;='2.4 Prioritas Individu'!$Y$10,4,IF('2.1 Data FSVA 2025 &amp; Bobot'!G76&gt;='2.4 Prioritas Individu'!$Y$11,5,6))))))</f>
        <v/>
      </c>
      <c r="H76" s="64" t="str">
        <f>IF('2.1 Data FSVA 2025 &amp; Bobot'!I76="","",IF('2.1 Data FSVA 2025 &amp; Bobot'!I76&lt;'2.4 Prioritas Individu'!$Z$7,1,IF('2.1 Data FSVA 2025 &amp; Bobot'!I76&lt;'2.4 Prioritas Individu'!$Z$8,2,IF('2.1 Data FSVA 2025 &amp; Bobot'!I76&lt;'2.4 Prioritas Individu'!$Z$9,3,IF('2.1 Data FSVA 2025 &amp; Bobot'!I76&lt;'2.4 Prioritas Individu'!$Z$10,4,IF('2.1 Data FSVA 2025 &amp; Bobot'!I76&lt;'2.4 Prioritas Individu'!$Z$11,5,6))))))</f>
        <v/>
      </c>
      <c r="I76" s="64" t="str">
        <f>IF('2.1 Data FSVA 2025 &amp; Bobot'!K76="","",IF('2.1 Data FSVA 2025 &amp; Bobot'!K76&lt;'2.4 Prioritas Individu'!AA$7,1,IF('2.1 Data FSVA 2025 &amp; Bobot'!K76&lt;'2.4 Prioritas Individu'!AA$8,2,IF('2.1 Data FSVA 2025 &amp; Bobot'!K76&lt;'2.4 Prioritas Individu'!AA$9,3,IF('2.1 Data FSVA 2025 &amp; Bobot'!K76&lt;'2.4 Prioritas Individu'!AA$10,4,IF('2.1 Data FSVA 2025 &amp; Bobot'!K76&lt;'2.4 Prioritas Individu'!AA$11,5,6))))))</f>
        <v/>
      </c>
      <c r="J76" s="64" t="str">
        <f>IF('2.1 Data FSVA 2025 &amp; Bobot'!M76="","",IF('2.1 Data FSVA 2025 &amp; Bobot'!M76&lt;'2.4 Prioritas Individu'!AB$7,1,IF('2.1 Data FSVA 2025 &amp; Bobot'!M76&lt;'2.4 Prioritas Individu'!AB$8,2,IF('2.1 Data FSVA 2025 &amp; Bobot'!M76&lt;'2.4 Prioritas Individu'!AB$9,3,IF('2.1 Data FSVA 2025 &amp; Bobot'!M76&lt;'2.4 Prioritas Individu'!AB$10,4,IF('2.1 Data FSVA 2025 &amp; Bobot'!M76&lt;'2.4 Prioritas Individu'!AB$11,5,6))))))</f>
        <v/>
      </c>
      <c r="K76" s="64" t="str">
        <f>IF('2.1 Data FSVA 2025 &amp; Bobot'!O76="","",IF('2.1 Data FSVA 2025 &amp; Bobot'!O76&gt;='2.4 Prioritas Individu'!AC$7,1,IF('2.1 Data FSVA 2025 &amp; Bobot'!O76&gt;='2.4 Prioritas Individu'!AC$8,2,IF('2.1 Data FSVA 2025 &amp; Bobot'!O76&gt;='2.4 Prioritas Individu'!AC$9,3,IF('2.1 Data FSVA 2025 &amp; Bobot'!O76&gt;='2.4 Prioritas Individu'!AC$10,4,IF('2.1 Data FSVA 2025 &amp; Bobot'!O76&gt;='2.4 Prioritas Individu'!AC$11,5,6))))))</f>
        <v/>
      </c>
      <c r="L76" s="64" t="str">
        <f>IF('2.1 Data FSVA 2025 &amp; Bobot'!Q76="","",IF('2.1 Data FSVA 2025 &amp; Bobot'!Q76&gt;='2.4 Prioritas Individu'!AD$7,1,IF('2.1 Data FSVA 2025 &amp; Bobot'!Q76&gt;='2.4 Prioritas Individu'!AD$8,2,IF('2.1 Data FSVA 2025 &amp; Bobot'!Q76&gt;='2.4 Prioritas Individu'!AD$9,3,IF('2.1 Data FSVA 2025 &amp; Bobot'!Q76&gt;='2.4 Prioritas Individu'!AD$10,4,IF('2.1 Data FSVA 2025 &amp; Bobot'!Q76&gt;='2.4 Prioritas Individu'!AD$11,5,6))))))</f>
        <v/>
      </c>
      <c r="M76" s="64" t="str">
        <f>IF('2.1 Data FSVA 2025 &amp; Bobot'!S76="","",IF('2.1 Data FSVA 2025 &amp; Bobot'!S76&gt;='2.4 Prioritas Individu'!AE$7,1,IF('2.1 Data FSVA 2025 &amp; Bobot'!S76&gt;='2.4 Prioritas Individu'!AE$8,2,IF('2.1 Data FSVA 2025 &amp; Bobot'!S76&gt;='2.4 Prioritas Individu'!AE$9,3,IF('2.1 Data FSVA 2025 &amp; Bobot'!S76&gt;='2.4 Prioritas Individu'!AE$10,4,IF('2.1 Data FSVA 2025 &amp; Bobot'!S76&gt;='2.4 Prioritas Individu'!AE$11,5,6))))))</f>
        <v/>
      </c>
      <c r="N76" s="64" t="str">
        <f>IF('2.1 Data FSVA 2025 &amp; Bobot'!U76="","",IF('2.1 Data FSVA 2025 &amp; Bobot'!U76&lt;'2.4 Prioritas Individu'!AF$7,1,IF('2.1 Data FSVA 2025 &amp; Bobot'!U76&lt;'2.4 Prioritas Individu'!AF$8,2,IF('2.1 Data FSVA 2025 &amp; Bobot'!U76&lt;'2.4 Prioritas Individu'!AF$9,3,IF('2.1 Data FSVA 2025 &amp; Bobot'!U76&lt;'2.4 Prioritas Individu'!AF$10,4,IF('2.1 Data FSVA 2025 &amp; Bobot'!U76&lt;'2.4 Prioritas Individu'!AF$11,5,6))))))</f>
        <v/>
      </c>
      <c r="O76" s="64" t="str">
        <f>IF('2.1 Data FSVA 2025 &amp; Bobot'!W76="","",IF('2.1 Data FSVA 2025 &amp; Bobot'!W76&gt;='2.4 Prioritas Individu'!AG$7,1,IF('2.1 Data FSVA 2025 &amp; Bobot'!W76&gt;='2.4 Prioritas Individu'!AG$8,2,IF('2.1 Data FSVA 2025 &amp; Bobot'!W76&gt;='2.4 Prioritas Individu'!AG$9,3,IF('2.1 Data FSVA 2025 &amp; Bobot'!W76&gt;='2.4 Prioritas Individu'!AG$10,4,IF('2.1 Data FSVA 2025 &amp; Bobot'!W76&gt;='2.4 Prioritas Individu'!AG$11,5,6))))))</f>
        <v/>
      </c>
      <c r="P76" s="64" t="str">
        <f>IF('2.1 Data FSVA 2025 &amp; Bobot'!Y76="","",IF('2.1 Data FSVA 2025 &amp; Bobot'!Y76&lt;'2.4 Prioritas Individu'!AH$7,1,IF('2.1 Data FSVA 2025 &amp; Bobot'!Y76&lt;'2.4 Prioritas Individu'!AH$8,2,IF('2.1 Data FSVA 2025 &amp; Bobot'!Y76&lt;'2.4 Prioritas Individu'!AH$9,3,IF('2.1 Data FSVA 2025 &amp; Bobot'!Y76&lt;'2.4 Prioritas Individu'!AH$10,4,IF('2.1 Data FSVA 2025 &amp; Bobot'!Y76&lt;'2.4 Prioritas Individu'!AH$11,5,6))))))</f>
        <v/>
      </c>
      <c r="Q76" s="64" t="str">
        <f>IF('2.1 Data FSVA 2025 &amp; Bobot'!AA76="","",IF('2.1 Data FSVA 2025 &amp; Bobot'!AA76&lt;'2.4 Prioritas Individu'!AI$7,1,IF('2.1 Data FSVA 2025 &amp; Bobot'!AA76&lt;'2.4 Prioritas Individu'!AI$8,2,IF('2.1 Data FSVA 2025 &amp; Bobot'!AA76&lt;'2.4 Prioritas Individu'!AI$9,3,IF('2.1 Data FSVA 2025 &amp; Bobot'!AA76&lt;'2.4 Prioritas Individu'!AI$10,4,IF('2.1 Data FSVA 2025 &amp; Bobot'!AA76&lt;'2.4 Prioritas Individu'!AI$11,5,6))))))</f>
        <v/>
      </c>
      <c r="R76" s="64" t="str">
        <f>IF('2.1 Data FSVA 2025 &amp; Bobot'!AC76="","",IF('2.1 Data FSVA 2025 &amp; Bobot'!AC76&gt;='2.4 Prioritas Individu'!AJ$7,1,IF('2.1 Data FSVA 2025 &amp; Bobot'!AC76&gt;='2.4 Prioritas Individu'!AJ$8,2,IF('2.1 Data FSVA 2025 &amp; Bobot'!AC76&gt;='2.4 Prioritas Individu'!AJ$9,3,4))))</f>
        <v/>
      </c>
      <c r="S76" s="4" t="str">
        <f>'2.3 Indeks &amp; Cut off Komposit'!U80</f>
        <v>-</v>
      </c>
      <c r="T76" s="1" t="str">
        <f t="shared" si="2"/>
        <v>-</v>
      </c>
      <c r="U76" s="64" t="str">
        <f t="shared" si="3"/>
        <v>-</v>
      </c>
    </row>
    <row r="77" spans="1:21" x14ac:dyDescent="0.3">
      <c r="A77" s="1" t="str">
        <f>IF('2.1 Data FSVA 2025 &amp; Bobot'!A77="","",'2.1 Data FSVA 2025 &amp; Bobot'!A77)</f>
        <v/>
      </c>
      <c r="B77" s="2" t="str">
        <f>IF('2.1 Data FSVA 2025 &amp; Bobot'!B77="","",'2.1 Data FSVA 2025 &amp; Bobot'!B77)</f>
        <v/>
      </c>
      <c r="C77" s="1" t="str">
        <f>IF('2.1 Data FSVA 2025 &amp; Bobot'!C77="","",'2.1 Data FSVA 2025 &amp; Bobot'!C77)</f>
        <v/>
      </c>
      <c r="D77" s="1" t="str">
        <f>IF('2.1 Data FSVA 2025 &amp; Bobot'!D77="","",'2.1 Data FSVA 2025 &amp; Bobot'!D77)</f>
        <v/>
      </c>
      <c r="E77" s="1" t="str">
        <f>IF('2.1 Data FSVA 2025 &amp; Bobot'!E77="","",'2.1 Data FSVA 2025 &amp; Bobot'!E77)</f>
        <v/>
      </c>
      <c r="F77" s="2" t="str">
        <f>IF('2.1 Data FSVA 2025 &amp; Bobot'!F77="","",'2.1 Data FSVA 2025 &amp; Bobot'!F77)</f>
        <v/>
      </c>
      <c r="G77" s="64" t="str">
        <f>IF('2.1 Data FSVA 2025 &amp; Bobot'!G77="","",IF('2.1 Data FSVA 2025 &amp; Bobot'!G77&gt;='2.4 Prioritas Individu'!$Y$7,1,IF('2.1 Data FSVA 2025 &amp; Bobot'!G77&gt;='2.4 Prioritas Individu'!$Y$8,2,IF('2.1 Data FSVA 2025 &amp; Bobot'!G77&gt;='2.4 Prioritas Individu'!$Y$9,3,IF('2.1 Data FSVA 2025 &amp; Bobot'!G77&gt;='2.4 Prioritas Individu'!$Y$10,4,IF('2.1 Data FSVA 2025 &amp; Bobot'!G77&gt;='2.4 Prioritas Individu'!$Y$11,5,6))))))</f>
        <v/>
      </c>
      <c r="H77" s="64" t="str">
        <f>IF('2.1 Data FSVA 2025 &amp; Bobot'!I77="","",IF('2.1 Data FSVA 2025 &amp; Bobot'!I77&lt;'2.4 Prioritas Individu'!$Z$7,1,IF('2.1 Data FSVA 2025 &amp; Bobot'!I77&lt;'2.4 Prioritas Individu'!$Z$8,2,IF('2.1 Data FSVA 2025 &amp; Bobot'!I77&lt;'2.4 Prioritas Individu'!$Z$9,3,IF('2.1 Data FSVA 2025 &amp; Bobot'!I77&lt;'2.4 Prioritas Individu'!$Z$10,4,IF('2.1 Data FSVA 2025 &amp; Bobot'!I77&lt;'2.4 Prioritas Individu'!$Z$11,5,6))))))</f>
        <v/>
      </c>
      <c r="I77" s="64" t="str">
        <f>IF('2.1 Data FSVA 2025 &amp; Bobot'!K77="","",IF('2.1 Data FSVA 2025 &amp; Bobot'!K77&lt;'2.4 Prioritas Individu'!AA$7,1,IF('2.1 Data FSVA 2025 &amp; Bobot'!K77&lt;'2.4 Prioritas Individu'!AA$8,2,IF('2.1 Data FSVA 2025 &amp; Bobot'!K77&lt;'2.4 Prioritas Individu'!AA$9,3,IF('2.1 Data FSVA 2025 &amp; Bobot'!K77&lt;'2.4 Prioritas Individu'!AA$10,4,IF('2.1 Data FSVA 2025 &amp; Bobot'!K77&lt;'2.4 Prioritas Individu'!AA$11,5,6))))))</f>
        <v/>
      </c>
      <c r="J77" s="64" t="str">
        <f>IF('2.1 Data FSVA 2025 &amp; Bobot'!M77="","",IF('2.1 Data FSVA 2025 &amp; Bobot'!M77&lt;'2.4 Prioritas Individu'!AB$7,1,IF('2.1 Data FSVA 2025 &amp; Bobot'!M77&lt;'2.4 Prioritas Individu'!AB$8,2,IF('2.1 Data FSVA 2025 &amp; Bobot'!M77&lt;'2.4 Prioritas Individu'!AB$9,3,IF('2.1 Data FSVA 2025 &amp; Bobot'!M77&lt;'2.4 Prioritas Individu'!AB$10,4,IF('2.1 Data FSVA 2025 &amp; Bobot'!M77&lt;'2.4 Prioritas Individu'!AB$11,5,6))))))</f>
        <v/>
      </c>
      <c r="K77" s="64" t="str">
        <f>IF('2.1 Data FSVA 2025 &amp; Bobot'!O77="","",IF('2.1 Data FSVA 2025 &amp; Bobot'!O77&gt;='2.4 Prioritas Individu'!AC$7,1,IF('2.1 Data FSVA 2025 &amp; Bobot'!O77&gt;='2.4 Prioritas Individu'!AC$8,2,IF('2.1 Data FSVA 2025 &amp; Bobot'!O77&gt;='2.4 Prioritas Individu'!AC$9,3,IF('2.1 Data FSVA 2025 &amp; Bobot'!O77&gt;='2.4 Prioritas Individu'!AC$10,4,IF('2.1 Data FSVA 2025 &amp; Bobot'!O77&gt;='2.4 Prioritas Individu'!AC$11,5,6))))))</f>
        <v/>
      </c>
      <c r="L77" s="64" t="str">
        <f>IF('2.1 Data FSVA 2025 &amp; Bobot'!Q77="","",IF('2.1 Data FSVA 2025 &amp; Bobot'!Q77&gt;='2.4 Prioritas Individu'!AD$7,1,IF('2.1 Data FSVA 2025 &amp; Bobot'!Q77&gt;='2.4 Prioritas Individu'!AD$8,2,IF('2.1 Data FSVA 2025 &amp; Bobot'!Q77&gt;='2.4 Prioritas Individu'!AD$9,3,IF('2.1 Data FSVA 2025 &amp; Bobot'!Q77&gt;='2.4 Prioritas Individu'!AD$10,4,IF('2.1 Data FSVA 2025 &amp; Bobot'!Q77&gt;='2.4 Prioritas Individu'!AD$11,5,6))))))</f>
        <v/>
      </c>
      <c r="M77" s="64" t="str">
        <f>IF('2.1 Data FSVA 2025 &amp; Bobot'!S77="","",IF('2.1 Data FSVA 2025 &amp; Bobot'!S77&gt;='2.4 Prioritas Individu'!AE$7,1,IF('2.1 Data FSVA 2025 &amp; Bobot'!S77&gt;='2.4 Prioritas Individu'!AE$8,2,IF('2.1 Data FSVA 2025 &amp; Bobot'!S77&gt;='2.4 Prioritas Individu'!AE$9,3,IF('2.1 Data FSVA 2025 &amp; Bobot'!S77&gt;='2.4 Prioritas Individu'!AE$10,4,IF('2.1 Data FSVA 2025 &amp; Bobot'!S77&gt;='2.4 Prioritas Individu'!AE$11,5,6))))))</f>
        <v/>
      </c>
      <c r="N77" s="64" t="str">
        <f>IF('2.1 Data FSVA 2025 &amp; Bobot'!U77="","",IF('2.1 Data FSVA 2025 &amp; Bobot'!U77&lt;'2.4 Prioritas Individu'!AF$7,1,IF('2.1 Data FSVA 2025 &amp; Bobot'!U77&lt;'2.4 Prioritas Individu'!AF$8,2,IF('2.1 Data FSVA 2025 &amp; Bobot'!U77&lt;'2.4 Prioritas Individu'!AF$9,3,IF('2.1 Data FSVA 2025 &amp; Bobot'!U77&lt;'2.4 Prioritas Individu'!AF$10,4,IF('2.1 Data FSVA 2025 &amp; Bobot'!U77&lt;'2.4 Prioritas Individu'!AF$11,5,6))))))</f>
        <v/>
      </c>
      <c r="O77" s="64" t="str">
        <f>IF('2.1 Data FSVA 2025 &amp; Bobot'!W77="","",IF('2.1 Data FSVA 2025 &amp; Bobot'!W77&gt;='2.4 Prioritas Individu'!AG$7,1,IF('2.1 Data FSVA 2025 &amp; Bobot'!W77&gt;='2.4 Prioritas Individu'!AG$8,2,IF('2.1 Data FSVA 2025 &amp; Bobot'!W77&gt;='2.4 Prioritas Individu'!AG$9,3,IF('2.1 Data FSVA 2025 &amp; Bobot'!W77&gt;='2.4 Prioritas Individu'!AG$10,4,IF('2.1 Data FSVA 2025 &amp; Bobot'!W77&gt;='2.4 Prioritas Individu'!AG$11,5,6))))))</f>
        <v/>
      </c>
      <c r="P77" s="64" t="str">
        <f>IF('2.1 Data FSVA 2025 &amp; Bobot'!Y77="","",IF('2.1 Data FSVA 2025 &amp; Bobot'!Y77&lt;'2.4 Prioritas Individu'!AH$7,1,IF('2.1 Data FSVA 2025 &amp; Bobot'!Y77&lt;'2.4 Prioritas Individu'!AH$8,2,IF('2.1 Data FSVA 2025 &amp; Bobot'!Y77&lt;'2.4 Prioritas Individu'!AH$9,3,IF('2.1 Data FSVA 2025 &amp; Bobot'!Y77&lt;'2.4 Prioritas Individu'!AH$10,4,IF('2.1 Data FSVA 2025 &amp; Bobot'!Y77&lt;'2.4 Prioritas Individu'!AH$11,5,6))))))</f>
        <v/>
      </c>
      <c r="Q77" s="64" t="str">
        <f>IF('2.1 Data FSVA 2025 &amp; Bobot'!AA77="","",IF('2.1 Data FSVA 2025 &amp; Bobot'!AA77&lt;'2.4 Prioritas Individu'!AI$7,1,IF('2.1 Data FSVA 2025 &amp; Bobot'!AA77&lt;'2.4 Prioritas Individu'!AI$8,2,IF('2.1 Data FSVA 2025 &amp; Bobot'!AA77&lt;'2.4 Prioritas Individu'!AI$9,3,IF('2.1 Data FSVA 2025 &amp; Bobot'!AA77&lt;'2.4 Prioritas Individu'!AI$10,4,IF('2.1 Data FSVA 2025 &amp; Bobot'!AA77&lt;'2.4 Prioritas Individu'!AI$11,5,6))))))</f>
        <v/>
      </c>
      <c r="R77" s="64" t="str">
        <f>IF('2.1 Data FSVA 2025 &amp; Bobot'!AC77="","",IF('2.1 Data FSVA 2025 &amp; Bobot'!AC77&gt;='2.4 Prioritas Individu'!AJ$7,1,IF('2.1 Data FSVA 2025 &amp; Bobot'!AC77&gt;='2.4 Prioritas Individu'!AJ$8,2,IF('2.1 Data FSVA 2025 &amp; Bobot'!AC77&gt;='2.4 Prioritas Individu'!AJ$9,3,4))))</f>
        <v/>
      </c>
      <c r="S77" s="4" t="str">
        <f>'2.3 Indeks &amp; Cut off Komposit'!U81</f>
        <v>-</v>
      </c>
      <c r="T77" s="1" t="str">
        <f t="shared" si="2"/>
        <v>-</v>
      </c>
      <c r="U77" s="64" t="str">
        <f t="shared" si="3"/>
        <v>-</v>
      </c>
    </row>
    <row r="78" spans="1:21" x14ac:dyDescent="0.3">
      <c r="A78" s="1" t="str">
        <f>IF('2.1 Data FSVA 2025 &amp; Bobot'!A78="","",'2.1 Data FSVA 2025 &amp; Bobot'!A78)</f>
        <v/>
      </c>
      <c r="B78" s="2" t="str">
        <f>IF('2.1 Data FSVA 2025 &amp; Bobot'!B78="","",'2.1 Data FSVA 2025 &amp; Bobot'!B78)</f>
        <v/>
      </c>
      <c r="C78" s="1" t="str">
        <f>IF('2.1 Data FSVA 2025 &amp; Bobot'!C78="","",'2.1 Data FSVA 2025 &amp; Bobot'!C78)</f>
        <v/>
      </c>
      <c r="D78" s="1" t="str">
        <f>IF('2.1 Data FSVA 2025 &amp; Bobot'!D78="","",'2.1 Data FSVA 2025 &amp; Bobot'!D78)</f>
        <v/>
      </c>
      <c r="E78" s="1" t="str">
        <f>IF('2.1 Data FSVA 2025 &amp; Bobot'!E78="","",'2.1 Data FSVA 2025 &amp; Bobot'!E78)</f>
        <v/>
      </c>
      <c r="F78" s="2" t="str">
        <f>IF('2.1 Data FSVA 2025 &amp; Bobot'!F78="","",'2.1 Data FSVA 2025 &amp; Bobot'!F78)</f>
        <v/>
      </c>
      <c r="G78" s="64" t="str">
        <f>IF('2.1 Data FSVA 2025 &amp; Bobot'!G78="","",IF('2.1 Data FSVA 2025 &amp; Bobot'!G78&gt;='2.4 Prioritas Individu'!$Y$7,1,IF('2.1 Data FSVA 2025 &amp; Bobot'!G78&gt;='2.4 Prioritas Individu'!$Y$8,2,IF('2.1 Data FSVA 2025 &amp; Bobot'!G78&gt;='2.4 Prioritas Individu'!$Y$9,3,IF('2.1 Data FSVA 2025 &amp; Bobot'!G78&gt;='2.4 Prioritas Individu'!$Y$10,4,IF('2.1 Data FSVA 2025 &amp; Bobot'!G78&gt;='2.4 Prioritas Individu'!$Y$11,5,6))))))</f>
        <v/>
      </c>
      <c r="H78" s="64" t="str">
        <f>IF('2.1 Data FSVA 2025 &amp; Bobot'!I78="","",IF('2.1 Data FSVA 2025 &amp; Bobot'!I78&lt;'2.4 Prioritas Individu'!$Z$7,1,IF('2.1 Data FSVA 2025 &amp; Bobot'!I78&lt;'2.4 Prioritas Individu'!$Z$8,2,IF('2.1 Data FSVA 2025 &amp; Bobot'!I78&lt;'2.4 Prioritas Individu'!$Z$9,3,IF('2.1 Data FSVA 2025 &amp; Bobot'!I78&lt;'2.4 Prioritas Individu'!$Z$10,4,IF('2.1 Data FSVA 2025 &amp; Bobot'!I78&lt;'2.4 Prioritas Individu'!$Z$11,5,6))))))</f>
        <v/>
      </c>
      <c r="I78" s="64" t="str">
        <f>IF('2.1 Data FSVA 2025 &amp; Bobot'!K78="","",IF('2.1 Data FSVA 2025 &amp; Bobot'!K78&lt;'2.4 Prioritas Individu'!AA$7,1,IF('2.1 Data FSVA 2025 &amp; Bobot'!K78&lt;'2.4 Prioritas Individu'!AA$8,2,IF('2.1 Data FSVA 2025 &amp; Bobot'!K78&lt;'2.4 Prioritas Individu'!AA$9,3,IF('2.1 Data FSVA 2025 &amp; Bobot'!K78&lt;'2.4 Prioritas Individu'!AA$10,4,IF('2.1 Data FSVA 2025 &amp; Bobot'!K78&lt;'2.4 Prioritas Individu'!AA$11,5,6))))))</f>
        <v/>
      </c>
      <c r="J78" s="64" t="str">
        <f>IF('2.1 Data FSVA 2025 &amp; Bobot'!M78="","",IF('2.1 Data FSVA 2025 &amp; Bobot'!M78&lt;'2.4 Prioritas Individu'!AB$7,1,IF('2.1 Data FSVA 2025 &amp; Bobot'!M78&lt;'2.4 Prioritas Individu'!AB$8,2,IF('2.1 Data FSVA 2025 &amp; Bobot'!M78&lt;'2.4 Prioritas Individu'!AB$9,3,IF('2.1 Data FSVA 2025 &amp; Bobot'!M78&lt;'2.4 Prioritas Individu'!AB$10,4,IF('2.1 Data FSVA 2025 &amp; Bobot'!M78&lt;'2.4 Prioritas Individu'!AB$11,5,6))))))</f>
        <v/>
      </c>
      <c r="K78" s="64" t="str">
        <f>IF('2.1 Data FSVA 2025 &amp; Bobot'!O78="","",IF('2.1 Data FSVA 2025 &amp; Bobot'!O78&gt;='2.4 Prioritas Individu'!AC$7,1,IF('2.1 Data FSVA 2025 &amp; Bobot'!O78&gt;='2.4 Prioritas Individu'!AC$8,2,IF('2.1 Data FSVA 2025 &amp; Bobot'!O78&gt;='2.4 Prioritas Individu'!AC$9,3,IF('2.1 Data FSVA 2025 &amp; Bobot'!O78&gt;='2.4 Prioritas Individu'!AC$10,4,IF('2.1 Data FSVA 2025 &amp; Bobot'!O78&gt;='2.4 Prioritas Individu'!AC$11,5,6))))))</f>
        <v/>
      </c>
      <c r="L78" s="64" t="str">
        <f>IF('2.1 Data FSVA 2025 &amp; Bobot'!Q78="","",IF('2.1 Data FSVA 2025 &amp; Bobot'!Q78&gt;='2.4 Prioritas Individu'!AD$7,1,IF('2.1 Data FSVA 2025 &amp; Bobot'!Q78&gt;='2.4 Prioritas Individu'!AD$8,2,IF('2.1 Data FSVA 2025 &amp; Bobot'!Q78&gt;='2.4 Prioritas Individu'!AD$9,3,IF('2.1 Data FSVA 2025 &amp; Bobot'!Q78&gt;='2.4 Prioritas Individu'!AD$10,4,IF('2.1 Data FSVA 2025 &amp; Bobot'!Q78&gt;='2.4 Prioritas Individu'!AD$11,5,6))))))</f>
        <v/>
      </c>
      <c r="M78" s="64" t="str">
        <f>IF('2.1 Data FSVA 2025 &amp; Bobot'!S78="","",IF('2.1 Data FSVA 2025 &amp; Bobot'!S78&gt;='2.4 Prioritas Individu'!AE$7,1,IF('2.1 Data FSVA 2025 &amp; Bobot'!S78&gt;='2.4 Prioritas Individu'!AE$8,2,IF('2.1 Data FSVA 2025 &amp; Bobot'!S78&gt;='2.4 Prioritas Individu'!AE$9,3,IF('2.1 Data FSVA 2025 &amp; Bobot'!S78&gt;='2.4 Prioritas Individu'!AE$10,4,IF('2.1 Data FSVA 2025 &amp; Bobot'!S78&gt;='2.4 Prioritas Individu'!AE$11,5,6))))))</f>
        <v/>
      </c>
      <c r="N78" s="64" t="str">
        <f>IF('2.1 Data FSVA 2025 &amp; Bobot'!U78="","",IF('2.1 Data FSVA 2025 &amp; Bobot'!U78&lt;'2.4 Prioritas Individu'!AF$7,1,IF('2.1 Data FSVA 2025 &amp; Bobot'!U78&lt;'2.4 Prioritas Individu'!AF$8,2,IF('2.1 Data FSVA 2025 &amp; Bobot'!U78&lt;'2.4 Prioritas Individu'!AF$9,3,IF('2.1 Data FSVA 2025 &amp; Bobot'!U78&lt;'2.4 Prioritas Individu'!AF$10,4,IF('2.1 Data FSVA 2025 &amp; Bobot'!U78&lt;'2.4 Prioritas Individu'!AF$11,5,6))))))</f>
        <v/>
      </c>
      <c r="O78" s="64" t="str">
        <f>IF('2.1 Data FSVA 2025 &amp; Bobot'!W78="","",IF('2.1 Data FSVA 2025 &amp; Bobot'!W78&gt;='2.4 Prioritas Individu'!AG$7,1,IF('2.1 Data FSVA 2025 &amp; Bobot'!W78&gt;='2.4 Prioritas Individu'!AG$8,2,IF('2.1 Data FSVA 2025 &amp; Bobot'!W78&gt;='2.4 Prioritas Individu'!AG$9,3,IF('2.1 Data FSVA 2025 &amp; Bobot'!W78&gt;='2.4 Prioritas Individu'!AG$10,4,IF('2.1 Data FSVA 2025 &amp; Bobot'!W78&gt;='2.4 Prioritas Individu'!AG$11,5,6))))))</f>
        <v/>
      </c>
      <c r="P78" s="64" t="str">
        <f>IF('2.1 Data FSVA 2025 &amp; Bobot'!Y78="","",IF('2.1 Data FSVA 2025 &amp; Bobot'!Y78&lt;'2.4 Prioritas Individu'!AH$7,1,IF('2.1 Data FSVA 2025 &amp; Bobot'!Y78&lt;'2.4 Prioritas Individu'!AH$8,2,IF('2.1 Data FSVA 2025 &amp; Bobot'!Y78&lt;'2.4 Prioritas Individu'!AH$9,3,IF('2.1 Data FSVA 2025 &amp; Bobot'!Y78&lt;'2.4 Prioritas Individu'!AH$10,4,IF('2.1 Data FSVA 2025 &amp; Bobot'!Y78&lt;'2.4 Prioritas Individu'!AH$11,5,6))))))</f>
        <v/>
      </c>
      <c r="Q78" s="64" t="str">
        <f>IF('2.1 Data FSVA 2025 &amp; Bobot'!AA78="","",IF('2.1 Data FSVA 2025 &amp; Bobot'!AA78&lt;'2.4 Prioritas Individu'!AI$7,1,IF('2.1 Data FSVA 2025 &amp; Bobot'!AA78&lt;'2.4 Prioritas Individu'!AI$8,2,IF('2.1 Data FSVA 2025 &amp; Bobot'!AA78&lt;'2.4 Prioritas Individu'!AI$9,3,IF('2.1 Data FSVA 2025 &amp; Bobot'!AA78&lt;'2.4 Prioritas Individu'!AI$10,4,IF('2.1 Data FSVA 2025 &amp; Bobot'!AA78&lt;'2.4 Prioritas Individu'!AI$11,5,6))))))</f>
        <v/>
      </c>
      <c r="R78" s="64" t="str">
        <f>IF('2.1 Data FSVA 2025 &amp; Bobot'!AC78="","",IF('2.1 Data FSVA 2025 &amp; Bobot'!AC78&gt;='2.4 Prioritas Individu'!AJ$7,1,IF('2.1 Data FSVA 2025 &amp; Bobot'!AC78&gt;='2.4 Prioritas Individu'!AJ$8,2,IF('2.1 Data FSVA 2025 &amp; Bobot'!AC78&gt;='2.4 Prioritas Individu'!AJ$9,3,4))))</f>
        <v/>
      </c>
      <c r="S78" s="4" t="str">
        <f>'2.3 Indeks &amp; Cut off Komposit'!U82</f>
        <v>-</v>
      </c>
      <c r="T78" s="1" t="str">
        <f t="shared" si="2"/>
        <v>-</v>
      </c>
      <c r="U78" s="64" t="str">
        <f t="shared" si="3"/>
        <v>-</v>
      </c>
    </row>
    <row r="79" spans="1:21" x14ac:dyDescent="0.3">
      <c r="A79" s="1" t="str">
        <f>IF('2.1 Data FSVA 2025 &amp; Bobot'!A79="","",'2.1 Data FSVA 2025 &amp; Bobot'!A79)</f>
        <v/>
      </c>
      <c r="B79" s="2" t="str">
        <f>IF('2.1 Data FSVA 2025 &amp; Bobot'!B79="","",'2.1 Data FSVA 2025 &amp; Bobot'!B79)</f>
        <v/>
      </c>
      <c r="C79" s="1" t="str">
        <f>IF('2.1 Data FSVA 2025 &amp; Bobot'!C79="","",'2.1 Data FSVA 2025 &amp; Bobot'!C79)</f>
        <v/>
      </c>
      <c r="D79" s="1" t="str">
        <f>IF('2.1 Data FSVA 2025 &amp; Bobot'!D79="","",'2.1 Data FSVA 2025 &amp; Bobot'!D79)</f>
        <v/>
      </c>
      <c r="E79" s="1" t="str">
        <f>IF('2.1 Data FSVA 2025 &amp; Bobot'!E79="","",'2.1 Data FSVA 2025 &amp; Bobot'!E79)</f>
        <v/>
      </c>
      <c r="F79" s="2" t="str">
        <f>IF('2.1 Data FSVA 2025 &amp; Bobot'!F79="","",'2.1 Data FSVA 2025 &amp; Bobot'!F79)</f>
        <v/>
      </c>
      <c r="G79" s="64" t="str">
        <f>IF('2.1 Data FSVA 2025 &amp; Bobot'!G79="","",IF('2.1 Data FSVA 2025 &amp; Bobot'!G79&gt;='2.4 Prioritas Individu'!$Y$7,1,IF('2.1 Data FSVA 2025 &amp; Bobot'!G79&gt;='2.4 Prioritas Individu'!$Y$8,2,IF('2.1 Data FSVA 2025 &amp; Bobot'!G79&gt;='2.4 Prioritas Individu'!$Y$9,3,IF('2.1 Data FSVA 2025 &amp; Bobot'!G79&gt;='2.4 Prioritas Individu'!$Y$10,4,IF('2.1 Data FSVA 2025 &amp; Bobot'!G79&gt;='2.4 Prioritas Individu'!$Y$11,5,6))))))</f>
        <v/>
      </c>
      <c r="H79" s="64" t="str">
        <f>IF('2.1 Data FSVA 2025 &amp; Bobot'!I79="","",IF('2.1 Data FSVA 2025 &amp; Bobot'!I79&lt;'2.4 Prioritas Individu'!$Z$7,1,IF('2.1 Data FSVA 2025 &amp; Bobot'!I79&lt;'2.4 Prioritas Individu'!$Z$8,2,IF('2.1 Data FSVA 2025 &amp; Bobot'!I79&lt;'2.4 Prioritas Individu'!$Z$9,3,IF('2.1 Data FSVA 2025 &amp; Bobot'!I79&lt;'2.4 Prioritas Individu'!$Z$10,4,IF('2.1 Data FSVA 2025 &amp; Bobot'!I79&lt;'2.4 Prioritas Individu'!$Z$11,5,6))))))</f>
        <v/>
      </c>
      <c r="I79" s="64" t="str">
        <f>IF('2.1 Data FSVA 2025 &amp; Bobot'!K79="","",IF('2.1 Data FSVA 2025 &amp; Bobot'!K79&lt;'2.4 Prioritas Individu'!AA$7,1,IF('2.1 Data FSVA 2025 &amp; Bobot'!K79&lt;'2.4 Prioritas Individu'!AA$8,2,IF('2.1 Data FSVA 2025 &amp; Bobot'!K79&lt;'2.4 Prioritas Individu'!AA$9,3,IF('2.1 Data FSVA 2025 &amp; Bobot'!K79&lt;'2.4 Prioritas Individu'!AA$10,4,IF('2.1 Data FSVA 2025 &amp; Bobot'!K79&lt;'2.4 Prioritas Individu'!AA$11,5,6))))))</f>
        <v/>
      </c>
      <c r="J79" s="64" t="str">
        <f>IF('2.1 Data FSVA 2025 &amp; Bobot'!M79="","",IF('2.1 Data FSVA 2025 &amp; Bobot'!M79&lt;'2.4 Prioritas Individu'!AB$7,1,IF('2.1 Data FSVA 2025 &amp; Bobot'!M79&lt;'2.4 Prioritas Individu'!AB$8,2,IF('2.1 Data FSVA 2025 &amp; Bobot'!M79&lt;'2.4 Prioritas Individu'!AB$9,3,IF('2.1 Data FSVA 2025 &amp; Bobot'!M79&lt;'2.4 Prioritas Individu'!AB$10,4,IF('2.1 Data FSVA 2025 &amp; Bobot'!M79&lt;'2.4 Prioritas Individu'!AB$11,5,6))))))</f>
        <v/>
      </c>
      <c r="K79" s="64" t="str">
        <f>IF('2.1 Data FSVA 2025 &amp; Bobot'!O79="","",IF('2.1 Data FSVA 2025 &amp; Bobot'!O79&gt;='2.4 Prioritas Individu'!AC$7,1,IF('2.1 Data FSVA 2025 &amp; Bobot'!O79&gt;='2.4 Prioritas Individu'!AC$8,2,IF('2.1 Data FSVA 2025 &amp; Bobot'!O79&gt;='2.4 Prioritas Individu'!AC$9,3,IF('2.1 Data FSVA 2025 &amp; Bobot'!O79&gt;='2.4 Prioritas Individu'!AC$10,4,IF('2.1 Data FSVA 2025 &amp; Bobot'!O79&gt;='2.4 Prioritas Individu'!AC$11,5,6))))))</f>
        <v/>
      </c>
      <c r="L79" s="64" t="str">
        <f>IF('2.1 Data FSVA 2025 &amp; Bobot'!Q79="","",IF('2.1 Data FSVA 2025 &amp; Bobot'!Q79&gt;='2.4 Prioritas Individu'!AD$7,1,IF('2.1 Data FSVA 2025 &amp; Bobot'!Q79&gt;='2.4 Prioritas Individu'!AD$8,2,IF('2.1 Data FSVA 2025 &amp; Bobot'!Q79&gt;='2.4 Prioritas Individu'!AD$9,3,IF('2.1 Data FSVA 2025 &amp; Bobot'!Q79&gt;='2.4 Prioritas Individu'!AD$10,4,IF('2.1 Data FSVA 2025 &amp; Bobot'!Q79&gt;='2.4 Prioritas Individu'!AD$11,5,6))))))</f>
        <v/>
      </c>
      <c r="M79" s="64" t="str">
        <f>IF('2.1 Data FSVA 2025 &amp; Bobot'!S79="","",IF('2.1 Data FSVA 2025 &amp; Bobot'!S79&gt;='2.4 Prioritas Individu'!AE$7,1,IF('2.1 Data FSVA 2025 &amp; Bobot'!S79&gt;='2.4 Prioritas Individu'!AE$8,2,IF('2.1 Data FSVA 2025 &amp; Bobot'!S79&gt;='2.4 Prioritas Individu'!AE$9,3,IF('2.1 Data FSVA 2025 &amp; Bobot'!S79&gt;='2.4 Prioritas Individu'!AE$10,4,IF('2.1 Data FSVA 2025 &amp; Bobot'!S79&gt;='2.4 Prioritas Individu'!AE$11,5,6))))))</f>
        <v/>
      </c>
      <c r="N79" s="64" t="str">
        <f>IF('2.1 Data FSVA 2025 &amp; Bobot'!U79="","",IF('2.1 Data FSVA 2025 &amp; Bobot'!U79&lt;'2.4 Prioritas Individu'!AF$7,1,IF('2.1 Data FSVA 2025 &amp; Bobot'!U79&lt;'2.4 Prioritas Individu'!AF$8,2,IF('2.1 Data FSVA 2025 &amp; Bobot'!U79&lt;'2.4 Prioritas Individu'!AF$9,3,IF('2.1 Data FSVA 2025 &amp; Bobot'!U79&lt;'2.4 Prioritas Individu'!AF$10,4,IF('2.1 Data FSVA 2025 &amp; Bobot'!U79&lt;'2.4 Prioritas Individu'!AF$11,5,6))))))</f>
        <v/>
      </c>
      <c r="O79" s="64" t="str">
        <f>IF('2.1 Data FSVA 2025 &amp; Bobot'!W79="","",IF('2.1 Data FSVA 2025 &amp; Bobot'!W79&gt;='2.4 Prioritas Individu'!AG$7,1,IF('2.1 Data FSVA 2025 &amp; Bobot'!W79&gt;='2.4 Prioritas Individu'!AG$8,2,IF('2.1 Data FSVA 2025 &amp; Bobot'!W79&gt;='2.4 Prioritas Individu'!AG$9,3,IF('2.1 Data FSVA 2025 &amp; Bobot'!W79&gt;='2.4 Prioritas Individu'!AG$10,4,IF('2.1 Data FSVA 2025 &amp; Bobot'!W79&gt;='2.4 Prioritas Individu'!AG$11,5,6))))))</f>
        <v/>
      </c>
      <c r="P79" s="64" t="str">
        <f>IF('2.1 Data FSVA 2025 &amp; Bobot'!Y79="","",IF('2.1 Data FSVA 2025 &amp; Bobot'!Y79&lt;'2.4 Prioritas Individu'!AH$7,1,IF('2.1 Data FSVA 2025 &amp; Bobot'!Y79&lt;'2.4 Prioritas Individu'!AH$8,2,IF('2.1 Data FSVA 2025 &amp; Bobot'!Y79&lt;'2.4 Prioritas Individu'!AH$9,3,IF('2.1 Data FSVA 2025 &amp; Bobot'!Y79&lt;'2.4 Prioritas Individu'!AH$10,4,IF('2.1 Data FSVA 2025 &amp; Bobot'!Y79&lt;'2.4 Prioritas Individu'!AH$11,5,6))))))</f>
        <v/>
      </c>
      <c r="Q79" s="64" t="str">
        <f>IF('2.1 Data FSVA 2025 &amp; Bobot'!AA79="","",IF('2.1 Data FSVA 2025 &amp; Bobot'!AA79&lt;'2.4 Prioritas Individu'!AI$7,1,IF('2.1 Data FSVA 2025 &amp; Bobot'!AA79&lt;'2.4 Prioritas Individu'!AI$8,2,IF('2.1 Data FSVA 2025 &amp; Bobot'!AA79&lt;'2.4 Prioritas Individu'!AI$9,3,IF('2.1 Data FSVA 2025 &amp; Bobot'!AA79&lt;'2.4 Prioritas Individu'!AI$10,4,IF('2.1 Data FSVA 2025 &amp; Bobot'!AA79&lt;'2.4 Prioritas Individu'!AI$11,5,6))))))</f>
        <v/>
      </c>
      <c r="R79" s="64" t="str">
        <f>IF('2.1 Data FSVA 2025 &amp; Bobot'!AC79="","",IF('2.1 Data FSVA 2025 &amp; Bobot'!AC79&gt;='2.4 Prioritas Individu'!AJ$7,1,IF('2.1 Data FSVA 2025 &amp; Bobot'!AC79&gt;='2.4 Prioritas Individu'!AJ$8,2,IF('2.1 Data FSVA 2025 &amp; Bobot'!AC79&gt;='2.4 Prioritas Individu'!AJ$9,3,4))))</f>
        <v/>
      </c>
      <c r="S79" s="4" t="str">
        <f>'2.3 Indeks &amp; Cut off Komposit'!U83</f>
        <v>-</v>
      </c>
      <c r="T79" s="1" t="str">
        <f t="shared" si="2"/>
        <v>-</v>
      </c>
      <c r="U79" s="64" t="str">
        <f t="shared" si="3"/>
        <v>-</v>
      </c>
    </row>
    <row r="80" spans="1:21" x14ac:dyDescent="0.3">
      <c r="A80" s="1" t="str">
        <f>IF('2.1 Data FSVA 2025 &amp; Bobot'!A80="","",'2.1 Data FSVA 2025 &amp; Bobot'!A80)</f>
        <v/>
      </c>
      <c r="B80" s="2" t="str">
        <f>IF('2.1 Data FSVA 2025 &amp; Bobot'!B80="","",'2.1 Data FSVA 2025 &amp; Bobot'!B80)</f>
        <v/>
      </c>
      <c r="C80" s="1" t="str">
        <f>IF('2.1 Data FSVA 2025 &amp; Bobot'!C80="","",'2.1 Data FSVA 2025 &amp; Bobot'!C80)</f>
        <v/>
      </c>
      <c r="D80" s="1" t="str">
        <f>IF('2.1 Data FSVA 2025 &amp; Bobot'!D80="","",'2.1 Data FSVA 2025 &amp; Bobot'!D80)</f>
        <v/>
      </c>
      <c r="E80" s="1" t="str">
        <f>IF('2.1 Data FSVA 2025 &amp; Bobot'!E80="","",'2.1 Data FSVA 2025 &amp; Bobot'!E80)</f>
        <v/>
      </c>
      <c r="F80" s="2" t="str">
        <f>IF('2.1 Data FSVA 2025 &amp; Bobot'!F80="","",'2.1 Data FSVA 2025 &amp; Bobot'!F80)</f>
        <v/>
      </c>
      <c r="G80" s="64" t="str">
        <f>IF('2.1 Data FSVA 2025 &amp; Bobot'!G80="","",IF('2.1 Data FSVA 2025 &amp; Bobot'!G80&gt;='2.4 Prioritas Individu'!$Y$7,1,IF('2.1 Data FSVA 2025 &amp; Bobot'!G80&gt;='2.4 Prioritas Individu'!$Y$8,2,IF('2.1 Data FSVA 2025 &amp; Bobot'!G80&gt;='2.4 Prioritas Individu'!$Y$9,3,IF('2.1 Data FSVA 2025 &amp; Bobot'!G80&gt;='2.4 Prioritas Individu'!$Y$10,4,IF('2.1 Data FSVA 2025 &amp; Bobot'!G80&gt;='2.4 Prioritas Individu'!$Y$11,5,6))))))</f>
        <v/>
      </c>
      <c r="H80" s="64" t="str">
        <f>IF('2.1 Data FSVA 2025 &amp; Bobot'!I80="","",IF('2.1 Data FSVA 2025 &amp; Bobot'!I80&lt;'2.4 Prioritas Individu'!$Z$7,1,IF('2.1 Data FSVA 2025 &amp; Bobot'!I80&lt;'2.4 Prioritas Individu'!$Z$8,2,IF('2.1 Data FSVA 2025 &amp; Bobot'!I80&lt;'2.4 Prioritas Individu'!$Z$9,3,IF('2.1 Data FSVA 2025 &amp; Bobot'!I80&lt;'2.4 Prioritas Individu'!$Z$10,4,IF('2.1 Data FSVA 2025 &amp; Bobot'!I80&lt;'2.4 Prioritas Individu'!$Z$11,5,6))))))</f>
        <v/>
      </c>
      <c r="I80" s="64" t="str">
        <f>IF('2.1 Data FSVA 2025 &amp; Bobot'!K80="","",IF('2.1 Data FSVA 2025 &amp; Bobot'!K80&lt;'2.4 Prioritas Individu'!AA$7,1,IF('2.1 Data FSVA 2025 &amp; Bobot'!K80&lt;'2.4 Prioritas Individu'!AA$8,2,IF('2.1 Data FSVA 2025 &amp; Bobot'!K80&lt;'2.4 Prioritas Individu'!AA$9,3,IF('2.1 Data FSVA 2025 &amp; Bobot'!K80&lt;'2.4 Prioritas Individu'!AA$10,4,IF('2.1 Data FSVA 2025 &amp; Bobot'!K80&lt;'2.4 Prioritas Individu'!AA$11,5,6))))))</f>
        <v/>
      </c>
      <c r="J80" s="64" t="str">
        <f>IF('2.1 Data FSVA 2025 &amp; Bobot'!M80="","",IF('2.1 Data FSVA 2025 &amp; Bobot'!M80&lt;'2.4 Prioritas Individu'!AB$7,1,IF('2.1 Data FSVA 2025 &amp; Bobot'!M80&lt;'2.4 Prioritas Individu'!AB$8,2,IF('2.1 Data FSVA 2025 &amp; Bobot'!M80&lt;'2.4 Prioritas Individu'!AB$9,3,IF('2.1 Data FSVA 2025 &amp; Bobot'!M80&lt;'2.4 Prioritas Individu'!AB$10,4,IF('2.1 Data FSVA 2025 &amp; Bobot'!M80&lt;'2.4 Prioritas Individu'!AB$11,5,6))))))</f>
        <v/>
      </c>
      <c r="K80" s="64" t="str">
        <f>IF('2.1 Data FSVA 2025 &amp; Bobot'!O80="","",IF('2.1 Data FSVA 2025 &amp; Bobot'!O80&gt;='2.4 Prioritas Individu'!AC$7,1,IF('2.1 Data FSVA 2025 &amp; Bobot'!O80&gt;='2.4 Prioritas Individu'!AC$8,2,IF('2.1 Data FSVA 2025 &amp; Bobot'!O80&gt;='2.4 Prioritas Individu'!AC$9,3,IF('2.1 Data FSVA 2025 &amp; Bobot'!O80&gt;='2.4 Prioritas Individu'!AC$10,4,IF('2.1 Data FSVA 2025 &amp; Bobot'!O80&gt;='2.4 Prioritas Individu'!AC$11,5,6))))))</f>
        <v/>
      </c>
      <c r="L80" s="64" t="str">
        <f>IF('2.1 Data FSVA 2025 &amp; Bobot'!Q80="","",IF('2.1 Data FSVA 2025 &amp; Bobot'!Q80&gt;='2.4 Prioritas Individu'!AD$7,1,IF('2.1 Data FSVA 2025 &amp; Bobot'!Q80&gt;='2.4 Prioritas Individu'!AD$8,2,IF('2.1 Data FSVA 2025 &amp; Bobot'!Q80&gt;='2.4 Prioritas Individu'!AD$9,3,IF('2.1 Data FSVA 2025 &amp; Bobot'!Q80&gt;='2.4 Prioritas Individu'!AD$10,4,IF('2.1 Data FSVA 2025 &amp; Bobot'!Q80&gt;='2.4 Prioritas Individu'!AD$11,5,6))))))</f>
        <v/>
      </c>
      <c r="M80" s="64" t="str">
        <f>IF('2.1 Data FSVA 2025 &amp; Bobot'!S80="","",IF('2.1 Data FSVA 2025 &amp; Bobot'!S80&gt;='2.4 Prioritas Individu'!AE$7,1,IF('2.1 Data FSVA 2025 &amp; Bobot'!S80&gt;='2.4 Prioritas Individu'!AE$8,2,IF('2.1 Data FSVA 2025 &amp; Bobot'!S80&gt;='2.4 Prioritas Individu'!AE$9,3,IF('2.1 Data FSVA 2025 &amp; Bobot'!S80&gt;='2.4 Prioritas Individu'!AE$10,4,IF('2.1 Data FSVA 2025 &amp; Bobot'!S80&gt;='2.4 Prioritas Individu'!AE$11,5,6))))))</f>
        <v/>
      </c>
      <c r="N80" s="64" t="str">
        <f>IF('2.1 Data FSVA 2025 &amp; Bobot'!U80="","",IF('2.1 Data FSVA 2025 &amp; Bobot'!U80&lt;'2.4 Prioritas Individu'!AF$7,1,IF('2.1 Data FSVA 2025 &amp; Bobot'!U80&lt;'2.4 Prioritas Individu'!AF$8,2,IF('2.1 Data FSVA 2025 &amp; Bobot'!U80&lt;'2.4 Prioritas Individu'!AF$9,3,IF('2.1 Data FSVA 2025 &amp; Bobot'!U80&lt;'2.4 Prioritas Individu'!AF$10,4,IF('2.1 Data FSVA 2025 &amp; Bobot'!U80&lt;'2.4 Prioritas Individu'!AF$11,5,6))))))</f>
        <v/>
      </c>
      <c r="O80" s="64" t="str">
        <f>IF('2.1 Data FSVA 2025 &amp; Bobot'!W80="","",IF('2.1 Data FSVA 2025 &amp; Bobot'!W80&gt;='2.4 Prioritas Individu'!AG$7,1,IF('2.1 Data FSVA 2025 &amp; Bobot'!W80&gt;='2.4 Prioritas Individu'!AG$8,2,IF('2.1 Data FSVA 2025 &amp; Bobot'!W80&gt;='2.4 Prioritas Individu'!AG$9,3,IF('2.1 Data FSVA 2025 &amp; Bobot'!W80&gt;='2.4 Prioritas Individu'!AG$10,4,IF('2.1 Data FSVA 2025 &amp; Bobot'!W80&gt;='2.4 Prioritas Individu'!AG$11,5,6))))))</f>
        <v/>
      </c>
      <c r="P80" s="64" t="str">
        <f>IF('2.1 Data FSVA 2025 &amp; Bobot'!Y80="","",IF('2.1 Data FSVA 2025 &amp; Bobot'!Y80&lt;'2.4 Prioritas Individu'!AH$7,1,IF('2.1 Data FSVA 2025 &amp; Bobot'!Y80&lt;'2.4 Prioritas Individu'!AH$8,2,IF('2.1 Data FSVA 2025 &amp; Bobot'!Y80&lt;'2.4 Prioritas Individu'!AH$9,3,IF('2.1 Data FSVA 2025 &amp; Bobot'!Y80&lt;'2.4 Prioritas Individu'!AH$10,4,IF('2.1 Data FSVA 2025 &amp; Bobot'!Y80&lt;'2.4 Prioritas Individu'!AH$11,5,6))))))</f>
        <v/>
      </c>
      <c r="Q80" s="64" t="str">
        <f>IF('2.1 Data FSVA 2025 &amp; Bobot'!AA80="","",IF('2.1 Data FSVA 2025 &amp; Bobot'!AA80&lt;'2.4 Prioritas Individu'!AI$7,1,IF('2.1 Data FSVA 2025 &amp; Bobot'!AA80&lt;'2.4 Prioritas Individu'!AI$8,2,IF('2.1 Data FSVA 2025 &amp; Bobot'!AA80&lt;'2.4 Prioritas Individu'!AI$9,3,IF('2.1 Data FSVA 2025 &amp; Bobot'!AA80&lt;'2.4 Prioritas Individu'!AI$10,4,IF('2.1 Data FSVA 2025 &amp; Bobot'!AA80&lt;'2.4 Prioritas Individu'!AI$11,5,6))))))</f>
        <v/>
      </c>
      <c r="R80" s="64" t="str">
        <f>IF('2.1 Data FSVA 2025 &amp; Bobot'!AC80="","",IF('2.1 Data FSVA 2025 &amp; Bobot'!AC80&gt;='2.4 Prioritas Individu'!AJ$7,1,IF('2.1 Data FSVA 2025 &amp; Bobot'!AC80&gt;='2.4 Prioritas Individu'!AJ$8,2,IF('2.1 Data FSVA 2025 &amp; Bobot'!AC80&gt;='2.4 Prioritas Individu'!AJ$9,3,4))))</f>
        <v/>
      </c>
      <c r="S80" s="4" t="str">
        <f>'2.3 Indeks &amp; Cut off Komposit'!U84</f>
        <v>-</v>
      </c>
      <c r="T80" s="1" t="str">
        <f t="shared" si="2"/>
        <v>-</v>
      </c>
      <c r="U80" s="64" t="str">
        <f t="shared" si="3"/>
        <v>-</v>
      </c>
    </row>
    <row r="81" spans="1:21" x14ac:dyDescent="0.3">
      <c r="A81" s="1" t="str">
        <f>IF('2.1 Data FSVA 2025 &amp; Bobot'!A81="","",'2.1 Data FSVA 2025 &amp; Bobot'!A81)</f>
        <v/>
      </c>
      <c r="B81" s="2" t="str">
        <f>IF('2.1 Data FSVA 2025 &amp; Bobot'!B81="","",'2.1 Data FSVA 2025 &amp; Bobot'!B81)</f>
        <v/>
      </c>
      <c r="C81" s="1" t="str">
        <f>IF('2.1 Data FSVA 2025 &amp; Bobot'!C81="","",'2.1 Data FSVA 2025 &amp; Bobot'!C81)</f>
        <v/>
      </c>
      <c r="D81" s="1" t="str">
        <f>IF('2.1 Data FSVA 2025 &amp; Bobot'!D81="","",'2.1 Data FSVA 2025 &amp; Bobot'!D81)</f>
        <v/>
      </c>
      <c r="E81" s="1" t="str">
        <f>IF('2.1 Data FSVA 2025 &amp; Bobot'!E81="","",'2.1 Data FSVA 2025 &amp; Bobot'!E81)</f>
        <v/>
      </c>
      <c r="F81" s="2" t="str">
        <f>IF('2.1 Data FSVA 2025 &amp; Bobot'!F81="","",'2.1 Data FSVA 2025 &amp; Bobot'!F81)</f>
        <v/>
      </c>
      <c r="G81" s="64" t="str">
        <f>IF('2.1 Data FSVA 2025 &amp; Bobot'!G81="","",IF('2.1 Data FSVA 2025 &amp; Bobot'!G81&gt;='2.4 Prioritas Individu'!$Y$7,1,IF('2.1 Data FSVA 2025 &amp; Bobot'!G81&gt;='2.4 Prioritas Individu'!$Y$8,2,IF('2.1 Data FSVA 2025 &amp; Bobot'!G81&gt;='2.4 Prioritas Individu'!$Y$9,3,IF('2.1 Data FSVA 2025 &amp; Bobot'!G81&gt;='2.4 Prioritas Individu'!$Y$10,4,IF('2.1 Data FSVA 2025 &amp; Bobot'!G81&gt;='2.4 Prioritas Individu'!$Y$11,5,6))))))</f>
        <v/>
      </c>
      <c r="H81" s="64" t="str">
        <f>IF('2.1 Data FSVA 2025 &amp; Bobot'!I81="","",IF('2.1 Data FSVA 2025 &amp; Bobot'!I81&lt;'2.4 Prioritas Individu'!$Z$7,1,IF('2.1 Data FSVA 2025 &amp; Bobot'!I81&lt;'2.4 Prioritas Individu'!$Z$8,2,IF('2.1 Data FSVA 2025 &amp; Bobot'!I81&lt;'2.4 Prioritas Individu'!$Z$9,3,IF('2.1 Data FSVA 2025 &amp; Bobot'!I81&lt;'2.4 Prioritas Individu'!$Z$10,4,IF('2.1 Data FSVA 2025 &amp; Bobot'!I81&lt;'2.4 Prioritas Individu'!$Z$11,5,6))))))</f>
        <v/>
      </c>
      <c r="I81" s="64" t="str">
        <f>IF('2.1 Data FSVA 2025 &amp; Bobot'!K81="","",IF('2.1 Data FSVA 2025 &amp; Bobot'!K81&lt;'2.4 Prioritas Individu'!AA$7,1,IF('2.1 Data FSVA 2025 &amp; Bobot'!K81&lt;'2.4 Prioritas Individu'!AA$8,2,IF('2.1 Data FSVA 2025 &amp; Bobot'!K81&lt;'2.4 Prioritas Individu'!AA$9,3,IF('2.1 Data FSVA 2025 &amp; Bobot'!K81&lt;'2.4 Prioritas Individu'!AA$10,4,IF('2.1 Data FSVA 2025 &amp; Bobot'!K81&lt;'2.4 Prioritas Individu'!AA$11,5,6))))))</f>
        <v/>
      </c>
      <c r="J81" s="64" t="str">
        <f>IF('2.1 Data FSVA 2025 &amp; Bobot'!M81="","",IF('2.1 Data FSVA 2025 &amp; Bobot'!M81&lt;'2.4 Prioritas Individu'!AB$7,1,IF('2.1 Data FSVA 2025 &amp; Bobot'!M81&lt;'2.4 Prioritas Individu'!AB$8,2,IF('2.1 Data FSVA 2025 &amp; Bobot'!M81&lt;'2.4 Prioritas Individu'!AB$9,3,IF('2.1 Data FSVA 2025 &amp; Bobot'!M81&lt;'2.4 Prioritas Individu'!AB$10,4,IF('2.1 Data FSVA 2025 &amp; Bobot'!M81&lt;'2.4 Prioritas Individu'!AB$11,5,6))))))</f>
        <v/>
      </c>
      <c r="K81" s="64" t="str">
        <f>IF('2.1 Data FSVA 2025 &amp; Bobot'!O81="","",IF('2.1 Data FSVA 2025 &amp; Bobot'!O81&gt;='2.4 Prioritas Individu'!AC$7,1,IF('2.1 Data FSVA 2025 &amp; Bobot'!O81&gt;='2.4 Prioritas Individu'!AC$8,2,IF('2.1 Data FSVA 2025 &amp; Bobot'!O81&gt;='2.4 Prioritas Individu'!AC$9,3,IF('2.1 Data FSVA 2025 &amp; Bobot'!O81&gt;='2.4 Prioritas Individu'!AC$10,4,IF('2.1 Data FSVA 2025 &amp; Bobot'!O81&gt;='2.4 Prioritas Individu'!AC$11,5,6))))))</f>
        <v/>
      </c>
      <c r="L81" s="64" t="str">
        <f>IF('2.1 Data FSVA 2025 &amp; Bobot'!Q81="","",IF('2.1 Data FSVA 2025 &amp; Bobot'!Q81&gt;='2.4 Prioritas Individu'!AD$7,1,IF('2.1 Data FSVA 2025 &amp; Bobot'!Q81&gt;='2.4 Prioritas Individu'!AD$8,2,IF('2.1 Data FSVA 2025 &amp; Bobot'!Q81&gt;='2.4 Prioritas Individu'!AD$9,3,IF('2.1 Data FSVA 2025 &amp; Bobot'!Q81&gt;='2.4 Prioritas Individu'!AD$10,4,IF('2.1 Data FSVA 2025 &amp; Bobot'!Q81&gt;='2.4 Prioritas Individu'!AD$11,5,6))))))</f>
        <v/>
      </c>
      <c r="M81" s="64" t="str">
        <f>IF('2.1 Data FSVA 2025 &amp; Bobot'!S81="","",IF('2.1 Data FSVA 2025 &amp; Bobot'!S81&gt;='2.4 Prioritas Individu'!AE$7,1,IF('2.1 Data FSVA 2025 &amp; Bobot'!S81&gt;='2.4 Prioritas Individu'!AE$8,2,IF('2.1 Data FSVA 2025 &amp; Bobot'!S81&gt;='2.4 Prioritas Individu'!AE$9,3,IF('2.1 Data FSVA 2025 &amp; Bobot'!S81&gt;='2.4 Prioritas Individu'!AE$10,4,IF('2.1 Data FSVA 2025 &amp; Bobot'!S81&gt;='2.4 Prioritas Individu'!AE$11,5,6))))))</f>
        <v/>
      </c>
      <c r="N81" s="64" t="str">
        <f>IF('2.1 Data FSVA 2025 &amp; Bobot'!U81="","",IF('2.1 Data FSVA 2025 &amp; Bobot'!U81&lt;'2.4 Prioritas Individu'!AF$7,1,IF('2.1 Data FSVA 2025 &amp; Bobot'!U81&lt;'2.4 Prioritas Individu'!AF$8,2,IF('2.1 Data FSVA 2025 &amp; Bobot'!U81&lt;'2.4 Prioritas Individu'!AF$9,3,IF('2.1 Data FSVA 2025 &amp; Bobot'!U81&lt;'2.4 Prioritas Individu'!AF$10,4,IF('2.1 Data FSVA 2025 &amp; Bobot'!U81&lt;'2.4 Prioritas Individu'!AF$11,5,6))))))</f>
        <v/>
      </c>
      <c r="O81" s="64" t="str">
        <f>IF('2.1 Data FSVA 2025 &amp; Bobot'!W81="","",IF('2.1 Data FSVA 2025 &amp; Bobot'!W81&gt;='2.4 Prioritas Individu'!AG$7,1,IF('2.1 Data FSVA 2025 &amp; Bobot'!W81&gt;='2.4 Prioritas Individu'!AG$8,2,IF('2.1 Data FSVA 2025 &amp; Bobot'!W81&gt;='2.4 Prioritas Individu'!AG$9,3,IF('2.1 Data FSVA 2025 &amp; Bobot'!W81&gt;='2.4 Prioritas Individu'!AG$10,4,IF('2.1 Data FSVA 2025 &amp; Bobot'!W81&gt;='2.4 Prioritas Individu'!AG$11,5,6))))))</f>
        <v/>
      </c>
      <c r="P81" s="64" t="str">
        <f>IF('2.1 Data FSVA 2025 &amp; Bobot'!Y81="","",IF('2.1 Data FSVA 2025 &amp; Bobot'!Y81&lt;'2.4 Prioritas Individu'!AH$7,1,IF('2.1 Data FSVA 2025 &amp; Bobot'!Y81&lt;'2.4 Prioritas Individu'!AH$8,2,IF('2.1 Data FSVA 2025 &amp; Bobot'!Y81&lt;'2.4 Prioritas Individu'!AH$9,3,IF('2.1 Data FSVA 2025 &amp; Bobot'!Y81&lt;'2.4 Prioritas Individu'!AH$10,4,IF('2.1 Data FSVA 2025 &amp; Bobot'!Y81&lt;'2.4 Prioritas Individu'!AH$11,5,6))))))</f>
        <v/>
      </c>
      <c r="Q81" s="64" t="str">
        <f>IF('2.1 Data FSVA 2025 &amp; Bobot'!AA81="","",IF('2.1 Data FSVA 2025 &amp; Bobot'!AA81&lt;'2.4 Prioritas Individu'!AI$7,1,IF('2.1 Data FSVA 2025 &amp; Bobot'!AA81&lt;'2.4 Prioritas Individu'!AI$8,2,IF('2.1 Data FSVA 2025 &amp; Bobot'!AA81&lt;'2.4 Prioritas Individu'!AI$9,3,IF('2.1 Data FSVA 2025 &amp; Bobot'!AA81&lt;'2.4 Prioritas Individu'!AI$10,4,IF('2.1 Data FSVA 2025 &amp; Bobot'!AA81&lt;'2.4 Prioritas Individu'!AI$11,5,6))))))</f>
        <v/>
      </c>
      <c r="R81" s="64" t="str">
        <f>IF('2.1 Data FSVA 2025 &amp; Bobot'!AC81="","",IF('2.1 Data FSVA 2025 &amp; Bobot'!AC81&gt;='2.4 Prioritas Individu'!AJ$7,1,IF('2.1 Data FSVA 2025 &amp; Bobot'!AC81&gt;='2.4 Prioritas Individu'!AJ$8,2,IF('2.1 Data FSVA 2025 &amp; Bobot'!AC81&gt;='2.4 Prioritas Individu'!AJ$9,3,4))))</f>
        <v/>
      </c>
      <c r="S81" s="4" t="str">
        <f>'2.3 Indeks &amp; Cut off Komposit'!U85</f>
        <v>-</v>
      </c>
      <c r="T81" s="1" t="str">
        <f t="shared" si="2"/>
        <v>-</v>
      </c>
      <c r="U81" s="64" t="str">
        <f t="shared" si="3"/>
        <v>-</v>
      </c>
    </row>
    <row r="82" spans="1:21" x14ac:dyDescent="0.3">
      <c r="A82" s="1" t="str">
        <f>IF('2.1 Data FSVA 2025 &amp; Bobot'!A82="","",'2.1 Data FSVA 2025 &amp; Bobot'!A82)</f>
        <v/>
      </c>
      <c r="B82" s="2" t="str">
        <f>IF('2.1 Data FSVA 2025 &amp; Bobot'!B82="","",'2.1 Data FSVA 2025 &amp; Bobot'!B82)</f>
        <v/>
      </c>
      <c r="C82" s="1" t="str">
        <f>IF('2.1 Data FSVA 2025 &amp; Bobot'!C82="","",'2.1 Data FSVA 2025 &amp; Bobot'!C82)</f>
        <v/>
      </c>
      <c r="D82" s="1" t="str">
        <f>IF('2.1 Data FSVA 2025 &amp; Bobot'!D82="","",'2.1 Data FSVA 2025 &amp; Bobot'!D82)</f>
        <v/>
      </c>
      <c r="E82" s="1" t="str">
        <f>IF('2.1 Data FSVA 2025 &amp; Bobot'!E82="","",'2.1 Data FSVA 2025 &amp; Bobot'!E82)</f>
        <v/>
      </c>
      <c r="F82" s="2" t="str">
        <f>IF('2.1 Data FSVA 2025 &amp; Bobot'!F82="","",'2.1 Data FSVA 2025 &amp; Bobot'!F82)</f>
        <v/>
      </c>
      <c r="G82" s="64" t="str">
        <f>IF('2.1 Data FSVA 2025 &amp; Bobot'!G82="","",IF('2.1 Data FSVA 2025 &amp; Bobot'!G82&gt;='2.4 Prioritas Individu'!$Y$7,1,IF('2.1 Data FSVA 2025 &amp; Bobot'!G82&gt;='2.4 Prioritas Individu'!$Y$8,2,IF('2.1 Data FSVA 2025 &amp; Bobot'!G82&gt;='2.4 Prioritas Individu'!$Y$9,3,IF('2.1 Data FSVA 2025 &amp; Bobot'!G82&gt;='2.4 Prioritas Individu'!$Y$10,4,IF('2.1 Data FSVA 2025 &amp; Bobot'!G82&gt;='2.4 Prioritas Individu'!$Y$11,5,6))))))</f>
        <v/>
      </c>
      <c r="H82" s="64" t="str">
        <f>IF('2.1 Data FSVA 2025 &amp; Bobot'!I82="","",IF('2.1 Data FSVA 2025 &amp; Bobot'!I82&lt;'2.4 Prioritas Individu'!$Z$7,1,IF('2.1 Data FSVA 2025 &amp; Bobot'!I82&lt;'2.4 Prioritas Individu'!$Z$8,2,IF('2.1 Data FSVA 2025 &amp; Bobot'!I82&lt;'2.4 Prioritas Individu'!$Z$9,3,IF('2.1 Data FSVA 2025 &amp; Bobot'!I82&lt;'2.4 Prioritas Individu'!$Z$10,4,IF('2.1 Data FSVA 2025 &amp; Bobot'!I82&lt;'2.4 Prioritas Individu'!$Z$11,5,6))))))</f>
        <v/>
      </c>
      <c r="I82" s="64" t="str">
        <f>IF('2.1 Data FSVA 2025 &amp; Bobot'!K82="","",IF('2.1 Data FSVA 2025 &amp; Bobot'!K82&lt;'2.4 Prioritas Individu'!AA$7,1,IF('2.1 Data FSVA 2025 &amp; Bobot'!K82&lt;'2.4 Prioritas Individu'!AA$8,2,IF('2.1 Data FSVA 2025 &amp; Bobot'!K82&lt;'2.4 Prioritas Individu'!AA$9,3,IF('2.1 Data FSVA 2025 &amp; Bobot'!K82&lt;'2.4 Prioritas Individu'!AA$10,4,IF('2.1 Data FSVA 2025 &amp; Bobot'!K82&lt;'2.4 Prioritas Individu'!AA$11,5,6))))))</f>
        <v/>
      </c>
      <c r="J82" s="64" t="str">
        <f>IF('2.1 Data FSVA 2025 &amp; Bobot'!M82="","",IF('2.1 Data FSVA 2025 &amp; Bobot'!M82&lt;'2.4 Prioritas Individu'!AB$7,1,IF('2.1 Data FSVA 2025 &amp; Bobot'!M82&lt;'2.4 Prioritas Individu'!AB$8,2,IF('2.1 Data FSVA 2025 &amp; Bobot'!M82&lt;'2.4 Prioritas Individu'!AB$9,3,IF('2.1 Data FSVA 2025 &amp; Bobot'!M82&lt;'2.4 Prioritas Individu'!AB$10,4,IF('2.1 Data FSVA 2025 &amp; Bobot'!M82&lt;'2.4 Prioritas Individu'!AB$11,5,6))))))</f>
        <v/>
      </c>
      <c r="K82" s="64" t="str">
        <f>IF('2.1 Data FSVA 2025 &amp; Bobot'!O82="","",IF('2.1 Data FSVA 2025 &amp; Bobot'!O82&gt;='2.4 Prioritas Individu'!AC$7,1,IF('2.1 Data FSVA 2025 &amp; Bobot'!O82&gt;='2.4 Prioritas Individu'!AC$8,2,IF('2.1 Data FSVA 2025 &amp; Bobot'!O82&gt;='2.4 Prioritas Individu'!AC$9,3,IF('2.1 Data FSVA 2025 &amp; Bobot'!O82&gt;='2.4 Prioritas Individu'!AC$10,4,IF('2.1 Data FSVA 2025 &amp; Bobot'!O82&gt;='2.4 Prioritas Individu'!AC$11,5,6))))))</f>
        <v/>
      </c>
      <c r="L82" s="64" t="str">
        <f>IF('2.1 Data FSVA 2025 &amp; Bobot'!Q82="","",IF('2.1 Data FSVA 2025 &amp; Bobot'!Q82&gt;='2.4 Prioritas Individu'!AD$7,1,IF('2.1 Data FSVA 2025 &amp; Bobot'!Q82&gt;='2.4 Prioritas Individu'!AD$8,2,IF('2.1 Data FSVA 2025 &amp; Bobot'!Q82&gt;='2.4 Prioritas Individu'!AD$9,3,IF('2.1 Data FSVA 2025 &amp; Bobot'!Q82&gt;='2.4 Prioritas Individu'!AD$10,4,IF('2.1 Data FSVA 2025 &amp; Bobot'!Q82&gt;='2.4 Prioritas Individu'!AD$11,5,6))))))</f>
        <v/>
      </c>
      <c r="M82" s="64" t="str">
        <f>IF('2.1 Data FSVA 2025 &amp; Bobot'!S82="","",IF('2.1 Data FSVA 2025 &amp; Bobot'!S82&gt;='2.4 Prioritas Individu'!AE$7,1,IF('2.1 Data FSVA 2025 &amp; Bobot'!S82&gt;='2.4 Prioritas Individu'!AE$8,2,IF('2.1 Data FSVA 2025 &amp; Bobot'!S82&gt;='2.4 Prioritas Individu'!AE$9,3,IF('2.1 Data FSVA 2025 &amp; Bobot'!S82&gt;='2.4 Prioritas Individu'!AE$10,4,IF('2.1 Data FSVA 2025 &amp; Bobot'!S82&gt;='2.4 Prioritas Individu'!AE$11,5,6))))))</f>
        <v/>
      </c>
      <c r="N82" s="64" t="str">
        <f>IF('2.1 Data FSVA 2025 &amp; Bobot'!U82="","",IF('2.1 Data FSVA 2025 &amp; Bobot'!U82&lt;'2.4 Prioritas Individu'!AF$7,1,IF('2.1 Data FSVA 2025 &amp; Bobot'!U82&lt;'2.4 Prioritas Individu'!AF$8,2,IF('2.1 Data FSVA 2025 &amp; Bobot'!U82&lt;'2.4 Prioritas Individu'!AF$9,3,IF('2.1 Data FSVA 2025 &amp; Bobot'!U82&lt;'2.4 Prioritas Individu'!AF$10,4,IF('2.1 Data FSVA 2025 &amp; Bobot'!U82&lt;'2.4 Prioritas Individu'!AF$11,5,6))))))</f>
        <v/>
      </c>
      <c r="O82" s="64" t="str">
        <f>IF('2.1 Data FSVA 2025 &amp; Bobot'!W82="","",IF('2.1 Data FSVA 2025 &amp; Bobot'!W82&gt;='2.4 Prioritas Individu'!AG$7,1,IF('2.1 Data FSVA 2025 &amp; Bobot'!W82&gt;='2.4 Prioritas Individu'!AG$8,2,IF('2.1 Data FSVA 2025 &amp; Bobot'!W82&gt;='2.4 Prioritas Individu'!AG$9,3,IF('2.1 Data FSVA 2025 &amp; Bobot'!W82&gt;='2.4 Prioritas Individu'!AG$10,4,IF('2.1 Data FSVA 2025 &amp; Bobot'!W82&gt;='2.4 Prioritas Individu'!AG$11,5,6))))))</f>
        <v/>
      </c>
      <c r="P82" s="64" t="str">
        <f>IF('2.1 Data FSVA 2025 &amp; Bobot'!Y82="","",IF('2.1 Data FSVA 2025 &amp; Bobot'!Y82&lt;'2.4 Prioritas Individu'!AH$7,1,IF('2.1 Data FSVA 2025 &amp; Bobot'!Y82&lt;'2.4 Prioritas Individu'!AH$8,2,IF('2.1 Data FSVA 2025 &amp; Bobot'!Y82&lt;'2.4 Prioritas Individu'!AH$9,3,IF('2.1 Data FSVA 2025 &amp; Bobot'!Y82&lt;'2.4 Prioritas Individu'!AH$10,4,IF('2.1 Data FSVA 2025 &amp; Bobot'!Y82&lt;'2.4 Prioritas Individu'!AH$11,5,6))))))</f>
        <v/>
      </c>
      <c r="Q82" s="64" t="str">
        <f>IF('2.1 Data FSVA 2025 &amp; Bobot'!AA82="","",IF('2.1 Data FSVA 2025 &amp; Bobot'!AA82&lt;'2.4 Prioritas Individu'!AI$7,1,IF('2.1 Data FSVA 2025 &amp; Bobot'!AA82&lt;'2.4 Prioritas Individu'!AI$8,2,IF('2.1 Data FSVA 2025 &amp; Bobot'!AA82&lt;'2.4 Prioritas Individu'!AI$9,3,IF('2.1 Data FSVA 2025 &amp; Bobot'!AA82&lt;'2.4 Prioritas Individu'!AI$10,4,IF('2.1 Data FSVA 2025 &amp; Bobot'!AA82&lt;'2.4 Prioritas Individu'!AI$11,5,6))))))</f>
        <v/>
      </c>
      <c r="R82" s="64" t="str">
        <f>IF('2.1 Data FSVA 2025 &amp; Bobot'!AC82="","",IF('2.1 Data FSVA 2025 &amp; Bobot'!AC82&gt;='2.4 Prioritas Individu'!AJ$7,1,IF('2.1 Data FSVA 2025 &amp; Bobot'!AC82&gt;='2.4 Prioritas Individu'!AJ$8,2,IF('2.1 Data FSVA 2025 &amp; Bobot'!AC82&gt;='2.4 Prioritas Individu'!AJ$9,3,4))))</f>
        <v/>
      </c>
      <c r="S82" s="4" t="str">
        <f>'2.3 Indeks &amp; Cut off Komposit'!U86</f>
        <v>-</v>
      </c>
      <c r="T82" s="1" t="str">
        <f t="shared" si="2"/>
        <v>-</v>
      </c>
      <c r="U82" s="64" t="str">
        <f t="shared" si="3"/>
        <v>-</v>
      </c>
    </row>
    <row r="83" spans="1:21" x14ac:dyDescent="0.3">
      <c r="A83" s="1" t="str">
        <f>IF('2.1 Data FSVA 2025 &amp; Bobot'!A83="","",'2.1 Data FSVA 2025 &amp; Bobot'!A83)</f>
        <v/>
      </c>
      <c r="B83" s="2" t="str">
        <f>IF('2.1 Data FSVA 2025 &amp; Bobot'!B83="","",'2.1 Data FSVA 2025 &amp; Bobot'!B83)</f>
        <v/>
      </c>
      <c r="C83" s="1" t="str">
        <f>IF('2.1 Data FSVA 2025 &amp; Bobot'!C83="","",'2.1 Data FSVA 2025 &amp; Bobot'!C83)</f>
        <v/>
      </c>
      <c r="D83" s="1" t="str">
        <f>IF('2.1 Data FSVA 2025 &amp; Bobot'!D83="","",'2.1 Data FSVA 2025 &amp; Bobot'!D83)</f>
        <v/>
      </c>
      <c r="E83" s="1" t="str">
        <f>IF('2.1 Data FSVA 2025 &amp; Bobot'!E83="","",'2.1 Data FSVA 2025 &amp; Bobot'!E83)</f>
        <v/>
      </c>
      <c r="F83" s="2" t="str">
        <f>IF('2.1 Data FSVA 2025 &amp; Bobot'!F83="","",'2.1 Data FSVA 2025 &amp; Bobot'!F83)</f>
        <v/>
      </c>
      <c r="G83" s="64" t="str">
        <f>IF('2.1 Data FSVA 2025 &amp; Bobot'!G83="","",IF('2.1 Data FSVA 2025 &amp; Bobot'!G83&gt;='2.4 Prioritas Individu'!$Y$7,1,IF('2.1 Data FSVA 2025 &amp; Bobot'!G83&gt;='2.4 Prioritas Individu'!$Y$8,2,IF('2.1 Data FSVA 2025 &amp; Bobot'!G83&gt;='2.4 Prioritas Individu'!$Y$9,3,IF('2.1 Data FSVA 2025 &amp; Bobot'!G83&gt;='2.4 Prioritas Individu'!$Y$10,4,IF('2.1 Data FSVA 2025 &amp; Bobot'!G83&gt;='2.4 Prioritas Individu'!$Y$11,5,6))))))</f>
        <v/>
      </c>
      <c r="H83" s="64" t="str">
        <f>IF('2.1 Data FSVA 2025 &amp; Bobot'!I83="","",IF('2.1 Data FSVA 2025 &amp; Bobot'!I83&lt;'2.4 Prioritas Individu'!$Z$7,1,IF('2.1 Data FSVA 2025 &amp; Bobot'!I83&lt;'2.4 Prioritas Individu'!$Z$8,2,IF('2.1 Data FSVA 2025 &amp; Bobot'!I83&lt;'2.4 Prioritas Individu'!$Z$9,3,IF('2.1 Data FSVA 2025 &amp; Bobot'!I83&lt;'2.4 Prioritas Individu'!$Z$10,4,IF('2.1 Data FSVA 2025 &amp; Bobot'!I83&lt;'2.4 Prioritas Individu'!$Z$11,5,6))))))</f>
        <v/>
      </c>
      <c r="I83" s="64" t="str">
        <f>IF('2.1 Data FSVA 2025 &amp; Bobot'!K83="","",IF('2.1 Data FSVA 2025 &amp; Bobot'!K83&lt;'2.4 Prioritas Individu'!AA$7,1,IF('2.1 Data FSVA 2025 &amp; Bobot'!K83&lt;'2.4 Prioritas Individu'!AA$8,2,IF('2.1 Data FSVA 2025 &amp; Bobot'!K83&lt;'2.4 Prioritas Individu'!AA$9,3,IF('2.1 Data FSVA 2025 &amp; Bobot'!K83&lt;'2.4 Prioritas Individu'!AA$10,4,IF('2.1 Data FSVA 2025 &amp; Bobot'!K83&lt;'2.4 Prioritas Individu'!AA$11,5,6))))))</f>
        <v/>
      </c>
      <c r="J83" s="64" t="str">
        <f>IF('2.1 Data FSVA 2025 &amp; Bobot'!M83="","",IF('2.1 Data FSVA 2025 &amp; Bobot'!M83&lt;'2.4 Prioritas Individu'!AB$7,1,IF('2.1 Data FSVA 2025 &amp; Bobot'!M83&lt;'2.4 Prioritas Individu'!AB$8,2,IF('2.1 Data FSVA 2025 &amp; Bobot'!M83&lt;'2.4 Prioritas Individu'!AB$9,3,IF('2.1 Data FSVA 2025 &amp; Bobot'!M83&lt;'2.4 Prioritas Individu'!AB$10,4,IF('2.1 Data FSVA 2025 &amp; Bobot'!M83&lt;'2.4 Prioritas Individu'!AB$11,5,6))))))</f>
        <v/>
      </c>
      <c r="K83" s="64" t="str">
        <f>IF('2.1 Data FSVA 2025 &amp; Bobot'!O83="","",IF('2.1 Data FSVA 2025 &amp; Bobot'!O83&gt;='2.4 Prioritas Individu'!AC$7,1,IF('2.1 Data FSVA 2025 &amp; Bobot'!O83&gt;='2.4 Prioritas Individu'!AC$8,2,IF('2.1 Data FSVA 2025 &amp; Bobot'!O83&gt;='2.4 Prioritas Individu'!AC$9,3,IF('2.1 Data FSVA 2025 &amp; Bobot'!O83&gt;='2.4 Prioritas Individu'!AC$10,4,IF('2.1 Data FSVA 2025 &amp; Bobot'!O83&gt;='2.4 Prioritas Individu'!AC$11,5,6))))))</f>
        <v/>
      </c>
      <c r="L83" s="64" t="str">
        <f>IF('2.1 Data FSVA 2025 &amp; Bobot'!Q83="","",IF('2.1 Data FSVA 2025 &amp; Bobot'!Q83&gt;='2.4 Prioritas Individu'!AD$7,1,IF('2.1 Data FSVA 2025 &amp; Bobot'!Q83&gt;='2.4 Prioritas Individu'!AD$8,2,IF('2.1 Data FSVA 2025 &amp; Bobot'!Q83&gt;='2.4 Prioritas Individu'!AD$9,3,IF('2.1 Data FSVA 2025 &amp; Bobot'!Q83&gt;='2.4 Prioritas Individu'!AD$10,4,IF('2.1 Data FSVA 2025 &amp; Bobot'!Q83&gt;='2.4 Prioritas Individu'!AD$11,5,6))))))</f>
        <v/>
      </c>
      <c r="M83" s="64" t="str">
        <f>IF('2.1 Data FSVA 2025 &amp; Bobot'!S83="","",IF('2.1 Data FSVA 2025 &amp; Bobot'!S83&gt;='2.4 Prioritas Individu'!AE$7,1,IF('2.1 Data FSVA 2025 &amp; Bobot'!S83&gt;='2.4 Prioritas Individu'!AE$8,2,IF('2.1 Data FSVA 2025 &amp; Bobot'!S83&gt;='2.4 Prioritas Individu'!AE$9,3,IF('2.1 Data FSVA 2025 &amp; Bobot'!S83&gt;='2.4 Prioritas Individu'!AE$10,4,IF('2.1 Data FSVA 2025 &amp; Bobot'!S83&gt;='2.4 Prioritas Individu'!AE$11,5,6))))))</f>
        <v/>
      </c>
      <c r="N83" s="64" t="str">
        <f>IF('2.1 Data FSVA 2025 &amp; Bobot'!U83="","",IF('2.1 Data FSVA 2025 &amp; Bobot'!U83&lt;'2.4 Prioritas Individu'!AF$7,1,IF('2.1 Data FSVA 2025 &amp; Bobot'!U83&lt;'2.4 Prioritas Individu'!AF$8,2,IF('2.1 Data FSVA 2025 &amp; Bobot'!U83&lt;'2.4 Prioritas Individu'!AF$9,3,IF('2.1 Data FSVA 2025 &amp; Bobot'!U83&lt;'2.4 Prioritas Individu'!AF$10,4,IF('2.1 Data FSVA 2025 &amp; Bobot'!U83&lt;'2.4 Prioritas Individu'!AF$11,5,6))))))</f>
        <v/>
      </c>
      <c r="O83" s="64" t="str">
        <f>IF('2.1 Data FSVA 2025 &amp; Bobot'!W83="","",IF('2.1 Data FSVA 2025 &amp; Bobot'!W83&gt;='2.4 Prioritas Individu'!AG$7,1,IF('2.1 Data FSVA 2025 &amp; Bobot'!W83&gt;='2.4 Prioritas Individu'!AG$8,2,IF('2.1 Data FSVA 2025 &amp; Bobot'!W83&gt;='2.4 Prioritas Individu'!AG$9,3,IF('2.1 Data FSVA 2025 &amp; Bobot'!W83&gt;='2.4 Prioritas Individu'!AG$10,4,IF('2.1 Data FSVA 2025 &amp; Bobot'!W83&gt;='2.4 Prioritas Individu'!AG$11,5,6))))))</f>
        <v/>
      </c>
      <c r="P83" s="64" t="str">
        <f>IF('2.1 Data FSVA 2025 &amp; Bobot'!Y83="","",IF('2.1 Data FSVA 2025 &amp; Bobot'!Y83&lt;'2.4 Prioritas Individu'!AH$7,1,IF('2.1 Data FSVA 2025 &amp; Bobot'!Y83&lt;'2.4 Prioritas Individu'!AH$8,2,IF('2.1 Data FSVA 2025 &amp; Bobot'!Y83&lt;'2.4 Prioritas Individu'!AH$9,3,IF('2.1 Data FSVA 2025 &amp; Bobot'!Y83&lt;'2.4 Prioritas Individu'!AH$10,4,IF('2.1 Data FSVA 2025 &amp; Bobot'!Y83&lt;'2.4 Prioritas Individu'!AH$11,5,6))))))</f>
        <v/>
      </c>
      <c r="Q83" s="64" t="str">
        <f>IF('2.1 Data FSVA 2025 &amp; Bobot'!AA83="","",IF('2.1 Data FSVA 2025 &amp; Bobot'!AA83&lt;'2.4 Prioritas Individu'!AI$7,1,IF('2.1 Data FSVA 2025 &amp; Bobot'!AA83&lt;'2.4 Prioritas Individu'!AI$8,2,IF('2.1 Data FSVA 2025 &amp; Bobot'!AA83&lt;'2.4 Prioritas Individu'!AI$9,3,IF('2.1 Data FSVA 2025 &amp; Bobot'!AA83&lt;'2.4 Prioritas Individu'!AI$10,4,IF('2.1 Data FSVA 2025 &amp; Bobot'!AA83&lt;'2.4 Prioritas Individu'!AI$11,5,6))))))</f>
        <v/>
      </c>
      <c r="R83" s="64" t="str">
        <f>IF('2.1 Data FSVA 2025 &amp; Bobot'!AC83="","",IF('2.1 Data FSVA 2025 &amp; Bobot'!AC83&gt;='2.4 Prioritas Individu'!AJ$7,1,IF('2.1 Data FSVA 2025 &amp; Bobot'!AC83&gt;='2.4 Prioritas Individu'!AJ$8,2,IF('2.1 Data FSVA 2025 &amp; Bobot'!AC83&gt;='2.4 Prioritas Individu'!AJ$9,3,4))))</f>
        <v/>
      </c>
      <c r="S83" s="4" t="str">
        <f>'2.3 Indeks &amp; Cut off Komposit'!U87</f>
        <v>-</v>
      </c>
      <c r="T83" s="1" t="str">
        <f t="shared" si="2"/>
        <v>-</v>
      </c>
      <c r="U83" s="64" t="str">
        <f t="shared" si="3"/>
        <v>-</v>
      </c>
    </row>
    <row r="84" spans="1:21" x14ac:dyDescent="0.3">
      <c r="A84" s="1" t="str">
        <f>IF('2.1 Data FSVA 2025 &amp; Bobot'!A84="","",'2.1 Data FSVA 2025 &amp; Bobot'!A84)</f>
        <v/>
      </c>
      <c r="B84" s="2" t="str">
        <f>IF('2.1 Data FSVA 2025 &amp; Bobot'!B84="","",'2.1 Data FSVA 2025 &amp; Bobot'!B84)</f>
        <v/>
      </c>
      <c r="C84" s="1" t="str">
        <f>IF('2.1 Data FSVA 2025 &amp; Bobot'!C84="","",'2.1 Data FSVA 2025 &amp; Bobot'!C84)</f>
        <v/>
      </c>
      <c r="D84" s="1" t="str">
        <f>IF('2.1 Data FSVA 2025 &amp; Bobot'!D84="","",'2.1 Data FSVA 2025 &amp; Bobot'!D84)</f>
        <v/>
      </c>
      <c r="E84" s="1" t="str">
        <f>IF('2.1 Data FSVA 2025 &amp; Bobot'!E84="","",'2.1 Data FSVA 2025 &amp; Bobot'!E84)</f>
        <v/>
      </c>
      <c r="F84" s="2" t="str">
        <f>IF('2.1 Data FSVA 2025 &amp; Bobot'!F84="","",'2.1 Data FSVA 2025 &amp; Bobot'!F84)</f>
        <v/>
      </c>
      <c r="G84" s="64" t="str">
        <f>IF('2.1 Data FSVA 2025 &amp; Bobot'!G84="","",IF('2.1 Data FSVA 2025 &amp; Bobot'!G84&gt;='2.4 Prioritas Individu'!$Y$7,1,IF('2.1 Data FSVA 2025 &amp; Bobot'!G84&gt;='2.4 Prioritas Individu'!$Y$8,2,IF('2.1 Data FSVA 2025 &amp; Bobot'!G84&gt;='2.4 Prioritas Individu'!$Y$9,3,IF('2.1 Data FSVA 2025 &amp; Bobot'!G84&gt;='2.4 Prioritas Individu'!$Y$10,4,IF('2.1 Data FSVA 2025 &amp; Bobot'!G84&gt;='2.4 Prioritas Individu'!$Y$11,5,6))))))</f>
        <v/>
      </c>
      <c r="H84" s="64" t="str">
        <f>IF('2.1 Data FSVA 2025 &amp; Bobot'!I84="","",IF('2.1 Data FSVA 2025 &amp; Bobot'!I84&lt;'2.4 Prioritas Individu'!$Z$7,1,IF('2.1 Data FSVA 2025 &amp; Bobot'!I84&lt;'2.4 Prioritas Individu'!$Z$8,2,IF('2.1 Data FSVA 2025 &amp; Bobot'!I84&lt;'2.4 Prioritas Individu'!$Z$9,3,IF('2.1 Data FSVA 2025 &amp; Bobot'!I84&lt;'2.4 Prioritas Individu'!$Z$10,4,IF('2.1 Data FSVA 2025 &amp; Bobot'!I84&lt;'2.4 Prioritas Individu'!$Z$11,5,6))))))</f>
        <v/>
      </c>
      <c r="I84" s="64" t="str">
        <f>IF('2.1 Data FSVA 2025 &amp; Bobot'!K84="","",IF('2.1 Data FSVA 2025 &amp; Bobot'!K84&lt;'2.4 Prioritas Individu'!AA$7,1,IF('2.1 Data FSVA 2025 &amp; Bobot'!K84&lt;'2.4 Prioritas Individu'!AA$8,2,IF('2.1 Data FSVA 2025 &amp; Bobot'!K84&lt;'2.4 Prioritas Individu'!AA$9,3,IF('2.1 Data FSVA 2025 &amp; Bobot'!K84&lt;'2.4 Prioritas Individu'!AA$10,4,IF('2.1 Data FSVA 2025 &amp; Bobot'!K84&lt;'2.4 Prioritas Individu'!AA$11,5,6))))))</f>
        <v/>
      </c>
      <c r="J84" s="64" t="str">
        <f>IF('2.1 Data FSVA 2025 &amp; Bobot'!M84="","",IF('2.1 Data FSVA 2025 &amp; Bobot'!M84&lt;'2.4 Prioritas Individu'!AB$7,1,IF('2.1 Data FSVA 2025 &amp; Bobot'!M84&lt;'2.4 Prioritas Individu'!AB$8,2,IF('2.1 Data FSVA 2025 &amp; Bobot'!M84&lt;'2.4 Prioritas Individu'!AB$9,3,IF('2.1 Data FSVA 2025 &amp; Bobot'!M84&lt;'2.4 Prioritas Individu'!AB$10,4,IF('2.1 Data FSVA 2025 &amp; Bobot'!M84&lt;'2.4 Prioritas Individu'!AB$11,5,6))))))</f>
        <v/>
      </c>
      <c r="K84" s="64" t="str">
        <f>IF('2.1 Data FSVA 2025 &amp; Bobot'!O84="","",IF('2.1 Data FSVA 2025 &amp; Bobot'!O84&gt;='2.4 Prioritas Individu'!AC$7,1,IF('2.1 Data FSVA 2025 &amp; Bobot'!O84&gt;='2.4 Prioritas Individu'!AC$8,2,IF('2.1 Data FSVA 2025 &amp; Bobot'!O84&gt;='2.4 Prioritas Individu'!AC$9,3,IF('2.1 Data FSVA 2025 &amp; Bobot'!O84&gt;='2.4 Prioritas Individu'!AC$10,4,IF('2.1 Data FSVA 2025 &amp; Bobot'!O84&gt;='2.4 Prioritas Individu'!AC$11,5,6))))))</f>
        <v/>
      </c>
      <c r="L84" s="64" t="str">
        <f>IF('2.1 Data FSVA 2025 &amp; Bobot'!Q84="","",IF('2.1 Data FSVA 2025 &amp; Bobot'!Q84&gt;='2.4 Prioritas Individu'!AD$7,1,IF('2.1 Data FSVA 2025 &amp; Bobot'!Q84&gt;='2.4 Prioritas Individu'!AD$8,2,IF('2.1 Data FSVA 2025 &amp; Bobot'!Q84&gt;='2.4 Prioritas Individu'!AD$9,3,IF('2.1 Data FSVA 2025 &amp; Bobot'!Q84&gt;='2.4 Prioritas Individu'!AD$10,4,IF('2.1 Data FSVA 2025 &amp; Bobot'!Q84&gt;='2.4 Prioritas Individu'!AD$11,5,6))))))</f>
        <v/>
      </c>
      <c r="M84" s="64" t="str">
        <f>IF('2.1 Data FSVA 2025 &amp; Bobot'!S84="","",IF('2.1 Data FSVA 2025 &amp; Bobot'!S84&gt;='2.4 Prioritas Individu'!AE$7,1,IF('2.1 Data FSVA 2025 &amp; Bobot'!S84&gt;='2.4 Prioritas Individu'!AE$8,2,IF('2.1 Data FSVA 2025 &amp; Bobot'!S84&gt;='2.4 Prioritas Individu'!AE$9,3,IF('2.1 Data FSVA 2025 &amp; Bobot'!S84&gt;='2.4 Prioritas Individu'!AE$10,4,IF('2.1 Data FSVA 2025 &amp; Bobot'!S84&gt;='2.4 Prioritas Individu'!AE$11,5,6))))))</f>
        <v/>
      </c>
      <c r="N84" s="64" t="str">
        <f>IF('2.1 Data FSVA 2025 &amp; Bobot'!U84="","",IF('2.1 Data FSVA 2025 &amp; Bobot'!U84&lt;'2.4 Prioritas Individu'!AF$7,1,IF('2.1 Data FSVA 2025 &amp; Bobot'!U84&lt;'2.4 Prioritas Individu'!AF$8,2,IF('2.1 Data FSVA 2025 &amp; Bobot'!U84&lt;'2.4 Prioritas Individu'!AF$9,3,IF('2.1 Data FSVA 2025 &amp; Bobot'!U84&lt;'2.4 Prioritas Individu'!AF$10,4,IF('2.1 Data FSVA 2025 &amp; Bobot'!U84&lt;'2.4 Prioritas Individu'!AF$11,5,6))))))</f>
        <v/>
      </c>
      <c r="O84" s="64" t="str">
        <f>IF('2.1 Data FSVA 2025 &amp; Bobot'!W84="","",IF('2.1 Data FSVA 2025 &amp; Bobot'!W84&gt;='2.4 Prioritas Individu'!AG$7,1,IF('2.1 Data FSVA 2025 &amp; Bobot'!W84&gt;='2.4 Prioritas Individu'!AG$8,2,IF('2.1 Data FSVA 2025 &amp; Bobot'!W84&gt;='2.4 Prioritas Individu'!AG$9,3,IF('2.1 Data FSVA 2025 &amp; Bobot'!W84&gt;='2.4 Prioritas Individu'!AG$10,4,IF('2.1 Data FSVA 2025 &amp; Bobot'!W84&gt;='2.4 Prioritas Individu'!AG$11,5,6))))))</f>
        <v/>
      </c>
      <c r="P84" s="64" t="str">
        <f>IF('2.1 Data FSVA 2025 &amp; Bobot'!Y84="","",IF('2.1 Data FSVA 2025 &amp; Bobot'!Y84&lt;'2.4 Prioritas Individu'!AH$7,1,IF('2.1 Data FSVA 2025 &amp; Bobot'!Y84&lt;'2.4 Prioritas Individu'!AH$8,2,IF('2.1 Data FSVA 2025 &amp; Bobot'!Y84&lt;'2.4 Prioritas Individu'!AH$9,3,IF('2.1 Data FSVA 2025 &amp; Bobot'!Y84&lt;'2.4 Prioritas Individu'!AH$10,4,IF('2.1 Data FSVA 2025 &amp; Bobot'!Y84&lt;'2.4 Prioritas Individu'!AH$11,5,6))))))</f>
        <v/>
      </c>
      <c r="Q84" s="64" t="str">
        <f>IF('2.1 Data FSVA 2025 &amp; Bobot'!AA84="","",IF('2.1 Data FSVA 2025 &amp; Bobot'!AA84&lt;'2.4 Prioritas Individu'!AI$7,1,IF('2.1 Data FSVA 2025 &amp; Bobot'!AA84&lt;'2.4 Prioritas Individu'!AI$8,2,IF('2.1 Data FSVA 2025 &amp; Bobot'!AA84&lt;'2.4 Prioritas Individu'!AI$9,3,IF('2.1 Data FSVA 2025 &amp; Bobot'!AA84&lt;'2.4 Prioritas Individu'!AI$10,4,IF('2.1 Data FSVA 2025 &amp; Bobot'!AA84&lt;'2.4 Prioritas Individu'!AI$11,5,6))))))</f>
        <v/>
      </c>
      <c r="R84" s="64" t="str">
        <f>IF('2.1 Data FSVA 2025 &amp; Bobot'!AC84="","",IF('2.1 Data FSVA 2025 &amp; Bobot'!AC84&gt;='2.4 Prioritas Individu'!AJ$7,1,IF('2.1 Data FSVA 2025 &amp; Bobot'!AC84&gt;='2.4 Prioritas Individu'!AJ$8,2,IF('2.1 Data FSVA 2025 &amp; Bobot'!AC84&gt;='2.4 Prioritas Individu'!AJ$9,3,4))))</f>
        <v/>
      </c>
      <c r="S84" s="4" t="str">
        <f>'2.3 Indeks &amp; Cut off Komposit'!U88</f>
        <v>-</v>
      </c>
      <c r="T84" s="1" t="str">
        <f t="shared" si="2"/>
        <v>-</v>
      </c>
      <c r="U84" s="64" t="str">
        <f t="shared" si="3"/>
        <v>-</v>
      </c>
    </row>
    <row r="85" spans="1:21" x14ac:dyDescent="0.3">
      <c r="A85" s="1" t="str">
        <f>IF('2.1 Data FSVA 2025 &amp; Bobot'!A85="","",'2.1 Data FSVA 2025 &amp; Bobot'!A85)</f>
        <v/>
      </c>
      <c r="B85" s="2" t="str">
        <f>IF('2.1 Data FSVA 2025 &amp; Bobot'!B85="","",'2.1 Data FSVA 2025 &amp; Bobot'!B85)</f>
        <v/>
      </c>
      <c r="C85" s="1" t="str">
        <f>IF('2.1 Data FSVA 2025 &amp; Bobot'!C85="","",'2.1 Data FSVA 2025 &amp; Bobot'!C85)</f>
        <v/>
      </c>
      <c r="D85" s="1" t="str">
        <f>IF('2.1 Data FSVA 2025 &amp; Bobot'!D85="","",'2.1 Data FSVA 2025 &amp; Bobot'!D85)</f>
        <v/>
      </c>
      <c r="E85" s="1" t="str">
        <f>IF('2.1 Data FSVA 2025 &amp; Bobot'!E85="","",'2.1 Data FSVA 2025 &amp; Bobot'!E85)</f>
        <v/>
      </c>
      <c r="F85" s="2" t="str">
        <f>IF('2.1 Data FSVA 2025 &amp; Bobot'!F85="","",'2.1 Data FSVA 2025 &amp; Bobot'!F85)</f>
        <v/>
      </c>
      <c r="G85" s="64" t="str">
        <f>IF('2.1 Data FSVA 2025 &amp; Bobot'!G85="","",IF('2.1 Data FSVA 2025 &amp; Bobot'!G85&gt;='2.4 Prioritas Individu'!$Y$7,1,IF('2.1 Data FSVA 2025 &amp; Bobot'!G85&gt;='2.4 Prioritas Individu'!$Y$8,2,IF('2.1 Data FSVA 2025 &amp; Bobot'!G85&gt;='2.4 Prioritas Individu'!$Y$9,3,IF('2.1 Data FSVA 2025 &amp; Bobot'!G85&gt;='2.4 Prioritas Individu'!$Y$10,4,IF('2.1 Data FSVA 2025 &amp; Bobot'!G85&gt;='2.4 Prioritas Individu'!$Y$11,5,6))))))</f>
        <v/>
      </c>
      <c r="H85" s="64" t="str">
        <f>IF('2.1 Data FSVA 2025 &amp; Bobot'!I85="","",IF('2.1 Data FSVA 2025 &amp; Bobot'!I85&lt;'2.4 Prioritas Individu'!$Z$7,1,IF('2.1 Data FSVA 2025 &amp; Bobot'!I85&lt;'2.4 Prioritas Individu'!$Z$8,2,IF('2.1 Data FSVA 2025 &amp; Bobot'!I85&lt;'2.4 Prioritas Individu'!$Z$9,3,IF('2.1 Data FSVA 2025 &amp; Bobot'!I85&lt;'2.4 Prioritas Individu'!$Z$10,4,IF('2.1 Data FSVA 2025 &amp; Bobot'!I85&lt;'2.4 Prioritas Individu'!$Z$11,5,6))))))</f>
        <v/>
      </c>
      <c r="I85" s="64" t="str">
        <f>IF('2.1 Data FSVA 2025 &amp; Bobot'!K85="","",IF('2.1 Data FSVA 2025 &amp; Bobot'!K85&lt;'2.4 Prioritas Individu'!AA$7,1,IF('2.1 Data FSVA 2025 &amp; Bobot'!K85&lt;'2.4 Prioritas Individu'!AA$8,2,IF('2.1 Data FSVA 2025 &amp; Bobot'!K85&lt;'2.4 Prioritas Individu'!AA$9,3,IF('2.1 Data FSVA 2025 &amp; Bobot'!K85&lt;'2.4 Prioritas Individu'!AA$10,4,IF('2.1 Data FSVA 2025 &amp; Bobot'!K85&lt;'2.4 Prioritas Individu'!AA$11,5,6))))))</f>
        <v/>
      </c>
      <c r="J85" s="64" t="str">
        <f>IF('2.1 Data FSVA 2025 &amp; Bobot'!M85="","",IF('2.1 Data FSVA 2025 &amp; Bobot'!M85&lt;'2.4 Prioritas Individu'!AB$7,1,IF('2.1 Data FSVA 2025 &amp; Bobot'!M85&lt;'2.4 Prioritas Individu'!AB$8,2,IF('2.1 Data FSVA 2025 &amp; Bobot'!M85&lt;'2.4 Prioritas Individu'!AB$9,3,IF('2.1 Data FSVA 2025 &amp; Bobot'!M85&lt;'2.4 Prioritas Individu'!AB$10,4,IF('2.1 Data FSVA 2025 &amp; Bobot'!M85&lt;'2.4 Prioritas Individu'!AB$11,5,6))))))</f>
        <v/>
      </c>
      <c r="K85" s="64" t="str">
        <f>IF('2.1 Data FSVA 2025 &amp; Bobot'!O85="","",IF('2.1 Data FSVA 2025 &amp; Bobot'!O85&gt;='2.4 Prioritas Individu'!AC$7,1,IF('2.1 Data FSVA 2025 &amp; Bobot'!O85&gt;='2.4 Prioritas Individu'!AC$8,2,IF('2.1 Data FSVA 2025 &amp; Bobot'!O85&gt;='2.4 Prioritas Individu'!AC$9,3,IF('2.1 Data FSVA 2025 &amp; Bobot'!O85&gt;='2.4 Prioritas Individu'!AC$10,4,IF('2.1 Data FSVA 2025 &amp; Bobot'!O85&gt;='2.4 Prioritas Individu'!AC$11,5,6))))))</f>
        <v/>
      </c>
      <c r="L85" s="64" t="str">
        <f>IF('2.1 Data FSVA 2025 &amp; Bobot'!Q85="","",IF('2.1 Data FSVA 2025 &amp; Bobot'!Q85&gt;='2.4 Prioritas Individu'!AD$7,1,IF('2.1 Data FSVA 2025 &amp; Bobot'!Q85&gt;='2.4 Prioritas Individu'!AD$8,2,IF('2.1 Data FSVA 2025 &amp; Bobot'!Q85&gt;='2.4 Prioritas Individu'!AD$9,3,IF('2.1 Data FSVA 2025 &amp; Bobot'!Q85&gt;='2.4 Prioritas Individu'!AD$10,4,IF('2.1 Data FSVA 2025 &amp; Bobot'!Q85&gt;='2.4 Prioritas Individu'!AD$11,5,6))))))</f>
        <v/>
      </c>
      <c r="M85" s="64" t="str">
        <f>IF('2.1 Data FSVA 2025 &amp; Bobot'!S85="","",IF('2.1 Data FSVA 2025 &amp; Bobot'!S85&gt;='2.4 Prioritas Individu'!AE$7,1,IF('2.1 Data FSVA 2025 &amp; Bobot'!S85&gt;='2.4 Prioritas Individu'!AE$8,2,IF('2.1 Data FSVA 2025 &amp; Bobot'!S85&gt;='2.4 Prioritas Individu'!AE$9,3,IF('2.1 Data FSVA 2025 &amp; Bobot'!S85&gt;='2.4 Prioritas Individu'!AE$10,4,IF('2.1 Data FSVA 2025 &amp; Bobot'!S85&gt;='2.4 Prioritas Individu'!AE$11,5,6))))))</f>
        <v/>
      </c>
      <c r="N85" s="64" t="str">
        <f>IF('2.1 Data FSVA 2025 &amp; Bobot'!U85="","",IF('2.1 Data FSVA 2025 &amp; Bobot'!U85&lt;'2.4 Prioritas Individu'!AF$7,1,IF('2.1 Data FSVA 2025 &amp; Bobot'!U85&lt;'2.4 Prioritas Individu'!AF$8,2,IF('2.1 Data FSVA 2025 &amp; Bobot'!U85&lt;'2.4 Prioritas Individu'!AF$9,3,IF('2.1 Data FSVA 2025 &amp; Bobot'!U85&lt;'2.4 Prioritas Individu'!AF$10,4,IF('2.1 Data FSVA 2025 &amp; Bobot'!U85&lt;'2.4 Prioritas Individu'!AF$11,5,6))))))</f>
        <v/>
      </c>
      <c r="O85" s="64" t="str">
        <f>IF('2.1 Data FSVA 2025 &amp; Bobot'!W85="","",IF('2.1 Data FSVA 2025 &amp; Bobot'!W85&gt;='2.4 Prioritas Individu'!AG$7,1,IF('2.1 Data FSVA 2025 &amp; Bobot'!W85&gt;='2.4 Prioritas Individu'!AG$8,2,IF('2.1 Data FSVA 2025 &amp; Bobot'!W85&gt;='2.4 Prioritas Individu'!AG$9,3,IF('2.1 Data FSVA 2025 &amp; Bobot'!W85&gt;='2.4 Prioritas Individu'!AG$10,4,IF('2.1 Data FSVA 2025 &amp; Bobot'!W85&gt;='2.4 Prioritas Individu'!AG$11,5,6))))))</f>
        <v/>
      </c>
      <c r="P85" s="64" t="str">
        <f>IF('2.1 Data FSVA 2025 &amp; Bobot'!Y85="","",IF('2.1 Data FSVA 2025 &amp; Bobot'!Y85&lt;'2.4 Prioritas Individu'!AH$7,1,IF('2.1 Data FSVA 2025 &amp; Bobot'!Y85&lt;'2.4 Prioritas Individu'!AH$8,2,IF('2.1 Data FSVA 2025 &amp; Bobot'!Y85&lt;'2.4 Prioritas Individu'!AH$9,3,IF('2.1 Data FSVA 2025 &amp; Bobot'!Y85&lt;'2.4 Prioritas Individu'!AH$10,4,IF('2.1 Data FSVA 2025 &amp; Bobot'!Y85&lt;'2.4 Prioritas Individu'!AH$11,5,6))))))</f>
        <v/>
      </c>
      <c r="Q85" s="64" t="str">
        <f>IF('2.1 Data FSVA 2025 &amp; Bobot'!AA85="","",IF('2.1 Data FSVA 2025 &amp; Bobot'!AA85&lt;'2.4 Prioritas Individu'!AI$7,1,IF('2.1 Data FSVA 2025 &amp; Bobot'!AA85&lt;'2.4 Prioritas Individu'!AI$8,2,IF('2.1 Data FSVA 2025 &amp; Bobot'!AA85&lt;'2.4 Prioritas Individu'!AI$9,3,IF('2.1 Data FSVA 2025 &amp; Bobot'!AA85&lt;'2.4 Prioritas Individu'!AI$10,4,IF('2.1 Data FSVA 2025 &amp; Bobot'!AA85&lt;'2.4 Prioritas Individu'!AI$11,5,6))))))</f>
        <v/>
      </c>
      <c r="R85" s="64" t="str">
        <f>IF('2.1 Data FSVA 2025 &amp; Bobot'!AC85="","",IF('2.1 Data FSVA 2025 &amp; Bobot'!AC85&gt;='2.4 Prioritas Individu'!AJ$7,1,IF('2.1 Data FSVA 2025 &amp; Bobot'!AC85&gt;='2.4 Prioritas Individu'!AJ$8,2,IF('2.1 Data FSVA 2025 &amp; Bobot'!AC85&gt;='2.4 Prioritas Individu'!AJ$9,3,4))))</f>
        <v/>
      </c>
      <c r="S85" s="4" t="str">
        <f>'2.3 Indeks &amp; Cut off Komposit'!U89</f>
        <v>-</v>
      </c>
      <c r="T85" s="1" t="str">
        <f t="shared" si="2"/>
        <v>-</v>
      </c>
      <c r="U85" s="64" t="str">
        <f t="shared" si="3"/>
        <v>-</v>
      </c>
    </row>
    <row r="86" spans="1:21" x14ac:dyDescent="0.3">
      <c r="A86" s="1" t="str">
        <f>IF('2.1 Data FSVA 2025 &amp; Bobot'!A86="","",'2.1 Data FSVA 2025 &amp; Bobot'!A86)</f>
        <v/>
      </c>
      <c r="B86" s="2" t="str">
        <f>IF('2.1 Data FSVA 2025 &amp; Bobot'!B86="","",'2.1 Data FSVA 2025 &amp; Bobot'!B86)</f>
        <v/>
      </c>
      <c r="C86" s="1" t="str">
        <f>IF('2.1 Data FSVA 2025 &amp; Bobot'!C86="","",'2.1 Data FSVA 2025 &amp; Bobot'!C86)</f>
        <v/>
      </c>
      <c r="D86" s="1" t="str">
        <f>IF('2.1 Data FSVA 2025 &amp; Bobot'!D86="","",'2.1 Data FSVA 2025 &amp; Bobot'!D86)</f>
        <v/>
      </c>
      <c r="E86" s="1" t="str">
        <f>IF('2.1 Data FSVA 2025 &amp; Bobot'!E86="","",'2.1 Data FSVA 2025 &amp; Bobot'!E86)</f>
        <v/>
      </c>
      <c r="F86" s="2" t="str">
        <f>IF('2.1 Data FSVA 2025 &amp; Bobot'!F86="","",'2.1 Data FSVA 2025 &amp; Bobot'!F86)</f>
        <v/>
      </c>
      <c r="G86" s="64" t="str">
        <f>IF('2.1 Data FSVA 2025 &amp; Bobot'!G86="","",IF('2.1 Data FSVA 2025 &amp; Bobot'!G86&gt;='2.4 Prioritas Individu'!$Y$7,1,IF('2.1 Data FSVA 2025 &amp; Bobot'!G86&gt;='2.4 Prioritas Individu'!$Y$8,2,IF('2.1 Data FSVA 2025 &amp; Bobot'!G86&gt;='2.4 Prioritas Individu'!$Y$9,3,IF('2.1 Data FSVA 2025 &amp; Bobot'!G86&gt;='2.4 Prioritas Individu'!$Y$10,4,IF('2.1 Data FSVA 2025 &amp; Bobot'!G86&gt;='2.4 Prioritas Individu'!$Y$11,5,6))))))</f>
        <v/>
      </c>
      <c r="H86" s="64" t="str">
        <f>IF('2.1 Data FSVA 2025 &amp; Bobot'!I86="","",IF('2.1 Data FSVA 2025 &amp; Bobot'!I86&lt;'2.4 Prioritas Individu'!$Z$7,1,IF('2.1 Data FSVA 2025 &amp; Bobot'!I86&lt;'2.4 Prioritas Individu'!$Z$8,2,IF('2.1 Data FSVA 2025 &amp; Bobot'!I86&lt;'2.4 Prioritas Individu'!$Z$9,3,IF('2.1 Data FSVA 2025 &amp; Bobot'!I86&lt;'2.4 Prioritas Individu'!$Z$10,4,IF('2.1 Data FSVA 2025 &amp; Bobot'!I86&lt;'2.4 Prioritas Individu'!$Z$11,5,6))))))</f>
        <v/>
      </c>
      <c r="I86" s="64" t="str">
        <f>IF('2.1 Data FSVA 2025 &amp; Bobot'!K86="","",IF('2.1 Data FSVA 2025 &amp; Bobot'!K86&lt;'2.4 Prioritas Individu'!AA$7,1,IF('2.1 Data FSVA 2025 &amp; Bobot'!K86&lt;'2.4 Prioritas Individu'!AA$8,2,IF('2.1 Data FSVA 2025 &amp; Bobot'!K86&lt;'2.4 Prioritas Individu'!AA$9,3,IF('2.1 Data FSVA 2025 &amp; Bobot'!K86&lt;'2.4 Prioritas Individu'!AA$10,4,IF('2.1 Data FSVA 2025 &amp; Bobot'!K86&lt;'2.4 Prioritas Individu'!AA$11,5,6))))))</f>
        <v/>
      </c>
      <c r="J86" s="64" t="str">
        <f>IF('2.1 Data FSVA 2025 &amp; Bobot'!M86="","",IF('2.1 Data FSVA 2025 &amp; Bobot'!M86&lt;'2.4 Prioritas Individu'!AB$7,1,IF('2.1 Data FSVA 2025 &amp; Bobot'!M86&lt;'2.4 Prioritas Individu'!AB$8,2,IF('2.1 Data FSVA 2025 &amp; Bobot'!M86&lt;'2.4 Prioritas Individu'!AB$9,3,IF('2.1 Data FSVA 2025 &amp; Bobot'!M86&lt;'2.4 Prioritas Individu'!AB$10,4,IF('2.1 Data FSVA 2025 &amp; Bobot'!M86&lt;'2.4 Prioritas Individu'!AB$11,5,6))))))</f>
        <v/>
      </c>
      <c r="K86" s="64" t="str">
        <f>IF('2.1 Data FSVA 2025 &amp; Bobot'!O86="","",IF('2.1 Data FSVA 2025 &amp; Bobot'!O86&gt;='2.4 Prioritas Individu'!AC$7,1,IF('2.1 Data FSVA 2025 &amp; Bobot'!O86&gt;='2.4 Prioritas Individu'!AC$8,2,IF('2.1 Data FSVA 2025 &amp; Bobot'!O86&gt;='2.4 Prioritas Individu'!AC$9,3,IF('2.1 Data FSVA 2025 &amp; Bobot'!O86&gt;='2.4 Prioritas Individu'!AC$10,4,IF('2.1 Data FSVA 2025 &amp; Bobot'!O86&gt;='2.4 Prioritas Individu'!AC$11,5,6))))))</f>
        <v/>
      </c>
      <c r="L86" s="64" t="str">
        <f>IF('2.1 Data FSVA 2025 &amp; Bobot'!Q86="","",IF('2.1 Data FSVA 2025 &amp; Bobot'!Q86&gt;='2.4 Prioritas Individu'!AD$7,1,IF('2.1 Data FSVA 2025 &amp; Bobot'!Q86&gt;='2.4 Prioritas Individu'!AD$8,2,IF('2.1 Data FSVA 2025 &amp; Bobot'!Q86&gt;='2.4 Prioritas Individu'!AD$9,3,IF('2.1 Data FSVA 2025 &amp; Bobot'!Q86&gt;='2.4 Prioritas Individu'!AD$10,4,IF('2.1 Data FSVA 2025 &amp; Bobot'!Q86&gt;='2.4 Prioritas Individu'!AD$11,5,6))))))</f>
        <v/>
      </c>
      <c r="M86" s="64" t="str">
        <f>IF('2.1 Data FSVA 2025 &amp; Bobot'!S86="","",IF('2.1 Data FSVA 2025 &amp; Bobot'!S86&gt;='2.4 Prioritas Individu'!AE$7,1,IF('2.1 Data FSVA 2025 &amp; Bobot'!S86&gt;='2.4 Prioritas Individu'!AE$8,2,IF('2.1 Data FSVA 2025 &amp; Bobot'!S86&gt;='2.4 Prioritas Individu'!AE$9,3,IF('2.1 Data FSVA 2025 &amp; Bobot'!S86&gt;='2.4 Prioritas Individu'!AE$10,4,IF('2.1 Data FSVA 2025 &amp; Bobot'!S86&gt;='2.4 Prioritas Individu'!AE$11,5,6))))))</f>
        <v/>
      </c>
      <c r="N86" s="64" t="str">
        <f>IF('2.1 Data FSVA 2025 &amp; Bobot'!U86="","",IF('2.1 Data FSVA 2025 &amp; Bobot'!U86&lt;'2.4 Prioritas Individu'!AF$7,1,IF('2.1 Data FSVA 2025 &amp; Bobot'!U86&lt;'2.4 Prioritas Individu'!AF$8,2,IF('2.1 Data FSVA 2025 &amp; Bobot'!U86&lt;'2.4 Prioritas Individu'!AF$9,3,IF('2.1 Data FSVA 2025 &amp; Bobot'!U86&lt;'2.4 Prioritas Individu'!AF$10,4,IF('2.1 Data FSVA 2025 &amp; Bobot'!U86&lt;'2.4 Prioritas Individu'!AF$11,5,6))))))</f>
        <v/>
      </c>
      <c r="O86" s="64" t="str">
        <f>IF('2.1 Data FSVA 2025 &amp; Bobot'!W86="","",IF('2.1 Data FSVA 2025 &amp; Bobot'!W86&gt;='2.4 Prioritas Individu'!AG$7,1,IF('2.1 Data FSVA 2025 &amp; Bobot'!W86&gt;='2.4 Prioritas Individu'!AG$8,2,IF('2.1 Data FSVA 2025 &amp; Bobot'!W86&gt;='2.4 Prioritas Individu'!AG$9,3,IF('2.1 Data FSVA 2025 &amp; Bobot'!W86&gt;='2.4 Prioritas Individu'!AG$10,4,IF('2.1 Data FSVA 2025 &amp; Bobot'!W86&gt;='2.4 Prioritas Individu'!AG$11,5,6))))))</f>
        <v/>
      </c>
      <c r="P86" s="64" t="str">
        <f>IF('2.1 Data FSVA 2025 &amp; Bobot'!Y86="","",IF('2.1 Data FSVA 2025 &amp; Bobot'!Y86&lt;'2.4 Prioritas Individu'!AH$7,1,IF('2.1 Data FSVA 2025 &amp; Bobot'!Y86&lt;'2.4 Prioritas Individu'!AH$8,2,IF('2.1 Data FSVA 2025 &amp; Bobot'!Y86&lt;'2.4 Prioritas Individu'!AH$9,3,IF('2.1 Data FSVA 2025 &amp; Bobot'!Y86&lt;'2.4 Prioritas Individu'!AH$10,4,IF('2.1 Data FSVA 2025 &amp; Bobot'!Y86&lt;'2.4 Prioritas Individu'!AH$11,5,6))))))</f>
        <v/>
      </c>
      <c r="Q86" s="64" t="str">
        <f>IF('2.1 Data FSVA 2025 &amp; Bobot'!AA86="","",IF('2.1 Data FSVA 2025 &amp; Bobot'!AA86&lt;'2.4 Prioritas Individu'!AI$7,1,IF('2.1 Data FSVA 2025 &amp; Bobot'!AA86&lt;'2.4 Prioritas Individu'!AI$8,2,IF('2.1 Data FSVA 2025 &amp; Bobot'!AA86&lt;'2.4 Prioritas Individu'!AI$9,3,IF('2.1 Data FSVA 2025 &amp; Bobot'!AA86&lt;'2.4 Prioritas Individu'!AI$10,4,IF('2.1 Data FSVA 2025 &amp; Bobot'!AA86&lt;'2.4 Prioritas Individu'!AI$11,5,6))))))</f>
        <v/>
      </c>
      <c r="R86" s="64" t="str">
        <f>IF('2.1 Data FSVA 2025 &amp; Bobot'!AC86="","",IF('2.1 Data FSVA 2025 &amp; Bobot'!AC86&gt;='2.4 Prioritas Individu'!AJ$7,1,IF('2.1 Data FSVA 2025 &amp; Bobot'!AC86&gt;='2.4 Prioritas Individu'!AJ$8,2,IF('2.1 Data FSVA 2025 &amp; Bobot'!AC86&gt;='2.4 Prioritas Individu'!AJ$9,3,4))))</f>
        <v/>
      </c>
      <c r="S86" s="4" t="str">
        <f>'2.3 Indeks &amp; Cut off Komposit'!U90</f>
        <v>-</v>
      </c>
      <c r="T86" s="1" t="str">
        <f t="shared" si="2"/>
        <v>-</v>
      </c>
      <c r="U86" s="64" t="str">
        <f t="shared" si="3"/>
        <v>-</v>
      </c>
    </row>
    <row r="87" spans="1:21" x14ac:dyDescent="0.3">
      <c r="A87" s="1" t="str">
        <f>IF('2.1 Data FSVA 2025 &amp; Bobot'!A87="","",'2.1 Data FSVA 2025 &amp; Bobot'!A87)</f>
        <v/>
      </c>
      <c r="B87" s="2" t="str">
        <f>IF('2.1 Data FSVA 2025 &amp; Bobot'!B87="","",'2.1 Data FSVA 2025 &amp; Bobot'!B87)</f>
        <v/>
      </c>
      <c r="C87" s="1" t="str">
        <f>IF('2.1 Data FSVA 2025 &amp; Bobot'!C87="","",'2.1 Data FSVA 2025 &amp; Bobot'!C87)</f>
        <v/>
      </c>
      <c r="D87" s="1" t="str">
        <f>IF('2.1 Data FSVA 2025 &amp; Bobot'!D87="","",'2.1 Data FSVA 2025 &amp; Bobot'!D87)</f>
        <v/>
      </c>
      <c r="E87" s="1" t="str">
        <f>IF('2.1 Data FSVA 2025 &amp; Bobot'!E87="","",'2.1 Data FSVA 2025 &amp; Bobot'!E87)</f>
        <v/>
      </c>
      <c r="F87" s="2" t="str">
        <f>IF('2.1 Data FSVA 2025 &amp; Bobot'!F87="","",'2.1 Data FSVA 2025 &amp; Bobot'!F87)</f>
        <v/>
      </c>
      <c r="G87" s="64" t="str">
        <f>IF('2.1 Data FSVA 2025 &amp; Bobot'!G87="","",IF('2.1 Data FSVA 2025 &amp; Bobot'!G87&gt;='2.4 Prioritas Individu'!$Y$7,1,IF('2.1 Data FSVA 2025 &amp; Bobot'!G87&gt;='2.4 Prioritas Individu'!$Y$8,2,IF('2.1 Data FSVA 2025 &amp; Bobot'!G87&gt;='2.4 Prioritas Individu'!$Y$9,3,IF('2.1 Data FSVA 2025 &amp; Bobot'!G87&gt;='2.4 Prioritas Individu'!$Y$10,4,IF('2.1 Data FSVA 2025 &amp; Bobot'!G87&gt;='2.4 Prioritas Individu'!$Y$11,5,6))))))</f>
        <v/>
      </c>
      <c r="H87" s="64" t="str">
        <f>IF('2.1 Data FSVA 2025 &amp; Bobot'!I87="","",IF('2.1 Data FSVA 2025 &amp; Bobot'!I87&lt;'2.4 Prioritas Individu'!$Z$7,1,IF('2.1 Data FSVA 2025 &amp; Bobot'!I87&lt;'2.4 Prioritas Individu'!$Z$8,2,IF('2.1 Data FSVA 2025 &amp; Bobot'!I87&lt;'2.4 Prioritas Individu'!$Z$9,3,IF('2.1 Data FSVA 2025 &amp; Bobot'!I87&lt;'2.4 Prioritas Individu'!$Z$10,4,IF('2.1 Data FSVA 2025 &amp; Bobot'!I87&lt;'2.4 Prioritas Individu'!$Z$11,5,6))))))</f>
        <v/>
      </c>
      <c r="I87" s="64" t="str">
        <f>IF('2.1 Data FSVA 2025 &amp; Bobot'!K87="","",IF('2.1 Data FSVA 2025 &amp; Bobot'!K87&lt;'2.4 Prioritas Individu'!AA$7,1,IF('2.1 Data FSVA 2025 &amp; Bobot'!K87&lt;'2.4 Prioritas Individu'!AA$8,2,IF('2.1 Data FSVA 2025 &amp; Bobot'!K87&lt;'2.4 Prioritas Individu'!AA$9,3,IF('2.1 Data FSVA 2025 &amp; Bobot'!K87&lt;'2.4 Prioritas Individu'!AA$10,4,IF('2.1 Data FSVA 2025 &amp; Bobot'!K87&lt;'2.4 Prioritas Individu'!AA$11,5,6))))))</f>
        <v/>
      </c>
      <c r="J87" s="64" t="str">
        <f>IF('2.1 Data FSVA 2025 &amp; Bobot'!M87="","",IF('2.1 Data FSVA 2025 &amp; Bobot'!M87&lt;'2.4 Prioritas Individu'!AB$7,1,IF('2.1 Data FSVA 2025 &amp; Bobot'!M87&lt;'2.4 Prioritas Individu'!AB$8,2,IF('2.1 Data FSVA 2025 &amp; Bobot'!M87&lt;'2.4 Prioritas Individu'!AB$9,3,IF('2.1 Data FSVA 2025 &amp; Bobot'!M87&lt;'2.4 Prioritas Individu'!AB$10,4,IF('2.1 Data FSVA 2025 &amp; Bobot'!M87&lt;'2.4 Prioritas Individu'!AB$11,5,6))))))</f>
        <v/>
      </c>
      <c r="K87" s="64" t="str">
        <f>IF('2.1 Data FSVA 2025 &amp; Bobot'!O87="","",IF('2.1 Data FSVA 2025 &amp; Bobot'!O87&gt;='2.4 Prioritas Individu'!AC$7,1,IF('2.1 Data FSVA 2025 &amp; Bobot'!O87&gt;='2.4 Prioritas Individu'!AC$8,2,IF('2.1 Data FSVA 2025 &amp; Bobot'!O87&gt;='2.4 Prioritas Individu'!AC$9,3,IF('2.1 Data FSVA 2025 &amp; Bobot'!O87&gt;='2.4 Prioritas Individu'!AC$10,4,IF('2.1 Data FSVA 2025 &amp; Bobot'!O87&gt;='2.4 Prioritas Individu'!AC$11,5,6))))))</f>
        <v/>
      </c>
      <c r="L87" s="64" t="str">
        <f>IF('2.1 Data FSVA 2025 &amp; Bobot'!Q87="","",IF('2.1 Data FSVA 2025 &amp; Bobot'!Q87&gt;='2.4 Prioritas Individu'!AD$7,1,IF('2.1 Data FSVA 2025 &amp; Bobot'!Q87&gt;='2.4 Prioritas Individu'!AD$8,2,IF('2.1 Data FSVA 2025 &amp; Bobot'!Q87&gt;='2.4 Prioritas Individu'!AD$9,3,IF('2.1 Data FSVA 2025 &amp; Bobot'!Q87&gt;='2.4 Prioritas Individu'!AD$10,4,IF('2.1 Data FSVA 2025 &amp; Bobot'!Q87&gt;='2.4 Prioritas Individu'!AD$11,5,6))))))</f>
        <v/>
      </c>
      <c r="M87" s="64" t="str">
        <f>IF('2.1 Data FSVA 2025 &amp; Bobot'!S87="","",IF('2.1 Data FSVA 2025 &amp; Bobot'!S87&gt;='2.4 Prioritas Individu'!AE$7,1,IF('2.1 Data FSVA 2025 &amp; Bobot'!S87&gt;='2.4 Prioritas Individu'!AE$8,2,IF('2.1 Data FSVA 2025 &amp; Bobot'!S87&gt;='2.4 Prioritas Individu'!AE$9,3,IF('2.1 Data FSVA 2025 &amp; Bobot'!S87&gt;='2.4 Prioritas Individu'!AE$10,4,IF('2.1 Data FSVA 2025 &amp; Bobot'!S87&gt;='2.4 Prioritas Individu'!AE$11,5,6))))))</f>
        <v/>
      </c>
      <c r="N87" s="64" t="str">
        <f>IF('2.1 Data FSVA 2025 &amp; Bobot'!U87="","",IF('2.1 Data FSVA 2025 &amp; Bobot'!U87&lt;'2.4 Prioritas Individu'!AF$7,1,IF('2.1 Data FSVA 2025 &amp; Bobot'!U87&lt;'2.4 Prioritas Individu'!AF$8,2,IF('2.1 Data FSVA 2025 &amp; Bobot'!U87&lt;'2.4 Prioritas Individu'!AF$9,3,IF('2.1 Data FSVA 2025 &amp; Bobot'!U87&lt;'2.4 Prioritas Individu'!AF$10,4,IF('2.1 Data FSVA 2025 &amp; Bobot'!U87&lt;'2.4 Prioritas Individu'!AF$11,5,6))))))</f>
        <v/>
      </c>
      <c r="O87" s="64" t="str">
        <f>IF('2.1 Data FSVA 2025 &amp; Bobot'!W87="","",IF('2.1 Data FSVA 2025 &amp; Bobot'!W87&gt;='2.4 Prioritas Individu'!AG$7,1,IF('2.1 Data FSVA 2025 &amp; Bobot'!W87&gt;='2.4 Prioritas Individu'!AG$8,2,IF('2.1 Data FSVA 2025 &amp; Bobot'!W87&gt;='2.4 Prioritas Individu'!AG$9,3,IF('2.1 Data FSVA 2025 &amp; Bobot'!W87&gt;='2.4 Prioritas Individu'!AG$10,4,IF('2.1 Data FSVA 2025 &amp; Bobot'!W87&gt;='2.4 Prioritas Individu'!AG$11,5,6))))))</f>
        <v/>
      </c>
      <c r="P87" s="64" t="str">
        <f>IF('2.1 Data FSVA 2025 &amp; Bobot'!Y87="","",IF('2.1 Data FSVA 2025 &amp; Bobot'!Y87&lt;'2.4 Prioritas Individu'!AH$7,1,IF('2.1 Data FSVA 2025 &amp; Bobot'!Y87&lt;'2.4 Prioritas Individu'!AH$8,2,IF('2.1 Data FSVA 2025 &amp; Bobot'!Y87&lt;'2.4 Prioritas Individu'!AH$9,3,IF('2.1 Data FSVA 2025 &amp; Bobot'!Y87&lt;'2.4 Prioritas Individu'!AH$10,4,IF('2.1 Data FSVA 2025 &amp; Bobot'!Y87&lt;'2.4 Prioritas Individu'!AH$11,5,6))))))</f>
        <v/>
      </c>
      <c r="Q87" s="64" t="str">
        <f>IF('2.1 Data FSVA 2025 &amp; Bobot'!AA87="","",IF('2.1 Data FSVA 2025 &amp; Bobot'!AA87&lt;'2.4 Prioritas Individu'!AI$7,1,IF('2.1 Data FSVA 2025 &amp; Bobot'!AA87&lt;'2.4 Prioritas Individu'!AI$8,2,IF('2.1 Data FSVA 2025 &amp; Bobot'!AA87&lt;'2.4 Prioritas Individu'!AI$9,3,IF('2.1 Data FSVA 2025 &amp; Bobot'!AA87&lt;'2.4 Prioritas Individu'!AI$10,4,IF('2.1 Data FSVA 2025 &amp; Bobot'!AA87&lt;'2.4 Prioritas Individu'!AI$11,5,6))))))</f>
        <v/>
      </c>
      <c r="R87" s="64" t="str">
        <f>IF('2.1 Data FSVA 2025 &amp; Bobot'!AC87="","",IF('2.1 Data FSVA 2025 &amp; Bobot'!AC87&gt;='2.4 Prioritas Individu'!AJ$7,1,IF('2.1 Data FSVA 2025 &amp; Bobot'!AC87&gt;='2.4 Prioritas Individu'!AJ$8,2,IF('2.1 Data FSVA 2025 &amp; Bobot'!AC87&gt;='2.4 Prioritas Individu'!AJ$9,3,4))))</f>
        <v/>
      </c>
      <c r="S87" s="4" t="str">
        <f>'2.3 Indeks &amp; Cut off Komposit'!U91</f>
        <v>-</v>
      </c>
      <c r="T87" s="1" t="str">
        <f t="shared" si="2"/>
        <v>-</v>
      </c>
      <c r="U87" s="64" t="str">
        <f t="shared" si="3"/>
        <v>-</v>
      </c>
    </row>
    <row r="88" spans="1:21" x14ac:dyDescent="0.3">
      <c r="A88" s="1" t="str">
        <f>IF('2.1 Data FSVA 2025 &amp; Bobot'!A88="","",'2.1 Data FSVA 2025 &amp; Bobot'!A88)</f>
        <v/>
      </c>
      <c r="B88" s="2" t="str">
        <f>IF('2.1 Data FSVA 2025 &amp; Bobot'!B88="","",'2.1 Data FSVA 2025 &amp; Bobot'!B88)</f>
        <v/>
      </c>
      <c r="C88" s="1" t="str">
        <f>IF('2.1 Data FSVA 2025 &amp; Bobot'!C88="","",'2.1 Data FSVA 2025 &amp; Bobot'!C88)</f>
        <v/>
      </c>
      <c r="D88" s="1" t="str">
        <f>IF('2.1 Data FSVA 2025 &amp; Bobot'!D88="","",'2.1 Data FSVA 2025 &amp; Bobot'!D88)</f>
        <v/>
      </c>
      <c r="E88" s="1" t="str">
        <f>IF('2.1 Data FSVA 2025 &amp; Bobot'!E88="","",'2.1 Data FSVA 2025 &amp; Bobot'!E88)</f>
        <v/>
      </c>
      <c r="F88" s="2" t="str">
        <f>IF('2.1 Data FSVA 2025 &amp; Bobot'!F88="","",'2.1 Data FSVA 2025 &amp; Bobot'!F88)</f>
        <v/>
      </c>
      <c r="G88" s="64" t="str">
        <f>IF('2.1 Data FSVA 2025 &amp; Bobot'!G88="","",IF('2.1 Data FSVA 2025 &amp; Bobot'!G88&gt;='2.4 Prioritas Individu'!$Y$7,1,IF('2.1 Data FSVA 2025 &amp; Bobot'!G88&gt;='2.4 Prioritas Individu'!$Y$8,2,IF('2.1 Data FSVA 2025 &amp; Bobot'!G88&gt;='2.4 Prioritas Individu'!$Y$9,3,IF('2.1 Data FSVA 2025 &amp; Bobot'!G88&gt;='2.4 Prioritas Individu'!$Y$10,4,IF('2.1 Data FSVA 2025 &amp; Bobot'!G88&gt;='2.4 Prioritas Individu'!$Y$11,5,6))))))</f>
        <v/>
      </c>
      <c r="H88" s="64" t="str">
        <f>IF('2.1 Data FSVA 2025 &amp; Bobot'!I88="","",IF('2.1 Data FSVA 2025 &amp; Bobot'!I88&lt;'2.4 Prioritas Individu'!$Z$7,1,IF('2.1 Data FSVA 2025 &amp; Bobot'!I88&lt;'2.4 Prioritas Individu'!$Z$8,2,IF('2.1 Data FSVA 2025 &amp; Bobot'!I88&lt;'2.4 Prioritas Individu'!$Z$9,3,IF('2.1 Data FSVA 2025 &amp; Bobot'!I88&lt;'2.4 Prioritas Individu'!$Z$10,4,IF('2.1 Data FSVA 2025 &amp; Bobot'!I88&lt;'2.4 Prioritas Individu'!$Z$11,5,6))))))</f>
        <v/>
      </c>
      <c r="I88" s="64" t="str">
        <f>IF('2.1 Data FSVA 2025 &amp; Bobot'!K88="","",IF('2.1 Data FSVA 2025 &amp; Bobot'!K88&lt;'2.4 Prioritas Individu'!AA$7,1,IF('2.1 Data FSVA 2025 &amp; Bobot'!K88&lt;'2.4 Prioritas Individu'!AA$8,2,IF('2.1 Data FSVA 2025 &amp; Bobot'!K88&lt;'2.4 Prioritas Individu'!AA$9,3,IF('2.1 Data FSVA 2025 &amp; Bobot'!K88&lt;'2.4 Prioritas Individu'!AA$10,4,IF('2.1 Data FSVA 2025 &amp; Bobot'!K88&lt;'2.4 Prioritas Individu'!AA$11,5,6))))))</f>
        <v/>
      </c>
      <c r="J88" s="64" t="str">
        <f>IF('2.1 Data FSVA 2025 &amp; Bobot'!M88="","",IF('2.1 Data FSVA 2025 &amp; Bobot'!M88&lt;'2.4 Prioritas Individu'!AB$7,1,IF('2.1 Data FSVA 2025 &amp; Bobot'!M88&lt;'2.4 Prioritas Individu'!AB$8,2,IF('2.1 Data FSVA 2025 &amp; Bobot'!M88&lt;'2.4 Prioritas Individu'!AB$9,3,IF('2.1 Data FSVA 2025 &amp; Bobot'!M88&lt;'2.4 Prioritas Individu'!AB$10,4,IF('2.1 Data FSVA 2025 &amp; Bobot'!M88&lt;'2.4 Prioritas Individu'!AB$11,5,6))))))</f>
        <v/>
      </c>
      <c r="K88" s="64" t="str">
        <f>IF('2.1 Data FSVA 2025 &amp; Bobot'!O88="","",IF('2.1 Data FSVA 2025 &amp; Bobot'!O88&gt;='2.4 Prioritas Individu'!AC$7,1,IF('2.1 Data FSVA 2025 &amp; Bobot'!O88&gt;='2.4 Prioritas Individu'!AC$8,2,IF('2.1 Data FSVA 2025 &amp; Bobot'!O88&gt;='2.4 Prioritas Individu'!AC$9,3,IF('2.1 Data FSVA 2025 &amp; Bobot'!O88&gt;='2.4 Prioritas Individu'!AC$10,4,IF('2.1 Data FSVA 2025 &amp; Bobot'!O88&gt;='2.4 Prioritas Individu'!AC$11,5,6))))))</f>
        <v/>
      </c>
      <c r="L88" s="64" t="str">
        <f>IF('2.1 Data FSVA 2025 &amp; Bobot'!Q88="","",IF('2.1 Data FSVA 2025 &amp; Bobot'!Q88&gt;='2.4 Prioritas Individu'!AD$7,1,IF('2.1 Data FSVA 2025 &amp; Bobot'!Q88&gt;='2.4 Prioritas Individu'!AD$8,2,IF('2.1 Data FSVA 2025 &amp; Bobot'!Q88&gt;='2.4 Prioritas Individu'!AD$9,3,IF('2.1 Data FSVA 2025 &amp; Bobot'!Q88&gt;='2.4 Prioritas Individu'!AD$10,4,IF('2.1 Data FSVA 2025 &amp; Bobot'!Q88&gt;='2.4 Prioritas Individu'!AD$11,5,6))))))</f>
        <v/>
      </c>
      <c r="M88" s="64" t="str">
        <f>IF('2.1 Data FSVA 2025 &amp; Bobot'!S88="","",IF('2.1 Data FSVA 2025 &amp; Bobot'!S88&gt;='2.4 Prioritas Individu'!AE$7,1,IF('2.1 Data FSVA 2025 &amp; Bobot'!S88&gt;='2.4 Prioritas Individu'!AE$8,2,IF('2.1 Data FSVA 2025 &amp; Bobot'!S88&gt;='2.4 Prioritas Individu'!AE$9,3,IF('2.1 Data FSVA 2025 &amp; Bobot'!S88&gt;='2.4 Prioritas Individu'!AE$10,4,IF('2.1 Data FSVA 2025 &amp; Bobot'!S88&gt;='2.4 Prioritas Individu'!AE$11,5,6))))))</f>
        <v/>
      </c>
      <c r="N88" s="64" t="str">
        <f>IF('2.1 Data FSVA 2025 &amp; Bobot'!U88="","",IF('2.1 Data FSVA 2025 &amp; Bobot'!U88&lt;'2.4 Prioritas Individu'!AF$7,1,IF('2.1 Data FSVA 2025 &amp; Bobot'!U88&lt;'2.4 Prioritas Individu'!AF$8,2,IF('2.1 Data FSVA 2025 &amp; Bobot'!U88&lt;'2.4 Prioritas Individu'!AF$9,3,IF('2.1 Data FSVA 2025 &amp; Bobot'!U88&lt;'2.4 Prioritas Individu'!AF$10,4,IF('2.1 Data FSVA 2025 &amp; Bobot'!U88&lt;'2.4 Prioritas Individu'!AF$11,5,6))))))</f>
        <v/>
      </c>
      <c r="O88" s="64" t="str">
        <f>IF('2.1 Data FSVA 2025 &amp; Bobot'!W88="","",IF('2.1 Data FSVA 2025 &amp; Bobot'!W88&gt;='2.4 Prioritas Individu'!AG$7,1,IF('2.1 Data FSVA 2025 &amp; Bobot'!W88&gt;='2.4 Prioritas Individu'!AG$8,2,IF('2.1 Data FSVA 2025 &amp; Bobot'!W88&gt;='2.4 Prioritas Individu'!AG$9,3,IF('2.1 Data FSVA 2025 &amp; Bobot'!W88&gt;='2.4 Prioritas Individu'!AG$10,4,IF('2.1 Data FSVA 2025 &amp; Bobot'!W88&gt;='2.4 Prioritas Individu'!AG$11,5,6))))))</f>
        <v/>
      </c>
      <c r="P88" s="64" t="str">
        <f>IF('2.1 Data FSVA 2025 &amp; Bobot'!Y88="","",IF('2.1 Data FSVA 2025 &amp; Bobot'!Y88&lt;'2.4 Prioritas Individu'!AH$7,1,IF('2.1 Data FSVA 2025 &amp; Bobot'!Y88&lt;'2.4 Prioritas Individu'!AH$8,2,IF('2.1 Data FSVA 2025 &amp; Bobot'!Y88&lt;'2.4 Prioritas Individu'!AH$9,3,IF('2.1 Data FSVA 2025 &amp; Bobot'!Y88&lt;'2.4 Prioritas Individu'!AH$10,4,IF('2.1 Data FSVA 2025 &amp; Bobot'!Y88&lt;'2.4 Prioritas Individu'!AH$11,5,6))))))</f>
        <v/>
      </c>
      <c r="Q88" s="64" t="str">
        <f>IF('2.1 Data FSVA 2025 &amp; Bobot'!AA88="","",IF('2.1 Data FSVA 2025 &amp; Bobot'!AA88&lt;'2.4 Prioritas Individu'!AI$7,1,IF('2.1 Data FSVA 2025 &amp; Bobot'!AA88&lt;'2.4 Prioritas Individu'!AI$8,2,IF('2.1 Data FSVA 2025 &amp; Bobot'!AA88&lt;'2.4 Prioritas Individu'!AI$9,3,IF('2.1 Data FSVA 2025 &amp; Bobot'!AA88&lt;'2.4 Prioritas Individu'!AI$10,4,IF('2.1 Data FSVA 2025 &amp; Bobot'!AA88&lt;'2.4 Prioritas Individu'!AI$11,5,6))))))</f>
        <v/>
      </c>
      <c r="R88" s="64" t="str">
        <f>IF('2.1 Data FSVA 2025 &amp; Bobot'!AC88="","",IF('2.1 Data FSVA 2025 &amp; Bobot'!AC88&gt;='2.4 Prioritas Individu'!AJ$7,1,IF('2.1 Data FSVA 2025 &amp; Bobot'!AC88&gt;='2.4 Prioritas Individu'!AJ$8,2,IF('2.1 Data FSVA 2025 &amp; Bobot'!AC88&gt;='2.4 Prioritas Individu'!AJ$9,3,4))))</f>
        <v/>
      </c>
      <c r="S88" s="4" t="str">
        <f>'2.3 Indeks &amp; Cut off Komposit'!U92</f>
        <v>-</v>
      </c>
      <c r="T88" s="1" t="str">
        <f t="shared" si="2"/>
        <v>-</v>
      </c>
      <c r="U88" s="64" t="str">
        <f t="shared" si="3"/>
        <v>-</v>
      </c>
    </row>
    <row r="89" spans="1:21" x14ac:dyDescent="0.3">
      <c r="A89" s="1" t="str">
        <f>IF('2.1 Data FSVA 2025 &amp; Bobot'!A89="","",'2.1 Data FSVA 2025 &amp; Bobot'!A89)</f>
        <v/>
      </c>
      <c r="B89" s="2" t="str">
        <f>IF('2.1 Data FSVA 2025 &amp; Bobot'!B89="","",'2.1 Data FSVA 2025 &amp; Bobot'!B89)</f>
        <v/>
      </c>
      <c r="C89" s="1" t="str">
        <f>IF('2.1 Data FSVA 2025 &amp; Bobot'!C89="","",'2.1 Data FSVA 2025 &amp; Bobot'!C89)</f>
        <v/>
      </c>
      <c r="D89" s="1" t="str">
        <f>IF('2.1 Data FSVA 2025 &amp; Bobot'!D89="","",'2.1 Data FSVA 2025 &amp; Bobot'!D89)</f>
        <v/>
      </c>
      <c r="E89" s="1" t="str">
        <f>IF('2.1 Data FSVA 2025 &amp; Bobot'!E89="","",'2.1 Data FSVA 2025 &amp; Bobot'!E89)</f>
        <v/>
      </c>
      <c r="F89" s="2" t="str">
        <f>IF('2.1 Data FSVA 2025 &amp; Bobot'!F89="","",'2.1 Data FSVA 2025 &amp; Bobot'!F89)</f>
        <v/>
      </c>
      <c r="G89" s="64" t="str">
        <f>IF('2.1 Data FSVA 2025 &amp; Bobot'!G89="","",IF('2.1 Data FSVA 2025 &amp; Bobot'!G89&gt;='2.4 Prioritas Individu'!$Y$7,1,IF('2.1 Data FSVA 2025 &amp; Bobot'!G89&gt;='2.4 Prioritas Individu'!$Y$8,2,IF('2.1 Data FSVA 2025 &amp; Bobot'!G89&gt;='2.4 Prioritas Individu'!$Y$9,3,IF('2.1 Data FSVA 2025 &amp; Bobot'!G89&gt;='2.4 Prioritas Individu'!$Y$10,4,IF('2.1 Data FSVA 2025 &amp; Bobot'!G89&gt;='2.4 Prioritas Individu'!$Y$11,5,6))))))</f>
        <v/>
      </c>
      <c r="H89" s="64" t="str">
        <f>IF('2.1 Data FSVA 2025 &amp; Bobot'!I89="","",IF('2.1 Data FSVA 2025 &amp; Bobot'!I89&lt;'2.4 Prioritas Individu'!$Z$7,1,IF('2.1 Data FSVA 2025 &amp; Bobot'!I89&lt;'2.4 Prioritas Individu'!$Z$8,2,IF('2.1 Data FSVA 2025 &amp; Bobot'!I89&lt;'2.4 Prioritas Individu'!$Z$9,3,IF('2.1 Data FSVA 2025 &amp; Bobot'!I89&lt;'2.4 Prioritas Individu'!$Z$10,4,IF('2.1 Data FSVA 2025 &amp; Bobot'!I89&lt;'2.4 Prioritas Individu'!$Z$11,5,6))))))</f>
        <v/>
      </c>
      <c r="I89" s="64" t="str">
        <f>IF('2.1 Data FSVA 2025 &amp; Bobot'!K89="","",IF('2.1 Data FSVA 2025 &amp; Bobot'!K89&lt;'2.4 Prioritas Individu'!AA$7,1,IF('2.1 Data FSVA 2025 &amp; Bobot'!K89&lt;'2.4 Prioritas Individu'!AA$8,2,IF('2.1 Data FSVA 2025 &amp; Bobot'!K89&lt;'2.4 Prioritas Individu'!AA$9,3,IF('2.1 Data FSVA 2025 &amp; Bobot'!K89&lt;'2.4 Prioritas Individu'!AA$10,4,IF('2.1 Data FSVA 2025 &amp; Bobot'!K89&lt;'2.4 Prioritas Individu'!AA$11,5,6))))))</f>
        <v/>
      </c>
      <c r="J89" s="64" t="str">
        <f>IF('2.1 Data FSVA 2025 &amp; Bobot'!M89="","",IF('2.1 Data FSVA 2025 &amp; Bobot'!M89&lt;'2.4 Prioritas Individu'!AB$7,1,IF('2.1 Data FSVA 2025 &amp; Bobot'!M89&lt;'2.4 Prioritas Individu'!AB$8,2,IF('2.1 Data FSVA 2025 &amp; Bobot'!M89&lt;'2.4 Prioritas Individu'!AB$9,3,IF('2.1 Data FSVA 2025 &amp; Bobot'!M89&lt;'2.4 Prioritas Individu'!AB$10,4,IF('2.1 Data FSVA 2025 &amp; Bobot'!M89&lt;'2.4 Prioritas Individu'!AB$11,5,6))))))</f>
        <v/>
      </c>
      <c r="K89" s="64" t="str">
        <f>IF('2.1 Data FSVA 2025 &amp; Bobot'!O89="","",IF('2.1 Data FSVA 2025 &amp; Bobot'!O89&gt;='2.4 Prioritas Individu'!AC$7,1,IF('2.1 Data FSVA 2025 &amp; Bobot'!O89&gt;='2.4 Prioritas Individu'!AC$8,2,IF('2.1 Data FSVA 2025 &amp; Bobot'!O89&gt;='2.4 Prioritas Individu'!AC$9,3,IF('2.1 Data FSVA 2025 &amp; Bobot'!O89&gt;='2.4 Prioritas Individu'!AC$10,4,IF('2.1 Data FSVA 2025 &amp; Bobot'!O89&gt;='2.4 Prioritas Individu'!AC$11,5,6))))))</f>
        <v/>
      </c>
      <c r="L89" s="64" t="str">
        <f>IF('2.1 Data FSVA 2025 &amp; Bobot'!Q89="","",IF('2.1 Data FSVA 2025 &amp; Bobot'!Q89&gt;='2.4 Prioritas Individu'!AD$7,1,IF('2.1 Data FSVA 2025 &amp; Bobot'!Q89&gt;='2.4 Prioritas Individu'!AD$8,2,IF('2.1 Data FSVA 2025 &amp; Bobot'!Q89&gt;='2.4 Prioritas Individu'!AD$9,3,IF('2.1 Data FSVA 2025 &amp; Bobot'!Q89&gt;='2.4 Prioritas Individu'!AD$10,4,IF('2.1 Data FSVA 2025 &amp; Bobot'!Q89&gt;='2.4 Prioritas Individu'!AD$11,5,6))))))</f>
        <v/>
      </c>
      <c r="M89" s="64" t="str">
        <f>IF('2.1 Data FSVA 2025 &amp; Bobot'!S89="","",IF('2.1 Data FSVA 2025 &amp; Bobot'!S89&gt;='2.4 Prioritas Individu'!AE$7,1,IF('2.1 Data FSVA 2025 &amp; Bobot'!S89&gt;='2.4 Prioritas Individu'!AE$8,2,IF('2.1 Data FSVA 2025 &amp; Bobot'!S89&gt;='2.4 Prioritas Individu'!AE$9,3,IF('2.1 Data FSVA 2025 &amp; Bobot'!S89&gt;='2.4 Prioritas Individu'!AE$10,4,IF('2.1 Data FSVA 2025 &amp; Bobot'!S89&gt;='2.4 Prioritas Individu'!AE$11,5,6))))))</f>
        <v/>
      </c>
      <c r="N89" s="64" t="str">
        <f>IF('2.1 Data FSVA 2025 &amp; Bobot'!U89="","",IF('2.1 Data FSVA 2025 &amp; Bobot'!U89&lt;'2.4 Prioritas Individu'!AF$7,1,IF('2.1 Data FSVA 2025 &amp; Bobot'!U89&lt;'2.4 Prioritas Individu'!AF$8,2,IF('2.1 Data FSVA 2025 &amp; Bobot'!U89&lt;'2.4 Prioritas Individu'!AF$9,3,IF('2.1 Data FSVA 2025 &amp; Bobot'!U89&lt;'2.4 Prioritas Individu'!AF$10,4,IF('2.1 Data FSVA 2025 &amp; Bobot'!U89&lt;'2.4 Prioritas Individu'!AF$11,5,6))))))</f>
        <v/>
      </c>
      <c r="O89" s="64" t="str">
        <f>IF('2.1 Data FSVA 2025 &amp; Bobot'!W89="","",IF('2.1 Data FSVA 2025 &amp; Bobot'!W89&gt;='2.4 Prioritas Individu'!AG$7,1,IF('2.1 Data FSVA 2025 &amp; Bobot'!W89&gt;='2.4 Prioritas Individu'!AG$8,2,IF('2.1 Data FSVA 2025 &amp; Bobot'!W89&gt;='2.4 Prioritas Individu'!AG$9,3,IF('2.1 Data FSVA 2025 &amp; Bobot'!W89&gt;='2.4 Prioritas Individu'!AG$10,4,IF('2.1 Data FSVA 2025 &amp; Bobot'!W89&gt;='2.4 Prioritas Individu'!AG$11,5,6))))))</f>
        <v/>
      </c>
      <c r="P89" s="64" t="str">
        <f>IF('2.1 Data FSVA 2025 &amp; Bobot'!Y89="","",IF('2.1 Data FSVA 2025 &amp; Bobot'!Y89&lt;'2.4 Prioritas Individu'!AH$7,1,IF('2.1 Data FSVA 2025 &amp; Bobot'!Y89&lt;'2.4 Prioritas Individu'!AH$8,2,IF('2.1 Data FSVA 2025 &amp; Bobot'!Y89&lt;'2.4 Prioritas Individu'!AH$9,3,IF('2.1 Data FSVA 2025 &amp; Bobot'!Y89&lt;'2.4 Prioritas Individu'!AH$10,4,IF('2.1 Data FSVA 2025 &amp; Bobot'!Y89&lt;'2.4 Prioritas Individu'!AH$11,5,6))))))</f>
        <v/>
      </c>
      <c r="Q89" s="64" t="str">
        <f>IF('2.1 Data FSVA 2025 &amp; Bobot'!AA89="","",IF('2.1 Data FSVA 2025 &amp; Bobot'!AA89&lt;'2.4 Prioritas Individu'!AI$7,1,IF('2.1 Data FSVA 2025 &amp; Bobot'!AA89&lt;'2.4 Prioritas Individu'!AI$8,2,IF('2.1 Data FSVA 2025 &amp; Bobot'!AA89&lt;'2.4 Prioritas Individu'!AI$9,3,IF('2.1 Data FSVA 2025 &amp; Bobot'!AA89&lt;'2.4 Prioritas Individu'!AI$10,4,IF('2.1 Data FSVA 2025 &amp; Bobot'!AA89&lt;'2.4 Prioritas Individu'!AI$11,5,6))))))</f>
        <v/>
      </c>
      <c r="R89" s="64" t="str">
        <f>IF('2.1 Data FSVA 2025 &amp; Bobot'!AC89="","",IF('2.1 Data FSVA 2025 &amp; Bobot'!AC89&gt;='2.4 Prioritas Individu'!AJ$7,1,IF('2.1 Data FSVA 2025 &amp; Bobot'!AC89&gt;='2.4 Prioritas Individu'!AJ$8,2,IF('2.1 Data FSVA 2025 &amp; Bobot'!AC89&gt;='2.4 Prioritas Individu'!AJ$9,3,4))))</f>
        <v/>
      </c>
      <c r="S89" s="4" t="str">
        <f>'2.3 Indeks &amp; Cut off Komposit'!U93</f>
        <v>-</v>
      </c>
      <c r="T89" s="1" t="str">
        <f t="shared" si="2"/>
        <v>-</v>
      </c>
      <c r="U89" s="64" t="str">
        <f t="shared" si="3"/>
        <v>-</v>
      </c>
    </row>
    <row r="90" spans="1:21" x14ac:dyDescent="0.3">
      <c r="A90" s="1" t="str">
        <f>IF('2.1 Data FSVA 2025 &amp; Bobot'!A90="","",'2.1 Data FSVA 2025 &amp; Bobot'!A90)</f>
        <v/>
      </c>
      <c r="B90" s="2" t="str">
        <f>IF('2.1 Data FSVA 2025 &amp; Bobot'!B90="","",'2.1 Data FSVA 2025 &amp; Bobot'!B90)</f>
        <v/>
      </c>
      <c r="C90" s="1" t="str">
        <f>IF('2.1 Data FSVA 2025 &amp; Bobot'!C90="","",'2.1 Data FSVA 2025 &amp; Bobot'!C90)</f>
        <v/>
      </c>
      <c r="D90" s="1" t="str">
        <f>IF('2.1 Data FSVA 2025 &amp; Bobot'!D90="","",'2.1 Data FSVA 2025 &amp; Bobot'!D90)</f>
        <v/>
      </c>
      <c r="E90" s="1" t="str">
        <f>IF('2.1 Data FSVA 2025 &amp; Bobot'!E90="","",'2.1 Data FSVA 2025 &amp; Bobot'!E90)</f>
        <v/>
      </c>
      <c r="F90" s="2" t="str">
        <f>IF('2.1 Data FSVA 2025 &amp; Bobot'!F90="","",'2.1 Data FSVA 2025 &amp; Bobot'!F90)</f>
        <v/>
      </c>
      <c r="G90" s="64" t="str">
        <f>IF('2.1 Data FSVA 2025 &amp; Bobot'!G90="","",IF('2.1 Data FSVA 2025 &amp; Bobot'!G90&gt;='2.4 Prioritas Individu'!$Y$7,1,IF('2.1 Data FSVA 2025 &amp; Bobot'!G90&gt;='2.4 Prioritas Individu'!$Y$8,2,IF('2.1 Data FSVA 2025 &amp; Bobot'!G90&gt;='2.4 Prioritas Individu'!$Y$9,3,IF('2.1 Data FSVA 2025 &amp; Bobot'!G90&gt;='2.4 Prioritas Individu'!$Y$10,4,IF('2.1 Data FSVA 2025 &amp; Bobot'!G90&gt;='2.4 Prioritas Individu'!$Y$11,5,6))))))</f>
        <v/>
      </c>
      <c r="H90" s="64" t="str">
        <f>IF('2.1 Data FSVA 2025 &amp; Bobot'!I90="","",IF('2.1 Data FSVA 2025 &amp; Bobot'!I90&lt;'2.4 Prioritas Individu'!$Z$7,1,IF('2.1 Data FSVA 2025 &amp; Bobot'!I90&lt;'2.4 Prioritas Individu'!$Z$8,2,IF('2.1 Data FSVA 2025 &amp; Bobot'!I90&lt;'2.4 Prioritas Individu'!$Z$9,3,IF('2.1 Data FSVA 2025 &amp; Bobot'!I90&lt;'2.4 Prioritas Individu'!$Z$10,4,IF('2.1 Data FSVA 2025 &amp; Bobot'!I90&lt;'2.4 Prioritas Individu'!$Z$11,5,6))))))</f>
        <v/>
      </c>
      <c r="I90" s="64" t="str">
        <f>IF('2.1 Data FSVA 2025 &amp; Bobot'!K90="","",IF('2.1 Data FSVA 2025 &amp; Bobot'!K90&lt;'2.4 Prioritas Individu'!AA$7,1,IF('2.1 Data FSVA 2025 &amp; Bobot'!K90&lt;'2.4 Prioritas Individu'!AA$8,2,IF('2.1 Data FSVA 2025 &amp; Bobot'!K90&lt;'2.4 Prioritas Individu'!AA$9,3,IF('2.1 Data FSVA 2025 &amp; Bobot'!K90&lt;'2.4 Prioritas Individu'!AA$10,4,IF('2.1 Data FSVA 2025 &amp; Bobot'!K90&lt;'2.4 Prioritas Individu'!AA$11,5,6))))))</f>
        <v/>
      </c>
      <c r="J90" s="64" t="str">
        <f>IF('2.1 Data FSVA 2025 &amp; Bobot'!M90="","",IF('2.1 Data FSVA 2025 &amp; Bobot'!M90&lt;'2.4 Prioritas Individu'!AB$7,1,IF('2.1 Data FSVA 2025 &amp; Bobot'!M90&lt;'2.4 Prioritas Individu'!AB$8,2,IF('2.1 Data FSVA 2025 &amp; Bobot'!M90&lt;'2.4 Prioritas Individu'!AB$9,3,IF('2.1 Data FSVA 2025 &amp; Bobot'!M90&lt;'2.4 Prioritas Individu'!AB$10,4,IF('2.1 Data FSVA 2025 &amp; Bobot'!M90&lt;'2.4 Prioritas Individu'!AB$11,5,6))))))</f>
        <v/>
      </c>
      <c r="K90" s="64" t="str">
        <f>IF('2.1 Data FSVA 2025 &amp; Bobot'!O90="","",IF('2.1 Data FSVA 2025 &amp; Bobot'!O90&gt;='2.4 Prioritas Individu'!AC$7,1,IF('2.1 Data FSVA 2025 &amp; Bobot'!O90&gt;='2.4 Prioritas Individu'!AC$8,2,IF('2.1 Data FSVA 2025 &amp; Bobot'!O90&gt;='2.4 Prioritas Individu'!AC$9,3,IF('2.1 Data FSVA 2025 &amp; Bobot'!O90&gt;='2.4 Prioritas Individu'!AC$10,4,IF('2.1 Data FSVA 2025 &amp; Bobot'!O90&gt;='2.4 Prioritas Individu'!AC$11,5,6))))))</f>
        <v/>
      </c>
      <c r="L90" s="64" t="str">
        <f>IF('2.1 Data FSVA 2025 &amp; Bobot'!Q90="","",IF('2.1 Data FSVA 2025 &amp; Bobot'!Q90&gt;='2.4 Prioritas Individu'!AD$7,1,IF('2.1 Data FSVA 2025 &amp; Bobot'!Q90&gt;='2.4 Prioritas Individu'!AD$8,2,IF('2.1 Data FSVA 2025 &amp; Bobot'!Q90&gt;='2.4 Prioritas Individu'!AD$9,3,IF('2.1 Data FSVA 2025 &amp; Bobot'!Q90&gt;='2.4 Prioritas Individu'!AD$10,4,IF('2.1 Data FSVA 2025 &amp; Bobot'!Q90&gt;='2.4 Prioritas Individu'!AD$11,5,6))))))</f>
        <v/>
      </c>
      <c r="M90" s="64" t="str">
        <f>IF('2.1 Data FSVA 2025 &amp; Bobot'!S90="","",IF('2.1 Data FSVA 2025 &amp; Bobot'!S90&gt;='2.4 Prioritas Individu'!AE$7,1,IF('2.1 Data FSVA 2025 &amp; Bobot'!S90&gt;='2.4 Prioritas Individu'!AE$8,2,IF('2.1 Data FSVA 2025 &amp; Bobot'!S90&gt;='2.4 Prioritas Individu'!AE$9,3,IF('2.1 Data FSVA 2025 &amp; Bobot'!S90&gt;='2.4 Prioritas Individu'!AE$10,4,IF('2.1 Data FSVA 2025 &amp; Bobot'!S90&gt;='2.4 Prioritas Individu'!AE$11,5,6))))))</f>
        <v/>
      </c>
      <c r="N90" s="64" t="str">
        <f>IF('2.1 Data FSVA 2025 &amp; Bobot'!U90="","",IF('2.1 Data FSVA 2025 &amp; Bobot'!U90&lt;'2.4 Prioritas Individu'!AF$7,1,IF('2.1 Data FSVA 2025 &amp; Bobot'!U90&lt;'2.4 Prioritas Individu'!AF$8,2,IF('2.1 Data FSVA 2025 &amp; Bobot'!U90&lt;'2.4 Prioritas Individu'!AF$9,3,IF('2.1 Data FSVA 2025 &amp; Bobot'!U90&lt;'2.4 Prioritas Individu'!AF$10,4,IF('2.1 Data FSVA 2025 &amp; Bobot'!U90&lt;'2.4 Prioritas Individu'!AF$11,5,6))))))</f>
        <v/>
      </c>
      <c r="O90" s="64" t="str">
        <f>IF('2.1 Data FSVA 2025 &amp; Bobot'!W90="","",IF('2.1 Data FSVA 2025 &amp; Bobot'!W90&gt;='2.4 Prioritas Individu'!AG$7,1,IF('2.1 Data FSVA 2025 &amp; Bobot'!W90&gt;='2.4 Prioritas Individu'!AG$8,2,IF('2.1 Data FSVA 2025 &amp; Bobot'!W90&gt;='2.4 Prioritas Individu'!AG$9,3,IF('2.1 Data FSVA 2025 &amp; Bobot'!W90&gt;='2.4 Prioritas Individu'!AG$10,4,IF('2.1 Data FSVA 2025 &amp; Bobot'!W90&gt;='2.4 Prioritas Individu'!AG$11,5,6))))))</f>
        <v/>
      </c>
      <c r="P90" s="64" t="str">
        <f>IF('2.1 Data FSVA 2025 &amp; Bobot'!Y90="","",IF('2.1 Data FSVA 2025 &amp; Bobot'!Y90&lt;'2.4 Prioritas Individu'!AH$7,1,IF('2.1 Data FSVA 2025 &amp; Bobot'!Y90&lt;'2.4 Prioritas Individu'!AH$8,2,IF('2.1 Data FSVA 2025 &amp; Bobot'!Y90&lt;'2.4 Prioritas Individu'!AH$9,3,IF('2.1 Data FSVA 2025 &amp; Bobot'!Y90&lt;'2.4 Prioritas Individu'!AH$10,4,IF('2.1 Data FSVA 2025 &amp; Bobot'!Y90&lt;'2.4 Prioritas Individu'!AH$11,5,6))))))</f>
        <v/>
      </c>
      <c r="Q90" s="64" t="str">
        <f>IF('2.1 Data FSVA 2025 &amp; Bobot'!AA90="","",IF('2.1 Data FSVA 2025 &amp; Bobot'!AA90&lt;'2.4 Prioritas Individu'!AI$7,1,IF('2.1 Data FSVA 2025 &amp; Bobot'!AA90&lt;'2.4 Prioritas Individu'!AI$8,2,IF('2.1 Data FSVA 2025 &amp; Bobot'!AA90&lt;'2.4 Prioritas Individu'!AI$9,3,IF('2.1 Data FSVA 2025 &amp; Bobot'!AA90&lt;'2.4 Prioritas Individu'!AI$10,4,IF('2.1 Data FSVA 2025 &amp; Bobot'!AA90&lt;'2.4 Prioritas Individu'!AI$11,5,6))))))</f>
        <v/>
      </c>
      <c r="R90" s="64" t="str">
        <f>IF('2.1 Data FSVA 2025 &amp; Bobot'!AC90="","",IF('2.1 Data FSVA 2025 &amp; Bobot'!AC90&gt;='2.4 Prioritas Individu'!AJ$7,1,IF('2.1 Data FSVA 2025 &amp; Bobot'!AC90&gt;='2.4 Prioritas Individu'!AJ$8,2,IF('2.1 Data FSVA 2025 &amp; Bobot'!AC90&gt;='2.4 Prioritas Individu'!AJ$9,3,4))))</f>
        <v/>
      </c>
      <c r="S90" s="4" t="str">
        <f>'2.3 Indeks &amp; Cut off Komposit'!U94</f>
        <v>-</v>
      </c>
      <c r="T90" s="1" t="str">
        <f t="shared" si="2"/>
        <v>-</v>
      </c>
      <c r="U90" s="64" t="str">
        <f t="shared" si="3"/>
        <v>-</v>
      </c>
    </row>
    <row r="91" spans="1:21" x14ac:dyDescent="0.3">
      <c r="A91" s="1" t="str">
        <f>IF('2.1 Data FSVA 2025 &amp; Bobot'!A91="","",'2.1 Data FSVA 2025 &amp; Bobot'!A91)</f>
        <v/>
      </c>
      <c r="B91" s="2" t="str">
        <f>IF('2.1 Data FSVA 2025 &amp; Bobot'!B91="","",'2.1 Data FSVA 2025 &amp; Bobot'!B91)</f>
        <v/>
      </c>
      <c r="C91" s="1" t="str">
        <f>IF('2.1 Data FSVA 2025 &amp; Bobot'!C91="","",'2.1 Data FSVA 2025 &amp; Bobot'!C91)</f>
        <v/>
      </c>
      <c r="D91" s="1" t="str">
        <f>IF('2.1 Data FSVA 2025 &amp; Bobot'!D91="","",'2.1 Data FSVA 2025 &amp; Bobot'!D91)</f>
        <v/>
      </c>
      <c r="E91" s="1" t="str">
        <f>IF('2.1 Data FSVA 2025 &amp; Bobot'!E91="","",'2.1 Data FSVA 2025 &amp; Bobot'!E91)</f>
        <v/>
      </c>
      <c r="F91" s="2" t="str">
        <f>IF('2.1 Data FSVA 2025 &amp; Bobot'!F91="","",'2.1 Data FSVA 2025 &amp; Bobot'!F91)</f>
        <v/>
      </c>
      <c r="G91" s="64" t="str">
        <f>IF('2.1 Data FSVA 2025 &amp; Bobot'!G91="","",IF('2.1 Data FSVA 2025 &amp; Bobot'!G91&gt;='2.4 Prioritas Individu'!$Y$7,1,IF('2.1 Data FSVA 2025 &amp; Bobot'!G91&gt;='2.4 Prioritas Individu'!$Y$8,2,IF('2.1 Data FSVA 2025 &amp; Bobot'!G91&gt;='2.4 Prioritas Individu'!$Y$9,3,IF('2.1 Data FSVA 2025 &amp; Bobot'!G91&gt;='2.4 Prioritas Individu'!$Y$10,4,IF('2.1 Data FSVA 2025 &amp; Bobot'!G91&gt;='2.4 Prioritas Individu'!$Y$11,5,6))))))</f>
        <v/>
      </c>
      <c r="H91" s="64" t="str">
        <f>IF('2.1 Data FSVA 2025 &amp; Bobot'!I91="","",IF('2.1 Data FSVA 2025 &amp; Bobot'!I91&lt;'2.4 Prioritas Individu'!$Z$7,1,IF('2.1 Data FSVA 2025 &amp; Bobot'!I91&lt;'2.4 Prioritas Individu'!$Z$8,2,IF('2.1 Data FSVA 2025 &amp; Bobot'!I91&lt;'2.4 Prioritas Individu'!$Z$9,3,IF('2.1 Data FSVA 2025 &amp; Bobot'!I91&lt;'2.4 Prioritas Individu'!$Z$10,4,IF('2.1 Data FSVA 2025 &amp; Bobot'!I91&lt;'2.4 Prioritas Individu'!$Z$11,5,6))))))</f>
        <v/>
      </c>
      <c r="I91" s="64" t="str">
        <f>IF('2.1 Data FSVA 2025 &amp; Bobot'!K91="","",IF('2.1 Data FSVA 2025 &amp; Bobot'!K91&lt;'2.4 Prioritas Individu'!AA$7,1,IF('2.1 Data FSVA 2025 &amp; Bobot'!K91&lt;'2.4 Prioritas Individu'!AA$8,2,IF('2.1 Data FSVA 2025 &amp; Bobot'!K91&lt;'2.4 Prioritas Individu'!AA$9,3,IF('2.1 Data FSVA 2025 &amp; Bobot'!K91&lt;'2.4 Prioritas Individu'!AA$10,4,IF('2.1 Data FSVA 2025 &amp; Bobot'!K91&lt;'2.4 Prioritas Individu'!AA$11,5,6))))))</f>
        <v/>
      </c>
      <c r="J91" s="64" t="str">
        <f>IF('2.1 Data FSVA 2025 &amp; Bobot'!M91="","",IF('2.1 Data FSVA 2025 &amp; Bobot'!M91&lt;'2.4 Prioritas Individu'!AB$7,1,IF('2.1 Data FSVA 2025 &amp; Bobot'!M91&lt;'2.4 Prioritas Individu'!AB$8,2,IF('2.1 Data FSVA 2025 &amp; Bobot'!M91&lt;'2.4 Prioritas Individu'!AB$9,3,IF('2.1 Data FSVA 2025 &amp; Bobot'!M91&lt;'2.4 Prioritas Individu'!AB$10,4,IF('2.1 Data FSVA 2025 &amp; Bobot'!M91&lt;'2.4 Prioritas Individu'!AB$11,5,6))))))</f>
        <v/>
      </c>
      <c r="K91" s="64" t="str">
        <f>IF('2.1 Data FSVA 2025 &amp; Bobot'!O91="","",IF('2.1 Data FSVA 2025 &amp; Bobot'!O91&gt;='2.4 Prioritas Individu'!AC$7,1,IF('2.1 Data FSVA 2025 &amp; Bobot'!O91&gt;='2.4 Prioritas Individu'!AC$8,2,IF('2.1 Data FSVA 2025 &amp; Bobot'!O91&gt;='2.4 Prioritas Individu'!AC$9,3,IF('2.1 Data FSVA 2025 &amp; Bobot'!O91&gt;='2.4 Prioritas Individu'!AC$10,4,IF('2.1 Data FSVA 2025 &amp; Bobot'!O91&gt;='2.4 Prioritas Individu'!AC$11,5,6))))))</f>
        <v/>
      </c>
      <c r="L91" s="64" t="str">
        <f>IF('2.1 Data FSVA 2025 &amp; Bobot'!Q91="","",IF('2.1 Data FSVA 2025 &amp; Bobot'!Q91&gt;='2.4 Prioritas Individu'!AD$7,1,IF('2.1 Data FSVA 2025 &amp; Bobot'!Q91&gt;='2.4 Prioritas Individu'!AD$8,2,IF('2.1 Data FSVA 2025 &amp; Bobot'!Q91&gt;='2.4 Prioritas Individu'!AD$9,3,IF('2.1 Data FSVA 2025 &amp; Bobot'!Q91&gt;='2.4 Prioritas Individu'!AD$10,4,IF('2.1 Data FSVA 2025 &amp; Bobot'!Q91&gt;='2.4 Prioritas Individu'!AD$11,5,6))))))</f>
        <v/>
      </c>
      <c r="M91" s="64" t="str">
        <f>IF('2.1 Data FSVA 2025 &amp; Bobot'!S91="","",IF('2.1 Data FSVA 2025 &amp; Bobot'!S91&gt;='2.4 Prioritas Individu'!AE$7,1,IF('2.1 Data FSVA 2025 &amp; Bobot'!S91&gt;='2.4 Prioritas Individu'!AE$8,2,IF('2.1 Data FSVA 2025 &amp; Bobot'!S91&gt;='2.4 Prioritas Individu'!AE$9,3,IF('2.1 Data FSVA 2025 &amp; Bobot'!S91&gt;='2.4 Prioritas Individu'!AE$10,4,IF('2.1 Data FSVA 2025 &amp; Bobot'!S91&gt;='2.4 Prioritas Individu'!AE$11,5,6))))))</f>
        <v/>
      </c>
      <c r="N91" s="64" t="str">
        <f>IF('2.1 Data FSVA 2025 &amp; Bobot'!U91="","",IF('2.1 Data FSVA 2025 &amp; Bobot'!U91&lt;'2.4 Prioritas Individu'!AF$7,1,IF('2.1 Data FSVA 2025 &amp; Bobot'!U91&lt;'2.4 Prioritas Individu'!AF$8,2,IF('2.1 Data FSVA 2025 &amp; Bobot'!U91&lt;'2.4 Prioritas Individu'!AF$9,3,IF('2.1 Data FSVA 2025 &amp; Bobot'!U91&lt;'2.4 Prioritas Individu'!AF$10,4,IF('2.1 Data FSVA 2025 &amp; Bobot'!U91&lt;'2.4 Prioritas Individu'!AF$11,5,6))))))</f>
        <v/>
      </c>
      <c r="O91" s="64" t="str">
        <f>IF('2.1 Data FSVA 2025 &amp; Bobot'!W91="","",IF('2.1 Data FSVA 2025 &amp; Bobot'!W91&gt;='2.4 Prioritas Individu'!AG$7,1,IF('2.1 Data FSVA 2025 &amp; Bobot'!W91&gt;='2.4 Prioritas Individu'!AG$8,2,IF('2.1 Data FSVA 2025 &amp; Bobot'!W91&gt;='2.4 Prioritas Individu'!AG$9,3,IF('2.1 Data FSVA 2025 &amp; Bobot'!W91&gt;='2.4 Prioritas Individu'!AG$10,4,IF('2.1 Data FSVA 2025 &amp; Bobot'!W91&gt;='2.4 Prioritas Individu'!AG$11,5,6))))))</f>
        <v/>
      </c>
      <c r="P91" s="64" t="str">
        <f>IF('2.1 Data FSVA 2025 &amp; Bobot'!Y91="","",IF('2.1 Data FSVA 2025 &amp; Bobot'!Y91&lt;'2.4 Prioritas Individu'!AH$7,1,IF('2.1 Data FSVA 2025 &amp; Bobot'!Y91&lt;'2.4 Prioritas Individu'!AH$8,2,IF('2.1 Data FSVA 2025 &amp; Bobot'!Y91&lt;'2.4 Prioritas Individu'!AH$9,3,IF('2.1 Data FSVA 2025 &amp; Bobot'!Y91&lt;'2.4 Prioritas Individu'!AH$10,4,IF('2.1 Data FSVA 2025 &amp; Bobot'!Y91&lt;'2.4 Prioritas Individu'!AH$11,5,6))))))</f>
        <v/>
      </c>
      <c r="Q91" s="64" t="str">
        <f>IF('2.1 Data FSVA 2025 &amp; Bobot'!AA91="","",IF('2.1 Data FSVA 2025 &amp; Bobot'!AA91&lt;'2.4 Prioritas Individu'!AI$7,1,IF('2.1 Data FSVA 2025 &amp; Bobot'!AA91&lt;'2.4 Prioritas Individu'!AI$8,2,IF('2.1 Data FSVA 2025 &amp; Bobot'!AA91&lt;'2.4 Prioritas Individu'!AI$9,3,IF('2.1 Data FSVA 2025 &amp; Bobot'!AA91&lt;'2.4 Prioritas Individu'!AI$10,4,IF('2.1 Data FSVA 2025 &amp; Bobot'!AA91&lt;'2.4 Prioritas Individu'!AI$11,5,6))))))</f>
        <v/>
      </c>
      <c r="R91" s="64" t="str">
        <f>IF('2.1 Data FSVA 2025 &amp; Bobot'!AC91="","",IF('2.1 Data FSVA 2025 &amp; Bobot'!AC91&gt;='2.4 Prioritas Individu'!AJ$7,1,IF('2.1 Data FSVA 2025 &amp; Bobot'!AC91&gt;='2.4 Prioritas Individu'!AJ$8,2,IF('2.1 Data FSVA 2025 &amp; Bobot'!AC91&gt;='2.4 Prioritas Individu'!AJ$9,3,4))))</f>
        <v/>
      </c>
      <c r="S91" s="4" t="str">
        <f>'2.3 Indeks &amp; Cut off Komposit'!U95</f>
        <v>-</v>
      </c>
      <c r="T91" s="1" t="str">
        <f t="shared" si="2"/>
        <v>-</v>
      </c>
      <c r="U91" s="64" t="str">
        <f t="shared" si="3"/>
        <v>-</v>
      </c>
    </row>
    <row r="92" spans="1:21" x14ac:dyDescent="0.3">
      <c r="A92" s="1" t="str">
        <f>IF('2.1 Data FSVA 2025 &amp; Bobot'!A92="","",'2.1 Data FSVA 2025 &amp; Bobot'!A92)</f>
        <v/>
      </c>
      <c r="B92" s="2" t="str">
        <f>IF('2.1 Data FSVA 2025 &amp; Bobot'!B92="","",'2.1 Data FSVA 2025 &amp; Bobot'!B92)</f>
        <v/>
      </c>
      <c r="C92" s="1" t="str">
        <f>IF('2.1 Data FSVA 2025 &amp; Bobot'!C92="","",'2.1 Data FSVA 2025 &amp; Bobot'!C92)</f>
        <v/>
      </c>
      <c r="D92" s="1" t="str">
        <f>IF('2.1 Data FSVA 2025 &amp; Bobot'!D92="","",'2.1 Data FSVA 2025 &amp; Bobot'!D92)</f>
        <v/>
      </c>
      <c r="E92" s="1" t="str">
        <f>IF('2.1 Data FSVA 2025 &amp; Bobot'!E92="","",'2.1 Data FSVA 2025 &amp; Bobot'!E92)</f>
        <v/>
      </c>
      <c r="F92" s="2" t="str">
        <f>IF('2.1 Data FSVA 2025 &amp; Bobot'!F92="","",'2.1 Data FSVA 2025 &amp; Bobot'!F92)</f>
        <v/>
      </c>
      <c r="G92" s="64" t="str">
        <f>IF('2.1 Data FSVA 2025 &amp; Bobot'!G92="","",IF('2.1 Data FSVA 2025 &amp; Bobot'!G92&gt;='2.4 Prioritas Individu'!$Y$7,1,IF('2.1 Data FSVA 2025 &amp; Bobot'!G92&gt;='2.4 Prioritas Individu'!$Y$8,2,IF('2.1 Data FSVA 2025 &amp; Bobot'!G92&gt;='2.4 Prioritas Individu'!$Y$9,3,IF('2.1 Data FSVA 2025 &amp; Bobot'!G92&gt;='2.4 Prioritas Individu'!$Y$10,4,IF('2.1 Data FSVA 2025 &amp; Bobot'!G92&gt;='2.4 Prioritas Individu'!$Y$11,5,6))))))</f>
        <v/>
      </c>
      <c r="H92" s="64" t="str">
        <f>IF('2.1 Data FSVA 2025 &amp; Bobot'!I92="","",IF('2.1 Data FSVA 2025 &amp; Bobot'!I92&lt;'2.4 Prioritas Individu'!$Z$7,1,IF('2.1 Data FSVA 2025 &amp; Bobot'!I92&lt;'2.4 Prioritas Individu'!$Z$8,2,IF('2.1 Data FSVA 2025 &amp; Bobot'!I92&lt;'2.4 Prioritas Individu'!$Z$9,3,IF('2.1 Data FSVA 2025 &amp; Bobot'!I92&lt;'2.4 Prioritas Individu'!$Z$10,4,IF('2.1 Data FSVA 2025 &amp; Bobot'!I92&lt;'2.4 Prioritas Individu'!$Z$11,5,6))))))</f>
        <v/>
      </c>
      <c r="I92" s="64" t="str">
        <f>IF('2.1 Data FSVA 2025 &amp; Bobot'!K92="","",IF('2.1 Data FSVA 2025 &amp; Bobot'!K92&lt;'2.4 Prioritas Individu'!AA$7,1,IF('2.1 Data FSVA 2025 &amp; Bobot'!K92&lt;'2.4 Prioritas Individu'!AA$8,2,IF('2.1 Data FSVA 2025 &amp; Bobot'!K92&lt;'2.4 Prioritas Individu'!AA$9,3,IF('2.1 Data FSVA 2025 &amp; Bobot'!K92&lt;'2.4 Prioritas Individu'!AA$10,4,IF('2.1 Data FSVA 2025 &amp; Bobot'!K92&lt;'2.4 Prioritas Individu'!AA$11,5,6))))))</f>
        <v/>
      </c>
      <c r="J92" s="64" t="str">
        <f>IF('2.1 Data FSVA 2025 &amp; Bobot'!M92="","",IF('2.1 Data FSVA 2025 &amp; Bobot'!M92&lt;'2.4 Prioritas Individu'!AB$7,1,IF('2.1 Data FSVA 2025 &amp; Bobot'!M92&lt;'2.4 Prioritas Individu'!AB$8,2,IF('2.1 Data FSVA 2025 &amp; Bobot'!M92&lt;'2.4 Prioritas Individu'!AB$9,3,IF('2.1 Data FSVA 2025 &amp; Bobot'!M92&lt;'2.4 Prioritas Individu'!AB$10,4,IF('2.1 Data FSVA 2025 &amp; Bobot'!M92&lt;'2.4 Prioritas Individu'!AB$11,5,6))))))</f>
        <v/>
      </c>
      <c r="K92" s="64" t="str">
        <f>IF('2.1 Data FSVA 2025 &amp; Bobot'!O92="","",IF('2.1 Data FSVA 2025 &amp; Bobot'!O92&gt;='2.4 Prioritas Individu'!AC$7,1,IF('2.1 Data FSVA 2025 &amp; Bobot'!O92&gt;='2.4 Prioritas Individu'!AC$8,2,IF('2.1 Data FSVA 2025 &amp; Bobot'!O92&gt;='2.4 Prioritas Individu'!AC$9,3,IF('2.1 Data FSVA 2025 &amp; Bobot'!O92&gt;='2.4 Prioritas Individu'!AC$10,4,IF('2.1 Data FSVA 2025 &amp; Bobot'!O92&gt;='2.4 Prioritas Individu'!AC$11,5,6))))))</f>
        <v/>
      </c>
      <c r="L92" s="64" t="str">
        <f>IF('2.1 Data FSVA 2025 &amp; Bobot'!Q92="","",IF('2.1 Data FSVA 2025 &amp; Bobot'!Q92&gt;='2.4 Prioritas Individu'!AD$7,1,IF('2.1 Data FSVA 2025 &amp; Bobot'!Q92&gt;='2.4 Prioritas Individu'!AD$8,2,IF('2.1 Data FSVA 2025 &amp; Bobot'!Q92&gt;='2.4 Prioritas Individu'!AD$9,3,IF('2.1 Data FSVA 2025 &amp; Bobot'!Q92&gt;='2.4 Prioritas Individu'!AD$10,4,IF('2.1 Data FSVA 2025 &amp; Bobot'!Q92&gt;='2.4 Prioritas Individu'!AD$11,5,6))))))</f>
        <v/>
      </c>
      <c r="M92" s="64" t="str">
        <f>IF('2.1 Data FSVA 2025 &amp; Bobot'!S92="","",IF('2.1 Data FSVA 2025 &amp; Bobot'!S92&gt;='2.4 Prioritas Individu'!AE$7,1,IF('2.1 Data FSVA 2025 &amp; Bobot'!S92&gt;='2.4 Prioritas Individu'!AE$8,2,IF('2.1 Data FSVA 2025 &amp; Bobot'!S92&gt;='2.4 Prioritas Individu'!AE$9,3,IF('2.1 Data FSVA 2025 &amp; Bobot'!S92&gt;='2.4 Prioritas Individu'!AE$10,4,IF('2.1 Data FSVA 2025 &amp; Bobot'!S92&gt;='2.4 Prioritas Individu'!AE$11,5,6))))))</f>
        <v/>
      </c>
      <c r="N92" s="64" t="str">
        <f>IF('2.1 Data FSVA 2025 &amp; Bobot'!U92="","",IF('2.1 Data FSVA 2025 &amp; Bobot'!U92&lt;'2.4 Prioritas Individu'!AF$7,1,IF('2.1 Data FSVA 2025 &amp; Bobot'!U92&lt;'2.4 Prioritas Individu'!AF$8,2,IF('2.1 Data FSVA 2025 &amp; Bobot'!U92&lt;'2.4 Prioritas Individu'!AF$9,3,IF('2.1 Data FSVA 2025 &amp; Bobot'!U92&lt;'2.4 Prioritas Individu'!AF$10,4,IF('2.1 Data FSVA 2025 &amp; Bobot'!U92&lt;'2.4 Prioritas Individu'!AF$11,5,6))))))</f>
        <v/>
      </c>
      <c r="O92" s="64" t="str">
        <f>IF('2.1 Data FSVA 2025 &amp; Bobot'!W92="","",IF('2.1 Data FSVA 2025 &amp; Bobot'!W92&gt;='2.4 Prioritas Individu'!AG$7,1,IF('2.1 Data FSVA 2025 &amp; Bobot'!W92&gt;='2.4 Prioritas Individu'!AG$8,2,IF('2.1 Data FSVA 2025 &amp; Bobot'!W92&gt;='2.4 Prioritas Individu'!AG$9,3,IF('2.1 Data FSVA 2025 &amp; Bobot'!W92&gt;='2.4 Prioritas Individu'!AG$10,4,IF('2.1 Data FSVA 2025 &amp; Bobot'!W92&gt;='2.4 Prioritas Individu'!AG$11,5,6))))))</f>
        <v/>
      </c>
      <c r="P92" s="64" t="str">
        <f>IF('2.1 Data FSVA 2025 &amp; Bobot'!Y92="","",IF('2.1 Data FSVA 2025 &amp; Bobot'!Y92&lt;'2.4 Prioritas Individu'!AH$7,1,IF('2.1 Data FSVA 2025 &amp; Bobot'!Y92&lt;'2.4 Prioritas Individu'!AH$8,2,IF('2.1 Data FSVA 2025 &amp; Bobot'!Y92&lt;'2.4 Prioritas Individu'!AH$9,3,IF('2.1 Data FSVA 2025 &amp; Bobot'!Y92&lt;'2.4 Prioritas Individu'!AH$10,4,IF('2.1 Data FSVA 2025 &amp; Bobot'!Y92&lt;'2.4 Prioritas Individu'!AH$11,5,6))))))</f>
        <v/>
      </c>
      <c r="Q92" s="64" t="str">
        <f>IF('2.1 Data FSVA 2025 &amp; Bobot'!AA92="","",IF('2.1 Data FSVA 2025 &amp; Bobot'!AA92&lt;'2.4 Prioritas Individu'!AI$7,1,IF('2.1 Data FSVA 2025 &amp; Bobot'!AA92&lt;'2.4 Prioritas Individu'!AI$8,2,IF('2.1 Data FSVA 2025 &amp; Bobot'!AA92&lt;'2.4 Prioritas Individu'!AI$9,3,IF('2.1 Data FSVA 2025 &amp; Bobot'!AA92&lt;'2.4 Prioritas Individu'!AI$10,4,IF('2.1 Data FSVA 2025 &amp; Bobot'!AA92&lt;'2.4 Prioritas Individu'!AI$11,5,6))))))</f>
        <v/>
      </c>
      <c r="R92" s="64" t="str">
        <f>IF('2.1 Data FSVA 2025 &amp; Bobot'!AC92="","",IF('2.1 Data FSVA 2025 &amp; Bobot'!AC92&gt;='2.4 Prioritas Individu'!AJ$7,1,IF('2.1 Data FSVA 2025 &amp; Bobot'!AC92&gt;='2.4 Prioritas Individu'!AJ$8,2,IF('2.1 Data FSVA 2025 &amp; Bobot'!AC92&gt;='2.4 Prioritas Individu'!AJ$9,3,4))))</f>
        <v/>
      </c>
      <c r="S92" s="4" t="str">
        <f>'2.3 Indeks &amp; Cut off Komposit'!U96</f>
        <v>-</v>
      </c>
      <c r="T92" s="1" t="str">
        <f t="shared" si="2"/>
        <v>-</v>
      </c>
      <c r="U92" s="64" t="str">
        <f t="shared" si="3"/>
        <v>-</v>
      </c>
    </row>
    <row r="93" spans="1:21" x14ac:dyDescent="0.3">
      <c r="A93" s="1" t="str">
        <f>IF('2.1 Data FSVA 2025 &amp; Bobot'!A93="","",'2.1 Data FSVA 2025 &amp; Bobot'!A93)</f>
        <v/>
      </c>
      <c r="B93" s="2" t="str">
        <f>IF('2.1 Data FSVA 2025 &amp; Bobot'!B93="","",'2.1 Data FSVA 2025 &amp; Bobot'!B93)</f>
        <v/>
      </c>
      <c r="C93" s="1" t="str">
        <f>IF('2.1 Data FSVA 2025 &amp; Bobot'!C93="","",'2.1 Data FSVA 2025 &amp; Bobot'!C93)</f>
        <v/>
      </c>
      <c r="D93" s="1" t="str">
        <f>IF('2.1 Data FSVA 2025 &amp; Bobot'!D93="","",'2.1 Data FSVA 2025 &amp; Bobot'!D93)</f>
        <v/>
      </c>
      <c r="E93" s="1" t="str">
        <f>IF('2.1 Data FSVA 2025 &amp; Bobot'!E93="","",'2.1 Data FSVA 2025 &amp; Bobot'!E93)</f>
        <v/>
      </c>
      <c r="F93" s="2" t="str">
        <f>IF('2.1 Data FSVA 2025 &amp; Bobot'!F93="","",'2.1 Data FSVA 2025 &amp; Bobot'!F93)</f>
        <v/>
      </c>
      <c r="G93" s="64" t="str">
        <f>IF('2.1 Data FSVA 2025 &amp; Bobot'!G93="","",IF('2.1 Data FSVA 2025 &amp; Bobot'!G93&gt;='2.4 Prioritas Individu'!$Y$7,1,IF('2.1 Data FSVA 2025 &amp; Bobot'!G93&gt;='2.4 Prioritas Individu'!$Y$8,2,IF('2.1 Data FSVA 2025 &amp; Bobot'!G93&gt;='2.4 Prioritas Individu'!$Y$9,3,IF('2.1 Data FSVA 2025 &amp; Bobot'!G93&gt;='2.4 Prioritas Individu'!$Y$10,4,IF('2.1 Data FSVA 2025 &amp; Bobot'!G93&gt;='2.4 Prioritas Individu'!$Y$11,5,6))))))</f>
        <v/>
      </c>
      <c r="H93" s="64" t="str">
        <f>IF('2.1 Data FSVA 2025 &amp; Bobot'!I93="","",IF('2.1 Data FSVA 2025 &amp; Bobot'!I93&lt;'2.4 Prioritas Individu'!$Z$7,1,IF('2.1 Data FSVA 2025 &amp; Bobot'!I93&lt;'2.4 Prioritas Individu'!$Z$8,2,IF('2.1 Data FSVA 2025 &amp; Bobot'!I93&lt;'2.4 Prioritas Individu'!$Z$9,3,IF('2.1 Data FSVA 2025 &amp; Bobot'!I93&lt;'2.4 Prioritas Individu'!$Z$10,4,IF('2.1 Data FSVA 2025 &amp; Bobot'!I93&lt;'2.4 Prioritas Individu'!$Z$11,5,6))))))</f>
        <v/>
      </c>
      <c r="I93" s="64" t="str">
        <f>IF('2.1 Data FSVA 2025 &amp; Bobot'!K93="","",IF('2.1 Data FSVA 2025 &amp; Bobot'!K93&lt;'2.4 Prioritas Individu'!AA$7,1,IF('2.1 Data FSVA 2025 &amp; Bobot'!K93&lt;'2.4 Prioritas Individu'!AA$8,2,IF('2.1 Data FSVA 2025 &amp; Bobot'!K93&lt;'2.4 Prioritas Individu'!AA$9,3,IF('2.1 Data FSVA 2025 &amp; Bobot'!K93&lt;'2.4 Prioritas Individu'!AA$10,4,IF('2.1 Data FSVA 2025 &amp; Bobot'!K93&lt;'2.4 Prioritas Individu'!AA$11,5,6))))))</f>
        <v/>
      </c>
      <c r="J93" s="64" t="str">
        <f>IF('2.1 Data FSVA 2025 &amp; Bobot'!M93="","",IF('2.1 Data FSVA 2025 &amp; Bobot'!M93&lt;'2.4 Prioritas Individu'!AB$7,1,IF('2.1 Data FSVA 2025 &amp; Bobot'!M93&lt;'2.4 Prioritas Individu'!AB$8,2,IF('2.1 Data FSVA 2025 &amp; Bobot'!M93&lt;'2.4 Prioritas Individu'!AB$9,3,IF('2.1 Data FSVA 2025 &amp; Bobot'!M93&lt;'2.4 Prioritas Individu'!AB$10,4,IF('2.1 Data FSVA 2025 &amp; Bobot'!M93&lt;'2.4 Prioritas Individu'!AB$11,5,6))))))</f>
        <v/>
      </c>
      <c r="K93" s="64" t="str">
        <f>IF('2.1 Data FSVA 2025 &amp; Bobot'!O93="","",IF('2.1 Data FSVA 2025 &amp; Bobot'!O93&gt;='2.4 Prioritas Individu'!AC$7,1,IF('2.1 Data FSVA 2025 &amp; Bobot'!O93&gt;='2.4 Prioritas Individu'!AC$8,2,IF('2.1 Data FSVA 2025 &amp; Bobot'!O93&gt;='2.4 Prioritas Individu'!AC$9,3,IF('2.1 Data FSVA 2025 &amp; Bobot'!O93&gt;='2.4 Prioritas Individu'!AC$10,4,IF('2.1 Data FSVA 2025 &amp; Bobot'!O93&gt;='2.4 Prioritas Individu'!AC$11,5,6))))))</f>
        <v/>
      </c>
      <c r="L93" s="64" t="str">
        <f>IF('2.1 Data FSVA 2025 &amp; Bobot'!Q93="","",IF('2.1 Data FSVA 2025 &amp; Bobot'!Q93&gt;='2.4 Prioritas Individu'!AD$7,1,IF('2.1 Data FSVA 2025 &amp; Bobot'!Q93&gt;='2.4 Prioritas Individu'!AD$8,2,IF('2.1 Data FSVA 2025 &amp; Bobot'!Q93&gt;='2.4 Prioritas Individu'!AD$9,3,IF('2.1 Data FSVA 2025 &amp; Bobot'!Q93&gt;='2.4 Prioritas Individu'!AD$10,4,IF('2.1 Data FSVA 2025 &amp; Bobot'!Q93&gt;='2.4 Prioritas Individu'!AD$11,5,6))))))</f>
        <v/>
      </c>
      <c r="M93" s="64" t="str">
        <f>IF('2.1 Data FSVA 2025 &amp; Bobot'!S93="","",IF('2.1 Data FSVA 2025 &amp; Bobot'!S93&gt;='2.4 Prioritas Individu'!AE$7,1,IF('2.1 Data FSVA 2025 &amp; Bobot'!S93&gt;='2.4 Prioritas Individu'!AE$8,2,IF('2.1 Data FSVA 2025 &amp; Bobot'!S93&gt;='2.4 Prioritas Individu'!AE$9,3,IF('2.1 Data FSVA 2025 &amp; Bobot'!S93&gt;='2.4 Prioritas Individu'!AE$10,4,IF('2.1 Data FSVA 2025 &amp; Bobot'!S93&gt;='2.4 Prioritas Individu'!AE$11,5,6))))))</f>
        <v/>
      </c>
      <c r="N93" s="64" t="str">
        <f>IF('2.1 Data FSVA 2025 &amp; Bobot'!U93="","",IF('2.1 Data FSVA 2025 &amp; Bobot'!U93&lt;'2.4 Prioritas Individu'!AF$7,1,IF('2.1 Data FSVA 2025 &amp; Bobot'!U93&lt;'2.4 Prioritas Individu'!AF$8,2,IF('2.1 Data FSVA 2025 &amp; Bobot'!U93&lt;'2.4 Prioritas Individu'!AF$9,3,IF('2.1 Data FSVA 2025 &amp; Bobot'!U93&lt;'2.4 Prioritas Individu'!AF$10,4,IF('2.1 Data FSVA 2025 &amp; Bobot'!U93&lt;'2.4 Prioritas Individu'!AF$11,5,6))))))</f>
        <v/>
      </c>
      <c r="O93" s="64" t="str">
        <f>IF('2.1 Data FSVA 2025 &amp; Bobot'!W93="","",IF('2.1 Data FSVA 2025 &amp; Bobot'!W93&gt;='2.4 Prioritas Individu'!AG$7,1,IF('2.1 Data FSVA 2025 &amp; Bobot'!W93&gt;='2.4 Prioritas Individu'!AG$8,2,IF('2.1 Data FSVA 2025 &amp; Bobot'!W93&gt;='2.4 Prioritas Individu'!AG$9,3,IF('2.1 Data FSVA 2025 &amp; Bobot'!W93&gt;='2.4 Prioritas Individu'!AG$10,4,IF('2.1 Data FSVA 2025 &amp; Bobot'!W93&gt;='2.4 Prioritas Individu'!AG$11,5,6))))))</f>
        <v/>
      </c>
      <c r="P93" s="64" t="str">
        <f>IF('2.1 Data FSVA 2025 &amp; Bobot'!Y93="","",IF('2.1 Data FSVA 2025 &amp; Bobot'!Y93&lt;'2.4 Prioritas Individu'!AH$7,1,IF('2.1 Data FSVA 2025 &amp; Bobot'!Y93&lt;'2.4 Prioritas Individu'!AH$8,2,IF('2.1 Data FSVA 2025 &amp; Bobot'!Y93&lt;'2.4 Prioritas Individu'!AH$9,3,IF('2.1 Data FSVA 2025 &amp; Bobot'!Y93&lt;'2.4 Prioritas Individu'!AH$10,4,IF('2.1 Data FSVA 2025 &amp; Bobot'!Y93&lt;'2.4 Prioritas Individu'!AH$11,5,6))))))</f>
        <v/>
      </c>
      <c r="Q93" s="64" t="str">
        <f>IF('2.1 Data FSVA 2025 &amp; Bobot'!AA93="","",IF('2.1 Data FSVA 2025 &amp; Bobot'!AA93&lt;'2.4 Prioritas Individu'!AI$7,1,IF('2.1 Data FSVA 2025 &amp; Bobot'!AA93&lt;'2.4 Prioritas Individu'!AI$8,2,IF('2.1 Data FSVA 2025 &amp; Bobot'!AA93&lt;'2.4 Prioritas Individu'!AI$9,3,IF('2.1 Data FSVA 2025 &amp; Bobot'!AA93&lt;'2.4 Prioritas Individu'!AI$10,4,IF('2.1 Data FSVA 2025 &amp; Bobot'!AA93&lt;'2.4 Prioritas Individu'!AI$11,5,6))))))</f>
        <v/>
      </c>
      <c r="R93" s="64" t="str">
        <f>IF('2.1 Data FSVA 2025 &amp; Bobot'!AC93="","",IF('2.1 Data FSVA 2025 &amp; Bobot'!AC93&gt;='2.4 Prioritas Individu'!AJ$7,1,IF('2.1 Data FSVA 2025 &amp; Bobot'!AC93&gt;='2.4 Prioritas Individu'!AJ$8,2,IF('2.1 Data FSVA 2025 &amp; Bobot'!AC93&gt;='2.4 Prioritas Individu'!AJ$9,3,4))))</f>
        <v/>
      </c>
      <c r="S93" s="4" t="str">
        <f>'2.3 Indeks &amp; Cut off Komposit'!U97</f>
        <v>-</v>
      </c>
      <c r="T93" s="1" t="str">
        <f t="shared" si="2"/>
        <v>-</v>
      </c>
      <c r="U93" s="64" t="str">
        <f t="shared" si="3"/>
        <v>-</v>
      </c>
    </row>
    <row r="94" spans="1:21" x14ac:dyDescent="0.3">
      <c r="A94" s="1" t="str">
        <f>IF('2.1 Data FSVA 2025 &amp; Bobot'!A94="","",'2.1 Data FSVA 2025 &amp; Bobot'!A94)</f>
        <v/>
      </c>
      <c r="B94" s="2" t="str">
        <f>IF('2.1 Data FSVA 2025 &amp; Bobot'!B94="","",'2.1 Data FSVA 2025 &amp; Bobot'!B94)</f>
        <v/>
      </c>
      <c r="C94" s="1" t="str">
        <f>IF('2.1 Data FSVA 2025 &amp; Bobot'!C94="","",'2.1 Data FSVA 2025 &amp; Bobot'!C94)</f>
        <v/>
      </c>
      <c r="D94" s="1" t="str">
        <f>IF('2.1 Data FSVA 2025 &amp; Bobot'!D94="","",'2.1 Data FSVA 2025 &amp; Bobot'!D94)</f>
        <v/>
      </c>
      <c r="E94" s="1" t="str">
        <f>IF('2.1 Data FSVA 2025 &amp; Bobot'!E94="","",'2.1 Data FSVA 2025 &amp; Bobot'!E94)</f>
        <v/>
      </c>
      <c r="F94" s="2" t="str">
        <f>IF('2.1 Data FSVA 2025 &amp; Bobot'!F94="","",'2.1 Data FSVA 2025 &amp; Bobot'!F94)</f>
        <v/>
      </c>
      <c r="G94" s="64" t="str">
        <f>IF('2.1 Data FSVA 2025 &amp; Bobot'!G94="","",IF('2.1 Data FSVA 2025 &amp; Bobot'!G94&gt;='2.4 Prioritas Individu'!$Y$7,1,IF('2.1 Data FSVA 2025 &amp; Bobot'!G94&gt;='2.4 Prioritas Individu'!$Y$8,2,IF('2.1 Data FSVA 2025 &amp; Bobot'!G94&gt;='2.4 Prioritas Individu'!$Y$9,3,IF('2.1 Data FSVA 2025 &amp; Bobot'!G94&gt;='2.4 Prioritas Individu'!$Y$10,4,IF('2.1 Data FSVA 2025 &amp; Bobot'!G94&gt;='2.4 Prioritas Individu'!$Y$11,5,6))))))</f>
        <v/>
      </c>
      <c r="H94" s="64" t="str">
        <f>IF('2.1 Data FSVA 2025 &amp; Bobot'!I94="","",IF('2.1 Data FSVA 2025 &amp; Bobot'!I94&lt;'2.4 Prioritas Individu'!$Z$7,1,IF('2.1 Data FSVA 2025 &amp; Bobot'!I94&lt;'2.4 Prioritas Individu'!$Z$8,2,IF('2.1 Data FSVA 2025 &amp; Bobot'!I94&lt;'2.4 Prioritas Individu'!$Z$9,3,IF('2.1 Data FSVA 2025 &amp; Bobot'!I94&lt;'2.4 Prioritas Individu'!$Z$10,4,IF('2.1 Data FSVA 2025 &amp; Bobot'!I94&lt;'2.4 Prioritas Individu'!$Z$11,5,6))))))</f>
        <v/>
      </c>
      <c r="I94" s="64" t="str">
        <f>IF('2.1 Data FSVA 2025 &amp; Bobot'!K94="","",IF('2.1 Data FSVA 2025 &amp; Bobot'!K94&lt;'2.4 Prioritas Individu'!AA$7,1,IF('2.1 Data FSVA 2025 &amp; Bobot'!K94&lt;'2.4 Prioritas Individu'!AA$8,2,IF('2.1 Data FSVA 2025 &amp; Bobot'!K94&lt;'2.4 Prioritas Individu'!AA$9,3,IF('2.1 Data FSVA 2025 &amp; Bobot'!K94&lt;'2.4 Prioritas Individu'!AA$10,4,IF('2.1 Data FSVA 2025 &amp; Bobot'!K94&lt;'2.4 Prioritas Individu'!AA$11,5,6))))))</f>
        <v/>
      </c>
      <c r="J94" s="64" t="str">
        <f>IF('2.1 Data FSVA 2025 &amp; Bobot'!M94="","",IF('2.1 Data FSVA 2025 &amp; Bobot'!M94&lt;'2.4 Prioritas Individu'!AB$7,1,IF('2.1 Data FSVA 2025 &amp; Bobot'!M94&lt;'2.4 Prioritas Individu'!AB$8,2,IF('2.1 Data FSVA 2025 &amp; Bobot'!M94&lt;'2.4 Prioritas Individu'!AB$9,3,IF('2.1 Data FSVA 2025 &amp; Bobot'!M94&lt;'2.4 Prioritas Individu'!AB$10,4,IF('2.1 Data FSVA 2025 &amp; Bobot'!M94&lt;'2.4 Prioritas Individu'!AB$11,5,6))))))</f>
        <v/>
      </c>
      <c r="K94" s="64" t="str">
        <f>IF('2.1 Data FSVA 2025 &amp; Bobot'!O94="","",IF('2.1 Data FSVA 2025 &amp; Bobot'!O94&gt;='2.4 Prioritas Individu'!AC$7,1,IF('2.1 Data FSVA 2025 &amp; Bobot'!O94&gt;='2.4 Prioritas Individu'!AC$8,2,IF('2.1 Data FSVA 2025 &amp; Bobot'!O94&gt;='2.4 Prioritas Individu'!AC$9,3,IF('2.1 Data FSVA 2025 &amp; Bobot'!O94&gt;='2.4 Prioritas Individu'!AC$10,4,IF('2.1 Data FSVA 2025 &amp; Bobot'!O94&gt;='2.4 Prioritas Individu'!AC$11,5,6))))))</f>
        <v/>
      </c>
      <c r="L94" s="64" t="str">
        <f>IF('2.1 Data FSVA 2025 &amp; Bobot'!Q94="","",IF('2.1 Data FSVA 2025 &amp; Bobot'!Q94&gt;='2.4 Prioritas Individu'!AD$7,1,IF('2.1 Data FSVA 2025 &amp; Bobot'!Q94&gt;='2.4 Prioritas Individu'!AD$8,2,IF('2.1 Data FSVA 2025 &amp; Bobot'!Q94&gt;='2.4 Prioritas Individu'!AD$9,3,IF('2.1 Data FSVA 2025 &amp; Bobot'!Q94&gt;='2.4 Prioritas Individu'!AD$10,4,IF('2.1 Data FSVA 2025 &amp; Bobot'!Q94&gt;='2.4 Prioritas Individu'!AD$11,5,6))))))</f>
        <v/>
      </c>
      <c r="M94" s="64" t="str">
        <f>IF('2.1 Data FSVA 2025 &amp; Bobot'!S94="","",IF('2.1 Data FSVA 2025 &amp; Bobot'!S94&gt;='2.4 Prioritas Individu'!AE$7,1,IF('2.1 Data FSVA 2025 &amp; Bobot'!S94&gt;='2.4 Prioritas Individu'!AE$8,2,IF('2.1 Data FSVA 2025 &amp; Bobot'!S94&gt;='2.4 Prioritas Individu'!AE$9,3,IF('2.1 Data FSVA 2025 &amp; Bobot'!S94&gt;='2.4 Prioritas Individu'!AE$10,4,IF('2.1 Data FSVA 2025 &amp; Bobot'!S94&gt;='2.4 Prioritas Individu'!AE$11,5,6))))))</f>
        <v/>
      </c>
      <c r="N94" s="64" t="str">
        <f>IF('2.1 Data FSVA 2025 &amp; Bobot'!U94="","",IF('2.1 Data FSVA 2025 &amp; Bobot'!U94&lt;'2.4 Prioritas Individu'!AF$7,1,IF('2.1 Data FSVA 2025 &amp; Bobot'!U94&lt;'2.4 Prioritas Individu'!AF$8,2,IF('2.1 Data FSVA 2025 &amp; Bobot'!U94&lt;'2.4 Prioritas Individu'!AF$9,3,IF('2.1 Data FSVA 2025 &amp; Bobot'!U94&lt;'2.4 Prioritas Individu'!AF$10,4,IF('2.1 Data FSVA 2025 &amp; Bobot'!U94&lt;'2.4 Prioritas Individu'!AF$11,5,6))))))</f>
        <v/>
      </c>
      <c r="O94" s="64" t="str">
        <f>IF('2.1 Data FSVA 2025 &amp; Bobot'!W94="","",IF('2.1 Data FSVA 2025 &amp; Bobot'!W94&gt;='2.4 Prioritas Individu'!AG$7,1,IF('2.1 Data FSVA 2025 &amp; Bobot'!W94&gt;='2.4 Prioritas Individu'!AG$8,2,IF('2.1 Data FSVA 2025 &amp; Bobot'!W94&gt;='2.4 Prioritas Individu'!AG$9,3,IF('2.1 Data FSVA 2025 &amp; Bobot'!W94&gt;='2.4 Prioritas Individu'!AG$10,4,IF('2.1 Data FSVA 2025 &amp; Bobot'!W94&gt;='2.4 Prioritas Individu'!AG$11,5,6))))))</f>
        <v/>
      </c>
      <c r="P94" s="64" t="str">
        <f>IF('2.1 Data FSVA 2025 &amp; Bobot'!Y94="","",IF('2.1 Data FSVA 2025 &amp; Bobot'!Y94&lt;'2.4 Prioritas Individu'!AH$7,1,IF('2.1 Data FSVA 2025 &amp; Bobot'!Y94&lt;'2.4 Prioritas Individu'!AH$8,2,IF('2.1 Data FSVA 2025 &amp; Bobot'!Y94&lt;'2.4 Prioritas Individu'!AH$9,3,IF('2.1 Data FSVA 2025 &amp; Bobot'!Y94&lt;'2.4 Prioritas Individu'!AH$10,4,IF('2.1 Data FSVA 2025 &amp; Bobot'!Y94&lt;'2.4 Prioritas Individu'!AH$11,5,6))))))</f>
        <v/>
      </c>
      <c r="Q94" s="64" t="str">
        <f>IF('2.1 Data FSVA 2025 &amp; Bobot'!AA94="","",IF('2.1 Data FSVA 2025 &amp; Bobot'!AA94&lt;'2.4 Prioritas Individu'!AI$7,1,IF('2.1 Data FSVA 2025 &amp; Bobot'!AA94&lt;'2.4 Prioritas Individu'!AI$8,2,IF('2.1 Data FSVA 2025 &amp; Bobot'!AA94&lt;'2.4 Prioritas Individu'!AI$9,3,IF('2.1 Data FSVA 2025 &amp; Bobot'!AA94&lt;'2.4 Prioritas Individu'!AI$10,4,IF('2.1 Data FSVA 2025 &amp; Bobot'!AA94&lt;'2.4 Prioritas Individu'!AI$11,5,6))))))</f>
        <v/>
      </c>
      <c r="R94" s="64" t="str">
        <f>IF('2.1 Data FSVA 2025 &amp; Bobot'!AC94="","",IF('2.1 Data FSVA 2025 &amp; Bobot'!AC94&gt;='2.4 Prioritas Individu'!AJ$7,1,IF('2.1 Data FSVA 2025 &amp; Bobot'!AC94&gt;='2.4 Prioritas Individu'!AJ$8,2,IF('2.1 Data FSVA 2025 &amp; Bobot'!AC94&gt;='2.4 Prioritas Individu'!AJ$9,3,4))))</f>
        <v/>
      </c>
      <c r="S94" s="4" t="str">
        <f>'2.3 Indeks &amp; Cut off Komposit'!U98</f>
        <v>-</v>
      </c>
      <c r="T94" s="1" t="str">
        <f t="shared" si="2"/>
        <v>-</v>
      </c>
      <c r="U94" s="64" t="str">
        <f t="shared" si="3"/>
        <v>-</v>
      </c>
    </row>
    <row r="95" spans="1:21" x14ac:dyDescent="0.3">
      <c r="A95" s="1" t="str">
        <f>IF('2.1 Data FSVA 2025 &amp; Bobot'!A95="","",'2.1 Data FSVA 2025 &amp; Bobot'!A95)</f>
        <v/>
      </c>
      <c r="B95" s="2" t="str">
        <f>IF('2.1 Data FSVA 2025 &amp; Bobot'!B95="","",'2.1 Data FSVA 2025 &amp; Bobot'!B95)</f>
        <v/>
      </c>
      <c r="C95" s="1" t="str">
        <f>IF('2.1 Data FSVA 2025 &amp; Bobot'!C95="","",'2.1 Data FSVA 2025 &amp; Bobot'!C95)</f>
        <v/>
      </c>
      <c r="D95" s="1" t="str">
        <f>IF('2.1 Data FSVA 2025 &amp; Bobot'!D95="","",'2.1 Data FSVA 2025 &amp; Bobot'!D95)</f>
        <v/>
      </c>
      <c r="E95" s="1" t="str">
        <f>IF('2.1 Data FSVA 2025 &amp; Bobot'!E95="","",'2.1 Data FSVA 2025 &amp; Bobot'!E95)</f>
        <v/>
      </c>
      <c r="F95" s="2" t="str">
        <f>IF('2.1 Data FSVA 2025 &amp; Bobot'!F95="","",'2.1 Data FSVA 2025 &amp; Bobot'!F95)</f>
        <v/>
      </c>
      <c r="G95" s="64" t="str">
        <f>IF('2.1 Data FSVA 2025 &amp; Bobot'!G95="","",IF('2.1 Data FSVA 2025 &amp; Bobot'!G95&gt;='2.4 Prioritas Individu'!$Y$7,1,IF('2.1 Data FSVA 2025 &amp; Bobot'!G95&gt;='2.4 Prioritas Individu'!$Y$8,2,IF('2.1 Data FSVA 2025 &amp; Bobot'!G95&gt;='2.4 Prioritas Individu'!$Y$9,3,IF('2.1 Data FSVA 2025 &amp; Bobot'!G95&gt;='2.4 Prioritas Individu'!$Y$10,4,IF('2.1 Data FSVA 2025 &amp; Bobot'!G95&gt;='2.4 Prioritas Individu'!$Y$11,5,6))))))</f>
        <v/>
      </c>
      <c r="H95" s="64" t="str">
        <f>IF('2.1 Data FSVA 2025 &amp; Bobot'!I95="","",IF('2.1 Data FSVA 2025 &amp; Bobot'!I95&lt;'2.4 Prioritas Individu'!$Z$7,1,IF('2.1 Data FSVA 2025 &amp; Bobot'!I95&lt;'2.4 Prioritas Individu'!$Z$8,2,IF('2.1 Data FSVA 2025 &amp; Bobot'!I95&lt;'2.4 Prioritas Individu'!$Z$9,3,IF('2.1 Data FSVA 2025 &amp; Bobot'!I95&lt;'2.4 Prioritas Individu'!$Z$10,4,IF('2.1 Data FSVA 2025 &amp; Bobot'!I95&lt;'2.4 Prioritas Individu'!$Z$11,5,6))))))</f>
        <v/>
      </c>
      <c r="I95" s="64" t="str">
        <f>IF('2.1 Data FSVA 2025 &amp; Bobot'!K95="","",IF('2.1 Data FSVA 2025 &amp; Bobot'!K95&lt;'2.4 Prioritas Individu'!AA$7,1,IF('2.1 Data FSVA 2025 &amp; Bobot'!K95&lt;'2.4 Prioritas Individu'!AA$8,2,IF('2.1 Data FSVA 2025 &amp; Bobot'!K95&lt;'2.4 Prioritas Individu'!AA$9,3,IF('2.1 Data FSVA 2025 &amp; Bobot'!K95&lt;'2.4 Prioritas Individu'!AA$10,4,IF('2.1 Data FSVA 2025 &amp; Bobot'!K95&lt;'2.4 Prioritas Individu'!AA$11,5,6))))))</f>
        <v/>
      </c>
      <c r="J95" s="64" t="str">
        <f>IF('2.1 Data FSVA 2025 &amp; Bobot'!M95="","",IF('2.1 Data FSVA 2025 &amp; Bobot'!M95&lt;'2.4 Prioritas Individu'!AB$7,1,IF('2.1 Data FSVA 2025 &amp; Bobot'!M95&lt;'2.4 Prioritas Individu'!AB$8,2,IF('2.1 Data FSVA 2025 &amp; Bobot'!M95&lt;'2.4 Prioritas Individu'!AB$9,3,IF('2.1 Data FSVA 2025 &amp; Bobot'!M95&lt;'2.4 Prioritas Individu'!AB$10,4,IF('2.1 Data FSVA 2025 &amp; Bobot'!M95&lt;'2.4 Prioritas Individu'!AB$11,5,6))))))</f>
        <v/>
      </c>
      <c r="K95" s="64" t="str">
        <f>IF('2.1 Data FSVA 2025 &amp; Bobot'!O95="","",IF('2.1 Data FSVA 2025 &amp; Bobot'!O95&gt;='2.4 Prioritas Individu'!AC$7,1,IF('2.1 Data FSVA 2025 &amp; Bobot'!O95&gt;='2.4 Prioritas Individu'!AC$8,2,IF('2.1 Data FSVA 2025 &amp; Bobot'!O95&gt;='2.4 Prioritas Individu'!AC$9,3,IF('2.1 Data FSVA 2025 &amp; Bobot'!O95&gt;='2.4 Prioritas Individu'!AC$10,4,IF('2.1 Data FSVA 2025 &amp; Bobot'!O95&gt;='2.4 Prioritas Individu'!AC$11,5,6))))))</f>
        <v/>
      </c>
      <c r="L95" s="64" t="str">
        <f>IF('2.1 Data FSVA 2025 &amp; Bobot'!Q95="","",IF('2.1 Data FSVA 2025 &amp; Bobot'!Q95&gt;='2.4 Prioritas Individu'!AD$7,1,IF('2.1 Data FSVA 2025 &amp; Bobot'!Q95&gt;='2.4 Prioritas Individu'!AD$8,2,IF('2.1 Data FSVA 2025 &amp; Bobot'!Q95&gt;='2.4 Prioritas Individu'!AD$9,3,IF('2.1 Data FSVA 2025 &amp; Bobot'!Q95&gt;='2.4 Prioritas Individu'!AD$10,4,IF('2.1 Data FSVA 2025 &amp; Bobot'!Q95&gt;='2.4 Prioritas Individu'!AD$11,5,6))))))</f>
        <v/>
      </c>
      <c r="M95" s="64" t="str">
        <f>IF('2.1 Data FSVA 2025 &amp; Bobot'!S95="","",IF('2.1 Data FSVA 2025 &amp; Bobot'!S95&gt;='2.4 Prioritas Individu'!AE$7,1,IF('2.1 Data FSVA 2025 &amp; Bobot'!S95&gt;='2.4 Prioritas Individu'!AE$8,2,IF('2.1 Data FSVA 2025 &amp; Bobot'!S95&gt;='2.4 Prioritas Individu'!AE$9,3,IF('2.1 Data FSVA 2025 &amp; Bobot'!S95&gt;='2.4 Prioritas Individu'!AE$10,4,IF('2.1 Data FSVA 2025 &amp; Bobot'!S95&gt;='2.4 Prioritas Individu'!AE$11,5,6))))))</f>
        <v/>
      </c>
      <c r="N95" s="64" t="str">
        <f>IF('2.1 Data FSVA 2025 &amp; Bobot'!U95="","",IF('2.1 Data FSVA 2025 &amp; Bobot'!U95&lt;'2.4 Prioritas Individu'!AF$7,1,IF('2.1 Data FSVA 2025 &amp; Bobot'!U95&lt;'2.4 Prioritas Individu'!AF$8,2,IF('2.1 Data FSVA 2025 &amp; Bobot'!U95&lt;'2.4 Prioritas Individu'!AF$9,3,IF('2.1 Data FSVA 2025 &amp; Bobot'!U95&lt;'2.4 Prioritas Individu'!AF$10,4,IF('2.1 Data FSVA 2025 &amp; Bobot'!U95&lt;'2.4 Prioritas Individu'!AF$11,5,6))))))</f>
        <v/>
      </c>
      <c r="O95" s="64" t="str">
        <f>IF('2.1 Data FSVA 2025 &amp; Bobot'!W95="","",IF('2.1 Data FSVA 2025 &amp; Bobot'!W95&gt;='2.4 Prioritas Individu'!AG$7,1,IF('2.1 Data FSVA 2025 &amp; Bobot'!W95&gt;='2.4 Prioritas Individu'!AG$8,2,IF('2.1 Data FSVA 2025 &amp; Bobot'!W95&gt;='2.4 Prioritas Individu'!AG$9,3,IF('2.1 Data FSVA 2025 &amp; Bobot'!W95&gt;='2.4 Prioritas Individu'!AG$10,4,IF('2.1 Data FSVA 2025 &amp; Bobot'!W95&gt;='2.4 Prioritas Individu'!AG$11,5,6))))))</f>
        <v/>
      </c>
      <c r="P95" s="64" t="str">
        <f>IF('2.1 Data FSVA 2025 &amp; Bobot'!Y95="","",IF('2.1 Data FSVA 2025 &amp; Bobot'!Y95&lt;'2.4 Prioritas Individu'!AH$7,1,IF('2.1 Data FSVA 2025 &amp; Bobot'!Y95&lt;'2.4 Prioritas Individu'!AH$8,2,IF('2.1 Data FSVA 2025 &amp; Bobot'!Y95&lt;'2.4 Prioritas Individu'!AH$9,3,IF('2.1 Data FSVA 2025 &amp; Bobot'!Y95&lt;'2.4 Prioritas Individu'!AH$10,4,IF('2.1 Data FSVA 2025 &amp; Bobot'!Y95&lt;'2.4 Prioritas Individu'!AH$11,5,6))))))</f>
        <v/>
      </c>
      <c r="Q95" s="64" t="str">
        <f>IF('2.1 Data FSVA 2025 &amp; Bobot'!AA95="","",IF('2.1 Data FSVA 2025 &amp; Bobot'!AA95&lt;'2.4 Prioritas Individu'!AI$7,1,IF('2.1 Data FSVA 2025 &amp; Bobot'!AA95&lt;'2.4 Prioritas Individu'!AI$8,2,IF('2.1 Data FSVA 2025 &amp; Bobot'!AA95&lt;'2.4 Prioritas Individu'!AI$9,3,IF('2.1 Data FSVA 2025 &amp; Bobot'!AA95&lt;'2.4 Prioritas Individu'!AI$10,4,IF('2.1 Data FSVA 2025 &amp; Bobot'!AA95&lt;'2.4 Prioritas Individu'!AI$11,5,6))))))</f>
        <v/>
      </c>
      <c r="R95" s="64" t="str">
        <f>IF('2.1 Data FSVA 2025 &amp; Bobot'!AC95="","",IF('2.1 Data FSVA 2025 &amp; Bobot'!AC95&gt;='2.4 Prioritas Individu'!AJ$7,1,IF('2.1 Data FSVA 2025 &amp; Bobot'!AC95&gt;='2.4 Prioritas Individu'!AJ$8,2,IF('2.1 Data FSVA 2025 &amp; Bobot'!AC95&gt;='2.4 Prioritas Individu'!AJ$9,3,4))))</f>
        <v/>
      </c>
      <c r="S95" s="4" t="str">
        <f>'2.3 Indeks &amp; Cut off Komposit'!U99</f>
        <v>-</v>
      </c>
      <c r="T95" s="1" t="str">
        <f t="shared" si="2"/>
        <v>-</v>
      </c>
      <c r="U95" s="64" t="str">
        <f t="shared" si="3"/>
        <v>-</v>
      </c>
    </row>
    <row r="96" spans="1:21" x14ac:dyDescent="0.3">
      <c r="A96" s="1" t="str">
        <f>IF('2.1 Data FSVA 2025 &amp; Bobot'!A96="","",'2.1 Data FSVA 2025 &amp; Bobot'!A96)</f>
        <v/>
      </c>
      <c r="B96" s="2" t="str">
        <f>IF('2.1 Data FSVA 2025 &amp; Bobot'!B96="","",'2.1 Data FSVA 2025 &amp; Bobot'!B96)</f>
        <v/>
      </c>
      <c r="C96" s="1" t="str">
        <f>IF('2.1 Data FSVA 2025 &amp; Bobot'!C96="","",'2.1 Data FSVA 2025 &amp; Bobot'!C96)</f>
        <v/>
      </c>
      <c r="D96" s="1" t="str">
        <f>IF('2.1 Data FSVA 2025 &amp; Bobot'!D96="","",'2.1 Data FSVA 2025 &amp; Bobot'!D96)</f>
        <v/>
      </c>
      <c r="E96" s="1" t="str">
        <f>IF('2.1 Data FSVA 2025 &amp; Bobot'!E96="","",'2.1 Data FSVA 2025 &amp; Bobot'!E96)</f>
        <v/>
      </c>
      <c r="F96" s="2" t="str">
        <f>IF('2.1 Data FSVA 2025 &amp; Bobot'!F96="","",'2.1 Data FSVA 2025 &amp; Bobot'!F96)</f>
        <v/>
      </c>
      <c r="G96" s="64" t="str">
        <f>IF('2.1 Data FSVA 2025 &amp; Bobot'!G96="","",IF('2.1 Data FSVA 2025 &amp; Bobot'!G96&gt;='2.4 Prioritas Individu'!$Y$7,1,IF('2.1 Data FSVA 2025 &amp; Bobot'!G96&gt;='2.4 Prioritas Individu'!$Y$8,2,IF('2.1 Data FSVA 2025 &amp; Bobot'!G96&gt;='2.4 Prioritas Individu'!$Y$9,3,IF('2.1 Data FSVA 2025 &amp; Bobot'!G96&gt;='2.4 Prioritas Individu'!$Y$10,4,IF('2.1 Data FSVA 2025 &amp; Bobot'!G96&gt;='2.4 Prioritas Individu'!$Y$11,5,6))))))</f>
        <v/>
      </c>
      <c r="H96" s="64" t="str">
        <f>IF('2.1 Data FSVA 2025 &amp; Bobot'!I96="","",IF('2.1 Data FSVA 2025 &amp; Bobot'!I96&lt;'2.4 Prioritas Individu'!$Z$7,1,IF('2.1 Data FSVA 2025 &amp; Bobot'!I96&lt;'2.4 Prioritas Individu'!$Z$8,2,IF('2.1 Data FSVA 2025 &amp; Bobot'!I96&lt;'2.4 Prioritas Individu'!$Z$9,3,IF('2.1 Data FSVA 2025 &amp; Bobot'!I96&lt;'2.4 Prioritas Individu'!$Z$10,4,IF('2.1 Data FSVA 2025 &amp; Bobot'!I96&lt;'2.4 Prioritas Individu'!$Z$11,5,6))))))</f>
        <v/>
      </c>
      <c r="I96" s="64" t="str">
        <f>IF('2.1 Data FSVA 2025 &amp; Bobot'!K96="","",IF('2.1 Data FSVA 2025 &amp; Bobot'!K96&lt;'2.4 Prioritas Individu'!AA$7,1,IF('2.1 Data FSVA 2025 &amp; Bobot'!K96&lt;'2.4 Prioritas Individu'!AA$8,2,IF('2.1 Data FSVA 2025 &amp; Bobot'!K96&lt;'2.4 Prioritas Individu'!AA$9,3,IF('2.1 Data FSVA 2025 &amp; Bobot'!K96&lt;'2.4 Prioritas Individu'!AA$10,4,IF('2.1 Data FSVA 2025 &amp; Bobot'!K96&lt;'2.4 Prioritas Individu'!AA$11,5,6))))))</f>
        <v/>
      </c>
      <c r="J96" s="64" t="str">
        <f>IF('2.1 Data FSVA 2025 &amp; Bobot'!M96="","",IF('2.1 Data FSVA 2025 &amp; Bobot'!M96&lt;'2.4 Prioritas Individu'!AB$7,1,IF('2.1 Data FSVA 2025 &amp; Bobot'!M96&lt;'2.4 Prioritas Individu'!AB$8,2,IF('2.1 Data FSVA 2025 &amp; Bobot'!M96&lt;'2.4 Prioritas Individu'!AB$9,3,IF('2.1 Data FSVA 2025 &amp; Bobot'!M96&lt;'2.4 Prioritas Individu'!AB$10,4,IF('2.1 Data FSVA 2025 &amp; Bobot'!M96&lt;'2.4 Prioritas Individu'!AB$11,5,6))))))</f>
        <v/>
      </c>
      <c r="K96" s="64" t="str">
        <f>IF('2.1 Data FSVA 2025 &amp; Bobot'!O96="","",IF('2.1 Data FSVA 2025 &amp; Bobot'!O96&gt;='2.4 Prioritas Individu'!AC$7,1,IF('2.1 Data FSVA 2025 &amp; Bobot'!O96&gt;='2.4 Prioritas Individu'!AC$8,2,IF('2.1 Data FSVA 2025 &amp; Bobot'!O96&gt;='2.4 Prioritas Individu'!AC$9,3,IF('2.1 Data FSVA 2025 &amp; Bobot'!O96&gt;='2.4 Prioritas Individu'!AC$10,4,IF('2.1 Data FSVA 2025 &amp; Bobot'!O96&gt;='2.4 Prioritas Individu'!AC$11,5,6))))))</f>
        <v/>
      </c>
      <c r="L96" s="64" t="str">
        <f>IF('2.1 Data FSVA 2025 &amp; Bobot'!Q96="","",IF('2.1 Data FSVA 2025 &amp; Bobot'!Q96&gt;='2.4 Prioritas Individu'!AD$7,1,IF('2.1 Data FSVA 2025 &amp; Bobot'!Q96&gt;='2.4 Prioritas Individu'!AD$8,2,IF('2.1 Data FSVA 2025 &amp; Bobot'!Q96&gt;='2.4 Prioritas Individu'!AD$9,3,IF('2.1 Data FSVA 2025 &amp; Bobot'!Q96&gt;='2.4 Prioritas Individu'!AD$10,4,IF('2.1 Data FSVA 2025 &amp; Bobot'!Q96&gt;='2.4 Prioritas Individu'!AD$11,5,6))))))</f>
        <v/>
      </c>
      <c r="M96" s="64" t="str">
        <f>IF('2.1 Data FSVA 2025 &amp; Bobot'!S96="","",IF('2.1 Data FSVA 2025 &amp; Bobot'!S96&gt;='2.4 Prioritas Individu'!AE$7,1,IF('2.1 Data FSVA 2025 &amp; Bobot'!S96&gt;='2.4 Prioritas Individu'!AE$8,2,IF('2.1 Data FSVA 2025 &amp; Bobot'!S96&gt;='2.4 Prioritas Individu'!AE$9,3,IF('2.1 Data FSVA 2025 &amp; Bobot'!S96&gt;='2.4 Prioritas Individu'!AE$10,4,IF('2.1 Data FSVA 2025 &amp; Bobot'!S96&gt;='2.4 Prioritas Individu'!AE$11,5,6))))))</f>
        <v/>
      </c>
      <c r="N96" s="64" t="str">
        <f>IF('2.1 Data FSVA 2025 &amp; Bobot'!U96="","",IF('2.1 Data FSVA 2025 &amp; Bobot'!U96&lt;'2.4 Prioritas Individu'!AF$7,1,IF('2.1 Data FSVA 2025 &amp; Bobot'!U96&lt;'2.4 Prioritas Individu'!AF$8,2,IF('2.1 Data FSVA 2025 &amp; Bobot'!U96&lt;'2.4 Prioritas Individu'!AF$9,3,IF('2.1 Data FSVA 2025 &amp; Bobot'!U96&lt;'2.4 Prioritas Individu'!AF$10,4,IF('2.1 Data FSVA 2025 &amp; Bobot'!U96&lt;'2.4 Prioritas Individu'!AF$11,5,6))))))</f>
        <v/>
      </c>
      <c r="O96" s="64" t="str">
        <f>IF('2.1 Data FSVA 2025 &amp; Bobot'!W96="","",IF('2.1 Data FSVA 2025 &amp; Bobot'!W96&gt;='2.4 Prioritas Individu'!AG$7,1,IF('2.1 Data FSVA 2025 &amp; Bobot'!W96&gt;='2.4 Prioritas Individu'!AG$8,2,IF('2.1 Data FSVA 2025 &amp; Bobot'!W96&gt;='2.4 Prioritas Individu'!AG$9,3,IF('2.1 Data FSVA 2025 &amp; Bobot'!W96&gt;='2.4 Prioritas Individu'!AG$10,4,IF('2.1 Data FSVA 2025 &amp; Bobot'!W96&gt;='2.4 Prioritas Individu'!AG$11,5,6))))))</f>
        <v/>
      </c>
      <c r="P96" s="64" t="str">
        <f>IF('2.1 Data FSVA 2025 &amp; Bobot'!Y96="","",IF('2.1 Data FSVA 2025 &amp; Bobot'!Y96&lt;'2.4 Prioritas Individu'!AH$7,1,IF('2.1 Data FSVA 2025 &amp; Bobot'!Y96&lt;'2.4 Prioritas Individu'!AH$8,2,IF('2.1 Data FSVA 2025 &amp; Bobot'!Y96&lt;'2.4 Prioritas Individu'!AH$9,3,IF('2.1 Data FSVA 2025 &amp; Bobot'!Y96&lt;'2.4 Prioritas Individu'!AH$10,4,IF('2.1 Data FSVA 2025 &amp; Bobot'!Y96&lt;'2.4 Prioritas Individu'!AH$11,5,6))))))</f>
        <v/>
      </c>
      <c r="Q96" s="64" t="str">
        <f>IF('2.1 Data FSVA 2025 &amp; Bobot'!AA96="","",IF('2.1 Data FSVA 2025 &amp; Bobot'!AA96&lt;'2.4 Prioritas Individu'!AI$7,1,IF('2.1 Data FSVA 2025 &amp; Bobot'!AA96&lt;'2.4 Prioritas Individu'!AI$8,2,IF('2.1 Data FSVA 2025 &amp; Bobot'!AA96&lt;'2.4 Prioritas Individu'!AI$9,3,IF('2.1 Data FSVA 2025 &amp; Bobot'!AA96&lt;'2.4 Prioritas Individu'!AI$10,4,IF('2.1 Data FSVA 2025 &amp; Bobot'!AA96&lt;'2.4 Prioritas Individu'!AI$11,5,6))))))</f>
        <v/>
      </c>
      <c r="R96" s="64" t="str">
        <f>IF('2.1 Data FSVA 2025 &amp; Bobot'!AC96="","",IF('2.1 Data FSVA 2025 &amp; Bobot'!AC96&gt;='2.4 Prioritas Individu'!AJ$7,1,IF('2.1 Data FSVA 2025 &amp; Bobot'!AC96&gt;='2.4 Prioritas Individu'!AJ$8,2,IF('2.1 Data FSVA 2025 &amp; Bobot'!AC96&gt;='2.4 Prioritas Individu'!AJ$9,3,4))))</f>
        <v/>
      </c>
      <c r="S96" s="4" t="str">
        <f>'2.3 Indeks &amp; Cut off Komposit'!U100</f>
        <v>-</v>
      </c>
      <c r="T96" s="1" t="str">
        <f t="shared" si="2"/>
        <v>-</v>
      </c>
      <c r="U96" s="64" t="str">
        <f t="shared" si="3"/>
        <v>-</v>
      </c>
    </row>
    <row r="97" spans="1:21" x14ac:dyDescent="0.3">
      <c r="A97" s="1" t="str">
        <f>IF('2.1 Data FSVA 2025 &amp; Bobot'!A97="","",'2.1 Data FSVA 2025 &amp; Bobot'!A97)</f>
        <v/>
      </c>
      <c r="B97" s="2" t="str">
        <f>IF('2.1 Data FSVA 2025 &amp; Bobot'!B97="","",'2.1 Data FSVA 2025 &amp; Bobot'!B97)</f>
        <v/>
      </c>
      <c r="C97" s="1" t="str">
        <f>IF('2.1 Data FSVA 2025 &amp; Bobot'!C97="","",'2.1 Data FSVA 2025 &amp; Bobot'!C97)</f>
        <v/>
      </c>
      <c r="D97" s="1" t="str">
        <f>IF('2.1 Data FSVA 2025 &amp; Bobot'!D97="","",'2.1 Data FSVA 2025 &amp; Bobot'!D97)</f>
        <v/>
      </c>
      <c r="E97" s="1" t="str">
        <f>IF('2.1 Data FSVA 2025 &amp; Bobot'!E97="","",'2.1 Data FSVA 2025 &amp; Bobot'!E97)</f>
        <v/>
      </c>
      <c r="F97" s="2" t="str">
        <f>IF('2.1 Data FSVA 2025 &amp; Bobot'!F97="","",'2.1 Data FSVA 2025 &amp; Bobot'!F97)</f>
        <v/>
      </c>
      <c r="G97" s="64" t="str">
        <f>IF('2.1 Data FSVA 2025 &amp; Bobot'!G97="","",IF('2.1 Data FSVA 2025 &amp; Bobot'!G97&gt;='2.4 Prioritas Individu'!$Y$7,1,IF('2.1 Data FSVA 2025 &amp; Bobot'!G97&gt;='2.4 Prioritas Individu'!$Y$8,2,IF('2.1 Data FSVA 2025 &amp; Bobot'!G97&gt;='2.4 Prioritas Individu'!$Y$9,3,IF('2.1 Data FSVA 2025 &amp; Bobot'!G97&gt;='2.4 Prioritas Individu'!$Y$10,4,IF('2.1 Data FSVA 2025 &amp; Bobot'!G97&gt;='2.4 Prioritas Individu'!$Y$11,5,6))))))</f>
        <v/>
      </c>
      <c r="H97" s="64" t="str">
        <f>IF('2.1 Data FSVA 2025 &amp; Bobot'!I97="","",IF('2.1 Data FSVA 2025 &amp; Bobot'!I97&lt;'2.4 Prioritas Individu'!$Z$7,1,IF('2.1 Data FSVA 2025 &amp; Bobot'!I97&lt;'2.4 Prioritas Individu'!$Z$8,2,IF('2.1 Data FSVA 2025 &amp; Bobot'!I97&lt;'2.4 Prioritas Individu'!$Z$9,3,IF('2.1 Data FSVA 2025 &amp; Bobot'!I97&lt;'2.4 Prioritas Individu'!$Z$10,4,IF('2.1 Data FSVA 2025 &amp; Bobot'!I97&lt;'2.4 Prioritas Individu'!$Z$11,5,6))))))</f>
        <v/>
      </c>
      <c r="I97" s="64" t="str">
        <f>IF('2.1 Data FSVA 2025 &amp; Bobot'!K97="","",IF('2.1 Data FSVA 2025 &amp; Bobot'!K97&lt;'2.4 Prioritas Individu'!AA$7,1,IF('2.1 Data FSVA 2025 &amp; Bobot'!K97&lt;'2.4 Prioritas Individu'!AA$8,2,IF('2.1 Data FSVA 2025 &amp; Bobot'!K97&lt;'2.4 Prioritas Individu'!AA$9,3,IF('2.1 Data FSVA 2025 &amp; Bobot'!K97&lt;'2.4 Prioritas Individu'!AA$10,4,IF('2.1 Data FSVA 2025 &amp; Bobot'!K97&lt;'2.4 Prioritas Individu'!AA$11,5,6))))))</f>
        <v/>
      </c>
      <c r="J97" s="64" t="str">
        <f>IF('2.1 Data FSVA 2025 &amp; Bobot'!M97="","",IF('2.1 Data FSVA 2025 &amp; Bobot'!M97&lt;'2.4 Prioritas Individu'!AB$7,1,IF('2.1 Data FSVA 2025 &amp; Bobot'!M97&lt;'2.4 Prioritas Individu'!AB$8,2,IF('2.1 Data FSVA 2025 &amp; Bobot'!M97&lt;'2.4 Prioritas Individu'!AB$9,3,IF('2.1 Data FSVA 2025 &amp; Bobot'!M97&lt;'2.4 Prioritas Individu'!AB$10,4,IF('2.1 Data FSVA 2025 &amp; Bobot'!M97&lt;'2.4 Prioritas Individu'!AB$11,5,6))))))</f>
        <v/>
      </c>
      <c r="K97" s="64" t="str">
        <f>IF('2.1 Data FSVA 2025 &amp; Bobot'!O97="","",IF('2.1 Data FSVA 2025 &amp; Bobot'!O97&gt;='2.4 Prioritas Individu'!AC$7,1,IF('2.1 Data FSVA 2025 &amp; Bobot'!O97&gt;='2.4 Prioritas Individu'!AC$8,2,IF('2.1 Data FSVA 2025 &amp; Bobot'!O97&gt;='2.4 Prioritas Individu'!AC$9,3,IF('2.1 Data FSVA 2025 &amp; Bobot'!O97&gt;='2.4 Prioritas Individu'!AC$10,4,IF('2.1 Data FSVA 2025 &amp; Bobot'!O97&gt;='2.4 Prioritas Individu'!AC$11,5,6))))))</f>
        <v/>
      </c>
      <c r="L97" s="64" t="str">
        <f>IF('2.1 Data FSVA 2025 &amp; Bobot'!Q97="","",IF('2.1 Data FSVA 2025 &amp; Bobot'!Q97&gt;='2.4 Prioritas Individu'!AD$7,1,IF('2.1 Data FSVA 2025 &amp; Bobot'!Q97&gt;='2.4 Prioritas Individu'!AD$8,2,IF('2.1 Data FSVA 2025 &amp; Bobot'!Q97&gt;='2.4 Prioritas Individu'!AD$9,3,IF('2.1 Data FSVA 2025 &amp; Bobot'!Q97&gt;='2.4 Prioritas Individu'!AD$10,4,IF('2.1 Data FSVA 2025 &amp; Bobot'!Q97&gt;='2.4 Prioritas Individu'!AD$11,5,6))))))</f>
        <v/>
      </c>
      <c r="M97" s="64" t="str">
        <f>IF('2.1 Data FSVA 2025 &amp; Bobot'!S97="","",IF('2.1 Data FSVA 2025 &amp; Bobot'!S97&gt;='2.4 Prioritas Individu'!AE$7,1,IF('2.1 Data FSVA 2025 &amp; Bobot'!S97&gt;='2.4 Prioritas Individu'!AE$8,2,IF('2.1 Data FSVA 2025 &amp; Bobot'!S97&gt;='2.4 Prioritas Individu'!AE$9,3,IF('2.1 Data FSVA 2025 &amp; Bobot'!S97&gt;='2.4 Prioritas Individu'!AE$10,4,IF('2.1 Data FSVA 2025 &amp; Bobot'!S97&gt;='2.4 Prioritas Individu'!AE$11,5,6))))))</f>
        <v/>
      </c>
      <c r="N97" s="64" t="str">
        <f>IF('2.1 Data FSVA 2025 &amp; Bobot'!U97="","",IF('2.1 Data FSVA 2025 &amp; Bobot'!U97&lt;'2.4 Prioritas Individu'!AF$7,1,IF('2.1 Data FSVA 2025 &amp; Bobot'!U97&lt;'2.4 Prioritas Individu'!AF$8,2,IF('2.1 Data FSVA 2025 &amp; Bobot'!U97&lt;'2.4 Prioritas Individu'!AF$9,3,IF('2.1 Data FSVA 2025 &amp; Bobot'!U97&lt;'2.4 Prioritas Individu'!AF$10,4,IF('2.1 Data FSVA 2025 &amp; Bobot'!U97&lt;'2.4 Prioritas Individu'!AF$11,5,6))))))</f>
        <v/>
      </c>
      <c r="O97" s="64" t="str">
        <f>IF('2.1 Data FSVA 2025 &amp; Bobot'!W97="","",IF('2.1 Data FSVA 2025 &amp; Bobot'!W97&gt;='2.4 Prioritas Individu'!AG$7,1,IF('2.1 Data FSVA 2025 &amp; Bobot'!W97&gt;='2.4 Prioritas Individu'!AG$8,2,IF('2.1 Data FSVA 2025 &amp; Bobot'!W97&gt;='2.4 Prioritas Individu'!AG$9,3,IF('2.1 Data FSVA 2025 &amp; Bobot'!W97&gt;='2.4 Prioritas Individu'!AG$10,4,IF('2.1 Data FSVA 2025 &amp; Bobot'!W97&gt;='2.4 Prioritas Individu'!AG$11,5,6))))))</f>
        <v/>
      </c>
      <c r="P97" s="64" t="str">
        <f>IF('2.1 Data FSVA 2025 &amp; Bobot'!Y97="","",IF('2.1 Data FSVA 2025 &amp; Bobot'!Y97&lt;'2.4 Prioritas Individu'!AH$7,1,IF('2.1 Data FSVA 2025 &amp; Bobot'!Y97&lt;'2.4 Prioritas Individu'!AH$8,2,IF('2.1 Data FSVA 2025 &amp; Bobot'!Y97&lt;'2.4 Prioritas Individu'!AH$9,3,IF('2.1 Data FSVA 2025 &amp; Bobot'!Y97&lt;'2.4 Prioritas Individu'!AH$10,4,IF('2.1 Data FSVA 2025 &amp; Bobot'!Y97&lt;'2.4 Prioritas Individu'!AH$11,5,6))))))</f>
        <v/>
      </c>
      <c r="Q97" s="64" t="str">
        <f>IF('2.1 Data FSVA 2025 &amp; Bobot'!AA97="","",IF('2.1 Data FSVA 2025 &amp; Bobot'!AA97&lt;'2.4 Prioritas Individu'!AI$7,1,IF('2.1 Data FSVA 2025 &amp; Bobot'!AA97&lt;'2.4 Prioritas Individu'!AI$8,2,IF('2.1 Data FSVA 2025 &amp; Bobot'!AA97&lt;'2.4 Prioritas Individu'!AI$9,3,IF('2.1 Data FSVA 2025 &amp; Bobot'!AA97&lt;'2.4 Prioritas Individu'!AI$10,4,IF('2.1 Data FSVA 2025 &amp; Bobot'!AA97&lt;'2.4 Prioritas Individu'!AI$11,5,6))))))</f>
        <v/>
      </c>
      <c r="R97" s="64" t="str">
        <f>IF('2.1 Data FSVA 2025 &amp; Bobot'!AC97="","",IF('2.1 Data FSVA 2025 &amp; Bobot'!AC97&gt;='2.4 Prioritas Individu'!AJ$7,1,IF('2.1 Data FSVA 2025 &amp; Bobot'!AC97&gt;='2.4 Prioritas Individu'!AJ$8,2,IF('2.1 Data FSVA 2025 &amp; Bobot'!AC97&gt;='2.4 Prioritas Individu'!AJ$9,3,4))))</f>
        <v/>
      </c>
      <c r="S97" s="4" t="str">
        <f>'2.3 Indeks &amp; Cut off Komposit'!U101</f>
        <v>-</v>
      </c>
      <c r="T97" s="1" t="str">
        <f t="shared" si="2"/>
        <v>-</v>
      </c>
      <c r="U97" s="64" t="str">
        <f t="shared" si="3"/>
        <v>-</v>
      </c>
    </row>
    <row r="98" spans="1:21" x14ac:dyDescent="0.3">
      <c r="A98" s="1" t="str">
        <f>IF('2.1 Data FSVA 2025 &amp; Bobot'!A98="","",'2.1 Data FSVA 2025 &amp; Bobot'!A98)</f>
        <v/>
      </c>
      <c r="B98" s="2" t="str">
        <f>IF('2.1 Data FSVA 2025 &amp; Bobot'!B98="","",'2.1 Data FSVA 2025 &amp; Bobot'!B98)</f>
        <v/>
      </c>
      <c r="C98" s="1" t="str">
        <f>IF('2.1 Data FSVA 2025 &amp; Bobot'!C98="","",'2.1 Data FSVA 2025 &amp; Bobot'!C98)</f>
        <v/>
      </c>
      <c r="D98" s="1" t="str">
        <f>IF('2.1 Data FSVA 2025 &amp; Bobot'!D98="","",'2.1 Data FSVA 2025 &amp; Bobot'!D98)</f>
        <v/>
      </c>
      <c r="E98" s="1" t="str">
        <f>IF('2.1 Data FSVA 2025 &amp; Bobot'!E98="","",'2.1 Data FSVA 2025 &amp; Bobot'!E98)</f>
        <v/>
      </c>
      <c r="F98" s="2" t="str">
        <f>IF('2.1 Data FSVA 2025 &amp; Bobot'!F98="","",'2.1 Data FSVA 2025 &amp; Bobot'!F98)</f>
        <v/>
      </c>
      <c r="G98" s="64" t="str">
        <f>IF('2.1 Data FSVA 2025 &amp; Bobot'!G98="","",IF('2.1 Data FSVA 2025 &amp; Bobot'!G98&gt;='2.4 Prioritas Individu'!$Y$7,1,IF('2.1 Data FSVA 2025 &amp; Bobot'!G98&gt;='2.4 Prioritas Individu'!$Y$8,2,IF('2.1 Data FSVA 2025 &amp; Bobot'!G98&gt;='2.4 Prioritas Individu'!$Y$9,3,IF('2.1 Data FSVA 2025 &amp; Bobot'!G98&gt;='2.4 Prioritas Individu'!$Y$10,4,IF('2.1 Data FSVA 2025 &amp; Bobot'!G98&gt;='2.4 Prioritas Individu'!$Y$11,5,6))))))</f>
        <v/>
      </c>
      <c r="H98" s="64" t="str">
        <f>IF('2.1 Data FSVA 2025 &amp; Bobot'!I98="","",IF('2.1 Data FSVA 2025 &amp; Bobot'!I98&lt;'2.4 Prioritas Individu'!$Z$7,1,IF('2.1 Data FSVA 2025 &amp; Bobot'!I98&lt;'2.4 Prioritas Individu'!$Z$8,2,IF('2.1 Data FSVA 2025 &amp; Bobot'!I98&lt;'2.4 Prioritas Individu'!$Z$9,3,IF('2.1 Data FSVA 2025 &amp; Bobot'!I98&lt;'2.4 Prioritas Individu'!$Z$10,4,IF('2.1 Data FSVA 2025 &amp; Bobot'!I98&lt;'2.4 Prioritas Individu'!$Z$11,5,6))))))</f>
        <v/>
      </c>
      <c r="I98" s="64" t="str">
        <f>IF('2.1 Data FSVA 2025 &amp; Bobot'!K98="","",IF('2.1 Data FSVA 2025 &amp; Bobot'!K98&lt;'2.4 Prioritas Individu'!AA$7,1,IF('2.1 Data FSVA 2025 &amp; Bobot'!K98&lt;'2.4 Prioritas Individu'!AA$8,2,IF('2.1 Data FSVA 2025 &amp; Bobot'!K98&lt;'2.4 Prioritas Individu'!AA$9,3,IF('2.1 Data FSVA 2025 &amp; Bobot'!K98&lt;'2.4 Prioritas Individu'!AA$10,4,IF('2.1 Data FSVA 2025 &amp; Bobot'!K98&lt;'2.4 Prioritas Individu'!AA$11,5,6))))))</f>
        <v/>
      </c>
      <c r="J98" s="64" t="str">
        <f>IF('2.1 Data FSVA 2025 &amp; Bobot'!M98="","",IF('2.1 Data FSVA 2025 &amp; Bobot'!M98&lt;'2.4 Prioritas Individu'!AB$7,1,IF('2.1 Data FSVA 2025 &amp; Bobot'!M98&lt;'2.4 Prioritas Individu'!AB$8,2,IF('2.1 Data FSVA 2025 &amp; Bobot'!M98&lt;'2.4 Prioritas Individu'!AB$9,3,IF('2.1 Data FSVA 2025 &amp; Bobot'!M98&lt;'2.4 Prioritas Individu'!AB$10,4,IF('2.1 Data FSVA 2025 &amp; Bobot'!M98&lt;'2.4 Prioritas Individu'!AB$11,5,6))))))</f>
        <v/>
      </c>
      <c r="K98" s="64" t="str">
        <f>IF('2.1 Data FSVA 2025 &amp; Bobot'!O98="","",IF('2.1 Data FSVA 2025 &amp; Bobot'!O98&gt;='2.4 Prioritas Individu'!AC$7,1,IF('2.1 Data FSVA 2025 &amp; Bobot'!O98&gt;='2.4 Prioritas Individu'!AC$8,2,IF('2.1 Data FSVA 2025 &amp; Bobot'!O98&gt;='2.4 Prioritas Individu'!AC$9,3,IF('2.1 Data FSVA 2025 &amp; Bobot'!O98&gt;='2.4 Prioritas Individu'!AC$10,4,IF('2.1 Data FSVA 2025 &amp; Bobot'!O98&gt;='2.4 Prioritas Individu'!AC$11,5,6))))))</f>
        <v/>
      </c>
      <c r="L98" s="64" t="str">
        <f>IF('2.1 Data FSVA 2025 &amp; Bobot'!Q98="","",IF('2.1 Data FSVA 2025 &amp; Bobot'!Q98&gt;='2.4 Prioritas Individu'!AD$7,1,IF('2.1 Data FSVA 2025 &amp; Bobot'!Q98&gt;='2.4 Prioritas Individu'!AD$8,2,IF('2.1 Data FSVA 2025 &amp; Bobot'!Q98&gt;='2.4 Prioritas Individu'!AD$9,3,IF('2.1 Data FSVA 2025 &amp; Bobot'!Q98&gt;='2.4 Prioritas Individu'!AD$10,4,IF('2.1 Data FSVA 2025 &amp; Bobot'!Q98&gt;='2.4 Prioritas Individu'!AD$11,5,6))))))</f>
        <v/>
      </c>
      <c r="M98" s="64" t="str">
        <f>IF('2.1 Data FSVA 2025 &amp; Bobot'!S98="","",IF('2.1 Data FSVA 2025 &amp; Bobot'!S98&gt;='2.4 Prioritas Individu'!AE$7,1,IF('2.1 Data FSVA 2025 &amp; Bobot'!S98&gt;='2.4 Prioritas Individu'!AE$8,2,IF('2.1 Data FSVA 2025 &amp; Bobot'!S98&gt;='2.4 Prioritas Individu'!AE$9,3,IF('2.1 Data FSVA 2025 &amp; Bobot'!S98&gt;='2.4 Prioritas Individu'!AE$10,4,IF('2.1 Data FSVA 2025 &amp; Bobot'!S98&gt;='2.4 Prioritas Individu'!AE$11,5,6))))))</f>
        <v/>
      </c>
      <c r="N98" s="64" t="str">
        <f>IF('2.1 Data FSVA 2025 &amp; Bobot'!U98="","",IF('2.1 Data FSVA 2025 &amp; Bobot'!U98&lt;'2.4 Prioritas Individu'!AF$7,1,IF('2.1 Data FSVA 2025 &amp; Bobot'!U98&lt;'2.4 Prioritas Individu'!AF$8,2,IF('2.1 Data FSVA 2025 &amp; Bobot'!U98&lt;'2.4 Prioritas Individu'!AF$9,3,IF('2.1 Data FSVA 2025 &amp; Bobot'!U98&lt;'2.4 Prioritas Individu'!AF$10,4,IF('2.1 Data FSVA 2025 &amp; Bobot'!U98&lt;'2.4 Prioritas Individu'!AF$11,5,6))))))</f>
        <v/>
      </c>
      <c r="O98" s="64" t="str">
        <f>IF('2.1 Data FSVA 2025 &amp; Bobot'!W98="","",IF('2.1 Data FSVA 2025 &amp; Bobot'!W98&gt;='2.4 Prioritas Individu'!AG$7,1,IF('2.1 Data FSVA 2025 &amp; Bobot'!W98&gt;='2.4 Prioritas Individu'!AG$8,2,IF('2.1 Data FSVA 2025 &amp; Bobot'!W98&gt;='2.4 Prioritas Individu'!AG$9,3,IF('2.1 Data FSVA 2025 &amp; Bobot'!W98&gt;='2.4 Prioritas Individu'!AG$10,4,IF('2.1 Data FSVA 2025 &amp; Bobot'!W98&gt;='2.4 Prioritas Individu'!AG$11,5,6))))))</f>
        <v/>
      </c>
      <c r="P98" s="64" t="str">
        <f>IF('2.1 Data FSVA 2025 &amp; Bobot'!Y98="","",IF('2.1 Data FSVA 2025 &amp; Bobot'!Y98&lt;'2.4 Prioritas Individu'!AH$7,1,IF('2.1 Data FSVA 2025 &amp; Bobot'!Y98&lt;'2.4 Prioritas Individu'!AH$8,2,IF('2.1 Data FSVA 2025 &amp; Bobot'!Y98&lt;'2.4 Prioritas Individu'!AH$9,3,IF('2.1 Data FSVA 2025 &amp; Bobot'!Y98&lt;'2.4 Prioritas Individu'!AH$10,4,IF('2.1 Data FSVA 2025 &amp; Bobot'!Y98&lt;'2.4 Prioritas Individu'!AH$11,5,6))))))</f>
        <v/>
      </c>
      <c r="Q98" s="64" t="str">
        <f>IF('2.1 Data FSVA 2025 &amp; Bobot'!AA98="","",IF('2.1 Data FSVA 2025 &amp; Bobot'!AA98&lt;'2.4 Prioritas Individu'!AI$7,1,IF('2.1 Data FSVA 2025 &amp; Bobot'!AA98&lt;'2.4 Prioritas Individu'!AI$8,2,IF('2.1 Data FSVA 2025 &amp; Bobot'!AA98&lt;'2.4 Prioritas Individu'!AI$9,3,IF('2.1 Data FSVA 2025 &amp; Bobot'!AA98&lt;'2.4 Prioritas Individu'!AI$10,4,IF('2.1 Data FSVA 2025 &amp; Bobot'!AA98&lt;'2.4 Prioritas Individu'!AI$11,5,6))))))</f>
        <v/>
      </c>
      <c r="R98" s="64" t="str">
        <f>IF('2.1 Data FSVA 2025 &amp; Bobot'!AC98="","",IF('2.1 Data FSVA 2025 &amp; Bobot'!AC98&gt;='2.4 Prioritas Individu'!AJ$7,1,IF('2.1 Data FSVA 2025 &amp; Bobot'!AC98&gt;='2.4 Prioritas Individu'!AJ$8,2,IF('2.1 Data FSVA 2025 &amp; Bobot'!AC98&gt;='2.4 Prioritas Individu'!AJ$9,3,4))))</f>
        <v/>
      </c>
      <c r="S98" s="4" t="str">
        <f>'2.3 Indeks &amp; Cut off Komposit'!U102</f>
        <v>-</v>
      </c>
      <c r="T98" s="1" t="str">
        <f t="shared" si="2"/>
        <v>-</v>
      </c>
      <c r="U98" s="64" t="str">
        <f t="shared" si="3"/>
        <v>-</v>
      </c>
    </row>
    <row r="99" spans="1:21" x14ac:dyDescent="0.3">
      <c r="A99" s="1" t="str">
        <f>IF('2.1 Data FSVA 2025 &amp; Bobot'!A99="","",'2.1 Data FSVA 2025 &amp; Bobot'!A99)</f>
        <v/>
      </c>
      <c r="B99" s="2" t="str">
        <f>IF('2.1 Data FSVA 2025 &amp; Bobot'!B99="","",'2.1 Data FSVA 2025 &amp; Bobot'!B99)</f>
        <v/>
      </c>
      <c r="C99" s="1" t="str">
        <f>IF('2.1 Data FSVA 2025 &amp; Bobot'!C99="","",'2.1 Data FSVA 2025 &amp; Bobot'!C99)</f>
        <v/>
      </c>
      <c r="D99" s="1" t="str">
        <f>IF('2.1 Data FSVA 2025 &amp; Bobot'!D99="","",'2.1 Data FSVA 2025 &amp; Bobot'!D99)</f>
        <v/>
      </c>
      <c r="E99" s="1" t="str">
        <f>IF('2.1 Data FSVA 2025 &amp; Bobot'!E99="","",'2.1 Data FSVA 2025 &amp; Bobot'!E99)</f>
        <v/>
      </c>
      <c r="F99" s="2" t="str">
        <f>IF('2.1 Data FSVA 2025 &amp; Bobot'!F99="","",'2.1 Data FSVA 2025 &amp; Bobot'!F99)</f>
        <v/>
      </c>
      <c r="G99" s="64" t="str">
        <f>IF('2.1 Data FSVA 2025 &amp; Bobot'!G99="","",IF('2.1 Data FSVA 2025 &amp; Bobot'!G99&gt;='2.4 Prioritas Individu'!$Y$7,1,IF('2.1 Data FSVA 2025 &amp; Bobot'!G99&gt;='2.4 Prioritas Individu'!$Y$8,2,IF('2.1 Data FSVA 2025 &amp; Bobot'!G99&gt;='2.4 Prioritas Individu'!$Y$9,3,IF('2.1 Data FSVA 2025 &amp; Bobot'!G99&gt;='2.4 Prioritas Individu'!$Y$10,4,IF('2.1 Data FSVA 2025 &amp; Bobot'!G99&gt;='2.4 Prioritas Individu'!$Y$11,5,6))))))</f>
        <v/>
      </c>
      <c r="H99" s="64" t="str">
        <f>IF('2.1 Data FSVA 2025 &amp; Bobot'!I99="","",IF('2.1 Data FSVA 2025 &amp; Bobot'!I99&lt;'2.4 Prioritas Individu'!$Z$7,1,IF('2.1 Data FSVA 2025 &amp; Bobot'!I99&lt;'2.4 Prioritas Individu'!$Z$8,2,IF('2.1 Data FSVA 2025 &amp; Bobot'!I99&lt;'2.4 Prioritas Individu'!$Z$9,3,IF('2.1 Data FSVA 2025 &amp; Bobot'!I99&lt;'2.4 Prioritas Individu'!$Z$10,4,IF('2.1 Data FSVA 2025 &amp; Bobot'!I99&lt;'2.4 Prioritas Individu'!$Z$11,5,6))))))</f>
        <v/>
      </c>
      <c r="I99" s="64" t="str">
        <f>IF('2.1 Data FSVA 2025 &amp; Bobot'!K99="","",IF('2.1 Data FSVA 2025 &amp; Bobot'!K99&lt;'2.4 Prioritas Individu'!AA$7,1,IF('2.1 Data FSVA 2025 &amp; Bobot'!K99&lt;'2.4 Prioritas Individu'!AA$8,2,IF('2.1 Data FSVA 2025 &amp; Bobot'!K99&lt;'2.4 Prioritas Individu'!AA$9,3,IF('2.1 Data FSVA 2025 &amp; Bobot'!K99&lt;'2.4 Prioritas Individu'!AA$10,4,IF('2.1 Data FSVA 2025 &amp; Bobot'!K99&lt;'2.4 Prioritas Individu'!AA$11,5,6))))))</f>
        <v/>
      </c>
      <c r="J99" s="64" t="str">
        <f>IF('2.1 Data FSVA 2025 &amp; Bobot'!M99="","",IF('2.1 Data FSVA 2025 &amp; Bobot'!M99&lt;'2.4 Prioritas Individu'!AB$7,1,IF('2.1 Data FSVA 2025 &amp; Bobot'!M99&lt;'2.4 Prioritas Individu'!AB$8,2,IF('2.1 Data FSVA 2025 &amp; Bobot'!M99&lt;'2.4 Prioritas Individu'!AB$9,3,IF('2.1 Data FSVA 2025 &amp; Bobot'!M99&lt;'2.4 Prioritas Individu'!AB$10,4,IF('2.1 Data FSVA 2025 &amp; Bobot'!M99&lt;'2.4 Prioritas Individu'!AB$11,5,6))))))</f>
        <v/>
      </c>
      <c r="K99" s="64" t="str">
        <f>IF('2.1 Data FSVA 2025 &amp; Bobot'!O99="","",IF('2.1 Data FSVA 2025 &amp; Bobot'!O99&gt;='2.4 Prioritas Individu'!AC$7,1,IF('2.1 Data FSVA 2025 &amp; Bobot'!O99&gt;='2.4 Prioritas Individu'!AC$8,2,IF('2.1 Data FSVA 2025 &amp; Bobot'!O99&gt;='2.4 Prioritas Individu'!AC$9,3,IF('2.1 Data FSVA 2025 &amp; Bobot'!O99&gt;='2.4 Prioritas Individu'!AC$10,4,IF('2.1 Data FSVA 2025 &amp; Bobot'!O99&gt;='2.4 Prioritas Individu'!AC$11,5,6))))))</f>
        <v/>
      </c>
      <c r="L99" s="64" t="str">
        <f>IF('2.1 Data FSVA 2025 &amp; Bobot'!Q99="","",IF('2.1 Data FSVA 2025 &amp; Bobot'!Q99&gt;='2.4 Prioritas Individu'!AD$7,1,IF('2.1 Data FSVA 2025 &amp; Bobot'!Q99&gt;='2.4 Prioritas Individu'!AD$8,2,IF('2.1 Data FSVA 2025 &amp; Bobot'!Q99&gt;='2.4 Prioritas Individu'!AD$9,3,IF('2.1 Data FSVA 2025 &amp; Bobot'!Q99&gt;='2.4 Prioritas Individu'!AD$10,4,IF('2.1 Data FSVA 2025 &amp; Bobot'!Q99&gt;='2.4 Prioritas Individu'!AD$11,5,6))))))</f>
        <v/>
      </c>
      <c r="M99" s="64" t="str">
        <f>IF('2.1 Data FSVA 2025 &amp; Bobot'!S99="","",IF('2.1 Data FSVA 2025 &amp; Bobot'!S99&gt;='2.4 Prioritas Individu'!AE$7,1,IF('2.1 Data FSVA 2025 &amp; Bobot'!S99&gt;='2.4 Prioritas Individu'!AE$8,2,IF('2.1 Data FSVA 2025 &amp; Bobot'!S99&gt;='2.4 Prioritas Individu'!AE$9,3,IF('2.1 Data FSVA 2025 &amp; Bobot'!S99&gt;='2.4 Prioritas Individu'!AE$10,4,IF('2.1 Data FSVA 2025 &amp; Bobot'!S99&gt;='2.4 Prioritas Individu'!AE$11,5,6))))))</f>
        <v/>
      </c>
      <c r="N99" s="64" t="str">
        <f>IF('2.1 Data FSVA 2025 &amp; Bobot'!U99="","",IF('2.1 Data FSVA 2025 &amp; Bobot'!U99&lt;'2.4 Prioritas Individu'!AF$7,1,IF('2.1 Data FSVA 2025 &amp; Bobot'!U99&lt;'2.4 Prioritas Individu'!AF$8,2,IF('2.1 Data FSVA 2025 &amp; Bobot'!U99&lt;'2.4 Prioritas Individu'!AF$9,3,IF('2.1 Data FSVA 2025 &amp; Bobot'!U99&lt;'2.4 Prioritas Individu'!AF$10,4,IF('2.1 Data FSVA 2025 &amp; Bobot'!U99&lt;'2.4 Prioritas Individu'!AF$11,5,6))))))</f>
        <v/>
      </c>
      <c r="O99" s="64" t="str">
        <f>IF('2.1 Data FSVA 2025 &amp; Bobot'!W99="","",IF('2.1 Data FSVA 2025 &amp; Bobot'!W99&gt;='2.4 Prioritas Individu'!AG$7,1,IF('2.1 Data FSVA 2025 &amp; Bobot'!W99&gt;='2.4 Prioritas Individu'!AG$8,2,IF('2.1 Data FSVA 2025 &amp; Bobot'!W99&gt;='2.4 Prioritas Individu'!AG$9,3,IF('2.1 Data FSVA 2025 &amp; Bobot'!W99&gt;='2.4 Prioritas Individu'!AG$10,4,IF('2.1 Data FSVA 2025 &amp; Bobot'!W99&gt;='2.4 Prioritas Individu'!AG$11,5,6))))))</f>
        <v/>
      </c>
      <c r="P99" s="64" t="str">
        <f>IF('2.1 Data FSVA 2025 &amp; Bobot'!Y99="","",IF('2.1 Data FSVA 2025 &amp; Bobot'!Y99&lt;'2.4 Prioritas Individu'!AH$7,1,IF('2.1 Data FSVA 2025 &amp; Bobot'!Y99&lt;'2.4 Prioritas Individu'!AH$8,2,IF('2.1 Data FSVA 2025 &amp; Bobot'!Y99&lt;'2.4 Prioritas Individu'!AH$9,3,IF('2.1 Data FSVA 2025 &amp; Bobot'!Y99&lt;'2.4 Prioritas Individu'!AH$10,4,IF('2.1 Data FSVA 2025 &amp; Bobot'!Y99&lt;'2.4 Prioritas Individu'!AH$11,5,6))))))</f>
        <v/>
      </c>
      <c r="Q99" s="64" t="str">
        <f>IF('2.1 Data FSVA 2025 &amp; Bobot'!AA99="","",IF('2.1 Data FSVA 2025 &amp; Bobot'!AA99&lt;'2.4 Prioritas Individu'!AI$7,1,IF('2.1 Data FSVA 2025 &amp; Bobot'!AA99&lt;'2.4 Prioritas Individu'!AI$8,2,IF('2.1 Data FSVA 2025 &amp; Bobot'!AA99&lt;'2.4 Prioritas Individu'!AI$9,3,IF('2.1 Data FSVA 2025 &amp; Bobot'!AA99&lt;'2.4 Prioritas Individu'!AI$10,4,IF('2.1 Data FSVA 2025 &amp; Bobot'!AA99&lt;'2.4 Prioritas Individu'!AI$11,5,6))))))</f>
        <v/>
      </c>
      <c r="R99" s="64" t="str">
        <f>IF('2.1 Data FSVA 2025 &amp; Bobot'!AC99="","",IF('2.1 Data FSVA 2025 &amp; Bobot'!AC99&gt;='2.4 Prioritas Individu'!AJ$7,1,IF('2.1 Data FSVA 2025 &amp; Bobot'!AC99&gt;='2.4 Prioritas Individu'!AJ$8,2,IF('2.1 Data FSVA 2025 &amp; Bobot'!AC99&gt;='2.4 Prioritas Individu'!AJ$9,3,4))))</f>
        <v/>
      </c>
      <c r="S99" s="4" t="str">
        <f>'2.3 Indeks &amp; Cut off Komposit'!U103</f>
        <v>-</v>
      </c>
      <c r="T99" s="1" t="str">
        <f t="shared" si="2"/>
        <v>-</v>
      </c>
      <c r="U99" s="64" t="str">
        <f t="shared" si="3"/>
        <v>-</v>
      </c>
    </row>
    <row r="100" spans="1:21" x14ac:dyDescent="0.3">
      <c r="A100" s="1" t="str">
        <f>IF('2.1 Data FSVA 2025 &amp; Bobot'!A100="","",'2.1 Data FSVA 2025 &amp; Bobot'!A100)</f>
        <v/>
      </c>
      <c r="B100" s="2" t="str">
        <f>IF('2.1 Data FSVA 2025 &amp; Bobot'!B100="","",'2.1 Data FSVA 2025 &amp; Bobot'!B100)</f>
        <v/>
      </c>
      <c r="C100" s="1" t="str">
        <f>IF('2.1 Data FSVA 2025 &amp; Bobot'!C100="","",'2.1 Data FSVA 2025 &amp; Bobot'!C100)</f>
        <v/>
      </c>
      <c r="D100" s="1" t="str">
        <f>IF('2.1 Data FSVA 2025 &amp; Bobot'!D100="","",'2.1 Data FSVA 2025 &amp; Bobot'!D100)</f>
        <v/>
      </c>
      <c r="E100" s="1" t="str">
        <f>IF('2.1 Data FSVA 2025 &amp; Bobot'!E100="","",'2.1 Data FSVA 2025 &amp; Bobot'!E100)</f>
        <v/>
      </c>
      <c r="F100" s="2" t="str">
        <f>IF('2.1 Data FSVA 2025 &amp; Bobot'!F100="","",'2.1 Data FSVA 2025 &amp; Bobot'!F100)</f>
        <v/>
      </c>
      <c r="G100" s="64" t="str">
        <f>IF('2.1 Data FSVA 2025 &amp; Bobot'!G100="","",IF('2.1 Data FSVA 2025 &amp; Bobot'!G100&gt;='2.4 Prioritas Individu'!$Y$7,1,IF('2.1 Data FSVA 2025 &amp; Bobot'!G100&gt;='2.4 Prioritas Individu'!$Y$8,2,IF('2.1 Data FSVA 2025 &amp; Bobot'!G100&gt;='2.4 Prioritas Individu'!$Y$9,3,IF('2.1 Data FSVA 2025 &amp; Bobot'!G100&gt;='2.4 Prioritas Individu'!$Y$10,4,IF('2.1 Data FSVA 2025 &amp; Bobot'!G100&gt;='2.4 Prioritas Individu'!$Y$11,5,6))))))</f>
        <v/>
      </c>
      <c r="H100" s="64" t="str">
        <f>IF('2.1 Data FSVA 2025 &amp; Bobot'!I100="","",IF('2.1 Data FSVA 2025 &amp; Bobot'!I100&lt;'2.4 Prioritas Individu'!$Z$7,1,IF('2.1 Data FSVA 2025 &amp; Bobot'!I100&lt;'2.4 Prioritas Individu'!$Z$8,2,IF('2.1 Data FSVA 2025 &amp; Bobot'!I100&lt;'2.4 Prioritas Individu'!$Z$9,3,IF('2.1 Data FSVA 2025 &amp; Bobot'!I100&lt;'2.4 Prioritas Individu'!$Z$10,4,IF('2.1 Data FSVA 2025 &amp; Bobot'!I100&lt;'2.4 Prioritas Individu'!$Z$11,5,6))))))</f>
        <v/>
      </c>
      <c r="I100" s="64" t="str">
        <f>IF('2.1 Data FSVA 2025 &amp; Bobot'!K100="","",IF('2.1 Data FSVA 2025 &amp; Bobot'!K100&lt;'2.4 Prioritas Individu'!AA$7,1,IF('2.1 Data FSVA 2025 &amp; Bobot'!K100&lt;'2.4 Prioritas Individu'!AA$8,2,IF('2.1 Data FSVA 2025 &amp; Bobot'!K100&lt;'2.4 Prioritas Individu'!AA$9,3,IF('2.1 Data FSVA 2025 &amp; Bobot'!K100&lt;'2.4 Prioritas Individu'!AA$10,4,IF('2.1 Data FSVA 2025 &amp; Bobot'!K100&lt;'2.4 Prioritas Individu'!AA$11,5,6))))))</f>
        <v/>
      </c>
      <c r="J100" s="64" t="str">
        <f>IF('2.1 Data FSVA 2025 &amp; Bobot'!M100="","",IF('2.1 Data FSVA 2025 &amp; Bobot'!M100&lt;'2.4 Prioritas Individu'!AB$7,1,IF('2.1 Data FSVA 2025 &amp; Bobot'!M100&lt;'2.4 Prioritas Individu'!AB$8,2,IF('2.1 Data FSVA 2025 &amp; Bobot'!M100&lt;'2.4 Prioritas Individu'!AB$9,3,IF('2.1 Data FSVA 2025 &amp; Bobot'!M100&lt;'2.4 Prioritas Individu'!AB$10,4,IF('2.1 Data FSVA 2025 &amp; Bobot'!M100&lt;'2.4 Prioritas Individu'!AB$11,5,6))))))</f>
        <v/>
      </c>
      <c r="K100" s="64" t="str">
        <f>IF('2.1 Data FSVA 2025 &amp; Bobot'!O100="","",IF('2.1 Data FSVA 2025 &amp; Bobot'!O100&gt;='2.4 Prioritas Individu'!AC$7,1,IF('2.1 Data FSVA 2025 &amp; Bobot'!O100&gt;='2.4 Prioritas Individu'!AC$8,2,IF('2.1 Data FSVA 2025 &amp; Bobot'!O100&gt;='2.4 Prioritas Individu'!AC$9,3,IF('2.1 Data FSVA 2025 &amp; Bobot'!O100&gt;='2.4 Prioritas Individu'!AC$10,4,IF('2.1 Data FSVA 2025 &amp; Bobot'!O100&gt;='2.4 Prioritas Individu'!AC$11,5,6))))))</f>
        <v/>
      </c>
      <c r="L100" s="64" t="str">
        <f>IF('2.1 Data FSVA 2025 &amp; Bobot'!Q100="","",IF('2.1 Data FSVA 2025 &amp; Bobot'!Q100&gt;='2.4 Prioritas Individu'!AD$7,1,IF('2.1 Data FSVA 2025 &amp; Bobot'!Q100&gt;='2.4 Prioritas Individu'!AD$8,2,IF('2.1 Data FSVA 2025 &amp; Bobot'!Q100&gt;='2.4 Prioritas Individu'!AD$9,3,IF('2.1 Data FSVA 2025 &amp; Bobot'!Q100&gt;='2.4 Prioritas Individu'!AD$10,4,IF('2.1 Data FSVA 2025 &amp; Bobot'!Q100&gt;='2.4 Prioritas Individu'!AD$11,5,6))))))</f>
        <v/>
      </c>
      <c r="M100" s="64" t="str">
        <f>IF('2.1 Data FSVA 2025 &amp; Bobot'!S100="","",IF('2.1 Data FSVA 2025 &amp; Bobot'!S100&gt;='2.4 Prioritas Individu'!AE$7,1,IF('2.1 Data FSVA 2025 &amp; Bobot'!S100&gt;='2.4 Prioritas Individu'!AE$8,2,IF('2.1 Data FSVA 2025 &amp; Bobot'!S100&gt;='2.4 Prioritas Individu'!AE$9,3,IF('2.1 Data FSVA 2025 &amp; Bobot'!S100&gt;='2.4 Prioritas Individu'!AE$10,4,IF('2.1 Data FSVA 2025 &amp; Bobot'!S100&gt;='2.4 Prioritas Individu'!AE$11,5,6))))))</f>
        <v/>
      </c>
      <c r="N100" s="64" t="str">
        <f>IF('2.1 Data FSVA 2025 &amp; Bobot'!U100="","",IF('2.1 Data FSVA 2025 &amp; Bobot'!U100&lt;'2.4 Prioritas Individu'!AF$7,1,IF('2.1 Data FSVA 2025 &amp; Bobot'!U100&lt;'2.4 Prioritas Individu'!AF$8,2,IF('2.1 Data FSVA 2025 &amp; Bobot'!U100&lt;'2.4 Prioritas Individu'!AF$9,3,IF('2.1 Data FSVA 2025 &amp; Bobot'!U100&lt;'2.4 Prioritas Individu'!AF$10,4,IF('2.1 Data FSVA 2025 &amp; Bobot'!U100&lt;'2.4 Prioritas Individu'!AF$11,5,6))))))</f>
        <v/>
      </c>
      <c r="O100" s="64" t="str">
        <f>IF('2.1 Data FSVA 2025 &amp; Bobot'!W100="","",IF('2.1 Data FSVA 2025 &amp; Bobot'!W100&gt;='2.4 Prioritas Individu'!AG$7,1,IF('2.1 Data FSVA 2025 &amp; Bobot'!W100&gt;='2.4 Prioritas Individu'!AG$8,2,IF('2.1 Data FSVA 2025 &amp; Bobot'!W100&gt;='2.4 Prioritas Individu'!AG$9,3,IF('2.1 Data FSVA 2025 &amp; Bobot'!W100&gt;='2.4 Prioritas Individu'!AG$10,4,IF('2.1 Data FSVA 2025 &amp; Bobot'!W100&gt;='2.4 Prioritas Individu'!AG$11,5,6))))))</f>
        <v/>
      </c>
      <c r="P100" s="64" t="str">
        <f>IF('2.1 Data FSVA 2025 &amp; Bobot'!Y100="","",IF('2.1 Data FSVA 2025 &amp; Bobot'!Y100&lt;'2.4 Prioritas Individu'!AH$7,1,IF('2.1 Data FSVA 2025 &amp; Bobot'!Y100&lt;'2.4 Prioritas Individu'!AH$8,2,IF('2.1 Data FSVA 2025 &amp; Bobot'!Y100&lt;'2.4 Prioritas Individu'!AH$9,3,IF('2.1 Data FSVA 2025 &amp; Bobot'!Y100&lt;'2.4 Prioritas Individu'!AH$10,4,IF('2.1 Data FSVA 2025 &amp; Bobot'!Y100&lt;'2.4 Prioritas Individu'!AH$11,5,6))))))</f>
        <v/>
      </c>
      <c r="Q100" s="64" t="str">
        <f>IF('2.1 Data FSVA 2025 &amp; Bobot'!AA100="","",IF('2.1 Data FSVA 2025 &amp; Bobot'!AA100&lt;'2.4 Prioritas Individu'!AI$7,1,IF('2.1 Data FSVA 2025 &amp; Bobot'!AA100&lt;'2.4 Prioritas Individu'!AI$8,2,IF('2.1 Data FSVA 2025 &amp; Bobot'!AA100&lt;'2.4 Prioritas Individu'!AI$9,3,IF('2.1 Data FSVA 2025 &amp; Bobot'!AA100&lt;'2.4 Prioritas Individu'!AI$10,4,IF('2.1 Data FSVA 2025 &amp; Bobot'!AA100&lt;'2.4 Prioritas Individu'!AI$11,5,6))))))</f>
        <v/>
      </c>
      <c r="R100" s="64" t="str">
        <f>IF('2.1 Data FSVA 2025 &amp; Bobot'!AC100="","",IF('2.1 Data FSVA 2025 &amp; Bobot'!AC100&gt;='2.4 Prioritas Individu'!AJ$7,1,IF('2.1 Data FSVA 2025 &amp; Bobot'!AC100&gt;='2.4 Prioritas Individu'!AJ$8,2,IF('2.1 Data FSVA 2025 &amp; Bobot'!AC100&gt;='2.4 Prioritas Individu'!AJ$9,3,4))))</f>
        <v/>
      </c>
      <c r="S100" s="4" t="str">
        <f>'2.3 Indeks &amp; Cut off Komposit'!U104</f>
        <v>-</v>
      </c>
      <c r="T100" s="1" t="str">
        <f t="shared" si="2"/>
        <v>-</v>
      </c>
      <c r="U100" s="64" t="str">
        <f t="shared" si="3"/>
        <v>-</v>
      </c>
    </row>
    <row r="101" spans="1:21" x14ac:dyDescent="0.3">
      <c r="A101" s="1" t="str">
        <f>IF('2.1 Data FSVA 2025 &amp; Bobot'!A101="","",'2.1 Data FSVA 2025 &amp; Bobot'!A101)</f>
        <v/>
      </c>
      <c r="B101" s="2" t="str">
        <f>IF('2.1 Data FSVA 2025 &amp; Bobot'!B101="","",'2.1 Data FSVA 2025 &amp; Bobot'!B101)</f>
        <v/>
      </c>
      <c r="C101" s="1" t="str">
        <f>IF('2.1 Data FSVA 2025 &amp; Bobot'!C101="","",'2.1 Data FSVA 2025 &amp; Bobot'!C101)</f>
        <v/>
      </c>
      <c r="D101" s="1" t="str">
        <f>IF('2.1 Data FSVA 2025 &amp; Bobot'!D101="","",'2.1 Data FSVA 2025 &amp; Bobot'!D101)</f>
        <v/>
      </c>
      <c r="E101" s="1" t="str">
        <f>IF('2.1 Data FSVA 2025 &amp; Bobot'!E101="","",'2.1 Data FSVA 2025 &amp; Bobot'!E101)</f>
        <v/>
      </c>
      <c r="F101" s="2" t="str">
        <f>IF('2.1 Data FSVA 2025 &amp; Bobot'!F101="","",'2.1 Data FSVA 2025 &amp; Bobot'!F101)</f>
        <v/>
      </c>
      <c r="G101" s="64" t="str">
        <f>IF('2.1 Data FSVA 2025 &amp; Bobot'!G101="","",IF('2.1 Data FSVA 2025 &amp; Bobot'!G101&gt;='2.4 Prioritas Individu'!$Y$7,1,IF('2.1 Data FSVA 2025 &amp; Bobot'!G101&gt;='2.4 Prioritas Individu'!$Y$8,2,IF('2.1 Data FSVA 2025 &amp; Bobot'!G101&gt;='2.4 Prioritas Individu'!$Y$9,3,IF('2.1 Data FSVA 2025 &amp; Bobot'!G101&gt;='2.4 Prioritas Individu'!$Y$10,4,IF('2.1 Data FSVA 2025 &amp; Bobot'!G101&gt;='2.4 Prioritas Individu'!$Y$11,5,6))))))</f>
        <v/>
      </c>
      <c r="H101" s="64" t="str">
        <f>IF('2.1 Data FSVA 2025 &amp; Bobot'!I101="","",IF('2.1 Data FSVA 2025 &amp; Bobot'!I101&lt;'2.4 Prioritas Individu'!$Z$7,1,IF('2.1 Data FSVA 2025 &amp; Bobot'!I101&lt;'2.4 Prioritas Individu'!$Z$8,2,IF('2.1 Data FSVA 2025 &amp; Bobot'!I101&lt;'2.4 Prioritas Individu'!$Z$9,3,IF('2.1 Data FSVA 2025 &amp; Bobot'!I101&lt;'2.4 Prioritas Individu'!$Z$10,4,IF('2.1 Data FSVA 2025 &amp; Bobot'!I101&lt;'2.4 Prioritas Individu'!$Z$11,5,6))))))</f>
        <v/>
      </c>
      <c r="I101" s="64" t="str">
        <f>IF('2.1 Data FSVA 2025 &amp; Bobot'!K101="","",IF('2.1 Data FSVA 2025 &amp; Bobot'!K101&lt;'2.4 Prioritas Individu'!AA$7,1,IF('2.1 Data FSVA 2025 &amp; Bobot'!K101&lt;'2.4 Prioritas Individu'!AA$8,2,IF('2.1 Data FSVA 2025 &amp; Bobot'!K101&lt;'2.4 Prioritas Individu'!AA$9,3,IF('2.1 Data FSVA 2025 &amp; Bobot'!K101&lt;'2.4 Prioritas Individu'!AA$10,4,IF('2.1 Data FSVA 2025 &amp; Bobot'!K101&lt;'2.4 Prioritas Individu'!AA$11,5,6))))))</f>
        <v/>
      </c>
      <c r="J101" s="64" t="str">
        <f>IF('2.1 Data FSVA 2025 &amp; Bobot'!M101="","",IF('2.1 Data FSVA 2025 &amp; Bobot'!M101&lt;'2.4 Prioritas Individu'!AB$7,1,IF('2.1 Data FSVA 2025 &amp; Bobot'!M101&lt;'2.4 Prioritas Individu'!AB$8,2,IF('2.1 Data FSVA 2025 &amp; Bobot'!M101&lt;'2.4 Prioritas Individu'!AB$9,3,IF('2.1 Data FSVA 2025 &amp; Bobot'!M101&lt;'2.4 Prioritas Individu'!AB$10,4,IF('2.1 Data FSVA 2025 &amp; Bobot'!M101&lt;'2.4 Prioritas Individu'!AB$11,5,6))))))</f>
        <v/>
      </c>
      <c r="K101" s="64" t="str">
        <f>IF('2.1 Data FSVA 2025 &amp; Bobot'!O101="","",IF('2.1 Data FSVA 2025 &amp; Bobot'!O101&gt;='2.4 Prioritas Individu'!AC$7,1,IF('2.1 Data FSVA 2025 &amp; Bobot'!O101&gt;='2.4 Prioritas Individu'!AC$8,2,IF('2.1 Data FSVA 2025 &amp; Bobot'!O101&gt;='2.4 Prioritas Individu'!AC$9,3,IF('2.1 Data FSVA 2025 &amp; Bobot'!O101&gt;='2.4 Prioritas Individu'!AC$10,4,IF('2.1 Data FSVA 2025 &amp; Bobot'!O101&gt;='2.4 Prioritas Individu'!AC$11,5,6))))))</f>
        <v/>
      </c>
      <c r="L101" s="64" t="str">
        <f>IF('2.1 Data FSVA 2025 &amp; Bobot'!Q101="","",IF('2.1 Data FSVA 2025 &amp; Bobot'!Q101&gt;='2.4 Prioritas Individu'!AD$7,1,IF('2.1 Data FSVA 2025 &amp; Bobot'!Q101&gt;='2.4 Prioritas Individu'!AD$8,2,IF('2.1 Data FSVA 2025 &amp; Bobot'!Q101&gt;='2.4 Prioritas Individu'!AD$9,3,IF('2.1 Data FSVA 2025 &amp; Bobot'!Q101&gt;='2.4 Prioritas Individu'!AD$10,4,IF('2.1 Data FSVA 2025 &amp; Bobot'!Q101&gt;='2.4 Prioritas Individu'!AD$11,5,6))))))</f>
        <v/>
      </c>
      <c r="M101" s="64" t="str">
        <f>IF('2.1 Data FSVA 2025 &amp; Bobot'!S101="","",IF('2.1 Data FSVA 2025 &amp; Bobot'!S101&gt;='2.4 Prioritas Individu'!AE$7,1,IF('2.1 Data FSVA 2025 &amp; Bobot'!S101&gt;='2.4 Prioritas Individu'!AE$8,2,IF('2.1 Data FSVA 2025 &amp; Bobot'!S101&gt;='2.4 Prioritas Individu'!AE$9,3,IF('2.1 Data FSVA 2025 &amp; Bobot'!S101&gt;='2.4 Prioritas Individu'!AE$10,4,IF('2.1 Data FSVA 2025 &amp; Bobot'!S101&gt;='2.4 Prioritas Individu'!AE$11,5,6))))))</f>
        <v/>
      </c>
      <c r="N101" s="64" t="str">
        <f>IF('2.1 Data FSVA 2025 &amp; Bobot'!U101="","",IF('2.1 Data FSVA 2025 &amp; Bobot'!U101&lt;'2.4 Prioritas Individu'!AF$7,1,IF('2.1 Data FSVA 2025 &amp; Bobot'!U101&lt;'2.4 Prioritas Individu'!AF$8,2,IF('2.1 Data FSVA 2025 &amp; Bobot'!U101&lt;'2.4 Prioritas Individu'!AF$9,3,IF('2.1 Data FSVA 2025 &amp; Bobot'!U101&lt;'2.4 Prioritas Individu'!AF$10,4,IF('2.1 Data FSVA 2025 &amp; Bobot'!U101&lt;'2.4 Prioritas Individu'!AF$11,5,6))))))</f>
        <v/>
      </c>
      <c r="O101" s="64" t="str">
        <f>IF('2.1 Data FSVA 2025 &amp; Bobot'!W101="","",IF('2.1 Data FSVA 2025 &amp; Bobot'!W101&gt;='2.4 Prioritas Individu'!AG$7,1,IF('2.1 Data FSVA 2025 &amp; Bobot'!W101&gt;='2.4 Prioritas Individu'!AG$8,2,IF('2.1 Data FSVA 2025 &amp; Bobot'!W101&gt;='2.4 Prioritas Individu'!AG$9,3,IF('2.1 Data FSVA 2025 &amp; Bobot'!W101&gt;='2.4 Prioritas Individu'!AG$10,4,IF('2.1 Data FSVA 2025 &amp; Bobot'!W101&gt;='2.4 Prioritas Individu'!AG$11,5,6))))))</f>
        <v/>
      </c>
      <c r="P101" s="64" t="str">
        <f>IF('2.1 Data FSVA 2025 &amp; Bobot'!Y101="","",IF('2.1 Data FSVA 2025 &amp; Bobot'!Y101&lt;'2.4 Prioritas Individu'!AH$7,1,IF('2.1 Data FSVA 2025 &amp; Bobot'!Y101&lt;'2.4 Prioritas Individu'!AH$8,2,IF('2.1 Data FSVA 2025 &amp; Bobot'!Y101&lt;'2.4 Prioritas Individu'!AH$9,3,IF('2.1 Data FSVA 2025 &amp; Bobot'!Y101&lt;'2.4 Prioritas Individu'!AH$10,4,IF('2.1 Data FSVA 2025 &amp; Bobot'!Y101&lt;'2.4 Prioritas Individu'!AH$11,5,6))))))</f>
        <v/>
      </c>
      <c r="Q101" s="64" t="str">
        <f>IF('2.1 Data FSVA 2025 &amp; Bobot'!AA101="","",IF('2.1 Data FSVA 2025 &amp; Bobot'!AA101&lt;'2.4 Prioritas Individu'!AI$7,1,IF('2.1 Data FSVA 2025 &amp; Bobot'!AA101&lt;'2.4 Prioritas Individu'!AI$8,2,IF('2.1 Data FSVA 2025 &amp; Bobot'!AA101&lt;'2.4 Prioritas Individu'!AI$9,3,IF('2.1 Data FSVA 2025 &amp; Bobot'!AA101&lt;'2.4 Prioritas Individu'!AI$10,4,IF('2.1 Data FSVA 2025 &amp; Bobot'!AA101&lt;'2.4 Prioritas Individu'!AI$11,5,6))))))</f>
        <v/>
      </c>
      <c r="R101" s="64" t="str">
        <f>IF('2.1 Data FSVA 2025 &amp; Bobot'!AC101="","",IF('2.1 Data FSVA 2025 &amp; Bobot'!AC101&gt;='2.4 Prioritas Individu'!AJ$7,1,IF('2.1 Data FSVA 2025 &amp; Bobot'!AC101&gt;='2.4 Prioritas Individu'!AJ$8,2,IF('2.1 Data FSVA 2025 &amp; Bobot'!AC101&gt;='2.4 Prioritas Individu'!AJ$9,3,4))))</f>
        <v/>
      </c>
      <c r="S101" s="4" t="str">
        <f>'2.3 Indeks &amp; Cut off Komposit'!U105</f>
        <v>-</v>
      </c>
      <c r="T101" s="1" t="str">
        <f t="shared" si="2"/>
        <v>-</v>
      </c>
      <c r="U101" s="64" t="str">
        <f t="shared" si="3"/>
        <v>-</v>
      </c>
    </row>
    <row r="102" spans="1:21" x14ac:dyDescent="0.3">
      <c r="A102" s="1" t="str">
        <f>IF('2.1 Data FSVA 2025 &amp; Bobot'!A102="","",'2.1 Data FSVA 2025 &amp; Bobot'!A102)</f>
        <v/>
      </c>
      <c r="B102" s="2" t="str">
        <f>IF('2.1 Data FSVA 2025 &amp; Bobot'!B102="","",'2.1 Data FSVA 2025 &amp; Bobot'!B102)</f>
        <v/>
      </c>
      <c r="C102" s="1" t="str">
        <f>IF('2.1 Data FSVA 2025 &amp; Bobot'!C102="","",'2.1 Data FSVA 2025 &amp; Bobot'!C102)</f>
        <v/>
      </c>
      <c r="D102" s="1" t="str">
        <f>IF('2.1 Data FSVA 2025 &amp; Bobot'!D102="","",'2.1 Data FSVA 2025 &amp; Bobot'!D102)</f>
        <v/>
      </c>
      <c r="E102" s="1" t="str">
        <f>IF('2.1 Data FSVA 2025 &amp; Bobot'!E102="","",'2.1 Data FSVA 2025 &amp; Bobot'!E102)</f>
        <v/>
      </c>
      <c r="F102" s="2" t="str">
        <f>IF('2.1 Data FSVA 2025 &amp; Bobot'!F102="","",'2.1 Data FSVA 2025 &amp; Bobot'!F102)</f>
        <v/>
      </c>
      <c r="G102" s="64" t="str">
        <f>IF('2.1 Data FSVA 2025 &amp; Bobot'!G102="","",IF('2.1 Data FSVA 2025 &amp; Bobot'!G102&gt;='2.4 Prioritas Individu'!$Y$7,1,IF('2.1 Data FSVA 2025 &amp; Bobot'!G102&gt;='2.4 Prioritas Individu'!$Y$8,2,IF('2.1 Data FSVA 2025 &amp; Bobot'!G102&gt;='2.4 Prioritas Individu'!$Y$9,3,IF('2.1 Data FSVA 2025 &amp; Bobot'!G102&gt;='2.4 Prioritas Individu'!$Y$10,4,IF('2.1 Data FSVA 2025 &amp; Bobot'!G102&gt;='2.4 Prioritas Individu'!$Y$11,5,6))))))</f>
        <v/>
      </c>
      <c r="H102" s="64" t="str">
        <f>IF('2.1 Data FSVA 2025 &amp; Bobot'!I102="","",IF('2.1 Data FSVA 2025 &amp; Bobot'!I102&lt;'2.4 Prioritas Individu'!$Z$7,1,IF('2.1 Data FSVA 2025 &amp; Bobot'!I102&lt;'2.4 Prioritas Individu'!$Z$8,2,IF('2.1 Data FSVA 2025 &amp; Bobot'!I102&lt;'2.4 Prioritas Individu'!$Z$9,3,IF('2.1 Data FSVA 2025 &amp; Bobot'!I102&lt;'2.4 Prioritas Individu'!$Z$10,4,IF('2.1 Data FSVA 2025 &amp; Bobot'!I102&lt;'2.4 Prioritas Individu'!$Z$11,5,6))))))</f>
        <v/>
      </c>
      <c r="I102" s="64" t="str">
        <f>IF('2.1 Data FSVA 2025 &amp; Bobot'!K102="","",IF('2.1 Data FSVA 2025 &amp; Bobot'!K102&lt;'2.4 Prioritas Individu'!AA$7,1,IF('2.1 Data FSVA 2025 &amp; Bobot'!K102&lt;'2.4 Prioritas Individu'!AA$8,2,IF('2.1 Data FSVA 2025 &amp; Bobot'!K102&lt;'2.4 Prioritas Individu'!AA$9,3,IF('2.1 Data FSVA 2025 &amp; Bobot'!K102&lt;'2.4 Prioritas Individu'!AA$10,4,IF('2.1 Data FSVA 2025 &amp; Bobot'!K102&lt;'2.4 Prioritas Individu'!AA$11,5,6))))))</f>
        <v/>
      </c>
      <c r="J102" s="64" t="str">
        <f>IF('2.1 Data FSVA 2025 &amp; Bobot'!M102="","",IF('2.1 Data FSVA 2025 &amp; Bobot'!M102&lt;'2.4 Prioritas Individu'!AB$7,1,IF('2.1 Data FSVA 2025 &amp; Bobot'!M102&lt;'2.4 Prioritas Individu'!AB$8,2,IF('2.1 Data FSVA 2025 &amp; Bobot'!M102&lt;'2.4 Prioritas Individu'!AB$9,3,IF('2.1 Data FSVA 2025 &amp; Bobot'!M102&lt;'2.4 Prioritas Individu'!AB$10,4,IF('2.1 Data FSVA 2025 &amp; Bobot'!M102&lt;'2.4 Prioritas Individu'!AB$11,5,6))))))</f>
        <v/>
      </c>
      <c r="K102" s="64" t="str">
        <f>IF('2.1 Data FSVA 2025 &amp; Bobot'!O102="","",IF('2.1 Data FSVA 2025 &amp; Bobot'!O102&gt;='2.4 Prioritas Individu'!AC$7,1,IF('2.1 Data FSVA 2025 &amp; Bobot'!O102&gt;='2.4 Prioritas Individu'!AC$8,2,IF('2.1 Data FSVA 2025 &amp; Bobot'!O102&gt;='2.4 Prioritas Individu'!AC$9,3,IF('2.1 Data FSVA 2025 &amp; Bobot'!O102&gt;='2.4 Prioritas Individu'!AC$10,4,IF('2.1 Data FSVA 2025 &amp; Bobot'!O102&gt;='2.4 Prioritas Individu'!AC$11,5,6))))))</f>
        <v/>
      </c>
      <c r="L102" s="64" t="str">
        <f>IF('2.1 Data FSVA 2025 &amp; Bobot'!Q102="","",IF('2.1 Data FSVA 2025 &amp; Bobot'!Q102&gt;='2.4 Prioritas Individu'!AD$7,1,IF('2.1 Data FSVA 2025 &amp; Bobot'!Q102&gt;='2.4 Prioritas Individu'!AD$8,2,IF('2.1 Data FSVA 2025 &amp; Bobot'!Q102&gt;='2.4 Prioritas Individu'!AD$9,3,IF('2.1 Data FSVA 2025 &amp; Bobot'!Q102&gt;='2.4 Prioritas Individu'!AD$10,4,IF('2.1 Data FSVA 2025 &amp; Bobot'!Q102&gt;='2.4 Prioritas Individu'!AD$11,5,6))))))</f>
        <v/>
      </c>
      <c r="M102" s="64" t="str">
        <f>IF('2.1 Data FSVA 2025 &amp; Bobot'!S102="","",IF('2.1 Data FSVA 2025 &amp; Bobot'!S102&gt;='2.4 Prioritas Individu'!AE$7,1,IF('2.1 Data FSVA 2025 &amp; Bobot'!S102&gt;='2.4 Prioritas Individu'!AE$8,2,IF('2.1 Data FSVA 2025 &amp; Bobot'!S102&gt;='2.4 Prioritas Individu'!AE$9,3,IF('2.1 Data FSVA 2025 &amp; Bobot'!S102&gt;='2.4 Prioritas Individu'!AE$10,4,IF('2.1 Data FSVA 2025 &amp; Bobot'!S102&gt;='2.4 Prioritas Individu'!AE$11,5,6))))))</f>
        <v/>
      </c>
      <c r="N102" s="64" t="str">
        <f>IF('2.1 Data FSVA 2025 &amp; Bobot'!U102="","",IF('2.1 Data FSVA 2025 &amp; Bobot'!U102&lt;'2.4 Prioritas Individu'!AF$7,1,IF('2.1 Data FSVA 2025 &amp; Bobot'!U102&lt;'2.4 Prioritas Individu'!AF$8,2,IF('2.1 Data FSVA 2025 &amp; Bobot'!U102&lt;'2.4 Prioritas Individu'!AF$9,3,IF('2.1 Data FSVA 2025 &amp; Bobot'!U102&lt;'2.4 Prioritas Individu'!AF$10,4,IF('2.1 Data FSVA 2025 &amp; Bobot'!U102&lt;'2.4 Prioritas Individu'!AF$11,5,6))))))</f>
        <v/>
      </c>
      <c r="O102" s="64" t="str">
        <f>IF('2.1 Data FSVA 2025 &amp; Bobot'!W102="","",IF('2.1 Data FSVA 2025 &amp; Bobot'!W102&gt;='2.4 Prioritas Individu'!AG$7,1,IF('2.1 Data FSVA 2025 &amp; Bobot'!W102&gt;='2.4 Prioritas Individu'!AG$8,2,IF('2.1 Data FSVA 2025 &amp; Bobot'!W102&gt;='2.4 Prioritas Individu'!AG$9,3,IF('2.1 Data FSVA 2025 &amp; Bobot'!W102&gt;='2.4 Prioritas Individu'!AG$10,4,IF('2.1 Data FSVA 2025 &amp; Bobot'!W102&gt;='2.4 Prioritas Individu'!AG$11,5,6))))))</f>
        <v/>
      </c>
      <c r="P102" s="64" t="str">
        <f>IF('2.1 Data FSVA 2025 &amp; Bobot'!Y102="","",IF('2.1 Data FSVA 2025 &amp; Bobot'!Y102&lt;'2.4 Prioritas Individu'!AH$7,1,IF('2.1 Data FSVA 2025 &amp; Bobot'!Y102&lt;'2.4 Prioritas Individu'!AH$8,2,IF('2.1 Data FSVA 2025 &amp; Bobot'!Y102&lt;'2.4 Prioritas Individu'!AH$9,3,IF('2.1 Data FSVA 2025 &amp; Bobot'!Y102&lt;'2.4 Prioritas Individu'!AH$10,4,IF('2.1 Data FSVA 2025 &amp; Bobot'!Y102&lt;'2.4 Prioritas Individu'!AH$11,5,6))))))</f>
        <v/>
      </c>
      <c r="Q102" s="64" t="str">
        <f>IF('2.1 Data FSVA 2025 &amp; Bobot'!AA102="","",IF('2.1 Data FSVA 2025 &amp; Bobot'!AA102&lt;'2.4 Prioritas Individu'!AI$7,1,IF('2.1 Data FSVA 2025 &amp; Bobot'!AA102&lt;'2.4 Prioritas Individu'!AI$8,2,IF('2.1 Data FSVA 2025 &amp; Bobot'!AA102&lt;'2.4 Prioritas Individu'!AI$9,3,IF('2.1 Data FSVA 2025 &amp; Bobot'!AA102&lt;'2.4 Prioritas Individu'!AI$10,4,IF('2.1 Data FSVA 2025 &amp; Bobot'!AA102&lt;'2.4 Prioritas Individu'!AI$11,5,6))))))</f>
        <v/>
      </c>
      <c r="R102" s="64" t="str">
        <f>IF('2.1 Data FSVA 2025 &amp; Bobot'!AC102="","",IF('2.1 Data FSVA 2025 &amp; Bobot'!AC102&gt;='2.4 Prioritas Individu'!AJ$7,1,IF('2.1 Data FSVA 2025 &amp; Bobot'!AC102&gt;='2.4 Prioritas Individu'!AJ$8,2,IF('2.1 Data FSVA 2025 &amp; Bobot'!AC102&gt;='2.4 Prioritas Individu'!AJ$9,3,4))))</f>
        <v/>
      </c>
      <c r="S102" s="4" t="str">
        <f>'2.3 Indeks &amp; Cut off Komposit'!U106</f>
        <v>-</v>
      </c>
      <c r="T102" s="1" t="str">
        <f t="shared" si="2"/>
        <v>-</v>
      </c>
      <c r="U102" s="64" t="str">
        <f t="shared" si="3"/>
        <v>-</v>
      </c>
    </row>
    <row r="103" spans="1:21" x14ac:dyDescent="0.3">
      <c r="A103" s="1" t="str">
        <f>IF('2.1 Data FSVA 2025 &amp; Bobot'!A103="","",'2.1 Data FSVA 2025 &amp; Bobot'!A103)</f>
        <v/>
      </c>
      <c r="B103" s="2" t="str">
        <f>IF('2.1 Data FSVA 2025 &amp; Bobot'!B103="","",'2.1 Data FSVA 2025 &amp; Bobot'!B103)</f>
        <v/>
      </c>
      <c r="C103" s="1" t="str">
        <f>IF('2.1 Data FSVA 2025 &amp; Bobot'!C103="","",'2.1 Data FSVA 2025 &amp; Bobot'!C103)</f>
        <v/>
      </c>
      <c r="D103" s="1" t="str">
        <f>IF('2.1 Data FSVA 2025 &amp; Bobot'!D103="","",'2.1 Data FSVA 2025 &amp; Bobot'!D103)</f>
        <v/>
      </c>
      <c r="E103" s="1" t="str">
        <f>IF('2.1 Data FSVA 2025 &amp; Bobot'!E103="","",'2.1 Data FSVA 2025 &amp; Bobot'!E103)</f>
        <v/>
      </c>
      <c r="F103" s="2" t="str">
        <f>IF('2.1 Data FSVA 2025 &amp; Bobot'!F103="","",'2.1 Data FSVA 2025 &amp; Bobot'!F103)</f>
        <v/>
      </c>
      <c r="G103" s="64" t="str">
        <f>IF('2.1 Data FSVA 2025 &amp; Bobot'!G103="","",IF('2.1 Data FSVA 2025 &amp; Bobot'!G103&gt;='2.4 Prioritas Individu'!$Y$7,1,IF('2.1 Data FSVA 2025 &amp; Bobot'!G103&gt;='2.4 Prioritas Individu'!$Y$8,2,IF('2.1 Data FSVA 2025 &amp; Bobot'!G103&gt;='2.4 Prioritas Individu'!$Y$9,3,IF('2.1 Data FSVA 2025 &amp; Bobot'!G103&gt;='2.4 Prioritas Individu'!$Y$10,4,IF('2.1 Data FSVA 2025 &amp; Bobot'!G103&gt;='2.4 Prioritas Individu'!$Y$11,5,6))))))</f>
        <v/>
      </c>
      <c r="H103" s="64" t="str">
        <f>IF('2.1 Data FSVA 2025 &amp; Bobot'!I103="","",IF('2.1 Data FSVA 2025 &amp; Bobot'!I103&lt;'2.4 Prioritas Individu'!$Z$7,1,IF('2.1 Data FSVA 2025 &amp; Bobot'!I103&lt;'2.4 Prioritas Individu'!$Z$8,2,IF('2.1 Data FSVA 2025 &amp; Bobot'!I103&lt;'2.4 Prioritas Individu'!$Z$9,3,IF('2.1 Data FSVA 2025 &amp; Bobot'!I103&lt;'2.4 Prioritas Individu'!$Z$10,4,IF('2.1 Data FSVA 2025 &amp; Bobot'!I103&lt;'2.4 Prioritas Individu'!$Z$11,5,6))))))</f>
        <v/>
      </c>
      <c r="I103" s="64" t="str">
        <f>IF('2.1 Data FSVA 2025 &amp; Bobot'!K103="","",IF('2.1 Data FSVA 2025 &amp; Bobot'!K103&lt;'2.4 Prioritas Individu'!AA$7,1,IF('2.1 Data FSVA 2025 &amp; Bobot'!K103&lt;'2.4 Prioritas Individu'!AA$8,2,IF('2.1 Data FSVA 2025 &amp; Bobot'!K103&lt;'2.4 Prioritas Individu'!AA$9,3,IF('2.1 Data FSVA 2025 &amp; Bobot'!K103&lt;'2.4 Prioritas Individu'!AA$10,4,IF('2.1 Data FSVA 2025 &amp; Bobot'!K103&lt;'2.4 Prioritas Individu'!AA$11,5,6))))))</f>
        <v/>
      </c>
      <c r="J103" s="64" t="str">
        <f>IF('2.1 Data FSVA 2025 &amp; Bobot'!M103="","",IF('2.1 Data FSVA 2025 &amp; Bobot'!M103&lt;'2.4 Prioritas Individu'!AB$7,1,IF('2.1 Data FSVA 2025 &amp; Bobot'!M103&lt;'2.4 Prioritas Individu'!AB$8,2,IF('2.1 Data FSVA 2025 &amp; Bobot'!M103&lt;'2.4 Prioritas Individu'!AB$9,3,IF('2.1 Data FSVA 2025 &amp; Bobot'!M103&lt;'2.4 Prioritas Individu'!AB$10,4,IF('2.1 Data FSVA 2025 &amp; Bobot'!M103&lt;'2.4 Prioritas Individu'!AB$11,5,6))))))</f>
        <v/>
      </c>
      <c r="K103" s="64" t="str">
        <f>IF('2.1 Data FSVA 2025 &amp; Bobot'!O103="","",IF('2.1 Data FSVA 2025 &amp; Bobot'!O103&gt;='2.4 Prioritas Individu'!AC$7,1,IF('2.1 Data FSVA 2025 &amp; Bobot'!O103&gt;='2.4 Prioritas Individu'!AC$8,2,IF('2.1 Data FSVA 2025 &amp; Bobot'!O103&gt;='2.4 Prioritas Individu'!AC$9,3,IF('2.1 Data FSVA 2025 &amp; Bobot'!O103&gt;='2.4 Prioritas Individu'!AC$10,4,IF('2.1 Data FSVA 2025 &amp; Bobot'!O103&gt;='2.4 Prioritas Individu'!AC$11,5,6))))))</f>
        <v/>
      </c>
      <c r="L103" s="64" t="str">
        <f>IF('2.1 Data FSVA 2025 &amp; Bobot'!Q103="","",IF('2.1 Data FSVA 2025 &amp; Bobot'!Q103&gt;='2.4 Prioritas Individu'!AD$7,1,IF('2.1 Data FSVA 2025 &amp; Bobot'!Q103&gt;='2.4 Prioritas Individu'!AD$8,2,IF('2.1 Data FSVA 2025 &amp; Bobot'!Q103&gt;='2.4 Prioritas Individu'!AD$9,3,IF('2.1 Data FSVA 2025 &amp; Bobot'!Q103&gt;='2.4 Prioritas Individu'!AD$10,4,IF('2.1 Data FSVA 2025 &amp; Bobot'!Q103&gt;='2.4 Prioritas Individu'!AD$11,5,6))))))</f>
        <v/>
      </c>
      <c r="M103" s="64" t="str">
        <f>IF('2.1 Data FSVA 2025 &amp; Bobot'!S103="","",IF('2.1 Data FSVA 2025 &amp; Bobot'!S103&gt;='2.4 Prioritas Individu'!AE$7,1,IF('2.1 Data FSVA 2025 &amp; Bobot'!S103&gt;='2.4 Prioritas Individu'!AE$8,2,IF('2.1 Data FSVA 2025 &amp; Bobot'!S103&gt;='2.4 Prioritas Individu'!AE$9,3,IF('2.1 Data FSVA 2025 &amp; Bobot'!S103&gt;='2.4 Prioritas Individu'!AE$10,4,IF('2.1 Data FSVA 2025 &amp; Bobot'!S103&gt;='2.4 Prioritas Individu'!AE$11,5,6))))))</f>
        <v/>
      </c>
      <c r="N103" s="64" t="str">
        <f>IF('2.1 Data FSVA 2025 &amp; Bobot'!U103="","",IF('2.1 Data FSVA 2025 &amp; Bobot'!U103&lt;'2.4 Prioritas Individu'!AF$7,1,IF('2.1 Data FSVA 2025 &amp; Bobot'!U103&lt;'2.4 Prioritas Individu'!AF$8,2,IF('2.1 Data FSVA 2025 &amp; Bobot'!U103&lt;'2.4 Prioritas Individu'!AF$9,3,IF('2.1 Data FSVA 2025 &amp; Bobot'!U103&lt;'2.4 Prioritas Individu'!AF$10,4,IF('2.1 Data FSVA 2025 &amp; Bobot'!U103&lt;'2.4 Prioritas Individu'!AF$11,5,6))))))</f>
        <v/>
      </c>
      <c r="O103" s="64" t="str">
        <f>IF('2.1 Data FSVA 2025 &amp; Bobot'!W103="","",IF('2.1 Data FSVA 2025 &amp; Bobot'!W103&gt;='2.4 Prioritas Individu'!AG$7,1,IF('2.1 Data FSVA 2025 &amp; Bobot'!W103&gt;='2.4 Prioritas Individu'!AG$8,2,IF('2.1 Data FSVA 2025 &amp; Bobot'!W103&gt;='2.4 Prioritas Individu'!AG$9,3,IF('2.1 Data FSVA 2025 &amp; Bobot'!W103&gt;='2.4 Prioritas Individu'!AG$10,4,IF('2.1 Data FSVA 2025 &amp; Bobot'!W103&gt;='2.4 Prioritas Individu'!AG$11,5,6))))))</f>
        <v/>
      </c>
      <c r="P103" s="64" t="str">
        <f>IF('2.1 Data FSVA 2025 &amp; Bobot'!Y103="","",IF('2.1 Data FSVA 2025 &amp; Bobot'!Y103&lt;'2.4 Prioritas Individu'!AH$7,1,IF('2.1 Data FSVA 2025 &amp; Bobot'!Y103&lt;'2.4 Prioritas Individu'!AH$8,2,IF('2.1 Data FSVA 2025 &amp; Bobot'!Y103&lt;'2.4 Prioritas Individu'!AH$9,3,IF('2.1 Data FSVA 2025 &amp; Bobot'!Y103&lt;'2.4 Prioritas Individu'!AH$10,4,IF('2.1 Data FSVA 2025 &amp; Bobot'!Y103&lt;'2.4 Prioritas Individu'!AH$11,5,6))))))</f>
        <v/>
      </c>
      <c r="Q103" s="64" t="str">
        <f>IF('2.1 Data FSVA 2025 &amp; Bobot'!AA103="","",IF('2.1 Data FSVA 2025 &amp; Bobot'!AA103&lt;'2.4 Prioritas Individu'!AI$7,1,IF('2.1 Data FSVA 2025 &amp; Bobot'!AA103&lt;'2.4 Prioritas Individu'!AI$8,2,IF('2.1 Data FSVA 2025 &amp; Bobot'!AA103&lt;'2.4 Prioritas Individu'!AI$9,3,IF('2.1 Data FSVA 2025 &amp; Bobot'!AA103&lt;'2.4 Prioritas Individu'!AI$10,4,IF('2.1 Data FSVA 2025 &amp; Bobot'!AA103&lt;'2.4 Prioritas Individu'!AI$11,5,6))))))</f>
        <v/>
      </c>
      <c r="R103" s="64" t="str">
        <f>IF('2.1 Data FSVA 2025 &amp; Bobot'!AC103="","",IF('2.1 Data FSVA 2025 &amp; Bobot'!AC103&gt;='2.4 Prioritas Individu'!AJ$7,1,IF('2.1 Data FSVA 2025 &amp; Bobot'!AC103&gt;='2.4 Prioritas Individu'!AJ$8,2,IF('2.1 Data FSVA 2025 &amp; Bobot'!AC103&gt;='2.4 Prioritas Individu'!AJ$9,3,4))))</f>
        <v/>
      </c>
      <c r="S103" s="4" t="str">
        <f>'2.3 Indeks &amp; Cut off Komposit'!U107</f>
        <v>-</v>
      </c>
      <c r="T103" s="1" t="str">
        <f t="shared" si="2"/>
        <v>-</v>
      </c>
      <c r="U103" s="64" t="str">
        <f t="shared" si="3"/>
        <v>-</v>
      </c>
    </row>
    <row r="104" spans="1:21" x14ac:dyDescent="0.3">
      <c r="A104" s="1" t="str">
        <f>IF('2.1 Data FSVA 2025 &amp; Bobot'!A104="","",'2.1 Data FSVA 2025 &amp; Bobot'!A104)</f>
        <v/>
      </c>
      <c r="B104" s="2" t="str">
        <f>IF('2.1 Data FSVA 2025 &amp; Bobot'!B104="","",'2.1 Data FSVA 2025 &amp; Bobot'!B104)</f>
        <v/>
      </c>
      <c r="C104" s="1" t="str">
        <f>IF('2.1 Data FSVA 2025 &amp; Bobot'!C104="","",'2.1 Data FSVA 2025 &amp; Bobot'!C104)</f>
        <v/>
      </c>
      <c r="D104" s="1" t="str">
        <f>IF('2.1 Data FSVA 2025 &amp; Bobot'!D104="","",'2.1 Data FSVA 2025 &amp; Bobot'!D104)</f>
        <v/>
      </c>
      <c r="E104" s="1" t="str">
        <f>IF('2.1 Data FSVA 2025 &amp; Bobot'!E104="","",'2.1 Data FSVA 2025 &amp; Bobot'!E104)</f>
        <v/>
      </c>
      <c r="F104" s="2" t="str">
        <f>IF('2.1 Data FSVA 2025 &amp; Bobot'!F104="","",'2.1 Data FSVA 2025 &amp; Bobot'!F104)</f>
        <v/>
      </c>
      <c r="G104" s="64" t="str">
        <f>IF('2.1 Data FSVA 2025 &amp; Bobot'!G104="","",IF('2.1 Data FSVA 2025 &amp; Bobot'!G104&gt;='2.4 Prioritas Individu'!$Y$7,1,IF('2.1 Data FSVA 2025 &amp; Bobot'!G104&gt;='2.4 Prioritas Individu'!$Y$8,2,IF('2.1 Data FSVA 2025 &amp; Bobot'!G104&gt;='2.4 Prioritas Individu'!$Y$9,3,IF('2.1 Data FSVA 2025 &amp; Bobot'!G104&gt;='2.4 Prioritas Individu'!$Y$10,4,IF('2.1 Data FSVA 2025 &amp; Bobot'!G104&gt;='2.4 Prioritas Individu'!$Y$11,5,6))))))</f>
        <v/>
      </c>
      <c r="H104" s="64" t="str">
        <f>IF('2.1 Data FSVA 2025 &amp; Bobot'!I104="","",IF('2.1 Data FSVA 2025 &amp; Bobot'!I104&lt;'2.4 Prioritas Individu'!$Z$7,1,IF('2.1 Data FSVA 2025 &amp; Bobot'!I104&lt;'2.4 Prioritas Individu'!$Z$8,2,IF('2.1 Data FSVA 2025 &amp; Bobot'!I104&lt;'2.4 Prioritas Individu'!$Z$9,3,IF('2.1 Data FSVA 2025 &amp; Bobot'!I104&lt;'2.4 Prioritas Individu'!$Z$10,4,IF('2.1 Data FSVA 2025 &amp; Bobot'!I104&lt;'2.4 Prioritas Individu'!$Z$11,5,6))))))</f>
        <v/>
      </c>
      <c r="I104" s="64" t="str">
        <f>IF('2.1 Data FSVA 2025 &amp; Bobot'!K104="","",IF('2.1 Data FSVA 2025 &amp; Bobot'!K104&lt;'2.4 Prioritas Individu'!AA$7,1,IF('2.1 Data FSVA 2025 &amp; Bobot'!K104&lt;'2.4 Prioritas Individu'!AA$8,2,IF('2.1 Data FSVA 2025 &amp; Bobot'!K104&lt;'2.4 Prioritas Individu'!AA$9,3,IF('2.1 Data FSVA 2025 &amp; Bobot'!K104&lt;'2.4 Prioritas Individu'!AA$10,4,IF('2.1 Data FSVA 2025 &amp; Bobot'!K104&lt;'2.4 Prioritas Individu'!AA$11,5,6))))))</f>
        <v/>
      </c>
      <c r="J104" s="64" t="str">
        <f>IF('2.1 Data FSVA 2025 &amp; Bobot'!M104="","",IF('2.1 Data FSVA 2025 &amp; Bobot'!M104&lt;'2.4 Prioritas Individu'!AB$7,1,IF('2.1 Data FSVA 2025 &amp; Bobot'!M104&lt;'2.4 Prioritas Individu'!AB$8,2,IF('2.1 Data FSVA 2025 &amp; Bobot'!M104&lt;'2.4 Prioritas Individu'!AB$9,3,IF('2.1 Data FSVA 2025 &amp; Bobot'!M104&lt;'2.4 Prioritas Individu'!AB$10,4,IF('2.1 Data FSVA 2025 &amp; Bobot'!M104&lt;'2.4 Prioritas Individu'!AB$11,5,6))))))</f>
        <v/>
      </c>
      <c r="K104" s="64" t="str">
        <f>IF('2.1 Data FSVA 2025 &amp; Bobot'!O104="","",IF('2.1 Data FSVA 2025 &amp; Bobot'!O104&gt;='2.4 Prioritas Individu'!AC$7,1,IF('2.1 Data FSVA 2025 &amp; Bobot'!O104&gt;='2.4 Prioritas Individu'!AC$8,2,IF('2.1 Data FSVA 2025 &amp; Bobot'!O104&gt;='2.4 Prioritas Individu'!AC$9,3,IF('2.1 Data FSVA 2025 &amp; Bobot'!O104&gt;='2.4 Prioritas Individu'!AC$10,4,IF('2.1 Data FSVA 2025 &amp; Bobot'!O104&gt;='2.4 Prioritas Individu'!AC$11,5,6))))))</f>
        <v/>
      </c>
      <c r="L104" s="64" t="str">
        <f>IF('2.1 Data FSVA 2025 &amp; Bobot'!Q104="","",IF('2.1 Data FSVA 2025 &amp; Bobot'!Q104&gt;='2.4 Prioritas Individu'!AD$7,1,IF('2.1 Data FSVA 2025 &amp; Bobot'!Q104&gt;='2.4 Prioritas Individu'!AD$8,2,IF('2.1 Data FSVA 2025 &amp; Bobot'!Q104&gt;='2.4 Prioritas Individu'!AD$9,3,IF('2.1 Data FSVA 2025 &amp; Bobot'!Q104&gt;='2.4 Prioritas Individu'!AD$10,4,IF('2.1 Data FSVA 2025 &amp; Bobot'!Q104&gt;='2.4 Prioritas Individu'!AD$11,5,6))))))</f>
        <v/>
      </c>
      <c r="M104" s="64" t="str">
        <f>IF('2.1 Data FSVA 2025 &amp; Bobot'!S104="","",IF('2.1 Data FSVA 2025 &amp; Bobot'!S104&gt;='2.4 Prioritas Individu'!AE$7,1,IF('2.1 Data FSVA 2025 &amp; Bobot'!S104&gt;='2.4 Prioritas Individu'!AE$8,2,IF('2.1 Data FSVA 2025 &amp; Bobot'!S104&gt;='2.4 Prioritas Individu'!AE$9,3,IF('2.1 Data FSVA 2025 &amp; Bobot'!S104&gt;='2.4 Prioritas Individu'!AE$10,4,IF('2.1 Data FSVA 2025 &amp; Bobot'!S104&gt;='2.4 Prioritas Individu'!AE$11,5,6))))))</f>
        <v/>
      </c>
      <c r="N104" s="64" t="str">
        <f>IF('2.1 Data FSVA 2025 &amp; Bobot'!U104="","",IF('2.1 Data FSVA 2025 &amp; Bobot'!U104&lt;'2.4 Prioritas Individu'!AF$7,1,IF('2.1 Data FSVA 2025 &amp; Bobot'!U104&lt;'2.4 Prioritas Individu'!AF$8,2,IF('2.1 Data FSVA 2025 &amp; Bobot'!U104&lt;'2.4 Prioritas Individu'!AF$9,3,IF('2.1 Data FSVA 2025 &amp; Bobot'!U104&lt;'2.4 Prioritas Individu'!AF$10,4,IF('2.1 Data FSVA 2025 &amp; Bobot'!U104&lt;'2.4 Prioritas Individu'!AF$11,5,6))))))</f>
        <v/>
      </c>
      <c r="O104" s="64" t="str">
        <f>IF('2.1 Data FSVA 2025 &amp; Bobot'!W104="","",IF('2.1 Data FSVA 2025 &amp; Bobot'!W104&gt;='2.4 Prioritas Individu'!AG$7,1,IF('2.1 Data FSVA 2025 &amp; Bobot'!W104&gt;='2.4 Prioritas Individu'!AG$8,2,IF('2.1 Data FSVA 2025 &amp; Bobot'!W104&gt;='2.4 Prioritas Individu'!AG$9,3,IF('2.1 Data FSVA 2025 &amp; Bobot'!W104&gt;='2.4 Prioritas Individu'!AG$10,4,IF('2.1 Data FSVA 2025 &amp; Bobot'!W104&gt;='2.4 Prioritas Individu'!AG$11,5,6))))))</f>
        <v/>
      </c>
      <c r="P104" s="64" t="str">
        <f>IF('2.1 Data FSVA 2025 &amp; Bobot'!Y104="","",IF('2.1 Data FSVA 2025 &amp; Bobot'!Y104&lt;'2.4 Prioritas Individu'!AH$7,1,IF('2.1 Data FSVA 2025 &amp; Bobot'!Y104&lt;'2.4 Prioritas Individu'!AH$8,2,IF('2.1 Data FSVA 2025 &amp; Bobot'!Y104&lt;'2.4 Prioritas Individu'!AH$9,3,IF('2.1 Data FSVA 2025 &amp; Bobot'!Y104&lt;'2.4 Prioritas Individu'!AH$10,4,IF('2.1 Data FSVA 2025 &amp; Bobot'!Y104&lt;'2.4 Prioritas Individu'!AH$11,5,6))))))</f>
        <v/>
      </c>
      <c r="Q104" s="64" t="str">
        <f>IF('2.1 Data FSVA 2025 &amp; Bobot'!AA104="","",IF('2.1 Data FSVA 2025 &amp; Bobot'!AA104&lt;'2.4 Prioritas Individu'!AI$7,1,IF('2.1 Data FSVA 2025 &amp; Bobot'!AA104&lt;'2.4 Prioritas Individu'!AI$8,2,IF('2.1 Data FSVA 2025 &amp; Bobot'!AA104&lt;'2.4 Prioritas Individu'!AI$9,3,IF('2.1 Data FSVA 2025 &amp; Bobot'!AA104&lt;'2.4 Prioritas Individu'!AI$10,4,IF('2.1 Data FSVA 2025 &amp; Bobot'!AA104&lt;'2.4 Prioritas Individu'!AI$11,5,6))))))</f>
        <v/>
      </c>
      <c r="R104" s="64" t="str">
        <f>IF('2.1 Data FSVA 2025 &amp; Bobot'!AC104="","",IF('2.1 Data FSVA 2025 &amp; Bobot'!AC104&gt;='2.4 Prioritas Individu'!AJ$7,1,IF('2.1 Data FSVA 2025 &amp; Bobot'!AC104&gt;='2.4 Prioritas Individu'!AJ$8,2,IF('2.1 Data FSVA 2025 &amp; Bobot'!AC104&gt;='2.4 Prioritas Individu'!AJ$9,3,4))))</f>
        <v/>
      </c>
      <c r="S104" s="4" t="str">
        <f>'2.3 Indeks &amp; Cut off Komposit'!U108</f>
        <v>-</v>
      </c>
      <c r="T104" s="1" t="str">
        <f t="shared" si="2"/>
        <v>-</v>
      </c>
      <c r="U104" s="64" t="str">
        <f t="shared" si="3"/>
        <v>-</v>
      </c>
    </row>
    <row r="105" spans="1:21" x14ac:dyDescent="0.3">
      <c r="A105" s="1" t="str">
        <f>IF('2.1 Data FSVA 2025 &amp; Bobot'!A105="","",'2.1 Data FSVA 2025 &amp; Bobot'!A105)</f>
        <v/>
      </c>
      <c r="B105" s="2" t="str">
        <f>IF('2.1 Data FSVA 2025 &amp; Bobot'!B105="","",'2.1 Data FSVA 2025 &amp; Bobot'!B105)</f>
        <v/>
      </c>
      <c r="C105" s="1" t="str">
        <f>IF('2.1 Data FSVA 2025 &amp; Bobot'!C105="","",'2.1 Data FSVA 2025 &amp; Bobot'!C105)</f>
        <v/>
      </c>
      <c r="D105" s="1" t="str">
        <f>IF('2.1 Data FSVA 2025 &amp; Bobot'!D105="","",'2.1 Data FSVA 2025 &amp; Bobot'!D105)</f>
        <v/>
      </c>
      <c r="E105" s="1" t="str">
        <f>IF('2.1 Data FSVA 2025 &amp; Bobot'!E105="","",'2.1 Data FSVA 2025 &amp; Bobot'!E105)</f>
        <v/>
      </c>
      <c r="F105" s="2" t="str">
        <f>IF('2.1 Data FSVA 2025 &amp; Bobot'!F105="","",'2.1 Data FSVA 2025 &amp; Bobot'!F105)</f>
        <v/>
      </c>
      <c r="G105" s="64" t="str">
        <f>IF('2.1 Data FSVA 2025 &amp; Bobot'!G105="","",IF('2.1 Data FSVA 2025 &amp; Bobot'!G105&gt;='2.4 Prioritas Individu'!$Y$7,1,IF('2.1 Data FSVA 2025 &amp; Bobot'!G105&gt;='2.4 Prioritas Individu'!$Y$8,2,IF('2.1 Data FSVA 2025 &amp; Bobot'!G105&gt;='2.4 Prioritas Individu'!$Y$9,3,IF('2.1 Data FSVA 2025 &amp; Bobot'!G105&gt;='2.4 Prioritas Individu'!$Y$10,4,IF('2.1 Data FSVA 2025 &amp; Bobot'!G105&gt;='2.4 Prioritas Individu'!$Y$11,5,6))))))</f>
        <v/>
      </c>
      <c r="H105" s="64" t="str">
        <f>IF('2.1 Data FSVA 2025 &amp; Bobot'!I105="","",IF('2.1 Data FSVA 2025 &amp; Bobot'!I105&lt;'2.4 Prioritas Individu'!$Z$7,1,IF('2.1 Data FSVA 2025 &amp; Bobot'!I105&lt;'2.4 Prioritas Individu'!$Z$8,2,IF('2.1 Data FSVA 2025 &amp; Bobot'!I105&lt;'2.4 Prioritas Individu'!$Z$9,3,IF('2.1 Data FSVA 2025 &amp; Bobot'!I105&lt;'2.4 Prioritas Individu'!$Z$10,4,IF('2.1 Data FSVA 2025 &amp; Bobot'!I105&lt;'2.4 Prioritas Individu'!$Z$11,5,6))))))</f>
        <v/>
      </c>
      <c r="I105" s="64" t="str">
        <f>IF('2.1 Data FSVA 2025 &amp; Bobot'!K105="","",IF('2.1 Data FSVA 2025 &amp; Bobot'!K105&lt;'2.4 Prioritas Individu'!AA$7,1,IF('2.1 Data FSVA 2025 &amp; Bobot'!K105&lt;'2.4 Prioritas Individu'!AA$8,2,IF('2.1 Data FSVA 2025 &amp; Bobot'!K105&lt;'2.4 Prioritas Individu'!AA$9,3,IF('2.1 Data FSVA 2025 &amp; Bobot'!K105&lt;'2.4 Prioritas Individu'!AA$10,4,IF('2.1 Data FSVA 2025 &amp; Bobot'!K105&lt;'2.4 Prioritas Individu'!AA$11,5,6))))))</f>
        <v/>
      </c>
      <c r="J105" s="64" t="str">
        <f>IF('2.1 Data FSVA 2025 &amp; Bobot'!M105="","",IF('2.1 Data FSVA 2025 &amp; Bobot'!M105&lt;'2.4 Prioritas Individu'!AB$7,1,IF('2.1 Data FSVA 2025 &amp; Bobot'!M105&lt;'2.4 Prioritas Individu'!AB$8,2,IF('2.1 Data FSVA 2025 &amp; Bobot'!M105&lt;'2.4 Prioritas Individu'!AB$9,3,IF('2.1 Data FSVA 2025 &amp; Bobot'!M105&lt;'2.4 Prioritas Individu'!AB$10,4,IF('2.1 Data FSVA 2025 &amp; Bobot'!M105&lt;'2.4 Prioritas Individu'!AB$11,5,6))))))</f>
        <v/>
      </c>
      <c r="K105" s="64" t="str">
        <f>IF('2.1 Data FSVA 2025 &amp; Bobot'!O105="","",IF('2.1 Data FSVA 2025 &amp; Bobot'!O105&gt;='2.4 Prioritas Individu'!AC$7,1,IF('2.1 Data FSVA 2025 &amp; Bobot'!O105&gt;='2.4 Prioritas Individu'!AC$8,2,IF('2.1 Data FSVA 2025 &amp; Bobot'!O105&gt;='2.4 Prioritas Individu'!AC$9,3,IF('2.1 Data FSVA 2025 &amp; Bobot'!O105&gt;='2.4 Prioritas Individu'!AC$10,4,IF('2.1 Data FSVA 2025 &amp; Bobot'!O105&gt;='2.4 Prioritas Individu'!AC$11,5,6))))))</f>
        <v/>
      </c>
      <c r="L105" s="64" t="str">
        <f>IF('2.1 Data FSVA 2025 &amp; Bobot'!Q105="","",IF('2.1 Data FSVA 2025 &amp; Bobot'!Q105&gt;='2.4 Prioritas Individu'!AD$7,1,IF('2.1 Data FSVA 2025 &amp; Bobot'!Q105&gt;='2.4 Prioritas Individu'!AD$8,2,IF('2.1 Data FSVA 2025 &amp; Bobot'!Q105&gt;='2.4 Prioritas Individu'!AD$9,3,IF('2.1 Data FSVA 2025 &amp; Bobot'!Q105&gt;='2.4 Prioritas Individu'!AD$10,4,IF('2.1 Data FSVA 2025 &amp; Bobot'!Q105&gt;='2.4 Prioritas Individu'!AD$11,5,6))))))</f>
        <v/>
      </c>
      <c r="M105" s="64" t="str">
        <f>IF('2.1 Data FSVA 2025 &amp; Bobot'!S105="","",IF('2.1 Data FSVA 2025 &amp; Bobot'!S105&gt;='2.4 Prioritas Individu'!AE$7,1,IF('2.1 Data FSVA 2025 &amp; Bobot'!S105&gt;='2.4 Prioritas Individu'!AE$8,2,IF('2.1 Data FSVA 2025 &amp; Bobot'!S105&gt;='2.4 Prioritas Individu'!AE$9,3,IF('2.1 Data FSVA 2025 &amp; Bobot'!S105&gt;='2.4 Prioritas Individu'!AE$10,4,IF('2.1 Data FSVA 2025 &amp; Bobot'!S105&gt;='2.4 Prioritas Individu'!AE$11,5,6))))))</f>
        <v/>
      </c>
      <c r="N105" s="64" t="str">
        <f>IF('2.1 Data FSVA 2025 &amp; Bobot'!U105="","",IF('2.1 Data FSVA 2025 &amp; Bobot'!U105&lt;'2.4 Prioritas Individu'!AF$7,1,IF('2.1 Data FSVA 2025 &amp; Bobot'!U105&lt;'2.4 Prioritas Individu'!AF$8,2,IF('2.1 Data FSVA 2025 &amp; Bobot'!U105&lt;'2.4 Prioritas Individu'!AF$9,3,IF('2.1 Data FSVA 2025 &amp; Bobot'!U105&lt;'2.4 Prioritas Individu'!AF$10,4,IF('2.1 Data FSVA 2025 &amp; Bobot'!U105&lt;'2.4 Prioritas Individu'!AF$11,5,6))))))</f>
        <v/>
      </c>
      <c r="O105" s="64" t="str">
        <f>IF('2.1 Data FSVA 2025 &amp; Bobot'!W105="","",IF('2.1 Data FSVA 2025 &amp; Bobot'!W105&gt;='2.4 Prioritas Individu'!AG$7,1,IF('2.1 Data FSVA 2025 &amp; Bobot'!W105&gt;='2.4 Prioritas Individu'!AG$8,2,IF('2.1 Data FSVA 2025 &amp; Bobot'!W105&gt;='2.4 Prioritas Individu'!AG$9,3,IF('2.1 Data FSVA 2025 &amp; Bobot'!W105&gt;='2.4 Prioritas Individu'!AG$10,4,IF('2.1 Data FSVA 2025 &amp; Bobot'!W105&gt;='2.4 Prioritas Individu'!AG$11,5,6))))))</f>
        <v/>
      </c>
      <c r="P105" s="64" t="str">
        <f>IF('2.1 Data FSVA 2025 &amp; Bobot'!Y105="","",IF('2.1 Data FSVA 2025 &amp; Bobot'!Y105&lt;'2.4 Prioritas Individu'!AH$7,1,IF('2.1 Data FSVA 2025 &amp; Bobot'!Y105&lt;'2.4 Prioritas Individu'!AH$8,2,IF('2.1 Data FSVA 2025 &amp; Bobot'!Y105&lt;'2.4 Prioritas Individu'!AH$9,3,IF('2.1 Data FSVA 2025 &amp; Bobot'!Y105&lt;'2.4 Prioritas Individu'!AH$10,4,IF('2.1 Data FSVA 2025 &amp; Bobot'!Y105&lt;'2.4 Prioritas Individu'!AH$11,5,6))))))</f>
        <v/>
      </c>
      <c r="Q105" s="64" t="str">
        <f>IF('2.1 Data FSVA 2025 &amp; Bobot'!AA105="","",IF('2.1 Data FSVA 2025 &amp; Bobot'!AA105&lt;'2.4 Prioritas Individu'!AI$7,1,IF('2.1 Data FSVA 2025 &amp; Bobot'!AA105&lt;'2.4 Prioritas Individu'!AI$8,2,IF('2.1 Data FSVA 2025 &amp; Bobot'!AA105&lt;'2.4 Prioritas Individu'!AI$9,3,IF('2.1 Data FSVA 2025 &amp; Bobot'!AA105&lt;'2.4 Prioritas Individu'!AI$10,4,IF('2.1 Data FSVA 2025 &amp; Bobot'!AA105&lt;'2.4 Prioritas Individu'!AI$11,5,6))))))</f>
        <v/>
      </c>
      <c r="R105" s="64" t="str">
        <f>IF('2.1 Data FSVA 2025 &amp; Bobot'!AC105="","",IF('2.1 Data FSVA 2025 &amp; Bobot'!AC105&gt;='2.4 Prioritas Individu'!AJ$7,1,IF('2.1 Data FSVA 2025 &amp; Bobot'!AC105&gt;='2.4 Prioritas Individu'!AJ$8,2,IF('2.1 Data FSVA 2025 &amp; Bobot'!AC105&gt;='2.4 Prioritas Individu'!AJ$9,3,4))))</f>
        <v/>
      </c>
      <c r="S105" s="4" t="str">
        <f>'2.3 Indeks &amp; Cut off Komposit'!U109</f>
        <v>-</v>
      </c>
      <c r="T105" s="1" t="str">
        <f t="shared" si="2"/>
        <v>-</v>
      </c>
      <c r="U105" s="64" t="str">
        <f t="shared" si="3"/>
        <v>-</v>
      </c>
    </row>
    <row r="106" spans="1:21" x14ac:dyDescent="0.3">
      <c r="A106" s="1" t="str">
        <f>IF('2.1 Data FSVA 2025 &amp; Bobot'!A106="","",'2.1 Data FSVA 2025 &amp; Bobot'!A106)</f>
        <v/>
      </c>
      <c r="B106" s="2" t="str">
        <f>IF('2.1 Data FSVA 2025 &amp; Bobot'!B106="","",'2.1 Data FSVA 2025 &amp; Bobot'!B106)</f>
        <v/>
      </c>
      <c r="C106" s="1" t="str">
        <f>IF('2.1 Data FSVA 2025 &amp; Bobot'!C106="","",'2.1 Data FSVA 2025 &amp; Bobot'!C106)</f>
        <v/>
      </c>
      <c r="D106" s="1" t="str">
        <f>IF('2.1 Data FSVA 2025 &amp; Bobot'!D106="","",'2.1 Data FSVA 2025 &amp; Bobot'!D106)</f>
        <v/>
      </c>
      <c r="E106" s="1" t="str">
        <f>IF('2.1 Data FSVA 2025 &amp; Bobot'!E106="","",'2.1 Data FSVA 2025 &amp; Bobot'!E106)</f>
        <v/>
      </c>
      <c r="F106" s="2" t="str">
        <f>IF('2.1 Data FSVA 2025 &amp; Bobot'!F106="","",'2.1 Data FSVA 2025 &amp; Bobot'!F106)</f>
        <v/>
      </c>
      <c r="G106" s="64" t="str">
        <f>IF('2.1 Data FSVA 2025 &amp; Bobot'!G106="","",IF('2.1 Data FSVA 2025 &amp; Bobot'!G106&gt;='2.4 Prioritas Individu'!$Y$7,1,IF('2.1 Data FSVA 2025 &amp; Bobot'!G106&gt;='2.4 Prioritas Individu'!$Y$8,2,IF('2.1 Data FSVA 2025 &amp; Bobot'!G106&gt;='2.4 Prioritas Individu'!$Y$9,3,IF('2.1 Data FSVA 2025 &amp; Bobot'!G106&gt;='2.4 Prioritas Individu'!$Y$10,4,IF('2.1 Data FSVA 2025 &amp; Bobot'!G106&gt;='2.4 Prioritas Individu'!$Y$11,5,6))))))</f>
        <v/>
      </c>
      <c r="H106" s="64" t="str">
        <f>IF('2.1 Data FSVA 2025 &amp; Bobot'!I106="","",IF('2.1 Data FSVA 2025 &amp; Bobot'!I106&lt;'2.4 Prioritas Individu'!$Z$7,1,IF('2.1 Data FSVA 2025 &amp; Bobot'!I106&lt;'2.4 Prioritas Individu'!$Z$8,2,IF('2.1 Data FSVA 2025 &amp; Bobot'!I106&lt;'2.4 Prioritas Individu'!$Z$9,3,IF('2.1 Data FSVA 2025 &amp; Bobot'!I106&lt;'2.4 Prioritas Individu'!$Z$10,4,IF('2.1 Data FSVA 2025 &amp; Bobot'!I106&lt;'2.4 Prioritas Individu'!$Z$11,5,6))))))</f>
        <v/>
      </c>
      <c r="I106" s="64" t="str">
        <f>IF('2.1 Data FSVA 2025 &amp; Bobot'!K106="","",IF('2.1 Data FSVA 2025 &amp; Bobot'!K106&lt;'2.4 Prioritas Individu'!AA$7,1,IF('2.1 Data FSVA 2025 &amp; Bobot'!K106&lt;'2.4 Prioritas Individu'!AA$8,2,IF('2.1 Data FSVA 2025 &amp; Bobot'!K106&lt;'2.4 Prioritas Individu'!AA$9,3,IF('2.1 Data FSVA 2025 &amp; Bobot'!K106&lt;'2.4 Prioritas Individu'!AA$10,4,IF('2.1 Data FSVA 2025 &amp; Bobot'!K106&lt;'2.4 Prioritas Individu'!AA$11,5,6))))))</f>
        <v/>
      </c>
      <c r="J106" s="64" t="str">
        <f>IF('2.1 Data FSVA 2025 &amp; Bobot'!M106="","",IF('2.1 Data FSVA 2025 &amp; Bobot'!M106&lt;'2.4 Prioritas Individu'!AB$7,1,IF('2.1 Data FSVA 2025 &amp; Bobot'!M106&lt;'2.4 Prioritas Individu'!AB$8,2,IF('2.1 Data FSVA 2025 &amp; Bobot'!M106&lt;'2.4 Prioritas Individu'!AB$9,3,IF('2.1 Data FSVA 2025 &amp; Bobot'!M106&lt;'2.4 Prioritas Individu'!AB$10,4,IF('2.1 Data FSVA 2025 &amp; Bobot'!M106&lt;'2.4 Prioritas Individu'!AB$11,5,6))))))</f>
        <v/>
      </c>
      <c r="K106" s="64" t="str">
        <f>IF('2.1 Data FSVA 2025 &amp; Bobot'!O106="","",IF('2.1 Data FSVA 2025 &amp; Bobot'!O106&gt;='2.4 Prioritas Individu'!AC$7,1,IF('2.1 Data FSVA 2025 &amp; Bobot'!O106&gt;='2.4 Prioritas Individu'!AC$8,2,IF('2.1 Data FSVA 2025 &amp; Bobot'!O106&gt;='2.4 Prioritas Individu'!AC$9,3,IF('2.1 Data FSVA 2025 &amp; Bobot'!O106&gt;='2.4 Prioritas Individu'!AC$10,4,IF('2.1 Data FSVA 2025 &amp; Bobot'!O106&gt;='2.4 Prioritas Individu'!AC$11,5,6))))))</f>
        <v/>
      </c>
      <c r="L106" s="64" t="str">
        <f>IF('2.1 Data FSVA 2025 &amp; Bobot'!Q106="","",IF('2.1 Data FSVA 2025 &amp; Bobot'!Q106&gt;='2.4 Prioritas Individu'!AD$7,1,IF('2.1 Data FSVA 2025 &amp; Bobot'!Q106&gt;='2.4 Prioritas Individu'!AD$8,2,IF('2.1 Data FSVA 2025 &amp; Bobot'!Q106&gt;='2.4 Prioritas Individu'!AD$9,3,IF('2.1 Data FSVA 2025 &amp; Bobot'!Q106&gt;='2.4 Prioritas Individu'!AD$10,4,IF('2.1 Data FSVA 2025 &amp; Bobot'!Q106&gt;='2.4 Prioritas Individu'!AD$11,5,6))))))</f>
        <v/>
      </c>
      <c r="M106" s="64" t="str">
        <f>IF('2.1 Data FSVA 2025 &amp; Bobot'!S106="","",IF('2.1 Data FSVA 2025 &amp; Bobot'!S106&gt;='2.4 Prioritas Individu'!AE$7,1,IF('2.1 Data FSVA 2025 &amp; Bobot'!S106&gt;='2.4 Prioritas Individu'!AE$8,2,IF('2.1 Data FSVA 2025 &amp; Bobot'!S106&gt;='2.4 Prioritas Individu'!AE$9,3,IF('2.1 Data FSVA 2025 &amp; Bobot'!S106&gt;='2.4 Prioritas Individu'!AE$10,4,IF('2.1 Data FSVA 2025 &amp; Bobot'!S106&gt;='2.4 Prioritas Individu'!AE$11,5,6))))))</f>
        <v/>
      </c>
      <c r="N106" s="64" t="str">
        <f>IF('2.1 Data FSVA 2025 &amp; Bobot'!U106="","",IF('2.1 Data FSVA 2025 &amp; Bobot'!U106&lt;'2.4 Prioritas Individu'!AF$7,1,IF('2.1 Data FSVA 2025 &amp; Bobot'!U106&lt;'2.4 Prioritas Individu'!AF$8,2,IF('2.1 Data FSVA 2025 &amp; Bobot'!U106&lt;'2.4 Prioritas Individu'!AF$9,3,IF('2.1 Data FSVA 2025 &amp; Bobot'!U106&lt;'2.4 Prioritas Individu'!AF$10,4,IF('2.1 Data FSVA 2025 &amp; Bobot'!U106&lt;'2.4 Prioritas Individu'!AF$11,5,6))))))</f>
        <v/>
      </c>
      <c r="O106" s="64" t="str">
        <f>IF('2.1 Data FSVA 2025 &amp; Bobot'!W106="","",IF('2.1 Data FSVA 2025 &amp; Bobot'!W106&gt;='2.4 Prioritas Individu'!AG$7,1,IF('2.1 Data FSVA 2025 &amp; Bobot'!W106&gt;='2.4 Prioritas Individu'!AG$8,2,IF('2.1 Data FSVA 2025 &amp; Bobot'!W106&gt;='2.4 Prioritas Individu'!AG$9,3,IF('2.1 Data FSVA 2025 &amp; Bobot'!W106&gt;='2.4 Prioritas Individu'!AG$10,4,IF('2.1 Data FSVA 2025 &amp; Bobot'!W106&gt;='2.4 Prioritas Individu'!AG$11,5,6))))))</f>
        <v/>
      </c>
      <c r="P106" s="64" t="str">
        <f>IF('2.1 Data FSVA 2025 &amp; Bobot'!Y106="","",IF('2.1 Data FSVA 2025 &amp; Bobot'!Y106&lt;'2.4 Prioritas Individu'!AH$7,1,IF('2.1 Data FSVA 2025 &amp; Bobot'!Y106&lt;'2.4 Prioritas Individu'!AH$8,2,IF('2.1 Data FSVA 2025 &amp; Bobot'!Y106&lt;'2.4 Prioritas Individu'!AH$9,3,IF('2.1 Data FSVA 2025 &amp; Bobot'!Y106&lt;'2.4 Prioritas Individu'!AH$10,4,IF('2.1 Data FSVA 2025 &amp; Bobot'!Y106&lt;'2.4 Prioritas Individu'!AH$11,5,6))))))</f>
        <v/>
      </c>
      <c r="Q106" s="64" t="str">
        <f>IF('2.1 Data FSVA 2025 &amp; Bobot'!AA106="","",IF('2.1 Data FSVA 2025 &amp; Bobot'!AA106&lt;'2.4 Prioritas Individu'!AI$7,1,IF('2.1 Data FSVA 2025 &amp; Bobot'!AA106&lt;'2.4 Prioritas Individu'!AI$8,2,IF('2.1 Data FSVA 2025 &amp; Bobot'!AA106&lt;'2.4 Prioritas Individu'!AI$9,3,IF('2.1 Data FSVA 2025 &amp; Bobot'!AA106&lt;'2.4 Prioritas Individu'!AI$10,4,IF('2.1 Data FSVA 2025 &amp; Bobot'!AA106&lt;'2.4 Prioritas Individu'!AI$11,5,6))))))</f>
        <v/>
      </c>
      <c r="R106" s="64" t="str">
        <f>IF('2.1 Data FSVA 2025 &amp; Bobot'!AC106="","",IF('2.1 Data FSVA 2025 &amp; Bobot'!AC106&gt;='2.4 Prioritas Individu'!AJ$7,1,IF('2.1 Data FSVA 2025 &amp; Bobot'!AC106&gt;='2.4 Prioritas Individu'!AJ$8,2,IF('2.1 Data FSVA 2025 &amp; Bobot'!AC106&gt;='2.4 Prioritas Individu'!AJ$9,3,4))))</f>
        <v/>
      </c>
      <c r="S106" s="4" t="str">
        <f>'2.3 Indeks &amp; Cut off Komposit'!U110</f>
        <v>-</v>
      </c>
      <c r="T106" s="1" t="str">
        <f t="shared" si="2"/>
        <v>-</v>
      </c>
      <c r="U106" s="64" t="str">
        <f t="shared" si="3"/>
        <v>-</v>
      </c>
    </row>
    <row r="107" spans="1:21" x14ac:dyDescent="0.3">
      <c r="A107" s="1" t="str">
        <f>IF('2.1 Data FSVA 2025 &amp; Bobot'!A107="","",'2.1 Data FSVA 2025 &amp; Bobot'!A107)</f>
        <v/>
      </c>
      <c r="B107" s="2" t="str">
        <f>IF('2.1 Data FSVA 2025 &amp; Bobot'!B107="","",'2.1 Data FSVA 2025 &amp; Bobot'!B107)</f>
        <v/>
      </c>
      <c r="C107" s="1" t="str">
        <f>IF('2.1 Data FSVA 2025 &amp; Bobot'!C107="","",'2.1 Data FSVA 2025 &amp; Bobot'!C107)</f>
        <v/>
      </c>
      <c r="D107" s="1" t="str">
        <f>IF('2.1 Data FSVA 2025 &amp; Bobot'!D107="","",'2.1 Data FSVA 2025 &amp; Bobot'!D107)</f>
        <v/>
      </c>
      <c r="E107" s="1" t="str">
        <f>IF('2.1 Data FSVA 2025 &amp; Bobot'!E107="","",'2.1 Data FSVA 2025 &amp; Bobot'!E107)</f>
        <v/>
      </c>
      <c r="F107" s="2" t="str">
        <f>IF('2.1 Data FSVA 2025 &amp; Bobot'!F107="","",'2.1 Data FSVA 2025 &amp; Bobot'!F107)</f>
        <v/>
      </c>
      <c r="G107" s="64" t="str">
        <f>IF('2.1 Data FSVA 2025 &amp; Bobot'!G107="","",IF('2.1 Data FSVA 2025 &amp; Bobot'!G107&gt;='2.4 Prioritas Individu'!$Y$7,1,IF('2.1 Data FSVA 2025 &amp; Bobot'!G107&gt;='2.4 Prioritas Individu'!$Y$8,2,IF('2.1 Data FSVA 2025 &amp; Bobot'!G107&gt;='2.4 Prioritas Individu'!$Y$9,3,IF('2.1 Data FSVA 2025 &amp; Bobot'!G107&gt;='2.4 Prioritas Individu'!$Y$10,4,IF('2.1 Data FSVA 2025 &amp; Bobot'!G107&gt;='2.4 Prioritas Individu'!$Y$11,5,6))))))</f>
        <v/>
      </c>
      <c r="H107" s="64" t="str">
        <f>IF('2.1 Data FSVA 2025 &amp; Bobot'!I107="","",IF('2.1 Data FSVA 2025 &amp; Bobot'!I107&lt;'2.4 Prioritas Individu'!$Z$7,1,IF('2.1 Data FSVA 2025 &amp; Bobot'!I107&lt;'2.4 Prioritas Individu'!$Z$8,2,IF('2.1 Data FSVA 2025 &amp; Bobot'!I107&lt;'2.4 Prioritas Individu'!$Z$9,3,IF('2.1 Data FSVA 2025 &amp; Bobot'!I107&lt;'2.4 Prioritas Individu'!$Z$10,4,IF('2.1 Data FSVA 2025 &amp; Bobot'!I107&lt;'2.4 Prioritas Individu'!$Z$11,5,6))))))</f>
        <v/>
      </c>
      <c r="I107" s="64" t="str">
        <f>IF('2.1 Data FSVA 2025 &amp; Bobot'!K107="","",IF('2.1 Data FSVA 2025 &amp; Bobot'!K107&lt;'2.4 Prioritas Individu'!AA$7,1,IF('2.1 Data FSVA 2025 &amp; Bobot'!K107&lt;'2.4 Prioritas Individu'!AA$8,2,IF('2.1 Data FSVA 2025 &amp; Bobot'!K107&lt;'2.4 Prioritas Individu'!AA$9,3,IF('2.1 Data FSVA 2025 &amp; Bobot'!K107&lt;'2.4 Prioritas Individu'!AA$10,4,IF('2.1 Data FSVA 2025 &amp; Bobot'!K107&lt;'2.4 Prioritas Individu'!AA$11,5,6))))))</f>
        <v/>
      </c>
      <c r="J107" s="64" t="str">
        <f>IF('2.1 Data FSVA 2025 &amp; Bobot'!M107="","",IF('2.1 Data FSVA 2025 &amp; Bobot'!M107&lt;'2.4 Prioritas Individu'!AB$7,1,IF('2.1 Data FSVA 2025 &amp; Bobot'!M107&lt;'2.4 Prioritas Individu'!AB$8,2,IF('2.1 Data FSVA 2025 &amp; Bobot'!M107&lt;'2.4 Prioritas Individu'!AB$9,3,IF('2.1 Data FSVA 2025 &amp; Bobot'!M107&lt;'2.4 Prioritas Individu'!AB$10,4,IF('2.1 Data FSVA 2025 &amp; Bobot'!M107&lt;'2.4 Prioritas Individu'!AB$11,5,6))))))</f>
        <v/>
      </c>
      <c r="K107" s="64" t="str">
        <f>IF('2.1 Data FSVA 2025 &amp; Bobot'!O107="","",IF('2.1 Data FSVA 2025 &amp; Bobot'!O107&gt;='2.4 Prioritas Individu'!AC$7,1,IF('2.1 Data FSVA 2025 &amp; Bobot'!O107&gt;='2.4 Prioritas Individu'!AC$8,2,IF('2.1 Data FSVA 2025 &amp; Bobot'!O107&gt;='2.4 Prioritas Individu'!AC$9,3,IF('2.1 Data FSVA 2025 &amp; Bobot'!O107&gt;='2.4 Prioritas Individu'!AC$10,4,IF('2.1 Data FSVA 2025 &amp; Bobot'!O107&gt;='2.4 Prioritas Individu'!AC$11,5,6))))))</f>
        <v/>
      </c>
      <c r="L107" s="64" t="str">
        <f>IF('2.1 Data FSVA 2025 &amp; Bobot'!Q107="","",IF('2.1 Data FSVA 2025 &amp; Bobot'!Q107&gt;='2.4 Prioritas Individu'!AD$7,1,IF('2.1 Data FSVA 2025 &amp; Bobot'!Q107&gt;='2.4 Prioritas Individu'!AD$8,2,IF('2.1 Data FSVA 2025 &amp; Bobot'!Q107&gt;='2.4 Prioritas Individu'!AD$9,3,IF('2.1 Data FSVA 2025 &amp; Bobot'!Q107&gt;='2.4 Prioritas Individu'!AD$10,4,IF('2.1 Data FSVA 2025 &amp; Bobot'!Q107&gt;='2.4 Prioritas Individu'!AD$11,5,6))))))</f>
        <v/>
      </c>
      <c r="M107" s="64" t="str">
        <f>IF('2.1 Data FSVA 2025 &amp; Bobot'!S107="","",IF('2.1 Data FSVA 2025 &amp; Bobot'!S107&gt;='2.4 Prioritas Individu'!AE$7,1,IF('2.1 Data FSVA 2025 &amp; Bobot'!S107&gt;='2.4 Prioritas Individu'!AE$8,2,IF('2.1 Data FSVA 2025 &amp; Bobot'!S107&gt;='2.4 Prioritas Individu'!AE$9,3,IF('2.1 Data FSVA 2025 &amp; Bobot'!S107&gt;='2.4 Prioritas Individu'!AE$10,4,IF('2.1 Data FSVA 2025 &amp; Bobot'!S107&gt;='2.4 Prioritas Individu'!AE$11,5,6))))))</f>
        <v/>
      </c>
      <c r="N107" s="64" t="str">
        <f>IF('2.1 Data FSVA 2025 &amp; Bobot'!U107="","",IF('2.1 Data FSVA 2025 &amp; Bobot'!U107&lt;'2.4 Prioritas Individu'!AF$7,1,IF('2.1 Data FSVA 2025 &amp; Bobot'!U107&lt;'2.4 Prioritas Individu'!AF$8,2,IF('2.1 Data FSVA 2025 &amp; Bobot'!U107&lt;'2.4 Prioritas Individu'!AF$9,3,IF('2.1 Data FSVA 2025 &amp; Bobot'!U107&lt;'2.4 Prioritas Individu'!AF$10,4,IF('2.1 Data FSVA 2025 &amp; Bobot'!U107&lt;'2.4 Prioritas Individu'!AF$11,5,6))))))</f>
        <v/>
      </c>
      <c r="O107" s="64" t="str">
        <f>IF('2.1 Data FSVA 2025 &amp; Bobot'!W107="","",IF('2.1 Data FSVA 2025 &amp; Bobot'!W107&gt;='2.4 Prioritas Individu'!AG$7,1,IF('2.1 Data FSVA 2025 &amp; Bobot'!W107&gt;='2.4 Prioritas Individu'!AG$8,2,IF('2.1 Data FSVA 2025 &amp; Bobot'!W107&gt;='2.4 Prioritas Individu'!AG$9,3,IF('2.1 Data FSVA 2025 &amp; Bobot'!W107&gt;='2.4 Prioritas Individu'!AG$10,4,IF('2.1 Data FSVA 2025 &amp; Bobot'!W107&gt;='2.4 Prioritas Individu'!AG$11,5,6))))))</f>
        <v/>
      </c>
      <c r="P107" s="64" t="str">
        <f>IF('2.1 Data FSVA 2025 &amp; Bobot'!Y107="","",IF('2.1 Data FSVA 2025 &amp; Bobot'!Y107&lt;'2.4 Prioritas Individu'!AH$7,1,IF('2.1 Data FSVA 2025 &amp; Bobot'!Y107&lt;'2.4 Prioritas Individu'!AH$8,2,IF('2.1 Data FSVA 2025 &amp; Bobot'!Y107&lt;'2.4 Prioritas Individu'!AH$9,3,IF('2.1 Data FSVA 2025 &amp; Bobot'!Y107&lt;'2.4 Prioritas Individu'!AH$10,4,IF('2.1 Data FSVA 2025 &amp; Bobot'!Y107&lt;'2.4 Prioritas Individu'!AH$11,5,6))))))</f>
        <v/>
      </c>
      <c r="Q107" s="64" t="str">
        <f>IF('2.1 Data FSVA 2025 &amp; Bobot'!AA107="","",IF('2.1 Data FSVA 2025 &amp; Bobot'!AA107&lt;'2.4 Prioritas Individu'!AI$7,1,IF('2.1 Data FSVA 2025 &amp; Bobot'!AA107&lt;'2.4 Prioritas Individu'!AI$8,2,IF('2.1 Data FSVA 2025 &amp; Bobot'!AA107&lt;'2.4 Prioritas Individu'!AI$9,3,IF('2.1 Data FSVA 2025 &amp; Bobot'!AA107&lt;'2.4 Prioritas Individu'!AI$10,4,IF('2.1 Data FSVA 2025 &amp; Bobot'!AA107&lt;'2.4 Prioritas Individu'!AI$11,5,6))))))</f>
        <v/>
      </c>
      <c r="R107" s="64" t="str">
        <f>IF('2.1 Data FSVA 2025 &amp; Bobot'!AC107="","",IF('2.1 Data FSVA 2025 &amp; Bobot'!AC107&gt;='2.4 Prioritas Individu'!AJ$7,1,IF('2.1 Data FSVA 2025 &amp; Bobot'!AC107&gt;='2.4 Prioritas Individu'!AJ$8,2,IF('2.1 Data FSVA 2025 &amp; Bobot'!AC107&gt;='2.4 Prioritas Individu'!AJ$9,3,4))))</f>
        <v/>
      </c>
      <c r="S107" s="4" t="str">
        <f>'2.3 Indeks &amp; Cut off Komposit'!U111</f>
        <v>-</v>
      </c>
      <c r="T107" s="1" t="str">
        <f t="shared" si="2"/>
        <v>-</v>
      </c>
      <c r="U107" s="64" t="str">
        <f t="shared" si="3"/>
        <v>-</v>
      </c>
    </row>
    <row r="108" spans="1:21" x14ac:dyDescent="0.3">
      <c r="A108" s="1" t="str">
        <f>IF('2.1 Data FSVA 2025 &amp; Bobot'!A108="","",'2.1 Data FSVA 2025 &amp; Bobot'!A108)</f>
        <v/>
      </c>
      <c r="B108" s="2" t="str">
        <f>IF('2.1 Data FSVA 2025 &amp; Bobot'!B108="","",'2.1 Data FSVA 2025 &amp; Bobot'!B108)</f>
        <v/>
      </c>
      <c r="C108" s="1" t="str">
        <f>IF('2.1 Data FSVA 2025 &amp; Bobot'!C108="","",'2.1 Data FSVA 2025 &amp; Bobot'!C108)</f>
        <v/>
      </c>
      <c r="D108" s="1" t="str">
        <f>IF('2.1 Data FSVA 2025 &amp; Bobot'!D108="","",'2.1 Data FSVA 2025 &amp; Bobot'!D108)</f>
        <v/>
      </c>
      <c r="E108" s="1" t="str">
        <f>IF('2.1 Data FSVA 2025 &amp; Bobot'!E108="","",'2.1 Data FSVA 2025 &amp; Bobot'!E108)</f>
        <v/>
      </c>
      <c r="F108" s="2" t="str">
        <f>IF('2.1 Data FSVA 2025 &amp; Bobot'!F108="","",'2.1 Data FSVA 2025 &amp; Bobot'!F108)</f>
        <v/>
      </c>
      <c r="G108" s="64" t="str">
        <f>IF('2.1 Data FSVA 2025 &amp; Bobot'!G108="","",IF('2.1 Data FSVA 2025 &amp; Bobot'!G108&gt;='2.4 Prioritas Individu'!$Y$7,1,IF('2.1 Data FSVA 2025 &amp; Bobot'!G108&gt;='2.4 Prioritas Individu'!$Y$8,2,IF('2.1 Data FSVA 2025 &amp; Bobot'!G108&gt;='2.4 Prioritas Individu'!$Y$9,3,IF('2.1 Data FSVA 2025 &amp; Bobot'!G108&gt;='2.4 Prioritas Individu'!$Y$10,4,IF('2.1 Data FSVA 2025 &amp; Bobot'!G108&gt;='2.4 Prioritas Individu'!$Y$11,5,6))))))</f>
        <v/>
      </c>
      <c r="H108" s="64" t="str">
        <f>IF('2.1 Data FSVA 2025 &amp; Bobot'!I108="","",IF('2.1 Data FSVA 2025 &amp; Bobot'!I108&lt;'2.4 Prioritas Individu'!$Z$7,1,IF('2.1 Data FSVA 2025 &amp; Bobot'!I108&lt;'2.4 Prioritas Individu'!$Z$8,2,IF('2.1 Data FSVA 2025 &amp; Bobot'!I108&lt;'2.4 Prioritas Individu'!$Z$9,3,IF('2.1 Data FSVA 2025 &amp; Bobot'!I108&lt;'2.4 Prioritas Individu'!$Z$10,4,IF('2.1 Data FSVA 2025 &amp; Bobot'!I108&lt;'2.4 Prioritas Individu'!$Z$11,5,6))))))</f>
        <v/>
      </c>
      <c r="I108" s="64" t="str">
        <f>IF('2.1 Data FSVA 2025 &amp; Bobot'!K108="","",IF('2.1 Data FSVA 2025 &amp; Bobot'!K108&lt;'2.4 Prioritas Individu'!AA$7,1,IF('2.1 Data FSVA 2025 &amp; Bobot'!K108&lt;'2.4 Prioritas Individu'!AA$8,2,IF('2.1 Data FSVA 2025 &amp; Bobot'!K108&lt;'2.4 Prioritas Individu'!AA$9,3,IF('2.1 Data FSVA 2025 &amp; Bobot'!K108&lt;'2.4 Prioritas Individu'!AA$10,4,IF('2.1 Data FSVA 2025 &amp; Bobot'!K108&lt;'2.4 Prioritas Individu'!AA$11,5,6))))))</f>
        <v/>
      </c>
      <c r="J108" s="64" t="str">
        <f>IF('2.1 Data FSVA 2025 &amp; Bobot'!M108="","",IF('2.1 Data FSVA 2025 &amp; Bobot'!M108&lt;'2.4 Prioritas Individu'!AB$7,1,IF('2.1 Data FSVA 2025 &amp; Bobot'!M108&lt;'2.4 Prioritas Individu'!AB$8,2,IF('2.1 Data FSVA 2025 &amp; Bobot'!M108&lt;'2.4 Prioritas Individu'!AB$9,3,IF('2.1 Data FSVA 2025 &amp; Bobot'!M108&lt;'2.4 Prioritas Individu'!AB$10,4,IF('2.1 Data FSVA 2025 &amp; Bobot'!M108&lt;'2.4 Prioritas Individu'!AB$11,5,6))))))</f>
        <v/>
      </c>
      <c r="K108" s="64" t="str">
        <f>IF('2.1 Data FSVA 2025 &amp; Bobot'!O108="","",IF('2.1 Data FSVA 2025 &amp; Bobot'!O108&gt;='2.4 Prioritas Individu'!AC$7,1,IF('2.1 Data FSVA 2025 &amp; Bobot'!O108&gt;='2.4 Prioritas Individu'!AC$8,2,IF('2.1 Data FSVA 2025 &amp; Bobot'!O108&gt;='2.4 Prioritas Individu'!AC$9,3,IF('2.1 Data FSVA 2025 &amp; Bobot'!O108&gt;='2.4 Prioritas Individu'!AC$10,4,IF('2.1 Data FSVA 2025 &amp; Bobot'!O108&gt;='2.4 Prioritas Individu'!AC$11,5,6))))))</f>
        <v/>
      </c>
      <c r="L108" s="64" t="str">
        <f>IF('2.1 Data FSVA 2025 &amp; Bobot'!Q108="","",IF('2.1 Data FSVA 2025 &amp; Bobot'!Q108&gt;='2.4 Prioritas Individu'!AD$7,1,IF('2.1 Data FSVA 2025 &amp; Bobot'!Q108&gt;='2.4 Prioritas Individu'!AD$8,2,IF('2.1 Data FSVA 2025 &amp; Bobot'!Q108&gt;='2.4 Prioritas Individu'!AD$9,3,IF('2.1 Data FSVA 2025 &amp; Bobot'!Q108&gt;='2.4 Prioritas Individu'!AD$10,4,IF('2.1 Data FSVA 2025 &amp; Bobot'!Q108&gt;='2.4 Prioritas Individu'!AD$11,5,6))))))</f>
        <v/>
      </c>
      <c r="M108" s="64" t="str">
        <f>IF('2.1 Data FSVA 2025 &amp; Bobot'!S108="","",IF('2.1 Data FSVA 2025 &amp; Bobot'!S108&gt;='2.4 Prioritas Individu'!AE$7,1,IF('2.1 Data FSVA 2025 &amp; Bobot'!S108&gt;='2.4 Prioritas Individu'!AE$8,2,IF('2.1 Data FSVA 2025 &amp; Bobot'!S108&gt;='2.4 Prioritas Individu'!AE$9,3,IF('2.1 Data FSVA 2025 &amp; Bobot'!S108&gt;='2.4 Prioritas Individu'!AE$10,4,IF('2.1 Data FSVA 2025 &amp; Bobot'!S108&gt;='2.4 Prioritas Individu'!AE$11,5,6))))))</f>
        <v/>
      </c>
      <c r="N108" s="64" t="str">
        <f>IF('2.1 Data FSVA 2025 &amp; Bobot'!U108="","",IF('2.1 Data FSVA 2025 &amp; Bobot'!U108&lt;'2.4 Prioritas Individu'!AF$7,1,IF('2.1 Data FSVA 2025 &amp; Bobot'!U108&lt;'2.4 Prioritas Individu'!AF$8,2,IF('2.1 Data FSVA 2025 &amp; Bobot'!U108&lt;'2.4 Prioritas Individu'!AF$9,3,IF('2.1 Data FSVA 2025 &amp; Bobot'!U108&lt;'2.4 Prioritas Individu'!AF$10,4,IF('2.1 Data FSVA 2025 &amp; Bobot'!U108&lt;'2.4 Prioritas Individu'!AF$11,5,6))))))</f>
        <v/>
      </c>
      <c r="O108" s="64" t="str">
        <f>IF('2.1 Data FSVA 2025 &amp; Bobot'!W108="","",IF('2.1 Data FSVA 2025 &amp; Bobot'!W108&gt;='2.4 Prioritas Individu'!AG$7,1,IF('2.1 Data FSVA 2025 &amp; Bobot'!W108&gt;='2.4 Prioritas Individu'!AG$8,2,IF('2.1 Data FSVA 2025 &amp; Bobot'!W108&gt;='2.4 Prioritas Individu'!AG$9,3,IF('2.1 Data FSVA 2025 &amp; Bobot'!W108&gt;='2.4 Prioritas Individu'!AG$10,4,IF('2.1 Data FSVA 2025 &amp; Bobot'!W108&gt;='2.4 Prioritas Individu'!AG$11,5,6))))))</f>
        <v/>
      </c>
      <c r="P108" s="64" t="str">
        <f>IF('2.1 Data FSVA 2025 &amp; Bobot'!Y108="","",IF('2.1 Data FSVA 2025 &amp; Bobot'!Y108&lt;'2.4 Prioritas Individu'!AH$7,1,IF('2.1 Data FSVA 2025 &amp; Bobot'!Y108&lt;'2.4 Prioritas Individu'!AH$8,2,IF('2.1 Data FSVA 2025 &amp; Bobot'!Y108&lt;'2.4 Prioritas Individu'!AH$9,3,IF('2.1 Data FSVA 2025 &amp; Bobot'!Y108&lt;'2.4 Prioritas Individu'!AH$10,4,IF('2.1 Data FSVA 2025 &amp; Bobot'!Y108&lt;'2.4 Prioritas Individu'!AH$11,5,6))))))</f>
        <v/>
      </c>
      <c r="Q108" s="64" t="str">
        <f>IF('2.1 Data FSVA 2025 &amp; Bobot'!AA108="","",IF('2.1 Data FSVA 2025 &amp; Bobot'!AA108&lt;'2.4 Prioritas Individu'!AI$7,1,IF('2.1 Data FSVA 2025 &amp; Bobot'!AA108&lt;'2.4 Prioritas Individu'!AI$8,2,IF('2.1 Data FSVA 2025 &amp; Bobot'!AA108&lt;'2.4 Prioritas Individu'!AI$9,3,IF('2.1 Data FSVA 2025 &amp; Bobot'!AA108&lt;'2.4 Prioritas Individu'!AI$10,4,IF('2.1 Data FSVA 2025 &amp; Bobot'!AA108&lt;'2.4 Prioritas Individu'!AI$11,5,6))))))</f>
        <v/>
      </c>
      <c r="R108" s="64" t="str">
        <f>IF('2.1 Data FSVA 2025 &amp; Bobot'!AC108="","",IF('2.1 Data FSVA 2025 &amp; Bobot'!AC108&gt;='2.4 Prioritas Individu'!AJ$7,1,IF('2.1 Data FSVA 2025 &amp; Bobot'!AC108&gt;='2.4 Prioritas Individu'!AJ$8,2,IF('2.1 Data FSVA 2025 &amp; Bobot'!AC108&gt;='2.4 Prioritas Individu'!AJ$9,3,4))))</f>
        <v/>
      </c>
      <c r="S108" s="4" t="str">
        <f>'2.3 Indeks &amp; Cut off Komposit'!U112</f>
        <v>-</v>
      </c>
      <c r="T108" s="1" t="str">
        <f t="shared" si="2"/>
        <v>-</v>
      </c>
      <c r="U108" s="64" t="str">
        <f t="shared" si="3"/>
        <v>-</v>
      </c>
    </row>
    <row r="109" spans="1:21" x14ac:dyDescent="0.3">
      <c r="A109" s="1" t="str">
        <f>IF('2.1 Data FSVA 2025 &amp; Bobot'!A109="","",'2.1 Data FSVA 2025 &amp; Bobot'!A109)</f>
        <v/>
      </c>
      <c r="B109" s="2" t="str">
        <f>IF('2.1 Data FSVA 2025 &amp; Bobot'!B109="","",'2.1 Data FSVA 2025 &amp; Bobot'!B109)</f>
        <v/>
      </c>
      <c r="C109" s="1" t="str">
        <f>IF('2.1 Data FSVA 2025 &amp; Bobot'!C109="","",'2.1 Data FSVA 2025 &amp; Bobot'!C109)</f>
        <v/>
      </c>
      <c r="D109" s="1" t="str">
        <f>IF('2.1 Data FSVA 2025 &amp; Bobot'!D109="","",'2.1 Data FSVA 2025 &amp; Bobot'!D109)</f>
        <v/>
      </c>
      <c r="E109" s="1" t="str">
        <f>IF('2.1 Data FSVA 2025 &amp; Bobot'!E109="","",'2.1 Data FSVA 2025 &amp; Bobot'!E109)</f>
        <v/>
      </c>
      <c r="F109" s="2" t="str">
        <f>IF('2.1 Data FSVA 2025 &amp; Bobot'!F109="","",'2.1 Data FSVA 2025 &amp; Bobot'!F109)</f>
        <v/>
      </c>
      <c r="G109" s="64" t="str">
        <f>IF('2.1 Data FSVA 2025 &amp; Bobot'!G109="","",IF('2.1 Data FSVA 2025 &amp; Bobot'!G109&gt;='2.4 Prioritas Individu'!$Y$7,1,IF('2.1 Data FSVA 2025 &amp; Bobot'!G109&gt;='2.4 Prioritas Individu'!$Y$8,2,IF('2.1 Data FSVA 2025 &amp; Bobot'!G109&gt;='2.4 Prioritas Individu'!$Y$9,3,IF('2.1 Data FSVA 2025 &amp; Bobot'!G109&gt;='2.4 Prioritas Individu'!$Y$10,4,IF('2.1 Data FSVA 2025 &amp; Bobot'!G109&gt;='2.4 Prioritas Individu'!$Y$11,5,6))))))</f>
        <v/>
      </c>
      <c r="H109" s="64" t="str">
        <f>IF('2.1 Data FSVA 2025 &amp; Bobot'!I109="","",IF('2.1 Data FSVA 2025 &amp; Bobot'!I109&lt;'2.4 Prioritas Individu'!$Z$7,1,IF('2.1 Data FSVA 2025 &amp; Bobot'!I109&lt;'2.4 Prioritas Individu'!$Z$8,2,IF('2.1 Data FSVA 2025 &amp; Bobot'!I109&lt;'2.4 Prioritas Individu'!$Z$9,3,IF('2.1 Data FSVA 2025 &amp; Bobot'!I109&lt;'2.4 Prioritas Individu'!$Z$10,4,IF('2.1 Data FSVA 2025 &amp; Bobot'!I109&lt;'2.4 Prioritas Individu'!$Z$11,5,6))))))</f>
        <v/>
      </c>
      <c r="I109" s="64" t="str">
        <f>IF('2.1 Data FSVA 2025 &amp; Bobot'!K109="","",IF('2.1 Data FSVA 2025 &amp; Bobot'!K109&lt;'2.4 Prioritas Individu'!AA$7,1,IF('2.1 Data FSVA 2025 &amp; Bobot'!K109&lt;'2.4 Prioritas Individu'!AA$8,2,IF('2.1 Data FSVA 2025 &amp; Bobot'!K109&lt;'2.4 Prioritas Individu'!AA$9,3,IF('2.1 Data FSVA 2025 &amp; Bobot'!K109&lt;'2.4 Prioritas Individu'!AA$10,4,IF('2.1 Data FSVA 2025 &amp; Bobot'!K109&lt;'2.4 Prioritas Individu'!AA$11,5,6))))))</f>
        <v/>
      </c>
      <c r="J109" s="64" t="str">
        <f>IF('2.1 Data FSVA 2025 &amp; Bobot'!M109="","",IF('2.1 Data FSVA 2025 &amp; Bobot'!M109&lt;'2.4 Prioritas Individu'!AB$7,1,IF('2.1 Data FSVA 2025 &amp; Bobot'!M109&lt;'2.4 Prioritas Individu'!AB$8,2,IF('2.1 Data FSVA 2025 &amp; Bobot'!M109&lt;'2.4 Prioritas Individu'!AB$9,3,IF('2.1 Data FSVA 2025 &amp; Bobot'!M109&lt;'2.4 Prioritas Individu'!AB$10,4,IF('2.1 Data FSVA 2025 &amp; Bobot'!M109&lt;'2.4 Prioritas Individu'!AB$11,5,6))))))</f>
        <v/>
      </c>
      <c r="K109" s="64" t="str">
        <f>IF('2.1 Data FSVA 2025 &amp; Bobot'!O109="","",IF('2.1 Data FSVA 2025 &amp; Bobot'!O109&gt;='2.4 Prioritas Individu'!AC$7,1,IF('2.1 Data FSVA 2025 &amp; Bobot'!O109&gt;='2.4 Prioritas Individu'!AC$8,2,IF('2.1 Data FSVA 2025 &amp; Bobot'!O109&gt;='2.4 Prioritas Individu'!AC$9,3,IF('2.1 Data FSVA 2025 &amp; Bobot'!O109&gt;='2.4 Prioritas Individu'!AC$10,4,IF('2.1 Data FSVA 2025 &amp; Bobot'!O109&gt;='2.4 Prioritas Individu'!AC$11,5,6))))))</f>
        <v/>
      </c>
      <c r="L109" s="64" t="str">
        <f>IF('2.1 Data FSVA 2025 &amp; Bobot'!Q109="","",IF('2.1 Data FSVA 2025 &amp; Bobot'!Q109&gt;='2.4 Prioritas Individu'!AD$7,1,IF('2.1 Data FSVA 2025 &amp; Bobot'!Q109&gt;='2.4 Prioritas Individu'!AD$8,2,IF('2.1 Data FSVA 2025 &amp; Bobot'!Q109&gt;='2.4 Prioritas Individu'!AD$9,3,IF('2.1 Data FSVA 2025 &amp; Bobot'!Q109&gt;='2.4 Prioritas Individu'!AD$10,4,IF('2.1 Data FSVA 2025 &amp; Bobot'!Q109&gt;='2.4 Prioritas Individu'!AD$11,5,6))))))</f>
        <v/>
      </c>
      <c r="M109" s="64" t="str">
        <f>IF('2.1 Data FSVA 2025 &amp; Bobot'!S109="","",IF('2.1 Data FSVA 2025 &amp; Bobot'!S109&gt;='2.4 Prioritas Individu'!AE$7,1,IF('2.1 Data FSVA 2025 &amp; Bobot'!S109&gt;='2.4 Prioritas Individu'!AE$8,2,IF('2.1 Data FSVA 2025 &amp; Bobot'!S109&gt;='2.4 Prioritas Individu'!AE$9,3,IF('2.1 Data FSVA 2025 &amp; Bobot'!S109&gt;='2.4 Prioritas Individu'!AE$10,4,IF('2.1 Data FSVA 2025 &amp; Bobot'!S109&gt;='2.4 Prioritas Individu'!AE$11,5,6))))))</f>
        <v/>
      </c>
      <c r="N109" s="64" t="str">
        <f>IF('2.1 Data FSVA 2025 &amp; Bobot'!U109="","",IF('2.1 Data FSVA 2025 &amp; Bobot'!U109&lt;'2.4 Prioritas Individu'!AF$7,1,IF('2.1 Data FSVA 2025 &amp; Bobot'!U109&lt;'2.4 Prioritas Individu'!AF$8,2,IF('2.1 Data FSVA 2025 &amp; Bobot'!U109&lt;'2.4 Prioritas Individu'!AF$9,3,IF('2.1 Data FSVA 2025 &amp; Bobot'!U109&lt;'2.4 Prioritas Individu'!AF$10,4,IF('2.1 Data FSVA 2025 &amp; Bobot'!U109&lt;'2.4 Prioritas Individu'!AF$11,5,6))))))</f>
        <v/>
      </c>
      <c r="O109" s="64" t="str">
        <f>IF('2.1 Data FSVA 2025 &amp; Bobot'!W109="","",IF('2.1 Data FSVA 2025 &amp; Bobot'!W109&gt;='2.4 Prioritas Individu'!AG$7,1,IF('2.1 Data FSVA 2025 &amp; Bobot'!W109&gt;='2.4 Prioritas Individu'!AG$8,2,IF('2.1 Data FSVA 2025 &amp; Bobot'!W109&gt;='2.4 Prioritas Individu'!AG$9,3,IF('2.1 Data FSVA 2025 &amp; Bobot'!W109&gt;='2.4 Prioritas Individu'!AG$10,4,IF('2.1 Data FSVA 2025 &amp; Bobot'!W109&gt;='2.4 Prioritas Individu'!AG$11,5,6))))))</f>
        <v/>
      </c>
      <c r="P109" s="64" t="str">
        <f>IF('2.1 Data FSVA 2025 &amp; Bobot'!Y109="","",IF('2.1 Data FSVA 2025 &amp; Bobot'!Y109&lt;'2.4 Prioritas Individu'!AH$7,1,IF('2.1 Data FSVA 2025 &amp; Bobot'!Y109&lt;'2.4 Prioritas Individu'!AH$8,2,IF('2.1 Data FSVA 2025 &amp; Bobot'!Y109&lt;'2.4 Prioritas Individu'!AH$9,3,IF('2.1 Data FSVA 2025 &amp; Bobot'!Y109&lt;'2.4 Prioritas Individu'!AH$10,4,IF('2.1 Data FSVA 2025 &amp; Bobot'!Y109&lt;'2.4 Prioritas Individu'!AH$11,5,6))))))</f>
        <v/>
      </c>
      <c r="Q109" s="64" t="str">
        <f>IF('2.1 Data FSVA 2025 &amp; Bobot'!AA109="","",IF('2.1 Data FSVA 2025 &amp; Bobot'!AA109&lt;'2.4 Prioritas Individu'!AI$7,1,IF('2.1 Data FSVA 2025 &amp; Bobot'!AA109&lt;'2.4 Prioritas Individu'!AI$8,2,IF('2.1 Data FSVA 2025 &amp; Bobot'!AA109&lt;'2.4 Prioritas Individu'!AI$9,3,IF('2.1 Data FSVA 2025 &amp; Bobot'!AA109&lt;'2.4 Prioritas Individu'!AI$10,4,IF('2.1 Data FSVA 2025 &amp; Bobot'!AA109&lt;'2.4 Prioritas Individu'!AI$11,5,6))))))</f>
        <v/>
      </c>
      <c r="R109" s="64" t="str">
        <f>IF('2.1 Data FSVA 2025 &amp; Bobot'!AC109="","",IF('2.1 Data FSVA 2025 &amp; Bobot'!AC109&gt;='2.4 Prioritas Individu'!AJ$7,1,IF('2.1 Data FSVA 2025 &amp; Bobot'!AC109&gt;='2.4 Prioritas Individu'!AJ$8,2,IF('2.1 Data FSVA 2025 &amp; Bobot'!AC109&gt;='2.4 Prioritas Individu'!AJ$9,3,4))))</f>
        <v/>
      </c>
      <c r="S109" s="4" t="str">
        <f>'2.3 Indeks &amp; Cut off Komposit'!U113</f>
        <v>-</v>
      </c>
      <c r="T109" s="1" t="str">
        <f t="shared" si="2"/>
        <v>-</v>
      </c>
      <c r="U109" s="64" t="str">
        <f t="shared" si="3"/>
        <v>-</v>
      </c>
    </row>
    <row r="110" spans="1:21" x14ac:dyDescent="0.3">
      <c r="A110" s="1" t="str">
        <f>IF('2.1 Data FSVA 2025 &amp; Bobot'!A110="","",'2.1 Data FSVA 2025 &amp; Bobot'!A110)</f>
        <v/>
      </c>
      <c r="B110" s="2" t="str">
        <f>IF('2.1 Data FSVA 2025 &amp; Bobot'!B110="","",'2.1 Data FSVA 2025 &amp; Bobot'!B110)</f>
        <v/>
      </c>
      <c r="C110" s="1" t="str">
        <f>IF('2.1 Data FSVA 2025 &amp; Bobot'!C110="","",'2.1 Data FSVA 2025 &amp; Bobot'!C110)</f>
        <v/>
      </c>
      <c r="D110" s="1" t="str">
        <f>IF('2.1 Data FSVA 2025 &amp; Bobot'!D110="","",'2.1 Data FSVA 2025 &amp; Bobot'!D110)</f>
        <v/>
      </c>
      <c r="E110" s="1" t="str">
        <f>IF('2.1 Data FSVA 2025 &amp; Bobot'!E110="","",'2.1 Data FSVA 2025 &amp; Bobot'!E110)</f>
        <v/>
      </c>
      <c r="F110" s="2" t="str">
        <f>IF('2.1 Data FSVA 2025 &amp; Bobot'!F110="","",'2.1 Data FSVA 2025 &amp; Bobot'!F110)</f>
        <v/>
      </c>
      <c r="G110" s="64" t="str">
        <f>IF('2.1 Data FSVA 2025 &amp; Bobot'!G110="","",IF('2.1 Data FSVA 2025 &amp; Bobot'!G110&gt;='2.4 Prioritas Individu'!$Y$7,1,IF('2.1 Data FSVA 2025 &amp; Bobot'!G110&gt;='2.4 Prioritas Individu'!$Y$8,2,IF('2.1 Data FSVA 2025 &amp; Bobot'!G110&gt;='2.4 Prioritas Individu'!$Y$9,3,IF('2.1 Data FSVA 2025 &amp; Bobot'!G110&gt;='2.4 Prioritas Individu'!$Y$10,4,IF('2.1 Data FSVA 2025 &amp; Bobot'!G110&gt;='2.4 Prioritas Individu'!$Y$11,5,6))))))</f>
        <v/>
      </c>
      <c r="H110" s="64" t="str">
        <f>IF('2.1 Data FSVA 2025 &amp; Bobot'!I110="","",IF('2.1 Data FSVA 2025 &amp; Bobot'!I110&lt;'2.4 Prioritas Individu'!$Z$7,1,IF('2.1 Data FSVA 2025 &amp; Bobot'!I110&lt;'2.4 Prioritas Individu'!$Z$8,2,IF('2.1 Data FSVA 2025 &amp; Bobot'!I110&lt;'2.4 Prioritas Individu'!$Z$9,3,IF('2.1 Data FSVA 2025 &amp; Bobot'!I110&lt;'2.4 Prioritas Individu'!$Z$10,4,IF('2.1 Data FSVA 2025 &amp; Bobot'!I110&lt;'2.4 Prioritas Individu'!$Z$11,5,6))))))</f>
        <v/>
      </c>
      <c r="I110" s="64" t="str">
        <f>IF('2.1 Data FSVA 2025 &amp; Bobot'!K110="","",IF('2.1 Data FSVA 2025 &amp; Bobot'!K110&lt;'2.4 Prioritas Individu'!AA$7,1,IF('2.1 Data FSVA 2025 &amp; Bobot'!K110&lt;'2.4 Prioritas Individu'!AA$8,2,IF('2.1 Data FSVA 2025 &amp; Bobot'!K110&lt;'2.4 Prioritas Individu'!AA$9,3,IF('2.1 Data FSVA 2025 &amp; Bobot'!K110&lt;'2.4 Prioritas Individu'!AA$10,4,IF('2.1 Data FSVA 2025 &amp; Bobot'!K110&lt;'2.4 Prioritas Individu'!AA$11,5,6))))))</f>
        <v/>
      </c>
      <c r="J110" s="64" t="str">
        <f>IF('2.1 Data FSVA 2025 &amp; Bobot'!M110="","",IF('2.1 Data FSVA 2025 &amp; Bobot'!M110&lt;'2.4 Prioritas Individu'!AB$7,1,IF('2.1 Data FSVA 2025 &amp; Bobot'!M110&lt;'2.4 Prioritas Individu'!AB$8,2,IF('2.1 Data FSVA 2025 &amp; Bobot'!M110&lt;'2.4 Prioritas Individu'!AB$9,3,IF('2.1 Data FSVA 2025 &amp; Bobot'!M110&lt;'2.4 Prioritas Individu'!AB$10,4,IF('2.1 Data FSVA 2025 &amp; Bobot'!M110&lt;'2.4 Prioritas Individu'!AB$11,5,6))))))</f>
        <v/>
      </c>
      <c r="K110" s="64" t="str">
        <f>IF('2.1 Data FSVA 2025 &amp; Bobot'!O110="","",IF('2.1 Data FSVA 2025 &amp; Bobot'!O110&gt;='2.4 Prioritas Individu'!AC$7,1,IF('2.1 Data FSVA 2025 &amp; Bobot'!O110&gt;='2.4 Prioritas Individu'!AC$8,2,IF('2.1 Data FSVA 2025 &amp; Bobot'!O110&gt;='2.4 Prioritas Individu'!AC$9,3,IF('2.1 Data FSVA 2025 &amp; Bobot'!O110&gt;='2.4 Prioritas Individu'!AC$10,4,IF('2.1 Data FSVA 2025 &amp; Bobot'!O110&gt;='2.4 Prioritas Individu'!AC$11,5,6))))))</f>
        <v/>
      </c>
      <c r="L110" s="64" t="str">
        <f>IF('2.1 Data FSVA 2025 &amp; Bobot'!Q110="","",IF('2.1 Data FSVA 2025 &amp; Bobot'!Q110&gt;='2.4 Prioritas Individu'!AD$7,1,IF('2.1 Data FSVA 2025 &amp; Bobot'!Q110&gt;='2.4 Prioritas Individu'!AD$8,2,IF('2.1 Data FSVA 2025 &amp; Bobot'!Q110&gt;='2.4 Prioritas Individu'!AD$9,3,IF('2.1 Data FSVA 2025 &amp; Bobot'!Q110&gt;='2.4 Prioritas Individu'!AD$10,4,IF('2.1 Data FSVA 2025 &amp; Bobot'!Q110&gt;='2.4 Prioritas Individu'!AD$11,5,6))))))</f>
        <v/>
      </c>
      <c r="M110" s="64" t="str">
        <f>IF('2.1 Data FSVA 2025 &amp; Bobot'!S110="","",IF('2.1 Data FSVA 2025 &amp; Bobot'!S110&gt;='2.4 Prioritas Individu'!AE$7,1,IF('2.1 Data FSVA 2025 &amp; Bobot'!S110&gt;='2.4 Prioritas Individu'!AE$8,2,IF('2.1 Data FSVA 2025 &amp; Bobot'!S110&gt;='2.4 Prioritas Individu'!AE$9,3,IF('2.1 Data FSVA 2025 &amp; Bobot'!S110&gt;='2.4 Prioritas Individu'!AE$10,4,IF('2.1 Data FSVA 2025 &amp; Bobot'!S110&gt;='2.4 Prioritas Individu'!AE$11,5,6))))))</f>
        <v/>
      </c>
      <c r="N110" s="64" t="str">
        <f>IF('2.1 Data FSVA 2025 &amp; Bobot'!U110="","",IF('2.1 Data FSVA 2025 &amp; Bobot'!U110&lt;'2.4 Prioritas Individu'!AF$7,1,IF('2.1 Data FSVA 2025 &amp; Bobot'!U110&lt;'2.4 Prioritas Individu'!AF$8,2,IF('2.1 Data FSVA 2025 &amp; Bobot'!U110&lt;'2.4 Prioritas Individu'!AF$9,3,IF('2.1 Data FSVA 2025 &amp; Bobot'!U110&lt;'2.4 Prioritas Individu'!AF$10,4,IF('2.1 Data FSVA 2025 &amp; Bobot'!U110&lt;'2.4 Prioritas Individu'!AF$11,5,6))))))</f>
        <v/>
      </c>
      <c r="O110" s="64" t="str">
        <f>IF('2.1 Data FSVA 2025 &amp; Bobot'!W110="","",IF('2.1 Data FSVA 2025 &amp; Bobot'!W110&gt;='2.4 Prioritas Individu'!AG$7,1,IF('2.1 Data FSVA 2025 &amp; Bobot'!W110&gt;='2.4 Prioritas Individu'!AG$8,2,IF('2.1 Data FSVA 2025 &amp; Bobot'!W110&gt;='2.4 Prioritas Individu'!AG$9,3,IF('2.1 Data FSVA 2025 &amp; Bobot'!W110&gt;='2.4 Prioritas Individu'!AG$10,4,IF('2.1 Data FSVA 2025 &amp; Bobot'!W110&gt;='2.4 Prioritas Individu'!AG$11,5,6))))))</f>
        <v/>
      </c>
      <c r="P110" s="64" t="str">
        <f>IF('2.1 Data FSVA 2025 &amp; Bobot'!Y110="","",IF('2.1 Data FSVA 2025 &amp; Bobot'!Y110&lt;'2.4 Prioritas Individu'!AH$7,1,IF('2.1 Data FSVA 2025 &amp; Bobot'!Y110&lt;'2.4 Prioritas Individu'!AH$8,2,IF('2.1 Data FSVA 2025 &amp; Bobot'!Y110&lt;'2.4 Prioritas Individu'!AH$9,3,IF('2.1 Data FSVA 2025 &amp; Bobot'!Y110&lt;'2.4 Prioritas Individu'!AH$10,4,IF('2.1 Data FSVA 2025 &amp; Bobot'!Y110&lt;'2.4 Prioritas Individu'!AH$11,5,6))))))</f>
        <v/>
      </c>
      <c r="Q110" s="64" t="str">
        <f>IF('2.1 Data FSVA 2025 &amp; Bobot'!AA110="","",IF('2.1 Data FSVA 2025 &amp; Bobot'!AA110&lt;'2.4 Prioritas Individu'!AI$7,1,IF('2.1 Data FSVA 2025 &amp; Bobot'!AA110&lt;'2.4 Prioritas Individu'!AI$8,2,IF('2.1 Data FSVA 2025 &amp; Bobot'!AA110&lt;'2.4 Prioritas Individu'!AI$9,3,IF('2.1 Data FSVA 2025 &amp; Bobot'!AA110&lt;'2.4 Prioritas Individu'!AI$10,4,IF('2.1 Data FSVA 2025 &amp; Bobot'!AA110&lt;'2.4 Prioritas Individu'!AI$11,5,6))))))</f>
        <v/>
      </c>
      <c r="R110" s="64" t="str">
        <f>IF('2.1 Data FSVA 2025 &amp; Bobot'!AC110="","",IF('2.1 Data FSVA 2025 &amp; Bobot'!AC110&gt;='2.4 Prioritas Individu'!AJ$7,1,IF('2.1 Data FSVA 2025 &amp; Bobot'!AC110&gt;='2.4 Prioritas Individu'!AJ$8,2,IF('2.1 Data FSVA 2025 &amp; Bobot'!AC110&gt;='2.4 Prioritas Individu'!AJ$9,3,4))))</f>
        <v/>
      </c>
      <c r="S110" s="4" t="str">
        <f>'2.3 Indeks &amp; Cut off Komposit'!U114</f>
        <v>-</v>
      </c>
      <c r="T110" s="1" t="str">
        <f t="shared" si="2"/>
        <v>-</v>
      </c>
      <c r="U110" s="64" t="str">
        <f t="shared" si="3"/>
        <v>-</v>
      </c>
    </row>
    <row r="111" spans="1:21" x14ac:dyDescent="0.3">
      <c r="A111" s="1" t="str">
        <f>IF('2.1 Data FSVA 2025 &amp; Bobot'!A111="","",'2.1 Data FSVA 2025 &amp; Bobot'!A111)</f>
        <v/>
      </c>
      <c r="B111" s="2" t="str">
        <f>IF('2.1 Data FSVA 2025 &amp; Bobot'!B111="","",'2.1 Data FSVA 2025 &amp; Bobot'!B111)</f>
        <v/>
      </c>
      <c r="C111" s="1" t="str">
        <f>IF('2.1 Data FSVA 2025 &amp; Bobot'!C111="","",'2.1 Data FSVA 2025 &amp; Bobot'!C111)</f>
        <v/>
      </c>
      <c r="D111" s="1" t="str">
        <f>IF('2.1 Data FSVA 2025 &amp; Bobot'!D111="","",'2.1 Data FSVA 2025 &amp; Bobot'!D111)</f>
        <v/>
      </c>
      <c r="E111" s="1" t="str">
        <f>IF('2.1 Data FSVA 2025 &amp; Bobot'!E111="","",'2.1 Data FSVA 2025 &amp; Bobot'!E111)</f>
        <v/>
      </c>
      <c r="F111" s="2" t="str">
        <f>IF('2.1 Data FSVA 2025 &amp; Bobot'!F111="","",'2.1 Data FSVA 2025 &amp; Bobot'!F111)</f>
        <v/>
      </c>
      <c r="G111" s="64" t="str">
        <f>IF('2.1 Data FSVA 2025 &amp; Bobot'!G111="","",IF('2.1 Data FSVA 2025 &amp; Bobot'!G111&gt;='2.4 Prioritas Individu'!$Y$7,1,IF('2.1 Data FSVA 2025 &amp; Bobot'!G111&gt;='2.4 Prioritas Individu'!$Y$8,2,IF('2.1 Data FSVA 2025 &amp; Bobot'!G111&gt;='2.4 Prioritas Individu'!$Y$9,3,IF('2.1 Data FSVA 2025 &amp; Bobot'!G111&gt;='2.4 Prioritas Individu'!$Y$10,4,IF('2.1 Data FSVA 2025 &amp; Bobot'!G111&gt;='2.4 Prioritas Individu'!$Y$11,5,6))))))</f>
        <v/>
      </c>
      <c r="H111" s="64" t="str">
        <f>IF('2.1 Data FSVA 2025 &amp; Bobot'!I111="","",IF('2.1 Data FSVA 2025 &amp; Bobot'!I111&lt;'2.4 Prioritas Individu'!$Z$7,1,IF('2.1 Data FSVA 2025 &amp; Bobot'!I111&lt;'2.4 Prioritas Individu'!$Z$8,2,IF('2.1 Data FSVA 2025 &amp; Bobot'!I111&lt;'2.4 Prioritas Individu'!$Z$9,3,IF('2.1 Data FSVA 2025 &amp; Bobot'!I111&lt;'2.4 Prioritas Individu'!$Z$10,4,IF('2.1 Data FSVA 2025 &amp; Bobot'!I111&lt;'2.4 Prioritas Individu'!$Z$11,5,6))))))</f>
        <v/>
      </c>
      <c r="I111" s="64" t="str">
        <f>IF('2.1 Data FSVA 2025 &amp; Bobot'!K111="","",IF('2.1 Data FSVA 2025 &amp; Bobot'!K111&lt;'2.4 Prioritas Individu'!AA$7,1,IF('2.1 Data FSVA 2025 &amp; Bobot'!K111&lt;'2.4 Prioritas Individu'!AA$8,2,IF('2.1 Data FSVA 2025 &amp; Bobot'!K111&lt;'2.4 Prioritas Individu'!AA$9,3,IF('2.1 Data FSVA 2025 &amp; Bobot'!K111&lt;'2.4 Prioritas Individu'!AA$10,4,IF('2.1 Data FSVA 2025 &amp; Bobot'!K111&lt;'2.4 Prioritas Individu'!AA$11,5,6))))))</f>
        <v/>
      </c>
      <c r="J111" s="64" t="str">
        <f>IF('2.1 Data FSVA 2025 &amp; Bobot'!M111="","",IF('2.1 Data FSVA 2025 &amp; Bobot'!M111&lt;'2.4 Prioritas Individu'!AB$7,1,IF('2.1 Data FSVA 2025 &amp; Bobot'!M111&lt;'2.4 Prioritas Individu'!AB$8,2,IF('2.1 Data FSVA 2025 &amp; Bobot'!M111&lt;'2.4 Prioritas Individu'!AB$9,3,IF('2.1 Data FSVA 2025 &amp; Bobot'!M111&lt;'2.4 Prioritas Individu'!AB$10,4,IF('2.1 Data FSVA 2025 &amp; Bobot'!M111&lt;'2.4 Prioritas Individu'!AB$11,5,6))))))</f>
        <v/>
      </c>
      <c r="K111" s="64" t="str">
        <f>IF('2.1 Data FSVA 2025 &amp; Bobot'!O111="","",IF('2.1 Data FSVA 2025 &amp; Bobot'!O111&gt;='2.4 Prioritas Individu'!AC$7,1,IF('2.1 Data FSVA 2025 &amp; Bobot'!O111&gt;='2.4 Prioritas Individu'!AC$8,2,IF('2.1 Data FSVA 2025 &amp; Bobot'!O111&gt;='2.4 Prioritas Individu'!AC$9,3,IF('2.1 Data FSVA 2025 &amp; Bobot'!O111&gt;='2.4 Prioritas Individu'!AC$10,4,IF('2.1 Data FSVA 2025 &amp; Bobot'!O111&gt;='2.4 Prioritas Individu'!AC$11,5,6))))))</f>
        <v/>
      </c>
      <c r="L111" s="64" t="str">
        <f>IF('2.1 Data FSVA 2025 &amp; Bobot'!Q111="","",IF('2.1 Data FSVA 2025 &amp; Bobot'!Q111&gt;='2.4 Prioritas Individu'!AD$7,1,IF('2.1 Data FSVA 2025 &amp; Bobot'!Q111&gt;='2.4 Prioritas Individu'!AD$8,2,IF('2.1 Data FSVA 2025 &amp; Bobot'!Q111&gt;='2.4 Prioritas Individu'!AD$9,3,IF('2.1 Data FSVA 2025 &amp; Bobot'!Q111&gt;='2.4 Prioritas Individu'!AD$10,4,IF('2.1 Data FSVA 2025 &amp; Bobot'!Q111&gt;='2.4 Prioritas Individu'!AD$11,5,6))))))</f>
        <v/>
      </c>
      <c r="M111" s="64" t="str">
        <f>IF('2.1 Data FSVA 2025 &amp; Bobot'!S111="","",IF('2.1 Data FSVA 2025 &amp; Bobot'!S111&gt;='2.4 Prioritas Individu'!AE$7,1,IF('2.1 Data FSVA 2025 &amp; Bobot'!S111&gt;='2.4 Prioritas Individu'!AE$8,2,IF('2.1 Data FSVA 2025 &amp; Bobot'!S111&gt;='2.4 Prioritas Individu'!AE$9,3,IF('2.1 Data FSVA 2025 &amp; Bobot'!S111&gt;='2.4 Prioritas Individu'!AE$10,4,IF('2.1 Data FSVA 2025 &amp; Bobot'!S111&gt;='2.4 Prioritas Individu'!AE$11,5,6))))))</f>
        <v/>
      </c>
      <c r="N111" s="64" t="str">
        <f>IF('2.1 Data FSVA 2025 &amp; Bobot'!U111="","",IF('2.1 Data FSVA 2025 &amp; Bobot'!U111&lt;'2.4 Prioritas Individu'!AF$7,1,IF('2.1 Data FSVA 2025 &amp; Bobot'!U111&lt;'2.4 Prioritas Individu'!AF$8,2,IF('2.1 Data FSVA 2025 &amp; Bobot'!U111&lt;'2.4 Prioritas Individu'!AF$9,3,IF('2.1 Data FSVA 2025 &amp; Bobot'!U111&lt;'2.4 Prioritas Individu'!AF$10,4,IF('2.1 Data FSVA 2025 &amp; Bobot'!U111&lt;'2.4 Prioritas Individu'!AF$11,5,6))))))</f>
        <v/>
      </c>
      <c r="O111" s="64" t="str">
        <f>IF('2.1 Data FSVA 2025 &amp; Bobot'!W111="","",IF('2.1 Data FSVA 2025 &amp; Bobot'!W111&gt;='2.4 Prioritas Individu'!AG$7,1,IF('2.1 Data FSVA 2025 &amp; Bobot'!W111&gt;='2.4 Prioritas Individu'!AG$8,2,IF('2.1 Data FSVA 2025 &amp; Bobot'!W111&gt;='2.4 Prioritas Individu'!AG$9,3,IF('2.1 Data FSVA 2025 &amp; Bobot'!W111&gt;='2.4 Prioritas Individu'!AG$10,4,IF('2.1 Data FSVA 2025 &amp; Bobot'!W111&gt;='2.4 Prioritas Individu'!AG$11,5,6))))))</f>
        <v/>
      </c>
      <c r="P111" s="64" t="str">
        <f>IF('2.1 Data FSVA 2025 &amp; Bobot'!Y111="","",IF('2.1 Data FSVA 2025 &amp; Bobot'!Y111&lt;'2.4 Prioritas Individu'!AH$7,1,IF('2.1 Data FSVA 2025 &amp; Bobot'!Y111&lt;'2.4 Prioritas Individu'!AH$8,2,IF('2.1 Data FSVA 2025 &amp; Bobot'!Y111&lt;'2.4 Prioritas Individu'!AH$9,3,IF('2.1 Data FSVA 2025 &amp; Bobot'!Y111&lt;'2.4 Prioritas Individu'!AH$10,4,IF('2.1 Data FSVA 2025 &amp; Bobot'!Y111&lt;'2.4 Prioritas Individu'!AH$11,5,6))))))</f>
        <v/>
      </c>
      <c r="Q111" s="64" t="str">
        <f>IF('2.1 Data FSVA 2025 &amp; Bobot'!AA111="","",IF('2.1 Data FSVA 2025 &amp; Bobot'!AA111&lt;'2.4 Prioritas Individu'!AI$7,1,IF('2.1 Data FSVA 2025 &amp; Bobot'!AA111&lt;'2.4 Prioritas Individu'!AI$8,2,IF('2.1 Data FSVA 2025 &amp; Bobot'!AA111&lt;'2.4 Prioritas Individu'!AI$9,3,IF('2.1 Data FSVA 2025 &amp; Bobot'!AA111&lt;'2.4 Prioritas Individu'!AI$10,4,IF('2.1 Data FSVA 2025 &amp; Bobot'!AA111&lt;'2.4 Prioritas Individu'!AI$11,5,6))))))</f>
        <v/>
      </c>
      <c r="R111" s="64" t="str">
        <f>IF('2.1 Data FSVA 2025 &amp; Bobot'!AC111="","",IF('2.1 Data FSVA 2025 &amp; Bobot'!AC111&gt;='2.4 Prioritas Individu'!AJ$7,1,IF('2.1 Data FSVA 2025 &amp; Bobot'!AC111&gt;='2.4 Prioritas Individu'!AJ$8,2,IF('2.1 Data FSVA 2025 &amp; Bobot'!AC111&gt;='2.4 Prioritas Individu'!AJ$9,3,4))))</f>
        <v/>
      </c>
      <c r="S111" s="4" t="str">
        <f>'2.3 Indeks &amp; Cut off Komposit'!U115</f>
        <v>-</v>
      </c>
      <c r="T111" s="1" t="str">
        <f t="shared" si="2"/>
        <v>-</v>
      </c>
      <c r="U111" s="64" t="str">
        <f t="shared" si="3"/>
        <v>-</v>
      </c>
    </row>
    <row r="112" spans="1:21" x14ac:dyDescent="0.3">
      <c r="A112" s="1" t="str">
        <f>IF('2.1 Data FSVA 2025 &amp; Bobot'!A112="","",'2.1 Data FSVA 2025 &amp; Bobot'!A112)</f>
        <v/>
      </c>
      <c r="B112" s="2" t="str">
        <f>IF('2.1 Data FSVA 2025 &amp; Bobot'!B112="","",'2.1 Data FSVA 2025 &amp; Bobot'!B112)</f>
        <v/>
      </c>
      <c r="C112" s="1" t="str">
        <f>IF('2.1 Data FSVA 2025 &amp; Bobot'!C112="","",'2.1 Data FSVA 2025 &amp; Bobot'!C112)</f>
        <v/>
      </c>
      <c r="D112" s="1" t="str">
        <f>IF('2.1 Data FSVA 2025 &amp; Bobot'!D112="","",'2.1 Data FSVA 2025 &amp; Bobot'!D112)</f>
        <v/>
      </c>
      <c r="E112" s="1" t="str">
        <f>IF('2.1 Data FSVA 2025 &amp; Bobot'!E112="","",'2.1 Data FSVA 2025 &amp; Bobot'!E112)</f>
        <v/>
      </c>
      <c r="F112" s="2" t="str">
        <f>IF('2.1 Data FSVA 2025 &amp; Bobot'!F112="","",'2.1 Data FSVA 2025 &amp; Bobot'!F112)</f>
        <v/>
      </c>
      <c r="G112" s="64" t="str">
        <f>IF('2.1 Data FSVA 2025 &amp; Bobot'!G112="","",IF('2.1 Data FSVA 2025 &amp; Bobot'!G112&gt;='2.4 Prioritas Individu'!$Y$7,1,IF('2.1 Data FSVA 2025 &amp; Bobot'!G112&gt;='2.4 Prioritas Individu'!$Y$8,2,IF('2.1 Data FSVA 2025 &amp; Bobot'!G112&gt;='2.4 Prioritas Individu'!$Y$9,3,IF('2.1 Data FSVA 2025 &amp; Bobot'!G112&gt;='2.4 Prioritas Individu'!$Y$10,4,IF('2.1 Data FSVA 2025 &amp; Bobot'!G112&gt;='2.4 Prioritas Individu'!$Y$11,5,6))))))</f>
        <v/>
      </c>
      <c r="H112" s="64" t="str">
        <f>IF('2.1 Data FSVA 2025 &amp; Bobot'!I112="","",IF('2.1 Data FSVA 2025 &amp; Bobot'!I112&lt;'2.4 Prioritas Individu'!$Z$7,1,IF('2.1 Data FSVA 2025 &amp; Bobot'!I112&lt;'2.4 Prioritas Individu'!$Z$8,2,IF('2.1 Data FSVA 2025 &amp; Bobot'!I112&lt;'2.4 Prioritas Individu'!$Z$9,3,IF('2.1 Data FSVA 2025 &amp; Bobot'!I112&lt;'2.4 Prioritas Individu'!$Z$10,4,IF('2.1 Data FSVA 2025 &amp; Bobot'!I112&lt;'2.4 Prioritas Individu'!$Z$11,5,6))))))</f>
        <v/>
      </c>
      <c r="I112" s="64" t="str">
        <f>IF('2.1 Data FSVA 2025 &amp; Bobot'!K112="","",IF('2.1 Data FSVA 2025 &amp; Bobot'!K112&lt;'2.4 Prioritas Individu'!AA$7,1,IF('2.1 Data FSVA 2025 &amp; Bobot'!K112&lt;'2.4 Prioritas Individu'!AA$8,2,IF('2.1 Data FSVA 2025 &amp; Bobot'!K112&lt;'2.4 Prioritas Individu'!AA$9,3,IF('2.1 Data FSVA 2025 &amp; Bobot'!K112&lt;'2.4 Prioritas Individu'!AA$10,4,IF('2.1 Data FSVA 2025 &amp; Bobot'!K112&lt;'2.4 Prioritas Individu'!AA$11,5,6))))))</f>
        <v/>
      </c>
      <c r="J112" s="64" t="str">
        <f>IF('2.1 Data FSVA 2025 &amp; Bobot'!M112="","",IF('2.1 Data FSVA 2025 &amp; Bobot'!M112&lt;'2.4 Prioritas Individu'!AB$7,1,IF('2.1 Data FSVA 2025 &amp; Bobot'!M112&lt;'2.4 Prioritas Individu'!AB$8,2,IF('2.1 Data FSVA 2025 &amp; Bobot'!M112&lt;'2.4 Prioritas Individu'!AB$9,3,IF('2.1 Data FSVA 2025 &amp; Bobot'!M112&lt;'2.4 Prioritas Individu'!AB$10,4,IF('2.1 Data FSVA 2025 &amp; Bobot'!M112&lt;'2.4 Prioritas Individu'!AB$11,5,6))))))</f>
        <v/>
      </c>
      <c r="K112" s="64" t="str">
        <f>IF('2.1 Data FSVA 2025 &amp; Bobot'!O112="","",IF('2.1 Data FSVA 2025 &amp; Bobot'!O112&gt;='2.4 Prioritas Individu'!AC$7,1,IF('2.1 Data FSVA 2025 &amp; Bobot'!O112&gt;='2.4 Prioritas Individu'!AC$8,2,IF('2.1 Data FSVA 2025 &amp; Bobot'!O112&gt;='2.4 Prioritas Individu'!AC$9,3,IF('2.1 Data FSVA 2025 &amp; Bobot'!O112&gt;='2.4 Prioritas Individu'!AC$10,4,IF('2.1 Data FSVA 2025 &amp; Bobot'!O112&gt;='2.4 Prioritas Individu'!AC$11,5,6))))))</f>
        <v/>
      </c>
      <c r="L112" s="64" t="str">
        <f>IF('2.1 Data FSVA 2025 &amp; Bobot'!Q112="","",IF('2.1 Data FSVA 2025 &amp; Bobot'!Q112&gt;='2.4 Prioritas Individu'!AD$7,1,IF('2.1 Data FSVA 2025 &amp; Bobot'!Q112&gt;='2.4 Prioritas Individu'!AD$8,2,IF('2.1 Data FSVA 2025 &amp; Bobot'!Q112&gt;='2.4 Prioritas Individu'!AD$9,3,IF('2.1 Data FSVA 2025 &amp; Bobot'!Q112&gt;='2.4 Prioritas Individu'!AD$10,4,IF('2.1 Data FSVA 2025 &amp; Bobot'!Q112&gt;='2.4 Prioritas Individu'!AD$11,5,6))))))</f>
        <v/>
      </c>
      <c r="M112" s="64" t="str">
        <f>IF('2.1 Data FSVA 2025 &amp; Bobot'!S112="","",IF('2.1 Data FSVA 2025 &amp; Bobot'!S112&gt;='2.4 Prioritas Individu'!AE$7,1,IF('2.1 Data FSVA 2025 &amp; Bobot'!S112&gt;='2.4 Prioritas Individu'!AE$8,2,IF('2.1 Data FSVA 2025 &amp; Bobot'!S112&gt;='2.4 Prioritas Individu'!AE$9,3,IF('2.1 Data FSVA 2025 &amp; Bobot'!S112&gt;='2.4 Prioritas Individu'!AE$10,4,IF('2.1 Data FSVA 2025 &amp; Bobot'!S112&gt;='2.4 Prioritas Individu'!AE$11,5,6))))))</f>
        <v/>
      </c>
      <c r="N112" s="64" t="str">
        <f>IF('2.1 Data FSVA 2025 &amp; Bobot'!U112="","",IF('2.1 Data FSVA 2025 &amp; Bobot'!U112&lt;'2.4 Prioritas Individu'!AF$7,1,IF('2.1 Data FSVA 2025 &amp; Bobot'!U112&lt;'2.4 Prioritas Individu'!AF$8,2,IF('2.1 Data FSVA 2025 &amp; Bobot'!U112&lt;'2.4 Prioritas Individu'!AF$9,3,IF('2.1 Data FSVA 2025 &amp; Bobot'!U112&lt;'2.4 Prioritas Individu'!AF$10,4,IF('2.1 Data FSVA 2025 &amp; Bobot'!U112&lt;'2.4 Prioritas Individu'!AF$11,5,6))))))</f>
        <v/>
      </c>
      <c r="O112" s="64" t="str">
        <f>IF('2.1 Data FSVA 2025 &amp; Bobot'!W112="","",IF('2.1 Data FSVA 2025 &amp; Bobot'!W112&gt;='2.4 Prioritas Individu'!AG$7,1,IF('2.1 Data FSVA 2025 &amp; Bobot'!W112&gt;='2.4 Prioritas Individu'!AG$8,2,IF('2.1 Data FSVA 2025 &amp; Bobot'!W112&gt;='2.4 Prioritas Individu'!AG$9,3,IF('2.1 Data FSVA 2025 &amp; Bobot'!W112&gt;='2.4 Prioritas Individu'!AG$10,4,IF('2.1 Data FSVA 2025 &amp; Bobot'!W112&gt;='2.4 Prioritas Individu'!AG$11,5,6))))))</f>
        <v/>
      </c>
      <c r="P112" s="64" t="str">
        <f>IF('2.1 Data FSVA 2025 &amp; Bobot'!Y112="","",IF('2.1 Data FSVA 2025 &amp; Bobot'!Y112&lt;'2.4 Prioritas Individu'!AH$7,1,IF('2.1 Data FSVA 2025 &amp; Bobot'!Y112&lt;'2.4 Prioritas Individu'!AH$8,2,IF('2.1 Data FSVA 2025 &amp; Bobot'!Y112&lt;'2.4 Prioritas Individu'!AH$9,3,IF('2.1 Data FSVA 2025 &amp; Bobot'!Y112&lt;'2.4 Prioritas Individu'!AH$10,4,IF('2.1 Data FSVA 2025 &amp; Bobot'!Y112&lt;'2.4 Prioritas Individu'!AH$11,5,6))))))</f>
        <v/>
      </c>
      <c r="Q112" s="64" t="str">
        <f>IF('2.1 Data FSVA 2025 &amp; Bobot'!AA112="","",IF('2.1 Data FSVA 2025 &amp; Bobot'!AA112&lt;'2.4 Prioritas Individu'!AI$7,1,IF('2.1 Data FSVA 2025 &amp; Bobot'!AA112&lt;'2.4 Prioritas Individu'!AI$8,2,IF('2.1 Data FSVA 2025 &amp; Bobot'!AA112&lt;'2.4 Prioritas Individu'!AI$9,3,IF('2.1 Data FSVA 2025 &amp; Bobot'!AA112&lt;'2.4 Prioritas Individu'!AI$10,4,IF('2.1 Data FSVA 2025 &amp; Bobot'!AA112&lt;'2.4 Prioritas Individu'!AI$11,5,6))))))</f>
        <v/>
      </c>
      <c r="R112" s="64" t="str">
        <f>IF('2.1 Data FSVA 2025 &amp; Bobot'!AC112="","",IF('2.1 Data FSVA 2025 &amp; Bobot'!AC112&gt;='2.4 Prioritas Individu'!AJ$7,1,IF('2.1 Data FSVA 2025 &amp; Bobot'!AC112&gt;='2.4 Prioritas Individu'!AJ$8,2,IF('2.1 Data FSVA 2025 &amp; Bobot'!AC112&gt;='2.4 Prioritas Individu'!AJ$9,3,4))))</f>
        <v/>
      </c>
      <c r="S112" s="4" t="str">
        <f>'2.3 Indeks &amp; Cut off Komposit'!U116</f>
        <v>-</v>
      </c>
      <c r="T112" s="1" t="str">
        <f t="shared" si="2"/>
        <v>-</v>
      </c>
      <c r="U112" s="64" t="str">
        <f t="shared" si="3"/>
        <v>-</v>
      </c>
    </row>
    <row r="113" spans="1:21" x14ac:dyDescent="0.3">
      <c r="A113" s="1" t="str">
        <f>IF('2.1 Data FSVA 2025 &amp; Bobot'!A113="","",'2.1 Data FSVA 2025 &amp; Bobot'!A113)</f>
        <v/>
      </c>
      <c r="B113" s="2" t="str">
        <f>IF('2.1 Data FSVA 2025 &amp; Bobot'!B113="","",'2.1 Data FSVA 2025 &amp; Bobot'!B113)</f>
        <v/>
      </c>
      <c r="C113" s="1" t="str">
        <f>IF('2.1 Data FSVA 2025 &amp; Bobot'!C113="","",'2.1 Data FSVA 2025 &amp; Bobot'!C113)</f>
        <v/>
      </c>
      <c r="D113" s="1" t="str">
        <f>IF('2.1 Data FSVA 2025 &amp; Bobot'!D113="","",'2.1 Data FSVA 2025 &amp; Bobot'!D113)</f>
        <v/>
      </c>
      <c r="E113" s="1" t="str">
        <f>IF('2.1 Data FSVA 2025 &amp; Bobot'!E113="","",'2.1 Data FSVA 2025 &amp; Bobot'!E113)</f>
        <v/>
      </c>
      <c r="F113" s="2" t="str">
        <f>IF('2.1 Data FSVA 2025 &amp; Bobot'!F113="","",'2.1 Data FSVA 2025 &amp; Bobot'!F113)</f>
        <v/>
      </c>
      <c r="G113" s="64" t="str">
        <f>IF('2.1 Data FSVA 2025 &amp; Bobot'!G113="","",IF('2.1 Data FSVA 2025 &amp; Bobot'!G113&gt;='2.4 Prioritas Individu'!$Y$7,1,IF('2.1 Data FSVA 2025 &amp; Bobot'!G113&gt;='2.4 Prioritas Individu'!$Y$8,2,IF('2.1 Data FSVA 2025 &amp; Bobot'!G113&gt;='2.4 Prioritas Individu'!$Y$9,3,IF('2.1 Data FSVA 2025 &amp; Bobot'!G113&gt;='2.4 Prioritas Individu'!$Y$10,4,IF('2.1 Data FSVA 2025 &amp; Bobot'!G113&gt;='2.4 Prioritas Individu'!$Y$11,5,6))))))</f>
        <v/>
      </c>
      <c r="H113" s="64" t="str">
        <f>IF('2.1 Data FSVA 2025 &amp; Bobot'!I113="","",IF('2.1 Data FSVA 2025 &amp; Bobot'!I113&lt;'2.4 Prioritas Individu'!$Z$7,1,IF('2.1 Data FSVA 2025 &amp; Bobot'!I113&lt;'2.4 Prioritas Individu'!$Z$8,2,IF('2.1 Data FSVA 2025 &amp; Bobot'!I113&lt;'2.4 Prioritas Individu'!$Z$9,3,IF('2.1 Data FSVA 2025 &amp; Bobot'!I113&lt;'2.4 Prioritas Individu'!$Z$10,4,IF('2.1 Data FSVA 2025 &amp; Bobot'!I113&lt;'2.4 Prioritas Individu'!$Z$11,5,6))))))</f>
        <v/>
      </c>
      <c r="I113" s="64" t="str">
        <f>IF('2.1 Data FSVA 2025 &amp; Bobot'!K113="","",IF('2.1 Data FSVA 2025 &amp; Bobot'!K113&lt;'2.4 Prioritas Individu'!AA$7,1,IF('2.1 Data FSVA 2025 &amp; Bobot'!K113&lt;'2.4 Prioritas Individu'!AA$8,2,IF('2.1 Data FSVA 2025 &amp; Bobot'!K113&lt;'2.4 Prioritas Individu'!AA$9,3,IF('2.1 Data FSVA 2025 &amp; Bobot'!K113&lt;'2.4 Prioritas Individu'!AA$10,4,IF('2.1 Data FSVA 2025 &amp; Bobot'!K113&lt;'2.4 Prioritas Individu'!AA$11,5,6))))))</f>
        <v/>
      </c>
      <c r="J113" s="64" t="str">
        <f>IF('2.1 Data FSVA 2025 &amp; Bobot'!M113="","",IF('2.1 Data FSVA 2025 &amp; Bobot'!M113&lt;'2.4 Prioritas Individu'!AB$7,1,IF('2.1 Data FSVA 2025 &amp; Bobot'!M113&lt;'2.4 Prioritas Individu'!AB$8,2,IF('2.1 Data FSVA 2025 &amp; Bobot'!M113&lt;'2.4 Prioritas Individu'!AB$9,3,IF('2.1 Data FSVA 2025 &amp; Bobot'!M113&lt;'2.4 Prioritas Individu'!AB$10,4,IF('2.1 Data FSVA 2025 &amp; Bobot'!M113&lt;'2.4 Prioritas Individu'!AB$11,5,6))))))</f>
        <v/>
      </c>
      <c r="K113" s="64" t="str">
        <f>IF('2.1 Data FSVA 2025 &amp; Bobot'!O113="","",IF('2.1 Data FSVA 2025 &amp; Bobot'!O113&gt;='2.4 Prioritas Individu'!AC$7,1,IF('2.1 Data FSVA 2025 &amp; Bobot'!O113&gt;='2.4 Prioritas Individu'!AC$8,2,IF('2.1 Data FSVA 2025 &amp; Bobot'!O113&gt;='2.4 Prioritas Individu'!AC$9,3,IF('2.1 Data FSVA 2025 &amp; Bobot'!O113&gt;='2.4 Prioritas Individu'!AC$10,4,IF('2.1 Data FSVA 2025 &amp; Bobot'!O113&gt;='2.4 Prioritas Individu'!AC$11,5,6))))))</f>
        <v/>
      </c>
      <c r="L113" s="64" t="str">
        <f>IF('2.1 Data FSVA 2025 &amp; Bobot'!Q113="","",IF('2.1 Data FSVA 2025 &amp; Bobot'!Q113&gt;='2.4 Prioritas Individu'!AD$7,1,IF('2.1 Data FSVA 2025 &amp; Bobot'!Q113&gt;='2.4 Prioritas Individu'!AD$8,2,IF('2.1 Data FSVA 2025 &amp; Bobot'!Q113&gt;='2.4 Prioritas Individu'!AD$9,3,IF('2.1 Data FSVA 2025 &amp; Bobot'!Q113&gt;='2.4 Prioritas Individu'!AD$10,4,IF('2.1 Data FSVA 2025 &amp; Bobot'!Q113&gt;='2.4 Prioritas Individu'!AD$11,5,6))))))</f>
        <v/>
      </c>
      <c r="M113" s="64" t="str">
        <f>IF('2.1 Data FSVA 2025 &amp; Bobot'!S113="","",IF('2.1 Data FSVA 2025 &amp; Bobot'!S113&gt;='2.4 Prioritas Individu'!AE$7,1,IF('2.1 Data FSVA 2025 &amp; Bobot'!S113&gt;='2.4 Prioritas Individu'!AE$8,2,IF('2.1 Data FSVA 2025 &amp; Bobot'!S113&gt;='2.4 Prioritas Individu'!AE$9,3,IF('2.1 Data FSVA 2025 &amp; Bobot'!S113&gt;='2.4 Prioritas Individu'!AE$10,4,IF('2.1 Data FSVA 2025 &amp; Bobot'!S113&gt;='2.4 Prioritas Individu'!AE$11,5,6))))))</f>
        <v/>
      </c>
      <c r="N113" s="64" t="str">
        <f>IF('2.1 Data FSVA 2025 &amp; Bobot'!U113="","",IF('2.1 Data FSVA 2025 &amp; Bobot'!U113&lt;'2.4 Prioritas Individu'!AF$7,1,IF('2.1 Data FSVA 2025 &amp; Bobot'!U113&lt;'2.4 Prioritas Individu'!AF$8,2,IF('2.1 Data FSVA 2025 &amp; Bobot'!U113&lt;'2.4 Prioritas Individu'!AF$9,3,IF('2.1 Data FSVA 2025 &amp; Bobot'!U113&lt;'2.4 Prioritas Individu'!AF$10,4,IF('2.1 Data FSVA 2025 &amp; Bobot'!U113&lt;'2.4 Prioritas Individu'!AF$11,5,6))))))</f>
        <v/>
      </c>
      <c r="O113" s="64" t="str">
        <f>IF('2.1 Data FSVA 2025 &amp; Bobot'!W113="","",IF('2.1 Data FSVA 2025 &amp; Bobot'!W113&gt;='2.4 Prioritas Individu'!AG$7,1,IF('2.1 Data FSVA 2025 &amp; Bobot'!W113&gt;='2.4 Prioritas Individu'!AG$8,2,IF('2.1 Data FSVA 2025 &amp; Bobot'!W113&gt;='2.4 Prioritas Individu'!AG$9,3,IF('2.1 Data FSVA 2025 &amp; Bobot'!W113&gt;='2.4 Prioritas Individu'!AG$10,4,IF('2.1 Data FSVA 2025 &amp; Bobot'!W113&gt;='2.4 Prioritas Individu'!AG$11,5,6))))))</f>
        <v/>
      </c>
      <c r="P113" s="64" t="str">
        <f>IF('2.1 Data FSVA 2025 &amp; Bobot'!Y113="","",IF('2.1 Data FSVA 2025 &amp; Bobot'!Y113&lt;'2.4 Prioritas Individu'!AH$7,1,IF('2.1 Data FSVA 2025 &amp; Bobot'!Y113&lt;'2.4 Prioritas Individu'!AH$8,2,IF('2.1 Data FSVA 2025 &amp; Bobot'!Y113&lt;'2.4 Prioritas Individu'!AH$9,3,IF('2.1 Data FSVA 2025 &amp; Bobot'!Y113&lt;'2.4 Prioritas Individu'!AH$10,4,IF('2.1 Data FSVA 2025 &amp; Bobot'!Y113&lt;'2.4 Prioritas Individu'!AH$11,5,6))))))</f>
        <v/>
      </c>
      <c r="Q113" s="64" t="str">
        <f>IF('2.1 Data FSVA 2025 &amp; Bobot'!AA113="","",IF('2.1 Data FSVA 2025 &amp; Bobot'!AA113&lt;'2.4 Prioritas Individu'!AI$7,1,IF('2.1 Data FSVA 2025 &amp; Bobot'!AA113&lt;'2.4 Prioritas Individu'!AI$8,2,IF('2.1 Data FSVA 2025 &amp; Bobot'!AA113&lt;'2.4 Prioritas Individu'!AI$9,3,IF('2.1 Data FSVA 2025 &amp; Bobot'!AA113&lt;'2.4 Prioritas Individu'!AI$10,4,IF('2.1 Data FSVA 2025 &amp; Bobot'!AA113&lt;'2.4 Prioritas Individu'!AI$11,5,6))))))</f>
        <v/>
      </c>
      <c r="R113" s="64" t="str">
        <f>IF('2.1 Data FSVA 2025 &amp; Bobot'!AC113="","",IF('2.1 Data FSVA 2025 &amp; Bobot'!AC113&gt;='2.4 Prioritas Individu'!AJ$7,1,IF('2.1 Data FSVA 2025 &amp; Bobot'!AC113&gt;='2.4 Prioritas Individu'!AJ$8,2,IF('2.1 Data FSVA 2025 &amp; Bobot'!AC113&gt;='2.4 Prioritas Individu'!AJ$9,3,4))))</f>
        <v/>
      </c>
      <c r="S113" s="4" t="str">
        <f>'2.3 Indeks &amp; Cut off Komposit'!U117</f>
        <v>-</v>
      </c>
      <c r="T113" s="1" t="str">
        <f t="shared" si="2"/>
        <v>-</v>
      </c>
      <c r="U113" s="64" t="str">
        <f t="shared" si="3"/>
        <v>-</v>
      </c>
    </row>
    <row r="114" spans="1:21" x14ac:dyDescent="0.3">
      <c r="A114" s="1" t="str">
        <f>IF('2.1 Data FSVA 2025 &amp; Bobot'!A114="","",'2.1 Data FSVA 2025 &amp; Bobot'!A114)</f>
        <v/>
      </c>
      <c r="B114" s="2" t="str">
        <f>IF('2.1 Data FSVA 2025 &amp; Bobot'!B114="","",'2.1 Data FSVA 2025 &amp; Bobot'!B114)</f>
        <v/>
      </c>
      <c r="C114" s="1" t="str">
        <f>IF('2.1 Data FSVA 2025 &amp; Bobot'!C114="","",'2.1 Data FSVA 2025 &amp; Bobot'!C114)</f>
        <v/>
      </c>
      <c r="D114" s="1" t="str">
        <f>IF('2.1 Data FSVA 2025 &amp; Bobot'!D114="","",'2.1 Data FSVA 2025 &amp; Bobot'!D114)</f>
        <v/>
      </c>
      <c r="E114" s="1" t="str">
        <f>IF('2.1 Data FSVA 2025 &amp; Bobot'!E114="","",'2.1 Data FSVA 2025 &amp; Bobot'!E114)</f>
        <v/>
      </c>
      <c r="F114" s="2" t="str">
        <f>IF('2.1 Data FSVA 2025 &amp; Bobot'!F114="","",'2.1 Data FSVA 2025 &amp; Bobot'!F114)</f>
        <v/>
      </c>
      <c r="G114" s="64" t="str">
        <f>IF('2.1 Data FSVA 2025 &amp; Bobot'!G114="","",IF('2.1 Data FSVA 2025 &amp; Bobot'!G114&gt;='2.4 Prioritas Individu'!$Y$7,1,IF('2.1 Data FSVA 2025 &amp; Bobot'!G114&gt;='2.4 Prioritas Individu'!$Y$8,2,IF('2.1 Data FSVA 2025 &amp; Bobot'!G114&gt;='2.4 Prioritas Individu'!$Y$9,3,IF('2.1 Data FSVA 2025 &amp; Bobot'!G114&gt;='2.4 Prioritas Individu'!$Y$10,4,IF('2.1 Data FSVA 2025 &amp; Bobot'!G114&gt;='2.4 Prioritas Individu'!$Y$11,5,6))))))</f>
        <v/>
      </c>
      <c r="H114" s="64" t="str">
        <f>IF('2.1 Data FSVA 2025 &amp; Bobot'!I114="","",IF('2.1 Data FSVA 2025 &amp; Bobot'!I114&lt;'2.4 Prioritas Individu'!$Z$7,1,IF('2.1 Data FSVA 2025 &amp; Bobot'!I114&lt;'2.4 Prioritas Individu'!$Z$8,2,IF('2.1 Data FSVA 2025 &amp; Bobot'!I114&lt;'2.4 Prioritas Individu'!$Z$9,3,IF('2.1 Data FSVA 2025 &amp; Bobot'!I114&lt;'2.4 Prioritas Individu'!$Z$10,4,IF('2.1 Data FSVA 2025 &amp; Bobot'!I114&lt;'2.4 Prioritas Individu'!$Z$11,5,6))))))</f>
        <v/>
      </c>
      <c r="I114" s="64" t="str">
        <f>IF('2.1 Data FSVA 2025 &amp; Bobot'!K114="","",IF('2.1 Data FSVA 2025 &amp; Bobot'!K114&lt;'2.4 Prioritas Individu'!AA$7,1,IF('2.1 Data FSVA 2025 &amp; Bobot'!K114&lt;'2.4 Prioritas Individu'!AA$8,2,IF('2.1 Data FSVA 2025 &amp; Bobot'!K114&lt;'2.4 Prioritas Individu'!AA$9,3,IF('2.1 Data FSVA 2025 &amp; Bobot'!K114&lt;'2.4 Prioritas Individu'!AA$10,4,IF('2.1 Data FSVA 2025 &amp; Bobot'!K114&lt;'2.4 Prioritas Individu'!AA$11,5,6))))))</f>
        <v/>
      </c>
      <c r="J114" s="64" t="str">
        <f>IF('2.1 Data FSVA 2025 &amp; Bobot'!M114="","",IF('2.1 Data FSVA 2025 &amp; Bobot'!M114&lt;'2.4 Prioritas Individu'!AB$7,1,IF('2.1 Data FSVA 2025 &amp; Bobot'!M114&lt;'2.4 Prioritas Individu'!AB$8,2,IF('2.1 Data FSVA 2025 &amp; Bobot'!M114&lt;'2.4 Prioritas Individu'!AB$9,3,IF('2.1 Data FSVA 2025 &amp; Bobot'!M114&lt;'2.4 Prioritas Individu'!AB$10,4,IF('2.1 Data FSVA 2025 &amp; Bobot'!M114&lt;'2.4 Prioritas Individu'!AB$11,5,6))))))</f>
        <v/>
      </c>
      <c r="K114" s="64" t="str">
        <f>IF('2.1 Data FSVA 2025 &amp; Bobot'!O114="","",IF('2.1 Data FSVA 2025 &amp; Bobot'!O114&gt;='2.4 Prioritas Individu'!AC$7,1,IF('2.1 Data FSVA 2025 &amp; Bobot'!O114&gt;='2.4 Prioritas Individu'!AC$8,2,IF('2.1 Data FSVA 2025 &amp; Bobot'!O114&gt;='2.4 Prioritas Individu'!AC$9,3,IF('2.1 Data FSVA 2025 &amp; Bobot'!O114&gt;='2.4 Prioritas Individu'!AC$10,4,IF('2.1 Data FSVA 2025 &amp; Bobot'!O114&gt;='2.4 Prioritas Individu'!AC$11,5,6))))))</f>
        <v/>
      </c>
      <c r="L114" s="64" t="str">
        <f>IF('2.1 Data FSVA 2025 &amp; Bobot'!Q114="","",IF('2.1 Data FSVA 2025 &amp; Bobot'!Q114&gt;='2.4 Prioritas Individu'!AD$7,1,IF('2.1 Data FSVA 2025 &amp; Bobot'!Q114&gt;='2.4 Prioritas Individu'!AD$8,2,IF('2.1 Data FSVA 2025 &amp; Bobot'!Q114&gt;='2.4 Prioritas Individu'!AD$9,3,IF('2.1 Data FSVA 2025 &amp; Bobot'!Q114&gt;='2.4 Prioritas Individu'!AD$10,4,IF('2.1 Data FSVA 2025 &amp; Bobot'!Q114&gt;='2.4 Prioritas Individu'!AD$11,5,6))))))</f>
        <v/>
      </c>
      <c r="M114" s="64" t="str">
        <f>IF('2.1 Data FSVA 2025 &amp; Bobot'!S114="","",IF('2.1 Data FSVA 2025 &amp; Bobot'!S114&gt;='2.4 Prioritas Individu'!AE$7,1,IF('2.1 Data FSVA 2025 &amp; Bobot'!S114&gt;='2.4 Prioritas Individu'!AE$8,2,IF('2.1 Data FSVA 2025 &amp; Bobot'!S114&gt;='2.4 Prioritas Individu'!AE$9,3,IF('2.1 Data FSVA 2025 &amp; Bobot'!S114&gt;='2.4 Prioritas Individu'!AE$10,4,IF('2.1 Data FSVA 2025 &amp; Bobot'!S114&gt;='2.4 Prioritas Individu'!AE$11,5,6))))))</f>
        <v/>
      </c>
      <c r="N114" s="64" t="str">
        <f>IF('2.1 Data FSVA 2025 &amp; Bobot'!U114="","",IF('2.1 Data FSVA 2025 &amp; Bobot'!U114&lt;'2.4 Prioritas Individu'!AF$7,1,IF('2.1 Data FSVA 2025 &amp; Bobot'!U114&lt;'2.4 Prioritas Individu'!AF$8,2,IF('2.1 Data FSVA 2025 &amp; Bobot'!U114&lt;'2.4 Prioritas Individu'!AF$9,3,IF('2.1 Data FSVA 2025 &amp; Bobot'!U114&lt;'2.4 Prioritas Individu'!AF$10,4,IF('2.1 Data FSVA 2025 &amp; Bobot'!U114&lt;'2.4 Prioritas Individu'!AF$11,5,6))))))</f>
        <v/>
      </c>
      <c r="O114" s="64" t="str">
        <f>IF('2.1 Data FSVA 2025 &amp; Bobot'!W114="","",IF('2.1 Data FSVA 2025 &amp; Bobot'!W114&gt;='2.4 Prioritas Individu'!AG$7,1,IF('2.1 Data FSVA 2025 &amp; Bobot'!W114&gt;='2.4 Prioritas Individu'!AG$8,2,IF('2.1 Data FSVA 2025 &amp; Bobot'!W114&gt;='2.4 Prioritas Individu'!AG$9,3,IF('2.1 Data FSVA 2025 &amp; Bobot'!W114&gt;='2.4 Prioritas Individu'!AG$10,4,IF('2.1 Data FSVA 2025 &amp; Bobot'!W114&gt;='2.4 Prioritas Individu'!AG$11,5,6))))))</f>
        <v/>
      </c>
      <c r="P114" s="64" t="str">
        <f>IF('2.1 Data FSVA 2025 &amp; Bobot'!Y114="","",IF('2.1 Data FSVA 2025 &amp; Bobot'!Y114&lt;'2.4 Prioritas Individu'!AH$7,1,IF('2.1 Data FSVA 2025 &amp; Bobot'!Y114&lt;'2.4 Prioritas Individu'!AH$8,2,IF('2.1 Data FSVA 2025 &amp; Bobot'!Y114&lt;'2.4 Prioritas Individu'!AH$9,3,IF('2.1 Data FSVA 2025 &amp; Bobot'!Y114&lt;'2.4 Prioritas Individu'!AH$10,4,IF('2.1 Data FSVA 2025 &amp; Bobot'!Y114&lt;'2.4 Prioritas Individu'!AH$11,5,6))))))</f>
        <v/>
      </c>
      <c r="Q114" s="64" t="str">
        <f>IF('2.1 Data FSVA 2025 &amp; Bobot'!AA114="","",IF('2.1 Data FSVA 2025 &amp; Bobot'!AA114&lt;'2.4 Prioritas Individu'!AI$7,1,IF('2.1 Data FSVA 2025 &amp; Bobot'!AA114&lt;'2.4 Prioritas Individu'!AI$8,2,IF('2.1 Data FSVA 2025 &amp; Bobot'!AA114&lt;'2.4 Prioritas Individu'!AI$9,3,IF('2.1 Data FSVA 2025 &amp; Bobot'!AA114&lt;'2.4 Prioritas Individu'!AI$10,4,IF('2.1 Data FSVA 2025 &amp; Bobot'!AA114&lt;'2.4 Prioritas Individu'!AI$11,5,6))))))</f>
        <v/>
      </c>
      <c r="R114" s="64" t="str">
        <f>IF('2.1 Data FSVA 2025 &amp; Bobot'!AC114="","",IF('2.1 Data FSVA 2025 &amp; Bobot'!AC114&gt;='2.4 Prioritas Individu'!AJ$7,1,IF('2.1 Data FSVA 2025 &amp; Bobot'!AC114&gt;='2.4 Prioritas Individu'!AJ$8,2,IF('2.1 Data FSVA 2025 &amp; Bobot'!AC114&gt;='2.4 Prioritas Individu'!AJ$9,3,4))))</f>
        <v/>
      </c>
      <c r="S114" s="4" t="str">
        <f>'2.3 Indeks &amp; Cut off Komposit'!U118</f>
        <v>-</v>
      </c>
      <c r="T114" s="1" t="str">
        <f t="shared" si="2"/>
        <v>-</v>
      </c>
      <c r="U114" s="64" t="str">
        <f t="shared" si="3"/>
        <v>-</v>
      </c>
    </row>
    <row r="115" spans="1:21" x14ac:dyDescent="0.3">
      <c r="A115" s="1" t="str">
        <f>IF('2.1 Data FSVA 2025 &amp; Bobot'!A115="","",'2.1 Data FSVA 2025 &amp; Bobot'!A115)</f>
        <v/>
      </c>
      <c r="B115" s="2" t="str">
        <f>IF('2.1 Data FSVA 2025 &amp; Bobot'!B115="","",'2.1 Data FSVA 2025 &amp; Bobot'!B115)</f>
        <v/>
      </c>
      <c r="C115" s="1" t="str">
        <f>IF('2.1 Data FSVA 2025 &amp; Bobot'!C115="","",'2.1 Data FSVA 2025 &amp; Bobot'!C115)</f>
        <v/>
      </c>
      <c r="D115" s="1" t="str">
        <f>IF('2.1 Data FSVA 2025 &amp; Bobot'!D115="","",'2.1 Data FSVA 2025 &amp; Bobot'!D115)</f>
        <v/>
      </c>
      <c r="E115" s="1" t="str">
        <f>IF('2.1 Data FSVA 2025 &amp; Bobot'!E115="","",'2.1 Data FSVA 2025 &amp; Bobot'!E115)</f>
        <v/>
      </c>
      <c r="F115" s="2" t="str">
        <f>IF('2.1 Data FSVA 2025 &amp; Bobot'!F115="","",'2.1 Data FSVA 2025 &amp; Bobot'!F115)</f>
        <v/>
      </c>
      <c r="G115" s="64" t="str">
        <f>IF('2.1 Data FSVA 2025 &amp; Bobot'!G115="","",IF('2.1 Data FSVA 2025 &amp; Bobot'!G115&gt;='2.4 Prioritas Individu'!$Y$7,1,IF('2.1 Data FSVA 2025 &amp; Bobot'!G115&gt;='2.4 Prioritas Individu'!$Y$8,2,IF('2.1 Data FSVA 2025 &amp; Bobot'!G115&gt;='2.4 Prioritas Individu'!$Y$9,3,IF('2.1 Data FSVA 2025 &amp; Bobot'!G115&gt;='2.4 Prioritas Individu'!$Y$10,4,IF('2.1 Data FSVA 2025 &amp; Bobot'!G115&gt;='2.4 Prioritas Individu'!$Y$11,5,6))))))</f>
        <v/>
      </c>
      <c r="H115" s="64" t="str">
        <f>IF('2.1 Data FSVA 2025 &amp; Bobot'!I115="","",IF('2.1 Data FSVA 2025 &amp; Bobot'!I115&lt;'2.4 Prioritas Individu'!$Z$7,1,IF('2.1 Data FSVA 2025 &amp; Bobot'!I115&lt;'2.4 Prioritas Individu'!$Z$8,2,IF('2.1 Data FSVA 2025 &amp; Bobot'!I115&lt;'2.4 Prioritas Individu'!$Z$9,3,IF('2.1 Data FSVA 2025 &amp; Bobot'!I115&lt;'2.4 Prioritas Individu'!$Z$10,4,IF('2.1 Data FSVA 2025 &amp; Bobot'!I115&lt;'2.4 Prioritas Individu'!$Z$11,5,6))))))</f>
        <v/>
      </c>
      <c r="I115" s="64" t="str">
        <f>IF('2.1 Data FSVA 2025 &amp; Bobot'!K115="","",IF('2.1 Data FSVA 2025 &amp; Bobot'!K115&lt;'2.4 Prioritas Individu'!AA$7,1,IF('2.1 Data FSVA 2025 &amp; Bobot'!K115&lt;'2.4 Prioritas Individu'!AA$8,2,IF('2.1 Data FSVA 2025 &amp; Bobot'!K115&lt;'2.4 Prioritas Individu'!AA$9,3,IF('2.1 Data FSVA 2025 &amp; Bobot'!K115&lt;'2.4 Prioritas Individu'!AA$10,4,IF('2.1 Data FSVA 2025 &amp; Bobot'!K115&lt;'2.4 Prioritas Individu'!AA$11,5,6))))))</f>
        <v/>
      </c>
      <c r="J115" s="64" t="str">
        <f>IF('2.1 Data FSVA 2025 &amp; Bobot'!M115="","",IF('2.1 Data FSVA 2025 &amp; Bobot'!M115&lt;'2.4 Prioritas Individu'!AB$7,1,IF('2.1 Data FSVA 2025 &amp; Bobot'!M115&lt;'2.4 Prioritas Individu'!AB$8,2,IF('2.1 Data FSVA 2025 &amp; Bobot'!M115&lt;'2.4 Prioritas Individu'!AB$9,3,IF('2.1 Data FSVA 2025 &amp; Bobot'!M115&lt;'2.4 Prioritas Individu'!AB$10,4,IF('2.1 Data FSVA 2025 &amp; Bobot'!M115&lt;'2.4 Prioritas Individu'!AB$11,5,6))))))</f>
        <v/>
      </c>
      <c r="K115" s="64" t="str">
        <f>IF('2.1 Data FSVA 2025 &amp; Bobot'!O115="","",IF('2.1 Data FSVA 2025 &amp; Bobot'!O115&gt;='2.4 Prioritas Individu'!AC$7,1,IF('2.1 Data FSVA 2025 &amp; Bobot'!O115&gt;='2.4 Prioritas Individu'!AC$8,2,IF('2.1 Data FSVA 2025 &amp; Bobot'!O115&gt;='2.4 Prioritas Individu'!AC$9,3,IF('2.1 Data FSVA 2025 &amp; Bobot'!O115&gt;='2.4 Prioritas Individu'!AC$10,4,IF('2.1 Data FSVA 2025 &amp; Bobot'!O115&gt;='2.4 Prioritas Individu'!AC$11,5,6))))))</f>
        <v/>
      </c>
      <c r="L115" s="64" t="str">
        <f>IF('2.1 Data FSVA 2025 &amp; Bobot'!Q115="","",IF('2.1 Data FSVA 2025 &amp; Bobot'!Q115&gt;='2.4 Prioritas Individu'!AD$7,1,IF('2.1 Data FSVA 2025 &amp; Bobot'!Q115&gt;='2.4 Prioritas Individu'!AD$8,2,IF('2.1 Data FSVA 2025 &amp; Bobot'!Q115&gt;='2.4 Prioritas Individu'!AD$9,3,IF('2.1 Data FSVA 2025 &amp; Bobot'!Q115&gt;='2.4 Prioritas Individu'!AD$10,4,IF('2.1 Data FSVA 2025 &amp; Bobot'!Q115&gt;='2.4 Prioritas Individu'!AD$11,5,6))))))</f>
        <v/>
      </c>
      <c r="M115" s="64" t="str">
        <f>IF('2.1 Data FSVA 2025 &amp; Bobot'!S115="","",IF('2.1 Data FSVA 2025 &amp; Bobot'!S115&gt;='2.4 Prioritas Individu'!AE$7,1,IF('2.1 Data FSVA 2025 &amp; Bobot'!S115&gt;='2.4 Prioritas Individu'!AE$8,2,IF('2.1 Data FSVA 2025 &amp; Bobot'!S115&gt;='2.4 Prioritas Individu'!AE$9,3,IF('2.1 Data FSVA 2025 &amp; Bobot'!S115&gt;='2.4 Prioritas Individu'!AE$10,4,IF('2.1 Data FSVA 2025 &amp; Bobot'!S115&gt;='2.4 Prioritas Individu'!AE$11,5,6))))))</f>
        <v/>
      </c>
      <c r="N115" s="64" t="str">
        <f>IF('2.1 Data FSVA 2025 &amp; Bobot'!U115="","",IF('2.1 Data FSVA 2025 &amp; Bobot'!U115&lt;'2.4 Prioritas Individu'!AF$7,1,IF('2.1 Data FSVA 2025 &amp; Bobot'!U115&lt;'2.4 Prioritas Individu'!AF$8,2,IF('2.1 Data FSVA 2025 &amp; Bobot'!U115&lt;'2.4 Prioritas Individu'!AF$9,3,IF('2.1 Data FSVA 2025 &amp; Bobot'!U115&lt;'2.4 Prioritas Individu'!AF$10,4,IF('2.1 Data FSVA 2025 &amp; Bobot'!U115&lt;'2.4 Prioritas Individu'!AF$11,5,6))))))</f>
        <v/>
      </c>
      <c r="O115" s="64" t="str">
        <f>IF('2.1 Data FSVA 2025 &amp; Bobot'!W115="","",IF('2.1 Data FSVA 2025 &amp; Bobot'!W115&gt;='2.4 Prioritas Individu'!AG$7,1,IF('2.1 Data FSVA 2025 &amp; Bobot'!W115&gt;='2.4 Prioritas Individu'!AG$8,2,IF('2.1 Data FSVA 2025 &amp; Bobot'!W115&gt;='2.4 Prioritas Individu'!AG$9,3,IF('2.1 Data FSVA 2025 &amp; Bobot'!W115&gt;='2.4 Prioritas Individu'!AG$10,4,IF('2.1 Data FSVA 2025 &amp; Bobot'!W115&gt;='2.4 Prioritas Individu'!AG$11,5,6))))))</f>
        <v/>
      </c>
      <c r="P115" s="64" t="str">
        <f>IF('2.1 Data FSVA 2025 &amp; Bobot'!Y115="","",IF('2.1 Data FSVA 2025 &amp; Bobot'!Y115&lt;'2.4 Prioritas Individu'!AH$7,1,IF('2.1 Data FSVA 2025 &amp; Bobot'!Y115&lt;'2.4 Prioritas Individu'!AH$8,2,IF('2.1 Data FSVA 2025 &amp; Bobot'!Y115&lt;'2.4 Prioritas Individu'!AH$9,3,IF('2.1 Data FSVA 2025 &amp; Bobot'!Y115&lt;'2.4 Prioritas Individu'!AH$10,4,IF('2.1 Data FSVA 2025 &amp; Bobot'!Y115&lt;'2.4 Prioritas Individu'!AH$11,5,6))))))</f>
        <v/>
      </c>
      <c r="Q115" s="64" t="str">
        <f>IF('2.1 Data FSVA 2025 &amp; Bobot'!AA115="","",IF('2.1 Data FSVA 2025 &amp; Bobot'!AA115&lt;'2.4 Prioritas Individu'!AI$7,1,IF('2.1 Data FSVA 2025 &amp; Bobot'!AA115&lt;'2.4 Prioritas Individu'!AI$8,2,IF('2.1 Data FSVA 2025 &amp; Bobot'!AA115&lt;'2.4 Prioritas Individu'!AI$9,3,IF('2.1 Data FSVA 2025 &amp; Bobot'!AA115&lt;'2.4 Prioritas Individu'!AI$10,4,IF('2.1 Data FSVA 2025 &amp; Bobot'!AA115&lt;'2.4 Prioritas Individu'!AI$11,5,6))))))</f>
        <v/>
      </c>
      <c r="R115" s="64" t="str">
        <f>IF('2.1 Data FSVA 2025 &amp; Bobot'!AC115="","",IF('2.1 Data FSVA 2025 &amp; Bobot'!AC115&gt;='2.4 Prioritas Individu'!AJ$7,1,IF('2.1 Data FSVA 2025 &amp; Bobot'!AC115&gt;='2.4 Prioritas Individu'!AJ$8,2,IF('2.1 Data FSVA 2025 &amp; Bobot'!AC115&gt;='2.4 Prioritas Individu'!AJ$9,3,4))))</f>
        <v/>
      </c>
      <c r="S115" s="4" t="str">
        <f>'2.3 Indeks &amp; Cut off Komposit'!U119</f>
        <v>-</v>
      </c>
      <c r="T115" s="1" t="str">
        <f t="shared" si="2"/>
        <v>-</v>
      </c>
      <c r="U115" s="64" t="str">
        <f t="shared" si="3"/>
        <v>-</v>
      </c>
    </row>
    <row r="116" spans="1:21" x14ac:dyDescent="0.3">
      <c r="A116" s="1" t="str">
        <f>IF('2.1 Data FSVA 2025 &amp; Bobot'!A116="","",'2.1 Data FSVA 2025 &amp; Bobot'!A116)</f>
        <v/>
      </c>
      <c r="B116" s="2" t="str">
        <f>IF('2.1 Data FSVA 2025 &amp; Bobot'!B116="","",'2.1 Data FSVA 2025 &amp; Bobot'!B116)</f>
        <v/>
      </c>
      <c r="C116" s="1" t="str">
        <f>IF('2.1 Data FSVA 2025 &amp; Bobot'!C116="","",'2.1 Data FSVA 2025 &amp; Bobot'!C116)</f>
        <v/>
      </c>
      <c r="D116" s="1" t="str">
        <f>IF('2.1 Data FSVA 2025 &amp; Bobot'!D116="","",'2.1 Data FSVA 2025 &amp; Bobot'!D116)</f>
        <v/>
      </c>
      <c r="E116" s="1" t="str">
        <f>IF('2.1 Data FSVA 2025 &amp; Bobot'!E116="","",'2.1 Data FSVA 2025 &amp; Bobot'!E116)</f>
        <v/>
      </c>
      <c r="F116" s="2" t="str">
        <f>IF('2.1 Data FSVA 2025 &amp; Bobot'!F116="","",'2.1 Data FSVA 2025 &amp; Bobot'!F116)</f>
        <v/>
      </c>
      <c r="G116" s="64" t="str">
        <f>IF('2.1 Data FSVA 2025 &amp; Bobot'!G116="","",IF('2.1 Data FSVA 2025 &amp; Bobot'!G116&gt;='2.4 Prioritas Individu'!$Y$7,1,IF('2.1 Data FSVA 2025 &amp; Bobot'!G116&gt;='2.4 Prioritas Individu'!$Y$8,2,IF('2.1 Data FSVA 2025 &amp; Bobot'!G116&gt;='2.4 Prioritas Individu'!$Y$9,3,IF('2.1 Data FSVA 2025 &amp; Bobot'!G116&gt;='2.4 Prioritas Individu'!$Y$10,4,IF('2.1 Data FSVA 2025 &amp; Bobot'!G116&gt;='2.4 Prioritas Individu'!$Y$11,5,6))))))</f>
        <v/>
      </c>
      <c r="H116" s="64" t="str">
        <f>IF('2.1 Data FSVA 2025 &amp; Bobot'!I116="","",IF('2.1 Data FSVA 2025 &amp; Bobot'!I116&lt;'2.4 Prioritas Individu'!$Z$7,1,IF('2.1 Data FSVA 2025 &amp; Bobot'!I116&lt;'2.4 Prioritas Individu'!$Z$8,2,IF('2.1 Data FSVA 2025 &amp; Bobot'!I116&lt;'2.4 Prioritas Individu'!$Z$9,3,IF('2.1 Data FSVA 2025 &amp; Bobot'!I116&lt;'2.4 Prioritas Individu'!$Z$10,4,IF('2.1 Data FSVA 2025 &amp; Bobot'!I116&lt;'2.4 Prioritas Individu'!$Z$11,5,6))))))</f>
        <v/>
      </c>
      <c r="I116" s="64" t="str">
        <f>IF('2.1 Data FSVA 2025 &amp; Bobot'!K116="","",IF('2.1 Data FSVA 2025 &amp; Bobot'!K116&lt;'2.4 Prioritas Individu'!AA$7,1,IF('2.1 Data FSVA 2025 &amp; Bobot'!K116&lt;'2.4 Prioritas Individu'!AA$8,2,IF('2.1 Data FSVA 2025 &amp; Bobot'!K116&lt;'2.4 Prioritas Individu'!AA$9,3,IF('2.1 Data FSVA 2025 &amp; Bobot'!K116&lt;'2.4 Prioritas Individu'!AA$10,4,IF('2.1 Data FSVA 2025 &amp; Bobot'!K116&lt;'2.4 Prioritas Individu'!AA$11,5,6))))))</f>
        <v/>
      </c>
      <c r="J116" s="64" t="str">
        <f>IF('2.1 Data FSVA 2025 &amp; Bobot'!M116="","",IF('2.1 Data FSVA 2025 &amp; Bobot'!M116&lt;'2.4 Prioritas Individu'!AB$7,1,IF('2.1 Data FSVA 2025 &amp; Bobot'!M116&lt;'2.4 Prioritas Individu'!AB$8,2,IF('2.1 Data FSVA 2025 &amp; Bobot'!M116&lt;'2.4 Prioritas Individu'!AB$9,3,IF('2.1 Data FSVA 2025 &amp; Bobot'!M116&lt;'2.4 Prioritas Individu'!AB$10,4,IF('2.1 Data FSVA 2025 &amp; Bobot'!M116&lt;'2.4 Prioritas Individu'!AB$11,5,6))))))</f>
        <v/>
      </c>
      <c r="K116" s="64" t="str">
        <f>IF('2.1 Data FSVA 2025 &amp; Bobot'!O116="","",IF('2.1 Data FSVA 2025 &amp; Bobot'!O116&gt;='2.4 Prioritas Individu'!AC$7,1,IF('2.1 Data FSVA 2025 &amp; Bobot'!O116&gt;='2.4 Prioritas Individu'!AC$8,2,IF('2.1 Data FSVA 2025 &amp; Bobot'!O116&gt;='2.4 Prioritas Individu'!AC$9,3,IF('2.1 Data FSVA 2025 &amp; Bobot'!O116&gt;='2.4 Prioritas Individu'!AC$10,4,IF('2.1 Data FSVA 2025 &amp; Bobot'!O116&gt;='2.4 Prioritas Individu'!AC$11,5,6))))))</f>
        <v/>
      </c>
      <c r="L116" s="64" t="str">
        <f>IF('2.1 Data FSVA 2025 &amp; Bobot'!Q116="","",IF('2.1 Data FSVA 2025 &amp; Bobot'!Q116&gt;='2.4 Prioritas Individu'!AD$7,1,IF('2.1 Data FSVA 2025 &amp; Bobot'!Q116&gt;='2.4 Prioritas Individu'!AD$8,2,IF('2.1 Data FSVA 2025 &amp; Bobot'!Q116&gt;='2.4 Prioritas Individu'!AD$9,3,IF('2.1 Data FSVA 2025 &amp; Bobot'!Q116&gt;='2.4 Prioritas Individu'!AD$10,4,IF('2.1 Data FSVA 2025 &amp; Bobot'!Q116&gt;='2.4 Prioritas Individu'!AD$11,5,6))))))</f>
        <v/>
      </c>
      <c r="M116" s="64" t="str">
        <f>IF('2.1 Data FSVA 2025 &amp; Bobot'!S116="","",IF('2.1 Data FSVA 2025 &amp; Bobot'!S116&gt;='2.4 Prioritas Individu'!AE$7,1,IF('2.1 Data FSVA 2025 &amp; Bobot'!S116&gt;='2.4 Prioritas Individu'!AE$8,2,IF('2.1 Data FSVA 2025 &amp; Bobot'!S116&gt;='2.4 Prioritas Individu'!AE$9,3,IF('2.1 Data FSVA 2025 &amp; Bobot'!S116&gt;='2.4 Prioritas Individu'!AE$10,4,IF('2.1 Data FSVA 2025 &amp; Bobot'!S116&gt;='2.4 Prioritas Individu'!AE$11,5,6))))))</f>
        <v/>
      </c>
      <c r="N116" s="64" t="str">
        <f>IF('2.1 Data FSVA 2025 &amp; Bobot'!U116="","",IF('2.1 Data FSVA 2025 &amp; Bobot'!U116&lt;'2.4 Prioritas Individu'!AF$7,1,IF('2.1 Data FSVA 2025 &amp; Bobot'!U116&lt;'2.4 Prioritas Individu'!AF$8,2,IF('2.1 Data FSVA 2025 &amp; Bobot'!U116&lt;'2.4 Prioritas Individu'!AF$9,3,IF('2.1 Data FSVA 2025 &amp; Bobot'!U116&lt;'2.4 Prioritas Individu'!AF$10,4,IF('2.1 Data FSVA 2025 &amp; Bobot'!U116&lt;'2.4 Prioritas Individu'!AF$11,5,6))))))</f>
        <v/>
      </c>
      <c r="O116" s="64" t="str">
        <f>IF('2.1 Data FSVA 2025 &amp; Bobot'!W116="","",IF('2.1 Data FSVA 2025 &amp; Bobot'!W116&gt;='2.4 Prioritas Individu'!AG$7,1,IF('2.1 Data FSVA 2025 &amp; Bobot'!W116&gt;='2.4 Prioritas Individu'!AG$8,2,IF('2.1 Data FSVA 2025 &amp; Bobot'!W116&gt;='2.4 Prioritas Individu'!AG$9,3,IF('2.1 Data FSVA 2025 &amp; Bobot'!W116&gt;='2.4 Prioritas Individu'!AG$10,4,IF('2.1 Data FSVA 2025 &amp; Bobot'!W116&gt;='2.4 Prioritas Individu'!AG$11,5,6))))))</f>
        <v/>
      </c>
      <c r="P116" s="64" t="str">
        <f>IF('2.1 Data FSVA 2025 &amp; Bobot'!Y116="","",IF('2.1 Data FSVA 2025 &amp; Bobot'!Y116&lt;'2.4 Prioritas Individu'!AH$7,1,IF('2.1 Data FSVA 2025 &amp; Bobot'!Y116&lt;'2.4 Prioritas Individu'!AH$8,2,IF('2.1 Data FSVA 2025 &amp; Bobot'!Y116&lt;'2.4 Prioritas Individu'!AH$9,3,IF('2.1 Data FSVA 2025 &amp; Bobot'!Y116&lt;'2.4 Prioritas Individu'!AH$10,4,IF('2.1 Data FSVA 2025 &amp; Bobot'!Y116&lt;'2.4 Prioritas Individu'!AH$11,5,6))))))</f>
        <v/>
      </c>
      <c r="Q116" s="64" t="str">
        <f>IF('2.1 Data FSVA 2025 &amp; Bobot'!AA116="","",IF('2.1 Data FSVA 2025 &amp; Bobot'!AA116&lt;'2.4 Prioritas Individu'!AI$7,1,IF('2.1 Data FSVA 2025 &amp; Bobot'!AA116&lt;'2.4 Prioritas Individu'!AI$8,2,IF('2.1 Data FSVA 2025 &amp; Bobot'!AA116&lt;'2.4 Prioritas Individu'!AI$9,3,IF('2.1 Data FSVA 2025 &amp; Bobot'!AA116&lt;'2.4 Prioritas Individu'!AI$10,4,IF('2.1 Data FSVA 2025 &amp; Bobot'!AA116&lt;'2.4 Prioritas Individu'!AI$11,5,6))))))</f>
        <v/>
      </c>
      <c r="R116" s="64" t="str">
        <f>IF('2.1 Data FSVA 2025 &amp; Bobot'!AC116="","",IF('2.1 Data FSVA 2025 &amp; Bobot'!AC116&gt;='2.4 Prioritas Individu'!AJ$7,1,IF('2.1 Data FSVA 2025 &amp; Bobot'!AC116&gt;='2.4 Prioritas Individu'!AJ$8,2,IF('2.1 Data FSVA 2025 &amp; Bobot'!AC116&gt;='2.4 Prioritas Individu'!AJ$9,3,4))))</f>
        <v/>
      </c>
      <c r="S116" s="4" t="str">
        <f>'2.3 Indeks &amp; Cut off Komposit'!U120</f>
        <v>-</v>
      </c>
      <c r="T116" s="1" t="str">
        <f t="shared" si="2"/>
        <v>-</v>
      </c>
      <c r="U116" s="64" t="str">
        <f t="shared" si="3"/>
        <v>-</v>
      </c>
    </row>
    <row r="117" spans="1:21" x14ac:dyDescent="0.3">
      <c r="A117" s="1" t="str">
        <f>IF('2.1 Data FSVA 2025 &amp; Bobot'!A117="","",'2.1 Data FSVA 2025 &amp; Bobot'!A117)</f>
        <v/>
      </c>
      <c r="B117" s="2" t="str">
        <f>IF('2.1 Data FSVA 2025 &amp; Bobot'!B117="","",'2.1 Data FSVA 2025 &amp; Bobot'!B117)</f>
        <v/>
      </c>
      <c r="C117" s="1" t="str">
        <f>IF('2.1 Data FSVA 2025 &amp; Bobot'!C117="","",'2.1 Data FSVA 2025 &amp; Bobot'!C117)</f>
        <v/>
      </c>
      <c r="D117" s="1" t="str">
        <f>IF('2.1 Data FSVA 2025 &amp; Bobot'!D117="","",'2.1 Data FSVA 2025 &amp; Bobot'!D117)</f>
        <v/>
      </c>
      <c r="E117" s="1" t="str">
        <f>IF('2.1 Data FSVA 2025 &amp; Bobot'!E117="","",'2.1 Data FSVA 2025 &amp; Bobot'!E117)</f>
        <v/>
      </c>
      <c r="F117" s="2" t="str">
        <f>IF('2.1 Data FSVA 2025 &amp; Bobot'!F117="","",'2.1 Data FSVA 2025 &amp; Bobot'!F117)</f>
        <v/>
      </c>
      <c r="G117" s="64" t="str">
        <f>IF('2.1 Data FSVA 2025 &amp; Bobot'!G117="","",IF('2.1 Data FSVA 2025 &amp; Bobot'!G117&gt;='2.4 Prioritas Individu'!$Y$7,1,IF('2.1 Data FSVA 2025 &amp; Bobot'!G117&gt;='2.4 Prioritas Individu'!$Y$8,2,IF('2.1 Data FSVA 2025 &amp; Bobot'!G117&gt;='2.4 Prioritas Individu'!$Y$9,3,IF('2.1 Data FSVA 2025 &amp; Bobot'!G117&gt;='2.4 Prioritas Individu'!$Y$10,4,IF('2.1 Data FSVA 2025 &amp; Bobot'!G117&gt;='2.4 Prioritas Individu'!$Y$11,5,6))))))</f>
        <v/>
      </c>
      <c r="H117" s="64" t="str">
        <f>IF('2.1 Data FSVA 2025 &amp; Bobot'!I117="","",IF('2.1 Data FSVA 2025 &amp; Bobot'!I117&lt;'2.4 Prioritas Individu'!$Z$7,1,IF('2.1 Data FSVA 2025 &amp; Bobot'!I117&lt;'2.4 Prioritas Individu'!$Z$8,2,IF('2.1 Data FSVA 2025 &amp; Bobot'!I117&lt;'2.4 Prioritas Individu'!$Z$9,3,IF('2.1 Data FSVA 2025 &amp; Bobot'!I117&lt;'2.4 Prioritas Individu'!$Z$10,4,IF('2.1 Data FSVA 2025 &amp; Bobot'!I117&lt;'2.4 Prioritas Individu'!$Z$11,5,6))))))</f>
        <v/>
      </c>
      <c r="I117" s="64" t="str">
        <f>IF('2.1 Data FSVA 2025 &amp; Bobot'!K117="","",IF('2.1 Data FSVA 2025 &amp; Bobot'!K117&lt;'2.4 Prioritas Individu'!AA$7,1,IF('2.1 Data FSVA 2025 &amp; Bobot'!K117&lt;'2.4 Prioritas Individu'!AA$8,2,IF('2.1 Data FSVA 2025 &amp; Bobot'!K117&lt;'2.4 Prioritas Individu'!AA$9,3,IF('2.1 Data FSVA 2025 &amp; Bobot'!K117&lt;'2.4 Prioritas Individu'!AA$10,4,IF('2.1 Data FSVA 2025 &amp; Bobot'!K117&lt;'2.4 Prioritas Individu'!AA$11,5,6))))))</f>
        <v/>
      </c>
      <c r="J117" s="64" t="str">
        <f>IF('2.1 Data FSVA 2025 &amp; Bobot'!M117="","",IF('2.1 Data FSVA 2025 &amp; Bobot'!M117&lt;'2.4 Prioritas Individu'!AB$7,1,IF('2.1 Data FSVA 2025 &amp; Bobot'!M117&lt;'2.4 Prioritas Individu'!AB$8,2,IF('2.1 Data FSVA 2025 &amp; Bobot'!M117&lt;'2.4 Prioritas Individu'!AB$9,3,IF('2.1 Data FSVA 2025 &amp; Bobot'!M117&lt;'2.4 Prioritas Individu'!AB$10,4,IF('2.1 Data FSVA 2025 &amp; Bobot'!M117&lt;'2.4 Prioritas Individu'!AB$11,5,6))))))</f>
        <v/>
      </c>
      <c r="K117" s="64" t="str">
        <f>IF('2.1 Data FSVA 2025 &amp; Bobot'!O117="","",IF('2.1 Data FSVA 2025 &amp; Bobot'!O117&gt;='2.4 Prioritas Individu'!AC$7,1,IF('2.1 Data FSVA 2025 &amp; Bobot'!O117&gt;='2.4 Prioritas Individu'!AC$8,2,IF('2.1 Data FSVA 2025 &amp; Bobot'!O117&gt;='2.4 Prioritas Individu'!AC$9,3,IF('2.1 Data FSVA 2025 &amp; Bobot'!O117&gt;='2.4 Prioritas Individu'!AC$10,4,IF('2.1 Data FSVA 2025 &amp; Bobot'!O117&gt;='2.4 Prioritas Individu'!AC$11,5,6))))))</f>
        <v/>
      </c>
      <c r="L117" s="64" t="str">
        <f>IF('2.1 Data FSVA 2025 &amp; Bobot'!Q117="","",IF('2.1 Data FSVA 2025 &amp; Bobot'!Q117&gt;='2.4 Prioritas Individu'!AD$7,1,IF('2.1 Data FSVA 2025 &amp; Bobot'!Q117&gt;='2.4 Prioritas Individu'!AD$8,2,IF('2.1 Data FSVA 2025 &amp; Bobot'!Q117&gt;='2.4 Prioritas Individu'!AD$9,3,IF('2.1 Data FSVA 2025 &amp; Bobot'!Q117&gt;='2.4 Prioritas Individu'!AD$10,4,IF('2.1 Data FSVA 2025 &amp; Bobot'!Q117&gt;='2.4 Prioritas Individu'!AD$11,5,6))))))</f>
        <v/>
      </c>
      <c r="M117" s="64" t="str">
        <f>IF('2.1 Data FSVA 2025 &amp; Bobot'!S117="","",IF('2.1 Data FSVA 2025 &amp; Bobot'!S117&gt;='2.4 Prioritas Individu'!AE$7,1,IF('2.1 Data FSVA 2025 &amp; Bobot'!S117&gt;='2.4 Prioritas Individu'!AE$8,2,IF('2.1 Data FSVA 2025 &amp; Bobot'!S117&gt;='2.4 Prioritas Individu'!AE$9,3,IF('2.1 Data FSVA 2025 &amp; Bobot'!S117&gt;='2.4 Prioritas Individu'!AE$10,4,IF('2.1 Data FSVA 2025 &amp; Bobot'!S117&gt;='2.4 Prioritas Individu'!AE$11,5,6))))))</f>
        <v/>
      </c>
      <c r="N117" s="64" t="str">
        <f>IF('2.1 Data FSVA 2025 &amp; Bobot'!U117="","",IF('2.1 Data FSVA 2025 &amp; Bobot'!U117&lt;'2.4 Prioritas Individu'!AF$7,1,IF('2.1 Data FSVA 2025 &amp; Bobot'!U117&lt;'2.4 Prioritas Individu'!AF$8,2,IF('2.1 Data FSVA 2025 &amp; Bobot'!U117&lt;'2.4 Prioritas Individu'!AF$9,3,IF('2.1 Data FSVA 2025 &amp; Bobot'!U117&lt;'2.4 Prioritas Individu'!AF$10,4,IF('2.1 Data FSVA 2025 &amp; Bobot'!U117&lt;'2.4 Prioritas Individu'!AF$11,5,6))))))</f>
        <v/>
      </c>
      <c r="O117" s="64" t="str">
        <f>IF('2.1 Data FSVA 2025 &amp; Bobot'!W117="","",IF('2.1 Data FSVA 2025 &amp; Bobot'!W117&gt;='2.4 Prioritas Individu'!AG$7,1,IF('2.1 Data FSVA 2025 &amp; Bobot'!W117&gt;='2.4 Prioritas Individu'!AG$8,2,IF('2.1 Data FSVA 2025 &amp; Bobot'!W117&gt;='2.4 Prioritas Individu'!AG$9,3,IF('2.1 Data FSVA 2025 &amp; Bobot'!W117&gt;='2.4 Prioritas Individu'!AG$10,4,IF('2.1 Data FSVA 2025 &amp; Bobot'!W117&gt;='2.4 Prioritas Individu'!AG$11,5,6))))))</f>
        <v/>
      </c>
      <c r="P117" s="64" t="str">
        <f>IF('2.1 Data FSVA 2025 &amp; Bobot'!Y117="","",IF('2.1 Data FSVA 2025 &amp; Bobot'!Y117&lt;'2.4 Prioritas Individu'!AH$7,1,IF('2.1 Data FSVA 2025 &amp; Bobot'!Y117&lt;'2.4 Prioritas Individu'!AH$8,2,IF('2.1 Data FSVA 2025 &amp; Bobot'!Y117&lt;'2.4 Prioritas Individu'!AH$9,3,IF('2.1 Data FSVA 2025 &amp; Bobot'!Y117&lt;'2.4 Prioritas Individu'!AH$10,4,IF('2.1 Data FSVA 2025 &amp; Bobot'!Y117&lt;'2.4 Prioritas Individu'!AH$11,5,6))))))</f>
        <v/>
      </c>
      <c r="Q117" s="64" t="str">
        <f>IF('2.1 Data FSVA 2025 &amp; Bobot'!AA117="","",IF('2.1 Data FSVA 2025 &amp; Bobot'!AA117&lt;'2.4 Prioritas Individu'!AI$7,1,IF('2.1 Data FSVA 2025 &amp; Bobot'!AA117&lt;'2.4 Prioritas Individu'!AI$8,2,IF('2.1 Data FSVA 2025 &amp; Bobot'!AA117&lt;'2.4 Prioritas Individu'!AI$9,3,IF('2.1 Data FSVA 2025 &amp; Bobot'!AA117&lt;'2.4 Prioritas Individu'!AI$10,4,IF('2.1 Data FSVA 2025 &amp; Bobot'!AA117&lt;'2.4 Prioritas Individu'!AI$11,5,6))))))</f>
        <v/>
      </c>
      <c r="R117" s="64" t="str">
        <f>IF('2.1 Data FSVA 2025 &amp; Bobot'!AC117="","",IF('2.1 Data FSVA 2025 &amp; Bobot'!AC117&gt;='2.4 Prioritas Individu'!AJ$7,1,IF('2.1 Data FSVA 2025 &amp; Bobot'!AC117&gt;='2.4 Prioritas Individu'!AJ$8,2,IF('2.1 Data FSVA 2025 &amp; Bobot'!AC117&gt;='2.4 Prioritas Individu'!AJ$9,3,4))))</f>
        <v/>
      </c>
      <c r="S117" s="4" t="str">
        <f>'2.3 Indeks &amp; Cut off Komposit'!U121</f>
        <v>-</v>
      </c>
      <c r="T117" s="1" t="str">
        <f t="shared" si="2"/>
        <v>-</v>
      </c>
      <c r="U117" s="64" t="str">
        <f t="shared" si="3"/>
        <v>-</v>
      </c>
    </row>
    <row r="118" spans="1:21" x14ac:dyDescent="0.3">
      <c r="A118" s="1" t="str">
        <f>IF('2.1 Data FSVA 2025 &amp; Bobot'!A118="","",'2.1 Data FSVA 2025 &amp; Bobot'!A118)</f>
        <v/>
      </c>
      <c r="B118" s="2" t="str">
        <f>IF('2.1 Data FSVA 2025 &amp; Bobot'!B118="","",'2.1 Data FSVA 2025 &amp; Bobot'!B118)</f>
        <v/>
      </c>
      <c r="C118" s="1" t="str">
        <f>IF('2.1 Data FSVA 2025 &amp; Bobot'!C118="","",'2.1 Data FSVA 2025 &amp; Bobot'!C118)</f>
        <v/>
      </c>
      <c r="D118" s="1" t="str">
        <f>IF('2.1 Data FSVA 2025 &amp; Bobot'!D118="","",'2.1 Data FSVA 2025 &amp; Bobot'!D118)</f>
        <v/>
      </c>
      <c r="E118" s="1" t="str">
        <f>IF('2.1 Data FSVA 2025 &amp; Bobot'!E118="","",'2.1 Data FSVA 2025 &amp; Bobot'!E118)</f>
        <v/>
      </c>
      <c r="F118" s="2" t="str">
        <f>IF('2.1 Data FSVA 2025 &amp; Bobot'!F118="","",'2.1 Data FSVA 2025 &amp; Bobot'!F118)</f>
        <v/>
      </c>
      <c r="G118" s="64" t="str">
        <f>IF('2.1 Data FSVA 2025 &amp; Bobot'!G118="","",IF('2.1 Data FSVA 2025 &amp; Bobot'!G118&gt;='2.4 Prioritas Individu'!$Y$7,1,IF('2.1 Data FSVA 2025 &amp; Bobot'!G118&gt;='2.4 Prioritas Individu'!$Y$8,2,IF('2.1 Data FSVA 2025 &amp; Bobot'!G118&gt;='2.4 Prioritas Individu'!$Y$9,3,IF('2.1 Data FSVA 2025 &amp; Bobot'!G118&gt;='2.4 Prioritas Individu'!$Y$10,4,IF('2.1 Data FSVA 2025 &amp; Bobot'!G118&gt;='2.4 Prioritas Individu'!$Y$11,5,6))))))</f>
        <v/>
      </c>
      <c r="H118" s="64" t="str">
        <f>IF('2.1 Data FSVA 2025 &amp; Bobot'!I118="","",IF('2.1 Data FSVA 2025 &amp; Bobot'!I118&lt;'2.4 Prioritas Individu'!$Z$7,1,IF('2.1 Data FSVA 2025 &amp; Bobot'!I118&lt;'2.4 Prioritas Individu'!$Z$8,2,IF('2.1 Data FSVA 2025 &amp; Bobot'!I118&lt;'2.4 Prioritas Individu'!$Z$9,3,IF('2.1 Data FSVA 2025 &amp; Bobot'!I118&lt;'2.4 Prioritas Individu'!$Z$10,4,IF('2.1 Data FSVA 2025 &amp; Bobot'!I118&lt;'2.4 Prioritas Individu'!$Z$11,5,6))))))</f>
        <v/>
      </c>
      <c r="I118" s="64" t="str">
        <f>IF('2.1 Data FSVA 2025 &amp; Bobot'!K118="","",IF('2.1 Data FSVA 2025 &amp; Bobot'!K118&lt;'2.4 Prioritas Individu'!AA$7,1,IF('2.1 Data FSVA 2025 &amp; Bobot'!K118&lt;'2.4 Prioritas Individu'!AA$8,2,IF('2.1 Data FSVA 2025 &amp; Bobot'!K118&lt;'2.4 Prioritas Individu'!AA$9,3,IF('2.1 Data FSVA 2025 &amp; Bobot'!K118&lt;'2.4 Prioritas Individu'!AA$10,4,IF('2.1 Data FSVA 2025 &amp; Bobot'!K118&lt;'2.4 Prioritas Individu'!AA$11,5,6))))))</f>
        <v/>
      </c>
      <c r="J118" s="64" t="str">
        <f>IF('2.1 Data FSVA 2025 &amp; Bobot'!M118="","",IF('2.1 Data FSVA 2025 &amp; Bobot'!M118&lt;'2.4 Prioritas Individu'!AB$7,1,IF('2.1 Data FSVA 2025 &amp; Bobot'!M118&lt;'2.4 Prioritas Individu'!AB$8,2,IF('2.1 Data FSVA 2025 &amp; Bobot'!M118&lt;'2.4 Prioritas Individu'!AB$9,3,IF('2.1 Data FSVA 2025 &amp; Bobot'!M118&lt;'2.4 Prioritas Individu'!AB$10,4,IF('2.1 Data FSVA 2025 &amp; Bobot'!M118&lt;'2.4 Prioritas Individu'!AB$11,5,6))))))</f>
        <v/>
      </c>
      <c r="K118" s="64" t="str">
        <f>IF('2.1 Data FSVA 2025 &amp; Bobot'!O118="","",IF('2.1 Data FSVA 2025 &amp; Bobot'!O118&gt;='2.4 Prioritas Individu'!AC$7,1,IF('2.1 Data FSVA 2025 &amp; Bobot'!O118&gt;='2.4 Prioritas Individu'!AC$8,2,IF('2.1 Data FSVA 2025 &amp; Bobot'!O118&gt;='2.4 Prioritas Individu'!AC$9,3,IF('2.1 Data FSVA 2025 &amp; Bobot'!O118&gt;='2.4 Prioritas Individu'!AC$10,4,IF('2.1 Data FSVA 2025 &amp; Bobot'!O118&gt;='2.4 Prioritas Individu'!AC$11,5,6))))))</f>
        <v/>
      </c>
      <c r="L118" s="64" t="str">
        <f>IF('2.1 Data FSVA 2025 &amp; Bobot'!Q118="","",IF('2.1 Data FSVA 2025 &amp; Bobot'!Q118&gt;='2.4 Prioritas Individu'!AD$7,1,IF('2.1 Data FSVA 2025 &amp; Bobot'!Q118&gt;='2.4 Prioritas Individu'!AD$8,2,IF('2.1 Data FSVA 2025 &amp; Bobot'!Q118&gt;='2.4 Prioritas Individu'!AD$9,3,IF('2.1 Data FSVA 2025 &amp; Bobot'!Q118&gt;='2.4 Prioritas Individu'!AD$10,4,IF('2.1 Data FSVA 2025 &amp; Bobot'!Q118&gt;='2.4 Prioritas Individu'!AD$11,5,6))))))</f>
        <v/>
      </c>
      <c r="M118" s="64" t="str">
        <f>IF('2.1 Data FSVA 2025 &amp; Bobot'!S118="","",IF('2.1 Data FSVA 2025 &amp; Bobot'!S118&gt;='2.4 Prioritas Individu'!AE$7,1,IF('2.1 Data FSVA 2025 &amp; Bobot'!S118&gt;='2.4 Prioritas Individu'!AE$8,2,IF('2.1 Data FSVA 2025 &amp; Bobot'!S118&gt;='2.4 Prioritas Individu'!AE$9,3,IF('2.1 Data FSVA 2025 &amp; Bobot'!S118&gt;='2.4 Prioritas Individu'!AE$10,4,IF('2.1 Data FSVA 2025 &amp; Bobot'!S118&gt;='2.4 Prioritas Individu'!AE$11,5,6))))))</f>
        <v/>
      </c>
      <c r="N118" s="64" t="str">
        <f>IF('2.1 Data FSVA 2025 &amp; Bobot'!U118="","",IF('2.1 Data FSVA 2025 &amp; Bobot'!U118&lt;'2.4 Prioritas Individu'!AF$7,1,IF('2.1 Data FSVA 2025 &amp; Bobot'!U118&lt;'2.4 Prioritas Individu'!AF$8,2,IF('2.1 Data FSVA 2025 &amp; Bobot'!U118&lt;'2.4 Prioritas Individu'!AF$9,3,IF('2.1 Data FSVA 2025 &amp; Bobot'!U118&lt;'2.4 Prioritas Individu'!AF$10,4,IF('2.1 Data FSVA 2025 &amp; Bobot'!U118&lt;'2.4 Prioritas Individu'!AF$11,5,6))))))</f>
        <v/>
      </c>
      <c r="O118" s="64" t="str">
        <f>IF('2.1 Data FSVA 2025 &amp; Bobot'!W118="","",IF('2.1 Data FSVA 2025 &amp; Bobot'!W118&gt;='2.4 Prioritas Individu'!AG$7,1,IF('2.1 Data FSVA 2025 &amp; Bobot'!W118&gt;='2.4 Prioritas Individu'!AG$8,2,IF('2.1 Data FSVA 2025 &amp; Bobot'!W118&gt;='2.4 Prioritas Individu'!AG$9,3,IF('2.1 Data FSVA 2025 &amp; Bobot'!W118&gt;='2.4 Prioritas Individu'!AG$10,4,IF('2.1 Data FSVA 2025 &amp; Bobot'!W118&gt;='2.4 Prioritas Individu'!AG$11,5,6))))))</f>
        <v/>
      </c>
      <c r="P118" s="64" t="str">
        <f>IF('2.1 Data FSVA 2025 &amp; Bobot'!Y118="","",IF('2.1 Data FSVA 2025 &amp; Bobot'!Y118&lt;'2.4 Prioritas Individu'!AH$7,1,IF('2.1 Data FSVA 2025 &amp; Bobot'!Y118&lt;'2.4 Prioritas Individu'!AH$8,2,IF('2.1 Data FSVA 2025 &amp; Bobot'!Y118&lt;'2.4 Prioritas Individu'!AH$9,3,IF('2.1 Data FSVA 2025 &amp; Bobot'!Y118&lt;'2.4 Prioritas Individu'!AH$10,4,IF('2.1 Data FSVA 2025 &amp; Bobot'!Y118&lt;'2.4 Prioritas Individu'!AH$11,5,6))))))</f>
        <v/>
      </c>
      <c r="Q118" s="64" t="str">
        <f>IF('2.1 Data FSVA 2025 &amp; Bobot'!AA118="","",IF('2.1 Data FSVA 2025 &amp; Bobot'!AA118&lt;'2.4 Prioritas Individu'!AI$7,1,IF('2.1 Data FSVA 2025 &amp; Bobot'!AA118&lt;'2.4 Prioritas Individu'!AI$8,2,IF('2.1 Data FSVA 2025 &amp; Bobot'!AA118&lt;'2.4 Prioritas Individu'!AI$9,3,IF('2.1 Data FSVA 2025 &amp; Bobot'!AA118&lt;'2.4 Prioritas Individu'!AI$10,4,IF('2.1 Data FSVA 2025 &amp; Bobot'!AA118&lt;'2.4 Prioritas Individu'!AI$11,5,6))))))</f>
        <v/>
      </c>
      <c r="R118" s="64" t="str">
        <f>IF('2.1 Data FSVA 2025 &amp; Bobot'!AC118="","",IF('2.1 Data FSVA 2025 &amp; Bobot'!AC118&gt;='2.4 Prioritas Individu'!AJ$7,1,IF('2.1 Data FSVA 2025 &amp; Bobot'!AC118&gt;='2.4 Prioritas Individu'!AJ$8,2,IF('2.1 Data FSVA 2025 &amp; Bobot'!AC118&gt;='2.4 Prioritas Individu'!AJ$9,3,4))))</f>
        <v/>
      </c>
      <c r="S118" s="4" t="str">
        <f>'2.3 Indeks &amp; Cut off Komposit'!U122</f>
        <v>-</v>
      </c>
      <c r="T118" s="1" t="str">
        <f t="shared" si="2"/>
        <v>-</v>
      </c>
      <c r="U118" s="64" t="str">
        <f t="shared" si="3"/>
        <v>-</v>
      </c>
    </row>
    <row r="119" spans="1:21" x14ac:dyDescent="0.3">
      <c r="A119" s="1" t="str">
        <f>IF('2.1 Data FSVA 2025 &amp; Bobot'!A119="","",'2.1 Data FSVA 2025 &amp; Bobot'!A119)</f>
        <v/>
      </c>
      <c r="B119" s="2" t="str">
        <f>IF('2.1 Data FSVA 2025 &amp; Bobot'!B119="","",'2.1 Data FSVA 2025 &amp; Bobot'!B119)</f>
        <v/>
      </c>
      <c r="C119" s="1" t="str">
        <f>IF('2.1 Data FSVA 2025 &amp; Bobot'!C119="","",'2.1 Data FSVA 2025 &amp; Bobot'!C119)</f>
        <v/>
      </c>
      <c r="D119" s="1" t="str">
        <f>IF('2.1 Data FSVA 2025 &amp; Bobot'!D119="","",'2.1 Data FSVA 2025 &amp; Bobot'!D119)</f>
        <v/>
      </c>
      <c r="E119" s="1" t="str">
        <f>IF('2.1 Data FSVA 2025 &amp; Bobot'!E119="","",'2.1 Data FSVA 2025 &amp; Bobot'!E119)</f>
        <v/>
      </c>
      <c r="F119" s="2" t="str">
        <f>IF('2.1 Data FSVA 2025 &amp; Bobot'!F119="","",'2.1 Data FSVA 2025 &amp; Bobot'!F119)</f>
        <v/>
      </c>
      <c r="G119" s="64" t="str">
        <f>IF('2.1 Data FSVA 2025 &amp; Bobot'!G119="","",IF('2.1 Data FSVA 2025 &amp; Bobot'!G119&gt;='2.4 Prioritas Individu'!$Y$7,1,IF('2.1 Data FSVA 2025 &amp; Bobot'!G119&gt;='2.4 Prioritas Individu'!$Y$8,2,IF('2.1 Data FSVA 2025 &amp; Bobot'!G119&gt;='2.4 Prioritas Individu'!$Y$9,3,IF('2.1 Data FSVA 2025 &amp; Bobot'!G119&gt;='2.4 Prioritas Individu'!$Y$10,4,IF('2.1 Data FSVA 2025 &amp; Bobot'!G119&gt;='2.4 Prioritas Individu'!$Y$11,5,6))))))</f>
        <v/>
      </c>
      <c r="H119" s="64" t="str">
        <f>IF('2.1 Data FSVA 2025 &amp; Bobot'!I119="","",IF('2.1 Data FSVA 2025 &amp; Bobot'!I119&lt;'2.4 Prioritas Individu'!$Z$7,1,IF('2.1 Data FSVA 2025 &amp; Bobot'!I119&lt;'2.4 Prioritas Individu'!$Z$8,2,IF('2.1 Data FSVA 2025 &amp; Bobot'!I119&lt;'2.4 Prioritas Individu'!$Z$9,3,IF('2.1 Data FSVA 2025 &amp; Bobot'!I119&lt;'2.4 Prioritas Individu'!$Z$10,4,IF('2.1 Data FSVA 2025 &amp; Bobot'!I119&lt;'2.4 Prioritas Individu'!$Z$11,5,6))))))</f>
        <v/>
      </c>
      <c r="I119" s="64" t="str">
        <f>IF('2.1 Data FSVA 2025 &amp; Bobot'!K119="","",IF('2.1 Data FSVA 2025 &amp; Bobot'!K119&lt;'2.4 Prioritas Individu'!AA$7,1,IF('2.1 Data FSVA 2025 &amp; Bobot'!K119&lt;'2.4 Prioritas Individu'!AA$8,2,IF('2.1 Data FSVA 2025 &amp; Bobot'!K119&lt;'2.4 Prioritas Individu'!AA$9,3,IF('2.1 Data FSVA 2025 &amp; Bobot'!K119&lt;'2.4 Prioritas Individu'!AA$10,4,IF('2.1 Data FSVA 2025 &amp; Bobot'!K119&lt;'2.4 Prioritas Individu'!AA$11,5,6))))))</f>
        <v/>
      </c>
      <c r="J119" s="64" t="str">
        <f>IF('2.1 Data FSVA 2025 &amp; Bobot'!M119="","",IF('2.1 Data FSVA 2025 &amp; Bobot'!M119&lt;'2.4 Prioritas Individu'!AB$7,1,IF('2.1 Data FSVA 2025 &amp; Bobot'!M119&lt;'2.4 Prioritas Individu'!AB$8,2,IF('2.1 Data FSVA 2025 &amp; Bobot'!M119&lt;'2.4 Prioritas Individu'!AB$9,3,IF('2.1 Data FSVA 2025 &amp; Bobot'!M119&lt;'2.4 Prioritas Individu'!AB$10,4,IF('2.1 Data FSVA 2025 &amp; Bobot'!M119&lt;'2.4 Prioritas Individu'!AB$11,5,6))))))</f>
        <v/>
      </c>
      <c r="K119" s="64" t="str">
        <f>IF('2.1 Data FSVA 2025 &amp; Bobot'!O119="","",IF('2.1 Data FSVA 2025 &amp; Bobot'!O119&gt;='2.4 Prioritas Individu'!AC$7,1,IF('2.1 Data FSVA 2025 &amp; Bobot'!O119&gt;='2.4 Prioritas Individu'!AC$8,2,IF('2.1 Data FSVA 2025 &amp; Bobot'!O119&gt;='2.4 Prioritas Individu'!AC$9,3,IF('2.1 Data FSVA 2025 &amp; Bobot'!O119&gt;='2.4 Prioritas Individu'!AC$10,4,IF('2.1 Data FSVA 2025 &amp; Bobot'!O119&gt;='2.4 Prioritas Individu'!AC$11,5,6))))))</f>
        <v/>
      </c>
      <c r="L119" s="64" t="str">
        <f>IF('2.1 Data FSVA 2025 &amp; Bobot'!Q119="","",IF('2.1 Data FSVA 2025 &amp; Bobot'!Q119&gt;='2.4 Prioritas Individu'!AD$7,1,IF('2.1 Data FSVA 2025 &amp; Bobot'!Q119&gt;='2.4 Prioritas Individu'!AD$8,2,IF('2.1 Data FSVA 2025 &amp; Bobot'!Q119&gt;='2.4 Prioritas Individu'!AD$9,3,IF('2.1 Data FSVA 2025 &amp; Bobot'!Q119&gt;='2.4 Prioritas Individu'!AD$10,4,IF('2.1 Data FSVA 2025 &amp; Bobot'!Q119&gt;='2.4 Prioritas Individu'!AD$11,5,6))))))</f>
        <v/>
      </c>
      <c r="M119" s="64" t="str">
        <f>IF('2.1 Data FSVA 2025 &amp; Bobot'!S119="","",IF('2.1 Data FSVA 2025 &amp; Bobot'!S119&gt;='2.4 Prioritas Individu'!AE$7,1,IF('2.1 Data FSVA 2025 &amp; Bobot'!S119&gt;='2.4 Prioritas Individu'!AE$8,2,IF('2.1 Data FSVA 2025 &amp; Bobot'!S119&gt;='2.4 Prioritas Individu'!AE$9,3,IF('2.1 Data FSVA 2025 &amp; Bobot'!S119&gt;='2.4 Prioritas Individu'!AE$10,4,IF('2.1 Data FSVA 2025 &amp; Bobot'!S119&gt;='2.4 Prioritas Individu'!AE$11,5,6))))))</f>
        <v/>
      </c>
      <c r="N119" s="64" t="str">
        <f>IF('2.1 Data FSVA 2025 &amp; Bobot'!U119="","",IF('2.1 Data FSVA 2025 &amp; Bobot'!U119&lt;'2.4 Prioritas Individu'!AF$7,1,IF('2.1 Data FSVA 2025 &amp; Bobot'!U119&lt;'2.4 Prioritas Individu'!AF$8,2,IF('2.1 Data FSVA 2025 &amp; Bobot'!U119&lt;'2.4 Prioritas Individu'!AF$9,3,IF('2.1 Data FSVA 2025 &amp; Bobot'!U119&lt;'2.4 Prioritas Individu'!AF$10,4,IF('2.1 Data FSVA 2025 &amp; Bobot'!U119&lt;'2.4 Prioritas Individu'!AF$11,5,6))))))</f>
        <v/>
      </c>
      <c r="O119" s="64" t="str">
        <f>IF('2.1 Data FSVA 2025 &amp; Bobot'!W119="","",IF('2.1 Data FSVA 2025 &amp; Bobot'!W119&gt;='2.4 Prioritas Individu'!AG$7,1,IF('2.1 Data FSVA 2025 &amp; Bobot'!W119&gt;='2.4 Prioritas Individu'!AG$8,2,IF('2.1 Data FSVA 2025 &amp; Bobot'!W119&gt;='2.4 Prioritas Individu'!AG$9,3,IF('2.1 Data FSVA 2025 &amp; Bobot'!W119&gt;='2.4 Prioritas Individu'!AG$10,4,IF('2.1 Data FSVA 2025 &amp; Bobot'!W119&gt;='2.4 Prioritas Individu'!AG$11,5,6))))))</f>
        <v/>
      </c>
      <c r="P119" s="64" t="str">
        <f>IF('2.1 Data FSVA 2025 &amp; Bobot'!Y119="","",IF('2.1 Data FSVA 2025 &amp; Bobot'!Y119&lt;'2.4 Prioritas Individu'!AH$7,1,IF('2.1 Data FSVA 2025 &amp; Bobot'!Y119&lt;'2.4 Prioritas Individu'!AH$8,2,IF('2.1 Data FSVA 2025 &amp; Bobot'!Y119&lt;'2.4 Prioritas Individu'!AH$9,3,IF('2.1 Data FSVA 2025 &amp; Bobot'!Y119&lt;'2.4 Prioritas Individu'!AH$10,4,IF('2.1 Data FSVA 2025 &amp; Bobot'!Y119&lt;'2.4 Prioritas Individu'!AH$11,5,6))))))</f>
        <v/>
      </c>
      <c r="Q119" s="64" t="str">
        <f>IF('2.1 Data FSVA 2025 &amp; Bobot'!AA119="","",IF('2.1 Data FSVA 2025 &amp; Bobot'!AA119&lt;'2.4 Prioritas Individu'!AI$7,1,IF('2.1 Data FSVA 2025 &amp; Bobot'!AA119&lt;'2.4 Prioritas Individu'!AI$8,2,IF('2.1 Data FSVA 2025 &amp; Bobot'!AA119&lt;'2.4 Prioritas Individu'!AI$9,3,IF('2.1 Data FSVA 2025 &amp; Bobot'!AA119&lt;'2.4 Prioritas Individu'!AI$10,4,IF('2.1 Data FSVA 2025 &amp; Bobot'!AA119&lt;'2.4 Prioritas Individu'!AI$11,5,6))))))</f>
        <v/>
      </c>
      <c r="R119" s="64" t="str">
        <f>IF('2.1 Data FSVA 2025 &amp; Bobot'!AC119="","",IF('2.1 Data FSVA 2025 &amp; Bobot'!AC119&gt;='2.4 Prioritas Individu'!AJ$7,1,IF('2.1 Data FSVA 2025 &amp; Bobot'!AC119&gt;='2.4 Prioritas Individu'!AJ$8,2,IF('2.1 Data FSVA 2025 &amp; Bobot'!AC119&gt;='2.4 Prioritas Individu'!AJ$9,3,4))))</f>
        <v/>
      </c>
      <c r="S119" s="4" t="str">
        <f>'2.3 Indeks &amp; Cut off Komposit'!U123</f>
        <v>-</v>
      </c>
      <c r="T119" s="1" t="str">
        <f t="shared" si="2"/>
        <v>-</v>
      </c>
      <c r="U119" s="64" t="str">
        <f t="shared" si="3"/>
        <v>-</v>
      </c>
    </row>
    <row r="120" spans="1:21" x14ac:dyDescent="0.3">
      <c r="A120" s="1" t="str">
        <f>IF('2.1 Data FSVA 2025 &amp; Bobot'!A120="","",'2.1 Data FSVA 2025 &amp; Bobot'!A120)</f>
        <v/>
      </c>
      <c r="B120" s="2" t="str">
        <f>IF('2.1 Data FSVA 2025 &amp; Bobot'!B120="","",'2.1 Data FSVA 2025 &amp; Bobot'!B120)</f>
        <v/>
      </c>
      <c r="C120" s="1" t="str">
        <f>IF('2.1 Data FSVA 2025 &amp; Bobot'!C120="","",'2.1 Data FSVA 2025 &amp; Bobot'!C120)</f>
        <v/>
      </c>
      <c r="D120" s="1" t="str">
        <f>IF('2.1 Data FSVA 2025 &amp; Bobot'!D120="","",'2.1 Data FSVA 2025 &amp; Bobot'!D120)</f>
        <v/>
      </c>
      <c r="E120" s="1" t="str">
        <f>IF('2.1 Data FSVA 2025 &amp; Bobot'!E120="","",'2.1 Data FSVA 2025 &amp; Bobot'!E120)</f>
        <v/>
      </c>
      <c r="F120" s="2" t="str">
        <f>IF('2.1 Data FSVA 2025 &amp; Bobot'!F120="","",'2.1 Data FSVA 2025 &amp; Bobot'!F120)</f>
        <v/>
      </c>
      <c r="G120" s="64" t="str">
        <f>IF('2.1 Data FSVA 2025 &amp; Bobot'!G120="","",IF('2.1 Data FSVA 2025 &amp; Bobot'!G120&gt;='2.4 Prioritas Individu'!$Y$7,1,IF('2.1 Data FSVA 2025 &amp; Bobot'!G120&gt;='2.4 Prioritas Individu'!$Y$8,2,IF('2.1 Data FSVA 2025 &amp; Bobot'!G120&gt;='2.4 Prioritas Individu'!$Y$9,3,IF('2.1 Data FSVA 2025 &amp; Bobot'!G120&gt;='2.4 Prioritas Individu'!$Y$10,4,IF('2.1 Data FSVA 2025 &amp; Bobot'!G120&gt;='2.4 Prioritas Individu'!$Y$11,5,6))))))</f>
        <v/>
      </c>
      <c r="H120" s="64" t="str">
        <f>IF('2.1 Data FSVA 2025 &amp; Bobot'!I120="","",IF('2.1 Data FSVA 2025 &amp; Bobot'!I120&lt;'2.4 Prioritas Individu'!$Z$7,1,IF('2.1 Data FSVA 2025 &amp; Bobot'!I120&lt;'2.4 Prioritas Individu'!$Z$8,2,IF('2.1 Data FSVA 2025 &amp; Bobot'!I120&lt;'2.4 Prioritas Individu'!$Z$9,3,IF('2.1 Data FSVA 2025 &amp; Bobot'!I120&lt;'2.4 Prioritas Individu'!$Z$10,4,IF('2.1 Data FSVA 2025 &amp; Bobot'!I120&lt;'2.4 Prioritas Individu'!$Z$11,5,6))))))</f>
        <v/>
      </c>
      <c r="I120" s="64" t="str">
        <f>IF('2.1 Data FSVA 2025 &amp; Bobot'!K120="","",IF('2.1 Data FSVA 2025 &amp; Bobot'!K120&lt;'2.4 Prioritas Individu'!AA$7,1,IF('2.1 Data FSVA 2025 &amp; Bobot'!K120&lt;'2.4 Prioritas Individu'!AA$8,2,IF('2.1 Data FSVA 2025 &amp; Bobot'!K120&lt;'2.4 Prioritas Individu'!AA$9,3,IF('2.1 Data FSVA 2025 &amp; Bobot'!K120&lt;'2.4 Prioritas Individu'!AA$10,4,IF('2.1 Data FSVA 2025 &amp; Bobot'!K120&lt;'2.4 Prioritas Individu'!AA$11,5,6))))))</f>
        <v/>
      </c>
      <c r="J120" s="64" t="str">
        <f>IF('2.1 Data FSVA 2025 &amp; Bobot'!M120="","",IF('2.1 Data FSVA 2025 &amp; Bobot'!M120&lt;'2.4 Prioritas Individu'!AB$7,1,IF('2.1 Data FSVA 2025 &amp; Bobot'!M120&lt;'2.4 Prioritas Individu'!AB$8,2,IF('2.1 Data FSVA 2025 &amp; Bobot'!M120&lt;'2.4 Prioritas Individu'!AB$9,3,IF('2.1 Data FSVA 2025 &amp; Bobot'!M120&lt;'2.4 Prioritas Individu'!AB$10,4,IF('2.1 Data FSVA 2025 &amp; Bobot'!M120&lt;'2.4 Prioritas Individu'!AB$11,5,6))))))</f>
        <v/>
      </c>
      <c r="K120" s="64" t="str">
        <f>IF('2.1 Data FSVA 2025 &amp; Bobot'!O120="","",IF('2.1 Data FSVA 2025 &amp; Bobot'!O120&gt;='2.4 Prioritas Individu'!AC$7,1,IF('2.1 Data FSVA 2025 &amp; Bobot'!O120&gt;='2.4 Prioritas Individu'!AC$8,2,IF('2.1 Data FSVA 2025 &amp; Bobot'!O120&gt;='2.4 Prioritas Individu'!AC$9,3,IF('2.1 Data FSVA 2025 &amp; Bobot'!O120&gt;='2.4 Prioritas Individu'!AC$10,4,IF('2.1 Data FSVA 2025 &amp; Bobot'!O120&gt;='2.4 Prioritas Individu'!AC$11,5,6))))))</f>
        <v/>
      </c>
      <c r="L120" s="64" t="str">
        <f>IF('2.1 Data FSVA 2025 &amp; Bobot'!Q120="","",IF('2.1 Data FSVA 2025 &amp; Bobot'!Q120&gt;='2.4 Prioritas Individu'!AD$7,1,IF('2.1 Data FSVA 2025 &amp; Bobot'!Q120&gt;='2.4 Prioritas Individu'!AD$8,2,IF('2.1 Data FSVA 2025 &amp; Bobot'!Q120&gt;='2.4 Prioritas Individu'!AD$9,3,IF('2.1 Data FSVA 2025 &amp; Bobot'!Q120&gt;='2.4 Prioritas Individu'!AD$10,4,IF('2.1 Data FSVA 2025 &amp; Bobot'!Q120&gt;='2.4 Prioritas Individu'!AD$11,5,6))))))</f>
        <v/>
      </c>
      <c r="M120" s="64" t="str">
        <f>IF('2.1 Data FSVA 2025 &amp; Bobot'!S120="","",IF('2.1 Data FSVA 2025 &amp; Bobot'!S120&gt;='2.4 Prioritas Individu'!AE$7,1,IF('2.1 Data FSVA 2025 &amp; Bobot'!S120&gt;='2.4 Prioritas Individu'!AE$8,2,IF('2.1 Data FSVA 2025 &amp; Bobot'!S120&gt;='2.4 Prioritas Individu'!AE$9,3,IF('2.1 Data FSVA 2025 &amp; Bobot'!S120&gt;='2.4 Prioritas Individu'!AE$10,4,IF('2.1 Data FSVA 2025 &amp; Bobot'!S120&gt;='2.4 Prioritas Individu'!AE$11,5,6))))))</f>
        <v/>
      </c>
      <c r="N120" s="64" t="str">
        <f>IF('2.1 Data FSVA 2025 &amp; Bobot'!U120="","",IF('2.1 Data FSVA 2025 &amp; Bobot'!U120&lt;'2.4 Prioritas Individu'!AF$7,1,IF('2.1 Data FSVA 2025 &amp; Bobot'!U120&lt;'2.4 Prioritas Individu'!AF$8,2,IF('2.1 Data FSVA 2025 &amp; Bobot'!U120&lt;'2.4 Prioritas Individu'!AF$9,3,IF('2.1 Data FSVA 2025 &amp; Bobot'!U120&lt;'2.4 Prioritas Individu'!AF$10,4,IF('2.1 Data FSVA 2025 &amp; Bobot'!U120&lt;'2.4 Prioritas Individu'!AF$11,5,6))))))</f>
        <v/>
      </c>
      <c r="O120" s="64" t="str">
        <f>IF('2.1 Data FSVA 2025 &amp; Bobot'!W120="","",IF('2.1 Data FSVA 2025 &amp; Bobot'!W120&gt;='2.4 Prioritas Individu'!AG$7,1,IF('2.1 Data FSVA 2025 &amp; Bobot'!W120&gt;='2.4 Prioritas Individu'!AG$8,2,IF('2.1 Data FSVA 2025 &amp; Bobot'!W120&gt;='2.4 Prioritas Individu'!AG$9,3,IF('2.1 Data FSVA 2025 &amp; Bobot'!W120&gt;='2.4 Prioritas Individu'!AG$10,4,IF('2.1 Data FSVA 2025 &amp; Bobot'!W120&gt;='2.4 Prioritas Individu'!AG$11,5,6))))))</f>
        <v/>
      </c>
      <c r="P120" s="64" t="str">
        <f>IF('2.1 Data FSVA 2025 &amp; Bobot'!Y120="","",IF('2.1 Data FSVA 2025 &amp; Bobot'!Y120&lt;'2.4 Prioritas Individu'!AH$7,1,IF('2.1 Data FSVA 2025 &amp; Bobot'!Y120&lt;'2.4 Prioritas Individu'!AH$8,2,IF('2.1 Data FSVA 2025 &amp; Bobot'!Y120&lt;'2.4 Prioritas Individu'!AH$9,3,IF('2.1 Data FSVA 2025 &amp; Bobot'!Y120&lt;'2.4 Prioritas Individu'!AH$10,4,IF('2.1 Data FSVA 2025 &amp; Bobot'!Y120&lt;'2.4 Prioritas Individu'!AH$11,5,6))))))</f>
        <v/>
      </c>
      <c r="Q120" s="64" t="str">
        <f>IF('2.1 Data FSVA 2025 &amp; Bobot'!AA120="","",IF('2.1 Data FSVA 2025 &amp; Bobot'!AA120&lt;'2.4 Prioritas Individu'!AI$7,1,IF('2.1 Data FSVA 2025 &amp; Bobot'!AA120&lt;'2.4 Prioritas Individu'!AI$8,2,IF('2.1 Data FSVA 2025 &amp; Bobot'!AA120&lt;'2.4 Prioritas Individu'!AI$9,3,IF('2.1 Data FSVA 2025 &amp; Bobot'!AA120&lt;'2.4 Prioritas Individu'!AI$10,4,IF('2.1 Data FSVA 2025 &amp; Bobot'!AA120&lt;'2.4 Prioritas Individu'!AI$11,5,6))))))</f>
        <v/>
      </c>
      <c r="R120" s="64" t="str">
        <f>IF('2.1 Data FSVA 2025 &amp; Bobot'!AC120="","",IF('2.1 Data FSVA 2025 &amp; Bobot'!AC120&gt;='2.4 Prioritas Individu'!AJ$7,1,IF('2.1 Data FSVA 2025 &amp; Bobot'!AC120&gt;='2.4 Prioritas Individu'!AJ$8,2,IF('2.1 Data FSVA 2025 &amp; Bobot'!AC120&gt;='2.4 Prioritas Individu'!AJ$9,3,4))))</f>
        <v/>
      </c>
      <c r="S120" s="4" t="str">
        <f>'2.3 Indeks &amp; Cut off Komposit'!U124</f>
        <v>-</v>
      </c>
      <c r="T120" s="1" t="str">
        <f t="shared" si="2"/>
        <v>-</v>
      </c>
      <c r="U120" s="64" t="str">
        <f t="shared" si="3"/>
        <v>-</v>
      </c>
    </row>
    <row r="121" spans="1:21" x14ac:dyDescent="0.3">
      <c r="A121" s="1" t="str">
        <f>IF('2.1 Data FSVA 2025 &amp; Bobot'!A121="","",'2.1 Data FSVA 2025 &amp; Bobot'!A121)</f>
        <v/>
      </c>
      <c r="B121" s="2" t="str">
        <f>IF('2.1 Data FSVA 2025 &amp; Bobot'!B121="","",'2.1 Data FSVA 2025 &amp; Bobot'!B121)</f>
        <v/>
      </c>
      <c r="C121" s="1" t="str">
        <f>IF('2.1 Data FSVA 2025 &amp; Bobot'!C121="","",'2.1 Data FSVA 2025 &amp; Bobot'!C121)</f>
        <v/>
      </c>
      <c r="D121" s="1" t="str">
        <f>IF('2.1 Data FSVA 2025 &amp; Bobot'!D121="","",'2.1 Data FSVA 2025 &amp; Bobot'!D121)</f>
        <v/>
      </c>
      <c r="E121" s="1" t="str">
        <f>IF('2.1 Data FSVA 2025 &amp; Bobot'!E121="","",'2.1 Data FSVA 2025 &amp; Bobot'!E121)</f>
        <v/>
      </c>
      <c r="F121" s="2" t="str">
        <f>IF('2.1 Data FSVA 2025 &amp; Bobot'!F121="","",'2.1 Data FSVA 2025 &amp; Bobot'!F121)</f>
        <v/>
      </c>
      <c r="G121" s="64" t="str">
        <f>IF('2.1 Data FSVA 2025 &amp; Bobot'!G121="","",IF('2.1 Data FSVA 2025 &amp; Bobot'!G121&gt;='2.4 Prioritas Individu'!$Y$7,1,IF('2.1 Data FSVA 2025 &amp; Bobot'!G121&gt;='2.4 Prioritas Individu'!$Y$8,2,IF('2.1 Data FSVA 2025 &amp; Bobot'!G121&gt;='2.4 Prioritas Individu'!$Y$9,3,IF('2.1 Data FSVA 2025 &amp; Bobot'!G121&gt;='2.4 Prioritas Individu'!$Y$10,4,IF('2.1 Data FSVA 2025 &amp; Bobot'!G121&gt;='2.4 Prioritas Individu'!$Y$11,5,6))))))</f>
        <v/>
      </c>
      <c r="H121" s="64" t="str">
        <f>IF('2.1 Data FSVA 2025 &amp; Bobot'!I121="","",IF('2.1 Data FSVA 2025 &amp; Bobot'!I121&lt;'2.4 Prioritas Individu'!$Z$7,1,IF('2.1 Data FSVA 2025 &amp; Bobot'!I121&lt;'2.4 Prioritas Individu'!$Z$8,2,IF('2.1 Data FSVA 2025 &amp; Bobot'!I121&lt;'2.4 Prioritas Individu'!$Z$9,3,IF('2.1 Data FSVA 2025 &amp; Bobot'!I121&lt;'2.4 Prioritas Individu'!$Z$10,4,IF('2.1 Data FSVA 2025 &amp; Bobot'!I121&lt;'2.4 Prioritas Individu'!$Z$11,5,6))))))</f>
        <v/>
      </c>
      <c r="I121" s="64" t="str">
        <f>IF('2.1 Data FSVA 2025 &amp; Bobot'!K121="","",IF('2.1 Data FSVA 2025 &amp; Bobot'!K121&lt;'2.4 Prioritas Individu'!AA$7,1,IF('2.1 Data FSVA 2025 &amp; Bobot'!K121&lt;'2.4 Prioritas Individu'!AA$8,2,IF('2.1 Data FSVA 2025 &amp; Bobot'!K121&lt;'2.4 Prioritas Individu'!AA$9,3,IF('2.1 Data FSVA 2025 &amp; Bobot'!K121&lt;'2.4 Prioritas Individu'!AA$10,4,IF('2.1 Data FSVA 2025 &amp; Bobot'!K121&lt;'2.4 Prioritas Individu'!AA$11,5,6))))))</f>
        <v/>
      </c>
      <c r="J121" s="64" t="str">
        <f>IF('2.1 Data FSVA 2025 &amp; Bobot'!M121="","",IF('2.1 Data FSVA 2025 &amp; Bobot'!M121&lt;'2.4 Prioritas Individu'!AB$7,1,IF('2.1 Data FSVA 2025 &amp; Bobot'!M121&lt;'2.4 Prioritas Individu'!AB$8,2,IF('2.1 Data FSVA 2025 &amp; Bobot'!M121&lt;'2.4 Prioritas Individu'!AB$9,3,IF('2.1 Data FSVA 2025 &amp; Bobot'!M121&lt;'2.4 Prioritas Individu'!AB$10,4,IF('2.1 Data FSVA 2025 &amp; Bobot'!M121&lt;'2.4 Prioritas Individu'!AB$11,5,6))))))</f>
        <v/>
      </c>
      <c r="K121" s="64" t="str">
        <f>IF('2.1 Data FSVA 2025 &amp; Bobot'!O121="","",IF('2.1 Data FSVA 2025 &amp; Bobot'!O121&gt;='2.4 Prioritas Individu'!AC$7,1,IF('2.1 Data FSVA 2025 &amp; Bobot'!O121&gt;='2.4 Prioritas Individu'!AC$8,2,IF('2.1 Data FSVA 2025 &amp; Bobot'!O121&gt;='2.4 Prioritas Individu'!AC$9,3,IF('2.1 Data FSVA 2025 &amp; Bobot'!O121&gt;='2.4 Prioritas Individu'!AC$10,4,IF('2.1 Data FSVA 2025 &amp; Bobot'!O121&gt;='2.4 Prioritas Individu'!AC$11,5,6))))))</f>
        <v/>
      </c>
      <c r="L121" s="64" t="str">
        <f>IF('2.1 Data FSVA 2025 &amp; Bobot'!Q121="","",IF('2.1 Data FSVA 2025 &amp; Bobot'!Q121&gt;='2.4 Prioritas Individu'!AD$7,1,IF('2.1 Data FSVA 2025 &amp; Bobot'!Q121&gt;='2.4 Prioritas Individu'!AD$8,2,IF('2.1 Data FSVA 2025 &amp; Bobot'!Q121&gt;='2.4 Prioritas Individu'!AD$9,3,IF('2.1 Data FSVA 2025 &amp; Bobot'!Q121&gt;='2.4 Prioritas Individu'!AD$10,4,IF('2.1 Data FSVA 2025 &amp; Bobot'!Q121&gt;='2.4 Prioritas Individu'!AD$11,5,6))))))</f>
        <v/>
      </c>
      <c r="M121" s="64" t="str">
        <f>IF('2.1 Data FSVA 2025 &amp; Bobot'!S121="","",IF('2.1 Data FSVA 2025 &amp; Bobot'!S121&gt;='2.4 Prioritas Individu'!AE$7,1,IF('2.1 Data FSVA 2025 &amp; Bobot'!S121&gt;='2.4 Prioritas Individu'!AE$8,2,IF('2.1 Data FSVA 2025 &amp; Bobot'!S121&gt;='2.4 Prioritas Individu'!AE$9,3,IF('2.1 Data FSVA 2025 &amp; Bobot'!S121&gt;='2.4 Prioritas Individu'!AE$10,4,IF('2.1 Data FSVA 2025 &amp; Bobot'!S121&gt;='2.4 Prioritas Individu'!AE$11,5,6))))))</f>
        <v/>
      </c>
      <c r="N121" s="64" t="str">
        <f>IF('2.1 Data FSVA 2025 &amp; Bobot'!U121="","",IF('2.1 Data FSVA 2025 &amp; Bobot'!U121&lt;'2.4 Prioritas Individu'!AF$7,1,IF('2.1 Data FSVA 2025 &amp; Bobot'!U121&lt;'2.4 Prioritas Individu'!AF$8,2,IF('2.1 Data FSVA 2025 &amp; Bobot'!U121&lt;'2.4 Prioritas Individu'!AF$9,3,IF('2.1 Data FSVA 2025 &amp; Bobot'!U121&lt;'2.4 Prioritas Individu'!AF$10,4,IF('2.1 Data FSVA 2025 &amp; Bobot'!U121&lt;'2.4 Prioritas Individu'!AF$11,5,6))))))</f>
        <v/>
      </c>
      <c r="O121" s="64" t="str">
        <f>IF('2.1 Data FSVA 2025 &amp; Bobot'!W121="","",IF('2.1 Data FSVA 2025 &amp; Bobot'!W121&gt;='2.4 Prioritas Individu'!AG$7,1,IF('2.1 Data FSVA 2025 &amp; Bobot'!W121&gt;='2.4 Prioritas Individu'!AG$8,2,IF('2.1 Data FSVA 2025 &amp; Bobot'!W121&gt;='2.4 Prioritas Individu'!AG$9,3,IF('2.1 Data FSVA 2025 &amp; Bobot'!W121&gt;='2.4 Prioritas Individu'!AG$10,4,IF('2.1 Data FSVA 2025 &amp; Bobot'!W121&gt;='2.4 Prioritas Individu'!AG$11,5,6))))))</f>
        <v/>
      </c>
      <c r="P121" s="64" t="str">
        <f>IF('2.1 Data FSVA 2025 &amp; Bobot'!Y121="","",IF('2.1 Data FSVA 2025 &amp; Bobot'!Y121&lt;'2.4 Prioritas Individu'!AH$7,1,IF('2.1 Data FSVA 2025 &amp; Bobot'!Y121&lt;'2.4 Prioritas Individu'!AH$8,2,IF('2.1 Data FSVA 2025 &amp; Bobot'!Y121&lt;'2.4 Prioritas Individu'!AH$9,3,IF('2.1 Data FSVA 2025 &amp; Bobot'!Y121&lt;'2.4 Prioritas Individu'!AH$10,4,IF('2.1 Data FSVA 2025 &amp; Bobot'!Y121&lt;'2.4 Prioritas Individu'!AH$11,5,6))))))</f>
        <v/>
      </c>
      <c r="Q121" s="64" t="str">
        <f>IF('2.1 Data FSVA 2025 &amp; Bobot'!AA121="","",IF('2.1 Data FSVA 2025 &amp; Bobot'!AA121&lt;'2.4 Prioritas Individu'!AI$7,1,IF('2.1 Data FSVA 2025 &amp; Bobot'!AA121&lt;'2.4 Prioritas Individu'!AI$8,2,IF('2.1 Data FSVA 2025 &amp; Bobot'!AA121&lt;'2.4 Prioritas Individu'!AI$9,3,IF('2.1 Data FSVA 2025 &amp; Bobot'!AA121&lt;'2.4 Prioritas Individu'!AI$10,4,IF('2.1 Data FSVA 2025 &amp; Bobot'!AA121&lt;'2.4 Prioritas Individu'!AI$11,5,6))))))</f>
        <v/>
      </c>
      <c r="R121" s="64" t="str">
        <f>IF('2.1 Data FSVA 2025 &amp; Bobot'!AC121="","",IF('2.1 Data FSVA 2025 &amp; Bobot'!AC121&gt;='2.4 Prioritas Individu'!AJ$7,1,IF('2.1 Data FSVA 2025 &amp; Bobot'!AC121&gt;='2.4 Prioritas Individu'!AJ$8,2,IF('2.1 Data FSVA 2025 &amp; Bobot'!AC121&gt;='2.4 Prioritas Individu'!AJ$9,3,4))))</f>
        <v/>
      </c>
      <c r="S121" s="4" t="str">
        <f>'2.3 Indeks &amp; Cut off Komposit'!U125</f>
        <v>-</v>
      </c>
      <c r="T121" s="1" t="str">
        <f t="shared" si="2"/>
        <v>-</v>
      </c>
      <c r="U121" s="64" t="str">
        <f t="shared" si="3"/>
        <v>-</v>
      </c>
    </row>
    <row r="122" spans="1:21" x14ac:dyDescent="0.3">
      <c r="A122" s="1" t="str">
        <f>IF('2.1 Data FSVA 2025 &amp; Bobot'!A122="","",'2.1 Data FSVA 2025 &amp; Bobot'!A122)</f>
        <v/>
      </c>
      <c r="B122" s="2" t="str">
        <f>IF('2.1 Data FSVA 2025 &amp; Bobot'!B122="","",'2.1 Data FSVA 2025 &amp; Bobot'!B122)</f>
        <v/>
      </c>
      <c r="C122" s="1" t="str">
        <f>IF('2.1 Data FSVA 2025 &amp; Bobot'!C122="","",'2.1 Data FSVA 2025 &amp; Bobot'!C122)</f>
        <v/>
      </c>
      <c r="D122" s="1" t="str">
        <f>IF('2.1 Data FSVA 2025 &amp; Bobot'!D122="","",'2.1 Data FSVA 2025 &amp; Bobot'!D122)</f>
        <v/>
      </c>
      <c r="E122" s="1" t="str">
        <f>IF('2.1 Data FSVA 2025 &amp; Bobot'!E122="","",'2.1 Data FSVA 2025 &amp; Bobot'!E122)</f>
        <v/>
      </c>
      <c r="F122" s="2" t="str">
        <f>IF('2.1 Data FSVA 2025 &amp; Bobot'!F122="","",'2.1 Data FSVA 2025 &amp; Bobot'!F122)</f>
        <v/>
      </c>
      <c r="G122" s="64" t="str">
        <f>IF('2.1 Data FSVA 2025 &amp; Bobot'!G122="","",IF('2.1 Data FSVA 2025 &amp; Bobot'!G122&gt;='2.4 Prioritas Individu'!$Y$7,1,IF('2.1 Data FSVA 2025 &amp; Bobot'!G122&gt;='2.4 Prioritas Individu'!$Y$8,2,IF('2.1 Data FSVA 2025 &amp; Bobot'!G122&gt;='2.4 Prioritas Individu'!$Y$9,3,IF('2.1 Data FSVA 2025 &amp; Bobot'!G122&gt;='2.4 Prioritas Individu'!$Y$10,4,IF('2.1 Data FSVA 2025 &amp; Bobot'!G122&gt;='2.4 Prioritas Individu'!$Y$11,5,6))))))</f>
        <v/>
      </c>
      <c r="H122" s="64" t="str">
        <f>IF('2.1 Data FSVA 2025 &amp; Bobot'!I122="","",IF('2.1 Data FSVA 2025 &amp; Bobot'!I122&lt;'2.4 Prioritas Individu'!$Z$7,1,IF('2.1 Data FSVA 2025 &amp; Bobot'!I122&lt;'2.4 Prioritas Individu'!$Z$8,2,IF('2.1 Data FSVA 2025 &amp; Bobot'!I122&lt;'2.4 Prioritas Individu'!$Z$9,3,IF('2.1 Data FSVA 2025 &amp; Bobot'!I122&lt;'2.4 Prioritas Individu'!$Z$10,4,IF('2.1 Data FSVA 2025 &amp; Bobot'!I122&lt;'2.4 Prioritas Individu'!$Z$11,5,6))))))</f>
        <v/>
      </c>
      <c r="I122" s="64" t="str">
        <f>IF('2.1 Data FSVA 2025 &amp; Bobot'!K122="","",IF('2.1 Data FSVA 2025 &amp; Bobot'!K122&lt;'2.4 Prioritas Individu'!AA$7,1,IF('2.1 Data FSVA 2025 &amp; Bobot'!K122&lt;'2.4 Prioritas Individu'!AA$8,2,IF('2.1 Data FSVA 2025 &amp; Bobot'!K122&lt;'2.4 Prioritas Individu'!AA$9,3,IF('2.1 Data FSVA 2025 &amp; Bobot'!K122&lt;'2.4 Prioritas Individu'!AA$10,4,IF('2.1 Data FSVA 2025 &amp; Bobot'!K122&lt;'2.4 Prioritas Individu'!AA$11,5,6))))))</f>
        <v/>
      </c>
      <c r="J122" s="64" t="str">
        <f>IF('2.1 Data FSVA 2025 &amp; Bobot'!M122="","",IF('2.1 Data FSVA 2025 &amp; Bobot'!M122&lt;'2.4 Prioritas Individu'!AB$7,1,IF('2.1 Data FSVA 2025 &amp; Bobot'!M122&lt;'2.4 Prioritas Individu'!AB$8,2,IF('2.1 Data FSVA 2025 &amp; Bobot'!M122&lt;'2.4 Prioritas Individu'!AB$9,3,IF('2.1 Data FSVA 2025 &amp; Bobot'!M122&lt;'2.4 Prioritas Individu'!AB$10,4,IF('2.1 Data FSVA 2025 &amp; Bobot'!M122&lt;'2.4 Prioritas Individu'!AB$11,5,6))))))</f>
        <v/>
      </c>
      <c r="K122" s="64" t="str">
        <f>IF('2.1 Data FSVA 2025 &amp; Bobot'!O122="","",IF('2.1 Data FSVA 2025 &amp; Bobot'!O122&gt;='2.4 Prioritas Individu'!AC$7,1,IF('2.1 Data FSVA 2025 &amp; Bobot'!O122&gt;='2.4 Prioritas Individu'!AC$8,2,IF('2.1 Data FSVA 2025 &amp; Bobot'!O122&gt;='2.4 Prioritas Individu'!AC$9,3,IF('2.1 Data FSVA 2025 &amp; Bobot'!O122&gt;='2.4 Prioritas Individu'!AC$10,4,IF('2.1 Data FSVA 2025 &amp; Bobot'!O122&gt;='2.4 Prioritas Individu'!AC$11,5,6))))))</f>
        <v/>
      </c>
      <c r="L122" s="64" t="str">
        <f>IF('2.1 Data FSVA 2025 &amp; Bobot'!Q122="","",IF('2.1 Data FSVA 2025 &amp; Bobot'!Q122&gt;='2.4 Prioritas Individu'!AD$7,1,IF('2.1 Data FSVA 2025 &amp; Bobot'!Q122&gt;='2.4 Prioritas Individu'!AD$8,2,IF('2.1 Data FSVA 2025 &amp; Bobot'!Q122&gt;='2.4 Prioritas Individu'!AD$9,3,IF('2.1 Data FSVA 2025 &amp; Bobot'!Q122&gt;='2.4 Prioritas Individu'!AD$10,4,IF('2.1 Data FSVA 2025 &amp; Bobot'!Q122&gt;='2.4 Prioritas Individu'!AD$11,5,6))))))</f>
        <v/>
      </c>
      <c r="M122" s="64" t="str">
        <f>IF('2.1 Data FSVA 2025 &amp; Bobot'!S122="","",IF('2.1 Data FSVA 2025 &amp; Bobot'!S122&gt;='2.4 Prioritas Individu'!AE$7,1,IF('2.1 Data FSVA 2025 &amp; Bobot'!S122&gt;='2.4 Prioritas Individu'!AE$8,2,IF('2.1 Data FSVA 2025 &amp; Bobot'!S122&gt;='2.4 Prioritas Individu'!AE$9,3,IF('2.1 Data FSVA 2025 &amp; Bobot'!S122&gt;='2.4 Prioritas Individu'!AE$10,4,IF('2.1 Data FSVA 2025 &amp; Bobot'!S122&gt;='2.4 Prioritas Individu'!AE$11,5,6))))))</f>
        <v/>
      </c>
      <c r="N122" s="64" t="str">
        <f>IF('2.1 Data FSVA 2025 &amp; Bobot'!U122="","",IF('2.1 Data FSVA 2025 &amp; Bobot'!U122&lt;'2.4 Prioritas Individu'!AF$7,1,IF('2.1 Data FSVA 2025 &amp; Bobot'!U122&lt;'2.4 Prioritas Individu'!AF$8,2,IF('2.1 Data FSVA 2025 &amp; Bobot'!U122&lt;'2.4 Prioritas Individu'!AF$9,3,IF('2.1 Data FSVA 2025 &amp; Bobot'!U122&lt;'2.4 Prioritas Individu'!AF$10,4,IF('2.1 Data FSVA 2025 &amp; Bobot'!U122&lt;'2.4 Prioritas Individu'!AF$11,5,6))))))</f>
        <v/>
      </c>
      <c r="O122" s="64" t="str">
        <f>IF('2.1 Data FSVA 2025 &amp; Bobot'!W122="","",IF('2.1 Data FSVA 2025 &amp; Bobot'!W122&gt;='2.4 Prioritas Individu'!AG$7,1,IF('2.1 Data FSVA 2025 &amp; Bobot'!W122&gt;='2.4 Prioritas Individu'!AG$8,2,IF('2.1 Data FSVA 2025 &amp; Bobot'!W122&gt;='2.4 Prioritas Individu'!AG$9,3,IF('2.1 Data FSVA 2025 &amp; Bobot'!W122&gt;='2.4 Prioritas Individu'!AG$10,4,IF('2.1 Data FSVA 2025 &amp; Bobot'!W122&gt;='2.4 Prioritas Individu'!AG$11,5,6))))))</f>
        <v/>
      </c>
      <c r="P122" s="64" t="str">
        <f>IF('2.1 Data FSVA 2025 &amp; Bobot'!Y122="","",IF('2.1 Data FSVA 2025 &amp; Bobot'!Y122&lt;'2.4 Prioritas Individu'!AH$7,1,IF('2.1 Data FSVA 2025 &amp; Bobot'!Y122&lt;'2.4 Prioritas Individu'!AH$8,2,IF('2.1 Data FSVA 2025 &amp; Bobot'!Y122&lt;'2.4 Prioritas Individu'!AH$9,3,IF('2.1 Data FSVA 2025 &amp; Bobot'!Y122&lt;'2.4 Prioritas Individu'!AH$10,4,IF('2.1 Data FSVA 2025 &amp; Bobot'!Y122&lt;'2.4 Prioritas Individu'!AH$11,5,6))))))</f>
        <v/>
      </c>
      <c r="Q122" s="64" t="str">
        <f>IF('2.1 Data FSVA 2025 &amp; Bobot'!AA122="","",IF('2.1 Data FSVA 2025 &amp; Bobot'!AA122&lt;'2.4 Prioritas Individu'!AI$7,1,IF('2.1 Data FSVA 2025 &amp; Bobot'!AA122&lt;'2.4 Prioritas Individu'!AI$8,2,IF('2.1 Data FSVA 2025 &amp; Bobot'!AA122&lt;'2.4 Prioritas Individu'!AI$9,3,IF('2.1 Data FSVA 2025 &amp; Bobot'!AA122&lt;'2.4 Prioritas Individu'!AI$10,4,IF('2.1 Data FSVA 2025 &amp; Bobot'!AA122&lt;'2.4 Prioritas Individu'!AI$11,5,6))))))</f>
        <v/>
      </c>
      <c r="R122" s="64" t="str">
        <f>IF('2.1 Data FSVA 2025 &amp; Bobot'!AC122="","",IF('2.1 Data FSVA 2025 &amp; Bobot'!AC122&gt;='2.4 Prioritas Individu'!AJ$7,1,IF('2.1 Data FSVA 2025 &amp; Bobot'!AC122&gt;='2.4 Prioritas Individu'!AJ$8,2,IF('2.1 Data FSVA 2025 &amp; Bobot'!AC122&gt;='2.4 Prioritas Individu'!AJ$9,3,4))))</f>
        <v/>
      </c>
      <c r="S122" s="4" t="str">
        <f>'2.3 Indeks &amp; Cut off Komposit'!U126</f>
        <v>-</v>
      </c>
      <c r="T122" s="1" t="str">
        <f t="shared" si="2"/>
        <v>-</v>
      </c>
      <c r="U122" s="64" t="str">
        <f t="shared" si="3"/>
        <v>-</v>
      </c>
    </row>
    <row r="123" spans="1:21" x14ac:dyDescent="0.3">
      <c r="A123" s="1" t="str">
        <f>IF('2.1 Data FSVA 2025 &amp; Bobot'!A123="","",'2.1 Data FSVA 2025 &amp; Bobot'!A123)</f>
        <v/>
      </c>
      <c r="B123" s="2" t="str">
        <f>IF('2.1 Data FSVA 2025 &amp; Bobot'!B123="","",'2.1 Data FSVA 2025 &amp; Bobot'!B123)</f>
        <v/>
      </c>
      <c r="C123" s="1" t="str">
        <f>IF('2.1 Data FSVA 2025 &amp; Bobot'!C123="","",'2.1 Data FSVA 2025 &amp; Bobot'!C123)</f>
        <v/>
      </c>
      <c r="D123" s="1" t="str">
        <f>IF('2.1 Data FSVA 2025 &amp; Bobot'!D123="","",'2.1 Data FSVA 2025 &amp; Bobot'!D123)</f>
        <v/>
      </c>
      <c r="E123" s="1" t="str">
        <f>IF('2.1 Data FSVA 2025 &amp; Bobot'!E123="","",'2.1 Data FSVA 2025 &amp; Bobot'!E123)</f>
        <v/>
      </c>
      <c r="F123" s="2" t="str">
        <f>IF('2.1 Data FSVA 2025 &amp; Bobot'!F123="","",'2.1 Data FSVA 2025 &amp; Bobot'!F123)</f>
        <v/>
      </c>
      <c r="G123" s="64" t="str">
        <f>IF('2.1 Data FSVA 2025 &amp; Bobot'!G123="","",IF('2.1 Data FSVA 2025 &amp; Bobot'!G123&gt;='2.4 Prioritas Individu'!$Y$7,1,IF('2.1 Data FSVA 2025 &amp; Bobot'!G123&gt;='2.4 Prioritas Individu'!$Y$8,2,IF('2.1 Data FSVA 2025 &amp; Bobot'!G123&gt;='2.4 Prioritas Individu'!$Y$9,3,IF('2.1 Data FSVA 2025 &amp; Bobot'!G123&gt;='2.4 Prioritas Individu'!$Y$10,4,IF('2.1 Data FSVA 2025 &amp; Bobot'!G123&gt;='2.4 Prioritas Individu'!$Y$11,5,6))))))</f>
        <v/>
      </c>
      <c r="H123" s="64" t="str">
        <f>IF('2.1 Data FSVA 2025 &amp; Bobot'!I123="","",IF('2.1 Data FSVA 2025 &amp; Bobot'!I123&lt;'2.4 Prioritas Individu'!$Z$7,1,IF('2.1 Data FSVA 2025 &amp; Bobot'!I123&lt;'2.4 Prioritas Individu'!$Z$8,2,IF('2.1 Data FSVA 2025 &amp; Bobot'!I123&lt;'2.4 Prioritas Individu'!$Z$9,3,IF('2.1 Data FSVA 2025 &amp; Bobot'!I123&lt;'2.4 Prioritas Individu'!$Z$10,4,IF('2.1 Data FSVA 2025 &amp; Bobot'!I123&lt;'2.4 Prioritas Individu'!$Z$11,5,6))))))</f>
        <v/>
      </c>
      <c r="I123" s="64" t="str">
        <f>IF('2.1 Data FSVA 2025 &amp; Bobot'!K123="","",IF('2.1 Data FSVA 2025 &amp; Bobot'!K123&lt;'2.4 Prioritas Individu'!AA$7,1,IF('2.1 Data FSVA 2025 &amp; Bobot'!K123&lt;'2.4 Prioritas Individu'!AA$8,2,IF('2.1 Data FSVA 2025 &amp; Bobot'!K123&lt;'2.4 Prioritas Individu'!AA$9,3,IF('2.1 Data FSVA 2025 &amp; Bobot'!K123&lt;'2.4 Prioritas Individu'!AA$10,4,IF('2.1 Data FSVA 2025 &amp; Bobot'!K123&lt;'2.4 Prioritas Individu'!AA$11,5,6))))))</f>
        <v/>
      </c>
      <c r="J123" s="64" t="str">
        <f>IF('2.1 Data FSVA 2025 &amp; Bobot'!M123="","",IF('2.1 Data FSVA 2025 &amp; Bobot'!M123&lt;'2.4 Prioritas Individu'!AB$7,1,IF('2.1 Data FSVA 2025 &amp; Bobot'!M123&lt;'2.4 Prioritas Individu'!AB$8,2,IF('2.1 Data FSVA 2025 &amp; Bobot'!M123&lt;'2.4 Prioritas Individu'!AB$9,3,IF('2.1 Data FSVA 2025 &amp; Bobot'!M123&lt;'2.4 Prioritas Individu'!AB$10,4,IF('2.1 Data FSVA 2025 &amp; Bobot'!M123&lt;'2.4 Prioritas Individu'!AB$11,5,6))))))</f>
        <v/>
      </c>
      <c r="K123" s="64" t="str">
        <f>IF('2.1 Data FSVA 2025 &amp; Bobot'!O123="","",IF('2.1 Data FSVA 2025 &amp; Bobot'!O123&gt;='2.4 Prioritas Individu'!AC$7,1,IF('2.1 Data FSVA 2025 &amp; Bobot'!O123&gt;='2.4 Prioritas Individu'!AC$8,2,IF('2.1 Data FSVA 2025 &amp; Bobot'!O123&gt;='2.4 Prioritas Individu'!AC$9,3,IF('2.1 Data FSVA 2025 &amp; Bobot'!O123&gt;='2.4 Prioritas Individu'!AC$10,4,IF('2.1 Data FSVA 2025 &amp; Bobot'!O123&gt;='2.4 Prioritas Individu'!AC$11,5,6))))))</f>
        <v/>
      </c>
      <c r="L123" s="64" t="str">
        <f>IF('2.1 Data FSVA 2025 &amp; Bobot'!Q123="","",IF('2.1 Data FSVA 2025 &amp; Bobot'!Q123&gt;='2.4 Prioritas Individu'!AD$7,1,IF('2.1 Data FSVA 2025 &amp; Bobot'!Q123&gt;='2.4 Prioritas Individu'!AD$8,2,IF('2.1 Data FSVA 2025 &amp; Bobot'!Q123&gt;='2.4 Prioritas Individu'!AD$9,3,IF('2.1 Data FSVA 2025 &amp; Bobot'!Q123&gt;='2.4 Prioritas Individu'!AD$10,4,IF('2.1 Data FSVA 2025 &amp; Bobot'!Q123&gt;='2.4 Prioritas Individu'!AD$11,5,6))))))</f>
        <v/>
      </c>
      <c r="M123" s="64" t="str">
        <f>IF('2.1 Data FSVA 2025 &amp; Bobot'!S123="","",IF('2.1 Data FSVA 2025 &amp; Bobot'!S123&gt;='2.4 Prioritas Individu'!AE$7,1,IF('2.1 Data FSVA 2025 &amp; Bobot'!S123&gt;='2.4 Prioritas Individu'!AE$8,2,IF('2.1 Data FSVA 2025 &amp; Bobot'!S123&gt;='2.4 Prioritas Individu'!AE$9,3,IF('2.1 Data FSVA 2025 &amp; Bobot'!S123&gt;='2.4 Prioritas Individu'!AE$10,4,IF('2.1 Data FSVA 2025 &amp; Bobot'!S123&gt;='2.4 Prioritas Individu'!AE$11,5,6))))))</f>
        <v/>
      </c>
      <c r="N123" s="64" t="str">
        <f>IF('2.1 Data FSVA 2025 &amp; Bobot'!U123="","",IF('2.1 Data FSVA 2025 &amp; Bobot'!U123&lt;'2.4 Prioritas Individu'!AF$7,1,IF('2.1 Data FSVA 2025 &amp; Bobot'!U123&lt;'2.4 Prioritas Individu'!AF$8,2,IF('2.1 Data FSVA 2025 &amp; Bobot'!U123&lt;'2.4 Prioritas Individu'!AF$9,3,IF('2.1 Data FSVA 2025 &amp; Bobot'!U123&lt;'2.4 Prioritas Individu'!AF$10,4,IF('2.1 Data FSVA 2025 &amp; Bobot'!U123&lt;'2.4 Prioritas Individu'!AF$11,5,6))))))</f>
        <v/>
      </c>
      <c r="O123" s="64" t="str">
        <f>IF('2.1 Data FSVA 2025 &amp; Bobot'!W123="","",IF('2.1 Data FSVA 2025 &amp; Bobot'!W123&gt;='2.4 Prioritas Individu'!AG$7,1,IF('2.1 Data FSVA 2025 &amp; Bobot'!W123&gt;='2.4 Prioritas Individu'!AG$8,2,IF('2.1 Data FSVA 2025 &amp; Bobot'!W123&gt;='2.4 Prioritas Individu'!AG$9,3,IF('2.1 Data FSVA 2025 &amp; Bobot'!W123&gt;='2.4 Prioritas Individu'!AG$10,4,IF('2.1 Data FSVA 2025 &amp; Bobot'!W123&gt;='2.4 Prioritas Individu'!AG$11,5,6))))))</f>
        <v/>
      </c>
      <c r="P123" s="64" t="str">
        <f>IF('2.1 Data FSVA 2025 &amp; Bobot'!Y123="","",IF('2.1 Data FSVA 2025 &amp; Bobot'!Y123&lt;'2.4 Prioritas Individu'!AH$7,1,IF('2.1 Data FSVA 2025 &amp; Bobot'!Y123&lt;'2.4 Prioritas Individu'!AH$8,2,IF('2.1 Data FSVA 2025 &amp; Bobot'!Y123&lt;'2.4 Prioritas Individu'!AH$9,3,IF('2.1 Data FSVA 2025 &amp; Bobot'!Y123&lt;'2.4 Prioritas Individu'!AH$10,4,IF('2.1 Data FSVA 2025 &amp; Bobot'!Y123&lt;'2.4 Prioritas Individu'!AH$11,5,6))))))</f>
        <v/>
      </c>
      <c r="Q123" s="64" t="str">
        <f>IF('2.1 Data FSVA 2025 &amp; Bobot'!AA123="","",IF('2.1 Data FSVA 2025 &amp; Bobot'!AA123&lt;'2.4 Prioritas Individu'!AI$7,1,IF('2.1 Data FSVA 2025 &amp; Bobot'!AA123&lt;'2.4 Prioritas Individu'!AI$8,2,IF('2.1 Data FSVA 2025 &amp; Bobot'!AA123&lt;'2.4 Prioritas Individu'!AI$9,3,IF('2.1 Data FSVA 2025 &amp; Bobot'!AA123&lt;'2.4 Prioritas Individu'!AI$10,4,IF('2.1 Data FSVA 2025 &amp; Bobot'!AA123&lt;'2.4 Prioritas Individu'!AI$11,5,6))))))</f>
        <v/>
      </c>
      <c r="R123" s="64" t="str">
        <f>IF('2.1 Data FSVA 2025 &amp; Bobot'!AC123="","",IF('2.1 Data FSVA 2025 &amp; Bobot'!AC123&gt;='2.4 Prioritas Individu'!AJ$7,1,IF('2.1 Data FSVA 2025 &amp; Bobot'!AC123&gt;='2.4 Prioritas Individu'!AJ$8,2,IF('2.1 Data FSVA 2025 &amp; Bobot'!AC123&gt;='2.4 Prioritas Individu'!AJ$9,3,4))))</f>
        <v/>
      </c>
      <c r="S123" s="4" t="str">
        <f>'2.3 Indeks &amp; Cut off Komposit'!U127</f>
        <v>-</v>
      </c>
      <c r="T123" s="1" t="str">
        <f t="shared" si="2"/>
        <v>-</v>
      </c>
      <c r="U123" s="64" t="str">
        <f t="shared" si="3"/>
        <v>-</v>
      </c>
    </row>
    <row r="124" spans="1:21" x14ac:dyDescent="0.3">
      <c r="A124" s="1" t="str">
        <f>IF('2.1 Data FSVA 2025 &amp; Bobot'!A124="","",'2.1 Data FSVA 2025 &amp; Bobot'!A124)</f>
        <v/>
      </c>
      <c r="B124" s="2" t="str">
        <f>IF('2.1 Data FSVA 2025 &amp; Bobot'!B124="","",'2.1 Data FSVA 2025 &amp; Bobot'!B124)</f>
        <v/>
      </c>
      <c r="C124" s="1" t="str">
        <f>IF('2.1 Data FSVA 2025 &amp; Bobot'!C124="","",'2.1 Data FSVA 2025 &amp; Bobot'!C124)</f>
        <v/>
      </c>
      <c r="D124" s="1" t="str">
        <f>IF('2.1 Data FSVA 2025 &amp; Bobot'!D124="","",'2.1 Data FSVA 2025 &amp; Bobot'!D124)</f>
        <v/>
      </c>
      <c r="E124" s="1" t="str">
        <f>IF('2.1 Data FSVA 2025 &amp; Bobot'!E124="","",'2.1 Data FSVA 2025 &amp; Bobot'!E124)</f>
        <v/>
      </c>
      <c r="F124" s="2" t="str">
        <f>IF('2.1 Data FSVA 2025 &amp; Bobot'!F124="","",'2.1 Data FSVA 2025 &amp; Bobot'!F124)</f>
        <v/>
      </c>
      <c r="G124" s="64" t="str">
        <f>IF('2.1 Data FSVA 2025 &amp; Bobot'!G124="","",IF('2.1 Data FSVA 2025 &amp; Bobot'!G124&gt;='2.4 Prioritas Individu'!$Y$7,1,IF('2.1 Data FSVA 2025 &amp; Bobot'!G124&gt;='2.4 Prioritas Individu'!$Y$8,2,IF('2.1 Data FSVA 2025 &amp; Bobot'!G124&gt;='2.4 Prioritas Individu'!$Y$9,3,IF('2.1 Data FSVA 2025 &amp; Bobot'!G124&gt;='2.4 Prioritas Individu'!$Y$10,4,IF('2.1 Data FSVA 2025 &amp; Bobot'!G124&gt;='2.4 Prioritas Individu'!$Y$11,5,6))))))</f>
        <v/>
      </c>
      <c r="H124" s="64" t="str">
        <f>IF('2.1 Data FSVA 2025 &amp; Bobot'!I124="","",IF('2.1 Data FSVA 2025 &amp; Bobot'!I124&lt;'2.4 Prioritas Individu'!$Z$7,1,IF('2.1 Data FSVA 2025 &amp; Bobot'!I124&lt;'2.4 Prioritas Individu'!$Z$8,2,IF('2.1 Data FSVA 2025 &amp; Bobot'!I124&lt;'2.4 Prioritas Individu'!$Z$9,3,IF('2.1 Data FSVA 2025 &amp; Bobot'!I124&lt;'2.4 Prioritas Individu'!$Z$10,4,IF('2.1 Data FSVA 2025 &amp; Bobot'!I124&lt;'2.4 Prioritas Individu'!$Z$11,5,6))))))</f>
        <v/>
      </c>
      <c r="I124" s="64" t="str">
        <f>IF('2.1 Data FSVA 2025 &amp; Bobot'!K124="","",IF('2.1 Data FSVA 2025 &amp; Bobot'!K124&lt;'2.4 Prioritas Individu'!AA$7,1,IF('2.1 Data FSVA 2025 &amp; Bobot'!K124&lt;'2.4 Prioritas Individu'!AA$8,2,IF('2.1 Data FSVA 2025 &amp; Bobot'!K124&lt;'2.4 Prioritas Individu'!AA$9,3,IF('2.1 Data FSVA 2025 &amp; Bobot'!K124&lt;'2.4 Prioritas Individu'!AA$10,4,IF('2.1 Data FSVA 2025 &amp; Bobot'!K124&lt;'2.4 Prioritas Individu'!AA$11,5,6))))))</f>
        <v/>
      </c>
      <c r="J124" s="64" t="str">
        <f>IF('2.1 Data FSVA 2025 &amp; Bobot'!M124="","",IF('2.1 Data FSVA 2025 &amp; Bobot'!M124&lt;'2.4 Prioritas Individu'!AB$7,1,IF('2.1 Data FSVA 2025 &amp; Bobot'!M124&lt;'2.4 Prioritas Individu'!AB$8,2,IF('2.1 Data FSVA 2025 &amp; Bobot'!M124&lt;'2.4 Prioritas Individu'!AB$9,3,IF('2.1 Data FSVA 2025 &amp; Bobot'!M124&lt;'2.4 Prioritas Individu'!AB$10,4,IF('2.1 Data FSVA 2025 &amp; Bobot'!M124&lt;'2.4 Prioritas Individu'!AB$11,5,6))))))</f>
        <v/>
      </c>
      <c r="K124" s="64" t="str">
        <f>IF('2.1 Data FSVA 2025 &amp; Bobot'!O124="","",IF('2.1 Data FSVA 2025 &amp; Bobot'!O124&gt;='2.4 Prioritas Individu'!AC$7,1,IF('2.1 Data FSVA 2025 &amp; Bobot'!O124&gt;='2.4 Prioritas Individu'!AC$8,2,IF('2.1 Data FSVA 2025 &amp; Bobot'!O124&gt;='2.4 Prioritas Individu'!AC$9,3,IF('2.1 Data FSVA 2025 &amp; Bobot'!O124&gt;='2.4 Prioritas Individu'!AC$10,4,IF('2.1 Data FSVA 2025 &amp; Bobot'!O124&gt;='2.4 Prioritas Individu'!AC$11,5,6))))))</f>
        <v/>
      </c>
      <c r="L124" s="64" t="str">
        <f>IF('2.1 Data FSVA 2025 &amp; Bobot'!Q124="","",IF('2.1 Data FSVA 2025 &amp; Bobot'!Q124&gt;='2.4 Prioritas Individu'!AD$7,1,IF('2.1 Data FSVA 2025 &amp; Bobot'!Q124&gt;='2.4 Prioritas Individu'!AD$8,2,IF('2.1 Data FSVA 2025 &amp; Bobot'!Q124&gt;='2.4 Prioritas Individu'!AD$9,3,IF('2.1 Data FSVA 2025 &amp; Bobot'!Q124&gt;='2.4 Prioritas Individu'!AD$10,4,IF('2.1 Data FSVA 2025 &amp; Bobot'!Q124&gt;='2.4 Prioritas Individu'!AD$11,5,6))))))</f>
        <v/>
      </c>
      <c r="M124" s="64" t="str">
        <f>IF('2.1 Data FSVA 2025 &amp; Bobot'!S124="","",IF('2.1 Data FSVA 2025 &amp; Bobot'!S124&gt;='2.4 Prioritas Individu'!AE$7,1,IF('2.1 Data FSVA 2025 &amp; Bobot'!S124&gt;='2.4 Prioritas Individu'!AE$8,2,IF('2.1 Data FSVA 2025 &amp; Bobot'!S124&gt;='2.4 Prioritas Individu'!AE$9,3,IF('2.1 Data FSVA 2025 &amp; Bobot'!S124&gt;='2.4 Prioritas Individu'!AE$10,4,IF('2.1 Data FSVA 2025 &amp; Bobot'!S124&gt;='2.4 Prioritas Individu'!AE$11,5,6))))))</f>
        <v/>
      </c>
      <c r="N124" s="64" t="str">
        <f>IF('2.1 Data FSVA 2025 &amp; Bobot'!U124="","",IF('2.1 Data FSVA 2025 &amp; Bobot'!U124&lt;'2.4 Prioritas Individu'!AF$7,1,IF('2.1 Data FSVA 2025 &amp; Bobot'!U124&lt;'2.4 Prioritas Individu'!AF$8,2,IF('2.1 Data FSVA 2025 &amp; Bobot'!U124&lt;'2.4 Prioritas Individu'!AF$9,3,IF('2.1 Data FSVA 2025 &amp; Bobot'!U124&lt;'2.4 Prioritas Individu'!AF$10,4,IF('2.1 Data FSVA 2025 &amp; Bobot'!U124&lt;'2.4 Prioritas Individu'!AF$11,5,6))))))</f>
        <v/>
      </c>
      <c r="O124" s="64" t="str">
        <f>IF('2.1 Data FSVA 2025 &amp; Bobot'!W124="","",IF('2.1 Data FSVA 2025 &amp; Bobot'!W124&gt;='2.4 Prioritas Individu'!AG$7,1,IF('2.1 Data FSVA 2025 &amp; Bobot'!W124&gt;='2.4 Prioritas Individu'!AG$8,2,IF('2.1 Data FSVA 2025 &amp; Bobot'!W124&gt;='2.4 Prioritas Individu'!AG$9,3,IF('2.1 Data FSVA 2025 &amp; Bobot'!W124&gt;='2.4 Prioritas Individu'!AG$10,4,IF('2.1 Data FSVA 2025 &amp; Bobot'!W124&gt;='2.4 Prioritas Individu'!AG$11,5,6))))))</f>
        <v/>
      </c>
      <c r="P124" s="64" t="str">
        <f>IF('2.1 Data FSVA 2025 &amp; Bobot'!Y124="","",IF('2.1 Data FSVA 2025 &amp; Bobot'!Y124&lt;'2.4 Prioritas Individu'!AH$7,1,IF('2.1 Data FSVA 2025 &amp; Bobot'!Y124&lt;'2.4 Prioritas Individu'!AH$8,2,IF('2.1 Data FSVA 2025 &amp; Bobot'!Y124&lt;'2.4 Prioritas Individu'!AH$9,3,IF('2.1 Data FSVA 2025 &amp; Bobot'!Y124&lt;'2.4 Prioritas Individu'!AH$10,4,IF('2.1 Data FSVA 2025 &amp; Bobot'!Y124&lt;'2.4 Prioritas Individu'!AH$11,5,6))))))</f>
        <v/>
      </c>
      <c r="Q124" s="64" t="str">
        <f>IF('2.1 Data FSVA 2025 &amp; Bobot'!AA124="","",IF('2.1 Data FSVA 2025 &amp; Bobot'!AA124&lt;'2.4 Prioritas Individu'!AI$7,1,IF('2.1 Data FSVA 2025 &amp; Bobot'!AA124&lt;'2.4 Prioritas Individu'!AI$8,2,IF('2.1 Data FSVA 2025 &amp; Bobot'!AA124&lt;'2.4 Prioritas Individu'!AI$9,3,IF('2.1 Data FSVA 2025 &amp; Bobot'!AA124&lt;'2.4 Prioritas Individu'!AI$10,4,IF('2.1 Data FSVA 2025 &amp; Bobot'!AA124&lt;'2.4 Prioritas Individu'!AI$11,5,6))))))</f>
        <v/>
      </c>
      <c r="R124" s="64" t="str">
        <f>IF('2.1 Data FSVA 2025 &amp; Bobot'!AC124="","",IF('2.1 Data FSVA 2025 &amp; Bobot'!AC124&gt;='2.4 Prioritas Individu'!AJ$7,1,IF('2.1 Data FSVA 2025 &amp; Bobot'!AC124&gt;='2.4 Prioritas Individu'!AJ$8,2,IF('2.1 Data FSVA 2025 &amp; Bobot'!AC124&gt;='2.4 Prioritas Individu'!AJ$9,3,4))))</f>
        <v/>
      </c>
      <c r="S124" s="4" t="str">
        <f>'2.3 Indeks &amp; Cut off Komposit'!U128</f>
        <v>-</v>
      </c>
      <c r="T124" s="1" t="str">
        <f t="shared" si="2"/>
        <v>-</v>
      </c>
      <c r="U124" s="64" t="str">
        <f t="shared" si="3"/>
        <v>-</v>
      </c>
    </row>
    <row r="125" spans="1:21" x14ac:dyDescent="0.3">
      <c r="A125" s="1" t="str">
        <f>IF('2.1 Data FSVA 2025 &amp; Bobot'!A125="","",'2.1 Data FSVA 2025 &amp; Bobot'!A125)</f>
        <v/>
      </c>
      <c r="B125" s="2" t="str">
        <f>IF('2.1 Data FSVA 2025 &amp; Bobot'!B125="","",'2.1 Data FSVA 2025 &amp; Bobot'!B125)</f>
        <v/>
      </c>
      <c r="C125" s="1" t="str">
        <f>IF('2.1 Data FSVA 2025 &amp; Bobot'!C125="","",'2.1 Data FSVA 2025 &amp; Bobot'!C125)</f>
        <v/>
      </c>
      <c r="D125" s="1" t="str">
        <f>IF('2.1 Data FSVA 2025 &amp; Bobot'!D125="","",'2.1 Data FSVA 2025 &amp; Bobot'!D125)</f>
        <v/>
      </c>
      <c r="E125" s="1" t="str">
        <f>IF('2.1 Data FSVA 2025 &amp; Bobot'!E125="","",'2.1 Data FSVA 2025 &amp; Bobot'!E125)</f>
        <v/>
      </c>
      <c r="F125" s="2" t="str">
        <f>IF('2.1 Data FSVA 2025 &amp; Bobot'!F125="","",'2.1 Data FSVA 2025 &amp; Bobot'!F125)</f>
        <v/>
      </c>
      <c r="G125" s="64" t="str">
        <f>IF('2.1 Data FSVA 2025 &amp; Bobot'!G125="","",IF('2.1 Data FSVA 2025 &amp; Bobot'!G125&gt;='2.4 Prioritas Individu'!$Y$7,1,IF('2.1 Data FSVA 2025 &amp; Bobot'!G125&gt;='2.4 Prioritas Individu'!$Y$8,2,IF('2.1 Data FSVA 2025 &amp; Bobot'!G125&gt;='2.4 Prioritas Individu'!$Y$9,3,IF('2.1 Data FSVA 2025 &amp; Bobot'!G125&gt;='2.4 Prioritas Individu'!$Y$10,4,IF('2.1 Data FSVA 2025 &amp; Bobot'!G125&gt;='2.4 Prioritas Individu'!$Y$11,5,6))))))</f>
        <v/>
      </c>
      <c r="H125" s="64" t="str">
        <f>IF('2.1 Data FSVA 2025 &amp; Bobot'!I125="","",IF('2.1 Data FSVA 2025 &amp; Bobot'!I125&lt;'2.4 Prioritas Individu'!$Z$7,1,IF('2.1 Data FSVA 2025 &amp; Bobot'!I125&lt;'2.4 Prioritas Individu'!$Z$8,2,IF('2.1 Data FSVA 2025 &amp; Bobot'!I125&lt;'2.4 Prioritas Individu'!$Z$9,3,IF('2.1 Data FSVA 2025 &amp; Bobot'!I125&lt;'2.4 Prioritas Individu'!$Z$10,4,IF('2.1 Data FSVA 2025 &amp; Bobot'!I125&lt;'2.4 Prioritas Individu'!$Z$11,5,6))))))</f>
        <v/>
      </c>
      <c r="I125" s="64" t="str">
        <f>IF('2.1 Data FSVA 2025 &amp; Bobot'!K125="","",IF('2.1 Data FSVA 2025 &amp; Bobot'!K125&lt;'2.4 Prioritas Individu'!AA$7,1,IF('2.1 Data FSVA 2025 &amp; Bobot'!K125&lt;'2.4 Prioritas Individu'!AA$8,2,IF('2.1 Data FSVA 2025 &amp; Bobot'!K125&lt;'2.4 Prioritas Individu'!AA$9,3,IF('2.1 Data FSVA 2025 &amp; Bobot'!K125&lt;'2.4 Prioritas Individu'!AA$10,4,IF('2.1 Data FSVA 2025 &amp; Bobot'!K125&lt;'2.4 Prioritas Individu'!AA$11,5,6))))))</f>
        <v/>
      </c>
      <c r="J125" s="64" t="str">
        <f>IF('2.1 Data FSVA 2025 &amp; Bobot'!M125="","",IF('2.1 Data FSVA 2025 &amp; Bobot'!M125&lt;'2.4 Prioritas Individu'!AB$7,1,IF('2.1 Data FSVA 2025 &amp; Bobot'!M125&lt;'2.4 Prioritas Individu'!AB$8,2,IF('2.1 Data FSVA 2025 &amp; Bobot'!M125&lt;'2.4 Prioritas Individu'!AB$9,3,IF('2.1 Data FSVA 2025 &amp; Bobot'!M125&lt;'2.4 Prioritas Individu'!AB$10,4,IF('2.1 Data FSVA 2025 &amp; Bobot'!M125&lt;'2.4 Prioritas Individu'!AB$11,5,6))))))</f>
        <v/>
      </c>
      <c r="K125" s="64" t="str">
        <f>IF('2.1 Data FSVA 2025 &amp; Bobot'!O125="","",IF('2.1 Data FSVA 2025 &amp; Bobot'!O125&gt;='2.4 Prioritas Individu'!AC$7,1,IF('2.1 Data FSVA 2025 &amp; Bobot'!O125&gt;='2.4 Prioritas Individu'!AC$8,2,IF('2.1 Data FSVA 2025 &amp; Bobot'!O125&gt;='2.4 Prioritas Individu'!AC$9,3,IF('2.1 Data FSVA 2025 &amp; Bobot'!O125&gt;='2.4 Prioritas Individu'!AC$10,4,IF('2.1 Data FSVA 2025 &amp; Bobot'!O125&gt;='2.4 Prioritas Individu'!AC$11,5,6))))))</f>
        <v/>
      </c>
      <c r="L125" s="64" t="str">
        <f>IF('2.1 Data FSVA 2025 &amp; Bobot'!Q125="","",IF('2.1 Data FSVA 2025 &amp; Bobot'!Q125&gt;='2.4 Prioritas Individu'!AD$7,1,IF('2.1 Data FSVA 2025 &amp; Bobot'!Q125&gt;='2.4 Prioritas Individu'!AD$8,2,IF('2.1 Data FSVA 2025 &amp; Bobot'!Q125&gt;='2.4 Prioritas Individu'!AD$9,3,IF('2.1 Data FSVA 2025 &amp; Bobot'!Q125&gt;='2.4 Prioritas Individu'!AD$10,4,IF('2.1 Data FSVA 2025 &amp; Bobot'!Q125&gt;='2.4 Prioritas Individu'!AD$11,5,6))))))</f>
        <v/>
      </c>
      <c r="M125" s="64" t="str">
        <f>IF('2.1 Data FSVA 2025 &amp; Bobot'!S125="","",IF('2.1 Data FSVA 2025 &amp; Bobot'!S125&gt;='2.4 Prioritas Individu'!AE$7,1,IF('2.1 Data FSVA 2025 &amp; Bobot'!S125&gt;='2.4 Prioritas Individu'!AE$8,2,IF('2.1 Data FSVA 2025 &amp; Bobot'!S125&gt;='2.4 Prioritas Individu'!AE$9,3,IF('2.1 Data FSVA 2025 &amp; Bobot'!S125&gt;='2.4 Prioritas Individu'!AE$10,4,IF('2.1 Data FSVA 2025 &amp; Bobot'!S125&gt;='2.4 Prioritas Individu'!AE$11,5,6))))))</f>
        <v/>
      </c>
      <c r="N125" s="64" t="str">
        <f>IF('2.1 Data FSVA 2025 &amp; Bobot'!U125="","",IF('2.1 Data FSVA 2025 &amp; Bobot'!U125&lt;'2.4 Prioritas Individu'!AF$7,1,IF('2.1 Data FSVA 2025 &amp; Bobot'!U125&lt;'2.4 Prioritas Individu'!AF$8,2,IF('2.1 Data FSVA 2025 &amp; Bobot'!U125&lt;'2.4 Prioritas Individu'!AF$9,3,IF('2.1 Data FSVA 2025 &amp; Bobot'!U125&lt;'2.4 Prioritas Individu'!AF$10,4,IF('2.1 Data FSVA 2025 &amp; Bobot'!U125&lt;'2.4 Prioritas Individu'!AF$11,5,6))))))</f>
        <v/>
      </c>
      <c r="O125" s="64" t="str">
        <f>IF('2.1 Data FSVA 2025 &amp; Bobot'!W125="","",IF('2.1 Data FSVA 2025 &amp; Bobot'!W125&gt;='2.4 Prioritas Individu'!AG$7,1,IF('2.1 Data FSVA 2025 &amp; Bobot'!W125&gt;='2.4 Prioritas Individu'!AG$8,2,IF('2.1 Data FSVA 2025 &amp; Bobot'!W125&gt;='2.4 Prioritas Individu'!AG$9,3,IF('2.1 Data FSVA 2025 &amp; Bobot'!W125&gt;='2.4 Prioritas Individu'!AG$10,4,IF('2.1 Data FSVA 2025 &amp; Bobot'!W125&gt;='2.4 Prioritas Individu'!AG$11,5,6))))))</f>
        <v/>
      </c>
      <c r="P125" s="64" t="str">
        <f>IF('2.1 Data FSVA 2025 &amp; Bobot'!Y125="","",IF('2.1 Data FSVA 2025 &amp; Bobot'!Y125&lt;'2.4 Prioritas Individu'!AH$7,1,IF('2.1 Data FSVA 2025 &amp; Bobot'!Y125&lt;'2.4 Prioritas Individu'!AH$8,2,IF('2.1 Data FSVA 2025 &amp; Bobot'!Y125&lt;'2.4 Prioritas Individu'!AH$9,3,IF('2.1 Data FSVA 2025 &amp; Bobot'!Y125&lt;'2.4 Prioritas Individu'!AH$10,4,IF('2.1 Data FSVA 2025 &amp; Bobot'!Y125&lt;'2.4 Prioritas Individu'!AH$11,5,6))))))</f>
        <v/>
      </c>
      <c r="Q125" s="64" t="str">
        <f>IF('2.1 Data FSVA 2025 &amp; Bobot'!AA125="","",IF('2.1 Data FSVA 2025 &amp; Bobot'!AA125&lt;'2.4 Prioritas Individu'!AI$7,1,IF('2.1 Data FSVA 2025 &amp; Bobot'!AA125&lt;'2.4 Prioritas Individu'!AI$8,2,IF('2.1 Data FSVA 2025 &amp; Bobot'!AA125&lt;'2.4 Prioritas Individu'!AI$9,3,IF('2.1 Data FSVA 2025 &amp; Bobot'!AA125&lt;'2.4 Prioritas Individu'!AI$10,4,IF('2.1 Data FSVA 2025 &amp; Bobot'!AA125&lt;'2.4 Prioritas Individu'!AI$11,5,6))))))</f>
        <v/>
      </c>
      <c r="R125" s="64" t="str">
        <f>IF('2.1 Data FSVA 2025 &amp; Bobot'!AC125="","",IF('2.1 Data FSVA 2025 &amp; Bobot'!AC125&gt;='2.4 Prioritas Individu'!AJ$7,1,IF('2.1 Data FSVA 2025 &amp; Bobot'!AC125&gt;='2.4 Prioritas Individu'!AJ$8,2,IF('2.1 Data FSVA 2025 &amp; Bobot'!AC125&gt;='2.4 Prioritas Individu'!AJ$9,3,4))))</f>
        <v/>
      </c>
      <c r="S125" s="4" t="str">
        <f>'2.3 Indeks &amp; Cut off Komposit'!U129</f>
        <v>-</v>
      </c>
      <c r="T125" s="1" t="str">
        <f t="shared" si="2"/>
        <v>-</v>
      </c>
      <c r="U125" s="64" t="str">
        <f t="shared" si="3"/>
        <v>-</v>
      </c>
    </row>
    <row r="126" spans="1:21" x14ac:dyDescent="0.3">
      <c r="A126" s="1" t="str">
        <f>IF('2.1 Data FSVA 2025 &amp; Bobot'!A126="","",'2.1 Data FSVA 2025 &amp; Bobot'!A126)</f>
        <v/>
      </c>
      <c r="B126" s="2" t="str">
        <f>IF('2.1 Data FSVA 2025 &amp; Bobot'!B126="","",'2.1 Data FSVA 2025 &amp; Bobot'!B126)</f>
        <v/>
      </c>
      <c r="C126" s="1" t="str">
        <f>IF('2.1 Data FSVA 2025 &amp; Bobot'!C126="","",'2.1 Data FSVA 2025 &amp; Bobot'!C126)</f>
        <v/>
      </c>
      <c r="D126" s="1" t="str">
        <f>IF('2.1 Data FSVA 2025 &amp; Bobot'!D126="","",'2.1 Data FSVA 2025 &amp; Bobot'!D126)</f>
        <v/>
      </c>
      <c r="E126" s="1" t="str">
        <f>IF('2.1 Data FSVA 2025 &amp; Bobot'!E126="","",'2.1 Data FSVA 2025 &amp; Bobot'!E126)</f>
        <v/>
      </c>
      <c r="F126" s="2" t="str">
        <f>IF('2.1 Data FSVA 2025 &amp; Bobot'!F126="","",'2.1 Data FSVA 2025 &amp; Bobot'!F126)</f>
        <v/>
      </c>
      <c r="G126" s="64" t="str">
        <f>IF('2.1 Data FSVA 2025 &amp; Bobot'!G126="","",IF('2.1 Data FSVA 2025 &amp; Bobot'!G126&gt;='2.4 Prioritas Individu'!$Y$7,1,IF('2.1 Data FSVA 2025 &amp; Bobot'!G126&gt;='2.4 Prioritas Individu'!$Y$8,2,IF('2.1 Data FSVA 2025 &amp; Bobot'!G126&gt;='2.4 Prioritas Individu'!$Y$9,3,IF('2.1 Data FSVA 2025 &amp; Bobot'!G126&gt;='2.4 Prioritas Individu'!$Y$10,4,IF('2.1 Data FSVA 2025 &amp; Bobot'!G126&gt;='2.4 Prioritas Individu'!$Y$11,5,6))))))</f>
        <v/>
      </c>
      <c r="H126" s="64" t="str">
        <f>IF('2.1 Data FSVA 2025 &amp; Bobot'!I126="","",IF('2.1 Data FSVA 2025 &amp; Bobot'!I126&lt;'2.4 Prioritas Individu'!$Z$7,1,IF('2.1 Data FSVA 2025 &amp; Bobot'!I126&lt;'2.4 Prioritas Individu'!$Z$8,2,IF('2.1 Data FSVA 2025 &amp; Bobot'!I126&lt;'2.4 Prioritas Individu'!$Z$9,3,IF('2.1 Data FSVA 2025 &amp; Bobot'!I126&lt;'2.4 Prioritas Individu'!$Z$10,4,IF('2.1 Data FSVA 2025 &amp; Bobot'!I126&lt;'2.4 Prioritas Individu'!$Z$11,5,6))))))</f>
        <v/>
      </c>
      <c r="I126" s="64" t="str">
        <f>IF('2.1 Data FSVA 2025 &amp; Bobot'!K126="","",IF('2.1 Data FSVA 2025 &amp; Bobot'!K126&lt;'2.4 Prioritas Individu'!AA$7,1,IF('2.1 Data FSVA 2025 &amp; Bobot'!K126&lt;'2.4 Prioritas Individu'!AA$8,2,IF('2.1 Data FSVA 2025 &amp; Bobot'!K126&lt;'2.4 Prioritas Individu'!AA$9,3,IF('2.1 Data FSVA 2025 &amp; Bobot'!K126&lt;'2.4 Prioritas Individu'!AA$10,4,IF('2.1 Data FSVA 2025 &amp; Bobot'!K126&lt;'2.4 Prioritas Individu'!AA$11,5,6))))))</f>
        <v/>
      </c>
      <c r="J126" s="64" t="str">
        <f>IF('2.1 Data FSVA 2025 &amp; Bobot'!M126="","",IF('2.1 Data FSVA 2025 &amp; Bobot'!M126&lt;'2.4 Prioritas Individu'!AB$7,1,IF('2.1 Data FSVA 2025 &amp; Bobot'!M126&lt;'2.4 Prioritas Individu'!AB$8,2,IF('2.1 Data FSVA 2025 &amp; Bobot'!M126&lt;'2.4 Prioritas Individu'!AB$9,3,IF('2.1 Data FSVA 2025 &amp; Bobot'!M126&lt;'2.4 Prioritas Individu'!AB$10,4,IF('2.1 Data FSVA 2025 &amp; Bobot'!M126&lt;'2.4 Prioritas Individu'!AB$11,5,6))))))</f>
        <v/>
      </c>
      <c r="K126" s="64" t="str">
        <f>IF('2.1 Data FSVA 2025 &amp; Bobot'!O126="","",IF('2.1 Data FSVA 2025 &amp; Bobot'!O126&gt;='2.4 Prioritas Individu'!AC$7,1,IF('2.1 Data FSVA 2025 &amp; Bobot'!O126&gt;='2.4 Prioritas Individu'!AC$8,2,IF('2.1 Data FSVA 2025 &amp; Bobot'!O126&gt;='2.4 Prioritas Individu'!AC$9,3,IF('2.1 Data FSVA 2025 &amp; Bobot'!O126&gt;='2.4 Prioritas Individu'!AC$10,4,IF('2.1 Data FSVA 2025 &amp; Bobot'!O126&gt;='2.4 Prioritas Individu'!AC$11,5,6))))))</f>
        <v/>
      </c>
      <c r="L126" s="64" t="str">
        <f>IF('2.1 Data FSVA 2025 &amp; Bobot'!Q126="","",IF('2.1 Data FSVA 2025 &amp; Bobot'!Q126&gt;='2.4 Prioritas Individu'!AD$7,1,IF('2.1 Data FSVA 2025 &amp; Bobot'!Q126&gt;='2.4 Prioritas Individu'!AD$8,2,IF('2.1 Data FSVA 2025 &amp; Bobot'!Q126&gt;='2.4 Prioritas Individu'!AD$9,3,IF('2.1 Data FSVA 2025 &amp; Bobot'!Q126&gt;='2.4 Prioritas Individu'!AD$10,4,IF('2.1 Data FSVA 2025 &amp; Bobot'!Q126&gt;='2.4 Prioritas Individu'!AD$11,5,6))))))</f>
        <v/>
      </c>
      <c r="M126" s="64" t="str">
        <f>IF('2.1 Data FSVA 2025 &amp; Bobot'!S126="","",IF('2.1 Data FSVA 2025 &amp; Bobot'!S126&gt;='2.4 Prioritas Individu'!AE$7,1,IF('2.1 Data FSVA 2025 &amp; Bobot'!S126&gt;='2.4 Prioritas Individu'!AE$8,2,IF('2.1 Data FSVA 2025 &amp; Bobot'!S126&gt;='2.4 Prioritas Individu'!AE$9,3,IF('2.1 Data FSVA 2025 &amp; Bobot'!S126&gt;='2.4 Prioritas Individu'!AE$10,4,IF('2.1 Data FSVA 2025 &amp; Bobot'!S126&gt;='2.4 Prioritas Individu'!AE$11,5,6))))))</f>
        <v/>
      </c>
      <c r="N126" s="64" t="str">
        <f>IF('2.1 Data FSVA 2025 &amp; Bobot'!U126="","",IF('2.1 Data FSVA 2025 &amp; Bobot'!U126&lt;'2.4 Prioritas Individu'!AF$7,1,IF('2.1 Data FSVA 2025 &amp; Bobot'!U126&lt;'2.4 Prioritas Individu'!AF$8,2,IF('2.1 Data FSVA 2025 &amp; Bobot'!U126&lt;'2.4 Prioritas Individu'!AF$9,3,IF('2.1 Data FSVA 2025 &amp; Bobot'!U126&lt;'2.4 Prioritas Individu'!AF$10,4,IF('2.1 Data FSVA 2025 &amp; Bobot'!U126&lt;'2.4 Prioritas Individu'!AF$11,5,6))))))</f>
        <v/>
      </c>
      <c r="O126" s="64" t="str">
        <f>IF('2.1 Data FSVA 2025 &amp; Bobot'!W126="","",IF('2.1 Data FSVA 2025 &amp; Bobot'!W126&gt;='2.4 Prioritas Individu'!AG$7,1,IF('2.1 Data FSVA 2025 &amp; Bobot'!W126&gt;='2.4 Prioritas Individu'!AG$8,2,IF('2.1 Data FSVA 2025 &amp; Bobot'!W126&gt;='2.4 Prioritas Individu'!AG$9,3,IF('2.1 Data FSVA 2025 &amp; Bobot'!W126&gt;='2.4 Prioritas Individu'!AG$10,4,IF('2.1 Data FSVA 2025 &amp; Bobot'!W126&gt;='2.4 Prioritas Individu'!AG$11,5,6))))))</f>
        <v/>
      </c>
      <c r="P126" s="64" t="str">
        <f>IF('2.1 Data FSVA 2025 &amp; Bobot'!Y126="","",IF('2.1 Data FSVA 2025 &amp; Bobot'!Y126&lt;'2.4 Prioritas Individu'!AH$7,1,IF('2.1 Data FSVA 2025 &amp; Bobot'!Y126&lt;'2.4 Prioritas Individu'!AH$8,2,IF('2.1 Data FSVA 2025 &amp; Bobot'!Y126&lt;'2.4 Prioritas Individu'!AH$9,3,IF('2.1 Data FSVA 2025 &amp; Bobot'!Y126&lt;'2.4 Prioritas Individu'!AH$10,4,IF('2.1 Data FSVA 2025 &amp; Bobot'!Y126&lt;'2.4 Prioritas Individu'!AH$11,5,6))))))</f>
        <v/>
      </c>
      <c r="Q126" s="64" t="str">
        <f>IF('2.1 Data FSVA 2025 &amp; Bobot'!AA126="","",IF('2.1 Data FSVA 2025 &amp; Bobot'!AA126&lt;'2.4 Prioritas Individu'!AI$7,1,IF('2.1 Data FSVA 2025 &amp; Bobot'!AA126&lt;'2.4 Prioritas Individu'!AI$8,2,IF('2.1 Data FSVA 2025 &amp; Bobot'!AA126&lt;'2.4 Prioritas Individu'!AI$9,3,IF('2.1 Data FSVA 2025 &amp; Bobot'!AA126&lt;'2.4 Prioritas Individu'!AI$10,4,IF('2.1 Data FSVA 2025 &amp; Bobot'!AA126&lt;'2.4 Prioritas Individu'!AI$11,5,6))))))</f>
        <v/>
      </c>
      <c r="R126" s="64" t="str">
        <f>IF('2.1 Data FSVA 2025 &amp; Bobot'!AC126="","",IF('2.1 Data FSVA 2025 &amp; Bobot'!AC126&gt;='2.4 Prioritas Individu'!AJ$7,1,IF('2.1 Data FSVA 2025 &amp; Bobot'!AC126&gt;='2.4 Prioritas Individu'!AJ$8,2,IF('2.1 Data FSVA 2025 &amp; Bobot'!AC126&gt;='2.4 Prioritas Individu'!AJ$9,3,4))))</f>
        <v/>
      </c>
      <c r="S126" s="4" t="str">
        <f>'2.3 Indeks &amp; Cut off Komposit'!U130</f>
        <v>-</v>
      </c>
      <c r="T126" s="1" t="str">
        <f t="shared" si="2"/>
        <v>-</v>
      </c>
      <c r="U126" s="64" t="str">
        <f t="shared" si="3"/>
        <v>-</v>
      </c>
    </row>
    <row r="127" spans="1:21" x14ac:dyDescent="0.3">
      <c r="A127" s="1" t="str">
        <f>IF('2.1 Data FSVA 2025 &amp; Bobot'!A127="","",'2.1 Data FSVA 2025 &amp; Bobot'!A127)</f>
        <v/>
      </c>
      <c r="B127" s="2" t="str">
        <f>IF('2.1 Data FSVA 2025 &amp; Bobot'!B127="","",'2.1 Data FSVA 2025 &amp; Bobot'!B127)</f>
        <v/>
      </c>
      <c r="C127" s="1" t="str">
        <f>IF('2.1 Data FSVA 2025 &amp; Bobot'!C127="","",'2.1 Data FSVA 2025 &amp; Bobot'!C127)</f>
        <v/>
      </c>
      <c r="D127" s="1" t="str">
        <f>IF('2.1 Data FSVA 2025 &amp; Bobot'!D127="","",'2.1 Data FSVA 2025 &amp; Bobot'!D127)</f>
        <v/>
      </c>
      <c r="E127" s="1" t="str">
        <f>IF('2.1 Data FSVA 2025 &amp; Bobot'!E127="","",'2.1 Data FSVA 2025 &amp; Bobot'!E127)</f>
        <v/>
      </c>
      <c r="F127" s="2" t="str">
        <f>IF('2.1 Data FSVA 2025 &amp; Bobot'!F127="","",'2.1 Data FSVA 2025 &amp; Bobot'!F127)</f>
        <v/>
      </c>
      <c r="G127" s="64" t="str">
        <f>IF('2.1 Data FSVA 2025 &amp; Bobot'!G127="","",IF('2.1 Data FSVA 2025 &amp; Bobot'!G127&gt;='2.4 Prioritas Individu'!$Y$7,1,IF('2.1 Data FSVA 2025 &amp; Bobot'!G127&gt;='2.4 Prioritas Individu'!$Y$8,2,IF('2.1 Data FSVA 2025 &amp; Bobot'!G127&gt;='2.4 Prioritas Individu'!$Y$9,3,IF('2.1 Data FSVA 2025 &amp; Bobot'!G127&gt;='2.4 Prioritas Individu'!$Y$10,4,IF('2.1 Data FSVA 2025 &amp; Bobot'!G127&gt;='2.4 Prioritas Individu'!$Y$11,5,6))))))</f>
        <v/>
      </c>
      <c r="H127" s="64" t="str">
        <f>IF('2.1 Data FSVA 2025 &amp; Bobot'!I127="","",IF('2.1 Data FSVA 2025 &amp; Bobot'!I127&lt;'2.4 Prioritas Individu'!$Z$7,1,IF('2.1 Data FSVA 2025 &amp; Bobot'!I127&lt;'2.4 Prioritas Individu'!$Z$8,2,IF('2.1 Data FSVA 2025 &amp; Bobot'!I127&lt;'2.4 Prioritas Individu'!$Z$9,3,IF('2.1 Data FSVA 2025 &amp; Bobot'!I127&lt;'2.4 Prioritas Individu'!$Z$10,4,IF('2.1 Data FSVA 2025 &amp; Bobot'!I127&lt;'2.4 Prioritas Individu'!$Z$11,5,6))))))</f>
        <v/>
      </c>
      <c r="I127" s="64" t="str">
        <f>IF('2.1 Data FSVA 2025 &amp; Bobot'!K127="","",IF('2.1 Data FSVA 2025 &amp; Bobot'!K127&lt;'2.4 Prioritas Individu'!AA$7,1,IF('2.1 Data FSVA 2025 &amp; Bobot'!K127&lt;'2.4 Prioritas Individu'!AA$8,2,IF('2.1 Data FSVA 2025 &amp; Bobot'!K127&lt;'2.4 Prioritas Individu'!AA$9,3,IF('2.1 Data FSVA 2025 &amp; Bobot'!K127&lt;'2.4 Prioritas Individu'!AA$10,4,IF('2.1 Data FSVA 2025 &amp; Bobot'!K127&lt;'2.4 Prioritas Individu'!AA$11,5,6))))))</f>
        <v/>
      </c>
      <c r="J127" s="64" t="str">
        <f>IF('2.1 Data FSVA 2025 &amp; Bobot'!M127="","",IF('2.1 Data FSVA 2025 &amp; Bobot'!M127&lt;'2.4 Prioritas Individu'!AB$7,1,IF('2.1 Data FSVA 2025 &amp; Bobot'!M127&lt;'2.4 Prioritas Individu'!AB$8,2,IF('2.1 Data FSVA 2025 &amp; Bobot'!M127&lt;'2.4 Prioritas Individu'!AB$9,3,IF('2.1 Data FSVA 2025 &amp; Bobot'!M127&lt;'2.4 Prioritas Individu'!AB$10,4,IF('2.1 Data FSVA 2025 &amp; Bobot'!M127&lt;'2.4 Prioritas Individu'!AB$11,5,6))))))</f>
        <v/>
      </c>
      <c r="K127" s="64" t="str">
        <f>IF('2.1 Data FSVA 2025 &amp; Bobot'!O127="","",IF('2.1 Data FSVA 2025 &amp; Bobot'!O127&gt;='2.4 Prioritas Individu'!AC$7,1,IF('2.1 Data FSVA 2025 &amp; Bobot'!O127&gt;='2.4 Prioritas Individu'!AC$8,2,IF('2.1 Data FSVA 2025 &amp; Bobot'!O127&gt;='2.4 Prioritas Individu'!AC$9,3,IF('2.1 Data FSVA 2025 &amp; Bobot'!O127&gt;='2.4 Prioritas Individu'!AC$10,4,IF('2.1 Data FSVA 2025 &amp; Bobot'!O127&gt;='2.4 Prioritas Individu'!AC$11,5,6))))))</f>
        <v/>
      </c>
      <c r="L127" s="64" t="str">
        <f>IF('2.1 Data FSVA 2025 &amp; Bobot'!Q127="","",IF('2.1 Data FSVA 2025 &amp; Bobot'!Q127&gt;='2.4 Prioritas Individu'!AD$7,1,IF('2.1 Data FSVA 2025 &amp; Bobot'!Q127&gt;='2.4 Prioritas Individu'!AD$8,2,IF('2.1 Data FSVA 2025 &amp; Bobot'!Q127&gt;='2.4 Prioritas Individu'!AD$9,3,IF('2.1 Data FSVA 2025 &amp; Bobot'!Q127&gt;='2.4 Prioritas Individu'!AD$10,4,IF('2.1 Data FSVA 2025 &amp; Bobot'!Q127&gt;='2.4 Prioritas Individu'!AD$11,5,6))))))</f>
        <v/>
      </c>
      <c r="M127" s="64" t="str">
        <f>IF('2.1 Data FSVA 2025 &amp; Bobot'!S127="","",IF('2.1 Data FSVA 2025 &amp; Bobot'!S127&gt;='2.4 Prioritas Individu'!AE$7,1,IF('2.1 Data FSVA 2025 &amp; Bobot'!S127&gt;='2.4 Prioritas Individu'!AE$8,2,IF('2.1 Data FSVA 2025 &amp; Bobot'!S127&gt;='2.4 Prioritas Individu'!AE$9,3,IF('2.1 Data FSVA 2025 &amp; Bobot'!S127&gt;='2.4 Prioritas Individu'!AE$10,4,IF('2.1 Data FSVA 2025 &amp; Bobot'!S127&gt;='2.4 Prioritas Individu'!AE$11,5,6))))))</f>
        <v/>
      </c>
      <c r="N127" s="64" t="str">
        <f>IF('2.1 Data FSVA 2025 &amp; Bobot'!U127="","",IF('2.1 Data FSVA 2025 &amp; Bobot'!U127&lt;'2.4 Prioritas Individu'!AF$7,1,IF('2.1 Data FSVA 2025 &amp; Bobot'!U127&lt;'2.4 Prioritas Individu'!AF$8,2,IF('2.1 Data FSVA 2025 &amp; Bobot'!U127&lt;'2.4 Prioritas Individu'!AF$9,3,IF('2.1 Data FSVA 2025 &amp; Bobot'!U127&lt;'2.4 Prioritas Individu'!AF$10,4,IF('2.1 Data FSVA 2025 &amp; Bobot'!U127&lt;'2.4 Prioritas Individu'!AF$11,5,6))))))</f>
        <v/>
      </c>
      <c r="O127" s="64" t="str">
        <f>IF('2.1 Data FSVA 2025 &amp; Bobot'!W127="","",IF('2.1 Data FSVA 2025 &amp; Bobot'!W127&gt;='2.4 Prioritas Individu'!AG$7,1,IF('2.1 Data FSVA 2025 &amp; Bobot'!W127&gt;='2.4 Prioritas Individu'!AG$8,2,IF('2.1 Data FSVA 2025 &amp; Bobot'!W127&gt;='2.4 Prioritas Individu'!AG$9,3,IF('2.1 Data FSVA 2025 &amp; Bobot'!W127&gt;='2.4 Prioritas Individu'!AG$10,4,IF('2.1 Data FSVA 2025 &amp; Bobot'!W127&gt;='2.4 Prioritas Individu'!AG$11,5,6))))))</f>
        <v/>
      </c>
      <c r="P127" s="64" t="str">
        <f>IF('2.1 Data FSVA 2025 &amp; Bobot'!Y127="","",IF('2.1 Data FSVA 2025 &amp; Bobot'!Y127&lt;'2.4 Prioritas Individu'!AH$7,1,IF('2.1 Data FSVA 2025 &amp; Bobot'!Y127&lt;'2.4 Prioritas Individu'!AH$8,2,IF('2.1 Data FSVA 2025 &amp; Bobot'!Y127&lt;'2.4 Prioritas Individu'!AH$9,3,IF('2.1 Data FSVA 2025 &amp; Bobot'!Y127&lt;'2.4 Prioritas Individu'!AH$10,4,IF('2.1 Data FSVA 2025 &amp; Bobot'!Y127&lt;'2.4 Prioritas Individu'!AH$11,5,6))))))</f>
        <v/>
      </c>
      <c r="Q127" s="64" t="str">
        <f>IF('2.1 Data FSVA 2025 &amp; Bobot'!AA127="","",IF('2.1 Data FSVA 2025 &amp; Bobot'!AA127&lt;'2.4 Prioritas Individu'!AI$7,1,IF('2.1 Data FSVA 2025 &amp; Bobot'!AA127&lt;'2.4 Prioritas Individu'!AI$8,2,IF('2.1 Data FSVA 2025 &amp; Bobot'!AA127&lt;'2.4 Prioritas Individu'!AI$9,3,IF('2.1 Data FSVA 2025 &amp; Bobot'!AA127&lt;'2.4 Prioritas Individu'!AI$10,4,IF('2.1 Data FSVA 2025 &amp; Bobot'!AA127&lt;'2.4 Prioritas Individu'!AI$11,5,6))))))</f>
        <v/>
      </c>
      <c r="R127" s="64" t="str">
        <f>IF('2.1 Data FSVA 2025 &amp; Bobot'!AC127="","",IF('2.1 Data FSVA 2025 &amp; Bobot'!AC127&gt;='2.4 Prioritas Individu'!AJ$7,1,IF('2.1 Data FSVA 2025 &amp; Bobot'!AC127&gt;='2.4 Prioritas Individu'!AJ$8,2,IF('2.1 Data FSVA 2025 &amp; Bobot'!AC127&gt;='2.4 Prioritas Individu'!AJ$9,3,4))))</f>
        <v/>
      </c>
      <c r="S127" s="4" t="str">
        <f>'2.3 Indeks &amp; Cut off Komposit'!U131</f>
        <v>-</v>
      </c>
      <c r="T127" s="1" t="str">
        <f t="shared" si="2"/>
        <v>-</v>
      </c>
      <c r="U127" s="64" t="str">
        <f t="shared" si="3"/>
        <v>-</v>
      </c>
    </row>
    <row r="128" spans="1:21" x14ac:dyDescent="0.3">
      <c r="A128" s="1" t="str">
        <f>IF('2.1 Data FSVA 2025 &amp; Bobot'!A128="","",'2.1 Data FSVA 2025 &amp; Bobot'!A128)</f>
        <v/>
      </c>
      <c r="B128" s="2" t="str">
        <f>IF('2.1 Data FSVA 2025 &amp; Bobot'!B128="","",'2.1 Data FSVA 2025 &amp; Bobot'!B128)</f>
        <v/>
      </c>
      <c r="C128" s="1" t="str">
        <f>IF('2.1 Data FSVA 2025 &amp; Bobot'!C128="","",'2.1 Data FSVA 2025 &amp; Bobot'!C128)</f>
        <v/>
      </c>
      <c r="D128" s="1" t="str">
        <f>IF('2.1 Data FSVA 2025 &amp; Bobot'!D128="","",'2.1 Data FSVA 2025 &amp; Bobot'!D128)</f>
        <v/>
      </c>
      <c r="E128" s="1" t="str">
        <f>IF('2.1 Data FSVA 2025 &amp; Bobot'!E128="","",'2.1 Data FSVA 2025 &amp; Bobot'!E128)</f>
        <v/>
      </c>
      <c r="F128" s="2" t="str">
        <f>IF('2.1 Data FSVA 2025 &amp; Bobot'!F128="","",'2.1 Data FSVA 2025 &amp; Bobot'!F128)</f>
        <v/>
      </c>
      <c r="G128" s="64" t="str">
        <f>IF('2.1 Data FSVA 2025 &amp; Bobot'!G128="","",IF('2.1 Data FSVA 2025 &amp; Bobot'!G128&gt;='2.4 Prioritas Individu'!$Y$7,1,IF('2.1 Data FSVA 2025 &amp; Bobot'!G128&gt;='2.4 Prioritas Individu'!$Y$8,2,IF('2.1 Data FSVA 2025 &amp; Bobot'!G128&gt;='2.4 Prioritas Individu'!$Y$9,3,IF('2.1 Data FSVA 2025 &amp; Bobot'!G128&gt;='2.4 Prioritas Individu'!$Y$10,4,IF('2.1 Data FSVA 2025 &amp; Bobot'!G128&gt;='2.4 Prioritas Individu'!$Y$11,5,6))))))</f>
        <v/>
      </c>
      <c r="H128" s="64" t="str">
        <f>IF('2.1 Data FSVA 2025 &amp; Bobot'!I128="","",IF('2.1 Data FSVA 2025 &amp; Bobot'!I128&lt;'2.4 Prioritas Individu'!$Z$7,1,IF('2.1 Data FSVA 2025 &amp; Bobot'!I128&lt;'2.4 Prioritas Individu'!$Z$8,2,IF('2.1 Data FSVA 2025 &amp; Bobot'!I128&lt;'2.4 Prioritas Individu'!$Z$9,3,IF('2.1 Data FSVA 2025 &amp; Bobot'!I128&lt;'2.4 Prioritas Individu'!$Z$10,4,IF('2.1 Data FSVA 2025 &amp; Bobot'!I128&lt;'2.4 Prioritas Individu'!$Z$11,5,6))))))</f>
        <v/>
      </c>
      <c r="I128" s="64" t="str">
        <f>IF('2.1 Data FSVA 2025 &amp; Bobot'!K128="","",IF('2.1 Data FSVA 2025 &amp; Bobot'!K128&lt;'2.4 Prioritas Individu'!AA$7,1,IF('2.1 Data FSVA 2025 &amp; Bobot'!K128&lt;'2.4 Prioritas Individu'!AA$8,2,IF('2.1 Data FSVA 2025 &amp; Bobot'!K128&lt;'2.4 Prioritas Individu'!AA$9,3,IF('2.1 Data FSVA 2025 &amp; Bobot'!K128&lt;'2.4 Prioritas Individu'!AA$10,4,IF('2.1 Data FSVA 2025 &amp; Bobot'!K128&lt;'2.4 Prioritas Individu'!AA$11,5,6))))))</f>
        <v/>
      </c>
      <c r="J128" s="64" t="str">
        <f>IF('2.1 Data FSVA 2025 &amp; Bobot'!M128="","",IF('2.1 Data FSVA 2025 &amp; Bobot'!M128&lt;'2.4 Prioritas Individu'!AB$7,1,IF('2.1 Data FSVA 2025 &amp; Bobot'!M128&lt;'2.4 Prioritas Individu'!AB$8,2,IF('2.1 Data FSVA 2025 &amp; Bobot'!M128&lt;'2.4 Prioritas Individu'!AB$9,3,IF('2.1 Data FSVA 2025 &amp; Bobot'!M128&lt;'2.4 Prioritas Individu'!AB$10,4,IF('2.1 Data FSVA 2025 &amp; Bobot'!M128&lt;'2.4 Prioritas Individu'!AB$11,5,6))))))</f>
        <v/>
      </c>
      <c r="K128" s="64" t="str">
        <f>IF('2.1 Data FSVA 2025 &amp; Bobot'!O128="","",IF('2.1 Data FSVA 2025 &amp; Bobot'!O128&gt;='2.4 Prioritas Individu'!AC$7,1,IF('2.1 Data FSVA 2025 &amp; Bobot'!O128&gt;='2.4 Prioritas Individu'!AC$8,2,IF('2.1 Data FSVA 2025 &amp; Bobot'!O128&gt;='2.4 Prioritas Individu'!AC$9,3,IF('2.1 Data FSVA 2025 &amp; Bobot'!O128&gt;='2.4 Prioritas Individu'!AC$10,4,IF('2.1 Data FSVA 2025 &amp; Bobot'!O128&gt;='2.4 Prioritas Individu'!AC$11,5,6))))))</f>
        <v/>
      </c>
      <c r="L128" s="64" t="str">
        <f>IF('2.1 Data FSVA 2025 &amp; Bobot'!Q128="","",IF('2.1 Data FSVA 2025 &amp; Bobot'!Q128&gt;='2.4 Prioritas Individu'!AD$7,1,IF('2.1 Data FSVA 2025 &amp; Bobot'!Q128&gt;='2.4 Prioritas Individu'!AD$8,2,IF('2.1 Data FSVA 2025 &amp; Bobot'!Q128&gt;='2.4 Prioritas Individu'!AD$9,3,IF('2.1 Data FSVA 2025 &amp; Bobot'!Q128&gt;='2.4 Prioritas Individu'!AD$10,4,IF('2.1 Data FSVA 2025 &amp; Bobot'!Q128&gt;='2.4 Prioritas Individu'!AD$11,5,6))))))</f>
        <v/>
      </c>
      <c r="M128" s="64" t="str">
        <f>IF('2.1 Data FSVA 2025 &amp; Bobot'!S128="","",IF('2.1 Data FSVA 2025 &amp; Bobot'!S128&gt;='2.4 Prioritas Individu'!AE$7,1,IF('2.1 Data FSVA 2025 &amp; Bobot'!S128&gt;='2.4 Prioritas Individu'!AE$8,2,IF('2.1 Data FSVA 2025 &amp; Bobot'!S128&gt;='2.4 Prioritas Individu'!AE$9,3,IF('2.1 Data FSVA 2025 &amp; Bobot'!S128&gt;='2.4 Prioritas Individu'!AE$10,4,IF('2.1 Data FSVA 2025 &amp; Bobot'!S128&gt;='2.4 Prioritas Individu'!AE$11,5,6))))))</f>
        <v/>
      </c>
      <c r="N128" s="64" t="str">
        <f>IF('2.1 Data FSVA 2025 &amp; Bobot'!U128="","",IF('2.1 Data FSVA 2025 &amp; Bobot'!U128&lt;'2.4 Prioritas Individu'!AF$7,1,IF('2.1 Data FSVA 2025 &amp; Bobot'!U128&lt;'2.4 Prioritas Individu'!AF$8,2,IF('2.1 Data FSVA 2025 &amp; Bobot'!U128&lt;'2.4 Prioritas Individu'!AF$9,3,IF('2.1 Data FSVA 2025 &amp; Bobot'!U128&lt;'2.4 Prioritas Individu'!AF$10,4,IF('2.1 Data FSVA 2025 &amp; Bobot'!U128&lt;'2.4 Prioritas Individu'!AF$11,5,6))))))</f>
        <v/>
      </c>
      <c r="O128" s="64" t="str">
        <f>IF('2.1 Data FSVA 2025 &amp; Bobot'!W128="","",IF('2.1 Data FSVA 2025 &amp; Bobot'!W128&gt;='2.4 Prioritas Individu'!AG$7,1,IF('2.1 Data FSVA 2025 &amp; Bobot'!W128&gt;='2.4 Prioritas Individu'!AG$8,2,IF('2.1 Data FSVA 2025 &amp; Bobot'!W128&gt;='2.4 Prioritas Individu'!AG$9,3,IF('2.1 Data FSVA 2025 &amp; Bobot'!W128&gt;='2.4 Prioritas Individu'!AG$10,4,IF('2.1 Data FSVA 2025 &amp; Bobot'!W128&gt;='2.4 Prioritas Individu'!AG$11,5,6))))))</f>
        <v/>
      </c>
      <c r="P128" s="64" t="str">
        <f>IF('2.1 Data FSVA 2025 &amp; Bobot'!Y128="","",IF('2.1 Data FSVA 2025 &amp; Bobot'!Y128&lt;'2.4 Prioritas Individu'!AH$7,1,IF('2.1 Data FSVA 2025 &amp; Bobot'!Y128&lt;'2.4 Prioritas Individu'!AH$8,2,IF('2.1 Data FSVA 2025 &amp; Bobot'!Y128&lt;'2.4 Prioritas Individu'!AH$9,3,IF('2.1 Data FSVA 2025 &amp; Bobot'!Y128&lt;'2.4 Prioritas Individu'!AH$10,4,IF('2.1 Data FSVA 2025 &amp; Bobot'!Y128&lt;'2.4 Prioritas Individu'!AH$11,5,6))))))</f>
        <v/>
      </c>
      <c r="Q128" s="64" t="str">
        <f>IF('2.1 Data FSVA 2025 &amp; Bobot'!AA128="","",IF('2.1 Data FSVA 2025 &amp; Bobot'!AA128&lt;'2.4 Prioritas Individu'!AI$7,1,IF('2.1 Data FSVA 2025 &amp; Bobot'!AA128&lt;'2.4 Prioritas Individu'!AI$8,2,IF('2.1 Data FSVA 2025 &amp; Bobot'!AA128&lt;'2.4 Prioritas Individu'!AI$9,3,IF('2.1 Data FSVA 2025 &amp; Bobot'!AA128&lt;'2.4 Prioritas Individu'!AI$10,4,IF('2.1 Data FSVA 2025 &amp; Bobot'!AA128&lt;'2.4 Prioritas Individu'!AI$11,5,6))))))</f>
        <v/>
      </c>
      <c r="R128" s="64" t="str">
        <f>IF('2.1 Data FSVA 2025 &amp; Bobot'!AC128="","",IF('2.1 Data FSVA 2025 &amp; Bobot'!AC128&gt;='2.4 Prioritas Individu'!AJ$7,1,IF('2.1 Data FSVA 2025 &amp; Bobot'!AC128&gt;='2.4 Prioritas Individu'!AJ$8,2,IF('2.1 Data FSVA 2025 &amp; Bobot'!AC128&gt;='2.4 Prioritas Individu'!AJ$9,3,4))))</f>
        <v/>
      </c>
      <c r="S128" s="4" t="str">
        <f>'2.3 Indeks &amp; Cut off Komposit'!U132</f>
        <v>-</v>
      </c>
      <c r="T128" s="1" t="str">
        <f t="shared" si="2"/>
        <v>-</v>
      </c>
      <c r="U128" s="64" t="str">
        <f t="shared" si="3"/>
        <v>-</v>
      </c>
    </row>
    <row r="129" spans="1:21" x14ac:dyDescent="0.3">
      <c r="A129" s="1" t="str">
        <f>IF('2.1 Data FSVA 2025 &amp; Bobot'!A129="","",'2.1 Data FSVA 2025 &amp; Bobot'!A129)</f>
        <v/>
      </c>
      <c r="B129" s="2" t="str">
        <f>IF('2.1 Data FSVA 2025 &amp; Bobot'!B129="","",'2.1 Data FSVA 2025 &amp; Bobot'!B129)</f>
        <v/>
      </c>
      <c r="C129" s="1" t="str">
        <f>IF('2.1 Data FSVA 2025 &amp; Bobot'!C129="","",'2.1 Data FSVA 2025 &amp; Bobot'!C129)</f>
        <v/>
      </c>
      <c r="D129" s="1" t="str">
        <f>IF('2.1 Data FSVA 2025 &amp; Bobot'!D129="","",'2.1 Data FSVA 2025 &amp; Bobot'!D129)</f>
        <v/>
      </c>
      <c r="E129" s="1" t="str">
        <f>IF('2.1 Data FSVA 2025 &amp; Bobot'!E129="","",'2.1 Data FSVA 2025 &amp; Bobot'!E129)</f>
        <v/>
      </c>
      <c r="F129" s="2" t="str">
        <f>IF('2.1 Data FSVA 2025 &amp; Bobot'!F129="","",'2.1 Data FSVA 2025 &amp; Bobot'!F129)</f>
        <v/>
      </c>
      <c r="G129" s="64" t="str">
        <f>IF('2.1 Data FSVA 2025 &amp; Bobot'!G129="","",IF('2.1 Data FSVA 2025 &amp; Bobot'!G129&gt;='2.4 Prioritas Individu'!$Y$7,1,IF('2.1 Data FSVA 2025 &amp; Bobot'!G129&gt;='2.4 Prioritas Individu'!$Y$8,2,IF('2.1 Data FSVA 2025 &amp; Bobot'!G129&gt;='2.4 Prioritas Individu'!$Y$9,3,IF('2.1 Data FSVA 2025 &amp; Bobot'!G129&gt;='2.4 Prioritas Individu'!$Y$10,4,IF('2.1 Data FSVA 2025 &amp; Bobot'!G129&gt;='2.4 Prioritas Individu'!$Y$11,5,6))))))</f>
        <v/>
      </c>
      <c r="H129" s="64" t="str">
        <f>IF('2.1 Data FSVA 2025 &amp; Bobot'!I129="","",IF('2.1 Data FSVA 2025 &amp; Bobot'!I129&lt;'2.4 Prioritas Individu'!$Z$7,1,IF('2.1 Data FSVA 2025 &amp; Bobot'!I129&lt;'2.4 Prioritas Individu'!$Z$8,2,IF('2.1 Data FSVA 2025 &amp; Bobot'!I129&lt;'2.4 Prioritas Individu'!$Z$9,3,IF('2.1 Data FSVA 2025 &amp; Bobot'!I129&lt;'2.4 Prioritas Individu'!$Z$10,4,IF('2.1 Data FSVA 2025 &amp; Bobot'!I129&lt;'2.4 Prioritas Individu'!$Z$11,5,6))))))</f>
        <v/>
      </c>
      <c r="I129" s="64" t="str">
        <f>IF('2.1 Data FSVA 2025 &amp; Bobot'!K129="","",IF('2.1 Data FSVA 2025 &amp; Bobot'!K129&lt;'2.4 Prioritas Individu'!AA$7,1,IF('2.1 Data FSVA 2025 &amp; Bobot'!K129&lt;'2.4 Prioritas Individu'!AA$8,2,IF('2.1 Data FSVA 2025 &amp; Bobot'!K129&lt;'2.4 Prioritas Individu'!AA$9,3,IF('2.1 Data FSVA 2025 &amp; Bobot'!K129&lt;'2.4 Prioritas Individu'!AA$10,4,IF('2.1 Data FSVA 2025 &amp; Bobot'!K129&lt;'2.4 Prioritas Individu'!AA$11,5,6))))))</f>
        <v/>
      </c>
      <c r="J129" s="64" t="str">
        <f>IF('2.1 Data FSVA 2025 &amp; Bobot'!M129="","",IF('2.1 Data FSVA 2025 &amp; Bobot'!M129&lt;'2.4 Prioritas Individu'!AB$7,1,IF('2.1 Data FSVA 2025 &amp; Bobot'!M129&lt;'2.4 Prioritas Individu'!AB$8,2,IF('2.1 Data FSVA 2025 &amp; Bobot'!M129&lt;'2.4 Prioritas Individu'!AB$9,3,IF('2.1 Data FSVA 2025 &amp; Bobot'!M129&lt;'2.4 Prioritas Individu'!AB$10,4,IF('2.1 Data FSVA 2025 &amp; Bobot'!M129&lt;'2.4 Prioritas Individu'!AB$11,5,6))))))</f>
        <v/>
      </c>
      <c r="K129" s="64" t="str">
        <f>IF('2.1 Data FSVA 2025 &amp; Bobot'!O129="","",IF('2.1 Data FSVA 2025 &amp; Bobot'!O129&gt;='2.4 Prioritas Individu'!AC$7,1,IF('2.1 Data FSVA 2025 &amp; Bobot'!O129&gt;='2.4 Prioritas Individu'!AC$8,2,IF('2.1 Data FSVA 2025 &amp; Bobot'!O129&gt;='2.4 Prioritas Individu'!AC$9,3,IF('2.1 Data FSVA 2025 &amp; Bobot'!O129&gt;='2.4 Prioritas Individu'!AC$10,4,IF('2.1 Data FSVA 2025 &amp; Bobot'!O129&gt;='2.4 Prioritas Individu'!AC$11,5,6))))))</f>
        <v/>
      </c>
      <c r="L129" s="64" t="str">
        <f>IF('2.1 Data FSVA 2025 &amp; Bobot'!Q129="","",IF('2.1 Data FSVA 2025 &amp; Bobot'!Q129&gt;='2.4 Prioritas Individu'!AD$7,1,IF('2.1 Data FSVA 2025 &amp; Bobot'!Q129&gt;='2.4 Prioritas Individu'!AD$8,2,IF('2.1 Data FSVA 2025 &amp; Bobot'!Q129&gt;='2.4 Prioritas Individu'!AD$9,3,IF('2.1 Data FSVA 2025 &amp; Bobot'!Q129&gt;='2.4 Prioritas Individu'!AD$10,4,IF('2.1 Data FSVA 2025 &amp; Bobot'!Q129&gt;='2.4 Prioritas Individu'!AD$11,5,6))))))</f>
        <v/>
      </c>
      <c r="M129" s="64" t="str">
        <f>IF('2.1 Data FSVA 2025 &amp; Bobot'!S129="","",IF('2.1 Data FSVA 2025 &amp; Bobot'!S129&gt;='2.4 Prioritas Individu'!AE$7,1,IF('2.1 Data FSVA 2025 &amp; Bobot'!S129&gt;='2.4 Prioritas Individu'!AE$8,2,IF('2.1 Data FSVA 2025 &amp; Bobot'!S129&gt;='2.4 Prioritas Individu'!AE$9,3,IF('2.1 Data FSVA 2025 &amp; Bobot'!S129&gt;='2.4 Prioritas Individu'!AE$10,4,IF('2.1 Data FSVA 2025 &amp; Bobot'!S129&gt;='2.4 Prioritas Individu'!AE$11,5,6))))))</f>
        <v/>
      </c>
      <c r="N129" s="64" t="str">
        <f>IF('2.1 Data FSVA 2025 &amp; Bobot'!U129="","",IF('2.1 Data FSVA 2025 &amp; Bobot'!U129&lt;'2.4 Prioritas Individu'!AF$7,1,IF('2.1 Data FSVA 2025 &amp; Bobot'!U129&lt;'2.4 Prioritas Individu'!AF$8,2,IF('2.1 Data FSVA 2025 &amp; Bobot'!U129&lt;'2.4 Prioritas Individu'!AF$9,3,IF('2.1 Data FSVA 2025 &amp; Bobot'!U129&lt;'2.4 Prioritas Individu'!AF$10,4,IF('2.1 Data FSVA 2025 &amp; Bobot'!U129&lt;'2.4 Prioritas Individu'!AF$11,5,6))))))</f>
        <v/>
      </c>
      <c r="O129" s="64" t="str">
        <f>IF('2.1 Data FSVA 2025 &amp; Bobot'!W129="","",IF('2.1 Data FSVA 2025 &amp; Bobot'!W129&gt;='2.4 Prioritas Individu'!AG$7,1,IF('2.1 Data FSVA 2025 &amp; Bobot'!W129&gt;='2.4 Prioritas Individu'!AG$8,2,IF('2.1 Data FSVA 2025 &amp; Bobot'!W129&gt;='2.4 Prioritas Individu'!AG$9,3,IF('2.1 Data FSVA 2025 &amp; Bobot'!W129&gt;='2.4 Prioritas Individu'!AG$10,4,IF('2.1 Data FSVA 2025 &amp; Bobot'!W129&gt;='2.4 Prioritas Individu'!AG$11,5,6))))))</f>
        <v/>
      </c>
      <c r="P129" s="64" t="str">
        <f>IF('2.1 Data FSVA 2025 &amp; Bobot'!Y129="","",IF('2.1 Data FSVA 2025 &amp; Bobot'!Y129&lt;'2.4 Prioritas Individu'!AH$7,1,IF('2.1 Data FSVA 2025 &amp; Bobot'!Y129&lt;'2.4 Prioritas Individu'!AH$8,2,IF('2.1 Data FSVA 2025 &amp; Bobot'!Y129&lt;'2.4 Prioritas Individu'!AH$9,3,IF('2.1 Data FSVA 2025 &amp; Bobot'!Y129&lt;'2.4 Prioritas Individu'!AH$10,4,IF('2.1 Data FSVA 2025 &amp; Bobot'!Y129&lt;'2.4 Prioritas Individu'!AH$11,5,6))))))</f>
        <v/>
      </c>
      <c r="Q129" s="64" t="str">
        <f>IF('2.1 Data FSVA 2025 &amp; Bobot'!AA129="","",IF('2.1 Data FSVA 2025 &amp; Bobot'!AA129&lt;'2.4 Prioritas Individu'!AI$7,1,IF('2.1 Data FSVA 2025 &amp; Bobot'!AA129&lt;'2.4 Prioritas Individu'!AI$8,2,IF('2.1 Data FSVA 2025 &amp; Bobot'!AA129&lt;'2.4 Prioritas Individu'!AI$9,3,IF('2.1 Data FSVA 2025 &amp; Bobot'!AA129&lt;'2.4 Prioritas Individu'!AI$10,4,IF('2.1 Data FSVA 2025 &amp; Bobot'!AA129&lt;'2.4 Prioritas Individu'!AI$11,5,6))))))</f>
        <v/>
      </c>
      <c r="R129" s="64" t="str">
        <f>IF('2.1 Data FSVA 2025 &amp; Bobot'!AC129="","",IF('2.1 Data FSVA 2025 &amp; Bobot'!AC129&gt;='2.4 Prioritas Individu'!AJ$7,1,IF('2.1 Data FSVA 2025 &amp; Bobot'!AC129&gt;='2.4 Prioritas Individu'!AJ$8,2,IF('2.1 Data FSVA 2025 &amp; Bobot'!AC129&gt;='2.4 Prioritas Individu'!AJ$9,3,4))))</f>
        <v/>
      </c>
      <c r="S129" s="4" t="str">
        <f>'2.3 Indeks &amp; Cut off Komposit'!U133</f>
        <v>-</v>
      </c>
      <c r="T129" s="1" t="str">
        <f t="shared" si="2"/>
        <v>-</v>
      </c>
      <c r="U129" s="64" t="str">
        <f t="shared" si="3"/>
        <v>-</v>
      </c>
    </row>
    <row r="130" spans="1:21" x14ac:dyDescent="0.3">
      <c r="A130" s="1" t="str">
        <f>IF('2.1 Data FSVA 2025 &amp; Bobot'!A130="","",'2.1 Data FSVA 2025 &amp; Bobot'!A130)</f>
        <v/>
      </c>
      <c r="B130" s="2" t="str">
        <f>IF('2.1 Data FSVA 2025 &amp; Bobot'!B130="","",'2.1 Data FSVA 2025 &amp; Bobot'!B130)</f>
        <v/>
      </c>
      <c r="C130" s="1" t="str">
        <f>IF('2.1 Data FSVA 2025 &amp; Bobot'!C130="","",'2.1 Data FSVA 2025 &amp; Bobot'!C130)</f>
        <v/>
      </c>
      <c r="D130" s="1" t="str">
        <f>IF('2.1 Data FSVA 2025 &amp; Bobot'!D130="","",'2.1 Data FSVA 2025 &amp; Bobot'!D130)</f>
        <v/>
      </c>
      <c r="E130" s="1" t="str">
        <f>IF('2.1 Data FSVA 2025 &amp; Bobot'!E130="","",'2.1 Data FSVA 2025 &amp; Bobot'!E130)</f>
        <v/>
      </c>
      <c r="F130" s="2" t="str">
        <f>IF('2.1 Data FSVA 2025 &amp; Bobot'!F130="","",'2.1 Data FSVA 2025 &amp; Bobot'!F130)</f>
        <v/>
      </c>
      <c r="G130" s="64" t="str">
        <f>IF('2.1 Data FSVA 2025 &amp; Bobot'!G130="","",IF('2.1 Data FSVA 2025 &amp; Bobot'!G130&gt;='2.4 Prioritas Individu'!$Y$7,1,IF('2.1 Data FSVA 2025 &amp; Bobot'!G130&gt;='2.4 Prioritas Individu'!$Y$8,2,IF('2.1 Data FSVA 2025 &amp; Bobot'!G130&gt;='2.4 Prioritas Individu'!$Y$9,3,IF('2.1 Data FSVA 2025 &amp; Bobot'!G130&gt;='2.4 Prioritas Individu'!$Y$10,4,IF('2.1 Data FSVA 2025 &amp; Bobot'!G130&gt;='2.4 Prioritas Individu'!$Y$11,5,6))))))</f>
        <v/>
      </c>
      <c r="H130" s="64" t="str">
        <f>IF('2.1 Data FSVA 2025 &amp; Bobot'!I130="","",IF('2.1 Data FSVA 2025 &amp; Bobot'!I130&lt;'2.4 Prioritas Individu'!$Z$7,1,IF('2.1 Data FSVA 2025 &amp; Bobot'!I130&lt;'2.4 Prioritas Individu'!$Z$8,2,IF('2.1 Data FSVA 2025 &amp; Bobot'!I130&lt;'2.4 Prioritas Individu'!$Z$9,3,IF('2.1 Data FSVA 2025 &amp; Bobot'!I130&lt;'2.4 Prioritas Individu'!$Z$10,4,IF('2.1 Data FSVA 2025 &amp; Bobot'!I130&lt;'2.4 Prioritas Individu'!$Z$11,5,6))))))</f>
        <v/>
      </c>
      <c r="I130" s="64" t="str">
        <f>IF('2.1 Data FSVA 2025 &amp; Bobot'!K130="","",IF('2.1 Data FSVA 2025 &amp; Bobot'!K130&lt;'2.4 Prioritas Individu'!AA$7,1,IF('2.1 Data FSVA 2025 &amp; Bobot'!K130&lt;'2.4 Prioritas Individu'!AA$8,2,IF('2.1 Data FSVA 2025 &amp; Bobot'!K130&lt;'2.4 Prioritas Individu'!AA$9,3,IF('2.1 Data FSVA 2025 &amp; Bobot'!K130&lt;'2.4 Prioritas Individu'!AA$10,4,IF('2.1 Data FSVA 2025 &amp; Bobot'!K130&lt;'2.4 Prioritas Individu'!AA$11,5,6))))))</f>
        <v/>
      </c>
      <c r="J130" s="64" t="str">
        <f>IF('2.1 Data FSVA 2025 &amp; Bobot'!M130="","",IF('2.1 Data FSVA 2025 &amp; Bobot'!M130&lt;'2.4 Prioritas Individu'!AB$7,1,IF('2.1 Data FSVA 2025 &amp; Bobot'!M130&lt;'2.4 Prioritas Individu'!AB$8,2,IF('2.1 Data FSVA 2025 &amp; Bobot'!M130&lt;'2.4 Prioritas Individu'!AB$9,3,IF('2.1 Data FSVA 2025 &amp; Bobot'!M130&lt;'2.4 Prioritas Individu'!AB$10,4,IF('2.1 Data FSVA 2025 &amp; Bobot'!M130&lt;'2.4 Prioritas Individu'!AB$11,5,6))))))</f>
        <v/>
      </c>
      <c r="K130" s="64" t="str">
        <f>IF('2.1 Data FSVA 2025 &amp; Bobot'!O130="","",IF('2.1 Data FSVA 2025 &amp; Bobot'!O130&gt;='2.4 Prioritas Individu'!AC$7,1,IF('2.1 Data FSVA 2025 &amp; Bobot'!O130&gt;='2.4 Prioritas Individu'!AC$8,2,IF('2.1 Data FSVA 2025 &amp; Bobot'!O130&gt;='2.4 Prioritas Individu'!AC$9,3,IF('2.1 Data FSVA 2025 &amp; Bobot'!O130&gt;='2.4 Prioritas Individu'!AC$10,4,IF('2.1 Data FSVA 2025 &amp; Bobot'!O130&gt;='2.4 Prioritas Individu'!AC$11,5,6))))))</f>
        <v/>
      </c>
      <c r="L130" s="64" t="str">
        <f>IF('2.1 Data FSVA 2025 &amp; Bobot'!Q130="","",IF('2.1 Data FSVA 2025 &amp; Bobot'!Q130&gt;='2.4 Prioritas Individu'!AD$7,1,IF('2.1 Data FSVA 2025 &amp; Bobot'!Q130&gt;='2.4 Prioritas Individu'!AD$8,2,IF('2.1 Data FSVA 2025 &amp; Bobot'!Q130&gt;='2.4 Prioritas Individu'!AD$9,3,IF('2.1 Data FSVA 2025 &amp; Bobot'!Q130&gt;='2.4 Prioritas Individu'!AD$10,4,IF('2.1 Data FSVA 2025 &amp; Bobot'!Q130&gt;='2.4 Prioritas Individu'!AD$11,5,6))))))</f>
        <v/>
      </c>
      <c r="M130" s="64" t="str">
        <f>IF('2.1 Data FSVA 2025 &amp; Bobot'!S130="","",IF('2.1 Data FSVA 2025 &amp; Bobot'!S130&gt;='2.4 Prioritas Individu'!AE$7,1,IF('2.1 Data FSVA 2025 &amp; Bobot'!S130&gt;='2.4 Prioritas Individu'!AE$8,2,IF('2.1 Data FSVA 2025 &amp; Bobot'!S130&gt;='2.4 Prioritas Individu'!AE$9,3,IF('2.1 Data FSVA 2025 &amp; Bobot'!S130&gt;='2.4 Prioritas Individu'!AE$10,4,IF('2.1 Data FSVA 2025 &amp; Bobot'!S130&gt;='2.4 Prioritas Individu'!AE$11,5,6))))))</f>
        <v/>
      </c>
      <c r="N130" s="64" t="str">
        <f>IF('2.1 Data FSVA 2025 &amp; Bobot'!U130="","",IF('2.1 Data FSVA 2025 &amp; Bobot'!U130&lt;'2.4 Prioritas Individu'!AF$7,1,IF('2.1 Data FSVA 2025 &amp; Bobot'!U130&lt;'2.4 Prioritas Individu'!AF$8,2,IF('2.1 Data FSVA 2025 &amp; Bobot'!U130&lt;'2.4 Prioritas Individu'!AF$9,3,IF('2.1 Data FSVA 2025 &amp; Bobot'!U130&lt;'2.4 Prioritas Individu'!AF$10,4,IF('2.1 Data FSVA 2025 &amp; Bobot'!U130&lt;'2.4 Prioritas Individu'!AF$11,5,6))))))</f>
        <v/>
      </c>
      <c r="O130" s="64" t="str">
        <f>IF('2.1 Data FSVA 2025 &amp; Bobot'!W130="","",IF('2.1 Data FSVA 2025 &amp; Bobot'!W130&gt;='2.4 Prioritas Individu'!AG$7,1,IF('2.1 Data FSVA 2025 &amp; Bobot'!W130&gt;='2.4 Prioritas Individu'!AG$8,2,IF('2.1 Data FSVA 2025 &amp; Bobot'!W130&gt;='2.4 Prioritas Individu'!AG$9,3,IF('2.1 Data FSVA 2025 &amp; Bobot'!W130&gt;='2.4 Prioritas Individu'!AG$10,4,IF('2.1 Data FSVA 2025 &amp; Bobot'!W130&gt;='2.4 Prioritas Individu'!AG$11,5,6))))))</f>
        <v/>
      </c>
      <c r="P130" s="64" t="str">
        <f>IF('2.1 Data FSVA 2025 &amp; Bobot'!Y130="","",IF('2.1 Data FSVA 2025 &amp; Bobot'!Y130&lt;'2.4 Prioritas Individu'!AH$7,1,IF('2.1 Data FSVA 2025 &amp; Bobot'!Y130&lt;'2.4 Prioritas Individu'!AH$8,2,IF('2.1 Data FSVA 2025 &amp; Bobot'!Y130&lt;'2.4 Prioritas Individu'!AH$9,3,IF('2.1 Data FSVA 2025 &amp; Bobot'!Y130&lt;'2.4 Prioritas Individu'!AH$10,4,IF('2.1 Data FSVA 2025 &amp; Bobot'!Y130&lt;'2.4 Prioritas Individu'!AH$11,5,6))))))</f>
        <v/>
      </c>
      <c r="Q130" s="64" t="str">
        <f>IF('2.1 Data FSVA 2025 &amp; Bobot'!AA130="","",IF('2.1 Data FSVA 2025 &amp; Bobot'!AA130&lt;'2.4 Prioritas Individu'!AI$7,1,IF('2.1 Data FSVA 2025 &amp; Bobot'!AA130&lt;'2.4 Prioritas Individu'!AI$8,2,IF('2.1 Data FSVA 2025 &amp; Bobot'!AA130&lt;'2.4 Prioritas Individu'!AI$9,3,IF('2.1 Data FSVA 2025 &amp; Bobot'!AA130&lt;'2.4 Prioritas Individu'!AI$10,4,IF('2.1 Data FSVA 2025 &amp; Bobot'!AA130&lt;'2.4 Prioritas Individu'!AI$11,5,6))))))</f>
        <v/>
      </c>
      <c r="R130" s="64" t="str">
        <f>IF('2.1 Data FSVA 2025 &amp; Bobot'!AC130="","",IF('2.1 Data FSVA 2025 &amp; Bobot'!AC130&gt;='2.4 Prioritas Individu'!AJ$7,1,IF('2.1 Data FSVA 2025 &amp; Bobot'!AC130&gt;='2.4 Prioritas Individu'!AJ$8,2,IF('2.1 Data FSVA 2025 &amp; Bobot'!AC130&gt;='2.4 Prioritas Individu'!AJ$9,3,4))))</f>
        <v/>
      </c>
      <c r="S130" s="4" t="str">
        <f>'2.3 Indeks &amp; Cut off Komposit'!U134</f>
        <v>-</v>
      </c>
      <c r="T130" s="1" t="str">
        <f t="shared" si="2"/>
        <v>-</v>
      </c>
      <c r="U130" s="64" t="str">
        <f t="shared" si="3"/>
        <v>-</v>
      </c>
    </row>
    <row r="131" spans="1:21" x14ac:dyDescent="0.3">
      <c r="A131" s="1" t="str">
        <f>IF('2.1 Data FSVA 2025 &amp; Bobot'!A131="","",'2.1 Data FSVA 2025 &amp; Bobot'!A131)</f>
        <v/>
      </c>
      <c r="B131" s="2" t="str">
        <f>IF('2.1 Data FSVA 2025 &amp; Bobot'!B131="","",'2.1 Data FSVA 2025 &amp; Bobot'!B131)</f>
        <v/>
      </c>
      <c r="C131" s="1" t="str">
        <f>IF('2.1 Data FSVA 2025 &amp; Bobot'!C131="","",'2.1 Data FSVA 2025 &amp; Bobot'!C131)</f>
        <v/>
      </c>
      <c r="D131" s="1" t="str">
        <f>IF('2.1 Data FSVA 2025 &amp; Bobot'!D131="","",'2.1 Data FSVA 2025 &amp; Bobot'!D131)</f>
        <v/>
      </c>
      <c r="E131" s="1" t="str">
        <f>IF('2.1 Data FSVA 2025 &amp; Bobot'!E131="","",'2.1 Data FSVA 2025 &amp; Bobot'!E131)</f>
        <v/>
      </c>
      <c r="F131" s="2" t="str">
        <f>IF('2.1 Data FSVA 2025 &amp; Bobot'!F131="","",'2.1 Data FSVA 2025 &amp; Bobot'!F131)</f>
        <v/>
      </c>
      <c r="G131" s="64" t="str">
        <f>IF('2.1 Data FSVA 2025 &amp; Bobot'!G131="","",IF('2.1 Data FSVA 2025 &amp; Bobot'!G131&gt;='2.4 Prioritas Individu'!$Y$7,1,IF('2.1 Data FSVA 2025 &amp; Bobot'!G131&gt;='2.4 Prioritas Individu'!$Y$8,2,IF('2.1 Data FSVA 2025 &amp; Bobot'!G131&gt;='2.4 Prioritas Individu'!$Y$9,3,IF('2.1 Data FSVA 2025 &amp; Bobot'!G131&gt;='2.4 Prioritas Individu'!$Y$10,4,IF('2.1 Data FSVA 2025 &amp; Bobot'!G131&gt;='2.4 Prioritas Individu'!$Y$11,5,6))))))</f>
        <v/>
      </c>
      <c r="H131" s="64" t="str">
        <f>IF('2.1 Data FSVA 2025 &amp; Bobot'!I131="","",IF('2.1 Data FSVA 2025 &amp; Bobot'!I131&lt;'2.4 Prioritas Individu'!$Z$7,1,IF('2.1 Data FSVA 2025 &amp; Bobot'!I131&lt;'2.4 Prioritas Individu'!$Z$8,2,IF('2.1 Data FSVA 2025 &amp; Bobot'!I131&lt;'2.4 Prioritas Individu'!$Z$9,3,IF('2.1 Data FSVA 2025 &amp; Bobot'!I131&lt;'2.4 Prioritas Individu'!$Z$10,4,IF('2.1 Data FSVA 2025 &amp; Bobot'!I131&lt;'2.4 Prioritas Individu'!$Z$11,5,6))))))</f>
        <v/>
      </c>
      <c r="I131" s="64" t="str">
        <f>IF('2.1 Data FSVA 2025 &amp; Bobot'!K131="","",IF('2.1 Data FSVA 2025 &amp; Bobot'!K131&lt;'2.4 Prioritas Individu'!AA$7,1,IF('2.1 Data FSVA 2025 &amp; Bobot'!K131&lt;'2.4 Prioritas Individu'!AA$8,2,IF('2.1 Data FSVA 2025 &amp; Bobot'!K131&lt;'2.4 Prioritas Individu'!AA$9,3,IF('2.1 Data FSVA 2025 &amp; Bobot'!K131&lt;'2.4 Prioritas Individu'!AA$10,4,IF('2.1 Data FSVA 2025 &amp; Bobot'!K131&lt;'2.4 Prioritas Individu'!AA$11,5,6))))))</f>
        <v/>
      </c>
      <c r="J131" s="64" t="str">
        <f>IF('2.1 Data FSVA 2025 &amp; Bobot'!M131="","",IF('2.1 Data FSVA 2025 &amp; Bobot'!M131&lt;'2.4 Prioritas Individu'!AB$7,1,IF('2.1 Data FSVA 2025 &amp; Bobot'!M131&lt;'2.4 Prioritas Individu'!AB$8,2,IF('2.1 Data FSVA 2025 &amp; Bobot'!M131&lt;'2.4 Prioritas Individu'!AB$9,3,IF('2.1 Data FSVA 2025 &amp; Bobot'!M131&lt;'2.4 Prioritas Individu'!AB$10,4,IF('2.1 Data FSVA 2025 &amp; Bobot'!M131&lt;'2.4 Prioritas Individu'!AB$11,5,6))))))</f>
        <v/>
      </c>
      <c r="K131" s="64" t="str">
        <f>IF('2.1 Data FSVA 2025 &amp; Bobot'!O131="","",IF('2.1 Data FSVA 2025 &amp; Bobot'!O131&gt;='2.4 Prioritas Individu'!AC$7,1,IF('2.1 Data FSVA 2025 &amp; Bobot'!O131&gt;='2.4 Prioritas Individu'!AC$8,2,IF('2.1 Data FSVA 2025 &amp; Bobot'!O131&gt;='2.4 Prioritas Individu'!AC$9,3,IF('2.1 Data FSVA 2025 &amp; Bobot'!O131&gt;='2.4 Prioritas Individu'!AC$10,4,IF('2.1 Data FSVA 2025 &amp; Bobot'!O131&gt;='2.4 Prioritas Individu'!AC$11,5,6))))))</f>
        <v/>
      </c>
      <c r="L131" s="64" t="str">
        <f>IF('2.1 Data FSVA 2025 &amp; Bobot'!Q131="","",IF('2.1 Data FSVA 2025 &amp; Bobot'!Q131&gt;='2.4 Prioritas Individu'!AD$7,1,IF('2.1 Data FSVA 2025 &amp; Bobot'!Q131&gt;='2.4 Prioritas Individu'!AD$8,2,IF('2.1 Data FSVA 2025 &amp; Bobot'!Q131&gt;='2.4 Prioritas Individu'!AD$9,3,IF('2.1 Data FSVA 2025 &amp; Bobot'!Q131&gt;='2.4 Prioritas Individu'!AD$10,4,IF('2.1 Data FSVA 2025 &amp; Bobot'!Q131&gt;='2.4 Prioritas Individu'!AD$11,5,6))))))</f>
        <v/>
      </c>
      <c r="M131" s="64" t="str">
        <f>IF('2.1 Data FSVA 2025 &amp; Bobot'!S131="","",IF('2.1 Data FSVA 2025 &amp; Bobot'!S131&gt;='2.4 Prioritas Individu'!AE$7,1,IF('2.1 Data FSVA 2025 &amp; Bobot'!S131&gt;='2.4 Prioritas Individu'!AE$8,2,IF('2.1 Data FSVA 2025 &amp; Bobot'!S131&gt;='2.4 Prioritas Individu'!AE$9,3,IF('2.1 Data FSVA 2025 &amp; Bobot'!S131&gt;='2.4 Prioritas Individu'!AE$10,4,IF('2.1 Data FSVA 2025 &amp; Bobot'!S131&gt;='2.4 Prioritas Individu'!AE$11,5,6))))))</f>
        <v/>
      </c>
      <c r="N131" s="64" t="str">
        <f>IF('2.1 Data FSVA 2025 &amp; Bobot'!U131="","",IF('2.1 Data FSVA 2025 &amp; Bobot'!U131&lt;'2.4 Prioritas Individu'!AF$7,1,IF('2.1 Data FSVA 2025 &amp; Bobot'!U131&lt;'2.4 Prioritas Individu'!AF$8,2,IF('2.1 Data FSVA 2025 &amp; Bobot'!U131&lt;'2.4 Prioritas Individu'!AF$9,3,IF('2.1 Data FSVA 2025 &amp; Bobot'!U131&lt;'2.4 Prioritas Individu'!AF$10,4,IF('2.1 Data FSVA 2025 &amp; Bobot'!U131&lt;'2.4 Prioritas Individu'!AF$11,5,6))))))</f>
        <v/>
      </c>
      <c r="O131" s="64" t="str">
        <f>IF('2.1 Data FSVA 2025 &amp; Bobot'!W131="","",IF('2.1 Data FSVA 2025 &amp; Bobot'!W131&gt;='2.4 Prioritas Individu'!AG$7,1,IF('2.1 Data FSVA 2025 &amp; Bobot'!W131&gt;='2.4 Prioritas Individu'!AG$8,2,IF('2.1 Data FSVA 2025 &amp; Bobot'!W131&gt;='2.4 Prioritas Individu'!AG$9,3,IF('2.1 Data FSVA 2025 &amp; Bobot'!W131&gt;='2.4 Prioritas Individu'!AG$10,4,IF('2.1 Data FSVA 2025 &amp; Bobot'!W131&gt;='2.4 Prioritas Individu'!AG$11,5,6))))))</f>
        <v/>
      </c>
      <c r="P131" s="64" t="str">
        <f>IF('2.1 Data FSVA 2025 &amp; Bobot'!Y131="","",IF('2.1 Data FSVA 2025 &amp; Bobot'!Y131&lt;'2.4 Prioritas Individu'!AH$7,1,IF('2.1 Data FSVA 2025 &amp; Bobot'!Y131&lt;'2.4 Prioritas Individu'!AH$8,2,IF('2.1 Data FSVA 2025 &amp; Bobot'!Y131&lt;'2.4 Prioritas Individu'!AH$9,3,IF('2.1 Data FSVA 2025 &amp; Bobot'!Y131&lt;'2.4 Prioritas Individu'!AH$10,4,IF('2.1 Data FSVA 2025 &amp; Bobot'!Y131&lt;'2.4 Prioritas Individu'!AH$11,5,6))))))</f>
        <v/>
      </c>
      <c r="Q131" s="64" t="str">
        <f>IF('2.1 Data FSVA 2025 &amp; Bobot'!AA131="","",IF('2.1 Data FSVA 2025 &amp; Bobot'!AA131&lt;'2.4 Prioritas Individu'!AI$7,1,IF('2.1 Data FSVA 2025 &amp; Bobot'!AA131&lt;'2.4 Prioritas Individu'!AI$8,2,IF('2.1 Data FSVA 2025 &amp; Bobot'!AA131&lt;'2.4 Prioritas Individu'!AI$9,3,IF('2.1 Data FSVA 2025 &amp; Bobot'!AA131&lt;'2.4 Prioritas Individu'!AI$10,4,IF('2.1 Data FSVA 2025 &amp; Bobot'!AA131&lt;'2.4 Prioritas Individu'!AI$11,5,6))))))</f>
        <v/>
      </c>
      <c r="R131" s="64" t="str">
        <f>IF('2.1 Data FSVA 2025 &amp; Bobot'!AC131="","",IF('2.1 Data FSVA 2025 &amp; Bobot'!AC131&gt;='2.4 Prioritas Individu'!AJ$7,1,IF('2.1 Data FSVA 2025 &amp; Bobot'!AC131&gt;='2.4 Prioritas Individu'!AJ$8,2,IF('2.1 Data FSVA 2025 &amp; Bobot'!AC131&gt;='2.4 Prioritas Individu'!AJ$9,3,4))))</f>
        <v/>
      </c>
      <c r="S131" s="4" t="str">
        <f>'2.3 Indeks &amp; Cut off Komposit'!U135</f>
        <v>-</v>
      </c>
      <c r="T131" s="1" t="str">
        <f t="shared" si="2"/>
        <v>-</v>
      </c>
      <c r="U131" s="64" t="str">
        <f t="shared" si="3"/>
        <v>-</v>
      </c>
    </row>
    <row r="132" spans="1:21" x14ac:dyDescent="0.3">
      <c r="A132" s="1" t="str">
        <f>IF('2.1 Data FSVA 2025 &amp; Bobot'!A132="","",'2.1 Data FSVA 2025 &amp; Bobot'!A132)</f>
        <v/>
      </c>
      <c r="B132" s="2" t="str">
        <f>IF('2.1 Data FSVA 2025 &amp; Bobot'!B132="","",'2.1 Data FSVA 2025 &amp; Bobot'!B132)</f>
        <v/>
      </c>
      <c r="C132" s="1" t="str">
        <f>IF('2.1 Data FSVA 2025 &amp; Bobot'!C132="","",'2.1 Data FSVA 2025 &amp; Bobot'!C132)</f>
        <v/>
      </c>
      <c r="D132" s="1" t="str">
        <f>IF('2.1 Data FSVA 2025 &amp; Bobot'!D132="","",'2.1 Data FSVA 2025 &amp; Bobot'!D132)</f>
        <v/>
      </c>
      <c r="E132" s="1" t="str">
        <f>IF('2.1 Data FSVA 2025 &amp; Bobot'!E132="","",'2.1 Data FSVA 2025 &amp; Bobot'!E132)</f>
        <v/>
      </c>
      <c r="F132" s="2" t="str">
        <f>IF('2.1 Data FSVA 2025 &amp; Bobot'!F132="","",'2.1 Data FSVA 2025 &amp; Bobot'!F132)</f>
        <v/>
      </c>
      <c r="G132" s="64" t="str">
        <f>IF('2.1 Data FSVA 2025 &amp; Bobot'!G132="","",IF('2.1 Data FSVA 2025 &amp; Bobot'!G132&gt;='2.4 Prioritas Individu'!$Y$7,1,IF('2.1 Data FSVA 2025 &amp; Bobot'!G132&gt;='2.4 Prioritas Individu'!$Y$8,2,IF('2.1 Data FSVA 2025 &amp; Bobot'!G132&gt;='2.4 Prioritas Individu'!$Y$9,3,IF('2.1 Data FSVA 2025 &amp; Bobot'!G132&gt;='2.4 Prioritas Individu'!$Y$10,4,IF('2.1 Data FSVA 2025 &amp; Bobot'!G132&gt;='2.4 Prioritas Individu'!$Y$11,5,6))))))</f>
        <v/>
      </c>
      <c r="H132" s="64" t="str">
        <f>IF('2.1 Data FSVA 2025 &amp; Bobot'!I132="","",IF('2.1 Data FSVA 2025 &amp; Bobot'!I132&lt;'2.4 Prioritas Individu'!$Z$7,1,IF('2.1 Data FSVA 2025 &amp; Bobot'!I132&lt;'2.4 Prioritas Individu'!$Z$8,2,IF('2.1 Data FSVA 2025 &amp; Bobot'!I132&lt;'2.4 Prioritas Individu'!$Z$9,3,IF('2.1 Data FSVA 2025 &amp; Bobot'!I132&lt;'2.4 Prioritas Individu'!$Z$10,4,IF('2.1 Data FSVA 2025 &amp; Bobot'!I132&lt;'2.4 Prioritas Individu'!$Z$11,5,6))))))</f>
        <v/>
      </c>
      <c r="I132" s="64" t="str">
        <f>IF('2.1 Data FSVA 2025 &amp; Bobot'!K132="","",IF('2.1 Data FSVA 2025 &amp; Bobot'!K132&lt;'2.4 Prioritas Individu'!AA$7,1,IF('2.1 Data FSVA 2025 &amp; Bobot'!K132&lt;'2.4 Prioritas Individu'!AA$8,2,IF('2.1 Data FSVA 2025 &amp; Bobot'!K132&lt;'2.4 Prioritas Individu'!AA$9,3,IF('2.1 Data FSVA 2025 &amp; Bobot'!K132&lt;'2.4 Prioritas Individu'!AA$10,4,IF('2.1 Data FSVA 2025 &amp; Bobot'!K132&lt;'2.4 Prioritas Individu'!AA$11,5,6))))))</f>
        <v/>
      </c>
      <c r="J132" s="64" t="str">
        <f>IF('2.1 Data FSVA 2025 &amp; Bobot'!M132="","",IF('2.1 Data FSVA 2025 &amp; Bobot'!M132&lt;'2.4 Prioritas Individu'!AB$7,1,IF('2.1 Data FSVA 2025 &amp; Bobot'!M132&lt;'2.4 Prioritas Individu'!AB$8,2,IF('2.1 Data FSVA 2025 &amp; Bobot'!M132&lt;'2.4 Prioritas Individu'!AB$9,3,IF('2.1 Data FSVA 2025 &amp; Bobot'!M132&lt;'2.4 Prioritas Individu'!AB$10,4,IF('2.1 Data FSVA 2025 &amp; Bobot'!M132&lt;'2.4 Prioritas Individu'!AB$11,5,6))))))</f>
        <v/>
      </c>
      <c r="K132" s="64" t="str">
        <f>IF('2.1 Data FSVA 2025 &amp; Bobot'!O132="","",IF('2.1 Data FSVA 2025 &amp; Bobot'!O132&gt;='2.4 Prioritas Individu'!AC$7,1,IF('2.1 Data FSVA 2025 &amp; Bobot'!O132&gt;='2.4 Prioritas Individu'!AC$8,2,IF('2.1 Data FSVA 2025 &amp; Bobot'!O132&gt;='2.4 Prioritas Individu'!AC$9,3,IF('2.1 Data FSVA 2025 &amp; Bobot'!O132&gt;='2.4 Prioritas Individu'!AC$10,4,IF('2.1 Data FSVA 2025 &amp; Bobot'!O132&gt;='2.4 Prioritas Individu'!AC$11,5,6))))))</f>
        <v/>
      </c>
      <c r="L132" s="64" t="str">
        <f>IF('2.1 Data FSVA 2025 &amp; Bobot'!Q132="","",IF('2.1 Data FSVA 2025 &amp; Bobot'!Q132&gt;='2.4 Prioritas Individu'!AD$7,1,IF('2.1 Data FSVA 2025 &amp; Bobot'!Q132&gt;='2.4 Prioritas Individu'!AD$8,2,IF('2.1 Data FSVA 2025 &amp; Bobot'!Q132&gt;='2.4 Prioritas Individu'!AD$9,3,IF('2.1 Data FSVA 2025 &amp; Bobot'!Q132&gt;='2.4 Prioritas Individu'!AD$10,4,IF('2.1 Data FSVA 2025 &amp; Bobot'!Q132&gt;='2.4 Prioritas Individu'!AD$11,5,6))))))</f>
        <v/>
      </c>
      <c r="M132" s="64" t="str">
        <f>IF('2.1 Data FSVA 2025 &amp; Bobot'!S132="","",IF('2.1 Data FSVA 2025 &amp; Bobot'!S132&gt;='2.4 Prioritas Individu'!AE$7,1,IF('2.1 Data FSVA 2025 &amp; Bobot'!S132&gt;='2.4 Prioritas Individu'!AE$8,2,IF('2.1 Data FSVA 2025 &amp; Bobot'!S132&gt;='2.4 Prioritas Individu'!AE$9,3,IF('2.1 Data FSVA 2025 &amp; Bobot'!S132&gt;='2.4 Prioritas Individu'!AE$10,4,IF('2.1 Data FSVA 2025 &amp; Bobot'!S132&gt;='2.4 Prioritas Individu'!AE$11,5,6))))))</f>
        <v/>
      </c>
      <c r="N132" s="64" t="str">
        <f>IF('2.1 Data FSVA 2025 &amp; Bobot'!U132="","",IF('2.1 Data FSVA 2025 &amp; Bobot'!U132&lt;'2.4 Prioritas Individu'!AF$7,1,IF('2.1 Data FSVA 2025 &amp; Bobot'!U132&lt;'2.4 Prioritas Individu'!AF$8,2,IF('2.1 Data FSVA 2025 &amp; Bobot'!U132&lt;'2.4 Prioritas Individu'!AF$9,3,IF('2.1 Data FSVA 2025 &amp; Bobot'!U132&lt;'2.4 Prioritas Individu'!AF$10,4,IF('2.1 Data FSVA 2025 &amp; Bobot'!U132&lt;'2.4 Prioritas Individu'!AF$11,5,6))))))</f>
        <v/>
      </c>
      <c r="O132" s="64" t="str">
        <f>IF('2.1 Data FSVA 2025 &amp; Bobot'!W132="","",IF('2.1 Data FSVA 2025 &amp; Bobot'!W132&gt;='2.4 Prioritas Individu'!AG$7,1,IF('2.1 Data FSVA 2025 &amp; Bobot'!W132&gt;='2.4 Prioritas Individu'!AG$8,2,IF('2.1 Data FSVA 2025 &amp; Bobot'!W132&gt;='2.4 Prioritas Individu'!AG$9,3,IF('2.1 Data FSVA 2025 &amp; Bobot'!W132&gt;='2.4 Prioritas Individu'!AG$10,4,IF('2.1 Data FSVA 2025 &amp; Bobot'!W132&gt;='2.4 Prioritas Individu'!AG$11,5,6))))))</f>
        <v/>
      </c>
      <c r="P132" s="64" t="str">
        <f>IF('2.1 Data FSVA 2025 &amp; Bobot'!Y132="","",IF('2.1 Data FSVA 2025 &amp; Bobot'!Y132&lt;'2.4 Prioritas Individu'!AH$7,1,IF('2.1 Data FSVA 2025 &amp; Bobot'!Y132&lt;'2.4 Prioritas Individu'!AH$8,2,IF('2.1 Data FSVA 2025 &amp; Bobot'!Y132&lt;'2.4 Prioritas Individu'!AH$9,3,IF('2.1 Data FSVA 2025 &amp; Bobot'!Y132&lt;'2.4 Prioritas Individu'!AH$10,4,IF('2.1 Data FSVA 2025 &amp; Bobot'!Y132&lt;'2.4 Prioritas Individu'!AH$11,5,6))))))</f>
        <v/>
      </c>
      <c r="Q132" s="64" t="str">
        <f>IF('2.1 Data FSVA 2025 &amp; Bobot'!AA132="","",IF('2.1 Data FSVA 2025 &amp; Bobot'!AA132&lt;'2.4 Prioritas Individu'!AI$7,1,IF('2.1 Data FSVA 2025 &amp; Bobot'!AA132&lt;'2.4 Prioritas Individu'!AI$8,2,IF('2.1 Data FSVA 2025 &amp; Bobot'!AA132&lt;'2.4 Prioritas Individu'!AI$9,3,IF('2.1 Data FSVA 2025 &amp; Bobot'!AA132&lt;'2.4 Prioritas Individu'!AI$10,4,IF('2.1 Data FSVA 2025 &amp; Bobot'!AA132&lt;'2.4 Prioritas Individu'!AI$11,5,6))))))</f>
        <v/>
      </c>
      <c r="R132" s="64" t="str">
        <f>IF('2.1 Data FSVA 2025 &amp; Bobot'!AC132="","",IF('2.1 Data FSVA 2025 &amp; Bobot'!AC132&gt;='2.4 Prioritas Individu'!AJ$7,1,IF('2.1 Data FSVA 2025 &amp; Bobot'!AC132&gt;='2.4 Prioritas Individu'!AJ$8,2,IF('2.1 Data FSVA 2025 &amp; Bobot'!AC132&gt;='2.4 Prioritas Individu'!AJ$9,3,4))))</f>
        <v/>
      </c>
      <c r="S132" s="4" t="str">
        <f>'2.3 Indeks &amp; Cut off Komposit'!U136</f>
        <v>-</v>
      </c>
      <c r="T132" s="1" t="str">
        <f t="shared" si="2"/>
        <v>-</v>
      </c>
      <c r="U132" s="64" t="str">
        <f t="shared" si="3"/>
        <v>-</v>
      </c>
    </row>
    <row r="133" spans="1:21" x14ac:dyDescent="0.3">
      <c r="A133" s="1" t="str">
        <f>IF('2.1 Data FSVA 2025 &amp; Bobot'!A133="","",'2.1 Data FSVA 2025 &amp; Bobot'!A133)</f>
        <v/>
      </c>
      <c r="B133" s="2" t="str">
        <f>IF('2.1 Data FSVA 2025 &amp; Bobot'!B133="","",'2.1 Data FSVA 2025 &amp; Bobot'!B133)</f>
        <v/>
      </c>
      <c r="C133" s="1" t="str">
        <f>IF('2.1 Data FSVA 2025 &amp; Bobot'!C133="","",'2.1 Data FSVA 2025 &amp; Bobot'!C133)</f>
        <v/>
      </c>
      <c r="D133" s="1" t="str">
        <f>IF('2.1 Data FSVA 2025 &amp; Bobot'!D133="","",'2.1 Data FSVA 2025 &amp; Bobot'!D133)</f>
        <v/>
      </c>
      <c r="E133" s="1" t="str">
        <f>IF('2.1 Data FSVA 2025 &amp; Bobot'!E133="","",'2.1 Data FSVA 2025 &amp; Bobot'!E133)</f>
        <v/>
      </c>
      <c r="F133" s="2" t="str">
        <f>IF('2.1 Data FSVA 2025 &amp; Bobot'!F133="","",'2.1 Data FSVA 2025 &amp; Bobot'!F133)</f>
        <v/>
      </c>
      <c r="G133" s="64" t="str">
        <f>IF('2.1 Data FSVA 2025 &amp; Bobot'!G133="","",IF('2.1 Data FSVA 2025 &amp; Bobot'!G133&gt;='2.4 Prioritas Individu'!$Y$7,1,IF('2.1 Data FSVA 2025 &amp; Bobot'!G133&gt;='2.4 Prioritas Individu'!$Y$8,2,IF('2.1 Data FSVA 2025 &amp; Bobot'!G133&gt;='2.4 Prioritas Individu'!$Y$9,3,IF('2.1 Data FSVA 2025 &amp; Bobot'!G133&gt;='2.4 Prioritas Individu'!$Y$10,4,IF('2.1 Data FSVA 2025 &amp; Bobot'!G133&gt;='2.4 Prioritas Individu'!$Y$11,5,6))))))</f>
        <v/>
      </c>
      <c r="H133" s="64" t="str">
        <f>IF('2.1 Data FSVA 2025 &amp; Bobot'!I133="","",IF('2.1 Data FSVA 2025 &amp; Bobot'!I133&lt;'2.4 Prioritas Individu'!$Z$7,1,IF('2.1 Data FSVA 2025 &amp; Bobot'!I133&lt;'2.4 Prioritas Individu'!$Z$8,2,IF('2.1 Data FSVA 2025 &amp; Bobot'!I133&lt;'2.4 Prioritas Individu'!$Z$9,3,IF('2.1 Data FSVA 2025 &amp; Bobot'!I133&lt;'2.4 Prioritas Individu'!$Z$10,4,IF('2.1 Data FSVA 2025 &amp; Bobot'!I133&lt;'2.4 Prioritas Individu'!$Z$11,5,6))))))</f>
        <v/>
      </c>
      <c r="I133" s="64" t="str">
        <f>IF('2.1 Data FSVA 2025 &amp; Bobot'!K133="","",IF('2.1 Data FSVA 2025 &amp; Bobot'!K133&lt;'2.4 Prioritas Individu'!AA$7,1,IF('2.1 Data FSVA 2025 &amp; Bobot'!K133&lt;'2.4 Prioritas Individu'!AA$8,2,IF('2.1 Data FSVA 2025 &amp; Bobot'!K133&lt;'2.4 Prioritas Individu'!AA$9,3,IF('2.1 Data FSVA 2025 &amp; Bobot'!K133&lt;'2.4 Prioritas Individu'!AA$10,4,IF('2.1 Data FSVA 2025 &amp; Bobot'!K133&lt;'2.4 Prioritas Individu'!AA$11,5,6))))))</f>
        <v/>
      </c>
      <c r="J133" s="64" t="str">
        <f>IF('2.1 Data FSVA 2025 &amp; Bobot'!M133="","",IF('2.1 Data FSVA 2025 &amp; Bobot'!M133&lt;'2.4 Prioritas Individu'!AB$7,1,IF('2.1 Data FSVA 2025 &amp; Bobot'!M133&lt;'2.4 Prioritas Individu'!AB$8,2,IF('2.1 Data FSVA 2025 &amp; Bobot'!M133&lt;'2.4 Prioritas Individu'!AB$9,3,IF('2.1 Data FSVA 2025 &amp; Bobot'!M133&lt;'2.4 Prioritas Individu'!AB$10,4,IF('2.1 Data FSVA 2025 &amp; Bobot'!M133&lt;'2.4 Prioritas Individu'!AB$11,5,6))))))</f>
        <v/>
      </c>
      <c r="K133" s="64" t="str">
        <f>IF('2.1 Data FSVA 2025 &amp; Bobot'!O133="","",IF('2.1 Data FSVA 2025 &amp; Bobot'!O133&gt;='2.4 Prioritas Individu'!AC$7,1,IF('2.1 Data FSVA 2025 &amp; Bobot'!O133&gt;='2.4 Prioritas Individu'!AC$8,2,IF('2.1 Data FSVA 2025 &amp; Bobot'!O133&gt;='2.4 Prioritas Individu'!AC$9,3,IF('2.1 Data FSVA 2025 &amp; Bobot'!O133&gt;='2.4 Prioritas Individu'!AC$10,4,IF('2.1 Data FSVA 2025 &amp; Bobot'!O133&gt;='2.4 Prioritas Individu'!AC$11,5,6))))))</f>
        <v/>
      </c>
      <c r="L133" s="64" t="str">
        <f>IF('2.1 Data FSVA 2025 &amp; Bobot'!Q133="","",IF('2.1 Data FSVA 2025 &amp; Bobot'!Q133&gt;='2.4 Prioritas Individu'!AD$7,1,IF('2.1 Data FSVA 2025 &amp; Bobot'!Q133&gt;='2.4 Prioritas Individu'!AD$8,2,IF('2.1 Data FSVA 2025 &amp; Bobot'!Q133&gt;='2.4 Prioritas Individu'!AD$9,3,IF('2.1 Data FSVA 2025 &amp; Bobot'!Q133&gt;='2.4 Prioritas Individu'!AD$10,4,IF('2.1 Data FSVA 2025 &amp; Bobot'!Q133&gt;='2.4 Prioritas Individu'!AD$11,5,6))))))</f>
        <v/>
      </c>
      <c r="M133" s="64" t="str">
        <f>IF('2.1 Data FSVA 2025 &amp; Bobot'!S133="","",IF('2.1 Data FSVA 2025 &amp; Bobot'!S133&gt;='2.4 Prioritas Individu'!AE$7,1,IF('2.1 Data FSVA 2025 &amp; Bobot'!S133&gt;='2.4 Prioritas Individu'!AE$8,2,IF('2.1 Data FSVA 2025 &amp; Bobot'!S133&gt;='2.4 Prioritas Individu'!AE$9,3,IF('2.1 Data FSVA 2025 &amp; Bobot'!S133&gt;='2.4 Prioritas Individu'!AE$10,4,IF('2.1 Data FSVA 2025 &amp; Bobot'!S133&gt;='2.4 Prioritas Individu'!AE$11,5,6))))))</f>
        <v/>
      </c>
      <c r="N133" s="64" t="str">
        <f>IF('2.1 Data FSVA 2025 &amp; Bobot'!U133="","",IF('2.1 Data FSVA 2025 &amp; Bobot'!U133&lt;'2.4 Prioritas Individu'!AF$7,1,IF('2.1 Data FSVA 2025 &amp; Bobot'!U133&lt;'2.4 Prioritas Individu'!AF$8,2,IF('2.1 Data FSVA 2025 &amp; Bobot'!U133&lt;'2.4 Prioritas Individu'!AF$9,3,IF('2.1 Data FSVA 2025 &amp; Bobot'!U133&lt;'2.4 Prioritas Individu'!AF$10,4,IF('2.1 Data FSVA 2025 &amp; Bobot'!U133&lt;'2.4 Prioritas Individu'!AF$11,5,6))))))</f>
        <v/>
      </c>
      <c r="O133" s="64" t="str">
        <f>IF('2.1 Data FSVA 2025 &amp; Bobot'!W133="","",IF('2.1 Data FSVA 2025 &amp; Bobot'!W133&gt;='2.4 Prioritas Individu'!AG$7,1,IF('2.1 Data FSVA 2025 &amp; Bobot'!W133&gt;='2.4 Prioritas Individu'!AG$8,2,IF('2.1 Data FSVA 2025 &amp; Bobot'!W133&gt;='2.4 Prioritas Individu'!AG$9,3,IF('2.1 Data FSVA 2025 &amp; Bobot'!W133&gt;='2.4 Prioritas Individu'!AG$10,4,IF('2.1 Data FSVA 2025 &amp; Bobot'!W133&gt;='2.4 Prioritas Individu'!AG$11,5,6))))))</f>
        <v/>
      </c>
      <c r="P133" s="64" t="str">
        <f>IF('2.1 Data FSVA 2025 &amp; Bobot'!Y133="","",IF('2.1 Data FSVA 2025 &amp; Bobot'!Y133&lt;'2.4 Prioritas Individu'!AH$7,1,IF('2.1 Data FSVA 2025 &amp; Bobot'!Y133&lt;'2.4 Prioritas Individu'!AH$8,2,IF('2.1 Data FSVA 2025 &amp; Bobot'!Y133&lt;'2.4 Prioritas Individu'!AH$9,3,IF('2.1 Data FSVA 2025 &amp; Bobot'!Y133&lt;'2.4 Prioritas Individu'!AH$10,4,IF('2.1 Data FSVA 2025 &amp; Bobot'!Y133&lt;'2.4 Prioritas Individu'!AH$11,5,6))))))</f>
        <v/>
      </c>
      <c r="Q133" s="64" t="str">
        <f>IF('2.1 Data FSVA 2025 &amp; Bobot'!AA133="","",IF('2.1 Data FSVA 2025 &amp; Bobot'!AA133&lt;'2.4 Prioritas Individu'!AI$7,1,IF('2.1 Data FSVA 2025 &amp; Bobot'!AA133&lt;'2.4 Prioritas Individu'!AI$8,2,IF('2.1 Data FSVA 2025 &amp; Bobot'!AA133&lt;'2.4 Prioritas Individu'!AI$9,3,IF('2.1 Data FSVA 2025 &amp; Bobot'!AA133&lt;'2.4 Prioritas Individu'!AI$10,4,IF('2.1 Data FSVA 2025 &amp; Bobot'!AA133&lt;'2.4 Prioritas Individu'!AI$11,5,6))))))</f>
        <v/>
      </c>
      <c r="R133" s="64" t="str">
        <f>IF('2.1 Data FSVA 2025 &amp; Bobot'!AC133="","",IF('2.1 Data FSVA 2025 &amp; Bobot'!AC133&gt;='2.4 Prioritas Individu'!AJ$7,1,IF('2.1 Data FSVA 2025 &amp; Bobot'!AC133&gt;='2.4 Prioritas Individu'!AJ$8,2,IF('2.1 Data FSVA 2025 &amp; Bobot'!AC133&gt;='2.4 Prioritas Individu'!AJ$9,3,4))))</f>
        <v/>
      </c>
      <c r="S133" s="4" t="str">
        <f>'2.3 Indeks &amp; Cut off Komposit'!U137</f>
        <v>-</v>
      </c>
      <c r="T133" s="1" t="str">
        <f t="shared" si="2"/>
        <v>-</v>
      </c>
      <c r="U133" s="64" t="str">
        <f t="shared" si="3"/>
        <v>-</v>
      </c>
    </row>
    <row r="134" spans="1:21" x14ac:dyDescent="0.3">
      <c r="A134" s="1" t="str">
        <f>IF('2.1 Data FSVA 2025 &amp; Bobot'!A134="","",'2.1 Data FSVA 2025 &amp; Bobot'!A134)</f>
        <v/>
      </c>
      <c r="B134" s="2" t="str">
        <f>IF('2.1 Data FSVA 2025 &amp; Bobot'!B134="","",'2.1 Data FSVA 2025 &amp; Bobot'!B134)</f>
        <v/>
      </c>
      <c r="C134" s="1" t="str">
        <f>IF('2.1 Data FSVA 2025 &amp; Bobot'!C134="","",'2.1 Data FSVA 2025 &amp; Bobot'!C134)</f>
        <v/>
      </c>
      <c r="D134" s="1" t="str">
        <f>IF('2.1 Data FSVA 2025 &amp; Bobot'!D134="","",'2.1 Data FSVA 2025 &amp; Bobot'!D134)</f>
        <v/>
      </c>
      <c r="E134" s="1" t="str">
        <f>IF('2.1 Data FSVA 2025 &amp; Bobot'!E134="","",'2.1 Data FSVA 2025 &amp; Bobot'!E134)</f>
        <v/>
      </c>
      <c r="F134" s="2" t="str">
        <f>IF('2.1 Data FSVA 2025 &amp; Bobot'!F134="","",'2.1 Data FSVA 2025 &amp; Bobot'!F134)</f>
        <v/>
      </c>
      <c r="G134" s="64" t="str">
        <f>IF('2.1 Data FSVA 2025 &amp; Bobot'!G134="","",IF('2.1 Data FSVA 2025 &amp; Bobot'!G134&gt;='2.4 Prioritas Individu'!$Y$7,1,IF('2.1 Data FSVA 2025 &amp; Bobot'!G134&gt;='2.4 Prioritas Individu'!$Y$8,2,IF('2.1 Data FSVA 2025 &amp; Bobot'!G134&gt;='2.4 Prioritas Individu'!$Y$9,3,IF('2.1 Data FSVA 2025 &amp; Bobot'!G134&gt;='2.4 Prioritas Individu'!$Y$10,4,IF('2.1 Data FSVA 2025 &amp; Bobot'!G134&gt;='2.4 Prioritas Individu'!$Y$11,5,6))))))</f>
        <v/>
      </c>
      <c r="H134" s="64" t="str">
        <f>IF('2.1 Data FSVA 2025 &amp; Bobot'!I134="","",IF('2.1 Data FSVA 2025 &amp; Bobot'!I134&lt;'2.4 Prioritas Individu'!$Z$7,1,IF('2.1 Data FSVA 2025 &amp; Bobot'!I134&lt;'2.4 Prioritas Individu'!$Z$8,2,IF('2.1 Data FSVA 2025 &amp; Bobot'!I134&lt;'2.4 Prioritas Individu'!$Z$9,3,IF('2.1 Data FSVA 2025 &amp; Bobot'!I134&lt;'2.4 Prioritas Individu'!$Z$10,4,IF('2.1 Data FSVA 2025 &amp; Bobot'!I134&lt;'2.4 Prioritas Individu'!$Z$11,5,6))))))</f>
        <v/>
      </c>
      <c r="I134" s="64" t="str">
        <f>IF('2.1 Data FSVA 2025 &amp; Bobot'!K134="","",IF('2.1 Data FSVA 2025 &amp; Bobot'!K134&lt;'2.4 Prioritas Individu'!AA$7,1,IF('2.1 Data FSVA 2025 &amp; Bobot'!K134&lt;'2.4 Prioritas Individu'!AA$8,2,IF('2.1 Data FSVA 2025 &amp; Bobot'!K134&lt;'2.4 Prioritas Individu'!AA$9,3,IF('2.1 Data FSVA 2025 &amp; Bobot'!K134&lt;'2.4 Prioritas Individu'!AA$10,4,IF('2.1 Data FSVA 2025 &amp; Bobot'!K134&lt;'2.4 Prioritas Individu'!AA$11,5,6))))))</f>
        <v/>
      </c>
      <c r="J134" s="64" t="str">
        <f>IF('2.1 Data FSVA 2025 &amp; Bobot'!M134="","",IF('2.1 Data FSVA 2025 &amp; Bobot'!M134&lt;'2.4 Prioritas Individu'!AB$7,1,IF('2.1 Data FSVA 2025 &amp; Bobot'!M134&lt;'2.4 Prioritas Individu'!AB$8,2,IF('2.1 Data FSVA 2025 &amp; Bobot'!M134&lt;'2.4 Prioritas Individu'!AB$9,3,IF('2.1 Data FSVA 2025 &amp; Bobot'!M134&lt;'2.4 Prioritas Individu'!AB$10,4,IF('2.1 Data FSVA 2025 &amp; Bobot'!M134&lt;'2.4 Prioritas Individu'!AB$11,5,6))))))</f>
        <v/>
      </c>
      <c r="K134" s="64" t="str">
        <f>IF('2.1 Data FSVA 2025 &amp; Bobot'!O134="","",IF('2.1 Data FSVA 2025 &amp; Bobot'!O134&gt;='2.4 Prioritas Individu'!AC$7,1,IF('2.1 Data FSVA 2025 &amp; Bobot'!O134&gt;='2.4 Prioritas Individu'!AC$8,2,IF('2.1 Data FSVA 2025 &amp; Bobot'!O134&gt;='2.4 Prioritas Individu'!AC$9,3,IF('2.1 Data FSVA 2025 &amp; Bobot'!O134&gt;='2.4 Prioritas Individu'!AC$10,4,IF('2.1 Data FSVA 2025 &amp; Bobot'!O134&gt;='2.4 Prioritas Individu'!AC$11,5,6))))))</f>
        <v/>
      </c>
      <c r="L134" s="64" t="str">
        <f>IF('2.1 Data FSVA 2025 &amp; Bobot'!Q134="","",IF('2.1 Data FSVA 2025 &amp; Bobot'!Q134&gt;='2.4 Prioritas Individu'!AD$7,1,IF('2.1 Data FSVA 2025 &amp; Bobot'!Q134&gt;='2.4 Prioritas Individu'!AD$8,2,IF('2.1 Data FSVA 2025 &amp; Bobot'!Q134&gt;='2.4 Prioritas Individu'!AD$9,3,IF('2.1 Data FSVA 2025 &amp; Bobot'!Q134&gt;='2.4 Prioritas Individu'!AD$10,4,IF('2.1 Data FSVA 2025 &amp; Bobot'!Q134&gt;='2.4 Prioritas Individu'!AD$11,5,6))))))</f>
        <v/>
      </c>
      <c r="M134" s="64" t="str">
        <f>IF('2.1 Data FSVA 2025 &amp; Bobot'!S134="","",IF('2.1 Data FSVA 2025 &amp; Bobot'!S134&gt;='2.4 Prioritas Individu'!AE$7,1,IF('2.1 Data FSVA 2025 &amp; Bobot'!S134&gt;='2.4 Prioritas Individu'!AE$8,2,IF('2.1 Data FSVA 2025 &amp; Bobot'!S134&gt;='2.4 Prioritas Individu'!AE$9,3,IF('2.1 Data FSVA 2025 &amp; Bobot'!S134&gt;='2.4 Prioritas Individu'!AE$10,4,IF('2.1 Data FSVA 2025 &amp; Bobot'!S134&gt;='2.4 Prioritas Individu'!AE$11,5,6))))))</f>
        <v/>
      </c>
      <c r="N134" s="64" t="str">
        <f>IF('2.1 Data FSVA 2025 &amp; Bobot'!U134="","",IF('2.1 Data FSVA 2025 &amp; Bobot'!U134&lt;'2.4 Prioritas Individu'!AF$7,1,IF('2.1 Data FSVA 2025 &amp; Bobot'!U134&lt;'2.4 Prioritas Individu'!AF$8,2,IF('2.1 Data FSVA 2025 &amp; Bobot'!U134&lt;'2.4 Prioritas Individu'!AF$9,3,IF('2.1 Data FSVA 2025 &amp; Bobot'!U134&lt;'2.4 Prioritas Individu'!AF$10,4,IF('2.1 Data FSVA 2025 &amp; Bobot'!U134&lt;'2.4 Prioritas Individu'!AF$11,5,6))))))</f>
        <v/>
      </c>
      <c r="O134" s="64" t="str">
        <f>IF('2.1 Data FSVA 2025 &amp; Bobot'!W134="","",IF('2.1 Data FSVA 2025 &amp; Bobot'!W134&gt;='2.4 Prioritas Individu'!AG$7,1,IF('2.1 Data FSVA 2025 &amp; Bobot'!W134&gt;='2.4 Prioritas Individu'!AG$8,2,IF('2.1 Data FSVA 2025 &amp; Bobot'!W134&gt;='2.4 Prioritas Individu'!AG$9,3,IF('2.1 Data FSVA 2025 &amp; Bobot'!W134&gt;='2.4 Prioritas Individu'!AG$10,4,IF('2.1 Data FSVA 2025 &amp; Bobot'!W134&gt;='2.4 Prioritas Individu'!AG$11,5,6))))))</f>
        <v/>
      </c>
      <c r="P134" s="64" t="str">
        <f>IF('2.1 Data FSVA 2025 &amp; Bobot'!Y134="","",IF('2.1 Data FSVA 2025 &amp; Bobot'!Y134&lt;'2.4 Prioritas Individu'!AH$7,1,IF('2.1 Data FSVA 2025 &amp; Bobot'!Y134&lt;'2.4 Prioritas Individu'!AH$8,2,IF('2.1 Data FSVA 2025 &amp; Bobot'!Y134&lt;'2.4 Prioritas Individu'!AH$9,3,IF('2.1 Data FSVA 2025 &amp; Bobot'!Y134&lt;'2.4 Prioritas Individu'!AH$10,4,IF('2.1 Data FSVA 2025 &amp; Bobot'!Y134&lt;'2.4 Prioritas Individu'!AH$11,5,6))))))</f>
        <v/>
      </c>
      <c r="Q134" s="64" t="str">
        <f>IF('2.1 Data FSVA 2025 &amp; Bobot'!AA134="","",IF('2.1 Data FSVA 2025 &amp; Bobot'!AA134&lt;'2.4 Prioritas Individu'!AI$7,1,IF('2.1 Data FSVA 2025 &amp; Bobot'!AA134&lt;'2.4 Prioritas Individu'!AI$8,2,IF('2.1 Data FSVA 2025 &amp; Bobot'!AA134&lt;'2.4 Prioritas Individu'!AI$9,3,IF('2.1 Data FSVA 2025 &amp; Bobot'!AA134&lt;'2.4 Prioritas Individu'!AI$10,4,IF('2.1 Data FSVA 2025 &amp; Bobot'!AA134&lt;'2.4 Prioritas Individu'!AI$11,5,6))))))</f>
        <v/>
      </c>
      <c r="R134" s="64" t="str">
        <f>IF('2.1 Data FSVA 2025 &amp; Bobot'!AC134="","",IF('2.1 Data FSVA 2025 &amp; Bobot'!AC134&gt;='2.4 Prioritas Individu'!AJ$7,1,IF('2.1 Data FSVA 2025 &amp; Bobot'!AC134&gt;='2.4 Prioritas Individu'!AJ$8,2,IF('2.1 Data FSVA 2025 &amp; Bobot'!AC134&gt;='2.4 Prioritas Individu'!AJ$9,3,4))))</f>
        <v/>
      </c>
      <c r="S134" s="4" t="str">
        <f>'2.3 Indeks &amp; Cut off Komposit'!U138</f>
        <v>-</v>
      </c>
      <c r="T134" s="1" t="str">
        <f t="shared" si="2"/>
        <v>-</v>
      </c>
      <c r="U134" s="64" t="str">
        <f t="shared" si="3"/>
        <v>-</v>
      </c>
    </row>
    <row r="135" spans="1:21" x14ac:dyDescent="0.3">
      <c r="A135" s="1" t="str">
        <f>IF('2.1 Data FSVA 2025 &amp; Bobot'!A135="","",'2.1 Data FSVA 2025 &amp; Bobot'!A135)</f>
        <v/>
      </c>
      <c r="B135" s="2" t="str">
        <f>IF('2.1 Data FSVA 2025 &amp; Bobot'!B135="","",'2.1 Data FSVA 2025 &amp; Bobot'!B135)</f>
        <v/>
      </c>
      <c r="C135" s="1" t="str">
        <f>IF('2.1 Data FSVA 2025 &amp; Bobot'!C135="","",'2.1 Data FSVA 2025 &amp; Bobot'!C135)</f>
        <v/>
      </c>
      <c r="D135" s="1" t="str">
        <f>IF('2.1 Data FSVA 2025 &amp; Bobot'!D135="","",'2.1 Data FSVA 2025 &amp; Bobot'!D135)</f>
        <v/>
      </c>
      <c r="E135" s="1" t="str">
        <f>IF('2.1 Data FSVA 2025 &amp; Bobot'!E135="","",'2.1 Data FSVA 2025 &amp; Bobot'!E135)</f>
        <v/>
      </c>
      <c r="F135" s="2" t="str">
        <f>IF('2.1 Data FSVA 2025 &amp; Bobot'!F135="","",'2.1 Data FSVA 2025 &amp; Bobot'!F135)</f>
        <v/>
      </c>
      <c r="G135" s="64" t="str">
        <f>IF('2.1 Data FSVA 2025 &amp; Bobot'!G135="","",IF('2.1 Data FSVA 2025 &amp; Bobot'!G135&gt;='2.4 Prioritas Individu'!$Y$7,1,IF('2.1 Data FSVA 2025 &amp; Bobot'!G135&gt;='2.4 Prioritas Individu'!$Y$8,2,IF('2.1 Data FSVA 2025 &amp; Bobot'!G135&gt;='2.4 Prioritas Individu'!$Y$9,3,IF('2.1 Data FSVA 2025 &amp; Bobot'!G135&gt;='2.4 Prioritas Individu'!$Y$10,4,IF('2.1 Data FSVA 2025 &amp; Bobot'!G135&gt;='2.4 Prioritas Individu'!$Y$11,5,6))))))</f>
        <v/>
      </c>
      <c r="H135" s="64" t="str">
        <f>IF('2.1 Data FSVA 2025 &amp; Bobot'!I135="","",IF('2.1 Data FSVA 2025 &amp; Bobot'!I135&lt;'2.4 Prioritas Individu'!$Z$7,1,IF('2.1 Data FSVA 2025 &amp; Bobot'!I135&lt;'2.4 Prioritas Individu'!$Z$8,2,IF('2.1 Data FSVA 2025 &amp; Bobot'!I135&lt;'2.4 Prioritas Individu'!$Z$9,3,IF('2.1 Data FSVA 2025 &amp; Bobot'!I135&lt;'2.4 Prioritas Individu'!$Z$10,4,IF('2.1 Data FSVA 2025 &amp; Bobot'!I135&lt;'2.4 Prioritas Individu'!$Z$11,5,6))))))</f>
        <v/>
      </c>
      <c r="I135" s="64" t="str">
        <f>IF('2.1 Data FSVA 2025 &amp; Bobot'!K135="","",IF('2.1 Data FSVA 2025 &amp; Bobot'!K135&lt;'2.4 Prioritas Individu'!AA$7,1,IF('2.1 Data FSVA 2025 &amp; Bobot'!K135&lt;'2.4 Prioritas Individu'!AA$8,2,IF('2.1 Data FSVA 2025 &amp; Bobot'!K135&lt;'2.4 Prioritas Individu'!AA$9,3,IF('2.1 Data FSVA 2025 &amp; Bobot'!K135&lt;'2.4 Prioritas Individu'!AA$10,4,IF('2.1 Data FSVA 2025 &amp; Bobot'!K135&lt;'2.4 Prioritas Individu'!AA$11,5,6))))))</f>
        <v/>
      </c>
      <c r="J135" s="64" t="str">
        <f>IF('2.1 Data FSVA 2025 &amp; Bobot'!M135="","",IF('2.1 Data FSVA 2025 &amp; Bobot'!M135&lt;'2.4 Prioritas Individu'!AB$7,1,IF('2.1 Data FSVA 2025 &amp; Bobot'!M135&lt;'2.4 Prioritas Individu'!AB$8,2,IF('2.1 Data FSVA 2025 &amp; Bobot'!M135&lt;'2.4 Prioritas Individu'!AB$9,3,IF('2.1 Data FSVA 2025 &amp; Bobot'!M135&lt;'2.4 Prioritas Individu'!AB$10,4,IF('2.1 Data FSVA 2025 &amp; Bobot'!M135&lt;'2.4 Prioritas Individu'!AB$11,5,6))))))</f>
        <v/>
      </c>
      <c r="K135" s="64" t="str">
        <f>IF('2.1 Data FSVA 2025 &amp; Bobot'!O135="","",IF('2.1 Data FSVA 2025 &amp; Bobot'!O135&gt;='2.4 Prioritas Individu'!AC$7,1,IF('2.1 Data FSVA 2025 &amp; Bobot'!O135&gt;='2.4 Prioritas Individu'!AC$8,2,IF('2.1 Data FSVA 2025 &amp; Bobot'!O135&gt;='2.4 Prioritas Individu'!AC$9,3,IF('2.1 Data FSVA 2025 &amp; Bobot'!O135&gt;='2.4 Prioritas Individu'!AC$10,4,IF('2.1 Data FSVA 2025 &amp; Bobot'!O135&gt;='2.4 Prioritas Individu'!AC$11,5,6))))))</f>
        <v/>
      </c>
      <c r="L135" s="64" t="str">
        <f>IF('2.1 Data FSVA 2025 &amp; Bobot'!Q135="","",IF('2.1 Data FSVA 2025 &amp; Bobot'!Q135&gt;='2.4 Prioritas Individu'!AD$7,1,IF('2.1 Data FSVA 2025 &amp; Bobot'!Q135&gt;='2.4 Prioritas Individu'!AD$8,2,IF('2.1 Data FSVA 2025 &amp; Bobot'!Q135&gt;='2.4 Prioritas Individu'!AD$9,3,IF('2.1 Data FSVA 2025 &amp; Bobot'!Q135&gt;='2.4 Prioritas Individu'!AD$10,4,IF('2.1 Data FSVA 2025 &amp; Bobot'!Q135&gt;='2.4 Prioritas Individu'!AD$11,5,6))))))</f>
        <v/>
      </c>
      <c r="M135" s="64" t="str">
        <f>IF('2.1 Data FSVA 2025 &amp; Bobot'!S135="","",IF('2.1 Data FSVA 2025 &amp; Bobot'!S135&gt;='2.4 Prioritas Individu'!AE$7,1,IF('2.1 Data FSVA 2025 &amp; Bobot'!S135&gt;='2.4 Prioritas Individu'!AE$8,2,IF('2.1 Data FSVA 2025 &amp; Bobot'!S135&gt;='2.4 Prioritas Individu'!AE$9,3,IF('2.1 Data FSVA 2025 &amp; Bobot'!S135&gt;='2.4 Prioritas Individu'!AE$10,4,IF('2.1 Data FSVA 2025 &amp; Bobot'!S135&gt;='2.4 Prioritas Individu'!AE$11,5,6))))))</f>
        <v/>
      </c>
      <c r="N135" s="64" t="str">
        <f>IF('2.1 Data FSVA 2025 &amp; Bobot'!U135="","",IF('2.1 Data FSVA 2025 &amp; Bobot'!U135&lt;'2.4 Prioritas Individu'!AF$7,1,IF('2.1 Data FSVA 2025 &amp; Bobot'!U135&lt;'2.4 Prioritas Individu'!AF$8,2,IF('2.1 Data FSVA 2025 &amp; Bobot'!U135&lt;'2.4 Prioritas Individu'!AF$9,3,IF('2.1 Data FSVA 2025 &amp; Bobot'!U135&lt;'2.4 Prioritas Individu'!AF$10,4,IF('2.1 Data FSVA 2025 &amp; Bobot'!U135&lt;'2.4 Prioritas Individu'!AF$11,5,6))))))</f>
        <v/>
      </c>
      <c r="O135" s="64" t="str">
        <f>IF('2.1 Data FSVA 2025 &amp; Bobot'!W135="","",IF('2.1 Data FSVA 2025 &amp; Bobot'!W135&gt;='2.4 Prioritas Individu'!AG$7,1,IF('2.1 Data FSVA 2025 &amp; Bobot'!W135&gt;='2.4 Prioritas Individu'!AG$8,2,IF('2.1 Data FSVA 2025 &amp; Bobot'!W135&gt;='2.4 Prioritas Individu'!AG$9,3,IF('2.1 Data FSVA 2025 &amp; Bobot'!W135&gt;='2.4 Prioritas Individu'!AG$10,4,IF('2.1 Data FSVA 2025 &amp; Bobot'!W135&gt;='2.4 Prioritas Individu'!AG$11,5,6))))))</f>
        <v/>
      </c>
      <c r="P135" s="64" t="str">
        <f>IF('2.1 Data FSVA 2025 &amp; Bobot'!Y135="","",IF('2.1 Data FSVA 2025 &amp; Bobot'!Y135&lt;'2.4 Prioritas Individu'!AH$7,1,IF('2.1 Data FSVA 2025 &amp; Bobot'!Y135&lt;'2.4 Prioritas Individu'!AH$8,2,IF('2.1 Data FSVA 2025 &amp; Bobot'!Y135&lt;'2.4 Prioritas Individu'!AH$9,3,IF('2.1 Data FSVA 2025 &amp; Bobot'!Y135&lt;'2.4 Prioritas Individu'!AH$10,4,IF('2.1 Data FSVA 2025 &amp; Bobot'!Y135&lt;'2.4 Prioritas Individu'!AH$11,5,6))))))</f>
        <v/>
      </c>
      <c r="Q135" s="64" t="str">
        <f>IF('2.1 Data FSVA 2025 &amp; Bobot'!AA135="","",IF('2.1 Data FSVA 2025 &amp; Bobot'!AA135&lt;'2.4 Prioritas Individu'!AI$7,1,IF('2.1 Data FSVA 2025 &amp; Bobot'!AA135&lt;'2.4 Prioritas Individu'!AI$8,2,IF('2.1 Data FSVA 2025 &amp; Bobot'!AA135&lt;'2.4 Prioritas Individu'!AI$9,3,IF('2.1 Data FSVA 2025 &amp; Bobot'!AA135&lt;'2.4 Prioritas Individu'!AI$10,4,IF('2.1 Data FSVA 2025 &amp; Bobot'!AA135&lt;'2.4 Prioritas Individu'!AI$11,5,6))))))</f>
        <v/>
      </c>
      <c r="R135" s="64" t="str">
        <f>IF('2.1 Data FSVA 2025 &amp; Bobot'!AC135="","",IF('2.1 Data FSVA 2025 &amp; Bobot'!AC135&gt;='2.4 Prioritas Individu'!AJ$7,1,IF('2.1 Data FSVA 2025 &amp; Bobot'!AC135&gt;='2.4 Prioritas Individu'!AJ$8,2,IF('2.1 Data FSVA 2025 &amp; Bobot'!AC135&gt;='2.4 Prioritas Individu'!AJ$9,3,4))))</f>
        <v/>
      </c>
      <c r="S135" s="4" t="str">
        <f>'2.3 Indeks &amp; Cut off Komposit'!U139</f>
        <v>-</v>
      </c>
      <c r="T135" s="1" t="str">
        <f t="shared" si="2"/>
        <v>-</v>
      </c>
      <c r="U135" s="64" t="str">
        <f t="shared" si="3"/>
        <v>-</v>
      </c>
    </row>
    <row r="136" spans="1:21" x14ac:dyDescent="0.3">
      <c r="A136" s="1" t="str">
        <f>IF('2.1 Data FSVA 2025 &amp; Bobot'!A136="","",'2.1 Data FSVA 2025 &amp; Bobot'!A136)</f>
        <v/>
      </c>
      <c r="B136" s="2" t="str">
        <f>IF('2.1 Data FSVA 2025 &amp; Bobot'!B136="","",'2.1 Data FSVA 2025 &amp; Bobot'!B136)</f>
        <v/>
      </c>
      <c r="C136" s="1" t="str">
        <f>IF('2.1 Data FSVA 2025 &amp; Bobot'!C136="","",'2.1 Data FSVA 2025 &amp; Bobot'!C136)</f>
        <v/>
      </c>
      <c r="D136" s="1" t="str">
        <f>IF('2.1 Data FSVA 2025 &amp; Bobot'!D136="","",'2.1 Data FSVA 2025 &amp; Bobot'!D136)</f>
        <v/>
      </c>
      <c r="E136" s="1" t="str">
        <f>IF('2.1 Data FSVA 2025 &amp; Bobot'!E136="","",'2.1 Data FSVA 2025 &amp; Bobot'!E136)</f>
        <v/>
      </c>
      <c r="F136" s="2" t="str">
        <f>IF('2.1 Data FSVA 2025 &amp; Bobot'!F136="","",'2.1 Data FSVA 2025 &amp; Bobot'!F136)</f>
        <v/>
      </c>
      <c r="G136" s="64" t="str">
        <f>IF('2.1 Data FSVA 2025 &amp; Bobot'!G136="","",IF('2.1 Data FSVA 2025 &amp; Bobot'!G136&gt;='2.4 Prioritas Individu'!$Y$7,1,IF('2.1 Data FSVA 2025 &amp; Bobot'!G136&gt;='2.4 Prioritas Individu'!$Y$8,2,IF('2.1 Data FSVA 2025 &amp; Bobot'!G136&gt;='2.4 Prioritas Individu'!$Y$9,3,IF('2.1 Data FSVA 2025 &amp; Bobot'!G136&gt;='2.4 Prioritas Individu'!$Y$10,4,IF('2.1 Data FSVA 2025 &amp; Bobot'!G136&gt;='2.4 Prioritas Individu'!$Y$11,5,6))))))</f>
        <v/>
      </c>
      <c r="H136" s="64" t="str">
        <f>IF('2.1 Data FSVA 2025 &amp; Bobot'!I136="","",IF('2.1 Data FSVA 2025 &amp; Bobot'!I136&lt;'2.4 Prioritas Individu'!$Z$7,1,IF('2.1 Data FSVA 2025 &amp; Bobot'!I136&lt;'2.4 Prioritas Individu'!$Z$8,2,IF('2.1 Data FSVA 2025 &amp; Bobot'!I136&lt;'2.4 Prioritas Individu'!$Z$9,3,IF('2.1 Data FSVA 2025 &amp; Bobot'!I136&lt;'2.4 Prioritas Individu'!$Z$10,4,IF('2.1 Data FSVA 2025 &amp; Bobot'!I136&lt;'2.4 Prioritas Individu'!$Z$11,5,6))))))</f>
        <v/>
      </c>
      <c r="I136" s="64" t="str">
        <f>IF('2.1 Data FSVA 2025 &amp; Bobot'!K136="","",IF('2.1 Data FSVA 2025 &amp; Bobot'!K136&lt;'2.4 Prioritas Individu'!AA$7,1,IF('2.1 Data FSVA 2025 &amp; Bobot'!K136&lt;'2.4 Prioritas Individu'!AA$8,2,IF('2.1 Data FSVA 2025 &amp; Bobot'!K136&lt;'2.4 Prioritas Individu'!AA$9,3,IF('2.1 Data FSVA 2025 &amp; Bobot'!K136&lt;'2.4 Prioritas Individu'!AA$10,4,IF('2.1 Data FSVA 2025 &amp; Bobot'!K136&lt;'2.4 Prioritas Individu'!AA$11,5,6))))))</f>
        <v/>
      </c>
      <c r="J136" s="64" t="str">
        <f>IF('2.1 Data FSVA 2025 &amp; Bobot'!M136="","",IF('2.1 Data FSVA 2025 &amp; Bobot'!M136&lt;'2.4 Prioritas Individu'!AB$7,1,IF('2.1 Data FSVA 2025 &amp; Bobot'!M136&lt;'2.4 Prioritas Individu'!AB$8,2,IF('2.1 Data FSVA 2025 &amp; Bobot'!M136&lt;'2.4 Prioritas Individu'!AB$9,3,IF('2.1 Data FSVA 2025 &amp; Bobot'!M136&lt;'2.4 Prioritas Individu'!AB$10,4,IF('2.1 Data FSVA 2025 &amp; Bobot'!M136&lt;'2.4 Prioritas Individu'!AB$11,5,6))))))</f>
        <v/>
      </c>
      <c r="K136" s="64" t="str">
        <f>IF('2.1 Data FSVA 2025 &amp; Bobot'!O136="","",IF('2.1 Data FSVA 2025 &amp; Bobot'!O136&gt;='2.4 Prioritas Individu'!AC$7,1,IF('2.1 Data FSVA 2025 &amp; Bobot'!O136&gt;='2.4 Prioritas Individu'!AC$8,2,IF('2.1 Data FSVA 2025 &amp; Bobot'!O136&gt;='2.4 Prioritas Individu'!AC$9,3,IF('2.1 Data FSVA 2025 &amp; Bobot'!O136&gt;='2.4 Prioritas Individu'!AC$10,4,IF('2.1 Data FSVA 2025 &amp; Bobot'!O136&gt;='2.4 Prioritas Individu'!AC$11,5,6))))))</f>
        <v/>
      </c>
      <c r="L136" s="64" t="str">
        <f>IF('2.1 Data FSVA 2025 &amp; Bobot'!Q136="","",IF('2.1 Data FSVA 2025 &amp; Bobot'!Q136&gt;='2.4 Prioritas Individu'!AD$7,1,IF('2.1 Data FSVA 2025 &amp; Bobot'!Q136&gt;='2.4 Prioritas Individu'!AD$8,2,IF('2.1 Data FSVA 2025 &amp; Bobot'!Q136&gt;='2.4 Prioritas Individu'!AD$9,3,IF('2.1 Data FSVA 2025 &amp; Bobot'!Q136&gt;='2.4 Prioritas Individu'!AD$10,4,IF('2.1 Data FSVA 2025 &amp; Bobot'!Q136&gt;='2.4 Prioritas Individu'!AD$11,5,6))))))</f>
        <v/>
      </c>
      <c r="M136" s="64" t="str">
        <f>IF('2.1 Data FSVA 2025 &amp; Bobot'!S136="","",IF('2.1 Data FSVA 2025 &amp; Bobot'!S136&gt;='2.4 Prioritas Individu'!AE$7,1,IF('2.1 Data FSVA 2025 &amp; Bobot'!S136&gt;='2.4 Prioritas Individu'!AE$8,2,IF('2.1 Data FSVA 2025 &amp; Bobot'!S136&gt;='2.4 Prioritas Individu'!AE$9,3,IF('2.1 Data FSVA 2025 &amp; Bobot'!S136&gt;='2.4 Prioritas Individu'!AE$10,4,IF('2.1 Data FSVA 2025 &amp; Bobot'!S136&gt;='2.4 Prioritas Individu'!AE$11,5,6))))))</f>
        <v/>
      </c>
      <c r="N136" s="64" t="str">
        <f>IF('2.1 Data FSVA 2025 &amp; Bobot'!U136="","",IF('2.1 Data FSVA 2025 &amp; Bobot'!U136&lt;'2.4 Prioritas Individu'!AF$7,1,IF('2.1 Data FSVA 2025 &amp; Bobot'!U136&lt;'2.4 Prioritas Individu'!AF$8,2,IF('2.1 Data FSVA 2025 &amp; Bobot'!U136&lt;'2.4 Prioritas Individu'!AF$9,3,IF('2.1 Data FSVA 2025 &amp; Bobot'!U136&lt;'2.4 Prioritas Individu'!AF$10,4,IF('2.1 Data FSVA 2025 &amp; Bobot'!U136&lt;'2.4 Prioritas Individu'!AF$11,5,6))))))</f>
        <v/>
      </c>
      <c r="O136" s="64" t="str">
        <f>IF('2.1 Data FSVA 2025 &amp; Bobot'!W136="","",IF('2.1 Data FSVA 2025 &amp; Bobot'!W136&gt;='2.4 Prioritas Individu'!AG$7,1,IF('2.1 Data FSVA 2025 &amp; Bobot'!W136&gt;='2.4 Prioritas Individu'!AG$8,2,IF('2.1 Data FSVA 2025 &amp; Bobot'!W136&gt;='2.4 Prioritas Individu'!AG$9,3,IF('2.1 Data FSVA 2025 &amp; Bobot'!W136&gt;='2.4 Prioritas Individu'!AG$10,4,IF('2.1 Data FSVA 2025 &amp; Bobot'!W136&gt;='2.4 Prioritas Individu'!AG$11,5,6))))))</f>
        <v/>
      </c>
      <c r="P136" s="64" t="str">
        <f>IF('2.1 Data FSVA 2025 &amp; Bobot'!Y136="","",IF('2.1 Data FSVA 2025 &amp; Bobot'!Y136&lt;'2.4 Prioritas Individu'!AH$7,1,IF('2.1 Data FSVA 2025 &amp; Bobot'!Y136&lt;'2.4 Prioritas Individu'!AH$8,2,IF('2.1 Data FSVA 2025 &amp; Bobot'!Y136&lt;'2.4 Prioritas Individu'!AH$9,3,IF('2.1 Data FSVA 2025 &amp; Bobot'!Y136&lt;'2.4 Prioritas Individu'!AH$10,4,IF('2.1 Data FSVA 2025 &amp; Bobot'!Y136&lt;'2.4 Prioritas Individu'!AH$11,5,6))))))</f>
        <v/>
      </c>
      <c r="Q136" s="64" t="str">
        <f>IF('2.1 Data FSVA 2025 &amp; Bobot'!AA136="","",IF('2.1 Data FSVA 2025 &amp; Bobot'!AA136&lt;'2.4 Prioritas Individu'!AI$7,1,IF('2.1 Data FSVA 2025 &amp; Bobot'!AA136&lt;'2.4 Prioritas Individu'!AI$8,2,IF('2.1 Data FSVA 2025 &amp; Bobot'!AA136&lt;'2.4 Prioritas Individu'!AI$9,3,IF('2.1 Data FSVA 2025 &amp; Bobot'!AA136&lt;'2.4 Prioritas Individu'!AI$10,4,IF('2.1 Data FSVA 2025 &amp; Bobot'!AA136&lt;'2.4 Prioritas Individu'!AI$11,5,6))))))</f>
        <v/>
      </c>
      <c r="R136" s="64" t="str">
        <f>IF('2.1 Data FSVA 2025 &amp; Bobot'!AC136="","",IF('2.1 Data FSVA 2025 &amp; Bobot'!AC136&gt;='2.4 Prioritas Individu'!AJ$7,1,IF('2.1 Data FSVA 2025 &amp; Bobot'!AC136&gt;='2.4 Prioritas Individu'!AJ$8,2,IF('2.1 Data FSVA 2025 &amp; Bobot'!AC136&gt;='2.4 Prioritas Individu'!AJ$9,3,4))))</f>
        <v/>
      </c>
      <c r="S136" s="4" t="str">
        <f>'2.3 Indeks &amp; Cut off Komposit'!U140</f>
        <v>-</v>
      </c>
      <c r="T136" s="1" t="str">
        <f t="shared" ref="T136:T199" si="4">IFERROR(RANK(S136,$S$7:$S$700,0),"-")</f>
        <v>-</v>
      </c>
      <c r="U136" s="64" t="str">
        <f t="shared" ref="U136:U199" si="5">(IF(S136="-","-",IF(S136&lt;=$X$7,1,IF(S136&lt;=$X$8,2,IF(S136&lt;=$X$9,3,IF(S136&lt;=$X$10,4,IF(S136&lt;=$X$11,5,6)))))))</f>
        <v>-</v>
      </c>
    </row>
    <row r="137" spans="1:21" x14ac:dyDescent="0.3">
      <c r="A137" s="1" t="str">
        <f>IF('2.1 Data FSVA 2025 &amp; Bobot'!A137="","",'2.1 Data FSVA 2025 &amp; Bobot'!A137)</f>
        <v/>
      </c>
      <c r="B137" s="2" t="str">
        <f>IF('2.1 Data FSVA 2025 &amp; Bobot'!B137="","",'2.1 Data FSVA 2025 &amp; Bobot'!B137)</f>
        <v/>
      </c>
      <c r="C137" s="1" t="str">
        <f>IF('2.1 Data FSVA 2025 &amp; Bobot'!C137="","",'2.1 Data FSVA 2025 &amp; Bobot'!C137)</f>
        <v/>
      </c>
      <c r="D137" s="1" t="str">
        <f>IF('2.1 Data FSVA 2025 &amp; Bobot'!D137="","",'2.1 Data FSVA 2025 &amp; Bobot'!D137)</f>
        <v/>
      </c>
      <c r="E137" s="1" t="str">
        <f>IF('2.1 Data FSVA 2025 &amp; Bobot'!E137="","",'2.1 Data FSVA 2025 &amp; Bobot'!E137)</f>
        <v/>
      </c>
      <c r="F137" s="2" t="str">
        <f>IF('2.1 Data FSVA 2025 &amp; Bobot'!F137="","",'2.1 Data FSVA 2025 &amp; Bobot'!F137)</f>
        <v/>
      </c>
      <c r="G137" s="64" t="str">
        <f>IF('2.1 Data FSVA 2025 &amp; Bobot'!G137="","",IF('2.1 Data FSVA 2025 &amp; Bobot'!G137&gt;='2.4 Prioritas Individu'!$Y$7,1,IF('2.1 Data FSVA 2025 &amp; Bobot'!G137&gt;='2.4 Prioritas Individu'!$Y$8,2,IF('2.1 Data FSVA 2025 &amp; Bobot'!G137&gt;='2.4 Prioritas Individu'!$Y$9,3,IF('2.1 Data FSVA 2025 &amp; Bobot'!G137&gt;='2.4 Prioritas Individu'!$Y$10,4,IF('2.1 Data FSVA 2025 &amp; Bobot'!G137&gt;='2.4 Prioritas Individu'!$Y$11,5,6))))))</f>
        <v/>
      </c>
      <c r="H137" s="64" t="str">
        <f>IF('2.1 Data FSVA 2025 &amp; Bobot'!I137="","",IF('2.1 Data FSVA 2025 &amp; Bobot'!I137&lt;'2.4 Prioritas Individu'!$Z$7,1,IF('2.1 Data FSVA 2025 &amp; Bobot'!I137&lt;'2.4 Prioritas Individu'!$Z$8,2,IF('2.1 Data FSVA 2025 &amp; Bobot'!I137&lt;'2.4 Prioritas Individu'!$Z$9,3,IF('2.1 Data FSVA 2025 &amp; Bobot'!I137&lt;'2.4 Prioritas Individu'!$Z$10,4,IF('2.1 Data FSVA 2025 &amp; Bobot'!I137&lt;'2.4 Prioritas Individu'!$Z$11,5,6))))))</f>
        <v/>
      </c>
      <c r="I137" s="64" t="str">
        <f>IF('2.1 Data FSVA 2025 &amp; Bobot'!K137="","",IF('2.1 Data FSVA 2025 &amp; Bobot'!K137&lt;'2.4 Prioritas Individu'!AA$7,1,IF('2.1 Data FSVA 2025 &amp; Bobot'!K137&lt;'2.4 Prioritas Individu'!AA$8,2,IF('2.1 Data FSVA 2025 &amp; Bobot'!K137&lt;'2.4 Prioritas Individu'!AA$9,3,IF('2.1 Data FSVA 2025 &amp; Bobot'!K137&lt;'2.4 Prioritas Individu'!AA$10,4,IF('2.1 Data FSVA 2025 &amp; Bobot'!K137&lt;'2.4 Prioritas Individu'!AA$11,5,6))))))</f>
        <v/>
      </c>
      <c r="J137" s="64" t="str">
        <f>IF('2.1 Data FSVA 2025 &amp; Bobot'!M137="","",IF('2.1 Data FSVA 2025 &amp; Bobot'!M137&lt;'2.4 Prioritas Individu'!AB$7,1,IF('2.1 Data FSVA 2025 &amp; Bobot'!M137&lt;'2.4 Prioritas Individu'!AB$8,2,IF('2.1 Data FSVA 2025 &amp; Bobot'!M137&lt;'2.4 Prioritas Individu'!AB$9,3,IF('2.1 Data FSVA 2025 &amp; Bobot'!M137&lt;'2.4 Prioritas Individu'!AB$10,4,IF('2.1 Data FSVA 2025 &amp; Bobot'!M137&lt;'2.4 Prioritas Individu'!AB$11,5,6))))))</f>
        <v/>
      </c>
      <c r="K137" s="64" t="str">
        <f>IF('2.1 Data FSVA 2025 &amp; Bobot'!O137="","",IF('2.1 Data FSVA 2025 &amp; Bobot'!O137&gt;='2.4 Prioritas Individu'!AC$7,1,IF('2.1 Data FSVA 2025 &amp; Bobot'!O137&gt;='2.4 Prioritas Individu'!AC$8,2,IF('2.1 Data FSVA 2025 &amp; Bobot'!O137&gt;='2.4 Prioritas Individu'!AC$9,3,IF('2.1 Data FSVA 2025 &amp; Bobot'!O137&gt;='2.4 Prioritas Individu'!AC$10,4,IF('2.1 Data FSVA 2025 &amp; Bobot'!O137&gt;='2.4 Prioritas Individu'!AC$11,5,6))))))</f>
        <v/>
      </c>
      <c r="L137" s="64" t="str">
        <f>IF('2.1 Data FSVA 2025 &amp; Bobot'!Q137="","",IF('2.1 Data FSVA 2025 &amp; Bobot'!Q137&gt;='2.4 Prioritas Individu'!AD$7,1,IF('2.1 Data FSVA 2025 &amp; Bobot'!Q137&gt;='2.4 Prioritas Individu'!AD$8,2,IF('2.1 Data FSVA 2025 &amp; Bobot'!Q137&gt;='2.4 Prioritas Individu'!AD$9,3,IF('2.1 Data FSVA 2025 &amp; Bobot'!Q137&gt;='2.4 Prioritas Individu'!AD$10,4,IF('2.1 Data FSVA 2025 &amp; Bobot'!Q137&gt;='2.4 Prioritas Individu'!AD$11,5,6))))))</f>
        <v/>
      </c>
      <c r="M137" s="64" t="str">
        <f>IF('2.1 Data FSVA 2025 &amp; Bobot'!S137="","",IF('2.1 Data FSVA 2025 &amp; Bobot'!S137&gt;='2.4 Prioritas Individu'!AE$7,1,IF('2.1 Data FSVA 2025 &amp; Bobot'!S137&gt;='2.4 Prioritas Individu'!AE$8,2,IF('2.1 Data FSVA 2025 &amp; Bobot'!S137&gt;='2.4 Prioritas Individu'!AE$9,3,IF('2.1 Data FSVA 2025 &amp; Bobot'!S137&gt;='2.4 Prioritas Individu'!AE$10,4,IF('2.1 Data FSVA 2025 &amp; Bobot'!S137&gt;='2.4 Prioritas Individu'!AE$11,5,6))))))</f>
        <v/>
      </c>
      <c r="N137" s="64" t="str">
        <f>IF('2.1 Data FSVA 2025 &amp; Bobot'!U137="","",IF('2.1 Data FSVA 2025 &amp; Bobot'!U137&lt;'2.4 Prioritas Individu'!AF$7,1,IF('2.1 Data FSVA 2025 &amp; Bobot'!U137&lt;'2.4 Prioritas Individu'!AF$8,2,IF('2.1 Data FSVA 2025 &amp; Bobot'!U137&lt;'2.4 Prioritas Individu'!AF$9,3,IF('2.1 Data FSVA 2025 &amp; Bobot'!U137&lt;'2.4 Prioritas Individu'!AF$10,4,IF('2.1 Data FSVA 2025 &amp; Bobot'!U137&lt;'2.4 Prioritas Individu'!AF$11,5,6))))))</f>
        <v/>
      </c>
      <c r="O137" s="64" t="str">
        <f>IF('2.1 Data FSVA 2025 &amp; Bobot'!W137="","",IF('2.1 Data FSVA 2025 &amp; Bobot'!W137&gt;='2.4 Prioritas Individu'!AG$7,1,IF('2.1 Data FSVA 2025 &amp; Bobot'!W137&gt;='2.4 Prioritas Individu'!AG$8,2,IF('2.1 Data FSVA 2025 &amp; Bobot'!W137&gt;='2.4 Prioritas Individu'!AG$9,3,IF('2.1 Data FSVA 2025 &amp; Bobot'!W137&gt;='2.4 Prioritas Individu'!AG$10,4,IF('2.1 Data FSVA 2025 &amp; Bobot'!W137&gt;='2.4 Prioritas Individu'!AG$11,5,6))))))</f>
        <v/>
      </c>
      <c r="P137" s="64" t="str">
        <f>IF('2.1 Data FSVA 2025 &amp; Bobot'!Y137="","",IF('2.1 Data FSVA 2025 &amp; Bobot'!Y137&lt;'2.4 Prioritas Individu'!AH$7,1,IF('2.1 Data FSVA 2025 &amp; Bobot'!Y137&lt;'2.4 Prioritas Individu'!AH$8,2,IF('2.1 Data FSVA 2025 &amp; Bobot'!Y137&lt;'2.4 Prioritas Individu'!AH$9,3,IF('2.1 Data FSVA 2025 &amp; Bobot'!Y137&lt;'2.4 Prioritas Individu'!AH$10,4,IF('2.1 Data FSVA 2025 &amp; Bobot'!Y137&lt;'2.4 Prioritas Individu'!AH$11,5,6))))))</f>
        <v/>
      </c>
      <c r="Q137" s="64" t="str">
        <f>IF('2.1 Data FSVA 2025 &amp; Bobot'!AA137="","",IF('2.1 Data FSVA 2025 &amp; Bobot'!AA137&lt;'2.4 Prioritas Individu'!AI$7,1,IF('2.1 Data FSVA 2025 &amp; Bobot'!AA137&lt;'2.4 Prioritas Individu'!AI$8,2,IF('2.1 Data FSVA 2025 &amp; Bobot'!AA137&lt;'2.4 Prioritas Individu'!AI$9,3,IF('2.1 Data FSVA 2025 &amp; Bobot'!AA137&lt;'2.4 Prioritas Individu'!AI$10,4,IF('2.1 Data FSVA 2025 &amp; Bobot'!AA137&lt;'2.4 Prioritas Individu'!AI$11,5,6))))))</f>
        <v/>
      </c>
      <c r="R137" s="64" t="str">
        <f>IF('2.1 Data FSVA 2025 &amp; Bobot'!AC137="","",IF('2.1 Data FSVA 2025 &amp; Bobot'!AC137&gt;='2.4 Prioritas Individu'!AJ$7,1,IF('2.1 Data FSVA 2025 &amp; Bobot'!AC137&gt;='2.4 Prioritas Individu'!AJ$8,2,IF('2.1 Data FSVA 2025 &amp; Bobot'!AC137&gt;='2.4 Prioritas Individu'!AJ$9,3,4))))</f>
        <v/>
      </c>
      <c r="S137" s="4" t="str">
        <f>'2.3 Indeks &amp; Cut off Komposit'!U141</f>
        <v>-</v>
      </c>
      <c r="T137" s="1" t="str">
        <f t="shared" si="4"/>
        <v>-</v>
      </c>
      <c r="U137" s="64" t="str">
        <f t="shared" si="5"/>
        <v>-</v>
      </c>
    </row>
    <row r="138" spans="1:21" x14ac:dyDescent="0.3">
      <c r="A138" s="1" t="str">
        <f>IF('2.1 Data FSVA 2025 &amp; Bobot'!A138="","",'2.1 Data FSVA 2025 &amp; Bobot'!A138)</f>
        <v/>
      </c>
      <c r="B138" s="2" t="str">
        <f>IF('2.1 Data FSVA 2025 &amp; Bobot'!B138="","",'2.1 Data FSVA 2025 &amp; Bobot'!B138)</f>
        <v/>
      </c>
      <c r="C138" s="1" t="str">
        <f>IF('2.1 Data FSVA 2025 &amp; Bobot'!C138="","",'2.1 Data FSVA 2025 &amp; Bobot'!C138)</f>
        <v/>
      </c>
      <c r="D138" s="1" t="str">
        <f>IF('2.1 Data FSVA 2025 &amp; Bobot'!D138="","",'2.1 Data FSVA 2025 &amp; Bobot'!D138)</f>
        <v/>
      </c>
      <c r="E138" s="1" t="str">
        <f>IF('2.1 Data FSVA 2025 &amp; Bobot'!E138="","",'2.1 Data FSVA 2025 &amp; Bobot'!E138)</f>
        <v/>
      </c>
      <c r="F138" s="2" t="str">
        <f>IF('2.1 Data FSVA 2025 &amp; Bobot'!F138="","",'2.1 Data FSVA 2025 &amp; Bobot'!F138)</f>
        <v/>
      </c>
      <c r="G138" s="64" t="str">
        <f>IF('2.1 Data FSVA 2025 &amp; Bobot'!G138="","",IF('2.1 Data FSVA 2025 &amp; Bobot'!G138&gt;='2.4 Prioritas Individu'!$Y$7,1,IF('2.1 Data FSVA 2025 &amp; Bobot'!G138&gt;='2.4 Prioritas Individu'!$Y$8,2,IF('2.1 Data FSVA 2025 &amp; Bobot'!G138&gt;='2.4 Prioritas Individu'!$Y$9,3,IF('2.1 Data FSVA 2025 &amp; Bobot'!G138&gt;='2.4 Prioritas Individu'!$Y$10,4,IF('2.1 Data FSVA 2025 &amp; Bobot'!G138&gt;='2.4 Prioritas Individu'!$Y$11,5,6))))))</f>
        <v/>
      </c>
      <c r="H138" s="64" t="str">
        <f>IF('2.1 Data FSVA 2025 &amp; Bobot'!I138="","",IF('2.1 Data FSVA 2025 &amp; Bobot'!I138&lt;'2.4 Prioritas Individu'!$Z$7,1,IF('2.1 Data FSVA 2025 &amp; Bobot'!I138&lt;'2.4 Prioritas Individu'!$Z$8,2,IF('2.1 Data FSVA 2025 &amp; Bobot'!I138&lt;'2.4 Prioritas Individu'!$Z$9,3,IF('2.1 Data FSVA 2025 &amp; Bobot'!I138&lt;'2.4 Prioritas Individu'!$Z$10,4,IF('2.1 Data FSVA 2025 &amp; Bobot'!I138&lt;'2.4 Prioritas Individu'!$Z$11,5,6))))))</f>
        <v/>
      </c>
      <c r="I138" s="64" t="str">
        <f>IF('2.1 Data FSVA 2025 &amp; Bobot'!K138="","",IF('2.1 Data FSVA 2025 &amp; Bobot'!K138&lt;'2.4 Prioritas Individu'!AA$7,1,IF('2.1 Data FSVA 2025 &amp; Bobot'!K138&lt;'2.4 Prioritas Individu'!AA$8,2,IF('2.1 Data FSVA 2025 &amp; Bobot'!K138&lt;'2.4 Prioritas Individu'!AA$9,3,IF('2.1 Data FSVA 2025 &amp; Bobot'!K138&lt;'2.4 Prioritas Individu'!AA$10,4,IF('2.1 Data FSVA 2025 &amp; Bobot'!K138&lt;'2.4 Prioritas Individu'!AA$11,5,6))))))</f>
        <v/>
      </c>
      <c r="J138" s="64" t="str">
        <f>IF('2.1 Data FSVA 2025 &amp; Bobot'!M138="","",IF('2.1 Data FSVA 2025 &amp; Bobot'!M138&lt;'2.4 Prioritas Individu'!AB$7,1,IF('2.1 Data FSVA 2025 &amp; Bobot'!M138&lt;'2.4 Prioritas Individu'!AB$8,2,IF('2.1 Data FSVA 2025 &amp; Bobot'!M138&lt;'2.4 Prioritas Individu'!AB$9,3,IF('2.1 Data FSVA 2025 &amp; Bobot'!M138&lt;'2.4 Prioritas Individu'!AB$10,4,IF('2.1 Data FSVA 2025 &amp; Bobot'!M138&lt;'2.4 Prioritas Individu'!AB$11,5,6))))))</f>
        <v/>
      </c>
      <c r="K138" s="64" t="str">
        <f>IF('2.1 Data FSVA 2025 &amp; Bobot'!O138="","",IF('2.1 Data FSVA 2025 &amp; Bobot'!O138&gt;='2.4 Prioritas Individu'!AC$7,1,IF('2.1 Data FSVA 2025 &amp; Bobot'!O138&gt;='2.4 Prioritas Individu'!AC$8,2,IF('2.1 Data FSVA 2025 &amp; Bobot'!O138&gt;='2.4 Prioritas Individu'!AC$9,3,IF('2.1 Data FSVA 2025 &amp; Bobot'!O138&gt;='2.4 Prioritas Individu'!AC$10,4,IF('2.1 Data FSVA 2025 &amp; Bobot'!O138&gt;='2.4 Prioritas Individu'!AC$11,5,6))))))</f>
        <v/>
      </c>
      <c r="L138" s="64" t="str">
        <f>IF('2.1 Data FSVA 2025 &amp; Bobot'!Q138="","",IF('2.1 Data FSVA 2025 &amp; Bobot'!Q138&gt;='2.4 Prioritas Individu'!AD$7,1,IF('2.1 Data FSVA 2025 &amp; Bobot'!Q138&gt;='2.4 Prioritas Individu'!AD$8,2,IF('2.1 Data FSVA 2025 &amp; Bobot'!Q138&gt;='2.4 Prioritas Individu'!AD$9,3,IF('2.1 Data FSVA 2025 &amp; Bobot'!Q138&gt;='2.4 Prioritas Individu'!AD$10,4,IF('2.1 Data FSVA 2025 &amp; Bobot'!Q138&gt;='2.4 Prioritas Individu'!AD$11,5,6))))))</f>
        <v/>
      </c>
      <c r="M138" s="64" t="str">
        <f>IF('2.1 Data FSVA 2025 &amp; Bobot'!S138="","",IF('2.1 Data FSVA 2025 &amp; Bobot'!S138&gt;='2.4 Prioritas Individu'!AE$7,1,IF('2.1 Data FSVA 2025 &amp; Bobot'!S138&gt;='2.4 Prioritas Individu'!AE$8,2,IF('2.1 Data FSVA 2025 &amp; Bobot'!S138&gt;='2.4 Prioritas Individu'!AE$9,3,IF('2.1 Data FSVA 2025 &amp; Bobot'!S138&gt;='2.4 Prioritas Individu'!AE$10,4,IF('2.1 Data FSVA 2025 &amp; Bobot'!S138&gt;='2.4 Prioritas Individu'!AE$11,5,6))))))</f>
        <v/>
      </c>
      <c r="N138" s="64" t="str">
        <f>IF('2.1 Data FSVA 2025 &amp; Bobot'!U138="","",IF('2.1 Data FSVA 2025 &amp; Bobot'!U138&lt;'2.4 Prioritas Individu'!AF$7,1,IF('2.1 Data FSVA 2025 &amp; Bobot'!U138&lt;'2.4 Prioritas Individu'!AF$8,2,IF('2.1 Data FSVA 2025 &amp; Bobot'!U138&lt;'2.4 Prioritas Individu'!AF$9,3,IF('2.1 Data FSVA 2025 &amp; Bobot'!U138&lt;'2.4 Prioritas Individu'!AF$10,4,IF('2.1 Data FSVA 2025 &amp; Bobot'!U138&lt;'2.4 Prioritas Individu'!AF$11,5,6))))))</f>
        <v/>
      </c>
      <c r="O138" s="64" t="str">
        <f>IF('2.1 Data FSVA 2025 &amp; Bobot'!W138="","",IF('2.1 Data FSVA 2025 &amp; Bobot'!W138&gt;='2.4 Prioritas Individu'!AG$7,1,IF('2.1 Data FSVA 2025 &amp; Bobot'!W138&gt;='2.4 Prioritas Individu'!AG$8,2,IF('2.1 Data FSVA 2025 &amp; Bobot'!W138&gt;='2.4 Prioritas Individu'!AG$9,3,IF('2.1 Data FSVA 2025 &amp; Bobot'!W138&gt;='2.4 Prioritas Individu'!AG$10,4,IF('2.1 Data FSVA 2025 &amp; Bobot'!W138&gt;='2.4 Prioritas Individu'!AG$11,5,6))))))</f>
        <v/>
      </c>
      <c r="P138" s="64" t="str">
        <f>IF('2.1 Data FSVA 2025 &amp; Bobot'!Y138="","",IF('2.1 Data FSVA 2025 &amp; Bobot'!Y138&lt;'2.4 Prioritas Individu'!AH$7,1,IF('2.1 Data FSVA 2025 &amp; Bobot'!Y138&lt;'2.4 Prioritas Individu'!AH$8,2,IF('2.1 Data FSVA 2025 &amp; Bobot'!Y138&lt;'2.4 Prioritas Individu'!AH$9,3,IF('2.1 Data FSVA 2025 &amp; Bobot'!Y138&lt;'2.4 Prioritas Individu'!AH$10,4,IF('2.1 Data FSVA 2025 &amp; Bobot'!Y138&lt;'2.4 Prioritas Individu'!AH$11,5,6))))))</f>
        <v/>
      </c>
      <c r="Q138" s="64" t="str">
        <f>IF('2.1 Data FSVA 2025 &amp; Bobot'!AA138="","",IF('2.1 Data FSVA 2025 &amp; Bobot'!AA138&lt;'2.4 Prioritas Individu'!AI$7,1,IF('2.1 Data FSVA 2025 &amp; Bobot'!AA138&lt;'2.4 Prioritas Individu'!AI$8,2,IF('2.1 Data FSVA 2025 &amp; Bobot'!AA138&lt;'2.4 Prioritas Individu'!AI$9,3,IF('2.1 Data FSVA 2025 &amp; Bobot'!AA138&lt;'2.4 Prioritas Individu'!AI$10,4,IF('2.1 Data FSVA 2025 &amp; Bobot'!AA138&lt;'2.4 Prioritas Individu'!AI$11,5,6))))))</f>
        <v/>
      </c>
      <c r="R138" s="64" t="str">
        <f>IF('2.1 Data FSVA 2025 &amp; Bobot'!AC138="","",IF('2.1 Data FSVA 2025 &amp; Bobot'!AC138&gt;='2.4 Prioritas Individu'!AJ$7,1,IF('2.1 Data FSVA 2025 &amp; Bobot'!AC138&gt;='2.4 Prioritas Individu'!AJ$8,2,IF('2.1 Data FSVA 2025 &amp; Bobot'!AC138&gt;='2.4 Prioritas Individu'!AJ$9,3,4))))</f>
        <v/>
      </c>
      <c r="S138" s="4" t="str">
        <f>'2.3 Indeks &amp; Cut off Komposit'!U142</f>
        <v>-</v>
      </c>
      <c r="T138" s="1" t="str">
        <f t="shared" si="4"/>
        <v>-</v>
      </c>
      <c r="U138" s="64" t="str">
        <f t="shared" si="5"/>
        <v>-</v>
      </c>
    </row>
    <row r="139" spans="1:21" x14ac:dyDescent="0.3">
      <c r="A139" s="1" t="str">
        <f>IF('2.1 Data FSVA 2025 &amp; Bobot'!A139="","",'2.1 Data FSVA 2025 &amp; Bobot'!A139)</f>
        <v/>
      </c>
      <c r="B139" s="2" t="str">
        <f>IF('2.1 Data FSVA 2025 &amp; Bobot'!B139="","",'2.1 Data FSVA 2025 &amp; Bobot'!B139)</f>
        <v/>
      </c>
      <c r="C139" s="1" t="str">
        <f>IF('2.1 Data FSVA 2025 &amp; Bobot'!C139="","",'2.1 Data FSVA 2025 &amp; Bobot'!C139)</f>
        <v/>
      </c>
      <c r="D139" s="1" t="str">
        <f>IF('2.1 Data FSVA 2025 &amp; Bobot'!D139="","",'2.1 Data FSVA 2025 &amp; Bobot'!D139)</f>
        <v/>
      </c>
      <c r="E139" s="1" t="str">
        <f>IF('2.1 Data FSVA 2025 &amp; Bobot'!E139="","",'2.1 Data FSVA 2025 &amp; Bobot'!E139)</f>
        <v/>
      </c>
      <c r="F139" s="2" t="str">
        <f>IF('2.1 Data FSVA 2025 &amp; Bobot'!F139="","",'2.1 Data FSVA 2025 &amp; Bobot'!F139)</f>
        <v/>
      </c>
      <c r="G139" s="64" t="str">
        <f>IF('2.1 Data FSVA 2025 &amp; Bobot'!G139="","",IF('2.1 Data FSVA 2025 &amp; Bobot'!G139&gt;='2.4 Prioritas Individu'!$Y$7,1,IF('2.1 Data FSVA 2025 &amp; Bobot'!G139&gt;='2.4 Prioritas Individu'!$Y$8,2,IF('2.1 Data FSVA 2025 &amp; Bobot'!G139&gt;='2.4 Prioritas Individu'!$Y$9,3,IF('2.1 Data FSVA 2025 &amp; Bobot'!G139&gt;='2.4 Prioritas Individu'!$Y$10,4,IF('2.1 Data FSVA 2025 &amp; Bobot'!G139&gt;='2.4 Prioritas Individu'!$Y$11,5,6))))))</f>
        <v/>
      </c>
      <c r="H139" s="64" t="str">
        <f>IF('2.1 Data FSVA 2025 &amp; Bobot'!I139="","",IF('2.1 Data FSVA 2025 &amp; Bobot'!I139&lt;'2.4 Prioritas Individu'!$Z$7,1,IF('2.1 Data FSVA 2025 &amp; Bobot'!I139&lt;'2.4 Prioritas Individu'!$Z$8,2,IF('2.1 Data FSVA 2025 &amp; Bobot'!I139&lt;'2.4 Prioritas Individu'!$Z$9,3,IF('2.1 Data FSVA 2025 &amp; Bobot'!I139&lt;'2.4 Prioritas Individu'!$Z$10,4,IF('2.1 Data FSVA 2025 &amp; Bobot'!I139&lt;'2.4 Prioritas Individu'!$Z$11,5,6))))))</f>
        <v/>
      </c>
      <c r="I139" s="64" t="str">
        <f>IF('2.1 Data FSVA 2025 &amp; Bobot'!K139="","",IF('2.1 Data FSVA 2025 &amp; Bobot'!K139&lt;'2.4 Prioritas Individu'!AA$7,1,IF('2.1 Data FSVA 2025 &amp; Bobot'!K139&lt;'2.4 Prioritas Individu'!AA$8,2,IF('2.1 Data FSVA 2025 &amp; Bobot'!K139&lt;'2.4 Prioritas Individu'!AA$9,3,IF('2.1 Data FSVA 2025 &amp; Bobot'!K139&lt;'2.4 Prioritas Individu'!AA$10,4,IF('2.1 Data FSVA 2025 &amp; Bobot'!K139&lt;'2.4 Prioritas Individu'!AA$11,5,6))))))</f>
        <v/>
      </c>
      <c r="J139" s="64" t="str">
        <f>IF('2.1 Data FSVA 2025 &amp; Bobot'!M139="","",IF('2.1 Data FSVA 2025 &amp; Bobot'!M139&lt;'2.4 Prioritas Individu'!AB$7,1,IF('2.1 Data FSVA 2025 &amp; Bobot'!M139&lt;'2.4 Prioritas Individu'!AB$8,2,IF('2.1 Data FSVA 2025 &amp; Bobot'!M139&lt;'2.4 Prioritas Individu'!AB$9,3,IF('2.1 Data FSVA 2025 &amp; Bobot'!M139&lt;'2.4 Prioritas Individu'!AB$10,4,IF('2.1 Data FSVA 2025 &amp; Bobot'!M139&lt;'2.4 Prioritas Individu'!AB$11,5,6))))))</f>
        <v/>
      </c>
      <c r="K139" s="64" t="str">
        <f>IF('2.1 Data FSVA 2025 &amp; Bobot'!O139="","",IF('2.1 Data FSVA 2025 &amp; Bobot'!O139&gt;='2.4 Prioritas Individu'!AC$7,1,IF('2.1 Data FSVA 2025 &amp; Bobot'!O139&gt;='2.4 Prioritas Individu'!AC$8,2,IF('2.1 Data FSVA 2025 &amp; Bobot'!O139&gt;='2.4 Prioritas Individu'!AC$9,3,IF('2.1 Data FSVA 2025 &amp; Bobot'!O139&gt;='2.4 Prioritas Individu'!AC$10,4,IF('2.1 Data FSVA 2025 &amp; Bobot'!O139&gt;='2.4 Prioritas Individu'!AC$11,5,6))))))</f>
        <v/>
      </c>
      <c r="L139" s="64" t="str">
        <f>IF('2.1 Data FSVA 2025 &amp; Bobot'!Q139="","",IF('2.1 Data FSVA 2025 &amp; Bobot'!Q139&gt;='2.4 Prioritas Individu'!AD$7,1,IF('2.1 Data FSVA 2025 &amp; Bobot'!Q139&gt;='2.4 Prioritas Individu'!AD$8,2,IF('2.1 Data FSVA 2025 &amp; Bobot'!Q139&gt;='2.4 Prioritas Individu'!AD$9,3,IF('2.1 Data FSVA 2025 &amp; Bobot'!Q139&gt;='2.4 Prioritas Individu'!AD$10,4,IF('2.1 Data FSVA 2025 &amp; Bobot'!Q139&gt;='2.4 Prioritas Individu'!AD$11,5,6))))))</f>
        <v/>
      </c>
      <c r="M139" s="64" t="str">
        <f>IF('2.1 Data FSVA 2025 &amp; Bobot'!S139="","",IF('2.1 Data FSVA 2025 &amp; Bobot'!S139&gt;='2.4 Prioritas Individu'!AE$7,1,IF('2.1 Data FSVA 2025 &amp; Bobot'!S139&gt;='2.4 Prioritas Individu'!AE$8,2,IF('2.1 Data FSVA 2025 &amp; Bobot'!S139&gt;='2.4 Prioritas Individu'!AE$9,3,IF('2.1 Data FSVA 2025 &amp; Bobot'!S139&gt;='2.4 Prioritas Individu'!AE$10,4,IF('2.1 Data FSVA 2025 &amp; Bobot'!S139&gt;='2.4 Prioritas Individu'!AE$11,5,6))))))</f>
        <v/>
      </c>
      <c r="N139" s="64" t="str">
        <f>IF('2.1 Data FSVA 2025 &amp; Bobot'!U139="","",IF('2.1 Data FSVA 2025 &amp; Bobot'!U139&lt;'2.4 Prioritas Individu'!AF$7,1,IF('2.1 Data FSVA 2025 &amp; Bobot'!U139&lt;'2.4 Prioritas Individu'!AF$8,2,IF('2.1 Data FSVA 2025 &amp; Bobot'!U139&lt;'2.4 Prioritas Individu'!AF$9,3,IF('2.1 Data FSVA 2025 &amp; Bobot'!U139&lt;'2.4 Prioritas Individu'!AF$10,4,IF('2.1 Data FSVA 2025 &amp; Bobot'!U139&lt;'2.4 Prioritas Individu'!AF$11,5,6))))))</f>
        <v/>
      </c>
      <c r="O139" s="64" t="str">
        <f>IF('2.1 Data FSVA 2025 &amp; Bobot'!W139="","",IF('2.1 Data FSVA 2025 &amp; Bobot'!W139&gt;='2.4 Prioritas Individu'!AG$7,1,IF('2.1 Data FSVA 2025 &amp; Bobot'!W139&gt;='2.4 Prioritas Individu'!AG$8,2,IF('2.1 Data FSVA 2025 &amp; Bobot'!W139&gt;='2.4 Prioritas Individu'!AG$9,3,IF('2.1 Data FSVA 2025 &amp; Bobot'!W139&gt;='2.4 Prioritas Individu'!AG$10,4,IF('2.1 Data FSVA 2025 &amp; Bobot'!W139&gt;='2.4 Prioritas Individu'!AG$11,5,6))))))</f>
        <v/>
      </c>
      <c r="P139" s="64" t="str">
        <f>IF('2.1 Data FSVA 2025 &amp; Bobot'!Y139="","",IF('2.1 Data FSVA 2025 &amp; Bobot'!Y139&lt;'2.4 Prioritas Individu'!AH$7,1,IF('2.1 Data FSVA 2025 &amp; Bobot'!Y139&lt;'2.4 Prioritas Individu'!AH$8,2,IF('2.1 Data FSVA 2025 &amp; Bobot'!Y139&lt;'2.4 Prioritas Individu'!AH$9,3,IF('2.1 Data FSVA 2025 &amp; Bobot'!Y139&lt;'2.4 Prioritas Individu'!AH$10,4,IF('2.1 Data FSVA 2025 &amp; Bobot'!Y139&lt;'2.4 Prioritas Individu'!AH$11,5,6))))))</f>
        <v/>
      </c>
      <c r="Q139" s="64" t="str">
        <f>IF('2.1 Data FSVA 2025 &amp; Bobot'!AA139="","",IF('2.1 Data FSVA 2025 &amp; Bobot'!AA139&lt;'2.4 Prioritas Individu'!AI$7,1,IF('2.1 Data FSVA 2025 &amp; Bobot'!AA139&lt;'2.4 Prioritas Individu'!AI$8,2,IF('2.1 Data FSVA 2025 &amp; Bobot'!AA139&lt;'2.4 Prioritas Individu'!AI$9,3,IF('2.1 Data FSVA 2025 &amp; Bobot'!AA139&lt;'2.4 Prioritas Individu'!AI$10,4,IF('2.1 Data FSVA 2025 &amp; Bobot'!AA139&lt;'2.4 Prioritas Individu'!AI$11,5,6))))))</f>
        <v/>
      </c>
      <c r="R139" s="64" t="str">
        <f>IF('2.1 Data FSVA 2025 &amp; Bobot'!AC139="","",IF('2.1 Data FSVA 2025 &amp; Bobot'!AC139&gt;='2.4 Prioritas Individu'!AJ$7,1,IF('2.1 Data FSVA 2025 &amp; Bobot'!AC139&gt;='2.4 Prioritas Individu'!AJ$8,2,IF('2.1 Data FSVA 2025 &amp; Bobot'!AC139&gt;='2.4 Prioritas Individu'!AJ$9,3,4))))</f>
        <v/>
      </c>
      <c r="S139" s="4" t="str">
        <f>'2.3 Indeks &amp; Cut off Komposit'!U143</f>
        <v>-</v>
      </c>
      <c r="T139" s="1" t="str">
        <f t="shared" si="4"/>
        <v>-</v>
      </c>
      <c r="U139" s="64" t="str">
        <f t="shared" si="5"/>
        <v>-</v>
      </c>
    </row>
    <row r="140" spans="1:21" x14ac:dyDescent="0.3">
      <c r="A140" s="1" t="str">
        <f>IF('2.1 Data FSVA 2025 &amp; Bobot'!A140="","",'2.1 Data FSVA 2025 &amp; Bobot'!A140)</f>
        <v/>
      </c>
      <c r="B140" s="2" t="str">
        <f>IF('2.1 Data FSVA 2025 &amp; Bobot'!B140="","",'2.1 Data FSVA 2025 &amp; Bobot'!B140)</f>
        <v/>
      </c>
      <c r="C140" s="1" t="str">
        <f>IF('2.1 Data FSVA 2025 &amp; Bobot'!C140="","",'2.1 Data FSVA 2025 &amp; Bobot'!C140)</f>
        <v/>
      </c>
      <c r="D140" s="1" t="str">
        <f>IF('2.1 Data FSVA 2025 &amp; Bobot'!D140="","",'2.1 Data FSVA 2025 &amp; Bobot'!D140)</f>
        <v/>
      </c>
      <c r="E140" s="1" t="str">
        <f>IF('2.1 Data FSVA 2025 &amp; Bobot'!E140="","",'2.1 Data FSVA 2025 &amp; Bobot'!E140)</f>
        <v/>
      </c>
      <c r="F140" s="2" t="str">
        <f>IF('2.1 Data FSVA 2025 &amp; Bobot'!F140="","",'2.1 Data FSVA 2025 &amp; Bobot'!F140)</f>
        <v/>
      </c>
      <c r="G140" s="64" t="str">
        <f>IF('2.1 Data FSVA 2025 &amp; Bobot'!G140="","",IF('2.1 Data FSVA 2025 &amp; Bobot'!G140&gt;='2.4 Prioritas Individu'!$Y$7,1,IF('2.1 Data FSVA 2025 &amp; Bobot'!G140&gt;='2.4 Prioritas Individu'!$Y$8,2,IF('2.1 Data FSVA 2025 &amp; Bobot'!G140&gt;='2.4 Prioritas Individu'!$Y$9,3,IF('2.1 Data FSVA 2025 &amp; Bobot'!G140&gt;='2.4 Prioritas Individu'!$Y$10,4,IF('2.1 Data FSVA 2025 &amp; Bobot'!G140&gt;='2.4 Prioritas Individu'!$Y$11,5,6))))))</f>
        <v/>
      </c>
      <c r="H140" s="64" t="str">
        <f>IF('2.1 Data FSVA 2025 &amp; Bobot'!I140="","",IF('2.1 Data FSVA 2025 &amp; Bobot'!I140&lt;'2.4 Prioritas Individu'!$Z$7,1,IF('2.1 Data FSVA 2025 &amp; Bobot'!I140&lt;'2.4 Prioritas Individu'!$Z$8,2,IF('2.1 Data FSVA 2025 &amp; Bobot'!I140&lt;'2.4 Prioritas Individu'!$Z$9,3,IF('2.1 Data FSVA 2025 &amp; Bobot'!I140&lt;'2.4 Prioritas Individu'!$Z$10,4,IF('2.1 Data FSVA 2025 &amp; Bobot'!I140&lt;'2.4 Prioritas Individu'!$Z$11,5,6))))))</f>
        <v/>
      </c>
      <c r="I140" s="64" t="str">
        <f>IF('2.1 Data FSVA 2025 &amp; Bobot'!K140="","",IF('2.1 Data FSVA 2025 &amp; Bobot'!K140&lt;'2.4 Prioritas Individu'!AA$7,1,IF('2.1 Data FSVA 2025 &amp; Bobot'!K140&lt;'2.4 Prioritas Individu'!AA$8,2,IF('2.1 Data FSVA 2025 &amp; Bobot'!K140&lt;'2.4 Prioritas Individu'!AA$9,3,IF('2.1 Data FSVA 2025 &amp; Bobot'!K140&lt;'2.4 Prioritas Individu'!AA$10,4,IF('2.1 Data FSVA 2025 &amp; Bobot'!K140&lt;'2.4 Prioritas Individu'!AA$11,5,6))))))</f>
        <v/>
      </c>
      <c r="J140" s="64" t="str">
        <f>IF('2.1 Data FSVA 2025 &amp; Bobot'!M140="","",IF('2.1 Data FSVA 2025 &amp; Bobot'!M140&lt;'2.4 Prioritas Individu'!AB$7,1,IF('2.1 Data FSVA 2025 &amp; Bobot'!M140&lt;'2.4 Prioritas Individu'!AB$8,2,IF('2.1 Data FSVA 2025 &amp; Bobot'!M140&lt;'2.4 Prioritas Individu'!AB$9,3,IF('2.1 Data FSVA 2025 &amp; Bobot'!M140&lt;'2.4 Prioritas Individu'!AB$10,4,IF('2.1 Data FSVA 2025 &amp; Bobot'!M140&lt;'2.4 Prioritas Individu'!AB$11,5,6))))))</f>
        <v/>
      </c>
      <c r="K140" s="64" t="str">
        <f>IF('2.1 Data FSVA 2025 &amp; Bobot'!O140="","",IF('2.1 Data FSVA 2025 &amp; Bobot'!O140&gt;='2.4 Prioritas Individu'!AC$7,1,IF('2.1 Data FSVA 2025 &amp; Bobot'!O140&gt;='2.4 Prioritas Individu'!AC$8,2,IF('2.1 Data FSVA 2025 &amp; Bobot'!O140&gt;='2.4 Prioritas Individu'!AC$9,3,IF('2.1 Data FSVA 2025 &amp; Bobot'!O140&gt;='2.4 Prioritas Individu'!AC$10,4,IF('2.1 Data FSVA 2025 &amp; Bobot'!O140&gt;='2.4 Prioritas Individu'!AC$11,5,6))))))</f>
        <v/>
      </c>
      <c r="L140" s="64" t="str">
        <f>IF('2.1 Data FSVA 2025 &amp; Bobot'!Q140="","",IF('2.1 Data FSVA 2025 &amp; Bobot'!Q140&gt;='2.4 Prioritas Individu'!AD$7,1,IF('2.1 Data FSVA 2025 &amp; Bobot'!Q140&gt;='2.4 Prioritas Individu'!AD$8,2,IF('2.1 Data FSVA 2025 &amp; Bobot'!Q140&gt;='2.4 Prioritas Individu'!AD$9,3,IF('2.1 Data FSVA 2025 &amp; Bobot'!Q140&gt;='2.4 Prioritas Individu'!AD$10,4,IF('2.1 Data FSVA 2025 &amp; Bobot'!Q140&gt;='2.4 Prioritas Individu'!AD$11,5,6))))))</f>
        <v/>
      </c>
      <c r="M140" s="64" t="str">
        <f>IF('2.1 Data FSVA 2025 &amp; Bobot'!S140="","",IF('2.1 Data FSVA 2025 &amp; Bobot'!S140&gt;='2.4 Prioritas Individu'!AE$7,1,IF('2.1 Data FSVA 2025 &amp; Bobot'!S140&gt;='2.4 Prioritas Individu'!AE$8,2,IF('2.1 Data FSVA 2025 &amp; Bobot'!S140&gt;='2.4 Prioritas Individu'!AE$9,3,IF('2.1 Data FSVA 2025 &amp; Bobot'!S140&gt;='2.4 Prioritas Individu'!AE$10,4,IF('2.1 Data FSVA 2025 &amp; Bobot'!S140&gt;='2.4 Prioritas Individu'!AE$11,5,6))))))</f>
        <v/>
      </c>
      <c r="N140" s="64" t="str">
        <f>IF('2.1 Data FSVA 2025 &amp; Bobot'!U140="","",IF('2.1 Data FSVA 2025 &amp; Bobot'!U140&lt;'2.4 Prioritas Individu'!AF$7,1,IF('2.1 Data FSVA 2025 &amp; Bobot'!U140&lt;'2.4 Prioritas Individu'!AF$8,2,IF('2.1 Data FSVA 2025 &amp; Bobot'!U140&lt;'2.4 Prioritas Individu'!AF$9,3,IF('2.1 Data FSVA 2025 &amp; Bobot'!U140&lt;'2.4 Prioritas Individu'!AF$10,4,IF('2.1 Data FSVA 2025 &amp; Bobot'!U140&lt;'2.4 Prioritas Individu'!AF$11,5,6))))))</f>
        <v/>
      </c>
      <c r="O140" s="64" t="str">
        <f>IF('2.1 Data FSVA 2025 &amp; Bobot'!W140="","",IF('2.1 Data FSVA 2025 &amp; Bobot'!W140&gt;='2.4 Prioritas Individu'!AG$7,1,IF('2.1 Data FSVA 2025 &amp; Bobot'!W140&gt;='2.4 Prioritas Individu'!AG$8,2,IF('2.1 Data FSVA 2025 &amp; Bobot'!W140&gt;='2.4 Prioritas Individu'!AG$9,3,IF('2.1 Data FSVA 2025 &amp; Bobot'!W140&gt;='2.4 Prioritas Individu'!AG$10,4,IF('2.1 Data FSVA 2025 &amp; Bobot'!W140&gt;='2.4 Prioritas Individu'!AG$11,5,6))))))</f>
        <v/>
      </c>
      <c r="P140" s="64" t="str">
        <f>IF('2.1 Data FSVA 2025 &amp; Bobot'!Y140="","",IF('2.1 Data FSVA 2025 &amp; Bobot'!Y140&lt;'2.4 Prioritas Individu'!AH$7,1,IF('2.1 Data FSVA 2025 &amp; Bobot'!Y140&lt;'2.4 Prioritas Individu'!AH$8,2,IF('2.1 Data FSVA 2025 &amp; Bobot'!Y140&lt;'2.4 Prioritas Individu'!AH$9,3,IF('2.1 Data FSVA 2025 &amp; Bobot'!Y140&lt;'2.4 Prioritas Individu'!AH$10,4,IF('2.1 Data FSVA 2025 &amp; Bobot'!Y140&lt;'2.4 Prioritas Individu'!AH$11,5,6))))))</f>
        <v/>
      </c>
      <c r="Q140" s="64" t="str">
        <f>IF('2.1 Data FSVA 2025 &amp; Bobot'!AA140="","",IF('2.1 Data FSVA 2025 &amp; Bobot'!AA140&lt;'2.4 Prioritas Individu'!AI$7,1,IF('2.1 Data FSVA 2025 &amp; Bobot'!AA140&lt;'2.4 Prioritas Individu'!AI$8,2,IF('2.1 Data FSVA 2025 &amp; Bobot'!AA140&lt;'2.4 Prioritas Individu'!AI$9,3,IF('2.1 Data FSVA 2025 &amp; Bobot'!AA140&lt;'2.4 Prioritas Individu'!AI$10,4,IF('2.1 Data FSVA 2025 &amp; Bobot'!AA140&lt;'2.4 Prioritas Individu'!AI$11,5,6))))))</f>
        <v/>
      </c>
      <c r="R140" s="64" t="str">
        <f>IF('2.1 Data FSVA 2025 &amp; Bobot'!AC140="","",IF('2.1 Data FSVA 2025 &amp; Bobot'!AC140&gt;='2.4 Prioritas Individu'!AJ$7,1,IF('2.1 Data FSVA 2025 &amp; Bobot'!AC140&gt;='2.4 Prioritas Individu'!AJ$8,2,IF('2.1 Data FSVA 2025 &amp; Bobot'!AC140&gt;='2.4 Prioritas Individu'!AJ$9,3,4))))</f>
        <v/>
      </c>
      <c r="S140" s="4" t="str">
        <f>'2.3 Indeks &amp; Cut off Komposit'!U144</f>
        <v>-</v>
      </c>
      <c r="T140" s="1" t="str">
        <f t="shared" si="4"/>
        <v>-</v>
      </c>
      <c r="U140" s="64" t="str">
        <f t="shared" si="5"/>
        <v>-</v>
      </c>
    </row>
    <row r="141" spans="1:21" x14ac:dyDescent="0.3">
      <c r="A141" s="1" t="str">
        <f>IF('2.1 Data FSVA 2025 &amp; Bobot'!A141="","",'2.1 Data FSVA 2025 &amp; Bobot'!A141)</f>
        <v/>
      </c>
      <c r="B141" s="2" t="str">
        <f>IF('2.1 Data FSVA 2025 &amp; Bobot'!B141="","",'2.1 Data FSVA 2025 &amp; Bobot'!B141)</f>
        <v/>
      </c>
      <c r="C141" s="1" t="str">
        <f>IF('2.1 Data FSVA 2025 &amp; Bobot'!C141="","",'2.1 Data FSVA 2025 &amp; Bobot'!C141)</f>
        <v/>
      </c>
      <c r="D141" s="1" t="str">
        <f>IF('2.1 Data FSVA 2025 &amp; Bobot'!D141="","",'2.1 Data FSVA 2025 &amp; Bobot'!D141)</f>
        <v/>
      </c>
      <c r="E141" s="1" t="str">
        <f>IF('2.1 Data FSVA 2025 &amp; Bobot'!E141="","",'2.1 Data FSVA 2025 &amp; Bobot'!E141)</f>
        <v/>
      </c>
      <c r="F141" s="2" t="str">
        <f>IF('2.1 Data FSVA 2025 &amp; Bobot'!F141="","",'2.1 Data FSVA 2025 &amp; Bobot'!F141)</f>
        <v/>
      </c>
      <c r="G141" s="64" t="str">
        <f>IF('2.1 Data FSVA 2025 &amp; Bobot'!G141="","",IF('2.1 Data FSVA 2025 &amp; Bobot'!G141&gt;='2.4 Prioritas Individu'!$Y$7,1,IF('2.1 Data FSVA 2025 &amp; Bobot'!G141&gt;='2.4 Prioritas Individu'!$Y$8,2,IF('2.1 Data FSVA 2025 &amp; Bobot'!G141&gt;='2.4 Prioritas Individu'!$Y$9,3,IF('2.1 Data FSVA 2025 &amp; Bobot'!G141&gt;='2.4 Prioritas Individu'!$Y$10,4,IF('2.1 Data FSVA 2025 &amp; Bobot'!G141&gt;='2.4 Prioritas Individu'!$Y$11,5,6))))))</f>
        <v/>
      </c>
      <c r="H141" s="64" t="str">
        <f>IF('2.1 Data FSVA 2025 &amp; Bobot'!I141="","",IF('2.1 Data FSVA 2025 &amp; Bobot'!I141&lt;'2.4 Prioritas Individu'!$Z$7,1,IF('2.1 Data FSVA 2025 &amp; Bobot'!I141&lt;'2.4 Prioritas Individu'!$Z$8,2,IF('2.1 Data FSVA 2025 &amp; Bobot'!I141&lt;'2.4 Prioritas Individu'!$Z$9,3,IF('2.1 Data FSVA 2025 &amp; Bobot'!I141&lt;'2.4 Prioritas Individu'!$Z$10,4,IF('2.1 Data FSVA 2025 &amp; Bobot'!I141&lt;'2.4 Prioritas Individu'!$Z$11,5,6))))))</f>
        <v/>
      </c>
      <c r="I141" s="64" t="str">
        <f>IF('2.1 Data FSVA 2025 &amp; Bobot'!K141="","",IF('2.1 Data FSVA 2025 &amp; Bobot'!K141&lt;'2.4 Prioritas Individu'!AA$7,1,IF('2.1 Data FSVA 2025 &amp; Bobot'!K141&lt;'2.4 Prioritas Individu'!AA$8,2,IF('2.1 Data FSVA 2025 &amp; Bobot'!K141&lt;'2.4 Prioritas Individu'!AA$9,3,IF('2.1 Data FSVA 2025 &amp; Bobot'!K141&lt;'2.4 Prioritas Individu'!AA$10,4,IF('2.1 Data FSVA 2025 &amp; Bobot'!K141&lt;'2.4 Prioritas Individu'!AA$11,5,6))))))</f>
        <v/>
      </c>
      <c r="J141" s="64" t="str">
        <f>IF('2.1 Data FSVA 2025 &amp; Bobot'!M141="","",IF('2.1 Data FSVA 2025 &amp; Bobot'!M141&lt;'2.4 Prioritas Individu'!AB$7,1,IF('2.1 Data FSVA 2025 &amp; Bobot'!M141&lt;'2.4 Prioritas Individu'!AB$8,2,IF('2.1 Data FSVA 2025 &amp; Bobot'!M141&lt;'2.4 Prioritas Individu'!AB$9,3,IF('2.1 Data FSVA 2025 &amp; Bobot'!M141&lt;'2.4 Prioritas Individu'!AB$10,4,IF('2.1 Data FSVA 2025 &amp; Bobot'!M141&lt;'2.4 Prioritas Individu'!AB$11,5,6))))))</f>
        <v/>
      </c>
      <c r="K141" s="64" t="str">
        <f>IF('2.1 Data FSVA 2025 &amp; Bobot'!O141="","",IF('2.1 Data FSVA 2025 &amp; Bobot'!O141&gt;='2.4 Prioritas Individu'!AC$7,1,IF('2.1 Data FSVA 2025 &amp; Bobot'!O141&gt;='2.4 Prioritas Individu'!AC$8,2,IF('2.1 Data FSVA 2025 &amp; Bobot'!O141&gt;='2.4 Prioritas Individu'!AC$9,3,IF('2.1 Data FSVA 2025 &amp; Bobot'!O141&gt;='2.4 Prioritas Individu'!AC$10,4,IF('2.1 Data FSVA 2025 &amp; Bobot'!O141&gt;='2.4 Prioritas Individu'!AC$11,5,6))))))</f>
        <v/>
      </c>
      <c r="L141" s="64" t="str">
        <f>IF('2.1 Data FSVA 2025 &amp; Bobot'!Q141="","",IF('2.1 Data FSVA 2025 &amp; Bobot'!Q141&gt;='2.4 Prioritas Individu'!AD$7,1,IF('2.1 Data FSVA 2025 &amp; Bobot'!Q141&gt;='2.4 Prioritas Individu'!AD$8,2,IF('2.1 Data FSVA 2025 &amp; Bobot'!Q141&gt;='2.4 Prioritas Individu'!AD$9,3,IF('2.1 Data FSVA 2025 &amp; Bobot'!Q141&gt;='2.4 Prioritas Individu'!AD$10,4,IF('2.1 Data FSVA 2025 &amp; Bobot'!Q141&gt;='2.4 Prioritas Individu'!AD$11,5,6))))))</f>
        <v/>
      </c>
      <c r="M141" s="64" t="str">
        <f>IF('2.1 Data FSVA 2025 &amp; Bobot'!S141="","",IF('2.1 Data FSVA 2025 &amp; Bobot'!S141&gt;='2.4 Prioritas Individu'!AE$7,1,IF('2.1 Data FSVA 2025 &amp; Bobot'!S141&gt;='2.4 Prioritas Individu'!AE$8,2,IF('2.1 Data FSVA 2025 &amp; Bobot'!S141&gt;='2.4 Prioritas Individu'!AE$9,3,IF('2.1 Data FSVA 2025 &amp; Bobot'!S141&gt;='2.4 Prioritas Individu'!AE$10,4,IF('2.1 Data FSVA 2025 &amp; Bobot'!S141&gt;='2.4 Prioritas Individu'!AE$11,5,6))))))</f>
        <v/>
      </c>
      <c r="N141" s="64" t="str">
        <f>IF('2.1 Data FSVA 2025 &amp; Bobot'!U141="","",IF('2.1 Data FSVA 2025 &amp; Bobot'!U141&lt;'2.4 Prioritas Individu'!AF$7,1,IF('2.1 Data FSVA 2025 &amp; Bobot'!U141&lt;'2.4 Prioritas Individu'!AF$8,2,IF('2.1 Data FSVA 2025 &amp; Bobot'!U141&lt;'2.4 Prioritas Individu'!AF$9,3,IF('2.1 Data FSVA 2025 &amp; Bobot'!U141&lt;'2.4 Prioritas Individu'!AF$10,4,IF('2.1 Data FSVA 2025 &amp; Bobot'!U141&lt;'2.4 Prioritas Individu'!AF$11,5,6))))))</f>
        <v/>
      </c>
      <c r="O141" s="64" t="str">
        <f>IF('2.1 Data FSVA 2025 &amp; Bobot'!W141="","",IF('2.1 Data FSVA 2025 &amp; Bobot'!W141&gt;='2.4 Prioritas Individu'!AG$7,1,IF('2.1 Data FSVA 2025 &amp; Bobot'!W141&gt;='2.4 Prioritas Individu'!AG$8,2,IF('2.1 Data FSVA 2025 &amp; Bobot'!W141&gt;='2.4 Prioritas Individu'!AG$9,3,IF('2.1 Data FSVA 2025 &amp; Bobot'!W141&gt;='2.4 Prioritas Individu'!AG$10,4,IF('2.1 Data FSVA 2025 &amp; Bobot'!W141&gt;='2.4 Prioritas Individu'!AG$11,5,6))))))</f>
        <v/>
      </c>
      <c r="P141" s="64" t="str">
        <f>IF('2.1 Data FSVA 2025 &amp; Bobot'!Y141="","",IF('2.1 Data FSVA 2025 &amp; Bobot'!Y141&lt;'2.4 Prioritas Individu'!AH$7,1,IF('2.1 Data FSVA 2025 &amp; Bobot'!Y141&lt;'2.4 Prioritas Individu'!AH$8,2,IF('2.1 Data FSVA 2025 &amp; Bobot'!Y141&lt;'2.4 Prioritas Individu'!AH$9,3,IF('2.1 Data FSVA 2025 &amp; Bobot'!Y141&lt;'2.4 Prioritas Individu'!AH$10,4,IF('2.1 Data FSVA 2025 &amp; Bobot'!Y141&lt;'2.4 Prioritas Individu'!AH$11,5,6))))))</f>
        <v/>
      </c>
      <c r="Q141" s="64" t="str">
        <f>IF('2.1 Data FSVA 2025 &amp; Bobot'!AA141="","",IF('2.1 Data FSVA 2025 &amp; Bobot'!AA141&lt;'2.4 Prioritas Individu'!AI$7,1,IF('2.1 Data FSVA 2025 &amp; Bobot'!AA141&lt;'2.4 Prioritas Individu'!AI$8,2,IF('2.1 Data FSVA 2025 &amp; Bobot'!AA141&lt;'2.4 Prioritas Individu'!AI$9,3,IF('2.1 Data FSVA 2025 &amp; Bobot'!AA141&lt;'2.4 Prioritas Individu'!AI$10,4,IF('2.1 Data FSVA 2025 &amp; Bobot'!AA141&lt;'2.4 Prioritas Individu'!AI$11,5,6))))))</f>
        <v/>
      </c>
      <c r="R141" s="64" t="str">
        <f>IF('2.1 Data FSVA 2025 &amp; Bobot'!AC141="","",IF('2.1 Data FSVA 2025 &amp; Bobot'!AC141&gt;='2.4 Prioritas Individu'!AJ$7,1,IF('2.1 Data FSVA 2025 &amp; Bobot'!AC141&gt;='2.4 Prioritas Individu'!AJ$8,2,IF('2.1 Data FSVA 2025 &amp; Bobot'!AC141&gt;='2.4 Prioritas Individu'!AJ$9,3,4))))</f>
        <v/>
      </c>
      <c r="S141" s="4" t="str">
        <f>'2.3 Indeks &amp; Cut off Komposit'!U145</f>
        <v>-</v>
      </c>
      <c r="T141" s="1" t="str">
        <f t="shared" si="4"/>
        <v>-</v>
      </c>
      <c r="U141" s="64" t="str">
        <f t="shared" si="5"/>
        <v>-</v>
      </c>
    </row>
    <row r="142" spans="1:21" x14ac:dyDescent="0.3">
      <c r="A142" s="1" t="str">
        <f>IF('2.1 Data FSVA 2025 &amp; Bobot'!A142="","",'2.1 Data FSVA 2025 &amp; Bobot'!A142)</f>
        <v/>
      </c>
      <c r="B142" s="2" t="str">
        <f>IF('2.1 Data FSVA 2025 &amp; Bobot'!B142="","",'2.1 Data FSVA 2025 &amp; Bobot'!B142)</f>
        <v/>
      </c>
      <c r="C142" s="1" t="str">
        <f>IF('2.1 Data FSVA 2025 &amp; Bobot'!C142="","",'2.1 Data FSVA 2025 &amp; Bobot'!C142)</f>
        <v/>
      </c>
      <c r="D142" s="1" t="str">
        <f>IF('2.1 Data FSVA 2025 &amp; Bobot'!D142="","",'2.1 Data FSVA 2025 &amp; Bobot'!D142)</f>
        <v/>
      </c>
      <c r="E142" s="1" t="str">
        <f>IF('2.1 Data FSVA 2025 &amp; Bobot'!E142="","",'2.1 Data FSVA 2025 &amp; Bobot'!E142)</f>
        <v/>
      </c>
      <c r="F142" s="2" t="str">
        <f>IF('2.1 Data FSVA 2025 &amp; Bobot'!F142="","",'2.1 Data FSVA 2025 &amp; Bobot'!F142)</f>
        <v/>
      </c>
      <c r="G142" s="64" t="str">
        <f>IF('2.1 Data FSVA 2025 &amp; Bobot'!G142="","",IF('2.1 Data FSVA 2025 &amp; Bobot'!G142&gt;='2.4 Prioritas Individu'!$Y$7,1,IF('2.1 Data FSVA 2025 &amp; Bobot'!G142&gt;='2.4 Prioritas Individu'!$Y$8,2,IF('2.1 Data FSVA 2025 &amp; Bobot'!G142&gt;='2.4 Prioritas Individu'!$Y$9,3,IF('2.1 Data FSVA 2025 &amp; Bobot'!G142&gt;='2.4 Prioritas Individu'!$Y$10,4,IF('2.1 Data FSVA 2025 &amp; Bobot'!G142&gt;='2.4 Prioritas Individu'!$Y$11,5,6))))))</f>
        <v/>
      </c>
      <c r="H142" s="64" t="str">
        <f>IF('2.1 Data FSVA 2025 &amp; Bobot'!I142="","",IF('2.1 Data FSVA 2025 &amp; Bobot'!I142&lt;'2.4 Prioritas Individu'!$Z$7,1,IF('2.1 Data FSVA 2025 &amp; Bobot'!I142&lt;'2.4 Prioritas Individu'!$Z$8,2,IF('2.1 Data FSVA 2025 &amp; Bobot'!I142&lt;'2.4 Prioritas Individu'!$Z$9,3,IF('2.1 Data FSVA 2025 &amp; Bobot'!I142&lt;'2.4 Prioritas Individu'!$Z$10,4,IF('2.1 Data FSVA 2025 &amp; Bobot'!I142&lt;'2.4 Prioritas Individu'!$Z$11,5,6))))))</f>
        <v/>
      </c>
      <c r="I142" s="64" t="str">
        <f>IF('2.1 Data FSVA 2025 &amp; Bobot'!K142="","",IF('2.1 Data FSVA 2025 &amp; Bobot'!K142&lt;'2.4 Prioritas Individu'!AA$7,1,IF('2.1 Data FSVA 2025 &amp; Bobot'!K142&lt;'2.4 Prioritas Individu'!AA$8,2,IF('2.1 Data FSVA 2025 &amp; Bobot'!K142&lt;'2.4 Prioritas Individu'!AA$9,3,IF('2.1 Data FSVA 2025 &amp; Bobot'!K142&lt;'2.4 Prioritas Individu'!AA$10,4,IF('2.1 Data FSVA 2025 &amp; Bobot'!K142&lt;'2.4 Prioritas Individu'!AA$11,5,6))))))</f>
        <v/>
      </c>
      <c r="J142" s="64" t="str">
        <f>IF('2.1 Data FSVA 2025 &amp; Bobot'!M142="","",IF('2.1 Data FSVA 2025 &amp; Bobot'!M142&lt;'2.4 Prioritas Individu'!AB$7,1,IF('2.1 Data FSVA 2025 &amp; Bobot'!M142&lt;'2.4 Prioritas Individu'!AB$8,2,IF('2.1 Data FSVA 2025 &amp; Bobot'!M142&lt;'2.4 Prioritas Individu'!AB$9,3,IF('2.1 Data FSVA 2025 &amp; Bobot'!M142&lt;'2.4 Prioritas Individu'!AB$10,4,IF('2.1 Data FSVA 2025 &amp; Bobot'!M142&lt;'2.4 Prioritas Individu'!AB$11,5,6))))))</f>
        <v/>
      </c>
      <c r="K142" s="64" t="str">
        <f>IF('2.1 Data FSVA 2025 &amp; Bobot'!O142="","",IF('2.1 Data FSVA 2025 &amp; Bobot'!O142&gt;='2.4 Prioritas Individu'!AC$7,1,IF('2.1 Data FSVA 2025 &amp; Bobot'!O142&gt;='2.4 Prioritas Individu'!AC$8,2,IF('2.1 Data FSVA 2025 &amp; Bobot'!O142&gt;='2.4 Prioritas Individu'!AC$9,3,IF('2.1 Data FSVA 2025 &amp; Bobot'!O142&gt;='2.4 Prioritas Individu'!AC$10,4,IF('2.1 Data FSVA 2025 &amp; Bobot'!O142&gt;='2.4 Prioritas Individu'!AC$11,5,6))))))</f>
        <v/>
      </c>
      <c r="L142" s="64" t="str">
        <f>IF('2.1 Data FSVA 2025 &amp; Bobot'!Q142="","",IF('2.1 Data FSVA 2025 &amp; Bobot'!Q142&gt;='2.4 Prioritas Individu'!AD$7,1,IF('2.1 Data FSVA 2025 &amp; Bobot'!Q142&gt;='2.4 Prioritas Individu'!AD$8,2,IF('2.1 Data FSVA 2025 &amp; Bobot'!Q142&gt;='2.4 Prioritas Individu'!AD$9,3,IF('2.1 Data FSVA 2025 &amp; Bobot'!Q142&gt;='2.4 Prioritas Individu'!AD$10,4,IF('2.1 Data FSVA 2025 &amp; Bobot'!Q142&gt;='2.4 Prioritas Individu'!AD$11,5,6))))))</f>
        <v/>
      </c>
      <c r="M142" s="64" t="str">
        <f>IF('2.1 Data FSVA 2025 &amp; Bobot'!S142="","",IF('2.1 Data FSVA 2025 &amp; Bobot'!S142&gt;='2.4 Prioritas Individu'!AE$7,1,IF('2.1 Data FSVA 2025 &amp; Bobot'!S142&gt;='2.4 Prioritas Individu'!AE$8,2,IF('2.1 Data FSVA 2025 &amp; Bobot'!S142&gt;='2.4 Prioritas Individu'!AE$9,3,IF('2.1 Data FSVA 2025 &amp; Bobot'!S142&gt;='2.4 Prioritas Individu'!AE$10,4,IF('2.1 Data FSVA 2025 &amp; Bobot'!S142&gt;='2.4 Prioritas Individu'!AE$11,5,6))))))</f>
        <v/>
      </c>
      <c r="N142" s="64" t="str">
        <f>IF('2.1 Data FSVA 2025 &amp; Bobot'!U142="","",IF('2.1 Data FSVA 2025 &amp; Bobot'!U142&lt;'2.4 Prioritas Individu'!AF$7,1,IF('2.1 Data FSVA 2025 &amp; Bobot'!U142&lt;'2.4 Prioritas Individu'!AF$8,2,IF('2.1 Data FSVA 2025 &amp; Bobot'!U142&lt;'2.4 Prioritas Individu'!AF$9,3,IF('2.1 Data FSVA 2025 &amp; Bobot'!U142&lt;'2.4 Prioritas Individu'!AF$10,4,IF('2.1 Data FSVA 2025 &amp; Bobot'!U142&lt;'2.4 Prioritas Individu'!AF$11,5,6))))))</f>
        <v/>
      </c>
      <c r="O142" s="64" t="str">
        <f>IF('2.1 Data FSVA 2025 &amp; Bobot'!W142="","",IF('2.1 Data FSVA 2025 &amp; Bobot'!W142&gt;='2.4 Prioritas Individu'!AG$7,1,IF('2.1 Data FSVA 2025 &amp; Bobot'!W142&gt;='2.4 Prioritas Individu'!AG$8,2,IF('2.1 Data FSVA 2025 &amp; Bobot'!W142&gt;='2.4 Prioritas Individu'!AG$9,3,IF('2.1 Data FSVA 2025 &amp; Bobot'!W142&gt;='2.4 Prioritas Individu'!AG$10,4,IF('2.1 Data FSVA 2025 &amp; Bobot'!W142&gt;='2.4 Prioritas Individu'!AG$11,5,6))))))</f>
        <v/>
      </c>
      <c r="P142" s="64" t="str">
        <f>IF('2.1 Data FSVA 2025 &amp; Bobot'!Y142="","",IF('2.1 Data FSVA 2025 &amp; Bobot'!Y142&lt;'2.4 Prioritas Individu'!AH$7,1,IF('2.1 Data FSVA 2025 &amp; Bobot'!Y142&lt;'2.4 Prioritas Individu'!AH$8,2,IF('2.1 Data FSVA 2025 &amp; Bobot'!Y142&lt;'2.4 Prioritas Individu'!AH$9,3,IF('2.1 Data FSVA 2025 &amp; Bobot'!Y142&lt;'2.4 Prioritas Individu'!AH$10,4,IF('2.1 Data FSVA 2025 &amp; Bobot'!Y142&lt;'2.4 Prioritas Individu'!AH$11,5,6))))))</f>
        <v/>
      </c>
      <c r="Q142" s="64" t="str">
        <f>IF('2.1 Data FSVA 2025 &amp; Bobot'!AA142="","",IF('2.1 Data FSVA 2025 &amp; Bobot'!AA142&lt;'2.4 Prioritas Individu'!AI$7,1,IF('2.1 Data FSVA 2025 &amp; Bobot'!AA142&lt;'2.4 Prioritas Individu'!AI$8,2,IF('2.1 Data FSVA 2025 &amp; Bobot'!AA142&lt;'2.4 Prioritas Individu'!AI$9,3,IF('2.1 Data FSVA 2025 &amp; Bobot'!AA142&lt;'2.4 Prioritas Individu'!AI$10,4,IF('2.1 Data FSVA 2025 &amp; Bobot'!AA142&lt;'2.4 Prioritas Individu'!AI$11,5,6))))))</f>
        <v/>
      </c>
      <c r="R142" s="64" t="str">
        <f>IF('2.1 Data FSVA 2025 &amp; Bobot'!AC142="","",IF('2.1 Data FSVA 2025 &amp; Bobot'!AC142&gt;='2.4 Prioritas Individu'!AJ$7,1,IF('2.1 Data FSVA 2025 &amp; Bobot'!AC142&gt;='2.4 Prioritas Individu'!AJ$8,2,IF('2.1 Data FSVA 2025 &amp; Bobot'!AC142&gt;='2.4 Prioritas Individu'!AJ$9,3,4))))</f>
        <v/>
      </c>
      <c r="S142" s="4" t="str">
        <f>'2.3 Indeks &amp; Cut off Komposit'!U146</f>
        <v>-</v>
      </c>
      <c r="T142" s="1" t="str">
        <f t="shared" si="4"/>
        <v>-</v>
      </c>
      <c r="U142" s="64" t="str">
        <f t="shared" si="5"/>
        <v>-</v>
      </c>
    </row>
    <row r="143" spans="1:21" x14ac:dyDescent="0.3">
      <c r="A143" s="1" t="str">
        <f>IF('2.1 Data FSVA 2025 &amp; Bobot'!A143="","",'2.1 Data FSVA 2025 &amp; Bobot'!A143)</f>
        <v/>
      </c>
      <c r="B143" s="2" t="str">
        <f>IF('2.1 Data FSVA 2025 &amp; Bobot'!B143="","",'2.1 Data FSVA 2025 &amp; Bobot'!B143)</f>
        <v/>
      </c>
      <c r="C143" s="1" t="str">
        <f>IF('2.1 Data FSVA 2025 &amp; Bobot'!C143="","",'2.1 Data FSVA 2025 &amp; Bobot'!C143)</f>
        <v/>
      </c>
      <c r="D143" s="1" t="str">
        <f>IF('2.1 Data FSVA 2025 &amp; Bobot'!D143="","",'2.1 Data FSVA 2025 &amp; Bobot'!D143)</f>
        <v/>
      </c>
      <c r="E143" s="1" t="str">
        <f>IF('2.1 Data FSVA 2025 &amp; Bobot'!E143="","",'2.1 Data FSVA 2025 &amp; Bobot'!E143)</f>
        <v/>
      </c>
      <c r="F143" s="2" t="str">
        <f>IF('2.1 Data FSVA 2025 &amp; Bobot'!F143="","",'2.1 Data FSVA 2025 &amp; Bobot'!F143)</f>
        <v/>
      </c>
      <c r="G143" s="64" t="str">
        <f>IF('2.1 Data FSVA 2025 &amp; Bobot'!G143="","",IF('2.1 Data FSVA 2025 &amp; Bobot'!G143&gt;='2.4 Prioritas Individu'!$Y$7,1,IF('2.1 Data FSVA 2025 &amp; Bobot'!G143&gt;='2.4 Prioritas Individu'!$Y$8,2,IF('2.1 Data FSVA 2025 &amp; Bobot'!G143&gt;='2.4 Prioritas Individu'!$Y$9,3,IF('2.1 Data FSVA 2025 &amp; Bobot'!G143&gt;='2.4 Prioritas Individu'!$Y$10,4,IF('2.1 Data FSVA 2025 &amp; Bobot'!G143&gt;='2.4 Prioritas Individu'!$Y$11,5,6))))))</f>
        <v/>
      </c>
      <c r="H143" s="64" t="str">
        <f>IF('2.1 Data FSVA 2025 &amp; Bobot'!I143="","",IF('2.1 Data FSVA 2025 &amp; Bobot'!I143&lt;'2.4 Prioritas Individu'!$Z$7,1,IF('2.1 Data FSVA 2025 &amp; Bobot'!I143&lt;'2.4 Prioritas Individu'!$Z$8,2,IF('2.1 Data FSVA 2025 &amp; Bobot'!I143&lt;'2.4 Prioritas Individu'!$Z$9,3,IF('2.1 Data FSVA 2025 &amp; Bobot'!I143&lt;'2.4 Prioritas Individu'!$Z$10,4,IF('2.1 Data FSVA 2025 &amp; Bobot'!I143&lt;'2.4 Prioritas Individu'!$Z$11,5,6))))))</f>
        <v/>
      </c>
      <c r="I143" s="64" t="str">
        <f>IF('2.1 Data FSVA 2025 &amp; Bobot'!K143="","",IF('2.1 Data FSVA 2025 &amp; Bobot'!K143&lt;'2.4 Prioritas Individu'!AA$7,1,IF('2.1 Data FSVA 2025 &amp; Bobot'!K143&lt;'2.4 Prioritas Individu'!AA$8,2,IF('2.1 Data FSVA 2025 &amp; Bobot'!K143&lt;'2.4 Prioritas Individu'!AA$9,3,IF('2.1 Data FSVA 2025 &amp; Bobot'!K143&lt;'2.4 Prioritas Individu'!AA$10,4,IF('2.1 Data FSVA 2025 &amp; Bobot'!K143&lt;'2.4 Prioritas Individu'!AA$11,5,6))))))</f>
        <v/>
      </c>
      <c r="J143" s="64" t="str">
        <f>IF('2.1 Data FSVA 2025 &amp; Bobot'!M143="","",IF('2.1 Data FSVA 2025 &amp; Bobot'!M143&lt;'2.4 Prioritas Individu'!AB$7,1,IF('2.1 Data FSVA 2025 &amp; Bobot'!M143&lt;'2.4 Prioritas Individu'!AB$8,2,IF('2.1 Data FSVA 2025 &amp; Bobot'!M143&lt;'2.4 Prioritas Individu'!AB$9,3,IF('2.1 Data FSVA 2025 &amp; Bobot'!M143&lt;'2.4 Prioritas Individu'!AB$10,4,IF('2.1 Data FSVA 2025 &amp; Bobot'!M143&lt;'2.4 Prioritas Individu'!AB$11,5,6))))))</f>
        <v/>
      </c>
      <c r="K143" s="64" t="str">
        <f>IF('2.1 Data FSVA 2025 &amp; Bobot'!O143="","",IF('2.1 Data FSVA 2025 &amp; Bobot'!O143&gt;='2.4 Prioritas Individu'!AC$7,1,IF('2.1 Data FSVA 2025 &amp; Bobot'!O143&gt;='2.4 Prioritas Individu'!AC$8,2,IF('2.1 Data FSVA 2025 &amp; Bobot'!O143&gt;='2.4 Prioritas Individu'!AC$9,3,IF('2.1 Data FSVA 2025 &amp; Bobot'!O143&gt;='2.4 Prioritas Individu'!AC$10,4,IF('2.1 Data FSVA 2025 &amp; Bobot'!O143&gt;='2.4 Prioritas Individu'!AC$11,5,6))))))</f>
        <v/>
      </c>
      <c r="L143" s="64" t="str">
        <f>IF('2.1 Data FSVA 2025 &amp; Bobot'!Q143="","",IF('2.1 Data FSVA 2025 &amp; Bobot'!Q143&gt;='2.4 Prioritas Individu'!AD$7,1,IF('2.1 Data FSVA 2025 &amp; Bobot'!Q143&gt;='2.4 Prioritas Individu'!AD$8,2,IF('2.1 Data FSVA 2025 &amp; Bobot'!Q143&gt;='2.4 Prioritas Individu'!AD$9,3,IF('2.1 Data FSVA 2025 &amp; Bobot'!Q143&gt;='2.4 Prioritas Individu'!AD$10,4,IF('2.1 Data FSVA 2025 &amp; Bobot'!Q143&gt;='2.4 Prioritas Individu'!AD$11,5,6))))))</f>
        <v/>
      </c>
      <c r="M143" s="64" t="str">
        <f>IF('2.1 Data FSVA 2025 &amp; Bobot'!S143="","",IF('2.1 Data FSVA 2025 &amp; Bobot'!S143&gt;='2.4 Prioritas Individu'!AE$7,1,IF('2.1 Data FSVA 2025 &amp; Bobot'!S143&gt;='2.4 Prioritas Individu'!AE$8,2,IF('2.1 Data FSVA 2025 &amp; Bobot'!S143&gt;='2.4 Prioritas Individu'!AE$9,3,IF('2.1 Data FSVA 2025 &amp; Bobot'!S143&gt;='2.4 Prioritas Individu'!AE$10,4,IF('2.1 Data FSVA 2025 &amp; Bobot'!S143&gt;='2.4 Prioritas Individu'!AE$11,5,6))))))</f>
        <v/>
      </c>
      <c r="N143" s="64" t="str">
        <f>IF('2.1 Data FSVA 2025 &amp; Bobot'!U143="","",IF('2.1 Data FSVA 2025 &amp; Bobot'!U143&lt;'2.4 Prioritas Individu'!AF$7,1,IF('2.1 Data FSVA 2025 &amp; Bobot'!U143&lt;'2.4 Prioritas Individu'!AF$8,2,IF('2.1 Data FSVA 2025 &amp; Bobot'!U143&lt;'2.4 Prioritas Individu'!AF$9,3,IF('2.1 Data FSVA 2025 &amp; Bobot'!U143&lt;'2.4 Prioritas Individu'!AF$10,4,IF('2.1 Data FSVA 2025 &amp; Bobot'!U143&lt;'2.4 Prioritas Individu'!AF$11,5,6))))))</f>
        <v/>
      </c>
      <c r="O143" s="64" t="str">
        <f>IF('2.1 Data FSVA 2025 &amp; Bobot'!W143="","",IF('2.1 Data FSVA 2025 &amp; Bobot'!W143&gt;='2.4 Prioritas Individu'!AG$7,1,IF('2.1 Data FSVA 2025 &amp; Bobot'!W143&gt;='2.4 Prioritas Individu'!AG$8,2,IF('2.1 Data FSVA 2025 &amp; Bobot'!W143&gt;='2.4 Prioritas Individu'!AG$9,3,IF('2.1 Data FSVA 2025 &amp; Bobot'!W143&gt;='2.4 Prioritas Individu'!AG$10,4,IF('2.1 Data FSVA 2025 &amp; Bobot'!W143&gt;='2.4 Prioritas Individu'!AG$11,5,6))))))</f>
        <v/>
      </c>
      <c r="P143" s="64" t="str">
        <f>IF('2.1 Data FSVA 2025 &amp; Bobot'!Y143="","",IF('2.1 Data FSVA 2025 &amp; Bobot'!Y143&lt;'2.4 Prioritas Individu'!AH$7,1,IF('2.1 Data FSVA 2025 &amp; Bobot'!Y143&lt;'2.4 Prioritas Individu'!AH$8,2,IF('2.1 Data FSVA 2025 &amp; Bobot'!Y143&lt;'2.4 Prioritas Individu'!AH$9,3,IF('2.1 Data FSVA 2025 &amp; Bobot'!Y143&lt;'2.4 Prioritas Individu'!AH$10,4,IF('2.1 Data FSVA 2025 &amp; Bobot'!Y143&lt;'2.4 Prioritas Individu'!AH$11,5,6))))))</f>
        <v/>
      </c>
      <c r="Q143" s="64" t="str">
        <f>IF('2.1 Data FSVA 2025 &amp; Bobot'!AA143="","",IF('2.1 Data FSVA 2025 &amp; Bobot'!AA143&lt;'2.4 Prioritas Individu'!AI$7,1,IF('2.1 Data FSVA 2025 &amp; Bobot'!AA143&lt;'2.4 Prioritas Individu'!AI$8,2,IF('2.1 Data FSVA 2025 &amp; Bobot'!AA143&lt;'2.4 Prioritas Individu'!AI$9,3,IF('2.1 Data FSVA 2025 &amp; Bobot'!AA143&lt;'2.4 Prioritas Individu'!AI$10,4,IF('2.1 Data FSVA 2025 &amp; Bobot'!AA143&lt;'2.4 Prioritas Individu'!AI$11,5,6))))))</f>
        <v/>
      </c>
      <c r="R143" s="64" t="str">
        <f>IF('2.1 Data FSVA 2025 &amp; Bobot'!AC143="","",IF('2.1 Data FSVA 2025 &amp; Bobot'!AC143&gt;='2.4 Prioritas Individu'!AJ$7,1,IF('2.1 Data FSVA 2025 &amp; Bobot'!AC143&gt;='2.4 Prioritas Individu'!AJ$8,2,IF('2.1 Data FSVA 2025 &amp; Bobot'!AC143&gt;='2.4 Prioritas Individu'!AJ$9,3,4))))</f>
        <v/>
      </c>
      <c r="S143" s="4" t="str">
        <f>'2.3 Indeks &amp; Cut off Komposit'!U147</f>
        <v>-</v>
      </c>
      <c r="T143" s="1" t="str">
        <f t="shared" si="4"/>
        <v>-</v>
      </c>
      <c r="U143" s="64" t="str">
        <f t="shared" si="5"/>
        <v>-</v>
      </c>
    </row>
    <row r="144" spans="1:21" x14ac:dyDescent="0.3">
      <c r="A144" s="1" t="str">
        <f>IF('2.1 Data FSVA 2025 &amp; Bobot'!A144="","",'2.1 Data FSVA 2025 &amp; Bobot'!A144)</f>
        <v/>
      </c>
      <c r="B144" s="2" t="str">
        <f>IF('2.1 Data FSVA 2025 &amp; Bobot'!B144="","",'2.1 Data FSVA 2025 &amp; Bobot'!B144)</f>
        <v/>
      </c>
      <c r="C144" s="1" t="str">
        <f>IF('2.1 Data FSVA 2025 &amp; Bobot'!C144="","",'2.1 Data FSVA 2025 &amp; Bobot'!C144)</f>
        <v/>
      </c>
      <c r="D144" s="1" t="str">
        <f>IF('2.1 Data FSVA 2025 &amp; Bobot'!D144="","",'2.1 Data FSVA 2025 &amp; Bobot'!D144)</f>
        <v/>
      </c>
      <c r="E144" s="1" t="str">
        <f>IF('2.1 Data FSVA 2025 &amp; Bobot'!E144="","",'2.1 Data FSVA 2025 &amp; Bobot'!E144)</f>
        <v/>
      </c>
      <c r="F144" s="2" t="str">
        <f>IF('2.1 Data FSVA 2025 &amp; Bobot'!F144="","",'2.1 Data FSVA 2025 &amp; Bobot'!F144)</f>
        <v/>
      </c>
      <c r="G144" s="64" t="str">
        <f>IF('2.1 Data FSVA 2025 &amp; Bobot'!G144="","",IF('2.1 Data FSVA 2025 &amp; Bobot'!G144&gt;='2.4 Prioritas Individu'!$Y$7,1,IF('2.1 Data FSVA 2025 &amp; Bobot'!G144&gt;='2.4 Prioritas Individu'!$Y$8,2,IF('2.1 Data FSVA 2025 &amp; Bobot'!G144&gt;='2.4 Prioritas Individu'!$Y$9,3,IF('2.1 Data FSVA 2025 &amp; Bobot'!G144&gt;='2.4 Prioritas Individu'!$Y$10,4,IF('2.1 Data FSVA 2025 &amp; Bobot'!G144&gt;='2.4 Prioritas Individu'!$Y$11,5,6))))))</f>
        <v/>
      </c>
      <c r="H144" s="64" t="str">
        <f>IF('2.1 Data FSVA 2025 &amp; Bobot'!I144="","",IF('2.1 Data FSVA 2025 &amp; Bobot'!I144&lt;'2.4 Prioritas Individu'!$Z$7,1,IF('2.1 Data FSVA 2025 &amp; Bobot'!I144&lt;'2.4 Prioritas Individu'!$Z$8,2,IF('2.1 Data FSVA 2025 &amp; Bobot'!I144&lt;'2.4 Prioritas Individu'!$Z$9,3,IF('2.1 Data FSVA 2025 &amp; Bobot'!I144&lt;'2.4 Prioritas Individu'!$Z$10,4,IF('2.1 Data FSVA 2025 &amp; Bobot'!I144&lt;'2.4 Prioritas Individu'!$Z$11,5,6))))))</f>
        <v/>
      </c>
      <c r="I144" s="64" t="str">
        <f>IF('2.1 Data FSVA 2025 &amp; Bobot'!K144="","",IF('2.1 Data FSVA 2025 &amp; Bobot'!K144&lt;'2.4 Prioritas Individu'!AA$7,1,IF('2.1 Data FSVA 2025 &amp; Bobot'!K144&lt;'2.4 Prioritas Individu'!AA$8,2,IF('2.1 Data FSVA 2025 &amp; Bobot'!K144&lt;'2.4 Prioritas Individu'!AA$9,3,IF('2.1 Data FSVA 2025 &amp; Bobot'!K144&lt;'2.4 Prioritas Individu'!AA$10,4,IF('2.1 Data FSVA 2025 &amp; Bobot'!K144&lt;'2.4 Prioritas Individu'!AA$11,5,6))))))</f>
        <v/>
      </c>
      <c r="J144" s="64" t="str">
        <f>IF('2.1 Data FSVA 2025 &amp; Bobot'!M144="","",IF('2.1 Data FSVA 2025 &amp; Bobot'!M144&lt;'2.4 Prioritas Individu'!AB$7,1,IF('2.1 Data FSVA 2025 &amp; Bobot'!M144&lt;'2.4 Prioritas Individu'!AB$8,2,IF('2.1 Data FSVA 2025 &amp; Bobot'!M144&lt;'2.4 Prioritas Individu'!AB$9,3,IF('2.1 Data FSVA 2025 &amp; Bobot'!M144&lt;'2.4 Prioritas Individu'!AB$10,4,IF('2.1 Data FSVA 2025 &amp; Bobot'!M144&lt;'2.4 Prioritas Individu'!AB$11,5,6))))))</f>
        <v/>
      </c>
      <c r="K144" s="64" t="str">
        <f>IF('2.1 Data FSVA 2025 &amp; Bobot'!O144="","",IF('2.1 Data FSVA 2025 &amp; Bobot'!O144&gt;='2.4 Prioritas Individu'!AC$7,1,IF('2.1 Data FSVA 2025 &amp; Bobot'!O144&gt;='2.4 Prioritas Individu'!AC$8,2,IF('2.1 Data FSVA 2025 &amp; Bobot'!O144&gt;='2.4 Prioritas Individu'!AC$9,3,IF('2.1 Data FSVA 2025 &amp; Bobot'!O144&gt;='2.4 Prioritas Individu'!AC$10,4,IF('2.1 Data FSVA 2025 &amp; Bobot'!O144&gt;='2.4 Prioritas Individu'!AC$11,5,6))))))</f>
        <v/>
      </c>
      <c r="L144" s="64" t="str">
        <f>IF('2.1 Data FSVA 2025 &amp; Bobot'!Q144="","",IF('2.1 Data FSVA 2025 &amp; Bobot'!Q144&gt;='2.4 Prioritas Individu'!AD$7,1,IF('2.1 Data FSVA 2025 &amp; Bobot'!Q144&gt;='2.4 Prioritas Individu'!AD$8,2,IF('2.1 Data FSVA 2025 &amp; Bobot'!Q144&gt;='2.4 Prioritas Individu'!AD$9,3,IF('2.1 Data FSVA 2025 &amp; Bobot'!Q144&gt;='2.4 Prioritas Individu'!AD$10,4,IF('2.1 Data FSVA 2025 &amp; Bobot'!Q144&gt;='2.4 Prioritas Individu'!AD$11,5,6))))))</f>
        <v/>
      </c>
      <c r="M144" s="64" t="str">
        <f>IF('2.1 Data FSVA 2025 &amp; Bobot'!S144="","",IF('2.1 Data FSVA 2025 &amp; Bobot'!S144&gt;='2.4 Prioritas Individu'!AE$7,1,IF('2.1 Data FSVA 2025 &amp; Bobot'!S144&gt;='2.4 Prioritas Individu'!AE$8,2,IF('2.1 Data FSVA 2025 &amp; Bobot'!S144&gt;='2.4 Prioritas Individu'!AE$9,3,IF('2.1 Data FSVA 2025 &amp; Bobot'!S144&gt;='2.4 Prioritas Individu'!AE$10,4,IF('2.1 Data FSVA 2025 &amp; Bobot'!S144&gt;='2.4 Prioritas Individu'!AE$11,5,6))))))</f>
        <v/>
      </c>
      <c r="N144" s="64" t="str">
        <f>IF('2.1 Data FSVA 2025 &amp; Bobot'!U144="","",IF('2.1 Data FSVA 2025 &amp; Bobot'!U144&lt;'2.4 Prioritas Individu'!AF$7,1,IF('2.1 Data FSVA 2025 &amp; Bobot'!U144&lt;'2.4 Prioritas Individu'!AF$8,2,IF('2.1 Data FSVA 2025 &amp; Bobot'!U144&lt;'2.4 Prioritas Individu'!AF$9,3,IF('2.1 Data FSVA 2025 &amp; Bobot'!U144&lt;'2.4 Prioritas Individu'!AF$10,4,IF('2.1 Data FSVA 2025 &amp; Bobot'!U144&lt;'2.4 Prioritas Individu'!AF$11,5,6))))))</f>
        <v/>
      </c>
      <c r="O144" s="64" t="str">
        <f>IF('2.1 Data FSVA 2025 &amp; Bobot'!W144="","",IF('2.1 Data FSVA 2025 &amp; Bobot'!W144&gt;='2.4 Prioritas Individu'!AG$7,1,IF('2.1 Data FSVA 2025 &amp; Bobot'!W144&gt;='2.4 Prioritas Individu'!AG$8,2,IF('2.1 Data FSVA 2025 &amp; Bobot'!W144&gt;='2.4 Prioritas Individu'!AG$9,3,IF('2.1 Data FSVA 2025 &amp; Bobot'!W144&gt;='2.4 Prioritas Individu'!AG$10,4,IF('2.1 Data FSVA 2025 &amp; Bobot'!W144&gt;='2.4 Prioritas Individu'!AG$11,5,6))))))</f>
        <v/>
      </c>
      <c r="P144" s="64" t="str">
        <f>IF('2.1 Data FSVA 2025 &amp; Bobot'!Y144="","",IF('2.1 Data FSVA 2025 &amp; Bobot'!Y144&lt;'2.4 Prioritas Individu'!AH$7,1,IF('2.1 Data FSVA 2025 &amp; Bobot'!Y144&lt;'2.4 Prioritas Individu'!AH$8,2,IF('2.1 Data FSVA 2025 &amp; Bobot'!Y144&lt;'2.4 Prioritas Individu'!AH$9,3,IF('2.1 Data FSVA 2025 &amp; Bobot'!Y144&lt;'2.4 Prioritas Individu'!AH$10,4,IF('2.1 Data FSVA 2025 &amp; Bobot'!Y144&lt;'2.4 Prioritas Individu'!AH$11,5,6))))))</f>
        <v/>
      </c>
      <c r="Q144" s="64" t="str">
        <f>IF('2.1 Data FSVA 2025 &amp; Bobot'!AA144="","",IF('2.1 Data FSVA 2025 &amp; Bobot'!AA144&lt;'2.4 Prioritas Individu'!AI$7,1,IF('2.1 Data FSVA 2025 &amp; Bobot'!AA144&lt;'2.4 Prioritas Individu'!AI$8,2,IF('2.1 Data FSVA 2025 &amp; Bobot'!AA144&lt;'2.4 Prioritas Individu'!AI$9,3,IF('2.1 Data FSVA 2025 &amp; Bobot'!AA144&lt;'2.4 Prioritas Individu'!AI$10,4,IF('2.1 Data FSVA 2025 &amp; Bobot'!AA144&lt;'2.4 Prioritas Individu'!AI$11,5,6))))))</f>
        <v/>
      </c>
      <c r="R144" s="64" t="str">
        <f>IF('2.1 Data FSVA 2025 &amp; Bobot'!AC144="","",IF('2.1 Data FSVA 2025 &amp; Bobot'!AC144&gt;='2.4 Prioritas Individu'!AJ$7,1,IF('2.1 Data FSVA 2025 &amp; Bobot'!AC144&gt;='2.4 Prioritas Individu'!AJ$8,2,IF('2.1 Data FSVA 2025 &amp; Bobot'!AC144&gt;='2.4 Prioritas Individu'!AJ$9,3,4))))</f>
        <v/>
      </c>
      <c r="S144" s="4" t="str">
        <f>'2.3 Indeks &amp; Cut off Komposit'!U148</f>
        <v>-</v>
      </c>
      <c r="T144" s="1" t="str">
        <f t="shared" si="4"/>
        <v>-</v>
      </c>
      <c r="U144" s="64" t="str">
        <f t="shared" si="5"/>
        <v>-</v>
      </c>
    </row>
    <row r="145" spans="1:21" x14ac:dyDescent="0.3">
      <c r="A145" s="1" t="str">
        <f>IF('2.1 Data FSVA 2025 &amp; Bobot'!A145="","",'2.1 Data FSVA 2025 &amp; Bobot'!A145)</f>
        <v/>
      </c>
      <c r="B145" s="2" t="str">
        <f>IF('2.1 Data FSVA 2025 &amp; Bobot'!B145="","",'2.1 Data FSVA 2025 &amp; Bobot'!B145)</f>
        <v/>
      </c>
      <c r="C145" s="1" t="str">
        <f>IF('2.1 Data FSVA 2025 &amp; Bobot'!C145="","",'2.1 Data FSVA 2025 &amp; Bobot'!C145)</f>
        <v/>
      </c>
      <c r="D145" s="1" t="str">
        <f>IF('2.1 Data FSVA 2025 &amp; Bobot'!D145="","",'2.1 Data FSVA 2025 &amp; Bobot'!D145)</f>
        <v/>
      </c>
      <c r="E145" s="1" t="str">
        <f>IF('2.1 Data FSVA 2025 &amp; Bobot'!E145="","",'2.1 Data FSVA 2025 &amp; Bobot'!E145)</f>
        <v/>
      </c>
      <c r="F145" s="2" t="str">
        <f>IF('2.1 Data FSVA 2025 &amp; Bobot'!F145="","",'2.1 Data FSVA 2025 &amp; Bobot'!F145)</f>
        <v/>
      </c>
      <c r="G145" s="64" t="str">
        <f>IF('2.1 Data FSVA 2025 &amp; Bobot'!G145="","",IF('2.1 Data FSVA 2025 &amp; Bobot'!G145&gt;='2.4 Prioritas Individu'!$Y$7,1,IF('2.1 Data FSVA 2025 &amp; Bobot'!G145&gt;='2.4 Prioritas Individu'!$Y$8,2,IF('2.1 Data FSVA 2025 &amp; Bobot'!G145&gt;='2.4 Prioritas Individu'!$Y$9,3,IF('2.1 Data FSVA 2025 &amp; Bobot'!G145&gt;='2.4 Prioritas Individu'!$Y$10,4,IF('2.1 Data FSVA 2025 &amp; Bobot'!G145&gt;='2.4 Prioritas Individu'!$Y$11,5,6))))))</f>
        <v/>
      </c>
      <c r="H145" s="64" t="str">
        <f>IF('2.1 Data FSVA 2025 &amp; Bobot'!I145="","",IF('2.1 Data FSVA 2025 &amp; Bobot'!I145&lt;'2.4 Prioritas Individu'!$Z$7,1,IF('2.1 Data FSVA 2025 &amp; Bobot'!I145&lt;'2.4 Prioritas Individu'!$Z$8,2,IF('2.1 Data FSVA 2025 &amp; Bobot'!I145&lt;'2.4 Prioritas Individu'!$Z$9,3,IF('2.1 Data FSVA 2025 &amp; Bobot'!I145&lt;'2.4 Prioritas Individu'!$Z$10,4,IF('2.1 Data FSVA 2025 &amp; Bobot'!I145&lt;'2.4 Prioritas Individu'!$Z$11,5,6))))))</f>
        <v/>
      </c>
      <c r="I145" s="64" t="str">
        <f>IF('2.1 Data FSVA 2025 &amp; Bobot'!K145="","",IF('2.1 Data FSVA 2025 &amp; Bobot'!K145&lt;'2.4 Prioritas Individu'!AA$7,1,IF('2.1 Data FSVA 2025 &amp; Bobot'!K145&lt;'2.4 Prioritas Individu'!AA$8,2,IF('2.1 Data FSVA 2025 &amp; Bobot'!K145&lt;'2.4 Prioritas Individu'!AA$9,3,IF('2.1 Data FSVA 2025 &amp; Bobot'!K145&lt;'2.4 Prioritas Individu'!AA$10,4,IF('2.1 Data FSVA 2025 &amp; Bobot'!K145&lt;'2.4 Prioritas Individu'!AA$11,5,6))))))</f>
        <v/>
      </c>
      <c r="J145" s="64" t="str">
        <f>IF('2.1 Data FSVA 2025 &amp; Bobot'!M145="","",IF('2.1 Data FSVA 2025 &amp; Bobot'!M145&lt;'2.4 Prioritas Individu'!AB$7,1,IF('2.1 Data FSVA 2025 &amp; Bobot'!M145&lt;'2.4 Prioritas Individu'!AB$8,2,IF('2.1 Data FSVA 2025 &amp; Bobot'!M145&lt;'2.4 Prioritas Individu'!AB$9,3,IF('2.1 Data FSVA 2025 &amp; Bobot'!M145&lt;'2.4 Prioritas Individu'!AB$10,4,IF('2.1 Data FSVA 2025 &amp; Bobot'!M145&lt;'2.4 Prioritas Individu'!AB$11,5,6))))))</f>
        <v/>
      </c>
      <c r="K145" s="64" t="str">
        <f>IF('2.1 Data FSVA 2025 &amp; Bobot'!O145="","",IF('2.1 Data FSVA 2025 &amp; Bobot'!O145&gt;='2.4 Prioritas Individu'!AC$7,1,IF('2.1 Data FSVA 2025 &amp; Bobot'!O145&gt;='2.4 Prioritas Individu'!AC$8,2,IF('2.1 Data FSVA 2025 &amp; Bobot'!O145&gt;='2.4 Prioritas Individu'!AC$9,3,IF('2.1 Data FSVA 2025 &amp; Bobot'!O145&gt;='2.4 Prioritas Individu'!AC$10,4,IF('2.1 Data FSVA 2025 &amp; Bobot'!O145&gt;='2.4 Prioritas Individu'!AC$11,5,6))))))</f>
        <v/>
      </c>
      <c r="L145" s="64" t="str">
        <f>IF('2.1 Data FSVA 2025 &amp; Bobot'!Q145="","",IF('2.1 Data FSVA 2025 &amp; Bobot'!Q145&gt;='2.4 Prioritas Individu'!AD$7,1,IF('2.1 Data FSVA 2025 &amp; Bobot'!Q145&gt;='2.4 Prioritas Individu'!AD$8,2,IF('2.1 Data FSVA 2025 &amp; Bobot'!Q145&gt;='2.4 Prioritas Individu'!AD$9,3,IF('2.1 Data FSVA 2025 &amp; Bobot'!Q145&gt;='2.4 Prioritas Individu'!AD$10,4,IF('2.1 Data FSVA 2025 &amp; Bobot'!Q145&gt;='2.4 Prioritas Individu'!AD$11,5,6))))))</f>
        <v/>
      </c>
      <c r="M145" s="64" t="str">
        <f>IF('2.1 Data FSVA 2025 &amp; Bobot'!S145="","",IF('2.1 Data FSVA 2025 &amp; Bobot'!S145&gt;='2.4 Prioritas Individu'!AE$7,1,IF('2.1 Data FSVA 2025 &amp; Bobot'!S145&gt;='2.4 Prioritas Individu'!AE$8,2,IF('2.1 Data FSVA 2025 &amp; Bobot'!S145&gt;='2.4 Prioritas Individu'!AE$9,3,IF('2.1 Data FSVA 2025 &amp; Bobot'!S145&gt;='2.4 Prioritas Individu'!AE$10,4,IF('2.1 Data FSVA 2025 &amp; Bobot'!S145&gt;='2.4 Prioritas Individu'!AE$11,5,6))))))</f>
        <v/>
      </c>
      <c r="N145" s="64" t="str">
        <f>IF('2.1 Data FSVA 2025 &amp; Bobot'!U145="","",IF('2.1 Data FSVA 2025 &amp; Bobot'!U145&lt;'2.4 Prioritas Individu'!AF$7,1,IF('2.1 Data FSVA 2025 &amp; Bobot'!U145&lt;'2.4 Prioritas Individu'!AF$8,2,IF('2.1 Data FSVA 2025 &amp; Bobot'!U145&lt;'2.4 Prioritas Individu'!AF$9,3,IF('2.1 Data FSVA 2025 &amp; Bobot'!U145&lt;'2.4 Prioritas Individu'!AF$10,4,IF('2.1 Data FSVA 2025 &amp; Bobot'!U145&lt;'2.4 Prioritas Individu'!AF$11,5,6))))))</f>
        <v/>
      </c>
      <c r="O145" s="64" t="str">
        <f>IF('2.1 Data FSVA 2025 &amp; Bobot'!W145="","",IF('2.1 Data FSVA 2025 &amp; Bobot'!W145&gt;='2.4 Prioritas Individu'!AG$7,1,IF('2.1 Data FSVA 2025 &amp; Bobot'!W145&gt;='2.4 Prioritas Individu'!AG$8,2,IF('2.1 Data FSVA 2025 &amp; Bobot'!W145&gt;='2.4 Prioritas Individu'!AG$9,3,IF('2.1 Data FSVA 2025 &amp; Bobot'!W145&gt;='2.4 Prioritas Individu'!AG$10,4,IF('2.1 Data FSVA 2025 &amp; Bobot'!W145&gt;='2.4 Prioritas Individu'!AG$11,5,6))))))</f>
        <v/>
      </c>
      <c r="P145" s="64" t="str">
        <f>IF('2.1 Data FSVA 2025 &amp; Bobot'!Y145="","",IF('2.1 Data FSVA 2025 &amp; Bobot'!Y145&lt;'2.4 Prioritas Individu'!AH$7,1,IF('2.1 Data FSVA 2025 &amp; Bobot'!Y145&lt;'2.4 Prioritas Individu'!AH$8,2,IF('2.1 Data FSVA 2025 &amp; Bobot'!Y145&lt;'2.4 Prioritas Individu'!AH$9,3,IF('2.1 Data FSVA 2025 &amp; Bobot'!Y145&lt;'2.4 Prioritas Individu'!AH$10,4,IF('2.1 Data FSVA 2025 &amp; Bobot'!Y145&lt;'2.4 Prioritas Individu'!AH$11,5,6))))))</f>
        <v/>
      </c>
      <c r="Q145" s="64" t="str">
        <f>IF('2.1 Data FSVA 2025 &amp; Bobot'!AA145="","",IF('2.1 Data FSVA 2025 &amp; Bobot'!AA145&lt;'2.4 Prioritas Individu'!AI$7,1,IF('2.1 Data FSVA 2025 &amp; Bobot'!AA145&lt;'2.4 Prioritas Individu'!AI$8,2,IF('2.1 Data FSVA 2025 &amp; Bobot'!AA145&lt;'2.4 Prioritas Individu'!AI$9,3,IF('2.1 Data FSVA 2025 &amp; Bobot'!AA145&lt;'2.4 Prioritas Individu'!AI$10,4,IF('2.1 Data FSVA 2025 &amp; Bobot'!AA145&lt;'2.4 Prioritas Individu'!AI$11,5,6))))))</f>
        <v/>
      </c>
      <c r="R145" s="64" t="str">
        <f>IF('2.1 Data FSVA 2025 &amp; Bobot'!AC145="","",IF('2.1 Data FSVA 2025 &amp; Bobot'!AC145&gt;='2.4 Prioritas Individu'!AJ$7,1,IF('2.1 Data FSVA 2025 &amp; Bobot'!AC145&gt;='2.4 Prioritas Individu'!AJ$8,2,IF('2.1 Data FSVA 2025 &amp; Bobot'!AC145&gt;='2.4 Prioritas Individu'!AJ$9,3,4))))</f>
        <v/>
      </c>
      <c r="S145" s="4" t="str">
        <f>'2.3 Indeks &amp; Cut off Komposit'!U149</f>
        <v>-</v>
      </c>
      <c r="T145" s="1" t="str">
        <f t="shared" si="4"/>
        <v>-</v>
      </c>
      <c r="U145" s="64" t="str">
        <f t="shared" si="5"/>
        <v>-</v>
      </c>
    </row>
    <row r="146" spans="1:21" x14ac:dyDescent="0.3">
      <c r="A146" s="1" t="str">
        <f>IF('2.1 Data FSVA 2025 &amp; Bobot'!A146="","",'2.1 Data FSVA 2025 &amp; Bobot'!A146)</f>
        <v/>
      </c>
      <c r="B146" s="2" t="str">
        <f>IF('2.1 Data FSVA 2025 &amp; Bobot'!B146="","",'2.1 Data FSVA 2025 &amp; Bobot'!B146)</f>
        <v/>
      </c>
      <c r="C146" s="1" t="str">
        <f>IF('2.1 Data FSVA 2025 &amp; Bobot'!C146="","",'2.1 Data FSVA 2025 &amp; Bobot'!C146)</f>
        <v/>
      </c>
      <c r="D146" s="1" t="str">
        <f>IF('2.1 Data FSVA 2025 &amp; Bobot'!D146="","",'2.1 Data FSVA 2025 &amp; Bobot'!D146)</f>
        <v/>
      </c>
      <c r="E146" s="1" t="str">
        <f>IF('2.1 Data FSVA 2025 &amp; Bobot'!E146="","",'2.1 Data FSVA 2025 &amp; Bobot'!E146)</f>
        <v/>
      </c>
      <c r="F146" s="2" t="str">
        <f>IF('2.1 Data FSVA 2025 &amp; Bobot'!F146="","",'2.1 Data FSVA 2025 &amp; Bobot'!F146)</f>
        <v/>
      </c>
      <c r="G146" s="64" t="str">
        <f>IF('2.1 Data FSVA 2025 &amp; Bobot'!G146="","",IF('2.1 Data FSVA 2025 &amp; Bobot'!G146&gt;='2.4 Prioritas Individu'!$Y$7,1,IF('2.1 Data FSVA 2025 &amp; Bobot'!G146&gt;='2.4 Prioritas Individu'!$Y$8,2,IF('2.1 Data FSVA 2025 &amp; Bobot'!G146&gt;='2.4 Prioritas Individu'!$Y$9,3,IF('2.1 Data FSVA 2025 &amp; Bobot'!G146&gt;='2.4 Prioritas Individu'!$Y$10,4,IF('2.1 Data FSVA 2025 &amp; Bobot'!G146&gt;='2.4 Prioritas Individu'!$Y$11,5,6))))))</f>
        <v/>
      </c>
      <c r="H146" s="64" t="str">
        <f>IF('2.1 Data FSVA 2025 &amp; Bobot'!I146="","",IF('2.1 Data FSVA 2025 &amp; Bobot'!I146&lt;'2.4 Prioritas Individu'!$Z$7,1,IF('2.1 Data FSVA 2025 &amp; Bobot'!I146&lt;'2.4 Prioritas Individu'!$Z$8,2,IF('2.1 Data FSVA 2025 &amp; Bobot'!I146&lt;'2.4 Prioritas Individu'!$Z$9,3,IF('2.1 Data FSVA 2025 &amp; Bobot'!I146&lt;'2.4 Prioritas Individu'!$Z$10,4,IF('2.1 Data FSVA 2025 &amp; Bobot'!I146&lt;'2.4 Prioritas Individu'!$Z$11,5,6))))))</f>
        <v/>
      </c>
      <c r="I146" s="64" t="str">
        <f>IF('2.1 Data FSVA 2025 &amp; Bobot'!K146="","",IF('2.1 Data FSVA 2025 &amp; Bobot'!K146&lt;'2.4 Prioritas Individu'!AA$7,1,IF('2.1 Data FSVA 2025 &amp; Bobot'!K146&lt;'2.4 Prioritas Individu'!AA$8,2,IF('2.1 Data FSVA 2025 &amp; Bobot'!K146&lt;'2.4 Prioritas Individu'!AA$9,3,IF('2.1 Data FSVA 2025 &amp; Bobot'!K146&lt;'2.4 Prioritas Individu'!AA$10,4,IF('2.1 Data FSVA 2025 &amp; Bobot'!K146&lt;'2.4 Prioritas Individu'!AA$11,5,6))))))</f>
        <v/>
      </c>
      <c r="J146" s="64" t="str">
        <f>IF('2.1 Data FSVA 2025 &amp; Bobot'!M146="","",IF('2.1 Data FSVA 2025 &amp; Bobot'!M146&lt;'2.4 Prioritas Individu'!AB$7,1,IF('2.1 Data FSVA 2025 &amp; Bobot'!M146&lt;'2.4 Prioritas Individu'!AB$8,2,IF('2.1 Data FSVA 2025 &amp; Bobot'!M146&lt;'2.4 Prioritas Individu'!AB$9,3,IF('2.1 Data FSVA 2025 &amp; Bobot'!M146&lt;'2.4 Prioritas Individu'!AB$10,4,IF('2.1 Data FSVA 2025 &amp; Bobot'!M146&lt;'2.4 Prioritas Individu'!AB$11,5,6))))))</f>
        <v/>
      </c>
      <c r="K146" s="64" t="str">
        <f>IF('2.1 Data FSVA 2025 &amp; Bobot'!O146="","",IF('2.1 Data FSVA 2025 &amp; Bobot'!O146&gt;='2.4 Prioritas Individu'!AC$7,1,IF('2.1 Data FSVA 2025 &amp; Bobot'!O146&gt;='2.4 Prioritas Individu'!AC$8,2,IF('2.1 Data FSVA 2025 &amp; Bobot'!O146&gt;='2.4 Prioritas Individu'!AC$9,3,IF('2.1 Data FSVA 2025 &amp; Bobot'!O146&gt;='2.4 Prioritas Individu'!AC$10,4,IF('2.1 Data FSVA 2025 &amp; Bobot'!O146&gt;='2.4 Prioritas Individu'!AC$11,5,6))))))</f>
        <v/>
      </c>
      <c r="L146" s="64" t="str">
        <f>IF('2.1 Data FSVA 2025 &amp; Bobot'!Q146="","",IF('2.1 Data FSVA 2025 &amp; Bobot'!Q146&gt;='2.4 Prioritas Individu'!AD$7,1,IF('2.1 Data FSVA 2025 &amp; Bobot'!Q146&gt;='2.4 Prioritas Individu'!AD$8,2,IF('2.1 Data FSVA 2025 &amp; Bobot'!Q146&gt;='2.4 Prioritas Individu'!AD$9,3,IF('2.1 Data FSVA 2025 &amp; Bobot'!Q146&gt;='2.4 Prioritas Individu'!AD$10,4,IF('2.1 Data FSVA 2025 &amp; Bobot'!Q146&gt;='2.4 Prioritas Individu'!AD$11,5,6))))))</f>
        <v/>
      </c>
      <c r="M146" s="64" t="str">
        <f>IF('2.1 Data FSVA 2025 &amp; Bobot'!S146="","",IF('2.1 Data FSVA 2025 &amp; Bobot'!S146&gt;='2.4 Prioritas Individu'!AE$7,1,IF('2.1 Data FSVA 2025 &amp; Bobot'!S146&gt;='2.4 Prioritas Individu'!AE$8,2,IF('2.1 Data FSVA 2025 &amp; Bobot'!S146&gt;='2.4 Prioritas Individu'!AE$9,3,IF('2.1 Data FSVA 2025 &amp; Bobot'!S146&gt;='2.4 Prioritas Individu'!AE$10,4,IF('2.1 Data FSVA 2025 &amp; Bobot'!S146&gt;='2.4 Prioritas Individu'!AE$11,5,6))))))</f>
        <v/>
      </c>
      <c r="N146" s="64" t="str">
        <f>IF('2.1 Data FSVA 2025 &amp; Bobot'!U146="","",IF('2.1 Data FSVA 2025 &amp; Bobot'!U146&lt;'2.4 Prioritas Individu'!AF$7,1,IF('2.1 Data FSVA 2025 &amp; Bobot'!U146&lt;'2.4 Prioritas Individu'!AF$8,2,IF('2.1 Data FSVA 2025 &amp; Bobot'!U146&lt;'2.4 Prioritas Individu'!AF$9,3,IF('2.1 Data FSVA 2025 &amp; Bobot'!U146&lt;'2.4 Prioritas Individu'!AF$10,4,IF('2.1 Data FSVA 2025 &amp; Bobot'!U146&lt;'2.4 Prioritas Individu'!AF$11,5,6))))))</f>
        <v/>
      </c>
      <c r="O146" s="64" t="str">
        <f>IF('2.1 Data FSVA 2025 &amp; Bobot'!W146="","",IF('2.1 Data FSVA 2025 &amp; Bobot'!W146&gt;='2.4 Prioritas Individu'!AG$7,1,IF('2.1 Data FSVA 2025 &amp; Bobot'!W146&gt;='2.4 Prioritas Individu'!AG$8,2,IF('2.1 Data FSVA 2025 &amp; Bobot'!W146&gt;='2.4 Prioritas Individu'!AG$9,3,IF('2.1 Data FSVA 2025 &amp; Bobot'!W146&gt;='2.4 Prioritas Individu'!AG$10,4,IF('2.1 Data FSVA 2025 &amp; Bobot'!W146&gt;='2.4 Prioritas Individu'!AG$11,5,6))))))</f>
        <v/>
      </c>
      <c r="P146" s="64" t="str">
        <f>IF('2.1 Data FSVA 2025 &amp; Bobot'!Y146="","",IF('2.1 Data FSVA 2025 &amp; Bobot'!Y146&lt;'2.4 Prioritas Individu'!AH$7,1,IF('2.1 Data FSVA 2025 &amp; Bobot'!Y146&lt;'2.4 Prioritas Individu'!AH$8,2,IF('2.1 Data FSVA 2025 &amp; Bobot'!Y146&lt;'2.4 Prioritas Individu'!AH$9,3,IF('2.1 Data FSVA 2025 &amp; Bobot'!Y146&lt;'2.4 Prioritas Individu'!AH$10,4,IF('2.1 Data FSVA 2025 &amp; Bobot'!Y146&lt;'2.4 Prioritas Individu'!AH$11,5,6))))))</f>
        <v/>
      </c>
      <c r="Q146" s="64" t="str">
        <f>IF('2.1 Data FSVA 2025 &amp; Bobot'!AA146="","",IF('2.1 Data FSVA 2025 &amp; Bobot'!AA146&lt;'2.4 Prioritas Individu'!AI$7,1,IF('2.1 Data FSVA 2025 &amp; Bobot'!AA146&lt;'2.4 Prioritas Individu'!AI$8,2,IF('2.1 Data FSVA 2025 &amp; Bobot'!AA146&lt;'2.4 Prioritas Individu'!AI$9,3,IF('2.1 Data FSVA 2025 &amp; Bobot'!AA146&lt;'2.4 Prioritas Individu'!AI$10,4,IF('2.1 Data FSVA 2025 &amp; Bobot'!AA146&lt;'2.4 Prioritas Individu'!AI$11,5,6))))))</f>
        <v/>
      </c>
      <c r="R146" s="64" t="str">
        <f>IF('2.1 Data FSVA 2025 &amp; Bobot'!AC146="","",IF('2.1 Data FSVA 2025 &amp; Bobot'!AC146&gt;='2.4 Prioritas Individu'!AJ$7,1,IF('2.1 Data FSVA 2025 &amp; Bobot'!AC146&gt;='2.4 Prioritas Individu'!AJ$8,2,IF('2.1 Data FSVA 2025 &amp; Bobot'!AC146&gt;='2.4 Prioritas Individu'!AJ$9,3,4))))</f>
        <v/>
      </c>
      <c r="S146" s="4" t="str">
        <f>'2.3 Indeks &amp; Cut off Komposit'!U150</f>
        <v>-</v>
      </c>
      <c r="T146" s="1" t="str">
        <f t="shared" si="4"/>
        <v>-</v>
      </c>
      <c r="U146" s="64" t="str">
        <f t="shared" si="5"/>
        <v>-</v>
      </c>
    </row>
    <row r="147" spans="1:21" x14ac:dyDescent="0.3">
      <c r="A147" s="1" t="str">
        <f>IF('2.1 Data FSVA 2025 &amp; Bobot'!A147="","",'2.1 Data FSVA 2025 &amp; Bobot'!A147)</f>
        <v/>
      </c>
      <c r="B147" s="2" t="str">
        <f>IF('2.1 Data FSVA 2025 &amp; Bobot'!B147="","",'2.1 Data FSVA 2025 &amp; Bobot'!B147)</f>
        <v/>
      </c>
      <c r="C147" s="1" t="str">
        <f>IF('2.1 Data FSVA 2025 &amp; Bobot'!C147="","",'2.1 Data FSVA 2025 &amp; Bobot'!C147)</f>
        <v/>
      </c>
      <c r="D147" s="1" t="str">
        <f>IF('2.1 Data FSVA 2025 &amp; Bobot'!D147="","",'2.1 Data FSVA 2025 &amp; Bobot'!D147)</f>
        <v/>
      </c>
      <c r="E147" s="1" t="str">
        <f>IF('2.1 Data FSVA 2025 &amp; Bobot'!E147="","",'2.1 Data FSVA 2025 &amp; Bobot'!E147)</f>
        <v/>
      </c>
      <c r="F147" s="2" t="str">
        <f>IF('2.1 Data FSVA 2025 &amp; Bobot'!F147="","",'2.1 Data FSVA 2025 &amp; Bobot'!F147)</f>
        <v/>
      </c>
      <c r="G147" s="64" t="str">
        <f>IF('2.1 Data FSVA 2025 &amp; Bobot'!G147="","",IF('2.1 Data FSVA 2025 &amp; Bobot'!G147&gt;='2.4 Prioritas Individu'!$Y$7,1,IF('2.1 Data FSVA 2025 &amp; Bobot'!G147&gt;='2.4 Prioritas Individu'!$Y$8,2,IF('2.1 Data FSVA 2025 &amp; Bobot'!G147&gt;='2.4 Prioritas Individu'!$Y$9,3,IF('2.1 Data FSVA 2025 &amp; Bobot'!G147&gt;='2.4 Prioritas Individu'!$Y$10,4,IF('2.1 Data FSVA 2025 &amp; Bobot'!G147&gt;='2.4 Prioritas Individu'!$Y$11,5,6))))))</f>
        <v/>
      </c>
      <c r="H147" s="64" t="str">
        <f>IF('2.1 Data FSVA 2025 &amp; Bobot'!I147="","",IF('2.1 Data FSVA 2025 &amp; Bobot'!I147&lt;'2.4 Prioritas Individu'!$Z$7,1,IF('2.1 Data FSVA 2025 &amp; Bobot'!I147&lt;'2.4 Prioritas Individu'!$Z$8,2,IF('2.1 Data FSVA 2025 &amp; Bobot'!I147&lt;'2.4 Prioritas Individu'!$Z$9,3,IF('2.1 Data FSVA 2025 &amp; Bobot'!I147&lt;'2.4 Prioritas Individu'!$Z$10,4,IF('2.1 Data FSVA 2025 &amp; Bobot'!I147&lt;'2.4 Prioritas Individu'!$Z$11,5,6))))))</f>
        <v/>
      </c>
      <c r="I147" s="64" t="str">
        <f>IF('2.1 Data FSVA 2025 &amp; Bobot'!K147="","",IF('2.1 Data FSVA 2025 &amp; Bobot'!K147&lt;'2.4 Prioritas Individu'!AA$7,1,IF('2.1 Data FSVA 2025 &amp; Bobot'!K147&lt;'2.4 Prioritas Individu'!AA$8,2,IF('2.1 Data FSVA 2025 &amp; Bobot'!K147&lt;'2.4 Prioritas Individu'!AA$9,3,IF('2.1 Data FSVA 2025 &amp; Bobot'!K147&lt;'2.4 Prioritas Individu'!AA$10,4,IF('2.1 Data FSVA 2025 &amp; Bobot'!K147&lt;'2.4 Prioritas Individu'!AA$11,5,6))))))</f>
        <v/>
      </c>
      <c r="J147" s="64" t="str">
        <f>IF('2.1 Data FSVA 2025 &amp; Bobot'!M147="","",IF('2.1 Data FSVA 2025 &amp; Bobot'!M147&lt;'2.4 Prioritas Individu'!AB$7,1,IF('2.1 Data FSVA 2025 &amp; Bobot'!M147&lt;'2.4 Prioritas Individu'!AB$8,2,IF('2.1 Data FSVA 2025 &amp; Bobot'!M147&lt;'2.4 Prioritas Individu'!AB$9,3,IF('2.1 Data FSVA 2025 &amp; Bobot'!M147&lt;'2.4 Prioritas Individu'!AB$10,4,IF('2.1 Data FSVA 2025 &amp; Bobot'!M147&lt;'2.4 Prioritas Individu'!AB$11,5,6))))))</f>
        <v/>
      </c>
      <c r="K147" s="64" t="str">
        <f>IF('2.1 Data FSVA 2025 &amp; Bobot'!O147="","",IF('2.1 Data FSVA 2025 &amp; Bobot'!O147&gt;='2.4 Prioritas Individu'!AC$7,1,IF('2.1 Data FSVA 2025 &amp; Bobot'!O147&gt;='2.4 Prioritas Individu'!AC$8,2,IF('2.1 Data FSVA 2025 &amp; Bobot'!O147&gt;='2.4 Prioritas Individu'!AC$9,3,IF('2.1 Data FSVA 2025 &amp; Bobot'!O147&gt;='2.4 Prioritas Individu'!AC$10,4,IF('2.1 Data FSVA 2025 &amp; Bobot'!O147&gt;='2.4 Prioritas Individu'!AC$11,5,6))))))</f>
        <v/>
      </c>
      <c r="L147" s="64" t="str">
        <f>IF('2.1 Data FSVA 2025 &amp; Bobot'!Q147="","",IF('2.1 Data FSVA 2025 &amp; Bobot'!Q147&gt;='2.4 Prioritas Individu'!AD$7,1,IF('2.1 Data FSVA 2025 &amp; Bobot'!Q147&gt;='2.4 Prioritas Individu'!AD$8,2,IF('2.1 Data FSVA 2025 &amp; Bobot'!Q147&gt;='2.4 Prioritas Individu'!AD$9,3,IF('2.1 Data FSVA 2025 &amp; Bobot'!Q147&gt;='2.4 Prioritas Individu'!AD$10,4,IF('2.1 Data FSVA 2025 &amp; Bobot'!Q147&gt;='2.4 Prioritas Individu'!AD$11,5,6))))))</f>
        <v/>
      </c>
      <c r="M147" s="64" t="str">
        <f>IF('2.1 Data FSVA 2025 &amp; Bobot'!S147="","",IF('2.1 Data FSVA 2025 &amp; Bobot'!S147&gt;='2.4 Prioritas Individu'!AE$7,1,IF('2.1 Data FSVA 2025 &amp; Bobot'!S147&gt;='2.4 Prioritas Individu'!AE$8,2,IF('2.1 Data FSVA 2025 &amp; Bobot'!S147&gt;='2.4 Prioritas Individu'!AE$9,3,IF('2.1 Data FSVA 2025 &amp; Bobot'!S147&gt;='2.4 Prioritas Individu'!AE$10,4,IF('2.1 Data FSVA 2025 &amp; Bobot'!S147&gt;='2.4 Prioritas Individu'!AE$11,5,6))))))</f>
        <v/>
      </c>
      <c r="N147" s="64" t="str">
        <f>IF('2.1 Data FSVA 2025 &amp; Bobot'!U147="","",IF('2.1 Data FSVA 2025 &amp; Bobot'!U147&lt;'2.4 Prioritas Individu'!AF$7,1,IF('2.1 Data FSVA 2025 &amp; Bobot'!U147&lt;'2.4 Prioritas Individu'!AF$8,2,IF('2.1 Data FSVA 2025 &amp; Bobot'!U147&lt;'2.4 Prioritas Individu'!AF$9,3,IF('2.1 Data FSVA 2025 &amp; Bobot'!U147&lt;'2.4 Prioritas Individu'!AF$10,4,IF('2.1 Data FSVA 2025 &amp; Bobot'!U147&lt;'2.4 Prioritas Individu'!AF$11,5,6))))))</f>
        <v/>
      </c>
      <c r="O147" s="64" t="str">
        <f>IF('2.1 Data FSVA 2025 &amp; Bobot'!W147="","",IF('2.1 Data FSVA 2025 &amp; Bobot'!W147&gt;='2.4 Prioritas Individu'!AG$7,1,IF('2.1 Data FSVA 2025 &amp; Bobot'!W147&gt;='2.4 Prioritas Individu'!AG$8,2,IF('2.1 Data FSVA 2025 &amp; Bobot'!W147&gt;='2.4 Prioritas Individu'!AG$9,3,IF('2.1 Data FSVA 2025 &amp; Bobot'!W147&gt;='2.4 Prioritas Individu'!AG$10,4,IF('2.1 Data FSVA 2025 &amp; Bobot'!W147&gt;='2.4 Prioritas Individu'!AG$11,5,6))))))</f>
        <v/>
      </c>
      <c r="P147" s="64" t="str">
        <f>IF('2.1 Data FSVA 2025 &amp; Bobot'!Y147="","",IF('2.1 Data FSVA 2025 &amp; Bobot'!Y147&lt;'2.4 Prioritas Individu'!AH$7,1,IF('2.1 Data FSVA 2025 &amp; Bobot'!Y147&lt;'2.4 Prioritas Individu'!AH$8,2,IF('2.1 Data FSVA 2025 &amp; Bobot'!Y147&lt;'2.4 Prioritas Individu'!AH$9,3,IF('2.1 Data FSVA 2025 &amp; Bobot'!Y147&lt;'2.4 Prioritas Individu'!AH$10,4,IF('2.1 Data FSVA 2025 &amp; Bobot'!Y147&lt;'2.4 Prioritas Individu'!AH$11,5,6))))))</f>
        <v/>
      </c>
      <c r="Q147" s="64" t="str">
        <f>IF('2.1 Data FSVA 2025 &amp; Bobot'!AA147="","",IF('2.1 Data FSVA 2025 &amp; Bobot'!AA147&lt;'2.4 Prioritas Individu'!AI$7,1,IF('2.1 Data FSVA 2025 &amp; Bobot'!AA147&lt;'2.4 Prioritas Individu'!AI$8,2,IF('2.1 Data FSVA 2025 &amp; Bobot'!AA147&lt;'2.4 Prioritas Individu'!AI$9,3,IF('2.1 Data FSVA 2025 &amp; Bobot'!AA147&lt;'2.4 Prioritas Individu'!AI$10,4,IF('2.1 Data FSVA 2025 &amp; Bobot'!AA147&lt;'2.4 Prioritas Individu'!AI$11,5,6))))))</f>
        <v/>
      </c>
      <c r="R147" s="64" t="str">
        <f>IF('2.1 Data FSVA 2025 &amp; Bobot'!AC147="","",IF('2.1 Data FSVA 2025 &amp; Bobot'!AC147&gt;='2.4 Prioritas Individu'!AJ$7,1,IF('2.1 Data FSVA 2025 &amp; Bobot'!AC147&gt;='2.4 Prioritas Individu'!AJ$8,2,IF('2.1 Data FSVA 2025 &amp; Bobot'!AC147&gt;='2.4 Prioritas Individu'!AJ$9,3,4))))</f>
        <v/>
      </c>
      <c r="S147" s="4" t="str">
        <f>'2.3 Indeks &amp; Cut off Komposit'!U151</f>
        <v>-</v>
      </c>
      <c r="T147" s="1" t="str">
        <f t="shared" si="4"/>
        <v>-</v>
      </c>
      <c r="U147" s="64" t="str">
        <f t="shared" si="5"/>
        <v>-</v>
      </c>
    </row>
    <row r="148" spans="1:21" x14ac:dyDescent="0.3">
      <c r="A148" s="1" t="str">
        <f>IF('2.1 Data FSVA 2025 &amp; Bobot'!A148="","",'2.1 Data FSVA 2025 &amp; Bobot'!A148)</f>
        <v/>
      </c>
      <c r="B148" s="2" t="str">
        <f>IF('2.1 Data FSVA 2025 &amp; Bobot'!B148="","",'2.1 Data FSVA 2025 &amp; Bobot'!B148)</f>
        <v/>
      </c>
      <c r="C148" s="1" t="str">
        <f>IF('2.1 Data FSVA 2025 &amp; Bobot'!C148="","",'2.1 Data FSVA 2025 &amp; Bobot'!C148)</f>
        <v/>
      </c>
      <c r="D148" s="1" t="str">
        <f>IF('2.1 Data FSVA 2025 &amp; Bobot'!D148="","",'2.1 Data FSVA 2025 &amp; Bobot'!D148)</f>
        <v/>
      </c>
      <c r="E148" s="1" t="str">
        <f>IF('2.1 Data FSVA 2025 &amp; Bobot'!E148="","",'2.1 Data FSVA 2025 &amp; Bobot'!E148)</f>
        <v/>
      </c>
      <c r="F148" s="2" t="str">
        <f>IF('2.1 Data FSVA 2025 &amp; Bobot'!F148="","",'2.1 Data FSVA 2025 &amp; Bobot'!F148)</f>
        <v/>
      </c>
      <c r="G148" s="64" t="str">
        <f>IF('2.1 Data FSVA 2025 &amp; Bobot'!G148="","",IF('2.1 Data FSVA 2025 &amp; Bobot'!G148&gt;='2.4 Prioritas Individu'!$Y$7,1,IF('2.1 Data FSVA 2025 &amp; Bobot'!G148&gt;='2.4 Prioritas Individu'!$Y$8,2,IF('2.1 Data FSVA 2025 &amp; Bobot'!G148&gt;='2.4 Prioritas Individu'!$Y$9,3,IF('2.1 Data FSVA 2025 &amp; Bobot'!G148&gt;='2.4 Prioritas Individu'!$Y$10,4,IF('2.1 Data FSVA 2025 &amp; Bobot'!G148&gt;='2.4 Prioritas Individu'!$Y$11,5,6))))))</f>
        <v/>
      </c>
      <c r="H148" s="64" t="str">
        <f>IF('2.1 Data FSVA 2025 &amp; Bobot'!I148="","",IF('2.1 Data FSVA 2025 &amp; Bobot'!I148&lt;'2.4 Prioritas Individu'!$Z$7,1,IF('2.1 Data FSVA 2025 &amp; Bobot'!I148&lt;'2.4 Prioritas Individu'!$Z$8,2,IF('2.1 Data FSVA 2025 &amp; Bobot'!I148&lt;'2.4 Prioritas Individu'!$Z$9,3,IF('2.1 Data FSVA 2025 &amp; Bobot'!I148&lt;'2.4 Prioritas Individu'!$Z$10,4,IF('2.1 Data FSVA 2025 &amp; Bobot'!I148&lt;'2.4 Prioritas Individu'!$Z$11,5,6))))))</f>
        <v/>
      </c>
      <c r="I148" s="64" t="str">
        <f>IF('2.1 Data FSVA 2025 &amp; Bobot'!K148="","",IF('2.1 Data FSVA 2025 &amp; Bobot'!K148&lt;'2.4 Prioritas Individu'!AA$7,1,IF('2.1 Data FSVA 2025 &amp; Bobot'!K148&lt;'2.4 Prioritas Individu'!AA$8,2,IF('2.1 Data FSVA 2025 &amp; Bobot'!K148&lt;'2.4 Prioritas Individu'!AA$9,3,IF('2.1 Data FSVA 2025 &amp; Bobot'!K148&lt;'2.4 Prioritas Individu'!AA$10,4,IF('2.1 Data FSVA 2025 &amp; Bobot'!K148&lt;'2.4 Prioritas Individu'!AA$11,5,6))))))</f>
        <v/>
      </c>
      <c r="J148" s="64" t="str">
        <f>IF('2.1 Data FSVA 2025 &amp; Bobot'!M148="","",IF('2.1 Data FSVA 2025 &amp; Bobot'!M148&lt;'2.4 Prioritas Individu'!AB$7,1,IF('2.1 Data FSVA 2025 &amp; Bobot'!M148&lt;'2.4 Prioritas Individu'!AB$8,2,IF('2.1 Data FSVA 2025 &amp; Bobot'!M148&lt;'2.4 Prioritas Individu'!AB$9,3,IF('2.1 Data FSVA 2025 &amp; Bobot'!M148&lt;'2.4 Prioritas Individu'!AB$10,4,IF('2.1 Data FSVA 2025 &amp; Bobot'!M148&lt;'2.4 Prioritas Individu'!AB$11,5,6))))))</f>
        <v/>
      </c>
      <c r="K148" s="64" t="str">
        <f>IF('2.1 Data FSVA 2025 &amp; Bobot'!O148="","",IF('2.1 Data FSVA 2025 &amp; Bobot'!O148&gt;='2.4 Prioritas Individu'!AC$7,1,IF('2.1 Data FSVA 2025 &amp; Bobot'!O148&gt;='2.4 Prioritas Individu'!AC$8,2,IF('2.1 Data FSVA 2025 &amp; Bobot'!O148&gt;='2.4 Prioritas Individu'!AC$9,3,IF('2.1 Data FSVA 2025 &amp; Bobot'!O148&gt;='2.4 Prioritas Individu'!AC$10,4,IF('2.1 Data FSVA 2025 &amp; Bobot'!O148&gt;='2.4 Prioritas Individu'!AC$11,5,6))))))</f>
        <v/>
      </c>
      <c r="L148" s="64" t="str">
        <f>IF('2.1 Data FSVA 2025 &amp; Bobot'!Q148="","",IF('2.1 Data FSVA 2025 &amp; Bobot'!Q148&gt;='2.4 Prioritas Individu'!AD$7,1,IF('2.1 Data FSVA 2025 &amp; Bobot'!Q148&gt;='2.4 Prioritas Individu'!AD$8,2,IF('2.1 Data FSVA 2025 &amp; Bobot'!Q148&gt;='2.4 Prioritas Individu'!AD$9,3,IF('2.1 Data FSVA 2025 &amp; Bobot'!Q148&gt;='2.4 Prioritas Individu'!AD$10,4,IF('2.1 Data FSVA 2025 &amp; Bobot'!Q148&gt;='2.4 Prioritas Individu'!AD$11,5,6))))))</f>
        <v/>
      </c>
      <c r="M148" s="64" t="str">
        <f>IF('2.1 Data FSVA 2025 &amp; Bobot'!S148="","",IF('2.1 Data FSVA 2025 &amp; Bobot'!S148&gt;='2.4 Prioritas Individu'!AE$7,1,IF('2.1 Data FSVA 2025 &amp; Bobot'!S148&gt;='2.4 Prioritas Individu'!AE$8,2,IF('2.1 Data FSVA 2025 &amp; Bobot'!S148&gt;='2.4 Prioritas Individu'!AE$9,3,IF('2.1 Data FSVA 2025 &amp; Bobot'!S148&gt;='2.4 Prioritas Individu'!AE$10,4,IF('2.1 Data FSVA 2025 &amp; Bobot'!S148&gt;='2.4 Prioritas Individu'!AE$11,5,6))))))</f>
        <v/>
      </c>
      <c r="N148" s="64" t="str">
        <f>IF('2.1 Data FSVA 2025 &amp; Bobot'!U148="","",IF('2.1 Data FSVA 2025 &amp; Bobot'!U148&lt;'2.4 Prioritas Individu'!AF$7,1,IF('2.1 Data FSVA 2025 &amp; Bobot'!U148&lt;'2.4 Prioritas Individu'!AF$8,2,IF('2.1 Data FSVA 2025 &amp; Bobot'!U148&lt;'2.4 Prioritas Individu'!AF$9,3,IF('2.1 Data FSVA 2025 &amp; Bobot'!U148&lt;'2.4 Prioritas Individu'!AF$10,4,IF('2.1 Data FSVA 2025 &amp; Bobot'!U148&lt;'2.4 Prioritas Individu'!AF$11,5,6))))))</f>
        <v/>
      </c>
      <c r="O148" s="64" t="str">
        <f>IF('2.1 Data FSVA 2025 &amp; Bobot'!W148="","",IF('2.1 Data FSVA 2025 &amp; Bobot'!W148&gt;='2.4 Prioritas Individu'!AG$7,1,IF('2.1 Data FSVA 2025 &amp; Bobot'!W148&gt;='2.4 Prioritas Individu'!AG$8,2,IF('2.1 Data FSVA 2025 &amp; Bobot'!W148&gt;='2.4 Prioritas Individu'!AG$9,3,IF('2.1 Data FSVA 2025 &amp; Bobot'!W148&gt;='2.4 Prioritas Individu'!AG$10,4,IF('2.1 Data FSVA 2025 &amp; Bobot'!W148&gt;='2.4 Prioritas Individu'!AG$11,5,6))))))</f>
        <v/>
      </c>
      <c r="P148" s="64" t="str">
        <f>IF('2.1 Data FSVA 2025 &amp; Bobot'!Y148="","",IF('2.1 Data FSVA 2025 &amp; Bobot'!Y148&lt;'2.4 Prioritas Individu'!AH$7,1,IF('2.1 Data FSVA 2025 &amp; Bobot'!Y148&lt;'2.4 Prioritas Individu'!AH$8,2,IF('2.1 Data FSVA 2025 &amp; Bobot'!Y148&lt;'2.4 Prioritas Individu'!AH$9,3,IF('2.1 Data FSVA 2025 &amp; Bobot'!Y148&lt;'2.4 Prioritas Individu'!AH$10,4,IF('2.1 Data FSVA 2025 &amp; Bobot'!Y148&lt;'2.4 Prioritas Individu'!AH$11,5,6))))))</f>
        <v/>
      </c>
      <c r="Q148" s="64" t="str">
        <f>IF('2.1 Data FSVA 2025 &amp; Bobot'!AA148="","",IF('2.1 Data FSVA 2025 &amp; Bobot'!AA148&lt;'2.4 Prioritas Individu'!AI$7,1,IF('2.1 Data FSVA 2025 &amp; Bobot'!AA148&lt;'2.4 Prioritas Individu'!AI$8,2,IF('2.1 Data FSVA 2025 &amp; Bobot'!AA148&lt;'2.4 Prioritas Individu'!AI$9,3,IF('2.1 Data FSVA 2025 &amp; Bobot'!AA148&lt;'2.4 Prioritas Individu'!AI$10,4,IF('2.1 Data FSVA 2025 &amp; Bobot'!AA148&lt;'2.4 Prioritas Individu'!AI$11,5,6))))))</f>
        <v/>
      </c>
      <c r="R148" s="64" t="str">
        <f>IF('2.1 Data FSVA 2025 &amp; Bobot'!AC148="","",IF('2.1 Data FSVA 2025 &amp; Bobot'!AC148&gt;='2.4 Prioritas Individu'!AJ$7,1,IF('2.1 Data FSVA 2025 &amp; Bobot'!AC148&gt;='2.4 Prioritas Individu'!AJ$8,2,IF('2.1 Data FSVA 2025 &amp; Bobot'!AC148&gt;='2.4 Prioritas Individu'!AJ$9,3,4))))</f>
        <v/>
      </c>
      <c r="S148" s="4" t="str">
        <f>'2.3 Indeks &amp; Cut off Komposit'!U152</f>
        <v>-</v>
      </c>
      <c r="T148" s="1" t="str">
        <f t="shared" si="4"/>
        <v>-</v>
      </c>
      <c r="U148" s="64" t="str">
        <f t="shared" si="5"/>
        <v>-</v>
      </c>
    </row>
    <row r="149" spans="1:21" x14ac:dyDescent="0.3">
      <c r="A149" s="1" t="str">
        <f>IF('2.1 Data FSVA 2025 &amp; Bobot'!A149="","",'2.1 Data FSVA 2025 &amp; Bobot'!A149)</f>
        <v/>
      </c>
      <c r="B149" s="2" t="str">
        <f>IF('2.1 Data FSVA 2025 &amp; Bobot'!B149="","",'2.1 Data FSVA 2025 &amp; Bobot'!B149)</f>
        <v/>
      </c>
      <c r="C149" s="1" t="str">
        <f>IF('2.1 Data FSVA 2025 &amp; Bobot'!C149="","",'2.1 Data FSVA 2025 &amp; Bobot'!C149)</f>
        <v/>
      </c>
      <c r="D149" s="1" t="str">
        <f>IF('2.1 Data FSVA 2025 &amp; Bobot'!D149="","",'2.1 Data FSVA 2025 &amp; Bobot'!D149)</f>
        <v/>
      </c>
      <c r="E149" s="1" t="str">
        <f>IF('2.1 Data FSVA 2025 &amp; Bobot'!E149="","",'2.1 Data FSVA 2025 &amp; Bobot'!E149)</f>
        <v/>
      </c>
      <c r="F149" s="2" t="str">
        <f>IF('2.1 Data FSVA 2025 &amp; Bobot'!F149="","",'2.1 Data FSVA 2025 &amp; Bobot'!F149)</f>
        <v/>
      </c>
      <c r="G149" s="64" t="str">
        <f>IF('2.1 Data FSVA 2025 &amp; Bobot'!G149="","",IF('2.1 Data FSVA 2025 &amp; Bobot'!G149&gt;='2.4 Prioritas Individu'!$Y$7,1,IF('2.1 Data FSVA 2025 &amp; Bobot'!G149&gt;='2.4 Prioritas Individu'!$Y$8,2,IF('2.1 Data FSVA 2025 &amp; Bobot'!G149&gt;='2.4 Prioritas Individu'!$Y$9,3,IF('2.1 Data FSVA 2025 &amp; Bobot'!G149&gt;='2.4 Prioritas Individu'!$Y$10,4,IF('2.1 Data FSVA 2025 &amp; Bobot'!G149&gt;='2.4 Prioritas Individu'!$Y$11,5,6))))))</f>
        <v/>
      </c>
      <c r="H149" s="64" t="str">
        <f>IF('2.1 Data FSVA 2025 &amp; Bobot'!I149="","",IF('2.1 Data FSVA 2025 &amp; Bobot'!I149&lt;'2.4 Prioritas Individu'!$Z$7,1,IF('2.1 Data FSVA 2025 &amp; Bobot'!I149&lt;'2.4 Prioritas Individu'!$Z$8,2,IF('2.1 Data FSVA 2025 &amp; Bobot'!I149&lt;'2.4 Prioritas Individu'!$Z$9,3,IF('2.1 Data FSVA 2025 &amp; Bobot'!I149&lt;'2.4 Prioritas Individu'!$Z$10,4,IF('2.1 Data FSVA 2025 &amp; Bobot'!I149&lt;'2.4 Prioritas Individu'!$Z$11,5,6))))))</f>
        <v/>
      </c>
      <c r="I149" s="64" t="str">
        <f>IF('2.1 Data FSVA 2025 &amp; Bobot'!K149="","",IF('2.1 Data FSVA 2025 &amp; Bobot'!K149&lt;'2.4 Prioritas Individu'!AA$7,1,IF('2.1 Data FSVA 2025 &amp; Bobot'!K149&lt;'2.4 Prioritas Individu'!AA$8,2,IF('2.1 Data FSVA 2025 &amp; Bobot'!K149&lt;'2.4 Prioritas Individu'!AA$9,3,IF('2.1 Data FSVA 2025 &amp; Bobot'!K149&lt;'2.4 Prioritas Individu'!AA$10,4,IF('2.1 Data FSVA 2025 &amp; Bobot'!K149&lt;'2.4 Prioritas Individu'!AA$11,5,6))))))</f>
        <v/>
      </c>
      <c r="J149" s="64" t="str">
        <f>IF('2.1 Data FSVA 2025 &amp; Bobot'!M149="","",IF('2.1 Data FSVA 2025 &amp; Bobot'!M149&lt;'2.4 Prioritas Individu'!AB$7,1,IF('2.1 Data FSVA 2025 &amp; Bobot'!M149&lt;'2.4 Prioritas Individu'!AB$8,2,IF('2.1 Data FSVA 2025 &amp; Bobot'!M149&lt;'2.4 Prioritas Individu'!AB$9,3,IF('2.1 Data FSVA 2025 &amp; Bobot'!M149&lt;'2.4 Prioritas Individu'!AB$10,4,IF('2.1 Data FSVA 2025 &amp; Bobot'!M149&lt;'2.4 Prioritas Individu'!AB$11,5,6))))))</f>
        <v/>
      </c>
      <c r="K149" s="64" t="str">
        <f>IF('2.1 Data FSVA 2025 &amp; Bobot'!O149="","",IF('2.1 Data FSVA 2025 &amp; Bobot'!O149&gt;='2.4 Prioritas Individu'!AC$7,1,IF('2.1 Data FSVA 2025 &amp; Bobot'!O149&gt;='2.4 Prioritas Individu'!AC$8,2,IF('2.1 Data FSVA 2025 &amp; Bobot'!O149&gt;='2.4 Prioritas Individu'!AC$9,3,IF('2.1 Data FSVA 2025 &amp; Bobot'!O149&gt;='2.4 Prioritas Individu'!AC$10,4,IF('2.1 Data FSVA 2025 &amp; Bobot'!O149&gt;='2.4 Prioritas Individu'!AC$11,5,6))))))</f>
        <v/>
      </c>
      <c r="L149" s="64" t="str">
        <f>IF('2.1 Data FSVA 2025 &amp; Bobot'!Q149="","",IF('2.1 Data FSVA 2025 &amp; Bobot'!Q149&gt;='2.4 Prioritas Individu'!AD$7,1,IF('2.1 Data FSVA 2025 &amp; Bobot'!Q149&gt;='2.4 Prioritas Individu'!AD$8,2,IF('2.1 Data FSVA 2025 &amp; Bobot'!Q149&gt;='2.4 Prioritas Individu'!AD$9,3,IF('2.1 Data FSVA 2025 &amp; Bobot'!Q149&gt;='2.4 Prioritas Individu'!AD$10,4,IF('2.1 Data FSVA 2025 &amp; Bobot'!Q149&gt;='2.4 Prioritas Individu'!AD$11,5,6))))))</f>
        <v/>
      </c>
      <c r="M149" s="64" t="str">
        <f>IF('2.1 Data FSVA 2025 &amp; Bobot'!S149="","",IF('2.1 Data FSVA 2025 &amp; Bobot'!S149&gt;='2.4 Prioritas Individu'!AE$7,1,IF('2.1 Data FSVA 2025 &amp; Bobot'!S149&gt;='2.4 Prioritas Individu'!AE$8,2,IF('2.1 Data FSVA 2025 &amp; Bobot'!S149&gt;='2.4 Prioritas Individu'!AE$9,3,IF('2.1 Data FSVA 2025 &amp; Bobot'!S149&gt;='2.4 Prioritas Individu'!AE$10,4,IF('2.1 Data FSVA 2025 &amp; Bobot'!S149&gt;='2.4 Prioritas Individu'!AE$11,5,6))))))</f>
        <v/>
      </c>
      <c r="N149" s="64" t="str">
        <f>IF('2.1 Data FSVA 2025 &amp; Bobot'!U149="","",IF('2.1 Data FSVA 2025 &amp; Bobot'!U149&lt;'2.4 Prioritas Individu'!AF$7,1,IF('2.1 Data FSVA 2025 &amp; Bobot'!U149&lt;'2.4 Prioritas Individu'!AF$8,2,IF('2.1 Data FSVA 2025 &amp; Bobot'!U149&lt;'2.4 Prioritas Individu'!AF$9,3,IF('2.1 Data FSVA 2025 &amp; Bobot'!U149&lt;'2.4 Prioritas Individu'!AF$10,4,IF('2.1 Data FSVA 2025 &amp; Bobot'!U149&lt;'2.4 Prioritas Individu'!AF$11,5,6))))))</f>
        <v/>
      </c>
      <c r="O149" s="64" t="str">
        <f>IF('2.1 Data FSVA 2025 &amp; Bobot'!W149="","",IF('2.1 Data FSVA 2025 &amp; Bobot'!W149&gt;='2.4 Prioritas Individu'!AG$7,1,IF('2.1 Data FSVA 2025 &amp; Bobot'!W149&gt;='2.4 Prioritas Individu'!AG$8,2,IF('2.1 Data FSVA 2025 &amp; Bobot'!W149&gt;='2.4 Prioritas Individu'!AG$9,3,IF('2.1 Data FSVA 2025 &amp; Bobot'!W149&gt;='2.4 Prioritas Individu'!AG$10,4,IF('2.1 Data FSVA 2025 &amp; Bobot'!W149&gt;='2.4 Prioritas Individu'!AG$11,5,6))))))</f>
        <v/>
      </c>
      <c r="P149" s="64" t="str">
        <f>IF('2.1 Data FSVA 2025 &amp; Bobot'!Y149="","",IF('2.1 Data FSVA 2025 &amp; Bobot'!Y149&lt;'2.4 Prioritas Individu'!AH$7,1,IF('2.1 Data FSVA 2025 &amp; Bobot'!Y149&lt;'2.4 Prioritas Individu'!AH$8,2,IF('2.1 Data FSVA 2025 &amp; Bobot'!Y149&lt;'2.4 Prioritas Individu'!AH$9,3,IF('2.1 Data FSVA 2025 &amp; Bobot'!Y149&lt;'2.4 Prioritas Individu'!AH$10,4,IF('2.1 Data FSVA 2025 &amp; Bobot'!Y149&lt;'2.4 Prioritas Individu'!AH$11,5,6))))))</f>
        <v/>
      </c>
      <c r="Q149" s="64" t="str">
        <f>IF('2.1 Data FSVA 2025 &amp; Bobot'!AA149="","",IF('2.1 Data FSVA 2025 &amp; Bobot'!AA149&lt;'2.4 Prioritas Individu'!AI$7,1,IF('2.1 Data FSVA 2025 &amp; Bobot'!AA149&lt;'2.4 Prioritas Individu'!AI$8,2,IF('2.1 Data FSVA 2025 &amp; Bobot'!AA149&lt;'2.4 Prioritas Individu'!AI$9,3,IF('2.1 Data FSVA 2025 &amp; Bobot'!AA149&lt;'2.4 Prioritas Individu'!AI$10,4,IF('2.1 Data FSVA 2025 &amp; Bobot'!AA149&lt;'2.4 Prioritas Individu'!AI$11,5,6))))))</f>
        <v/>
      </c>
      <c r="R149" s="64" t="str">
        <f>IF('2.1 Data FSVA 2025 &amp; Bobot'!AC149="","",IF('2.1 Data FSVA 2025 &amp; Bobot'!AC149&gt;='2.4 Prioritas Individu'!AJ$7,1,IF('2.1 Data FSVA 2025 &amp; Bobot'!AC149&gt;='2.4 Prioritas Individu'!AJ$8,2,IF('2.1 Data FSVA 2025 &amp; Bobot'!AC149&gt;='2.4 Prioritas Individu'!AJ$9,3,4))))</f>
        <v/>
      </c>
      <c r="S149" s="4" t="str">
        <f>'2.3 Indeks &amp; Cut off Komposit'!U153</f>
        <v>-</v>
      </c>
      <c r="T149" s="1" t="str">
        <f t="shared" si="4"/>
        <v>-</v>
      </c>
      <c r="U149" s="64" t="str">
        <f t="shared" si="5"/>
        <v>-</v>
      </c>
    </row>
    <row r="150" spans="1:21" x14ac:dyDescent="0.3">
      <c r="A150" s="1" t="str">
        <f>IF('2.1 Data FSVA 2025 &amp; Bobot'!A150="","",'2.1 Data FSVA 2025 &amp; Bobot'!A150)</f>
        <v/>
      </c>
      <c r="B150" s="2" t="str">
        <f>IF('2.1 Data FSVA 2025 &amp; Bobot'!B150="","",'2.1 Data FSVA 2025 &amp; Bobot'!B150)</f>
        <v/>
      </c>
      <c r="C150" s="1" t="str">
        <f>IF('2.1 Data FSVA 2025 &amp; Bobot'!C150="","",'2.1 Data FSVA 2025 &amp; Bobot'!C150)</f>
        <v/>
      </c>
      <c r="D150" s="1" t="str">
        <f>IF('2.1 Data FSVA 2025 &amp; Bobot'!D150="","",'2.1 Data FSVA 2025 &amp; Bobot'!D150)</f>
        <v/>
      </c>
      <c r="E150" s="1" t="str">
        <f>IF('2.1 Data FSVA 2025 &amp; Bobot'!E150="","",'2.1 Data FSVA 2025 &amp; Bobot'!E150)</f>
        <v/>
      </c>
      <c r="F150" s="2" t="str">
        <f>IF('2.1 Data FSVA 2025 &amp; Bobot'!F150="","",'2.1 Data FSVA 2025 &amp; Bobot'!F150)</f>
        <v/>
      </c>
      <c r="G150" s="64" t="str">
        <f>IF('2.1 Data FSVA 2025 &amp; Bobot'!G150="","",IF('2.1 Data FSVA 2025 &amp; Bobot'!G150&gt;='2.4 Prioritas Individu'!$Y$7,1,IF('2.1 Data FSVA 2025 &amp; Bobot'!G150&gt;='2.4 Prioritas Individu'!$Y$8,2,IF('2.1 Data FSVA 2025 &amp; Bobot'!G150&gt;='2.4 Prioritas Individu'!$Y$9,3,IF('2.1 Data FSVA 2025 &amp; Bobot'!G150&gt;='2.4 Prioritas Individu'!$Y$10,4,IF('2.1 Data FSVA 2025 &amp; Bobot'!G150&gt;='2.4 Prioritas Individu'!$Y$11,5,6))))))</f>
        <v/>
      </c>
      <c r="H150" s="64" t="str">
        <f>IF('2.1 Data FSVA 2025 &amp; Bobot'!I150="","",IF('2.1 Data FSVA 2025 &amp; Bobot'!I150&lt;'2.4 Prioritas Individu'!$Z$7,1,IF('2.1 Data FSVA 2025 &amp; Bobot'!I150&lt;'2.4 Prioritas Individu'!$Z$8,2,IF('2.1 Data FSVA 2025 &amp; Bobot'!I150&lt;'2.4 Prioritas Individu'!$Z$9,3,IF('2.1 Data FSVA 2025 &amp; Bobot'!I150&lt;'2.4 Prioritas Individu'!$Z$10,4,IF('2.1 Data FSVA 2025 &amp; Bobot'!I150&lt;'2.4 Prioritas Individu'!$Z$11,5,6))))))</f>
        <v/>
      </c>
      <c r="I150" s="64" t="str">
        <f>IF('2.1 Data FSVA 2025 &amp; Bobot'!K150="","",IF('2.1 Data FSVA 2025 &amp; Bobot'!K150&lt;'2.4 Prioritas Individu'!AA$7,1,IF('2.1 Data FSVA 2025 &amp; Bobot'!K150&lt;'2.4 Prioritas Individu'!AA$8,2,IF('2.1 Data FSVA 2025 &amp; Bobot'!K150&lt;'2.4 Prioritas Individu'!AA$9,3,IF('2.1 Data FSVA 2025 &amp; Bobot'!K150&lt;'2.4 Prioritas Individu'!AA$10,4,IF('2.1 Data FSVA 2025 &amp; Bobot'!K150&lt;'2.4 Prioritas Individu'!AA$11,5,6))))))</f>
        <v/>
      </c>
      <c r="J150" s="64" t="str">
        <f>IF('2.1 Data FSVA 2025 &amp; Bobot'!M150="","",IF('2.1 Data FSVA 2025 &amp; Bobot'!M150&lt;'2.4 Prioritas Individu'!AB$7,1,IF('2.1 Data FSVA 2025 &amp; Bobot'!M150&lt;'2.4 Prioritas Individu'!AB$8,2,IF('2.1 Data FSVA 2025 &amp; Bobot'!M150&lt;'2.4 Prioritas Individu'!AB$9,3,IF('2.1 Data FSVA 2025 &amp; Bobot'!M150&lt;'2.4 Prioritas Individu'!AB$10,4,IF('2.1 Data FSVA 2025 &amp; Bobot'!M150&lt;'2.4 Prioritas Individu'!AB$11,5,6))))))</f>
        <v/>
      </c>
      <c r="K150" s="64" t="str">
        <f>IF('2.1 Data FSVA 2025 &amp; Bobot'!O150="","",IF('2.1 Data FSVA 2025 &amp; Bobot'!O150&gt;='2.4 Prioritas Individu'!AC$7,1,IF('2.1 Data FSVA 2025 &amp; Bobot'!O150&gt;='2.4 Prioritas Individu'!AC$8,2,IF('2.1 Data FSVA 2025 &amp; Bobot'!O150&gt;='2.4 Prioritas Individu'!AC$9,3,IF('2.1 Data FSVA 2025 &amp; Bobot'!O150&gt;='2.4 Prioritas Individu'!AC$10,4,IF('2.1 Data FSVA 2025 &amp; Bobot'!O150&gt;='2.4 Prioritas Individu'!AC$11,5,6))))))</f>
        <v/>
      </c>
      <c r="L150" s="64" t="str">
        <f>IF('2.1 Data FSVA 2025 &amp; Bobot'!Q150="","",IF('2.1 Data FSVA 2025 &amp; Bobot'!Q150&gt;='2.4 Prioritas Individu'!AD$7,1,IF('2.1 Data FSVA 2025 &amp; Bobot'!Q150&gt;='2.4 Prioritas Individu'!AD$8,2,IF('2.1 Data FSVA 2025 &amp; Bobot'!Q150&gt;='2.4 Prioritas Individu'!AD$9,3,IF('2.1 Data FSVA 2025 &amp; Bobot'!Q150&gt;='2.4 Prioritas Individu'!AD$10,4,IF('2.1 Data FSVA 2025 &amp; Bobot'!Q150&gt;='2.4 Prioritas Individu'!AD$11,5,6))))))</f>
        <v/>
      </c>
      <c r="M150" s="64" t="str">
        <f>IF('2.1 Data FSVA 2025 &amp; Bobot'!S150="","",IF('2.1 Data FSVA 2025 &amp; Bobot'!S150&gt;='2.4 Prioritas Individu'!AE$7,1,IF('2.1 Data FSVA 2025 &amp; Bobot'!S150&gt;='2.4 Prioritas Individu'!AE$8,2,IF('2.1 Data FSVA 2025 &amp; Bobot'!S150&gt;='2.4 Prioritas Individu'!AE$9,3,IF('2.1 Data FSVA 2025 &amp; Bobot'!S150&gt;='2.4 Prioritas Individu'!AE$10,4,IF('2.1 Data FSVA 2025 &amp; Bobot'!S150&gt;='2.4 Prioritas Individu'!AE$11,5,6))))))</f>
        <v/>
      </c>
      <c r="N150" s="64" t="str">
        <f>IF('2.1 Data FSVA 2025 &amp; Bobot'!U150="","",IF('2.1 Data FSVA 2025 &amp; Bobot'!U150&lt;'2.4 Prioritas Individu'!AF$7,1,IF('2.1 Data FSVA 2025 &amp; Bobot'!U150&lt;'2.4 Prioritas Individu'!AF$8,2,IF('2.1 Data FSVA 2025 &amp; Bobot'!U150&lt;'2.4 Prioritas Individu'!AF$9,3,IF('2.1 Data FSVA 2025 &amp; Bobot'!U150&lt;'2.4 Prioritas Individu'!AF$10,4,IF('2.1 Data FSVA 2025 &amp; Bobot'!U150&lt;'2.4 Prioritas Individu'!AF$11,5,6))))))</f>
        <v/>
      </c>
      <c r="O150" s="64" t="str">
        <f>IF('2.1 Data FSVA 2025 &amp; Bobot'!W150="","",IF('2.1 Data FSVA 2025 &amp; Bobot'!W150&gt;='2.4 Prioritas Individu'!AG$7,1,IF('2.1 Data FSVA 2025 &amp; Bobot'!W150&gt;='2.4 Prioritas Individu'!AG$8,2,IF('2.1 Data FSVA 2025 &amp; Bobot'!W150&gt;='2.4 Prioritas Individu'!AG$9,3,IF('2.1 Data FSVA 2025 &amp; Bobot'!W150&gt;='2.4 Prioritas Individu'!AG$10,4,IF('2.1 Data FSVA 2025 &amp; Bobot'!W150&gt;='2.4 Prioritas Individu'!AG$11,5,6))))))</f>
        <v/>
      </c>
      <c r="P150" s="64" t="str">
        <f>IF('2.1 Data FSVA 2025 &amp; Bobot'!Y150="","",IF('2.1 Data FSVA 2025 &amp; Bobot'!Y150&lt;'2.4 Prioritas Individu'!AH$7,1,IF('2.1 Data FSVA 2025 &amp; Bobot'!Y150&lt;'2.4 Prioritas Individu'!AH$8,2,IF('2.1 Data FSVA 2025 &amp; Bobot'!Y150&lt;'2.4 Prioritas Individu'!AH$9,3,IF('2.1 Data FSVA 2025 &amp; Bobot'!Y150&lt;'2.4 Prioritas Individu'!AH$10,4,IF('2.1 Data FSVA 2025 &amp; Bobot'!Y150&lt;'2.4 Prioritas Individu'!AH$11,5,6))))))</f>
        <v/>
      </c>
      <c r="Q150" s="64" t="str">
        <f>IF('2.1 Data FSVA 2025 &amp; Bobot'!AA150="","",IF('2.1 Data FSVA 2025 &amp; Bobot'!AA150&lt;'2.4 Prioritas Individu'!AI$7,1,IF('2.1 Data FSVA 2025 &amp; Bobot'!AA150&lt;'2.4 Prioritas Individu'!AI$8,2,IF('2.1 Data FSVA 2025 &amp; Bobot'!AA150&lt;'2.4 Prioritas Individu'!AI$9,3,IF('2.1 Data FSVA 2025 &amp; Bobot'!AA150&lt;'2.4 Prioritas Individu'!AI$10,4,IF('2.1 Data FSVA 2025 &amp; Bobot'!AA150&lt;'2.4 Prioritas Individu'!AI$11,5,6))))))</f>
        <v/>
      </c>
      <c r="R150" s="64" t="str">
        <f>IF('2.1 Data FSVA 2025 &amp; Bobot'!AC150="","",IF('2.1 Data FSVA 2025 &amp; Bobot'!AC150&gt;='2.4 Prioritas Individu'!AJ$7,1,IF('2.1 Data FSVA 2025 &amp; Bobot'!AC150&gt;='2.4 Prioritas Individu'!AJ$8,2,IF('2.1 Data FSVA 2025 &amp; Bobot'!AC150&gt;='2.4 Prioritas Individu'!AJ$9,3,4))))</f>
        <v/>
      </c>
      <c r="S150" s="4" t="str">
        <f>'2.3 Indeks &amp; Cut off Komposit'!U154</f>
        <v>-</v>
      </c>
      <c r="T150" s="1" t="str">
        <f t="shared" si="4"/>
        <v>-</v>
      </c>
      <c r="U150" s="64" t="str">
        <f t="shared" si="5"/>
        <v>-</v>
      </c>
    </row>
    <row r="151" spans="1:21" x14ac:dyDescent="0.3">
      <c r="A151" s="1" t="str">
        <f>IF('2.1 Data FSVA 2025 &amp; Bobot'!A151="","",'2.1 Data FSVA 2025 &amp; Bobot'!A151)</f>
        <v/>
      </c>
      <c r="B151" s="2" t="str">
        <f>IF('2.1 Data FSVA 2025 &amp; Bobot'!B151="","",'2.1 Data FSVA 2025 &amp; Bobot'!B151)</f>
        <v/>
      </c>
      <c r="C151" s="1" t="str">
        <f>IF('2.1 Data FSVA 2025 &amp; Bobot'!C151="","",'2.1 Data FSVA 2025 &amp; Bobot'!C151)</f>
        <v/>
      </c>
      <c r="D151" s="1" t="str">
        <f>IF('2.1 Data FSVA 2025 &amp; Bobot'!D151="","",'2.1 Data FSVA 2025 &amp; Bobot'!D151)</f>
        <v/>
      </c>
      <c r="E151" s="1" t="str">
        <f>IF('2.1 Data FSVA 2025 &amp; Bobot'!E151="","",'2.1 Data FSVA 2025 &amp; Bobot'!E151)</f>
        <v/>
      </c>
      <c r="F151" s="2" t="str">
        <f>IF('2.1 Data FSVA 2025 &amp; Bobot'!F151="","",'2.1 Data FSVA 2025 &amp; Bobot'!F151)</f>
        <v/>
      </c>
      <c r="G151" s="64" t="str">
        <f>IF('2.1 Data FSVA 2025 &amp; Bobot'!G151="","",IF('2.1 Data FSVA 2025 &amp; Bobot'!G151&gt;='2.4 Prioritas Individu'!$Y$7,1,IF('2.1 Data FSVA 2025 &amp; Bobot'!G151&gt;='2.4 Prioritas Individu'!$Y$8,2,IF('2.1 Data FSVA 2025 &amp; Bobot'!G151&gt;='2.4 Prioritas Individu'!$Y$9,3,IF('2.1 Data FSVA 2025 &amp; Bobot'!G151&gt;='2.4 Prioritas Individu'!$Y$10,4,IF('2.1 Data FSVA 2025 &amp; Bobot'!G151&gt;='2.4 Prioritas Individu'!$Y$11,5,6))))))</f>
        <v/>
      </c>
      <c r="H151" s="64" t="str">
        <f>IF('2.1 Data FSVA 2025 &amp; Bobot'!I151="","",IF('2.1 Data FSVA 2025 &amp; Bobot'!I151&lt;'2.4 Prioritas Individu'!$Z$7,1,IF('2.1 Data FSVA 2025 &amp; Bobot'!I151&lt;'2.4 Prioritas Individu'!$Z$8,2,IF('2.1 Data FSVA 2025 &amp; Bobot'!I151&lt;'2.4 Prioritas Individu'!$Z$9,3,IF('2.1 Data FSVA 2025 &amp; Bobot'!I151&lt;'2.4 Prioritas Individu'!$Z$10,4,IF('2.1 Data FSVA 2025 &amp; Bobot'!I151&lt;'2.4 Prioritas Individu'!$Z$11,5,6))))))</f>
        <v/>
      </c>
      <c r="I151" s="64" t="str">
        <f>IF('2.1 Data FSVA 2025 &amp; Bobot'!K151="","",IF('2.1 Data FSVA 2025 &amp; Bobot'!K151&lt;'2.4 Prioritas Individu'!AA$7,1,IF('2.1 Data FSVA 2025 &amp; Bobot'!K151&lt;'2.4 Prioritas Individu'!AA$8,2,IF('2.1 Data FSVA 2025 &amp; Bobot'!K151&lt;'2.4 Prioritas Individu'!AA$9,3,IF('2.1 Data FSVA 2025 &amp; Bobot'!K151&lt;'2.4 Prioritas Individu'!AA$10,4,IF('2.1 Data FSVA 2025 &amp; Bobot'!K151&lt;'2.4 Prioritas Individu'!AA$11,5,6))))))</f>
        <v/>
      </c>
      <c r="J151" s="64" t="str">
        <f>IF('2.1 Data FSVA 2025 &amp; Bobot'!M151="","",IF('2.1 Data FSVA 2025 &amp; Bobot'!M151&lt;'2.4 Prioritas Individu'!AB$7,1,IF('2.1 Data FSVA 2025 &amp; Bobot'!M151&lt;'2.4 Prioritas Individu'!AB$8,2,IF('2.1 Data FSVA 2025 &amp; Bobot'!M151&lt;'2.4 Prioritas Individu'!AB$9,3,IF('2.1 Data FSVA 2025 &amp; Bobot'!M151&lt;'2.4 Prioritas Individu'!AB$10,4,IF('2.1 Data FSVA 2025 &amp; Bobot'!M151&lt;'2.4 Prioritas Individu'!AB$11,5,6))))))</f>
        <v/>
      </c>
      <c r="K151" s="64" t="str">
        <f>IF('2.1 Data FSVA 2025 &amp; Bobot'!O151="","",IF('2.1 Data FSVA 2025 &amp; Bobot'!O151&gt;='2.4 Prioritas Individu'!AC$7,1,IF('2.1 Data FSVA 2025 &amp; Bobot'!O151&gt;='2.4 Prioritas Individu'!AC$8,2,IF('2.1 Data FSVA 2025 &amp; Bobot'!O151&gt;='2.4 Prioritas Individu'!AC$9,3,IF('2.1 Data FSVA 2025 &amp; Bobot'!O151&gt;='2.4 Prioritas Individu'!AC$10,4,IF('2.1 Data FSVA 2025 &amp; Bobot'!O151&gt;='2.4 Prioritas Individu'!AC$11,5,6))))))</f>
        <v/>
      </c>
      <c r="L151" s="64" t="str">
        <f>IF('2.1 Data FSVA 2025 &amp; Bobot'!Q151="","",IF('2.1 Data FSVA 2025 &amp; Bobot'!Q151&gt;='2.4 Prioritas Individu'!AD$7,1,IF('2.1 Data FSVA 2025 &amp; Bobot'!Q151&gt;='2.4 Prioritas Individu'!AD$8,2,IF('2.1 Data FSVA 2025 &amp; Bobot'!Q151&gt;='2.4 Prioritas Individu'!AD$9,3,IF('2.1 Data FSVA 2025 &amp; Bobot'!Q151&gt;='2.4 Prioritas Individu'!AD$10,4,IF('2.1 Data FSVA 2025 &amp; Bobot'!Q151&gt;='2.4 Prioritas Individu'!AD$11,5,6))))))</f>
        <v/>
      </c>
      <c r="M151" s="64" t="str">
        <f>IF('2.1 Data FSVA 2025 &amp; Bobot'!S151="","",IF('2.1 Data FSVA 2025 &amp; Bobot'!S151&gt;='2.4 Prioritas Individu'!AE$7,1,IF('2.1 Data FSVA 2025 &amp; Bobot'!S151&gt;='2.4 Prioritas Individu'!AE$8,2,IF('2.1 Data FSVA 2025 &amp; Bobot'!S151&gt;='2.4 Prioritas Individu'!AE$9,3,IF('2.1 Data FSVA 2025 &amp; Bobot'!S151&gt;='2.4 Prioritas Individu'!AE$10,4,IF('2.1 Data FSVA 2025 &amp; Bobot'!S151&gt;='2.4 Prioritas Individu'!AE$11,5,6))))))</f>
        <v/>
      </c>
      <c r="N151" s="64" t="str">
        <f>IF('2.1 Data FSVA 2025 &amp; Bobot'!U151="","",IF('2.1 Data FSVA 2025 &amp; Bobot'!U151&lt;'2.4 Prioritas Individu'!AF$7,1,IF('2.1 Data FSVA 2025 &amp; Bobot'!U151&lt;'2.4 Prioritas Individu'!AF$8,2,IF('2.1 Data FSVA 2025 &amp; Bobot'!U151&lt;'2.4 Prioritas Individu'!AF$9,3,IF('2.1 Data FSVA 2025 &amp; Bobot'!U151&lt;'2.4 Prioritas Individu'!AF$10,4,IF('2.1 Data FSVA 2025 &amp; Bobot'!U151&lt;'2.4 Prioritas Individu'!AF$11,5,6))))))</f>
        <v/>
      </c>
      <c r="O151" s="64" t="str">
        <f>IF('2.1 Data FSVA 2025 &amp; Bobot'!W151="","",IF('2.1 Data FSVA 2025 &amp; Bobot'!W151&gt;='2.4 Prioritas Individu'!AG$7,1,IF('2.1 Data FSVA 2025 &amp; Bobot'!W151&gt;='2.4 Prioritas Individu'!AG$8,2,IF('2.1 Data FSVA 2025 &amp; Bobot'!W151&gt;='2.4 Prioritas Individu'!AG$9,3,IF('2.1 Data FSVA 2025 &amp; Bobot'!W151&gt;='2.4 Prioritas Individu'!AG$10,4,IF('2.1 Data FSVA 2025 &amp; Bobot'!W151&gt;='2.4 Prioritas Individu'!AG$11,5,6))))))</f>
        <v/>
      </c>
      <c r="P151" s="64" t="str">
        <f>IF('2.1 Data FSVA 2025 &amp; Bobot'!Y151="","",IF('2.1 Data FSVA 2025 &amp; Bobot'!Y151&lt;'2.4 Prioritas Individu'!AH$7,1,IF('2.1 Data FSVA 2025 &amp; Bobot'!Y151&lt;'2.4 Prioritas Individu'!AH$8,2,IF('2.1 Data FSVA 2025 &amp; Bobot'!Y151&lt;'2.4 Prioritas Individu'!AH$9,3,IF('2.1 Data FSVA 2025 &amp; Bobot'!Y151&lt;'2.4 Prioritas Individu'!AH$10,4,IF('2.1 Data FSVA 2025 &amp; Bobot'!Y151&lt;'2.4 Prioritas Individu'!AH$11,5,6))))))</f>
        <v/>
      </c>
      <c r="Q151" s="64" t="str">
        <f>IF('2.1 Data FSVA 2025 &amp; Bobot'!AA151="","",IF('2.1 Data FSVA 2025 &amp; Bobot'!AA151&lt;'2.4 Prioritas Individu'!AI$7,1,IF('2.1 Data FSVA 2025 &amp; Bobot'!AA151&lt;'2.4 Prioritas Individu'!AI$8,2,IF('2.1 Data FSVA 2025 &amp; Bobot'!AA151&lt;'2.4 Prioritas Individu'!AI$9,3,IF('2.1 Data FSVA 2025 &amp; Bobot'!AA151&lt;'2.4 Prioritas Individu'!AI$10,4,IF('2.1 Data FSVA 2025 &amp; Bobot'!AA151&lt;'2.4 Prioritas Individu'!AI$11,5,6))))))</f>
        <v/>
      </c>
      <c r="R151" s="64" t="str">
        <f>IF('2.1 Data FSVA 2025 &amp; Bobot'!AC151="","",IF('2.1 Data FSVA 2025 &amp; Bobot'!AC151&gt;='2.4 Prioritas Individu'!AJ$7,1,IF('2.1 Data FSVA 2025 &amp; Bobot'!AC151&gt;='2.4 Prioritas Individu'!AJ$8,2,IF('2.1 Data FSVA 2025 &amp; Bobot'!AC151&gt;='2.4 Prioritas Individu'!AJ$9,3,4))))</f>
        <v/>
      </c>
      <c r="S151" s="4" t="str">
        <f>'2.3 Indeks &amp; Cut off Komposit'!U155</f>
        <v>-</v>
      </c>
      <c r="T151" s="1" t="str">
        <f t="shared" si="4"/>
        <v>-</v>
      </c>
      <c r="U151" s="64" t="str">
        <f t="shared" si="5"/>
        <v>-</v>
      </c>
    </row>
    <row r="152" spans="1:21" x14ac:dyDescent="0.3">
      <c r="A152" s="1" t="str">
        <f>IF('2.1 Data FSVA 2025 &amp; Bobot'!A152="","",'2.1 Data FSVA 2025 &amp; Bobot'!A152)</f>
        <v/>
      </c>
      <c r="B152" s="2" t="str">
        <f>IF('2.1 Data FSVA 2025 &amp; Bobot'!B152="","",'2.1 Data FSVA 2025 &amp; Bobot'!B152)</f>
        <v/>
      </c>
      <c r="C152" s="1" t="str">
        <f>IF('2.1 Data FSVA 2025 &amp; Bobot'!C152="","",'2.1 Data FSVA 2025 &amp; Bobot'!C152)</f>
        <v/>
      </c>
      <c r="D152" s="1" t="str">
        <f>IF('2.1 Data FSVA 2025 &amp; Bobot'!D152="","",'2.1 Data FSVA 2025 &amp; Bobot'!D152)</f>
        <v/>
      </c>
      <c r="E152" s="1" t="str">
        <f>IF('2.1 Data FSVA 2025 &amp; Bobot'!E152="","",'2.1 Data FSVA 2025 &amp; Bobot'!E152)</f>
        <v/>
      </c>
      <c r="F152" s="2" t="str">
        <f>IF('2.1 Data FSVA 2025 &amp; Bobot'!F152="","",'2.1 Data FSVA 2025 &amp; Bobot'!F152)</f>
        <v/>
      </c>
      <c r="G152" s="64" t="str">
        <f>IF('2.1 Data FSVA 2025 &amp; Bobot'!G152="","",IF('2.1 Data FSVA 2025 &amp; Bobot'!G152&gt;='2.4 Prioritas Individu'!$Y$7,1,IF('2.1 Data FSVA 2025 &amp; Bobot'!G152&gt;='2.4 Prioritas Individu'!$Y$8,2,IF('2.1 Data FSVA 2025 &amp; Bobot'!G152&gt;='2.4 Prioritas Individu'!$Y$9,3,IF('2.1 Data FSVA 2025 &amp; Bobot'!G152&gt;='2.4 Prioritas Individu'!$Y$10,4,IF('2.1 Data FSVA 2025 &amp; Bobot'!G152&gt;='2.4 Prioritas Individu'!$Y$11,5,6))))))</f>
        <v/>
      </c>
      <c r="H152" s="64" t="str">
        <f>IF('2.1 Data FSVA 2025 &amp; Bobot'!I152="","",IF('2.1 Data FSVA 2025 &amp; Bobot'!I152&lt;'2.4 Prioritas Individu'!$Z$7,1,IF('2.1 Data FSVA 2025 &amp; Bobot'!I152&lt;'2.4 Prioritas Individu'!$Z$8,2,IF('2.1 Data FSVA 2025 &amp; Bobot'!I152&lt;'2.4 Prioritas Individu'!$Z$9,3,IF('2.1 Data FSVA 2025 &amp; Bobot'!I152&lt;'2.4 Prioritas Individu'!$Z$10,4,IF('2.1 Data FSVA 2025 &amp; Bobot'!I152&lt;'2.4 Prioritas Individu'!$Z$11,5,6))))))</f>
        <v/>
      </c>
      <c r="I152" s="64" t="str">
        <f>IF('2.1 Data FSVA 2025 &amp; Bobot'!K152="","",IF('2.1 Data FSVA 2025 &amp; Bobot'!K152&lt;'2.4 Prioritas Individu'!AA$7,1,IF('2.1 Data FSVA 2025 &amp; Bobot'!K152&lt;'2.4 Prioritas Individu'!AA$8,2,IF('2.1 Data FSVA 2025 &amp; Bobot'!K152&lt;'2.4 Prioritas Individu'!AA$9,3,IF('2.1 Data FSVA 2025 &amp; Bobot'!K152&lt;'2.4 Prioritas Individu'!AA$10,4,IF('2.1 Data FSVA 2025 &amp; Bobot'!K152&lt;'2.4 Prioritas Individu'!AA$11,5,6))))))</f>
        <v/>
      </c>
      <c r="J152" s="64" t="str">
        <f>IF('2.1 Data FSVA 2025 &amp; Bobot'!M152="","",IF('2.1 Data FSVA 2025 &amp; Bobot'!M152&lt;'2.4 Prioritas Individu'!AB$7,1,IF('2.1 Data FSVA 2025 &amp; Bobot'!M152&lt;'2.4 Prioritas Individu'!AB$8,2,IF('2.1 Data FSVA 2025 &amp; Bobot'!M152&lt;'2.4 Prioritas Individu'!AB$9,3,IF('2.1 Data FSVA 2025 &amp; Bobot'!M152&lt;'2.4 Prioritas Individu'!AB$10,4,IF('2.1 Data FSVA 2025 &amp; Bobot'!M152&lt;'2.4 Prioritas Individu'!AB$11,5,6))))))</f>
        <v/>
      </c>
      <c r="K152" s="64" t="str">
        <f>IF('2.1 Data FSVA 2025 &amp; Bobot'!O152="","",IF('2.1 Data FSVA 2025 &amp; Bobot'!O152&gt;='2.4 Prioritas Individu'!AC$7,1,IF('2.1 Data FSVA 2025 &amp; Bobot'!O152&gt;='2.4 Prioritas Individu'!AC$8,2,IF('2.1 Data FSVA 2025 &amp; Bobot'!O152&gt;='2.4 Prioritas Individu'!AC$9,3,IF('2.1 Data FSVA 2025 &amp; Bobot'!O152&gt;='2.4 Prioritas Individu'!AC$10,4,IF('2.1 Data FSVA 2025 &amp; Bobot'!O152&gt;='2.4 Prioritas Individu'!AC$11,5,6))))))</f>
        <v/>
      </c>
      <c r="L152" s="64" t="str">
        <f>IF('2.1 Data FSVA 2025 &amp; Bobot'!Q152="","",IF('2.1 Data FSVA 2025 &amp; Bobot'!Q152&gt;='2.4 Prioritas Individu'!AD$7,1,IF('2.1 Data FSVA 2025 &amp; Bobot'!Q152&gt;='2.4 Prioritas Individu'!AD$8,2,IF('2.1 Data FSVA 2025 &amp; Bobot'!Q152&gt;='2.4 Prioritas Individu'!AD$9,3,IF('2.1 Data FSVA 2025 &amp; Bobot'!Q152&gt;='2.4 Prioritas Individu'!AD$10,4,IF('2.1 Data FSVA 2025 &amp; Bobot'!Q152&gt;='2.4 Prioritas Individu'!AD$11,5,6))))))</f>
        <v/>
      </c>
      <c r="M152" s="64" t="str">
        <f>IF('2.1 Data FSVA 2025 &amp; Bobot'!S152="","",IF('2.1 Data FSVA 2025 &amp; Bobot'!S152&gt;='2.4 Prioritas Individu'!AE$7,1,IF('2.1 Data FSVA 2025 &amp; Bobot'!S152&gt;='2.4 Prioritas Individu'!AE$8,2,IF('2.1 Data FSVA 2025 &amp; Bobot'!S152&gt;='2.4 Prioritas Individu'!AE$9,3,IF('2.1 Data FSVA 2025 &amp; Bobot'!S152&gt;='2.4 Prioritas Individu'!AE$10,4,IF('2.1 Data FSVA 2025 &amp; Bobot'!S152&gt;='2.4 Prioritas Individu'!AE$11,5,6))))))</f>
        <v/>
      </c>
      <c r="N152" s="64" t="str">
        <f>IF('2.1 Data FSVA 2025 &amp; Bobot'!U152="","",IF('2.1 Data FSVA 2025 &amp; Bobot'!U152&lt;'2.4 Prioritas Individu'!AF$7,1,IF('2.1 Data FSVA 2025 &amp; Bobot'!U152&lt;'2.4 Prioritas Individu'!AF$8,2,IF('2.1 Data FSVA 2025 &amp; Bobot'!U152&lt;'2.4 Prioritas Individu'!AF$9,3,IF('2.1 Data FSVA 2025 &amp; Bobot'!U152&lt;'2.4 Prioritas Individu'!AF$10,4,IF('2.1 Data FSVA 2025 &amp; Bobot'!U152&lt;'2.4 Prioritas Individu'!AF$11,5,6))))))</f>
        <v/>
      </c>
      <c r="O152" s="64" t="str">
        <f>IF('2.1 Data FSVA 2025 &amp; Bobot'!W152="","",IF('2.1 Data FSVA 2025 &amp; Bobot'!W152&gt;='2.4 Prioritas Individu'!AG$7,1,IF('2.1 Data FSVA 2025 &amp; Bobot'!W152&gt;='2.4 Prioritas Individu'!AG$8,2,IF('2.1 Data FSVA 2025 &amp; Bobot'!W152&gt;='2.4 Prioritas Individu'!AG$9,3,IF('2.1 Data FSVA 2025 &amp; Bobot'!W152&gt;='2.4 Prioritas Individu'!AG$10,4,IF('2.1 Data FSVA 2025 &amp; Bobot'!W152&gt;='2.4 Prioritas Individu'!AG$11,5,6))))))</f>
        <v/>
      </c>
      <c r="P152" s="64" t="str">
        <f>IF('2.1 Data FSVA 2025 &amp; Bobot'!Y152="","",IF('2.1 Data FSVA 2025 &amp; Bobot'!Y152&lt;'2.4 Prioritas Individu'!AH$7,1,IF('2.1 Data FSVA 2025 &amp; Bobot'!Y152&lt;'2.4 Prioritas Individu'!AH$8,2,IF('2.1 Data FSVA 2025 &amp; Bobot'!Y152&lt;'2.4 Prioritas Individu'!AH$9,3,IF('2.1 Data FSVA 2025 &amp; Bobot'!Y152&lt;'2.4 Prioritas Individu'!AH$10,4,IF('2.1 Data FSVA 2025 &amp; Bobot'!Y152&lt;'2.4 Prioritas Individu'!AH$11,5,6))))))</f>
        <v/>
      </c>
      <c r="Q152" s="64" t="str">
        <f>IF('2.1 Data FSVA 2025 &amp; Bobot'!AA152="","",IF('2.1 Data FSVA 2025 &amp; Bobot'!AA152&lt;'2.4 Prioritas Individu'!AI$7,1,IF('2.1 Data FSVA 2025 &amp; Bobot'!AA152&lt;'2.4 Prioritas Individu'!AI$8,2,IF('2.1 Data FSVA 2025 &amp; Bobot'!AA152&lt;'2.4 Prioritas Individu'!AI$9,3,IF('2.1 Data FSVA 2025 &amp; Bobot'!AA152&lt;'2.4 Prioritas Individu'!AI$10,4,IF('2.1 Data FSVA 2025 &amp; Bobot'!AA152&lt;'2.4 Prioritas Individu'!AI$11,5,6))))))</f>
        <v/>
      </c>
      <c r="R152" s="64" t="str">
        <f>IF('2.1 Data FSVA 2025 &amp; Bobot'!AC152="","",IF('2.1 Data FSVA 2025 &amp; Bobot'!AC152&gt;='2.4 Prioritas Individu'!AJ$7,1,IF('2.1 Data FSVA 2025 &amp; Bobot'!AC152&gt;='2.4 Prioritas Individu'!AJ$8,2,IF('2.1 Data FSVA 2025 &amp; Bobot'!AC152&gt;='2.4 Prioritas Individu'!AJ$9,3,4))))</f>
        <v/>
      </c>
      <c r="S152" s="4" t="str">
        <f>'2.3 Indeks &amp; Cut off Komposit'!U156</f>
        <v>-</v>
      </c>
      <c r="T152" s="1" t="str">
        <f t="shared" si="4"/>
        <v>-</v>
      </c>
      <c r="U152" s="64" t="str">
        <f t="shared" si="5"/>
        <v>-</v>
      </c>
    </row>
    <row r="153" spans="1:21" x14ac:dyDescent="0.3">
      <c r="A153" s="1" t="str">
        <f>IF('2.1 Data FSVA 2025 &amp; Bobot'!A153="","",'2.1 Data FSVA 2025 &amp; Bobot'!A153)</f>
        <v/>
      </c>
      <c r="B153" s="2" t="str">
        <f>IF('2.1 Data FSVA 2025 &amp; Bobot'!B153="","",'2.1 Data FSVA 2025 &amp; Bobot'!B153)</f>
        <v/>
      </c>
      <c r="C153" s="1" t="str">
        <f>IF('2.1 Data FSVA 2025 &amp; Bobot'!C153="","",'2.1 Data FSVA 2025 &amp; Bobot'!C153)</f>
        <v/>
      </c>
      <c r="D153" s="1" t="str">
        <f>IF('2.1 Data FSVA 2025 &amp; Bobot'!D153="","",'2.1 Data FSVA 2025 &amp; Bobot'!D153)</f>
        <v/>
      </c>
      <c r="E153" s="1" t="str">
        <f>IF('2.1 Data FSVA 2025 &amp; Bobot'!E153="","",'2.1 Data FSVA 2025 &amp; Bobot'!E153)</f>
        <v/>
      </c>
      <c r="F153" s="2" t="str">
        <f>IF('2.1 Data FSVA 2025 &amp; Bobot'!F153="","",'2.1 Data FSVA 2025 &amp; Bobot'!F153)</f>
        <v/>
      </c>
      <c r="G153" s="64" t="str">
        <f>IF('2.1 Data FSVA 2025 &amp; Bobot'!G153="","",IF('2.1 Data FSVA 2025 &amp; Bobot'!G153&gt;='2.4 Prioritas Individu'!$Y$7,1,IF('2.1 Data FSVA 2025 &amp; Bobot'!G153&gt;='2.4 Prioritas Individu'!$Y$8,2,IF('2.1 Data FSVA 2025 &amp; Bobot'!G153&gt;='2.4 Prioritas Individu'!$Y$9,3,IF('2.1 Data FSVA 2025 &amp; Bobot'!G153&gt;='2.4 Prioritas Individu'!$Y$10,4,IF('2.1 Data FSVA 2025 &amp; Bobot'!G153&gt;='2.4 Prioritas Individu'!$Y$11,5,6))))))</f>
        <v/>
      </c>
      <c r="H153" s="64" t="str">
        <f>IF('2.1 Data FSVA 2025 &amp; Bobot'!I153="","",IF('2.1 Data FSVA 2025 &amp; Bobot'!I153&lt;'2.4 Prioritas Individu'!$Z$7,1,IF('2.1 Data FSVA 2025 &amp; Bobot'!I153&lt;'2.4 Prioritas Individu'!$Z$8,2,IF('2.1 Data FSVA 2025 &amp; Bobot'!I153&lt;'2.4 Prioritas Individu'!$Z$9,3,IF('2.1 Data FSVA 2025 &amp; Bobot'!I153&lt;'2.4 Prioritas Individu'!$Z$10,4,IF('2.1 Data FSVA 2025 &amp; Bobot'!I153&lt;'2.4 Prioritas Individu'!$Z$11,5,6))))))</f>
        <v/>
      </c>
      <c r="I153" s="64" t="str">
        <f>IF('2.1 Data FSVA 2025 &amp; Bobot'!K153="","",IF('2.1 Data FSVA 2025 &amp; Bobot'!K153&lt;'2.4 Prioritas Individu'!AA$7,1,IF('2.1 Data FSVA 2025 &amp; Bobot'!K153&lt;'2.4 Prioritas Individu'!AA$8,2,IF('2.1 Data FSVA 2025 &amp; Bobot'!K153&lt;'2.4 Prioritas Individu'!AA$9,3,IF('2.1 Data FSVA 2025 &amp; Bobot'!K153&lt;'2.4 Prioritas Individu'!AA$10,4,IF('2.1 Data FSVA 2025 &amp; Bobot'!K153&lt;'2.4 Prioritas Individu'!AA$11,5,6))))))</f>
        <v/>
      </c>
      <c r="J153" s="64" t="str">
        <f>IF('2.1 Data FSVA 2025 &amp; Bobot'!M153="","",IF('2.1 Data FSVA 2025 &amp; Bobot'!M153&lt;'2.4 Prioritas Individu'!AB$7,1,IF('2.1 Data FSVA 2025 &amp; Bobot'!M153&lt;'2.4 Prioritas Individu'!AB$8,2,IF('2.1 Data FSVA 2025 &amp; Bobot'!M153&lt;'2.4 Prioritas Individu'!AB$9,3,IF('2.1 Data FSVA 2025 &amp; Bobot'!M153&lt;'2.4 Prioritas Individu'!AB$10,4,IF('2.1 Data FSVA 2025 &amp; Bobot'!M153&lt;'2.4 Prioritas Individu'!AB$11,5,6))))))</f>
        <v/>
      </c>
      <c r="K153" s="64" t="str">
        <f>IF('2.1 Data FSVA 2025 &amp; Bobot'!O153="","",IF('2.1 Data FSVA 2025 &amp; Bobot'!O153&gt;='2.4 Prioritas Individu'!AC$7,1,IF('2.1 Data FSVA 2025 &amp; Bobot'!O153&gt;='2.4 Prioritas Individu'!AC$8,2,IF('2.1 Data FSVA 2025 &amp; Bobot'!O153&gt;='2.4 Prioritas Individu'!AC$9,3,IF('2.1 Data FSVA 2025 &amp; Bobot'!O153&gt;='2.4 Prioritas Individu'!AC$10,4,IF('2.1 Data FSVA 2025 &amp; Bobot'!O153&gt;='2.4 Prioritas Individu'!AC$11,5,6))))))</f>
        <v/>
      </c>
      <c r="L153" s="64" t="str">
        <f>IF('2.1 Data FSVA 2025 &amp; Bobot'!Q153="","",IF('2.1 Data FSVA 2025 &amp; Bobot'!Q153&gt;='2.4 Prioritas Individu'!AD$7,1,IF('2.1 Data FSVA 2025 &amp; Bobot'!Q153&gt;='2.4 Prioritas Individu'!AD$8,2,IF('2.1 Data FSVA 2025 &amp; Bobot'!Q153&gt;='2.4 Prioritas Individu'!AD$9,3,IF('2.1 Data FSVA 2025 &amp; Bobot'!Q153&gt;='2.4 Prioritas Individu'!AD$10,4,IF('2.1 Data FSVA 2025 &amp; Bobot'!Q153&gt;='2.4 Prioritas Individu'!AD$11,5,6))))))</f>
        <v/>
      </c>
      <c r="M153" s="64" t="str">
        <f>IF('2.1 Data FSVA 2025 &amp; Bobot'!S153="","",IF('2.1 Data FSVA 2025 &amp; Bobot'!S153&gt;='2.4 Prioritas Individu'!AE$7,1,IF('2.1 Data FSVA 2025 &amp; Bobot'!S153&gt;='2.4 Prioritas Individu'!AE$8,2,IF('2.1 Data FSVA 2025 &amp; Bobot'!S153&gt;='2.4 Prioritas Individu'!AE$9,3,IF('2.1 Data FSVA 2025 &amp; Bobot'!S153&gt;='2.4 Prioritas Individu'!AE$10,4,IF('2.1 Data FSVA 2025 &amp; Bobot'!S153&gt;='2.4 Prioritas Individu'!AE$11,5,6))))))</f>
        <v/>
      </c>
      <c r="N153" s="64" t="str">
        <f>IF('2.1 Data FSVA 2025 &amp; Bobot'!U153="","",IF('2.1 Data FSVA 2025 &amp; Bobot'!U153&lt;'2.4 Prioritas Individu'!AF$7,1,IF('2.1 Data FSVA 2025 &amp; Bobot'!U153&lt;'2.4 Prioritas Individu'!AF$8,2,IF('2.1 Data FSVA 2025 &amp; Bobot'!U153&lt;'2.4 Prioritas Individu'!AF$9,3,IF('2.1 Data FSVA 2025 &amp; Bobot'!U153&lt;'2.4 Prioritas Individu'!AF$10,4,IF('2.1 Data FSVA 2025 &amp; Bobot'!U153&lt;'2.4 Prioritas Individu'!AF$11,5,6))))))</f>
        <v/>
      </c>
      <c r="O153" s="64" t="str">
        <f>IF('2.1 Data FSVA 2025 &amp; Bobot'!W153="","",IF('2.1 Data FSVA 2025 &amp; Bobot'!W153&gt;='2.4 Prioritas Individu'!AG$7,1,IF('2.1 Data FSVA 2025 &amp; Bobot'!W153&gt;='2.4 Prioritas Individu'!AG$8,2,IF('2.1 Data FSVA 2025 &amp; Bobot'!W153&gt;='2.4 Prioritas Individu'!AG$9,3,IF('2.1 Data FSVA 2025 &amp; Bobot'!W153&gt;='2.4 Prioritas Individu'!AG$10,4,IF('2.1 Data FSVA 2025 &amp; Bobot'!W153&gt;='2.4 Prioritas Individu'!AG$11,5,6))))))</f>
        <v/>
      </c>
      <c r="P153" s="64" t="str">
        <f>IF('2.1 Data FSVA 2025 &amp; Bobot'!Y153="","",IF('2.1 Data FSVA 2025 &amp; Bobot'!Y153&lt;'2.4 Prioritas Individu'!AH$7,1,IF('2.1 Data FSVA 2025 &amp; Bobot'!Y153&lt;'2.4 Prioritas Individu'!AH$8,2,IF('2.1 Data FSVA 2025 &amp; Bobot'!Y153&lt;'2.4 Prioritas Individu'!AH$9,3,IF('2.1 Data FSVA 2025 &amp; Bobot'!Y153&lt;'2.4 Prioritas Individu'!AH$10,4,IF('2.1 Data FSVA 2025 &amp; Bobot'!Y153&lt;'2.4 Prioritas Individu'!AH$11,5,6))))))</f>
        <v/>
      </c>
      <c r="Q153" s="64" t="str">
        <f>IF('2.1 Data FSVA 2025 &amp; Bobot'!AA153="","",IF('2.1 Data FSVA 2025 &amp; Bobot'!AA153&lt;'2.4 Prioritas Individu'!AI$7,1,IF('2.1 Data FSVA 2025 &amp; Bobot'!AA153&lt;'2.4 Prioritas Individu'!AI$8,2,IF('2.1 Data FSVA 2025 &amp; Bobot'!AA153&lt;'2.4 Prioritas Individu'!AI$9,3,IF('2.1 Data FSVA 2025 &amp; Bobot'!AA153&lt;'2.4 Prioritas Individu'!AI$10,4,IF('2.1 Data FSVA 2025 &amp; Bobot'!AA153&lt;'2.4 Prioritas Individu'!AI$11,5,6))))))</f>
        <v/>
      </c>
      <c r="R153" s="64" t="str">
        <f>IF('2.1 Data FSVA 2025 &amp; Bobot'!AC153="","",IF('2.1 Data FSVA 2025 &amp; Bobot'!AC153&gt;='2.4 Prioritas Individu'!AJ$7,1,IF('2.1 Data FSVA 2025 &amp; Bobot'!AC153&gt;='2.4 Prioritas Individu'!AJ$8,2,IF('2.1 Data FSVA 2025 &amp; Bobot'!AC153&gt;='2.4 Prioritas Individu'!AJ$9,3,4))))</f>
        <v/>
      </c>
      <c r="S153" s="4" t="str">
        <f>'2.3 Indeks &amp; Cut off Komposit'!U157</f>
        <v>-</v>
      </c>
      <c r="T153" s="1" t="str">
        <f t="shared" si="4"/>
        <v>-</v>
      </c>
      <c r="U153" s="64" t="str">
        <f t="shared" si="5"/>
        <v>-</v>
      </c>
    </row>
    <row r="154" spans="1:21" x14ac:dyDescent="0.3">
      <c r="A154" s="1" t="str">
        <f>IF('2.1 Data FSVA 2025 &amp; Bobot'!A154="","",'2.1 Data FSVA 2025 &amp; Bobot'!A154)</f>
        <v/>
      </c>
      <c r="B154" s="2" t="str">
        <f>IF('2.1 Data FSVA 2025 &amp; Bobot'!B154="","",'2.1 Data FSVA 2025 &amp; Bobot'!B154)</f>
        <v/>
      </c>
      <c r="C154" s="1" t="str">
        <f>IF('2.1 Data FSVA 2025 &amp; Bobot'!C154="","",'2.1 Data FSVA 2025 &amp; Bobot'!C154)</f>
        <v/>
      </c>
      <c r="D154" s="1" t="str">
        <f>IF('2.1 Data FSVA 2025 &amp; Bobot'!D154="","",'2.1 Data FSVA 2025 &amp; Bobot'!D154)</f>
        <v/>
      </c>
      <c r="E154" s="1" t="str">
        <f>IF('2.1 Data FSVA 2025 &amp; Bobot'!E154="","",'2.1 Data FSVA 2025 &amp; Bobot'!E154)</f>
        <v/>
      </c>
      <c r="F154" s="2" t="str">
        <f>IF('2.1 Data FSVA 2025 &amp; Bobot'!F154="","",'2.1 Data FSVA 2025 &amp; Bobot'!F154)</f>
        <v/>
      </c>
      <c r="G154" s="64" t="str">
        <f>IF('2.1 Data FSVA 2025 &amp; Bobot'!G154="","",IF('2.1 Data FSVA 2025 &amp; Bobot'!G154&gt;='2.4 Prioritas Individu'!$Y$7,1,IF('2.1 Data FSVA 2025 &amp; Bobot'!G154&gt;='2.4 Prioritas Individu'!$Y$8,2,IF('2.1 Data FSVA 2025 &amp; Bobot'!G154&gt;='2.4 Prioritas Individu'!$Y$9,3,IF('2.1 Data FSVA 2025 &amp; Bobot'!G154&gt;='2.4 Prioritas Individu'!$Y$10,4,IF('2.1 Data FSVA 2025 &amp; Bobot'!G154&gt;='2.4 Prioritas Individu'!$Y$11,5,6))))))</f>
        <v/>
      </c>
      <c r="H154" s="64" t="str">
        <f>IF('2.1 Data FSVA 2025 &amp; Bobot'!I154="","",IF('2.1 Data FSVA 2025 &amp; Bobot'!I154&lt;'2.4 Prioritas Individu'!$Z$7,1,IF('2.1 Data FSVA 2025 &amp; Bobot'!I154&lt;'2.4 Prioritas Individu'!$Z$8,2,IF('2.1 Data FSVA 2025 &amp; Bobot'!I154&lt;'2.4 Prioritas Individu'!$Z$9,3,IF('2.1 Data FSVA 2025 &amp; Bobot'!I154&lt;'2.4 Prioritas Individu'!$Z$10,4,IF('2.1 Data FSVA 2025 &amp; Bobot'!I154&lt;'2.4 Prioritas Individu'!$Z$11,5,6))))))</f>
        <v/>
      </c>
      <c r="I154" s="64" t="str">
        <f>IF('2.1 Data FSVA 2025 &amp; Bobot'!K154="","",IF('2.1 Data FSVA 2025 &amp; Bobot'!K154&lt;'2.4 Prioritas Individu'!AA$7,1,IF('2.1 Data FSVA 2025 &amp; Bobot'!K154&lt;'2.4 Prioritas Individu'!AA$8,2,IF('2.1 Data FSVA 2025 &amp; Bobot'!K154&lt;'2.4 Prioritas Individu'!AA$9,3,IF('2.1 Data FSVA 2025 &amp; Bobot'!K154&lt;'2.4 Prioritas Individu'!AA$10,4,IF('2.1 Data FSVA 2025 &amp; Bobot'!K154&lt;'2.4 Prioritas Individu'!AA$11,5,6))))))</f>
        <v/>
      </c>
      <c r="J154" s="64" t="str">
        <f>IF('2.1 Data FSVA 2025 &amp; Bobot'!M154="","",IF('2.1 Data FSVA 2025 &amp; Bobot'!M154&lt;'2.4 Prioritas Individu'!AB$7,1,IF('2.1 Data FSVA 2025 &amp; Bobot'!M154&lt;'2.4 Prioritas Individu'!AB$8,2,IF('2.1 Data FSVA 2025 &amp; Bobot'!M154&lt;'2.4 Prioritas Individu'!AB$9,3,IF('2.1 Data FSVA 2025 &amp; Bobot'!M154&lt;'2.4 Prioritas Individu'!AB$10,4,IF('2.1 Data FSVA 2025 &amp; Bobot'!M154&lt;'2.4 Prioritas Individu'!AB$11,5,6))))))</f>
        <v/>
      </c>
      <c r="K154" s="64" t="str">
        <f>IF('2.1 Data FSVA 2025 &amp; Bobot'!O154="","",IF('2.1 Data FSVA 2025 &amp; Bobot'!O154&gt;='2.4 Prioritas Individu'!AC$7,1,IF('2.1 Data FSVA 2025 &amp; Bobot'!O154&gt;='2.4 Prioritas Individu'!AC$8,2,IF('2.1 Data FSVA 2025 &amp; Bobot'!O154&gt;='2.4 Prioritas Individu'!AC$9,3,IF('2.1 Data FSVA 2025 &amp; Bobot'!O154&gt;='2.4 Prioritas Individu'!AC$10,4,IF('2.1 Data FSVA 2025 &amp; Bobot'!O154&gt;='2.4 Prioritas Individu'!AC$11,5,6))))))</f>
        <v/>
      </c>
      <c r="L154" s="64" t="str">
        <f>IF('2.1 Data FSVA 2025 &amp; Bobot'!Q154="","",IF('2.1 Data FSVA 2025 &amp; Bobot'!Q154&gt;='2.4 Prioritas Individu'!AD$7,1,IF('2.1 Data FSVA 2025 &amp; Bobot'!Q154&gt;='2.4 Prioritas Individu'!AD$8,2,IF('2.1 Data FSVA 2025 &amp; Bobot'!Q154&gt;='2.4 Prioritas Individu'!AD$9,3,IF('2.1 Data FSVA 2025 &amp; Bobot'!Q154&gt;='2.4 Prioritas Individu'!AD$10,4,IF('2.1 Data FSVA 2025 &amp; Bobot'!Q154&gt;='2.4 Prioritas Individu'!AD$11,5,6))))))</f>
        <v/>
      </c>
      <c r="M154" s="64" t="str">
        <f>IF('2.1 Data FSVA 2025 &amp; Bobot'!S154="","",IF('2.1 Data FSVA 2025 &amp; Bobot'!S154&gt;='2.4 Prioritas Individu'!AE$7,1,IF('2.1 Data FSVA 2025 &amp; Bobot'!S154&gt;='2.4 Prioritas Individu'!AE$8,2,IF('2.1 Data FSVA 2025 &amp; Bobot'!S154&gt;='2.4 Prioritas Individu'!AE$9,3,IF('2.1 Data FSVA 2025 &amp; Bobot'!S154&gt;='2.4 Prioritas Individu'!AE$10,4,IF('2.1 Data FSVA 2025 &amp; Bobot'!S154&gt;='2.4 Prioritas Individu'!AE$11,5,6))))))</f>
        <v/>
      </c>
      <c r="N154" s="64" t="str">
        <f>IF('2.1 Data FSVA 2025 &amp; Bobot'!U154="","",IF('2.1 Data FSVA 2025 &amp; Bobot'!U154&lt;'2.4 Prioritas Individu'!AF$7,1,IF('2.1 Data FSVA 2025 &amp; Bobot'!U154&lt;'2.4 Prioritas Individu'!AF$8,2,IF('2.1 Data FSVA 2025 &amp; Bobot'!U154&lt;'2.4 Prioritas Individu'!AF$9,3,IF('2.1 Data FSVA 2025 &amp; Bobot'!U154&lt;'2.4 Prioritas Individu'!AF$10,4,IF('2.1 Data FSVA 2025 &amp; Bobot'!U154&lt;'2.4 Prioritas Individu'!AF$11,5,6))))))</f>
        <v/>
      </c>
      <c r="O154" s="64" t="str">
        <f>IF('2.1 Data FSVA 2025 &amp; Bobot'!W154="","",IF('2.1 Data FSVA 2025 &amp; Bobot'!W154&gt;='2.4 Prioritas Individu'!AG$7,1,IF('2.1 Data FSVA 2025 &amp; Bobot'!W154&gt;='2.4 Prioritas Individu'!AG$8,2,IF('2.1 Data FSVA 2025 &amp; Bobot'!W154&gt;='2.4 Prioritas Individu'!AG$9,3,IF('2.1 Data FSVA 2025 &amp; Bobot'!W154&gt;='2.4 Prioritas Individu'!AG$10,4,IF('2.1 Data FSVA 2025 &amp; Bobot'!W154&gt;='2.4 Prioritas Individu'!AG$11,5,6))))))</f>
        <v/>
      </c>
      <c r="P154" s="64" t="str">
        <f>IF('2.1 Data FSVA 2025 &amp; Bobot'!Y154="","",IF('2.1 Data FSVA 2025 &amp; Bobot'!Y154&lt;'2.4 Prioritas Individu'!AH$7,1,IF('2.1 Data FSVA 2025 &amp; Bobot'!Y154&lt;'2.4 Prioritas Individu'!AH$8,2,IF('2.1 Data FSVA 2025 &amp; Bobot'!Y154&lt;'2.4 Prioritas Individu'!AH$9,3,IF('2.1 Data FSVA 2025 &amp; Bobot'!Y154&lt;'2.4 Prioritas Individu'!AH$10,4,IF('2.1 Data FSVA 2025 &amp; Bobot'!Y154&lt;'2.4 Prioritas Individu'!AH$11,5,6))))))</f>
        <v/>
      </c>
      <c r="Q154" s="64" t="str">
        <f>IF('2.1 Data FSVA 2025 &amp; Bobot'!AA154="","",IF('2.1 Data FSVA 2025 &amp; Bobot'!AA154&lt;'2.4 Prioritas Individu'!AI$7,1,IF('2.1 Data FSVA 2025 &amp; Bobot'!AA154&lt;'2.4 Prioritas Individu'!AI$8,2,IF('2.1 Data FSVA 2025 &amp; Bobot'!AA154&lt;'2.4 Prioritas Individu'!AI$9,3,IF('2.1 Data FSVA 2025 &amp; Bobot'!AA154&lt;'2.4 Prioritas Individu'!AI$10,4,IF('2.1 Data FSVA 2025 &amp; Bobot'!AA154&lt;'2.4 Prioritas Individu'!AI$11,5,6))))))</f>
        <v/>
      </c>
      <c r="R154" s="64" t="str">
        <f>IF('2.1 Data FSVA 2025 &amp; Bobot'!AC154="","",IF('2.1 Data FSVA 2025 &amp; Bobot'!AC154&gt;='2.4 Prioritas Individu'!AJ$7,1,IF('2.1 Data FSVA 2025 &amp; Bobot'!AC154&gt;='2.4 Prioritas Individu'!AJ$8,2,IF('2.1 Data FSVA 2025 &amp; Bobot'!AC154&gt;='2.4 Prioritas Individu'!AJ$9,3,4))))</f>
        <v/>
      </c>
      <c r="S154" s="4" t="str">
        <f>'2.3 Indeks &amp; Cut off Komposit'!U158</f>
        <v>-</v>
      </c>
      <c r="T154" s="1" t="str">
        <f t="shared" si="4"/>
        <v>-</v>
      </c>
      <c r="U154" s="64" t="str">
        <f t="shared" si="5"/>
        <v>-</v>
      </c>
    </row>
    <row r="155" spans="1:21" x14ac:dyDescent="0.3">
      <c r="A155" s="1" t="str">
        <f>IF('2.1 Data FSVA 2025 &amp; Bobot'!A155="","",'2.1 Data FSVA 2025 &amp; Bobot'!A155)</f>
        <v/>
      </c>
      <c r="B155" s="2" t="str">
        <f>IF('2.1 Data FSVA 2025 &amp; Bobot'!B155="","",'2.1 Data FSVA 2025 &amp; Bobot'!B155)</f>
        <v/>
      </c>
      <c r="C155" s="1" t="str">
        <f>IF('2.1 Data FSVA 2025 &amp; Bobot'!C155="","",'2.1 Data FSVA 2025 &amp; Bobot'!C155)</f>
        <v/>
      </c>
      <c r="D155" s="1" t="str">
        <f>IF('2.1 Data FSVA 2025 &amp; Bobot'!D155="","",'2.1 Data FSVA 2025 &amp; Bobot'!D155)</f>
        <v/>
      </c>
      <c r="E155" s="1" t="str">
        <f>IF('2.1 Data FSVA 2025 &amp; Bobot'!E155="","",'2.1 Data FSVA 2025 &amp; Bobot'!E155)</f>
        <v/>
      </c>
      <c r="F155" s="2" t="str">
        <f>IF('2.1 Data FSVA 2025 &amp; Bobot'!F155="","",'2.1 Data FSVA 2025 &amp; Bobot'!F155)</f>
        <v/>
      </c>
      <c r="G155" s="64" t="str">
        <f>IF('2.1 Data FSVA 2025 &amp; Bobot'!G155="","",IF('2.1 Data FSVA 2025 &amp; Bobot'!G155&gt;='2.4 Prioritas Individu'!$Y$7,1,IF('2.1 Data FSVA 2025 &amp; Bobot'!G155&gt;='2.4 Prioritas Individu'!$Y$8,2,IF('2.1 Data FSVA 2025 &amp; Bobot'!G155&gt;='2.4 Prioritas Individu'!$Y$9,3,IF('2.1 Data FSVA 2025 &amp; Bobot'!G155&gt;='2.4 Prioritas Individu'!$Y$10,4,IF('2.1 Data FSVA 2025 &amp; Bobot'!G155&gt;='2.4 Prioritas Individu'!$Y$11,5,6))))))</f>
        <v/>
      </c>
      <c r="H155" s="64" t="str">
        <f>IF('2.1 Data FSVA 2025 &amp; Bobot'!I155="","",IF('2.1 Data FSVA 2025 &amp; Bobot'!I155&lt;'2.4 Prioritas Individu'!$Z$7,1,IF('2.1 Data FSVA 2025 &amp; Bobot'!I155&lt;'2.4 Prioritas Individu'!$Z$8,2,IF('2.1 Data FSVA 2025 &amp; Bobot'!I155&lt;'2.4 Prioritas Individu'!$Z$9,3,IF('2.1 Data FSVA 2025 &amp; Bobot'!I155&lt;'2.4 Prioritas Individu'!$Z$10,4,IF('2.1 Data FSVA 2025 &amp; Bobot'!I155&lt;'2.4 Prioritas Individu'!$Z$11,5,6))))))</f>
        <v/>
      </c>
      <c r="I155" s="64" t="str">
        <f>IF('2.1 Data FSVA 2025 &amp; Bobot'!K155="","",IF('2.1 Data FSVA 2025 &amp; Bobot'!K155&lt;'2.4 Prioritas Individu'!AA$7,1,IF('2.1 Data FSVA 2025 &amp; Bobot'!K155&lt;'2.4 Prioritas Individu'!AA$8,2,IF('2.1 Data FSVA 2025 &amp; Bobot'!K155&lt;'2.4 Prioritas Individu'!AA$9,3,IF('2.1 Data FSVA 2025 &amp; Bobot'!K155&lt;'2.4 Prioritas Individu'!AA$10,4,IF('2.1 Data FSVA 2025 &amp; Bobot'!K155&lt;'2.4 Prioritas Individu'!AA$11,5,6))))))</f>
        <v/>
      </c>
      <c r="J155" s="64" t="str">
        <f>IF('2.1 Data FSVA 2025 &amp; Bobot'!M155="","",IF('2.1 Data FSVA 2025 &amp; Bobot'!M155&lt;'2.4 Prioritas Individu'!AB$7,1,IF('2.1 Data FSVA 2025 &amp; Bobot'!M155&lt;'2.4 Prioritas Individu'!AB$8,2,IF('2.1 Data FSVA 2025 &amp; Bobot'!M155&lt;'2.4 Prioritas Individu'!AB$9,3,IF('2.1 Data FSVA 2025 &amp; Bobot'!M155&lt;'2.4 Prioritas Individu'!AB$10,4,IF('2.1 Data FSVA 2025 &amp; Bobot'!M155&lt;'2.4 Prioritas Individu'!AB$11,5,6))))))</f>
        <v/>
      </c>
      <c r="K155" s="64" t="str">
        <f>IF('2.1 Data FSVA 2025 &amp; Bobot'!O155="","",IF('2.1 Data FSVA 2025 &amp; Bobot'!O155&gt;='2.4 Prioritas Individu'!AC$7,1,IF('2.1 Data FSVA 2025 &amp; Bobot'!O155&gt;='2.4 Prioritas Individu'!AC$8,2,IF('2.1 Data FSVA 2025 &amp; Bobot'!O155&gt;='2.4 Prioritas Individu'!AC$9,3,IF('2.1 Data FSVA 2025 &amp; Bobot'!O155&gt;='2.4 Prioritas Individu'!AC$10,4,IF('2.1 Data FSVA 2025 &amp; Bobot'!O155&gt;='2.4 Prioritas Individu'!AC$11,5,6))))))</f>
        <v/>
      </c>
      <c r="L155" s="64" t="str">
        <f>IF('2.1 Data FSVA 2025 &amp; Bobot'!Q155="","",IF('2.1 Data FSVA 2025 &amp; Bobot'!Q155&gt;='2.4 Prioritas Individu'!AD$7,1,IF('2.1 Data FSVA 2025 &amp; Bobot'!Q155&gt;='2.4 Prioritas Individu'!AD$8,2,IF('2.1 Data FSVA 2025 &amp; Bobot'!Q155&gt;='2.4 Prioritas Individu'!AD$9,3,IF('2.1 Data FSVA 2025 &amp; Bobot'!Q155&gt;='2.4 Prioritas Individu'!AD$10,4,IF('2.1 Data FSVA 2025 &amp; Bobot'!Q155&gt;='2.4 Prioritas Individu'!AD$11,5,6))))))</f>
        <v/>
      </c>
      <c r="M155" s="64" t="str">
        <f>IF('2.1 Data FSVA 2025 &amp; Bobot'!S155="","",IF('2.1 Data FSVA 2025 &amp; Bobot'!S155&gt;='2.4 Prioritas Individu'!AE$7,1,IF('2.1 Data FSVA 2025 &amp; Bobot'!S155&gt;='2.4 Prioritas Individu'!AE$8,2,IF('2.1 Data FSVA 2025 &amp; Bobot'!S155&gt;='2.4 Prioritas Individu'!AE$9,3,IF('2.1 Data FSVA 2025 &amp; Bobot'!S155&gt;='2.4 Prioritas Individu'!AE$10,4,IF('2.1 Data FSVA 2025 &amp; Bobot'!S155&gt;='2.4 Prioritas Individu'!AE$11,5,6))))))</f>
        <v/>
      </c>
      <c r="N155" s="64" t="str">
        <f>IF('2.1 Data FSVA 2025 &amp; Bobot'!U155="","",IF('2.1 Data FSVA 2025 &amp; Bobot'!U155&lt;'2.4 Prioritas Individu'!AF$7,1,IF('2.1 Data FSVA 2025 &amp; Bobot'!U155&lt;'2.4 Prioritas Individu'!AF$8,2,IF('2.1 Data FSVA 2025 &amp; Bobot'!U155&lt;'2.4 Prioritas Individu'!AF$9,3,IF('2.1 Data FSVA 2025 &amp; Bobot'!U155&lt;'2.4 Prioritas Individu'!AF$10,4,IF('2.1 Data FSVA 2025 &amp; Bobot'!U155&lt;'2.4 Prioritas Individu'!AF$11,5,6))))))</f>
        <v/>
      </c>
      <c r="O155" s="64" t="str">
        <f>IF('2.1 Data FSVA 2025 &amp; Bobot'!W155="","",IF('2.1 Data FSVA 2025 &amp; Bobot'!W155&gt;='2.4 Prioritas Individu'!AG$7,1,IF('2.1 Data FSVA 2025 &amp; Bobot'!W155&gt;='2.4 Prioritas Individu'!AG$8,2,IF('2.1 Data FSVA 2025 &amp; Bobot'!W155&gt;='2.4 Prioritas Individu'!AG$9,3,IF('2.1 Data FSVA 2025 &amp; Bobot'!W155&gt;='2.4 Prioritas Individu'!AG$10,4,IF('2.1 Data FSVA 2025 &amp; Bobot'!W155&gt;='2.4 Prioritas Individu'!AG$11,5,6))))))</f>
        <v/>
      </c>
      <c r="P155" s="64" t="str">
        <f>IF('2.1 Data FSVA 2025 &amp; Bobot'!Y155="","",IF('2.1 Data FSVA 2025 &amp; Bobot'!Y155&lt;'2.4 Prioritas Individu'!AH$7,1,IF('2.1 Data FSVA 2025 &amp; Bobot'!Y155&lt;'2.4 Prioritas Individu'!AH$8,2,IF('2.1 Data FSVA 2025 &amp; Bobot'!Y155&lt;'2.4 Prioritas Individu'!AH$9,3,IF('2.1 Data FSVA 2025 &amp; Bobot'!Y155&lt;'2.4 Prioritas Individu'!AH$10,4,IF('2.1 Data FSVA 2025 &amp; Bobot'!Y155&lt;'2.4 Prioritas Individu'!AH$11,5,6))))))</f>
        <v/>
      </c>
      <c r="Q155" s="64" t="str">
        <f>IF('2.1 Data FSVA 2025 &amp; Bobot'!AA155="","",IF('2.1 Data FSVA 2025 &amp; Bobot'!AA155&lt;'2.4 Prioritas Individu'!AI$7,1,IF('2.1 Data FSVA 2025 &amp; Bobot'!AA155&lt;'2.4 Prioritas Individu'!AI$8,2,IF('2.1 Data FSVA 2025 &amp; Bobot'!AA155&lt;'2.4 Prioritas Individu'!AI$9,3,IF('2.1 Data FSVA 2025 &amp; Bobot'!AA155&lt;'2.4 Prioritas Individu'!AI$10,4,IF('2.1 Data FSVA 2025 &amp; Bobot'!AA155&lt;'2.4 Prioritas Individu'!AI$11,5,6))))))</f>
        <v/>
      </c>
      <c r="R155" s="64" t="str">
        <f>IF('2.1 Data FSVA 2025 &amp; Bobot'!AC155="","",IF('2.1 Data FSVA 2025 &amp; Bobot'!AC155&gt;='2.4 Prioritas Individu'!AJ$7,1,IF('2.1 Data FSVA 2025 &amp; Bobot'!AC155&gt;='2.4 Prioritas Individu'!AJ$8,2,IF('2.1 Data FSVA 2025 &amp; Bobot'!AC155&gt;='2.4 Prioritas Individu'!AJ$9,3,4))))</f>
        <v/>
      </c>
      <c r="S155" s="4" t="str">
        <f>'2.3 Indeks &amp; Cut off Komposit'!U159</f>
        <v>-</v>
      </c>
      <c r="T155" s="1" t="str">
        <f t="shared" si="4"/>
        <v>-</v>
      </c>
      <c r="U155" s="64" t="str">
        <f t="shared" si="5"/>
        <v>-</v>
      </c>
    </row>
    <row r="156" spans="1:21" x14ac:dyDescent="0.3">
      <c r="A156" s="1" t="str">
        <f>IF('2.1 Data FSVA 2025 &amp; Bobot'!A156="","",'2.1 Data FSVA 2025 &amp; Bobot'!A156)</f>
        <v/>
      </c>
      <c r="B156" s="2" t="str">
        <f>IF('2.1 Data FSVA 2025 &amp; Bobot'!B156="","",'2.1 Data FSVA 2025 &amp; Bobot'!B156)</f>
        <v/>
      </c>
      <c r="C156" s="1" t="str">
        <f>IF('2.1 Data FSVA 2025 &amp; Bobot'!C156="","",'2.1 Data FSVA 2025 &amp; Bobot'!C156)</f>
        <v/>
      </c>
      <c r="D156" s="1" t="str">
        <f>IF('2.1 Data FSVA 2025 &amp; Bobot'!D156="","",'2.1 Data FSVA 2025 &amp; Bobot'!D156)</f>
        <v/>
      </c>
      <c r="E156" s="1" t="str">
        <f>IF('2.1 Data FSVA 2025 &amp; Bobot'!E156="","",'2.1 Data FSVA 2025 &amp; Bobot'!E156)</f>
        <v/>
      </c>
      <c r="F156" s="2" t="str">
        <f>IF('2.1 Data FSVA 2025 &amp; Bobot'!F156="","",'2.1 Data FSVA 2025 &amp; Bobot'!F156)</f>
        <v/>
      </c>
      <c r="G156" s="64" t="str">
        <f>IF('2.1 Data FSVA 2025 &amp; Bobot'!G156="","",IF('2.1 Data FSVA 2025 &amp; Bobot'!G156&gt;='2.4 Prioritas Individu'!$Y$7,1,IF('2.1 Data FSVA 2025 &amp; Bobot'!G156&gt;='2.4 Prioritas Individu'!$Y$8,2,IF('2.1 Data FSVA 2025 &amp; Bobot'!G156&gt;='2.4 Prioritas Individu'!$Y$9,3,IF('2.1 Data FSVA 2025 &amp; Bobot'!G156&gt;='2.4 Prioritas Individu'!$Y$10,4,IF('2.1 Data FSVA 2025 &amp; Bobot'!G156&gt;='2.4 Prioritas Individu'!$Y$11,5,6))))))</f>
        <v/>
      </c>
      <c r="H156" s="64" t="str">
        <f>IF('2.1 Data FSVA 2025 &amp; Bobot'!I156="","",IF('2.1 Data FSVA 2025 &amp; Bobot'!I156&lt;'2.4 Prioritas Individu'!$Z$7,1,IF('2.1 Data FSVA 2025 &amp; Bobot'!I156&lt;'2.4 Prioritas Individu'!$Z$8,2,IF('2.1 Data FSVA 2025 &amp; Bobot'!I156&lt;'2.4 Prioritas Individu'!$Z$9,3,IF('2.1 Data FSVA 2025 &amp; Bobot'!I156&lt;'2.4 Prioritas Individu'!$Z$10,4,IF('2.1 Data FSVA 2025 &amp; Bobot'!I156&lt;'2.4 Prioritas Individu'!$Z$11,5,6))))))</f>
        <v/>
      </c>
      <c r="I156" s="64" t="str">
        <f>IF('2.1 Data FSVA 2025 &amp; Bobot'!K156="","",IF('2.1 Data FSVA 2025 &amp; Bobot'!K156&lt;'2.4 Prioritas Individu'!AA$7,1,IF('2.1 Data FSVA 2025 &amp; Bobot'!K156&lt;'2.4 Prioritas Individu'!AA$8,2,IF('2.1 Data FSVA 2025 &amp; Bobot'!K156&lt;'2.4 Prioritas Individu'!AA$9,3,IF('2.1 Data FSVA 2025 &amp; Bobot'!K156&lt;'2.4 Prioritas Individu'!AA$10,4,IF('2.1 Data FSVA 2025 &amp; Bobot'!K156&lt;'2.4 Prioritas Individu'!AA$11,5,6))))))</f>
        <v/>
      </c>
      <c r="J156" s="64" t="str">
        <f>IF('2.1 Data FSVA 2025 &amp; Bobot'!M156="","",IF('2.1 Data FSVA 2025 &amp; Bobot'!M156&lt;'2.4 Prioritas Individu'!AB$7,1,IF('2.1 Data FSVA 2025 &amp; Bobot'!M156&lt;'2.4 Prioritas Individu'!AB$8,2,IF('2.1 Data FSVA 2025 &amp; Bobot'!M156&lt;'2.4 Prioritas Individu'!AB$9,3,IF('2.1 Data FSVA 2025 &amp; Bobot'!M156&lt;'2.4 Prioritas Individu'!AB$10,4,IF('2.1 Data FSVA 2025 &amp; Bobot'!M156&lt;'2.4 Prioritas Individu'!AB$11,5,6))))))</f>
        <v/>
      </c>
      <c r="K156" s="64" t="str">
        <f>IF('2.1 Data FSVA 2025 &amp; Bobot'!O156="","",IF('2.1 Data FSVA 2025 &amp; Bobot'!O156&gt;='2.4 Prioritas Individu'!AC$7,1,IF('2.1 Data FSVA 2025 &amp; Bobot'!O156&gt;='2.4 Prioritas Individu'!AC$8,2,IF('2.1 Data FSVA 2025 &amp; Bobot'!O156&gt;='2.4 Prioritas Individu'!AC$9,3,IF('2.1 Data FSVA 2025 &amp; Bobot'!O156&gt;='2.4 Prioritas Individu'!AC$10,4,IF('2.1 Data FSVA 2025 &amp; Bobot'!O156&gt;='2.4 Prioritas Individu'!AC$11,5,6))))))</f>
        <v/>
      </c>
      <c r="L156" s="64" t="str">
        <f>IF('2.1 Data FSVA 2025 &amp; Bobot'!Q156="","",IF('2.1 Data FSVA 2025 &amp; Bobot'!Q156&gt;='2.4 Prioritas Individu'!AD$7,1,IF('2.1 Data FSVA 2025 &amp; Bobot'!Q156&gt;='2.4 Prioritas Individu'!AD$8,2,IF('2.1 Data FSVA 2025 &amp; Bobot'!Q156&gt;='2.4 Prioritas Individu'!AD$9,3,IF('2.1 Data FSVA 2025 &amp; Bobot'!Q156&gt;='2.4 Prioritas Individu'!AD$10,4,IF('2.1 Data FSVA 2025 &amp; Bobot'!Q156&gt;='2.4 Prioritas Individu'!AD$11,5,6))))))</f>
        <v/>
      </c>
      <c r="M156" s="64" t="str">
        <f>IF('2.1 Data FSVA 2025 &amp; Bobot'!S156="","",IF('2.1 Data FSVA 2025 &amp; Bobot'!S156&gt;='2.4 Prioritas Individu'!AE$7,1,IF('2.1 Data FSVA 2025 &amp; Bobot'!S156&gt;='2.4 Prioritas Individu'!AE$8,2,IF('2.1 Data FSVA 2025 &amp; Bobot'!S156&gt;='2.4 Prioritas Individu'!AE$9,3,IF('2.1 Data FSVA 2025 &amp; Bobot'!S156&gt;='2.4 Prioritas Individu'!AE$10,4,IF('2.1 Data FSVA 2025 &amp; Bobot'!S156&gt;='2.4 Prioritas Individu'!AE$11,5,6))))))</f>
        <v/>
      </c>
      <c r="N156" s="64" t="str">
        <f>IF('2.1 Data FSVA 2025 &amp; Bobot'!U156="","",IF('2.1 Data FSVA 2025 &amp; Bobot'!U156&lt;'2.4 Prioritas Individu'!AF$7,1,IF('2.1 Data FSVA 2025 &amp; Bobot'!U156&lt;'2.4 Prioritas Individu'!AF$8,2,IF('2.1 Data FSVA 2025 &amp; Bobot'!U156&lt;'2.4 Prioritas Individu'!AF$9,3,IF('2.1 Data FSVA 2025 &amp; Bobot'!U156&lt;'2.4 Prioritas Individu'!AF$10,4,IF('2.1 Data FSVA 2025 &amp; Bobot'!U156&lt;'2.4 Prioritas Individu'!AF$11,5,6))))))</f>
        <v/>
      </c>
      <c r="O156" s="64" t="str">
        <f>IF('2.1 Data FSVA 2025 &amp; Bobot'!W156="","",IF('2.1 Data FSVA 2025 &amp; Bobot'!W156&gt;='2.4 Prioritas Individu'!AG$7,1,IF('2.1 Data FSVA 2025 &amp; Bobot'!W156&gt;='2.4 Prioritas Individu'!AG$8,2,IF('2.1 Data FSVA 2025 &amp; Bobot'!W156&gt;='2.4 Prioritas Individu'!AG$9,3,IF('2.1 Data FSVA 2025 &amp; Bobot'!W156&gt;='2.4 Prioritas Individu'!AG$10,4,IF('2.1 Data FSVA 2025 &amp; Bobot'!W156&gt;='2.4 Prioritas Individu'!AG$11,5,6))))))</f>
        <v/>
      </c>
      <c r="P156" s="64" t="str">
        <f>IF('2.1 Data FSVA 2025 &amp; Bobot'!Y156="","",IF('2.1 Data FSVA 2025 &amp; Bobot'!Y156&lt;'2.4 Prioritas Individu'!AH$7,1,IF('2.1 Data FSVA 2025 &amp; Bobot'!Y156&lt;'2.4 Prioritas Individu'!AH$8,2,IF('2.1 Data FSVA 2025 &amp; Bobot'!Y156&lt;'2.4 Prioritas Individu'!AH$9,3,IF('2.1 Data FSVA 2025 &amp; Bobot'!Y156&lt;'2.4 Prioritas Individu'!AH$10,4,IF('2.1 Data FSVA 2025 &amp; Bobot'!Y156&lt;'2.4 Prioritas Individu'!AH$11,5,6))))))</f>
        <v/>
      </c>
      <c r="Q156" s="64" t="str">
        <f>IF('2.1 Data FSVA 2025 &amp; Bobot'!AA156="","",IF('2.1 Data FSVA 2025 &amp; Bobot'!AA156&lt;'2.4 Prioritas Individu'!AI$7,1,IF('2.1 Data FSVA 2025 &amp; Bobot'!AA156&lt;'2.4 Prioritas Individu'!AI$8,2,IF('2.1 Data FSVA 2025 &amp; Bobot'!AA156&lt;'2.4 Prioritas Individu'!AI$9,3,IF('2.1 Data FSVA 2025 &amp; Bobot'!AA156&lt;'2.4 Prioritas Individu'!AI$10,4,IF('2.1 Data FSVA 2025 &amp; Bobot'!AA156&lt;'2.4 Prioritas Individu'!AI$11,5,6))))))</f>
        <v/>
      </c>
      <c r="R156" s="64" t="str">
        <f>IF('2.1 Data FSVA 2025 &amp; Bobot'!AC156="","",IF('2.1 Data FSVA 2025 &amp; Bobot'!AC156&gt;='2.4 Prioritas Individu'!AJ$7,1,IF('2.1 Data FSVA 2025 &amp; Bobot'!AC156&gt;='2.4 Prioritas Individu'!AJ$8,2,IF('2.1 Data FSVA 2025 &amp; Bobot'!AC156&gt;='2.4 Prioritas Individu'!AJ$9,3,4))))</f>
        <v/>
      </c>
      <c r="S156" s="4" t="str">
        <f>'2.3 Indeks &amp; Cut off Komposit'!U160</f>
        <v>-</v>
      </c>
      <c r="T156" s="1" t="str">
        <f t="shared" si="4"/>
        <v>-</v>
      </c>
      <c r="U156" s="64" t="str">
        <f t="shared" si="5"/>
        <v>-</v>
      </c>
    </row>
    <row r="157" spans="1:21" x14ac:dyDescent="0.3">
      <c r="A157" s="1" t="str">
        <f>IF('2.1 Data FSVA 2025 &amp; Bobot'!A157="","",'2.1 Data FSVA 2025 &amp; Bobot'!A157)</f>
        <v/>
      </c>
      <c r="B157" s="2" t="str">
        <f>IF('2.1 Data FSVA 2025 &amp; Bobot'!B157="","",'2.1 Data FSVA 2025 &amp; Bobot'!B157)</f>
        <v/>
      </c>
      <c r="C157" s="1" t="str">
        <f>IF('2.1 Data FSVA 2025 &amp; Bobot'!C157="","",'2.1 Data FSVA 2025 &amp; Bobot'!C157)</f>
        <v/>
      </c>
      <c r="D157" s="1" t="str">
        <f>IF('2.1 Data FSVA 2025 &amp; Bobot'!D157="","",'2.1 Data FSVA 2025 &amp; Bobot'!D157)</f>
        <v/>
      </c>
      <c r="E157" s="1" t="str">
        <f>IF('2.1 Data FSVA 2025 &amp; Bobot'!E157="","",'2.1 Data FSVA 2025 &amp; Bobot'!E157)</f>
        <v/>
      </c>
      <c r="F157" s="2" t="str">
        <f>IF('2.1 Data FSVA 2025 &amp; Bobot'!F157="","",'2.1 Data FSVA 2025 &amp; Bobot'!F157)</f>
        <v/>
      </c>
      <c r="G157" s="64" t="str">
        <f>IF('2.1 Data FSVA 2025 &amp; Bobot'!G157="","",IF('2.1 Data FSVA 2025 &amp; Bobot'!G157&gt;='2.4 Prioritas Individu'!$Y$7,1,IF('2.1 Data FSVA 2025 &amp; Bobot'!G157&gt;='2.4 Prioritas Individu'!$Y$8,2,IF('2.1 Data FSVA 2025 &amp; Bobot'!G157&gt;='2.4 Prioritas Individu'!$Y$9,3,IF('2.1 Data FSVA 2025 &amp; Bobot'!G157&gt;='2.4 Prioritas Individu'!$Y$10,4,IF('2.1 Data FSVA 2025 &amp; Bobot'!G157&gt;='2.4 Prioritas Individu'!$Y$11,5,6))))))</f>
        <v/>
      </c>
      <c r="H157" s="64" t="str">
        <f>IF('2.1 Data FSVA 2025 &amp; Bobot'!I157="","",IF('2.1 Data FSVA 2025 &amp; Bobot'!I157&lt;'2.4 Prioritas Individu'!$Z$7,1,IF('2.1 Data FSVA 2025 &amp; Bobot'!I157&lt;'2.4 Prioritas Individu'!$Z$8,2,IF('2.1 Data FSVA 2025 &amp; Bobot'!I157&lt;'2.4 Prioritas Individu'!$Z$9,3,IF('2.1 Data FSVA 2025 &amp; Bobot'!I157&lt;'2.4 Prioritas Individu'!$Z$10,4,IF('2.1 Data FSVA 2025 &amp; Bobot'!I157&lt;'2.4 Prioritas Individu'!$Z$11,5,6))))))</f>
        <v/>
      </c>
      <c r="I157" s="64" t="str">
        <f>IF('2.1 Data FSVA 2025 &amp; Bobot'!K157="","",IF('2.1 Data FSVA 2025 &amp; Bobot'!K157&lt;'2.4 Prioritas Individu'!AA$7,1,IF('2.1 Data FSVA 2025 &amp; Bobot'!K157&lt;'2.4 Prioritas Individu'!AA$8,2,IF('2.1 Data FSVA 2025 &amp; Bobot'!K157&lt;'2.4 Prioritas Individu'!AA$9,3,IF('2.1 Data FSVA 2025 &amp; Bobot'!K157&lt;'2.4 Prioritas Individu'!AA$10,4,IF('2.1 Data FSVA 2025 &amp; Bobot'!K157&lt;'2.4 Prioritas Individu'!AA$11,5,6))))))</f>
        <v/>
      </c>
      <c r="J157" s="64" t="str">
        <f>IF('2.1 Data FSVA 2025 &amp; Bobot'!M157="","",IF('2.1 Data FSVA 2025 &amp; Bobot'!M157&lt;'2.4 Prioritas Individu'!AB$7,1,IF('2.1 Data FSVA 2025 &amp; Bobot'!M157&lt;'2.4 Prioritas Individu'!AB$8,2,IF('2.1 Data FSVA 2025 &amp; Bobot'!M157&lt;'2.4 Prioritas Individu'!AB$9,3,IF('2.1 Data FSVA 2025 &amp; Bobot'!M157&lt;'2.4 Prioritas Individu'!AB$10,4,IF('2.1 Data FSVA 2025 &amp; Bobot'!M157&lt;'2.4 Prioritas Individu'!AB$11,5,6))))))</f>
        <v/>
      </c>
      <c r="K157" s="64" t="str">
        <f>IF('2.1 Data FSVA 2025 &amp; Bobot'!O157="","",IF('2.1 Data FSVA 2025 &amp; Bobot'!O157&gt;='2.4 Prioritas Individu'!AC$7,1,IF('2.1 Data FSVA 2025 &amp; Bobot'!O157&gt;='2.4 Prioritas Individu'!AC$8,2,IF('2.1 Data FSVA 2025 &amp; Bobot'!O157&gt;='2.4 Prioritas Individu'!AC$9,3,IF('2.1 Data FSVA 2025 &amp; Bobot'!O157&gt;='2.4 Prioritas Individu'!AC$10,4,IF('2.1 Data FSVA 2025 &amp; Bobot'!O157&gt;='2.4 Prioritas Individu'!AC$11,5,6))))))</f>
        <v/>
      </c>
      <c r="L157" s="64" t="str">
        <f>IF('2.1 Data FSVA 2025 &amp; Bobot'!Q157="","",IF('2.1 Data FSVA 2025 &amp; Bobot'!Q157&gt;='2.4 Prioritas Individu'!AD$7,1,IF('2.1 Data FSVA 2025 &amp; Bobot'!Q157&gt;='2.4 Prioritas Individu'!AD$8,2,IF('2.1 Data FSVA 2025 &amp; Bobot'!Q157&gt;='2.4 Prioritas Individu'!AD$9,3,IF('2.1 Data FSVA 2025 &amp; Bobot'!Q157&gt;='2.4 Prioritas Individu'!AD$10,4,IF('2.1 Data FSVA 2025 &amp; Bobot'!Q157&gt;='2.4 Prioritas Individu'!AD$11,5,6))))))</f>
        <v/>
      </c>
      <c r="M157" s="64" t="str">
        <f>IF('2.1 Data FSVA 2025 &amp; Bobot'!S157="","",IF('2.1 Data FSVA 2025 &amp; Bobot'!S157&gt;='2.4 Prioritas Individu'!AE$7,1,IF('2.1 Data FSVA 2025 &amp; Bobot'!S157&gt;='2.4 Prioritas Individu'!AE$8,2,IF('2.1 Data FSVA 2025 &amp; Bobot'!S157&gt;='2.4 Prioritas Individu'!AE$9,3,IF('2.1 Data FSVA 2025 &amp; Bobot'!S157&gt;='2.4 Prioritas Individu'!AE$10,4,IF('2.1 Data FSVA 2025 &amp; Bobot'!S157&gt;='2.4 Prioritas Individu'!AE$11,5,6))))))</f>
        <v/>
      </c>
      <c r="N157" s="64" t="str">
        <f>IF('2.1 Data FSVA 2025 &amp; Bobot'!U157="","",IF('2.1 Data FSVA 2025 &amp; Bobot'!U157&lt;'2.4 Prioritas Individu'!AF$7,1,IF('2.1 Data FSVA 2025 &amp; Bobot'!U157&lt;'2.4 Prioritas Individu'!AF$8,2,IF('2.1 Data FSVA 2025 &amp; Bobot'!U157&lt;'2.4 Prioritas Individu'!AF$9,3,IF('2.1 Data FSVA 2025 &amp; Bobot'!U157&lt;'2.4 Prioritas Individu'!AF$10,4,IF('2.1 Data FSVA 2025 &amp; Bobot'!U157&lt;'2.4 Prioritas Individu'!AF$11,5,6))))))</f>
        <v/>
      </c>
      <c r="O157" s="64" t="str">
        <f>IF('2.1 Data FSVA 2025 &amp; Bobot'!W157="","",IF('2.1 Data FSVA 2025 &amp; Bobot'!W157&gt;='2.4 Prioritas Individu'!AG$7,1,IF('2.1 Data FSVA 2025 &amp; Bobot'!W157&gt;='2.4 Prioritas Individu'!AG$8,2,IF('2.1 Data FSVA 2025 &amp; Bobot'!W157&gt;='2.4 Prioritas Individu'!AG$9,3,IF('2.1 Data FSVA 2025 &amp; Bobot'!W157&gt;='2.4 Prioritas Individu'!AG$10,4,IF('2.1 Data FSVA 2025 &amp; Bobot'!W157&gt;='2.4 Prioritas Individu'!AG$11,5,6))))))</f>
        <v/>
      </c>
      <c r="P157" s="64" t="str">
        <f>IF('2.1 Data FSVA 2025 &amp; Bobot'!Y157="","",IF('2.1 Data FSVA 2025 &amp; Bobot'!Y157&lt;'2.4 Prioritas Individu'!AH$7,1,IF('2.1 Data FSVA 2025 &amp; Bobot'!Y157&lt;'2.4 Prioritas Individu'!AH$8,2,IF('2.1 Data FSVA 2025 &amp; Bobot'!Y157&lt;'2.4 Prioritas Individu'!AH$9,3,IF('2.1 Data FSVA 2025 &amp; Bobot'!Y157&lt;'2.4 Prioritas Individu'!AH$10,4,IF('2.1 Data FSVA 2025 &amp; Bobot'!Y157&lt;'2.4 Prioritas Individu'!AH$11,5,6))))))</f>
        <v/>
      </c>
      <c r="Q157" s="64" t="str">
        <f>IF('2.1 Data FSVA 2025 &amp; Bobot'!AA157="","",IF('2.1 Data FSVA 2025 &amp; Bobot'!AA157&lt;'2.4 Prioritas Individu'!AI$7,1,IF('2.1 Data FSVA 2025 &amp; Bobot'!AA157&lt;'2.4 Prioritas Individu'!AI$8,2,IF('2.1 Data FSVA 2025 &amp; Bobot'!AA157&lt;'2.4 Prioritas Individu'!AI$9,3,IF('2.1 Data FSVA 2025 &amp; Bobot'!AA157&lt;'2.4 Prioritas Individu'!AI$10,4,IF('2.1 Data FSVA 2025 &amp; Bobot'!AA157&lt;'2.4 Prioritas Individu'!AI$11,5,6))))))</f>
        <v/>
      </c>
      <c r="R157" s="64" t="str">
        <f>IF('2.1 Data FSVA 2025 &amp; Bobot'!AC157="","",IF('2.1 Data FSVA 2025 &amp; Bobot'!AC157&gt;='2.4 Prioritas Individu'!AJ$7,1,IF('2.1 Data FSVA 2025 &amp; Bobot'!AC157&gt;='2.4 Prioritas Individu'!AJ$8,2,IF('2.1 Data FSVA 2025 &amp; Bobot'!AC157&gt;='2.4 Prioritas Individu'!AJ$9,3,4))))</f>
        <v/>
      </c>
      <c r="S157" s="4" t="str">
        <f>'2.3 Indeks &amp; Cut off Komposit'!U161</f>
        <v>-</v>
      </c>
      <c r="T157" s="1" t="str">
        <f t="shared" si="4"/>
        <v>-</v>
      </c>
      <c r="U157" s="64" t="str">
        <f t="shared" si="5"/>
        <v>-</v>
      </c>
    </row>
    <row r="158" spans="1:21" x14ac:dyDescent="0.3">
      <c r="A158" s="1" t="str">
        <f>IF('2.1 Data FSVA 2025 &amp; Bobot'!A158="","",'2.1 Data FSVA 2025 &amp; Bobot'!A158)</f>
        <v/>
      </c>
      <c r="B158" s="2" t="str">
        <f>IF('2.1 Data FSVA 2025 &amp; Bobot'!B158="","",'2.1 Data FSVA 2025 &amp; Bobot'!B158)</f>
        <v/>
      </c>
      <c r="C158" s="1" t="str">
        <f>IF('2.1 Data FSVA 2025 &amp; Bobot'!C158="","",'2.1 Data FSVA 2025 &amp; Bobot'!C158)</f>
        <v/>
      </c>
      <c r="D158" s="1" t="str">
        <f>IF('2.1 Data FSVA 2025 &amp; Bobot'!D158="","",'2.1 Data FSVA 2025 &amp; Bobot'!D158)</f>
        <v/>
      </c>
      <c r="E158" s="1" t="str">
        <f>IF('2.1 Data FSVA 2025 &amp; Bobot'!E158="","",'2.1 Data FSVA 2025 &amp; Bobot'!E158)</f>
        <v/>
      </c>
      <c r="F158" s="2" t="str">
        <f>IF('2.1 Data FSVA 2025 &amp; Bobot'!F158="","",'2.1 Data FSVA 2025 &amp; Bobot'!F158)</f>
        <v/>
      </c>
      <c r="G158" s="64" t="str">
        <f>IF('2.1 Data FSVA 2025 &amp; Bobot'!G158="","",IF('2.1 Data FSVA 2025 &amp; Bobot'!G158&gt;='2.4 Prioritas Individu'!$Y$7,1,IF('2.1 Data FSVA 2025 &amp; Bobot'!G158&gt;='2.4 Prioritas Individu'!$Y$8,2,IF('2.1 Data FSVA 2025 &amp; Bobot'!G158&gt;='2.4 Prioritas Individu'!$Y$9,3,IF('2.1 Data FSVA 2025 &amp; Bobot'!G158&gt;='2.4 Prioritas Individu'!$Y$10,4,IF('2.1 Data FSVA 2025 &amp; Bobot'!G158&gt;='2.4 Prioritas Individu'!$Y$11,5,6))))))</f>
        <v/>
      </c>
      <c r="H158" s="64" t="str">
        <f>IF('2.1 Data FSVA 2025 &amp; Bobot'!I158="","",IF('2.1 Data FSVA 2025 &amp; Bobot'!I158&lt;'2.4 Prioritas Individu'!$Z$7,1,IF('2.1 Data FSVA 2025 &amp; Bobot'!I158&lt;'2.4 Prioritas Individu'!$Z$8,2,IF('2.1 Data FSVA 2025 &amp; Bobot'!I158&lt;'2.4 Prioritas Individu'!$Z$9,3,IF('2.1 Data FSVA 2025 &amp; Bobot'!I158&lt;'2.4 Prioritas Individu'!$Z$10,4,IF('2.1 Data FSVA 2025 &amp; Bobot'!I158&lt;'2.4 Prioritas Individu'!$Z$11,5,6))))))</f>
        <v/>
      </c>
      <c r="I158" s="64" t="str">
        <f>IF('2.1 Data FSVA 2025 &amp; Bobot'!K158="","",IF('2.1 Data FSVA 2025 &amp; Bobot'!K158&lt;'2.4 Prioritas Individu'!AA$7,1,IF('2.1 Data FSVA 2025 &amp; Bobot'!K158&lt;'2.4 Prioritas Individu'!AA$8,2,IF('2.1 Data FSVA 2025 &amp; Bobot'!K158&lt;'2.4 Prioritas Individu'!AA$9,3,IF('2.1 Data FSVA 2025 &amp; Bobot'!K158&lt;'2.4 Prioritas Individu'!AA$10,4,IF('2.1 Data FSVA 2025 &amp; Bobot'!K158&lt;'2.4 Prioritas Individu'!AA$11,5,6))))))</f>
        <v/>
      </c>
      <c r="J158" s="64" t="str">
        <f>IF('2.1 Data FSVA 2025 &amp; Bobot'!M158="","",IF('2.1 Data FSVA 2025 &amp; Bobot'!M158&lt;'2.4 Prioritas Individu'!AB$7,1,IF('2.1 Data FSVA 2025 &amp; Bobot'!M158&lt;'2.4 Prioritas Individu'!AB$8,2,IF('2.1 Data FSVA 2025 &amp; Bobot'!M158&lt;'2.4 Prioritas Individu'!AB$9,3,IF('2.1 Data FSVA 2025 &amp; Bobot'!M158&lt;'2.4 Prioritas Individu'!AB$10,4,IF('2.1 Data FSVA 2025 &amp; Bobot'!M158&lt;'2.4 Prioritas Individu'!AB$11,5,6))))))</f>
        <v/>
      </c>
      <c r="K158" s="64" t="str">
        <f>IF('2.1 Data FSVA 2025 &amp; Bobot'!O158="","",IF('2.1 Data FSVA 2025 &amp; Bobot'!O158&gt;='2.4 Prioritas Individu'!AC$7,1,IF('2.1 Data FSVA 2025 &amp; Bobot'!O158&gt;='2.4 Prioritas Individu'!AC$8,2,IF('2.1 Data FSVA 2025 &amp; Bobot'!O158&gt;='2.4 Prioritas Individu'!AC$9,3,IF('2.1 Data FSVA 2025 &amp; Bobot'!O158&gt;='2.4 Prioritas Individu'!AC$10,4,IF('2.1 Data FSVA 2025 &amp; Bobot'!O158&gt;='2.4 Prioritas Individu'!AC$11,5,6))))))</f>
        <v/>
      </c>
      <c r="L158" s="64" t="str">
        <f>IF('2.1 Data FSVA 2025 &amp; Bobot'!Q158="","",IF('2.1 Data FSVA 2025 &amp; Bobot'!Q158&gt;='2.4 Prioritas Individu'!AD$7,1,IF('2.1 Data FSVA 2025 &amp; Bobot'!Q158&gt;='2.4 Prioritas Individu'!AD$8,2,IF('2.1 Data FSVA 2025 &amp; Bobot'!Q158&gt;='2.4 Prioritas Individu'!AD$9,3,IF('2.1 Data FSVA 2025 &amp; Bobot'!Q158&gt;='2.4 Prioritas Individu'!AD$10,4,IF('2.1 Data FSVA 2025 &amp; Bobot'!Q158&gt;='2.4 Prioritas Individu'!AD$11,5,6))))))</f>
        <v/>
      </c>
      <c r="M158" s="64" t="str">
        <f>IF('2.1 Data FSVA 2025 &amp; Bobot'!S158="","",IF('2.1 Data FSVA 2025 &amp; Bobot'!S158&gt;='2.4 Prioritas Individu'!AE$7,1,IF('2.1 Data FSVA 2025 &amp; Bobot'!S158&gt;='2.4 Prioritas Individu'!AE$8,2,IF('2.1 Data FSVA 2025 &amp; Bobot'!S158&gt;='2.4 Prioritas Individu'!AE$9,3,IF('2.1 Data FSVA 2025 &amp; Bobot'!S158&gt;='2.4 Prioritas Individu'!AE$10,4,IF('2.1 Data FSVA 2025 &amp; Bobot'!S158&gt;='2.4 Prioritas Individu'!AE$11,5,6))))))</f>
        <v/>
      </c>
      <c r="N158" s="64" t="str">
        <f>IF('2.1 Data FSVA 2025 &amp; Bobot'!U158="","",IF('2.1 Data FSVA 2025 &amp; Bobot'!U158&lt;'2.4 Prioritas Individu'!AF$7,1,IF('2.1 Data FSVA 2025 &amp; Bobot'!U158&lt;'2.4 Prioritas Individu'!AF$8,2,IF('2.1 Data FSVA 2025 &amp; Bobot'!U158&lt;'2.4 Prioritas Individu'!AF$9,3,IF('2.1 Data FSVA 2025 &amp; Bobot'!U158&lt;'2.4 Prioritas Individu'!AF$10,4,IF('2.1 Data FSVA 2025 &amp; Bobot'!U158&lt;'2.4 Prioritas Individu'!AF$11,5,6))))))</f>
        <v/>
      </c>
      <c r="O158" s="64" t="str">
        <f>IF('2.1 Data FSVA 2025 &amp; Bobot'!W158="","",IF('2.1 Data FSVA 2025 &amp; Bobot'!W158&gt;='2.4 Prioritas Individu'!AG$7,1,IF('2.1 Data FSVA 2025 &amp; Bobot'!W158&gt;='2.4 Prioritas Individu'!AG$8,2,IF('2.1 Data FSVA 2025 &amp; Bobot'!W158&gt;='2.4 Prioritas Individu'!AG$9,3,IF('2.1 Data FSVA 2025 &amp; Bobot'!W158&gt;='2.4 Prioritas Individu'!AG$10,4,IF('2.1 Data FSVA 2025 &amp; Bobot'!W158&gt;='2.4 Prioritas Individu'!AG$11,5,6))))))</f>
        <v/>
      </c>
      <c r="P158" s="64" t="str">
        <f>IF('2.1 Data FSVA 2025 &amp; Bobot'!Y158="","",IF('2.1 Data FSVA 2025 &amp; Bobot'!Y158&lt;'2.4 Prioritas Individu'!AH$7,1,IF('2.1 Data FSVA 2025 &amp; Bobot'!Y158&lt;'2.4 Prioritas Individu'!AH$8,2,IF('2.1 Data FSVA 2025 &amp; Bobot'!Y158&lt;'2.4 Prioritas Individu'!AH$9,3,IF('2.1 Data FSVA 2025 &amp; Bobot'!Y158&lt;'2.4 Prioritas Individu'!AH$10,4,IF('2.1 Data FSVA 2025 &amp; Bobot'!Y158&lt;'2.4 Prioritas Individu'!AH$11,5,6))))))</f>
        <v/>
      </c>
      <c r="Q158" s="64" t="str">
        <f>IF('2.1 Data FSVA 2025 &amp; Bobot'!AA158="","",IF('2.1 Data FSVA 2025 &amp; Bobot'!AA158&lt;'2.4 Prioritas Individu'!AI$7,1,IF('2.1 Data FSVA 2025 &amp; Bobot'!AA158&lt;'2.4 Prioritas Individu'!AI$8,2,IF('2.1 Data FSVA 2025 &amp; Bobot'!AA158&lt;'2.4 Prioritas Individu'!AI$9,3,IF('2.1 Data FSVA 2025 &amp; Bobot'!AA158&lt;'2.4 Prioritas Individu'!AI$10,4,IF('2.1 Data FSVA 2025 &amp; Bobot'!AA158&lt;'2.4 Prioritas Individu'!AI$11,5,6))))))</f>
        <v/>
      </c>
      <c r="R158" s="64" t="str">
        <f>IF('2.1 Data FSVA 2025 &amp; Bobot'!AC158="","",IF('2.1 Data FSVA 2025 &amp; Bobot'!AC158&gt;='2.4 Prioritas Individu'!AJ$7,1,IF('2.1 Data FSVA 2025 &amp; Bobot'!AC158&gt;='2.4 Prioritas Individu'!AJ$8,2,IF('2.1 Data FSVA 2025 &amp; Bobot'!AC158&gt;='2.4 Prioritas Individu'!AJ$9,3,4))))</f>
        <v/>
      </c>
      <c r="S158" s="4" t="str">
        <f>'2.3 Indeks &amp; Cut off Komposit'!U162</f>
        <v>-</v>
      </c>
      <c r="T158" s="1" t="str">
        <f t="shared" si="4"/>
        <v>-</v>
      </c>
      <c r="U158" s="64" t="str">
        <f t="shared" si="5"/>
        <v>-</v>
      </c>
    </row>
    <row r="159" spans="1:21" x14ac:dyDescent="0.3">
      <c r="A159" s="1" t="str">
        <f>IF('2.1 Data FSVA 2025 &amp; Bobot'!A159="","",'2.1 Data FSVA 2025 &amp; Bobot'!A159)</f>
        <v/>
      </c>
      <c r="B159" s="2" t="str">
        <f>IF('2.1 Data FSVA 2025 &amp; Bobot'!B159="","",'2.1 Data FSVA 2025 &amp; Bobot'!B159)</f>
        <v/>
      </c>
      <c r="C159" s="1" t="str">
        <f>IF('2.1 Data FSVA 2025 &amp; Bobot'!C159="","",'2.1 Data FSVA 2025 &amp; Bobot'!C159)</f>
        <v/>
      </c>
      <c r="D159" s="1" t="str">
        <f>IF('2.1 Data FSVA 2025 &amp; Bobot'!D159="","",'2.1 Data FSVA 2025 &amp; Bobot'!D159)</f>
        <v/>
      </c>
      <c r="E159" s="1" t="str">
        <f>IF('2.1 Data FSVA 2025 &amp; Bobot'!E159="","",'2.1 Data FSVA 2025 &amp; Bobot'!E159)</f>
        <v/>
      </c>
      <c r="F159" s="2" t="str">
        <f>IF('2.1 Data FSVA 2025 &amp; Bobot'!F159="","",'2.1 Data FSVA 2025 &amp; Bobot'!F159)</f>
        <v/>
      </c>
      <c r="G159" s="64" t="str">
        <f>IF('2.1 Data FSVA 2025 &amp; Bobot'!G159="","",IF('2.1 Data FSVA 2025 &amp; Bobot'!G159&gt;='2.4 Prioritas Individu'!$Y$7,1,IF('2.1 Data FSVA 2025 &amp; Bobot'!G159&gt;='2.4 Prioritas Individu'!$Y$8,2,IF('2.1 Data FSVA 2025 &amp; Bobot'!G159&gt;='2.4 Prioritas Individu'!$Y$9,3,IF('2.1 Data FSVA 2025 &amp; Bobot'!G159&gt;='2.4 Prioritas Individu'!$Y$10,4,IF('2.1 Data FSVA 2025 &amp; Bobot'!G159&gt;='2.4 Prioritas Individu'!$Y$11,5,6))))))</f>
        <v/>
      </c>
      <c r="H159" s="64" t="str">
        <f>IF('2.1 Data FSVA 2025 &amp; Bobot'!I159="","",IF('2.1 Data FSVA 2025 &amp; Bobot'!I159&lt;'2.4 Prioritas Individu'!$Z$7,1,IF('2.1 Data FSVA 2025 &amp; Bobot'!I159&lt;'2.4 Prioritas Individu'!$Z$8,2,IF('2.1 Data FSVA 2025 &amp; Bobot'!I159&lt;'2.4 Prioritas Individu'!$Z$9,3,IF('2.1 Data FSVA 2025 &amp; Bobot'!I159&lt;'2.4 Prioritas Individu'!$Z$10,4,IF('2.1 Data FSVA 2025 &amp; Bobot'!I159&lt;'2.4 Prioritas Individu'!$Z$11,5,6))))))</f>
        <v/>
      </c>
      <c r="I159" s="64" t="str">
        <f>IF('2.1 Data FSVA 2025 &amp; Bobot'!K159="","",IF('2.1 Data FSVA 2025 &amp; Bobot'!K159&lt;'2.4 Prioritas Individu'!AA$7,1,IF('2.1 Data FSVA 2025 &amp; Bobot'!K159&lt;'2.4 Prioritas Individu'!AA$8,2,IF('2.1 Data FSVA 2025 &amp; Bobot'!K159&lt;'2.4 Prioritas Individu'!AA$9,3,IF('2.1 Data FSVA 2025 &amp; Bobot'!K159&lt;'2.4 Prioritas Individu'!AA$10,4,IF('2.1 Data FSVA 2025 &amp; Bobot'!K159&lt;'2.4 Prioritas Individu'!AA$11,5,6))))))</f>
        <v/>
      </c>
      <c r="J159" s="64" t="str">
        <f>IF('2.1 Data FSVA 2025 &amp; Bobot'!M159="","",IF('2.1 Data FSVA 2025 &amp; Bobot'!M159&lt;'2.4 Prioritas Individu'!AB$7,1,IF('2.1 Data FSVA 2025 &amp; Bobot'!M159&lt;'2.4 Prioritas Individu'!AB$8,2,IF('2.1 Data FSVA 2025 &amp; Bobot'!M159&lt;'2.4 Prioritas Individu'!AB$9,3,IF('2.1 Data FSVA 2025 &amp; Bobot'!M159&lt;'2.4 Prioritas Individu'!AB$10,4,IF('2.1 Data FSVA 2025 &amp; Bobot'!M159&lt;'2.4 Prioritas Individu'!AB$11,5,6))))))</f>
        <v/>
      </c>
      <c r="K159" s="64" t="str">
        <f>IF('2.1 Data FSVA 2025 &amp; Bobot'!O159="","",IF('2.1 Data FSVA 2025 &amp; Bobot'!O159&gt;='2.4 Prioritas Individu'!AC$7,1,IF('2.1 Data FSVA 2025 &amp; Bobot'!O159&gt;='2.4 Prioritas Individu'!AC$8,2,IF('2.1 Data FSVA 2025 &amp; Bobot'!O159&gt;='2.4 Prioritas Individu'!AC$9,3,IF('2.1 Data FSVA 2025 &amp; Bobot'!O159&gt;='2.4 Prioritas Individu'!AC$10,4,IF('2.1 Data FSVA 2025 &amp; Bobot'!O159&gt;='2.4 Prioritas Individu'!AC$11,5,6))))))</f>
        <v/>
      </c>
      <c r="L159" s="64" t="str">
        <f>IF('2.1 Data FSVA 2025 &amp; Bobot'!Q159="","",IF('2.1 Data FSVA 2025 &amp; Bobot'!Q159&gt;='2.4 Prioritas Individu'!AD$7,1,IF('2.1 Data FSVA 2025 &amp; Bobot'!Q159&gt;='2.4 Prioritas Individu'!AD$8,2,IF('2.1 Data FSVA 2025 &amp; Bobot'!Q159&gt;='2.4 Prioritas Individu'!AD$9,3,IF('2.1 Data FSVA 2025 &amp; Bobot'!Q159&gt;='2.4 Prioritas Individu'!AD$10,4,IF('2.1 Data FSVA 2025 &amp; Bobot'!Q159&gt;='2.4 Prioritas Individu'!AD$11,5,6))))))</f>
        <v/>
      </c>
      <c r="M159" s="64" t="str">
        <f>IF('2.1 Data FSVA 2025 &amp; Bobot'!S159="","",IF('2.1 Data FSVA 2025 &amp; Bobot'!S159&gt;='2.4 Prioritas Individu'!AE$7,1,IF('2.1 Data FSVA 2025 &amp; Bobot'!S159&gt;='2.4 Prioritas Individu'!AE$8,2,IF('2.1 Data FSVA 2025 &amp; Bobot'!S159&gt;='2.4 Prioritas Individu'!AE$9,3,IF('2.1 Data FSVA 2025 &amp; Bobot'!S159&gt;='2.4 Prioritas Individu'!AE$10,4,IF('2.1 Data FSVA 2025 &amp; Bobot'!S159&gt;='2.4 Prioritas Individu'!AE$11,5,6))))))</f>
        <v/>
      </c>
      <c r="N159" s="64" t="str">
        <f>IF('2.1 Data FSVA 2025 &amp; Bobot'!U159="","",IF('2.1 Data FSVA 2025 &amp; Bobot'!U159&lt;'2.4 Prioritas Individu'!AF$7,1,IF('2.1 Data FSVA 2025 &amp; Bobot'!U159&lt;'2.4 Prioritas Individu'!AF$8,2,IF('2.1 Data FSVA 2025 &amp; Bobot'!U159&lt;'2.4 Prioritas Individu'!AF$9,3,IF('2.1 Data FSVA 2025 &amp; Bobot'!U159&lt;'2.4 Prioritas Individu'!AF$10,4,IF('2.1 Data FSVA 2025 &amp; Bobot'!U159&lt;'2.4 Prioritas Individu'!AF$11,5,6))))))</f>
        <v/>
      </c>
      <c r="O159" s="64" t="str">
        <f>IF('2.1 Data FSVA 2025 &amp; Bobot'!W159="","",IF('2.1 Data FSVA 2025 &amp; Bobot'!W159&gt;='2.4 Prioritas Individu'!AG$7,1,IF('2.1 Data FSVA 2025 &amp; Bobot'!W159&gt;='2.4 Prioritas Individu'!AG$8,2,IF('2.1 Data FSVA 2025 &amp; Bobot'!W159&gt;='2.4 Prioritas Individu'!AG$9,3,IF('2.1 Data FSVA 2025 &amp; Bobot'!W159&gt;='2.4 Prioritas Individu'!AG$10,4,IF('2.1 Data FSVA 2025 &amp; Bobot'!W159&gt;='2.4 Prioritas Individu'!AG$11,5,6))))))</f>
        <v/>
      </c>
      <c r="P159" s="64" t="str">
        <f>IF('2.1 Data FSVA 2025 &amp; Bobot'!Y159="","",IF('2.1 Data FSVA 2025 &amp; Bobot'!Y159&lt;'2.4 Prioritas Individu'!AH$7,1,IF('2.1 Data FSVA 2025 &amp; Bobot'!Y159&lt;'2.4 Prioritas Individu'!AH$8,2,IF('2.1 Data FSVA 2025 &amp; Bobot'!Y159&lt;'2.4 Prioritas Individu'!AH$9,3,IF('2.1 Data FSVA 2025 &amp; Bobot'!Y159&lt;'2.4 Prioritas Individu'!AH$10,4,IF('2.1 Data FSVA 2025 &amp; Bobot'!Y159&lt;'2.4 Prioritas Individu'!AH$11,5,6))))))</f>
        <v/>
      </c>
      <c r="Q159" s="64" t="str">
        <f>IF('2.1 Data FSVA 2025 &amp; Bobot'!AA159="","",IF('2.1 Data FSVA 2025 &amp; Bobot'!AA159&lt;'2.4 Prioritas Individu'!AI$7,1,IF('2.1 Data FSVA 2025 &amp; Bobot'!AA159&lt;'2.4 Prioritas Individu'!AI$8,2,IF('2.1 Data FSVA 2025 &amp; Bobot'!AA159&lt;'2.4 Prioritas Individu'!AI$9,3,IF('2.1 Data FSVA 2025 &amp; Bobot'!AA159&lt;'2.4 Prioritas Individu'!AI$10,4,IF('2.1 Data FSVA 2025 &amp; Bobot'!AA159&lt;'2.4 Prioritas Individu'!AI$11,5,6))))))</f>
        <v/>
      </c>
      <c r="R159" s="64" t="str">
        <f>IF('2.1 Data FSVA 2025 &amp; Bobot'!AC159="","",IF('2.1 Data FSVA 2025 &amp; Bobot'!AC159&gt;='2.4 Prioritas Individu'!AJ$7,1,IF('2.1 Data FSVA 2025 &amp; Bobot'!AC159&gt;='2.4 Prioritas Individu'!AJ$8,2,IF('2.1 Data FSVA 2025 &amp; Bobot'!AC159&gt;='2.4 Prioritas Individu'!AJ$9,3,4))))</f>
        <v/>
      </c>
      <c r="S159" s="4" t="str">
        <f>'2.3 Indeks &amp; Cut off Komposit'!U163</f>
        <v>-</v>
      </c>
      <c r="T159" s="1" t="str">
        <f t="shared" si="4"/>
        <v>-</v>
      </c>
      <c r="U159" s="64" t="str">
        <f t="shared" si="5"/>
        <v>-</v>
      </c>
    </row>
    <row r="160" spans="1:21" x14ac:dyDescent="0.3">
      <c r="A160" s="1" t="str">
        <f>IF('2.1 Data FSVA 2025 &amp; Bobot'!A160="","",'2.1 Data FSVA 2025 &amp; Bobot'!A160)</f>
        <v/>
      </c>
      <c r="B160" s="2" t="str">
        <f>IF('2.1 Data FSVA 2025 &amp; Bobot'!B160="","",'2.1 Data FSVA 2025 &amp; Bobot'!B160)</f>
        <v/>
      </c>
      <c r="C160" s="1" t="str">
        <f>IF('2.1 Data FSVA 2025 &amp; Bobot'!C160="","",'2.1 Data FSVA 2025 &amp; Bobot'!C160)</f>
        <v/>
      </c>
      <c r="D160" s="1" t="str">
        <f>IF('2.1 Data FSVA 2025 &amp; Bobot'!D160="","",'2.1 Data FSVA 2025 &amp; Bobot'!D160)</f>
        <v/>
      </c>
      <c r="E160" s="1" t="str">
        <f>IF('2.1 Data FSVA 2025 &amp; Bobot'!E160="","",'2.1 Data FSVA 2025 &amp; Bobot'!E160)</f>
        <v/>
      </c>
      <c r="F160" s="2" t="str">
        <f>IF('2.1 Data FSVA 2025 &amp; Bobot'!F160="","",'2.1 Data FSVA 2025 &amp; Bobot'!F160)</f>
        <v/>
      </c>
      <c r="G160" s="64" t="str">
        <f>IF('2.1 Data FSVA 2025 &amp; Bobot'!G160="","",IF('2.1 Data FSVA 2025 &amp; Bobot'!G160&gt;='2.4 Prioritas Individu'!$Y$7,1,IF('2.1 Data FSVA 2025 &amp; Bobot'!G160&gt;='2.4 Prioritas Individu'!$Y$8,2,IF('2.1 Data FSVA 2025 &amp; Bobot'!G160&gt;='2.4 Prioritas Individu'!$Y$9,3,IF('2.1 Data FSVA 2025 &amp; Bobot'!G160&gt;='2.4 Prioritas Individu'!$Y$10,4,IF('2.1 Data FSVA 2025 &amp; Bobot'!G160&gt;='2.4 Prioritas Individu'!$Y$11,5,6))))))</f>
        <v/>
      </c>
      <c r="H160" s="64" t="str">
        <f>IF('2.1 Data FSVA 2025 &amp; Bobot'!I160="","",IF('2.1 Data FSVA 2025 &amp; Bobot'!I160&lt;'2.4 Prioritas Individu'!$Z$7,1,IF('2.1 Data FSVA 2025 &amp; Bobot'!I160&lt;'2.4 Prioritas Individu'!$Z$8,2,IF('2.1 Data FSVA 2025 &amp; Bobot'!I160&lt;'2.4 Prioritas Individu'!$Z$9,3,IF('2.1 Data FSVA 2025 &amp; Bobot'!I160&lt;'2.4 Prioritas Individu'!$Z$10,4,IF('2.1 Data FSVA 2025 &amp; Bobot'!I160&lt;'2.4 Prioritas Individu'!$Z$11,5,6))))))</f>
        <v/>
      </c>
      <c r="I160" s="64" t="str">
        <f>IF('2.1 Data FSVA 2025 &amp; Bobot'!K160="","",IF('2.1 Data FSVA 2025 &amp; Bobot'!K160&lt;'2.4 Prioritas Individu'!AA$7,1,IF('2.1 Data FSVA 2025 &amp; Bobot'!K160&lt;'2.4 Prioritas Individu'!AA$8,2,IF('2.1 Data FSVA 2025 &amp; Bobot'!K160&lt;'2.4 Prioritas Individu'!AA$9,3,IF('2.1 Data FSVA 2025 &amp; Bobot'!K160&lt;'2.4 Prioritas Individu'!AA$10,4,IF('2.1 Data FSVA 2025 &amp; Bobot'!K160&lt;'2.4 Prioritas Individu'!AA$11,5,6))))))</f>
        <v/>
      </c>
      <c r="J160" s="64" t="str">
        <f>IF('2.1 Data FSVA 2025 &amp; Bobot'!M160="","",IF('2.1 Data FSVA 2025 &amp; Bobot'!M160&lt;'2.4 Prioritas Individu'!AB$7,1,IF('2.1 Data FSVA 2025 &amp; Bobot'!M160&lt;'2.4 Prioritas Individu'!AB$8,2,IF('2.1 Data FSVA 2025 &amp; Bobot'!M160&lt;'2.4 Prioritas Individu'!AB$9,3,IF('2.1 Data FSVA 2025 &amp; Bobot'!M160&lt;'2.4 Prioritas Individu'!AB$10,4,IF('2.1 Data FSVA 2025 &amp; Bobot'!M160&lt;'2.4 Prioritas Individu'!AB$11,5,6))))))</f>
        <v/>
      </c>
      <c r="K160" s="64" t="str">
        <f>IF('2.1 Data FSVA 2025 &amp; Bobot'!O160="","",IF('2.1 Data FSVA 2025 &amp; Bobot'!O160&gt;='2.4 Prioritas Individu'!AC$7,1,IF('2.1 Data FSVA 2025 &amp; Bobot'!O160&gt;='2.4 Prioritas Individu'!AC$8,2,IF('2.1 Data FSVA 2025 &amp; Bobot'!O160&gt;='2.4 Prioritas Individu'!AC$9,3,IF('2.1 Data FSVA 2025 &amp; Bobot'!O160&gt;='2.4 Prioritas Individu'!AC$10,4,IF('2.1 Data FSVA 2025 &amp; Bobot'!O160&gt;='2.4 Prioritas Individu'!AC$11,5,6))))))</f>
        <v/>
      </c>
      <c r="L160" s="64" t="str">
        <f>IF('2.1 Data FSVA 2025 &amp; Bobot'!Q160="","",IF('2.1 Data FSVA 2025 &amp; Bobot'!Q160&gt;='2.4 Prioritas Individu'!AD$7,1,IF('2.1 Data FSVA 2025 &amp; Bobot'!Q160&gt;='2.4 Prioritas Individu'!AD$8,2,IF('2.1 Data FSVA 2025 &amp; Bobot'!Q160&gt;='2.4 Prioritas Individu'!AD$9,3,IF('2.1 Data FSVA 2025 &amp; Bobot'!Q160&gt;='2.4 Prioritas Individu'!AD$10,4,IF('2.1 Data FSVA 2025 &amp; Bobot'!Q160&gt;='2.4 Prioritas Individu'!AD$11,5,6))))))</f>
        <v/>
      </c>
      <c r="M160" s="64" t="str">
        <f>IF('2.1 Data FSVA 2025 &amp; Bobot'!S160="","",IF('2.1 Data FSVA 2025 &amp; Bobot'!S160&gt;='2.4 Prioritas Individu'!AE$7,1,IF('2.1 Data FSVA 2025 &amp; Bobot'!S160&gt;='2.4 Prioritas Individu'!AE$8,2,IF('2.1 Data FSVA 2025 &amp; Bobot'!S160&gt;='2.4 Prioritas Individu'!AE$9,3,IF('2.1 Data FSVA 2025 &amp; Bobot'!S160&gt;='2.4 Prioritas Individu'!AE$10,4,IF('2.1 Data FSVA 2025 &amp; Bobot'!S160&gt;='2.4 Prioritas Individu'!AE$11,5,6))))))</f>
        <v/>
      </c>
      <c r="N160" s="64" t="str">
        <f>IF('2.1 Data FSVA 2025 &amp; Bobot'!U160="","",IF('2.1 Data FSVA 2025 &amp; Bobot'!U160&lt;'2.4 Prioritas Individu'!AF$7,1,IF('2.1 Data FSVA 2025 &amp; Bobot'!U160&lt;'2.4 Prioritas Individu'!AF$8,2,IF('2.1 Data FSVA 2025 &amp; Bobot'!U160&lt;'2.4 Prioritas Individu'!AF$9,3,IF('2.1 Data FSVA 2025 &amp; Bobot'!U160&lt;'2.4 Prioritas Individu'!AF$10,4,IF('2.1 Data FSVA 2025 &amp; Bobot'!U160&lt;'2.4 Prioritas Individu'!AF$11,5,6))))))</f>
        <v/>
      </c>
      <c r="O160" s="64" t="str">
        <f>IF('2.1 Data FSVA 2025 &amp; Bobot'!W160="","",IF('2.1 Data FSVA 2025 &amp; Bobot'!W160&gt;='2.4 Prioritas Individu'!AG$7,1,IF('2.1 Data FSVA 2025 &amp; Bobot'!W160&gt;='2.4 Prioritas Individu'!AG$8,2,IF('2.1 Data FSVA 2025 &amp; Bobot'!W160&gt;='2.4 Prioritas Individu'!AG$9,3,IF('2.1 Data FSVA 2025 &amp; Bobot'!W160&gt;='2.4 Prioritas Individu'!AG$10,4,IF('2.1 Data FSVA 2025 &amp; Bobot'!W160&gt;='2.4 Prioritas Individu'!AG$11,5,6))))))</f>
        <v/>
      </c>
      <c r="P160" s="64" t="str">
        <f>IF('2.1 Data FSVA 2025 &amp; Bobot'!Y160="","",IF('2.1 Data FSVA 2025 &amp; Bobot'!Y160&lt;'2.4 Prioritas Individu'!AH$7,1,IF('2.1 Data FSVA 2025 &amp; Bobot'!Y160&lt;'2.4 Prioritas Individu'!AH$8,2,IF('2.1 Data FSVA 2025 &amp; Bobot'!Y160&lt;'2.4 Prioritas Individu'!AH$9,3,IF('2.1 Data FSVA 2025 &amp; Bobot'!Y160&lt;'2.4 Prioritas Individu'!AH$10,4,IF('2.1 Data FSVA 2025 &amp; Bobot'!Y160&lt;'2.4 Prioritas Individu'!AH$11,5,6))))))</f>
        <v/>
      </c>
      <c r="Q160" s="64" t="str">
        <f>IF('2.1 Data FSVA 2025 &amp; Bobot'!AA160="","",IF('2.1 Data FSVA 2025 &amp; Bobot'!AA160&lt;'2.4 Prioritas Individu'!AI$7,1,IF('2.1 Data FSVA 2025 &amp; Bobot'!AA160&lt;'2.4 Prioritas Individu'!AI$8,2,IF('2.1 Data FSVA 2025 &amp; Bobot'!AA160&lt;'2.4 Prioritas Individu'!AI$9,3,IF('2.1 Data FSVA 2025 &amp; Bobot'!AA160&lt;'2.4 Prioritas Individu'!AI$10,4,IF('2.1 Data FSVA 2025 &amp; Bobot'!AA160&lt;'2.4 Prioritas Individu'!AI$11,5,6))))))</f>
        <v/>
      </c>
      <c r="R160" s="64" t="str">
        <f>IF('2.1 Data FSVA 2025 &amp; Bobot'!AC160="","",IF('2.1 Data FSVA 2025 &amp; Bobot'!AC160&gt;='2.4 Prioritas Individu'!AJ$7,1,IF('2.1 Data FSVA 2025 &amp; Bobot'!AC160&gt;='2.4 Prioritas Individu'!AJ$8,2,IF('2.1 Data FSVA 2025 &amp; Bobot'!AC160&gt;='2.4 Prioritas Individu'!AJ$9,3,4))))</f>
        <v/>
      </c>
      <c r="S160" s="4" t="str">
        <f>'2.3 Indeks &amp; Cut off Komposit'!U164</f>
        <v>-</v>
      </c>
      <c r="T160" s="1" t="str">
        <f t="shared" si="4"/>
        <v>-</v>
      </c>
      <c r="U160" s="64" t="str">
        <f t="shared" si="5"/>
        <v>-</v>
      </c>
    </row>
    <row r="161" spans="1:21" x14ac:dyDescent="0.3">
      <c r="A161" s="1" t="str">
        <f>IF('2.1 Data FSVA 2025 &amp; Bobot'!A161="","",'2.1 Data FSVA 2025 &amp; Bobot'!A161)</f>
        <v/>
      </c>
      <c r="B161" s="2" t="str">
        <f>IF('2.1 Data FSVA 2025 &amp; Bobot'!B161="","",'2.1 Data FSVA 2025 &amp; Bobot'!B161)</f>
        <v/>
      </c>
      <c r="C161" s="1" t="str">
        <f>IF('2.1 Data FSVA 2025 &amp; Bobot'!C161="","",'2.1 Data FSVA 2025 &amp; Bobot'!C161)</f>
        <v/>
      </c>
      <c r="D161" s="1" t="str">
        <f>IF('2.1 Data FSVA 2025 &amp; Bobot'!D161="","",'2.1 Data FSVA 2025 &amp; Bobot'!D161)</f>
        <v/>
      </c>
      <c r="E161" s="1" t="str">
        <f>IF('2.1 Data FSVA 2025 &amp; Bobot'!E161="","",'2.1 Data FSVA 2025 &amp; Bobot'!E161)</f>
        <v/>
      </c>
      <c r="F161" s="2" t="str">
        <f>IF('2.1 Data FSVA 2025 &amp; Bobot'!F161="","",'2.1 Data FSVA 2025 &amp; Bobot'!F161)</f>
        <v/>
      </c>
      <c r="G161" s="64" t="str">
        <f>IF('2.1 Data FSVA 2025 &amp; Bobot'!G161="","",IF('2.1 Data FSVA 2025 &amp; Bobot'!G161&gt;='2.4 Prioritas Individu'!$Y$7,1,IF('2.1 Data FSVA 2025 &amp; Bobot'!G161&gt;='2.4 Prioritas Individu'!$Y$8,2,IF('2.1 Data FSVA 2025 &amp; Bobot'!G161&gt;='2.4 Prioritas Individu'!$Y$9,3,IF('2.1 Data FSVA 2025 &amp; Bobot'!G161&gt;='2.4 Prioritas Individu'!$Y$10,4,IF('2.1 Data FSVA 2025 &amp; Bobot'!G161&gt;='2.4 Prioritas Individu'!$Y$11,5,6))))))</f>
        <v/>
      </c>
      <c r="H161" s="64" t="str">
        <f>IF('2.1 Data FSVA 2025 &amp; Bobot'!I161="","",IF('2.1 Data FSVA 2025 &amp; Bobot'!I161&lt;'2.4 Prioritas Individu'!$Z$7,1,IF('2.1 Data FSVA 2025 &amp; Bobot'!I161&lt;'2.4 Prioritas Individu'!$Z$8,2,IF('2.1 Data FSVA 2025 &amp; Bobot'!I161&lt;'2.4 Prioritas Individu'!$Z$9,3,IF('2.1 Data FSVA 2025 &amp; Bobot'!I161&lt;'2.4 Prioritas Individu'!$Z$10,4,IF('2.1 Data FSVA 2025 &amp; Bobot'!I161&lt;'2.4 Prioritas Individu'!$Z$11,5,6))))))</f>
        <v/>
      </c>
      <c r="I161" s="64" t="str">
        <f>IF('2.1 Data FSVA 2025 &amp; Bobot'!K161="","",IF('2.1 Data FSVA 2025 &amp; Bobot'!K161&lt;'2.4 Prioritas Individu'!AA$7,1,IF('2.1 Data FSVA 2025 &amp; Bobot'!K161&lt;'2.4 Prioritas Individu'!AA$8,2,IF('2.1 Data FSVA 2025 &amp; Bobot'!K161&lt;'2.4 Prioritas Individu'!AA$9,3,IF('2.1 Data FSVA 2025 &amp; Bobot'!K161&lt;'2.4 Prioritas Individu'!AA$10,4,IF('2.1 Data FSVA 2025 &amp; Bobot'!K161&lt;'2.4 Prioritas Individu'!AA$11,5,6))))))</f>
        <v/>
      </c>
      <c r="J161" s="64" t="str">
        <f>IF('2.1 Data FSVA 2025 &amp; Bobot'!M161="","",IF('2.1 Data FSVA 2025 &amp; Bobot'!M161&lt;'2.4 Prioritas Individu'!AB$7,1,IF('2.1 Data FSVA 2025 &amp; Bobot'!M161&lt;'2.4 Prioritas Individu'!AB$8,2,IF('2.1 Data FSVA 2025 &amp; Bobot'!M161&lt;'2.4 Prioritas Individu'!AB$9,3,IF('2.1 Data FSVA 2025 &amp; Bobot'!M161&lt;'2.4 Prioritas Individu'!AB$10,4,IF('2.1 Data FSVA 2025 &amp; Bobot'!M161&lt;'2.4 Prioritas Individu'!AB$11,5,6))))))</f>
        <v/>
      </c>
      <c r="K161" s="64" t="str">
        <f>IF('2.1 Data FSVA 2025 &amp; Bobot'!O161="","",IF('2.1 Data FSVA 2025 &amp; Bobot'!O161&gt;='2.4 Prioritas Individu'!AC$7,1,IF('2.1 Data FSVA 2025 &amp; Bobot'!O161&gt;='2.4 Prioritas Individu'!AC$8,2,IF('2.1 Data FSVA 2025 &amp; Bobot'!O161&gt;='2.4 Prioritas Individu'!AC$9,3,IF('2.1 Data FSVA 2025 &amp; Bobot'!O161&gt;='2.4 Prioritas Individu'!AC$10,4,IF('2.1 Data FSVA 2025 &amp; Bobot'!O161&gt;='2.4 Prioritas Individu'!AC$11,5,6))))))</f>
        <v/>
      </c>
      <c r="L161" s="64" t="str">
        <f>IF('2.1 Data FSVA 2025 &amp; Bobot'!Q161="","",IF('2.1 Data FSVA 2025 &amp; Bobot'!Q161&gt;='2.4 Prioritas Individu'!AD$7,1,IF('2.1 Data FSVA 2025 &amp; Bobot'!Q161&gt;='2.4 Prioritas Individu'!AD$8,2,IF('2.1 Data FSVA 2025 &amp; Bobot'!Q161&gt;='2.4 Prioritas Individu'!AD$9,3,IF('2.1 Data FSVA 2025 &amp; Bobot'!Q161&gt;='2.4 Prioritas Individu'!AD$10,4,IF('2.1 Data FSVA 2025 &amp; Bobot'!Q161&gt;='2.4 Prioritas Individu'!AD$11,5,6))))))</f>
        <v/>
      </c>
      <c r="M161" s="64" t="str">
        <f>IF('2.1 Data FSVA 2025 &amp; Bobot'!S161="","",IF('2.1 Data FSVA 2025 &amp; Bobot'!S161&gt;='2.4 Prioritas Individu'!AE$7,1,IF('2.1 Data FSVA 2025 &amp; Bobot'!S161&gt;='2.4 Prioritas Individu'!AE$8,2,IF('2.1 Data FSVA 2025 &amp; Bobot'!S161&gt;='2.4 Prioritas Individu'!AE$9,3,IF('2.1 Data FSVA 2025 &amp; Bobot'!S161&gt;='2.4 Prioritas Individu'!AE$10,4,IF('2.1 Data FSVA 2025 &amp; Bobot'!S161&gt;='2.4 Prioritas Individu'!AE$11,5,6))))))</f>
        <v/>
      </c>
      <c r="N161" s="64" t="str">
        <f>IF('2.1 Data FSVA 2025 &amp; Bobot'!U161="","",IF('2.1 Data FSVA 2025 &amp; Bobot'!U161&lt;'2.4 Prioritas Individu'!AF$7,1,IF('2.1 Data FSVA 2025 &amp; Bobot'!U161&lt;'2.4 Prioritas Individu'!AF$8,2,IF('2.1 Data FSVA 2025 &amp; Bobot'!U161&lt;'2.4 Prioritas Individu'!AF$9,3,IF('2.1 Data FSVA 2025 &amp; Bobot'!U161&lt;'2.4 Prioritas Individu'!AF$10,4,IF('2.1 Data FSVA 2025 &amp; Bobot'!U161&lt;'2.4 Prioritas Individu'!AF$11,5,6))))))</f>
        <v/>
      </c>
      <c r="O161" s="64" t="str">
        <f>IF('2.1 Data FSVA 2025 &amp; Bobot'!W161="","",IF('2.1 Data FSVA 2025 &amp; Bobot'!W161&gt;='2.4 Prioritas Individu'!AG$7,1,IF('2.1 Data FSVA 2025 &amp; Bobot'!W161&gt;='2.4 Prioritas Individu'!AG$8,2,IF('2.1 Data FSVA 2025 &amp; Bobot'!W161&gt;='2.4 Prioritas Individu'!AG$9,3,IF('2.1 Data FSVA 2025 &amp; Bobot'!W161&gt;='2.4 Prioritas Individu'!AG$10,4,IF('2.1 Data FSVA 2025 &amp; Bobot'!W161&gt;='2.4 Prioritas Individu'!AG$11,5,6))))))</f>
        <v/>
      </c>
      <c r="P161" s="64" t="str">
        <f>IF('2.1 Data FSVA 2025 &amp; Bobot'!Y161="","",IF('2.1 Data FSVA 2025 &amp; Bobot'!Y161&lt;'2.4 Prioritas Individu'!AH$7,1,IF('2.1 Data FSVA 2025 &amp; Bobot'!Y161&lt;'2.4 Prioritas Individu'!AH$8,2,IF('2.1 Data FSVA 2025 &amp; Bobot'!Y161&lt;'2.4 Prioritas Individu'!AH$9,3,IF('2.1 Data FSVA 2025 &amp; Bobot'!Y161&lt;'2.4 Prioritas Individu'!AH$10,4,IF('2.1 Data FSVA 2025 &amp; Bobot'!Y161&lt;'2.4 Prioritas Individu'!AH$11,5,6))))))</f>
        <v/>
      </c>
      <c r="Q161" s="64" t="str">
        <f>IF('2.1 Data FSVA 2025 &amp; Bobot'!AA161="","",IF('2.1 Data FSVA 2025 &amp; Bobot'!AA161&lt;'2.4 Prioritas Individu'!AI$7,1,IF('2.1 Data FSVA 2025 &amp; Bobot'!AA161&lt;'2.4 Prioritas Individu'!AI$8,2,IF('2.1 Data FSVA 2025 &amp; Bobot'!AA161&lt;'2.4 Prioritas Individu'!AI$9,3,IF('2.1 Data FSVA 2025 &amp; Bobot'!AA161&lt;'2.4 Prioritas Individu'!AI$10,4,IF('2.1 Data FSVA 2025 &amp; Bobot'!AA161&lt;'2.4 Prioritas Individu'!AI$11,5,6))))))</f>
        <v/>
      </c>
      <c r="R161" s="64" t="str">
        <f>IF('2.1 Data FSVA 2025 &amp; Bobot'!AC161="","",IF('2.1 Data FSVA 2025 &amp; Bobot'!AC161&gt;='2.4 Prioritas Individu'!AJ$7,1,IF('2.1 Data FSVA 2025 &amp; Bobot'!AC161&gt;='2.4 Prioritas Individu'!AJ$8,2,IF('2.1 Data FSVA 2025 &amp; Bobot'!AC161&gt;='2.4 Prioritas Individu'!AJ$9,3,4))))</f>
        <v/>
      </c>
      <c r="S161" s="4" t="str">
        <f>'2.3 Indeks &amp; Cut off Komposit'!U165</f>
        <v>-</v>
      </c>
      <c r="T161" s="1" t="str">
        <f t="shared" si="4"/>
        <v>-</v>
      </c>
      <c r="U161" s="64" t="str">
        <f t="shared" si="5"/>
        <v>-</v>
      </c>
    </row>
    <row r="162" spans="1:21" x14ac:dyDescent="0.3">
      <c r="A162" s="1" t="str">
        <f>IF('2.1 Data FSVA 2025 &amp; Bobot'!A162="","",'2.1 Data FSVA 2025 &amp; Bobot'!A162)</f>
        <v/>
      </c>
      <c r="B162" s="2" t="str">
        <f>IF('2.1 Data FSVA 2025 &amp; Bobot'!B162="","",'2.1 Data FSVA 2025 &amp; Bobot'!B162)</f>
        <v/>
      </c>
      <c r="C162" s="1" t="str">
        <f>IF('2.1 Data FSVA 2025 &amp; Bobot'!C162="","",'2.1 Data FSVA 2025 &amp; Bobot'!C162)</f>
        <v/>
      </c>
      <c r="D162" s="1" t="str">
        <f>IF('2.1 Data FSVA 2025 &amp; Bobot'!D162="","",'2.1 Data FSVA 2025 &amp; Bobot'!D162)</f>
        <v/>
      </c>
      <c r="E162" s="1" t="str">
        <f>IF('2.1 Data FSVA 2025 &amp; Bobot'!E162="","",'2.1 Data FSVA 2025 &amp; Bobot'!E162)</f>
        <v/>
      </c>
      <c r="F162" s="2" t="str">
        <f>IF('2.1 Data FSVA 2025 &amp; Bobot'!F162="","",'2.1 Data FSVA 2025 &amp; Bobot'!F162)</f>
        <v/>
      </c>
      <c r="G162" s="64" t="str">
        <f>IF('2.1 Data FSVA 2025 &amp; Bobot'!G162="","",IF('2.1 Data FSVA 2025 &amp; Bobot'!G162&gt;='2.4 Prioritas Individu'!$Y$7,1,IF('2.1 Data FSVA 2025 &amp; Bobot'!G162&gt;='2.4 Prioritas Individu'!$Y$8,2,IF('2.1 Data FSVA 2025 &amp; Bobot'!G162&gt;='2.4 Prioritas Individu'!$Y$9,3,IF('2.1 Data FSVA 2025 &amp; Bobot'!G162&gt;='2.4 Prioritas Individu'!$Y$10,4,IF('2.1 Data FSVA 2025 &amp; Bobot'!G162&gt;='2.4 Prioritas Individu'!$Y$11,5,6))))))</f>
        <v/>
      </c>
      <c r="H162" s="64" t="str">
        <f>IF('2.1 Data FSVA 2025 &amp; Bobot'!I162="","",IF('2.1 Data FSVA 2025 &amp; Bobot'!I162&lt;'2.4 Prioritas Individu'!$Z$7,1,IF('2.1 Data FSVA 2025 &amp; Bobot'!I162&lt;'2.4 Prioritas Individu'!$Z$8,2,IF('2.1 Data FSVA 2025 &amp; Bobot'!I162&lt;'2.4 Prioritas Individu'!$Z$9,3,IF('2.1 Data FSVA 2025 &amp; Bobot'!I162&lt;'2.4 Prioritas Individu'!$Z$10,4,IF('2.1 Data FSVA 2025 &amp; Bobot'!I162&lt;'2.4 Prioritas Individu'!$Z$11,5,6))))))</f>
        <v/>
      </c>
      <c r="I162" s="64" t="str">
        <f>IF('2.1 Data FSVA 2025 &amp; Bobot'!K162="","",IF('2.1 Data FSVA 2025 &amp; Bobot'!K162&lt;'2.4 Prioritas Individu'!AA$7,1,IF('2.1 Data FSVA 2025 &amp; Bobot'!K162&lt;'2.4 Prioritas Individu'!AA$8,2,IF('2.1 Data FSVA 2025 &amp; Bobot'!K162&lt;'2.4 Prioritas Individu'!AA$9,3,IF('2.1 Data FSVA 2025 &amp; Bobot'!K162&lt;'2.4 Prioritas Individu'!AA$10,4,IF('2.1 Data FSVA 2025 &amp; Bobot'!K162&lt;'2.4 Prioritas Individu'!AA$11,5,6))))))</f>
        <v/>
      </c>
      <c r="J162" s="64" t="str">
        <f>IF('2.1 Data FSVA 2025 &amp; Bobot'!M162="","",IF('2.1 Data FSVA 2025 &amp; Bobot'!M162&lt;'2.4 Prioritas Individu'!AB$7,1,IF('2.1 Data FSVA 2025 &amp; Bobot'!M162&lt;'2.4 Prioritas Individu'!AB$8,2,IF('2.1 Data FSVA 2025 &amp; Bobot'!M162&lt;'2.4 Prioritas Individu'!AB$9,3,IF('2.1 Data FSVA 2025 &amp; Bobot'!M162&lt;'2.4 Prioritas Individu'!AB$10,4,IF('2.1 Data FSVA 2025 &amp; Bobot'!M162&lt;'2.4 Prioritas Individu'!AB$11,5,6))))))</f>
        <v/>
      </c>
      <c r="K162" s="64" t="str">
        <f>IF('2.1 Data FSVA 2025 &amp; Bobot'!O162="","",IF('2.1 Data FSVA 2025 &amp; Bobot'!O162&gt;='2.4 Prioritas Individu'!AC$7,1,IF('2.1 Data FSVA 2025 &amp; Bobot'!O162&gt;='2.4 Prioritas Individu'!AC$8,2,IF('2.1 Data FSVA 2025 &amp; Bobot'!O162&gt;='2.4 Prioritas Individu'!AC$9,3,IF('2.1 Data FSVA 2025 &amp; Bobot'!O162&gt;='2.4 Prioritas Individu'!AC$10,4,IF('2.1 Data FSVA 2025 &amp; Bobot'!O162&gt;='2.4 Prioritas Individu'!AC$11,5,6))))))</f>
        <v/>
      </c>
      <c r="L162" s="64" t="str">
        <f>IF('2.1 Data FSVA 2025 &amp; Bobot'!Q162="","",IF('2.1 Data FSVA 2025 &amp; Bobot'!Q162&gt;='2.4 Prioritas Individu'!AD$7,1,IF('2.1 Data FSVA 2025 &amp; Bobot'!Q162&gt;='2.4 Prioritas Individu'!AD$8,2,IF('2.1 Data FSVA 2025 &amp; Bobot'!Q162&gt;='2.4 Prioritas Individu'!AD$9,3,IF('2.1 Data FSVA 2025 &amp; Bobot'!Q162&gt;='2.4 Prioritas Individu'!AD$10,4,IF('2.1 Data FSVA 2025 &amp; Bobot'!Q162&gt;='2.4 Prioritas Individu'!AD$11,5,6))))))</f>
        <v/>
      </c>
      <c r="M162" s="64" t="str">
        <f>IF('2.1 Data FSVA 2025 &amp; Bobot'!S162="","",IF('2.1 Data FSVA 2025 &amp; Bobot'!S162&gt;='2.4 Prioritas Individu'!AE$7,1,IF('2.1 Data FSVA 2025 &amp; Bobot'!S162&gt;='2.4 Prioritas Individu'!AE$8,2,IF('2.1 Data FSVA 2025 &amp; Bobot'!S162&gt;='2.4 Prioritas Individu'!AE$9,3,IF('2.1 Data FSVA 2025 &amp; Bobot'!S162&gt;='2.4 Prioritas Individu'!AE$10,4,IF('2.1 Data FSVA 2025 &amp; Bobot'!S162&gt;='2.4 Prioritas Individu'!AE$11,5,6))))))</f>
        <v/>
      </c>
      <c r="N162" s="64" t="str">
        <f>IF('2.1 Data FSVA 2025 &amp; Bobot'!U162="","",IF('2.1 Data FSVA 2025 &amp; Bobot'!U162&lt;'2.4 Prioritas Individu'!AF$7,1,IF('2.1 Data FSVA 2025 &amp; Bobot'!U162&lt;'2.4 Prioritas Individu'!AF$8,2,IF('2.1 Data FSVA 2025 &amp; Bobot'!U162&lt;'2.4 Prioritas Individu'!AF$9,3,IF('2.1 Data FSVA 2025 &amp; Bobot'!U162&lt;'2.4 Prioritas Individu'!AF$10,4,IF('2.1 Data FSVA 2025 &amp; Bobot'!U162&lt;'2.4 Prioritas Individu'!AF$11,5,6))))))</f>
        <v/>
      </c>
      <c r="O162" s="64" t="str">
        <f>IF('2.1 Data FSVA 2025 &amp; Bobot'!W162="","",IF('2.1 Data FSVA 2025 &amp; Bobot'!W162&gt;='2.4 Prioritas Individu'!AG$7,1,IF('2.1 Data FSVA 2025 &amp; Bobot'!W162&gt;='2.4 Prioritas Individu'!AG$8,2,IF('2.1 Data FSVA 2025 &amp; Bobot'!W162&gt;='2.4 Prioritas Individu'!AG$9,3,IF('2.1 Data FSVA 2025 &amp; Bobot'!W162&gt;='2.4 Prioritas Individu'!AG$10,4,IF('2.1 Data FSVA 2025 &amp; Bobot'!W162&gt;='2.4 Prioritas Individu'!AG$11,5,6))))))</f>
        <v/>
      </c>
      <c r="P162" s="64" t="str">
        <f>IF('2.1 Data FSVA 2025 &amp; Bobot'!Y162="","",IF('2.1 Data FSVA 2025 &amp; Bobot'!Y162&lt;'2.4 Prioritas Individu'!AH$7,1,IF('2.1 Data FSVA 2025 &amp; Bobot'!Y162&lt;'2.4 Prioritas Individu'!AH$8,2,IF('2.1 Data FSVA 2025 &amp; Bobot'!Y162&lt;'2.4 Prioritas Individu'!AH$9,3,IF('2.1 Data FSVA 2025 &amp; Bobot'!Y162&lt;'2.4 Prioritas Individu'!AH$10,4,IF('2.1 Data FSVA 2025 &amp; Bobot'!Y162&lt;'2.4 Prioritas Individu'!AH$11,5,6))))))</f>
        <v/>
      </c>
      <c r="Q162" s="64" t="str">
        <f>IF('2.1 Data FSVA 2025 &amp; Bobot'!AA162="","",IF('2.1 Data FSVA 2025 &amp; Bobot'!AA162&lt;'2.4 Prioritas Individu'!AI$7,1,IF('2.1 Data FSVA 2025 &amp; Bobot'!AA162&lt;'2.4 Prioritas Individu'!AI$8,2,IF('2.1 Data FSVA 2025 &amp; Bobot'!AA162&lt;'2.4 Prioritas Individu'!AI$9,3,IF('2.1 Data FSVA 2025 &amp; Bobot'!AA162&lt;'2.4 Prioritas Individu'!AI$10,4,IF('2.1 Data FSVA 2025 &amp; Bobot'!AA162&lt;'2.4 Prioritas Individu'!AI$11,5,6))))))</f>
        <v/>
      </c>
      <c r="R162" s="64" t="str">
        <f>IF('2.1 Data FSVA 2025 &amp; Bobot'!AC162="","",IF('2.1 Data FSVA 2025 &amp; Bobot'!AC162&gt;='2.4 Prioritas Individu'!AJ$7,1,IF('2.1 Data FSVA 2025 &amp; Bobot'!AC162&gt;='2.4 Prioritas Individu'!AJ$8,2,IF('2.1 Data FSVA 2025 &amp; Bobot'!AC162&gt;='2.4 Prioritas Individu'!AJ$9,3,4))))</f>
        <v/>
      </c>
      <c r="S162" s="4" t="str">
        <f>'2.3 Indeks &amp; Cut off Komposit'!U166</f>
        <v>-</v>
      </c>
      <c r="T162" s="1" t="str">
        <f t="shared" si="4"/>
        <v>-</v>
      </c>
      <c r="U162" s="64" t="str">
        <f t="shared" si="5"/>
        <v>-</v>
      </c>
    </row>
    <row r="163" spans="1:21" x14ac:dyDescent="0.3">
      <c r="A163" s="1" t="str">
        <f>IF('2.1 Data FSVA 2025 &amp; Bobot'!A163="","",'2.1 Data FSVA 2025 &amp; Bobot'!A163)</f>
        <v/>
      </c>
      <c r="B163" s="2" t="str">
        <f>IF('2.1 Data FSVA 2025 &amp; Bobot'!B163="","",'2.1 Data FSVA 2025 &amp; Bobot'!B163)</f>
        <v/>
      </c>
      <c r="C163" s="1" t="str">
        <f>IF('2.1 Data FSVA 2025 &amp; Bobot'!C163="","",'2.1 Data FSVA 2025 &amp; Bobot'!C163)</f>
        <v/>
      </c>
      <c r="D163" s="1" t="str">
        <f>IF('2.1 Data FSVA 2025 &amp; Bobot'!D163="","",'2.1 Data FSVA 2025 &amp; Bobot'!D163)</f>
        <v/>
      </c>
      <c r="E163" s="1" t="str">
        <f>IF('2.1 Data FSVA 2025 &amp; Bobot'!E163="","",'2.1 Data FSVA 2025 &amp; Bobot'!E163)</f>
        <v/>
      </c>
      <c r="F163" s="2" t="str">
        <f>IF('2.1 Data FSVA 2025 &amp; Bobot'!F163="","",'2.1 Data FSVA 2025 &amp; Bobot'!F163)</f>
        <v/>
      </c>
      <c r="G163" s="64" t="str">
        <f>IF('2.1 Data FSVA 2025 &amp; Bobot'!G163="","",IF('2.1 Data FSVA 2025 &amp; Bobot'!G163&gt;='2.4 Prioritas Individu'!$Y$7,1,IF('2.1 Data FSVA 2025 &amp; Bobot'!G163&gt;='2.4 Prioritas Individu'!$Y$8,2,IF('2.1 Data FSVA 2025 &amp; Bobot'!G163&gt;='2.4 Prioritas Individu'!$Y$9,3,IF('2.1 Data FSVA 2025 &amp; Bobot'!G163&gt;='2.4 Prioritas Individu'!$Y$10,4,IF('2.1 Data FSVA 2025 &amp; Bobot'!G163&gt;='2.4 Prioritas Individu'!$Y$11,5,6))))))</f>
        <v/>
      </c>
      <c r="H163" s="64" t="str">
        <f>IF('2.1 Data FSVA 2025 &amp; Bobot'!I163="","",IF('2.1 Data FSVA 2025 &amp; Bobot'!I163&lt;'2.4 Prioritas Individu'!$Z$7,1,IF('2.1 Data FSVA 2025 &amp; Bobot'!I163&lt;'2.4 Prioritas Individu'!$Z$8,2,IF('2.1 Data FSVA 2025 &amp; Bobot'!I163&lt;'2.4 Prioritas Individu'!$Z$9,3,IF('2.1 Data FSVA 2025 &amp; Bobot'!I163&lt;'2.4 Prioritas Individu'!$Z$10,4,IF('2.1 Data FSVA 2025 &amp; Bobot'!I163&lt;'2.4 Prioritas Individu'!$Z$11,5,6))))))</f>
        <v/>
      </c>
      <c r="I163" s="64" t="str">
        <f>IF('2.1 Data FSVA 2025 &amp; Bobot'!K163="","",IF('2.1 Data FSVA 2025 &amp; Bobot'!K163&lt;'2.4 Prioritas Individu'!AA$7,1,IF('2.1 Data FSVA 2025 &amp; Bobot'!K163&lt;'2.4 Prioritas Individu'!AA$8,2,IF('2.1 Data FSVA 2025 &amp; Bobot'!K163&lt;'2.4 Prioritas Individu'!AA$9,3,IF('2.1 Data FSVA 2025 &amp; Bobot'!K163&lt;'2.4 Prioritas Individu'!AA$10,4,IF('2.1 Data FSVA 2025 &amp; Bobot'!K163&lt;'2.4 Prioritas Individu'!AA$11,5,6))))))</f>
        <v/>
      </c>
      <c r="J163" s="64" t="str">
        <f>IF('2.1 Data FSVA 2025 &amp; Bobot'!M163="","",IF('2.1 Data FSVA 2025 &amp; Bobot'!M163&lt;'2.4 Prioritas Individu'!AB$7,1,IF('2.1 Data FSVA 2025 &amp; Bobot'!M163&lt;'2.4 Prioritas Individu'!AB$8,2,IF('2.1 Data FSVA 2025 &amp; Bobot'!M163&lt;'2.4 Prioritas Individu'!AB$9,3,IF('2.1 Data FSVA 2025 &amp; Bobot'!M163&lt;'2.4 Prioritas Individu'!AB$10,4,IF('2.1 Data FSVA 2025 &amp; Bobot'!M163&lt;'2.4 Prioritas Individu'!AB$11,5,6))))))</f>
        <v/>
      </c>
      <c r="K163" s="64" t="str">
        <f>IF('2.1 Data FSVA 2025 &amp; Bobot'!O163="","",IF('2.1 Data FSVA 2025 &amp; Bobot'!O163&gt;='2.4 Prioritas Individu'!AC$7,1,IF('2.1 Data FSVA 2025 &amp; Bobot'!O163&gt;='2.4 Prioritas Individu'!AC$8,2,IF('2.1 Data FSVA 2025 &amp; Bobot'!O163&gt;='2.4 Prioritas Individu'!AC$9,3,IF('2.1 Data FSVA 2025 &amp; Bobot'!O163&gt;='2.4 Prioritas Individu'!AC$10,4,IF('2.1 Data FSVA 2025 &amp; Bobot'!O163&gt;='2.4 Prioritas Individu'!AC$11,5,6))))))</f>
        <v/>
      </c>
      <c r="L163" s="64" t="str">
        <f>IF('2.1 Data FSVA 2025 &amp; Bobot'!Q163="","",IF('2.1 Data FSVA 2025 &amp; Bobot'!Q163&gt;='2.4 Prioritas Individu'!AD$7,1,IF('2.1 Data FSVA 2025 &amp; Bobot'!Q163&gt;='2.4 Prioritas Individu'!AD$8,2,IF('2.1 Data FSVA 2025 &amp; Bobot'!Q163&gt;='2.4 Prioritas Individu'!AD$9,3,IF('2.1 Data FSVA 2025 &amp; Bobot'!Q163&gt;='2.4 Prioritas Individu'!AD$10,4,IF('2.1 Data FSVA 2025 &amp; Bobot'!Q163&gt;='2.4 Prioritas Individu'!AD$11,5,6))))))</f>
        <v/>
      </c>
      <c r="M163" s="64" t="str">
        <f>IF('2.1 Data FSVA 2025 &amp; Bobot'!S163="","",IF('2.1 Data FSVA 2025 &amp; Bobot'!S163&gt;='2.4 Prioritas Individu'!AE$7,1,IF('2.1 Data FSVA 2025 &amp; Bobot'!S163&gt;='2.4 Prioritas Individu'!AE$8,2,IF('2.1 Data FSVA 2025 &amp; Bobot'!S163&gt;='2.4 Prioritas Individu'!AE$9,3,IF('2.1 Data FSVA 2025 &amp; Bobot'!S163&gt;='2.4 Prioritas Individu'!AE$10,4,IF('2.1 Data FSVA 2025 &amp; Bobot'!S163&gt;='2.4 Prioritas Individu'!AE$11,5,6))))))</f>
        <v/>
      </c>
      <c r="N163" s="64" t="str">
        <f>IF('2.1 Data FSVA 2025 &amp; Bobot'!U163="","",IF('2.1 Data FSVA 2025 &amp; Bobot'!U163&lt;'2.4 Prioritas Individu'!AF$7,1,IF('2.1 Data FSVA 2025 &amp; Bobot'!U163&lt;'2.4 Prioritas Individu'!AF$8,2,IF('2.1 Data FSVA 2025 &amp; Bobot'!U163&lt;'2.4 Prioritas Individu'!AF$9,3,IF('2.1 Data FSVA 2025 &amp; Bobot'!U163&lt;'2.4 Prioritas Individu'!AF$10,4,IF('2.1 Data FSVA 2025 &amp; Bobot'!U163&lt;'2.4 Prioritas Individu'!AF$11,5,6))))))</f>
        <v/>
      </c>
      <c r="O163" s="64" t="str">
        <f>IF('2.1 Data FSVA 2025 &amp; Bobot'!W163="","",IF('2.1 Data FSVA 2025 &amp; Bobot'!W163&gt;='2.4 Prioritas Individu'!AG$7,1,IF('2.1 Data FSVA 2025 &amp; Bobot'!W163&gt;='2.4 Prioritas Individu'!AG$8,2,IF('2.1 Data FSVA 2025 &amp; Bobot'!W163&gt;='2.4 Prioritas Individu'!AG$9,3,IF('2.1 Data FSVA 2025 &amp; Bobot'!W163&gt;='2.4 Prioritas Individu'!AG$10,4,IF('2.1 Data FSVA 2025 &amp; Bobot'!W163&gt;='2.4 Prioritas Individu'!AG$11,5,6))))))</f>
        <v/>
      </c>
      <c r="P163" s="64" t="str">
        <f>IF('2.1 Data FSVA 2025 &amp; Bobot'!Y163="","",IF('2.1 Data FSVA 2025 &amp; Bobot'!Y163&lt;'2.4 Prioritas Individu'!AH$7,1,IF('2.1 Data FSVA 2025 &amp; Bobot'!Y163&lt;'2.4 Prioritas Individu'!AH$8,2,IF('2.1 Data FSVA 2025 &amp; Bobot'!Y163&lt;'2.4 Prioritas Individu'!AH$9,3,IF('2.1 Data FSVA 2025 &amp; Bobot'!Y163&lt;'2.4 Prioritas Individu'!AH$10,4,IF('2.1 Data FSVA 2025 &amp; Bobot'!Y163&lt;'2.4 Prioritas Individu'!AH$11,5,6))))))</f>
        <v/>
      </c>
      <c r="Q163" s="64" t="str">
        <f>IF('2.1 Data FSVA 2025 &amp; Bobot'!AA163="","",IF('2.1 Data FSVA 2025 &amp; Bobot'!AA163&lt;'2.4 Prioritas Individu'!AI$7,1,IF('2.1 Data FSVA 2025 &amp; Bobot'!AA163&lt;'2.4 Prioritas Individu'!AI$8,2,IF('2.1 Data FSVA 2025 &amp; Bobot'!AA163&lt;'2.4 Prioritas Individu'!AI$9,3,IF('2.1 Data FSVA 2025 &amp; Bobot'!AA163&lt;'2.4 Prioritas Individu'!AI$10,4,IF('2.1 Data FSVA 2025 &amp; Bobot'!AA163&lt;'2.4 Prioritas Individu'!AI$11,5,6))))))</f>
        <v/>
      </c>
      <c r="R163" s="64" t="str">
        <f>IF('2.1 Data FSVA 2025 &amp; Bobot'!AC163="","",IF('2.1 Data FSVA 2025 &amp; Bobot'!AC163&gt;='2.4 Prioritas Individu'!AJ$7,1,IF('2.1 Data FSVA 2025 &amp; Bobot'!AC163&gt;='2.4 Prioritas Individu'!AJ$8,2,IF('2.1 Data FSVA 2025 &amp; Bobot'!AC163&gt;='2.4 Prioritas Individu'!AJ$9,3,4))))</f>
        <v/>
      </c>
      <c r="S163" s="4" t="str">
        <f>'2.3 Indeks &amp; Cut off Komposit'!U167</f>
        <v>-</v>
      </c>
      <c r="T163" s="1" t="str">
        <f t="shared" si="4"/>
        <v>-</v>
      </c>
      <c r="U163" s="64" t="str">
        <f t="shared" si="5"/>
        <v>-</v>
      </c>
    </row>
    <row r="164" spans="1:21" x14ac:dyDescent="0.3">
      <c r="A164" s="1" t="str">
        <f>IF('2.1 Data FSVA 2025 &amp; Bobot'!A164="","",'2.1 Data FSVA 2025 &amp; Bobot'!A164)</f>
        <v/>
      </c>
      <c r="B164" s="2" t="str">
        <f>IF('2.1 Data FSVA 2025 &amp; Bobot'!B164="","",'2.1 Data FSVA 2025 &amp; Bobot'!B164)</f>
        <v/>
      </c>
      <c r="C164" s="1" t="str">
        <f>IF('2.1 Data FSVA 2025 &amp; Bobot'!C164="","",'2.1 Data FSVA 2025 &amp; Bobot'!C164)</f>
        <v/>
      </c>
      <c r="D164" s="1" t="str">
        <f>IF('2.1 Data FSVA 2025 &amp; Bobot'!D164="","",'2.1 Data FSVA 2025 &amp; Bobot'!D164)</f>
        <v/>
      </c>
      <c r="E164" s="1" t="str">
        <f>IF('2.1 Data FSVA 2025 &amp; Bobot'!E164="","",'2.1 Data FSVA 2025 &amp; Bobot'!E164)</f>
        <v/>
      </c>
      <c r="F164" s="2" t="str">
        <f>IF('2.1 Data FSVA 2025 &amp; Bobot'!F164="","",'2.1 Data FSVA 2025 &amp; Bobot'!F164)</f>
        <v/>
      </c>
      <c r="G164" s="64" t="str">
        <f>IF('2.1 Data FSVA 2025 &amp; Bobot'!G164="","",IF('2.1 Data FSVA 2025 &amp; Bobot'!G164&gt;='2.4 Prioritas Individu'!$Y$7,1,IF('2.1 Data FSVA 2025 &amp; Bobot'!G164&gt;='2.4 Prioritas Individu'!$Y$8,2,IF('2.1 Data FSVA 2025 &amp; Bobot'!G164&gt;='2.4 Prioritas Individu'!$Y$9,3,IF('2.1 Data FSVA 2025 &amp; Bobot'!G164&gt;='2.4 Prioritas Individu'!$Y$10,4,IF('2.1 Data FSVA 2025 &amp; Bobot'!G164&gt;='2.4 Prioritas Individu'!$Y$11,5,6))))))</f>
        <v/>
      </c>
      <c r="H164" s="64" t="str">
        <f>IF('2.1 Data FSVA 2025 &amp; Bobot'!I164="","",IF('2.1 Data FSVA 2025 &amp; Bobot'!I164&lt;'2.4 Prioritas Individu'!$Z$7,1,IF('2.1 Data FSVA 2025 &amp; Bobot'!I164&lt;'2.4 Prioritas Individu'!$Z$8,2,IF('2.1 Data FSVA 2025 &amp; Bobot'!I164&lt;'2.4 Prioritas Individu'!$Z$9,3,IF('2.1 Data FSVA 2025 &amp; Bobot'!I164&lt;'2.4 Prioritas Individu'!$Z$10,4,IF('2.1 Data FSVA 2025 &amp; Bobot'!I164&lt;'2.4 Prioritas Individu'!$Z$11,5,6))))))</f>
        <v/>
      </c>
      <c r="I164" s="64" t="str">
        <f>IF('2.1 Data FSVA 2025 &amp; Bobot'!K164="","",IF('2.1 Data FSVA 2025 &amp; Bobot'!K164&lt;'2.4 Prioritas Individu'!AA$7,1,IF('2.1 Data FSVA 2025 &amp; Bobot'!K164&lt;'2.4 Prioritas Individu'!AA$8,2,IF('2.1 Data FSVA 2025 &amp; Bobot'!K164&lt;'2.4 Prioritas Individu'!AA$9,3,IF('2.1 Data FSVA 2025 &amp; Bobot'!K164&lt;'2.4 Prioritas Individu'!AA$10,4,IF('2.1 Data FSVA 2025 &amp; Bobot'!K164&lt;'2.4 Prioritas Individu'!AA$11,5,6))))))</f>
        <v/>
      </c>
      <c r="J164" s="64" t="str">
        <f>IF('2.1 Data FSVA 2025 &amp; Bobot'!M164="","",IF('2.1 Data FSVA 2025 &amp; Bobot'!M164&lt;'2.4 Prioritas Individu'!AB$7,1,IF('2.1 Data FSVA 2025 &amp; Bobot'!M164&lt;'2.4 Prioritas Individu'!AB$8,2,IF('2.1 Data FSVA 2025 &amp; Bobot'!M164&lt;'2.4 Prioritas Individu'!AB$9,3,IF('2.1 Data FSVA 2025 &amp; Bobot'!M164&lt;'2.4 Prioritas Individu'!AB$10,4,IF('2.1 Data FSVA 2025 &amp; Bobot'!M164&lt;'2.4 Prioritas Individu'!AB$11,5,6))))))</f>
        <v/>
      </c>
      <c r="K164" s="64" t="str">
        <f>IF('2.1 Data FSVA 2025 &amp; Bobot'!O164="","",IF('2.1 Data FSVA 2025 &amp; Bobot'!O164&gt;='2.4 Prioritas Individu'!AC$7,1,IF('2.1 Data FSVA 2025 &amp; Bobot'!O164&gt;='2.4 Prioritas Individu'!AC$8,2,IF('2.1 Data FSVA 2025 &amp; Bobot'!O164&gt;='2.4 Prioritas Individu'!AC$9,3,IF('2.1 Data FSVA 2025 &amp; Bobot'!O164&gt;='2.4 Prioritas Individu'!AC$10,4,IF('2.1 Data FSVA 2025 &amp; Bobot'!O164&gt;='2.4 Prioritas Individu'!AC$11,5,6))))))</f>
        <v/>
      </c>
      <c r="L164" s="64" t="str">
        <f>IF('2.1 Data FSVA 2025 &amp; Bobot'!Q164="","",IF('2.1 Data FSVA 2025 &amp; Bobot'!Q164&gt;='2.4 Prioritas Individu'!AD$7,1,IF('2.1 Data FSVA 2025 &amp; Bobot'!Q164&gt;='2.4 Prioritas Individu'!AD$8,2,IF('2.1 Data FSVA 2025 &amp; Bobot'!Q164&gt;='2.4 Prioritas Individu'!AD$9,3,IF('2.1 Data FSVA 2025 &amp; Bobot'!Q164&gt;='2.4 Prioritas Individu'!AD$10,4,IF('2.1 Data FSVA 2025 &amp; Bobot'!Q164&gt;='2.4 Prioritas Individu'!AD$11,5,6))))))</f>
        <v/>
      </c>
      <c r="M164" s="64" t="str">
        <f>IF('2.1 Data FSVA 2025 &amp; Bobot'!S164="","",IF('2.1 Data FSVA 2025 &amp; Bobot'!S164&gt;='2.4 Prioritas Individu'!AE$7,1,IF('2.1 Data FSVA 2025 &amp; Bobot'!S164&gt;='2.4 Prioritas Individu'!AE$8,2,IF('2.1 Data FSVA 2025 &amp; Bobot'!S164&gt;='2.4 Prioritas Individu'!AE$9,3,IF('2.1 Data FSVA 2025 &amp; Bobot'!S164&gt;='2.4 Prioritas Individu'!AE$10,4,IF('2.1 Data FSVA 2025 &amp; Bobot'!S164&gt;='2.4 Prioritas Individu'!AE$11,5,6))))))</f>
        <v/>
      </c>
      <c r="N164" s="64" t="str">
        <f>IF('2.1 Data FSVA 2025 &amp; Bobot'!U164="","",IF('2.1 Data FSVA 2025 &amp; Bobot'!U164&lt;'2.4 Prioritas Individu'!AF$7,1,IF('2.1 Data FSVA 2025 &amp; Bobot'!U164&lt;'2.4 Prioritas Individu'!AF$8,2,IF('2.1 Data FSVA 2025 &amp; Bobot'!U164&lt;'2.4 Prioritas Individu'!AF$9,3,IF('2.1 Data FSVA 2025 &amp; Bobot'!U164&lt;'2.4 Prioritas Individu'!AF$10,4,IF('2.1 Data FSVA 2025 &amp; Bobot'!U164&lt;'2.4 Prioritas Individu'!AF$11,5,6))))))</f>
        <v/>
      </c>
      <c r="O164" s="64" t="str">
        <f>IF('2.1 Data FSVA 2025 &amp; Bobot'!W164="","",IF('2.1 Data FSVA 2025 &amp; Bobot'!W164&gt;='2.4 Prioritas Individu'!AG$7,1,IF('2.1 Data FSVA 2025 &amp; Bobot'!W164&gt;='2.4 Prioritas Individu'!AG$8,2,IF('2.1 Data FSVA 2025 &amp; Bobot'!W164&gt;='2.4 Prioritas Individu'!AG$9,3,IF('2.1 Data FSVA 2025 &amp; Bobot'!W164&gt;='2.4 Prioritas Individu'!AG$10,4,IF('2.1 Data FSVA 2025 &amp; Bobot'!W164&gt;='2.4 Prioritas Individu'!AG$11,5,6))))))</f>
        <v/>
      </c>
      <c r="P164" s="64" t="str">
        <f>IF('2.1 Data FSVA 2025 &amp; Bobot'!Y164="","",IF('2.1 Data FSVA 2025 &amp; Bobot'!Y164&lt;'2.4 Prioritas Individu'!AH$7,1,IF('2.1 Data FSVA 2025 &amp; Bobot'!Y164&lt;'2.4 Prioritas Individu'!AH$8,2,IF('2.1 Data FSVA 2025 &amp; Bobot'!Y164&lt;'2.4 Prioritas Individu'!AH$9,3,IF('2.1 Data FSVA 2025 &amp; Bobot'!Y164&lt;'2.4 Prioritas Individu'!AH$10,4,IF('2.1 Data FSVA 2025 &amp; Bobot'!Y164&lt;'2.4 Prioritas Individu'!AH$11,5,6))))))</f>
        <v/>
      </c>
      <c r="Q164" s="64" t="str">
        <f>IF('2.1 Data FSVA 2025 &amp; Bobot'!AA164="","",IF('2.1 Data FSVA 2025 &amp; Bobot'!AA164&lt;'2.4 Prioritas Individu'!AI$7,1,IF('2.1 Data FSVA 2025 &amp; Bobot'!AA164&lt;'2.4 Prioritas Individu'!AI$8,2,IF('2.1 Data FSVA 2025 &amp; Bobot'!AA164&lt;'2.4 Prioritas Individu'!AI$9,3,IF('2.1 Data FSVA 2025 &amp; Bobot'!AA164&lt;'2.4 Prioritas Individu'!AI$10,4,IF('2.1 Data FSVA 2025 &amp; Bobot'!AA164&lt;'2.4 Prioritas Individu'!AI$11,5,6))))))</f>
        <v/>
      </c>
      <c r="R164" s="64" t="str">
        <f>IF('2.1 Data FSVA 2025 &amp; Bobot'!AC164="","",IF('2.1 Data FSVA 2025 &amp; Bobot'!AC164&gt;='2.4 Prioritas Individu'!AJ$7,1,IF('2.1 Data FSVA 2025 &amp; Bobot'!AC164&gt;='2.4 Prioritas Individu'!AJ$8,2,IF('2.1 Data FSVA 2025 &amp; Bobot'!AC164&gt;='2.4 Prioritas Individu'!AJ$9,3,4))))</f>
        <v/>
      </c>
      <c r="S164" s="4" t="str">
        <f>'2.3 Indeks &amp; Cut off Komposit'!U168</f>
        <v>-</v>
      </c>
      <c r="T164" s="1" t="str">
        <f t="shared" si="4"/>
        <v>-</v>
      </c>
      <c r="U164" s="64" t="str">
        <f t="shared" si="5"/>
        <v>-</v>
      </c>
    </row>
    <row r="165" spans="1:21" x14ac:dyDescent="0.3">
      <c r="A165" s="1" t="str">
        <f>IF('2.1 Data FSVA 2025 &amp; Bobot'!A165="","",'2.1 Data FSVA 2025 &amp; Bobot'!A165)</f>
        <v/>
      </c>
      <c r="B165" s="2" t="str">
        <f>IF('2.1 Data FSVA 2025 &amp; Bobot'!B165="","",'2.1 Data FSVA 2025 &amp; Bobot'!B165)</f>
        <v/>
      </c>
      <c r="C165" s="1" t="str">
        <f>IF('2.1 Data FSVA 2025 &amp; Bobot'!C165="","",'2.1 Data FSVA 2025 &amp; Bobot'!C165)</f>
        <v/>
      </c>
      <c r="D165" s="1" t="str">
        <f>IF('2.1 Data FSVA 2025 &amp; Bobot'!D165="","",'2.1 Data FSVA 2025 &amp; Bobot'!D165)</f>
        <v/>
      </c>
      <c r="E165" s="1" t="str">
        <f>IF('2.1 Data FSVA 2025 &amp; Bobot'!E165="","",'2.1 Data FSVA 2025 &amp; Bobot'!E165)</f>
        <v/>
      </c>
      <c r="F165" s="2" t="str">
        <f>IF('2.1 Data FSVA 2025 &amp; Bobot'!F165="","",'2.1 Data FSVA 2025 &amp; Bobot'!F165)</f>
        <v/>
      </c>
      <c r="G165" s="64" t="str">
        <f>IF('2.1 Data FSVA 2025 &amp; Bobot'!G165="","",IF('2.1 Data FSVA 2025 &amp; Bobot'!G165&gt;='2.4 Prioritas Individu'!$Y$7,1,IF('2.1 Data FSVA 2025 &amp; Bobot'!G165&gt;='2.4 Prioritas Individu'!$Y$8,2,IF('2.1 Data FSVA 2025 &amp; Bobot'!G165&gt;='2.4 Prioritas Individu'!$Y$9,3,IF('2.1 Data FSVA 2025 &amp; Bobot'!G165&gt;='2.4 Prioritas Individu'!$Y$10,4,IF('2.1 Data FSVA 2025 &amp; Bobot'!G165&gt;='2.4 Prioritas Individu'!$Y$11,5,6))))))</f>
        <v/>
      </c>
      <c r="H165" s="64" t="str">
        <f>IF('2.1 Data FSVA 2025 &amp; Bobot'!I165="","",IF('2.1 Data FSVA 2025 &amp; Bobot'!I165&lt;'2.4 Prioritas Individu'!$Z$7,1,IF('2.1 Data FSVA 2025 &amp; Bobot'!I165&lt;'2.4 Prioritas Individu'!$Z$8,2,IF('2.1 Data FSVA 2025 &amp; Bobot'!I165&lt;'2.4 Prioritas Individu'!$Z$9,3,IF('2.1 Data FSVA 2025 &amp; Bobot'!I165&lt;'2.4 Prioritas Individu'!$Z$10,4,IF('2.1 Data FSVA 2025 &amp; Bobot'!I165&lt;'2.4 Prioritas Individu'!$Z$11,5,6))))))</f>
        <v/>
      </c>
      <c r="I165" s="64" t="str">
        <f>IF('2.1 Data FSVA 2025 &amp; Bobot'!K165="","",IF('2.1 Data FSVA 2025 &amp; Bobot'!K165&lt;'2.4 Prioritas Individu'!AA$7,1,IF('2.1 Data FSVA 2025 &amp; Bobot'!K165&lt;'2.4 Prioritas Individu'!AA$8,2,IF('2.1 Data FSVA 2025 &amp; Bobot'!K165&lt;'2.4 Prioritas Individu'!AA$9,3,IF('2.1 Data FSVA 2025 &amp; Bobot'!K165&lt;'2.4 Prioritas Individu'!AA$10,4,IF('2.1 Data FSVA 2025 &amp; Bobot'!K165&lt;'2.4 Prioritas Individu'!AA$11,5,6))))))</f>
        <v/>
      </c>
      <c r="J165" s="64" t="str">
        <f>IF('2.1 Data FSVA 2025 &amp; Bobot'!M165="","",IF('2.1 Data FSVA 2025 &amp; Bobot'!M165&lt;'2.4 Prioritas Individu'!AB$7,1,IF('2.1 Data FSVA 2025 &amp; Bobot'!M165&lt;'2.4 Prioritas Individu'!AB$8,2,IF('2.1 Data FSVA 2025 &amp; Bobot'!M165&lt;'2.4 Prioritas Individu'!AB$9,3,IF('2.1 Data FSVA 2025 &amp; Bobot'!M165&lt;'2.4 Prioritas Individu'!AB$10,4,IF('2.1 Data FSVA 2025 &amp; Bobot'!M165&lt;'2.4 Prioritas Individu'!AB$11,5,6))))))</f>
        <v/>
      </c>
      <c r="K165" s="64" t="str">
        <f>IF('2.1 Data FSVA 2025 &amp; Bobot'!O165="","",IF('2.1 Data FSVA 2025 &amp; Bobot'!O165&gt;='2.4 Prioritas Individu'!AC$7,1,IF('2.1 Data FSVA 2025 &amp; Bobot'!O165&gt;='2.4 Prioritas Individu'!AC$8,2,IF('2.1 Data FSVA 2025 &amp; Bobot'!O165&gt;='2.4 Prioritas Individu'!AC$9,3,IF('2.1 Data FSVA 2025 &amp; Bobot'!O165&gt;='2.4 Prioritas Individu'!AC$10,4,IF('2.1 Data FSVA 2025 &amp; Bobot'!O165&gt;='2.4 Prioritas Individu'!AC$11,5,6))))))</f>
        <v/>
      </c>
      <c r="L165" s="64" t="str">
        <f>IF('2.1 Data FSVA 2025 &amp; Bobot'!Q165="","",IF('2.1 Data FSVA 2025 &amp; Bobot'!Q165&gt;='2.4 Prioritas Individu'!AD$7,1,IF('2.1 Data FSVA 2025 &amp; Bobot'!Q165&gt;='2.4 Prioritas Individu'!AD$8,2,IF('2.1 Data FSVA 2025 &amp; Bobot'!Q165&gt;='2.4 Prioritas Individu'!AD$9,3,IF('2.1 Data FSVA 2025 &amp; Bobot'!Q165&gt;='2.4 Prioritas Individu'!AD$10,4,IF('2.1 Data FSVA 2025 &amp; Bobot'!Q165&gt;='2.4 Prioritas Individu'!AD$11,5,6))))))</f>
        <v/>
      </c>
      <c r="M165" s="64" t="str">
        <f>IF('2.1 Data FSVA 2025 &amp; Bobot'!S165="","",IF('2.1 Data FSVA 2025 &amp; Bobot'!S165&gt;='2.4 Prioritas Individu'!AE$7,1,IF('2.1 Data FSVA 2025 &amp; Bobot'!S165&gt;='2.4 Prioritas Individu'!AE$8,2,IF('2.1 Data FSVA 2025 &amp; Bobot'!S165&gt;='2.4 Prioritas Individu'!AE$9,3,IF('2.1 Data FSVA 2025 &amp; Bobot'!S165&gt;='2.4 Prioritas Individu'!AE$10,4,IF('2.1 Data FSVA 2025 &amp; Bobot'!S165&gt;='2.4 Prioritas Individu'!AE$11,5,6))))))</f>
        <v/>
      </c>
      <c r="N165" s="64" t="str">
        <f>IF('2.1 Data FSVA 2025 &amp; Bobot'!U165="","",IF('2.1 Data FSVA 2025 &amp; Bobot'!U165&lt;'2.4 Prioritas Individu'!AF$7,1,IF('2.1 Data FSVA 2025 &amp; Bobot'!U165&lt;'2.4 Prioritas Individu'!AF$8,2,IF('2.1 Data FSVA 2025 &amp; Bobot'!U165&lt;'2.4 Prioritas Individu'!AF$9,3,IF('2.1 Data FSVA 2025 &amp; Bobot'!U165&lt;'2.4 Prioritas Individu'!AF$10,4,IF('2.1 Data FSVA 2025 &amp; Bobot'!U165&lt;'2.4 Prioritas Individu'!AF$11,5,6))))))</f>
        <v/>
      </c>
      <c r="O165" s="64" t="str">
        <f>IF('2.1 Data FSVA 2025 &amp; Bobot'!W165="","",IF('2.1 Data FSVA 2025 &amp; Bobot'!W165&gt;='2.4 Prioritas Individu'!AG$7,1,IF('2.1 Data FSVA 2025 &amp; Bobot'!W165&gt;='2.4 Prioritas Individu'!AG$8,2,IF('2.1 Data FSVA 2025 &amp; Bobot'!W165&gt;='2.4 Prioritas Individu'!AG$9,3,IF('2.1 Data FSVA 2025 &amp; Bobot'!W165&gt;='2.4 Prioritas Individu'!AG$10,4,IF('2.1 Data FSVA 2025 &amp; Bobot'!W165&gt;='2.4 Prioritas Individu'!AG$11,5,6))))))</f>
        <v/>
      </c>
      <c r="P165" s="64" t="str">
        <f>IF('2.1 Data FSVA 2025 &amp; Bobot'!Y165="","",IF('2.1 Data FSVA 2025 &amp; Bobot'!Y165&lt;'2.4 Prioritas Individu'!AH$7,1,IF('2.1 Data FSVA 2025 &amp; Bobot'!Y165&lt;'2.4 Prioritas Individu'!AH$8,2,IF('2.1 Data FSVA 2025 &amp; Bobot'!Y165&lt;'2.4 Prioritas Individu'!AH$9,3,IF('2.1 Data FSVA 2025 &amp; Bobot'!Y165&lt;'2.4 Prioritas Individu'!AH$10,4,IF('2.1 Data FSVA 2025 &amp; Bobot'!Y165&lt;'2.4 Prioritas Individu'!AH$11,5,6))))))</f>
        <v/>
      </c>
      <c r="Q165" s="64" t="str">
        <f>IF('2.1 Data FSVA 2025 &amp; Bobot'!AA165="","",IF('2.1 Data FSVA 2025 &amp; Bobot'!AA165&lt;'2.4 Prioritas Individu'!AI$7,1,IF('2.1 Data FSVA 2025 &amp; Bobot'!AA165&lt;'2.4 Prioritas Individu'!AI$8,2,IF('2.1 Data FSVA 2025 &amp; Bobot'!AA165&lt;'2.4 Prioritas Individu'!AI$9,3,IF('2.1 Data FSVA 2025 &amp; Bobot'!AA165&lt;'2.4 Prioritas Individu'!AI$10,4,IF('2.1 Data FSVA 2025 &amp; Bobot'!AA165&lt;'2.4 Prioritas Individu'!AI$11,5,6))))))</f>
        <v/>
      </c>
      <c r="R165" s="64" t="str">
        <f>IF('2.1 Data FSVA 2025 &amp; Bobot'!AC165="","",IF('2.1 Data FSVA 2025 &amp; Bobot'!AC165&gt;='2.4 Prioritas Individu'!AJ$7,1,IF('2.1 Data FSVA 2025 &amp; Bobot'!AC165&gt;='2.4 Prioritas Individu'!AJ$8,2,IF('2.1 Data FSVA 2025 &amp; Bobot'!AC165&gt;='2.4 Prioritas Individu'!AJ$9,3,4))))</f>
        <v/>
      </c>
      <c r="S165" s="4" t="str">
        <f>'2.3 Indeks &amp; Cut off Komposit'!U169</f>
        <v>-</v>
      </c>
      <c r="T165" s="1" t="str">
        <f t="shared" si="4"/>
        <v>-</v>
      </c>
      <c r="U165" s="64" t="str">
        <f t="shared" si="5"/>
        <v>-</v>
      </c>
    </row>
    <row r="166" spans="1:21" x14ac:dyDescent="0.3">
      <c r="A166" s="1" t="str">
        <f>IF('2.1 Data FSVA 2025 &amp; Bobot'!A166="","",'2.1 Data FSVA 2025 &amp; Bobot'!A166)</f>
        <v/>
      </c>
      <c r="B166" s="2" t="str">
        <f>IF('2.1 Data FSVA 2025 &amp; Bobot'!B166="","",'2.1 Data FSVA 2025 &amp; Bobot'!B166)</f>
        <v/>
      </c>
      <c r="C166" s="1" t="str">
        <f>IF('2.1 Data FSVA 2025 &amp; Bobot'!C166="","",'2.1 Data FSVA 2025 &amp; Bobot'!C166)</f>
        <v/>
      </c>
      <c r="D166" s="1" t="str">
        <f>IF('2.1 Data FSVA 2025 &amp; Bobot'!D166="","",'2.1 Data FSVA 2025 &amp; Bobot'!D166)</f>
        <v/>
      </c>
      <c r="E166" s="1" t="str">
        <f>IF('2.1 Data FSVA 2025 &amp; Bobot'!E166="","",'2.1 Data FSVA 2025 &amp; Bobot'!E166)</f>
        <v/>
      </c>
      <c r="F166" s="2" t="str">
        <f>IF('2.1 Data FSVA 2025 &amp; Bobot'!F166="","",'2.1 Data FSVA 2025 &amp; Bobot'!F166)</f>
        <v/>
      </c>
      <c r="G166" s="64" t="str">
        <f>IF('2.1 Data FSVA 2025 &amp; Bobot'!G166="","",IF('2.1 Data FSVA 2025 &amp; Bobot'!G166&gt;='2.4 Prioritas Individu'!$Y$7,1,IF('2.1 Data FSVA 2025 &amp; Bobot'!G166&gt;='2.4 Prioritas Individu'!$Y$8,2,IF('2.1 Data FSVA 2025 &amp; Bobot'!G166&gt;='2.4 Prioritas Individu'!$Y$9,3,IF('2.1 Data FSVA 2025 &amp; Bobot'!G166&gt;='2.4 Prioritas Individu'!$Y$10,4,IF('2.1 Data FSVA 2025 &amp; Bobot'!G166&gt;='2.4 Prioritas Individu'!$Y$11,5,6))))))</f>
        <v/>
      </c>
      <c r="H166" s="64" t="str">
        <f>IF('2.1 Data FSVA 2025 &amp; Bobot'!I166="","",IF('2.1 Data FSVA 2025 &amp; Bobot'!I166&lt;'2.4 Prioritas Individu'!$Z$7,1,IF('2.1 Data FSVA 2025 &amp; Bobot'!I166&lt;'2.4 Prioritas Individu'!$Z$8,2,IF('2.1 Data FSVA 2025 &amp; Bobot'!I166&lt;'2.4 Prioritas Individu'!$Z$9,3,IF('2.1 Data FSVA 2025 &amp; Bobot'!I166&lt;'2.4 Prioritas Individu'!$Z$10,4,IF('2.1 Data FSVA 2025 &amp; Bobot'!I166&lt;'2.4 Prioritas Individu'!$Z$11,5,6))))))</f>
        <v/>
      </c>
      <c r="I166" s="64" t="str">
        <f>IF('2.1 Data FSVA 2025 &amp; Bobot'!K166="","",IF('2.1 Data FSVA 2025 &amp; Bobot'!K166&lt;'2.4 Prioritas Individu'!AA$7,1,IF('2.1 Data FSVA 2025 &amp; Bobot'!K166&lt;'2.4 Prioritas Individu'!AA$8,2,IF('2.1 Data FSVA 2025 &amp; Bobot'!K166&lt;'2.4 Prioritas Individu'!AA$9,3,IF('2.1 Data FSVA 2025 &amp; Bobot'!K166&lt;'2.4 Prioritas Individu'!AA$10,4,IF('2.1 Data FSVA 2025 &amp; Bobot'!K166&lt;'2.4 Prioritas Individu'!AA$11,5,6))))))</f>
        <v/>
      </c>
      <c r="J166" s="64" t="str">
        <f>IF('2.1 Data FSVA 2025 &amp; Bobot'!M166="","",IF('2.1 Data FSVA 2025 &amp; Bobot'!M166&lt;'2.4 Prioritas Individu'!AB$7,1,IF('2.1 Data FSVA 2025 &amp; Bobot'!M166&lt;'2.4 Prioritas Individu'!AB$8,2,IF('2.1 Data FSVA 2025 &amp; Bobot'!M166&lt;'2.4 Prioritas Individu'!AB$9,3,IF('2.1 Data FSVA 2025 &amp; Bobot'!M166&lt;'2.4 Prioritas Individu'!AB$10,4,IF('2.1 Data FSVA 2025 &amp; Bobot'!M166&lt;'2.4 Prioritas Individu'!AB$11,5,6))))))</f>
        <v/>
      </c>
      <c r="K166" s="64" t="str">
        <f>IF('2.1 Data FSVA 2025 &amp; Bobot'!O166="","",IF('2.1 Data FSVA 2025 &amp; Bobot'!O166&gt;='2.4 Prioritas Individu'!AC$7,1,IF('2.1 Data FSVA 2025 &amp; Bobot'!O166&gt;='2.4 Prioritas Individu'!AC$8,2,IF('2.1 Data FSVA 2025 &amp; Bobot'!O166&gt;='2.4 Prioritas Individu'!AC$9,3,IF('2.1 Data FSVA 2025 &amp; Bobot'!O166&gt;='2.4 Prioritas Individu'!AC$10,4,IF('2.1 Data FSVA 2025 &amp; Bobot'!O166&gt;='2.4 Prioritas Individu'!AC$11,5,6))))))</f>
        <v/>
      </c>
      <c r="L166" s="64" t="str">
        <f>IF('2.1 Data FSVA 2025 &amp; Bobot'!Q166="","",IF('2.1 Data FSVA 2025 &amp; Bobot'!Q166&gt;='2.4 Prioritas Individu'!AD$7,1,IF('2.1 Data FSVA 2025 &amp; Bobot'!Q166&gt;='2.4 Prioritas Individu'!AD$8,2,IF('2.1 Data FSVA 2025 &amp; Bobot'!Q166&gt;='2.4 Prioritas Individu'!AD$9,3,IF('2.1 Data FSVA 2025 &amp; Bobot'!Q166&gt;='2.4 Prioritas Individu'!AD$10,4,IF('2.1 Data FSVA 2025 &amp; Bobot'!Q166&gt;='2.4 Prioritas Individu'!AD$11,5,6))))))</f>
        <v/>
      </c>
      <c r="M166" s="64" t="str">
        <f>IF('2.1 Data FSVA 2025 &amp; Bobot'!S166="","",IF('2.1 Data FSVA 2025 &amp; Bobot'!S166&gt;='2.4 Prioritas Individu'!AE$7,1,IF('2.1 Data FSVA 2025 &amp; Bobot'!S166&gt;='2.4 Prioritas Individu'!AE$8,2,IF('2.1 Data FSVA 2025 &amp; Bobot'!S166&gt;='2.4 Prioritas Individu'!AE$9,3,IF('2.1 Data FSVA 2025 &amp; Bobot'!S166&gt;='2.4 Prioritas Individu'!AE$10,4,IF('2.1 Data FSVA 2025 &amp; Bobot'!S166&gt;='2.4 Prioritas Individu'!AE$11,5,6))))))</f>
        <v/>
      </c>
      <c r="N166" s="64" t="str">
        <f>IF('2.1 Data FSVA 2025 &amp; Bobot'!U166="","",IF('2.1 Data FSVA 2025 &amp; Bobot'!U166&lt;'2.4 Prioritas Individu'!AF$7,1,IF('2.1 Data FSVA 2025 &amp; Bobot'!U166&lt;'2.4 Prioritas Individu'!AF$8,2,IF('2.1 Data FSVA 2025 &amp; Bobot'!U166&lt;'2.4 Prioritas Individu'!AF$9,3,IF('2.1 Data FSVA 2025 &amp; Bobot'!U166&lt;'2.4 Prioritas Individu'!AF$10,4,IF('2.1 Data FSVA 2025 &amp; Bobot'!U166&lt;'2.4 Prioritas Individu'!AF$11,5,6))))))</f>
        <v/>
      </c>
      <c r="O166" s="64" t="str">
        <f>IF('2.1 Data FSVA 2025 &amp; Bobot'!W166="","",IF('2.1 Data FSVA 2025 &amp; Bobot'!W166&gt;='2.4 Prioritas Individu'!AG$7,1,IF('2.1 Data FSVA 2025 &amp; Bobot'!W166&gt;='2.4 Prioritas Individu'!AG$8,2,IF('2.1 Data FSVA 2025 &amp; Bobot'!W166&gt;='2.4 Prioritas Individu'!AG$9,3,IF('2.1 Data FSVA 2025 &amp; Bobot'!W166&gt;='2.4 Prioritas Individu'!AG$10,4,IF('2.1 Data FSVA 2025 &amp; Bobot'!W166&gt;='2.4 Prioritas Individu'!AG$11,5,6))))))</f>
        <v/>
      </c>
      <c r="P166" s="64" t="str">
        <f>IF('2.1 Data FSVA 2025 &amp; Bobot'!Y166="","",IF('2.1 Data FSVA 2025 &amp; Bobot'!Y166&lt;'2.4 Prioritas Individu'!AH$7,1,IF('2.1 Data FSVA 2025 &amp; Bobot'!Y166&lt;'2.4 Prioritas Individu'!AH$8,2,IF('2.1 Data FSVA 2025 &amp; Bobot'!Y166&lt;'2.4 Prioritas Individu'!AH$9,3,IF('2.1 Data FSVA 2025 &amp; Bobot'!Y166&lt;'2.4 Prioritas Individu'!AH$10,4,IF('2.1 Data FSVA 2025 &amp; Bobot'!Y166&lt;'2.4 Prioritas Individu'!AH$11,5,6))))))</f>
        <v/>
      </c>
      <c r="Q166" s="64" t="str">
        <f>IF('2.1 Data FSVA 2025 &amp; Bobot'!AA166="","",IF('2.1 Data FSVA 2025 &amp; Bobot'!AA166&lt;'2.4 Prioritas Individu'!AI$7,1,IF('2.1 Data FSVA 2025 &amp; Bobot'!AA166&lt;'2.4 Prioritas Individu'!AI$8,2,IF('2.1 Data FSVA 2025 &amp; Bobot'!AA166&lt;'2.4 Prioritas Individu'!AI$9,3,IF('2.1 Data FSVA 2025 &amp; Bobot'!AA166&lt;'2.4 Prioritas Individu'!AI$10,4,IF('2.1 Data FSVA 2025 &amp; Bobot'!AA166&lt;'2.4 Prioritas Individu'!AI$11,5,6))))))</f>
        <v/>
      </c>
      <c r="R166" s="64" t="str">
        <f>IF('2.1 Data FSVA 2025 &amp; Bobot'!AC166="","",IF('2.1 Data FSVA 2025 &amp; Bobot'!AC166&gt;='2.4 Prioritas Individu'!AJ$7,1,IF('2.1 Data FSVA 2025 &amp; Bobot'!AC166&gt;='2.4 Prioritas Individu'!AJ$8,2,IF('2.1 Data FSVA 2025 &amp; Bobot'!AC166&gt;='2.4 Prioritas Individu'!AJ$9,3,4))))</f>
        <v/>
      </c>
      <c r="S166" s="4" t="str">
        <f>'2.3 Indeks &amp; Cut off Komposit'!U170</f>
        <v>-</v>
      </c>
      <c r="T166" s="1" t="str">
        <f t="shared" si="4"/>
        <v>-</v>
      </c>
      <c r="U166" s="64" t="str">
        <f t="shared" si="5"/>
        <v>-</v>
      </c>
    </row>
    <row r="167" spans="1:21" x14ac:dyDescent="0.3">
      <c r="A167" s="1" t="str">
        <f>IF('2.1 Data FSVA 2025 &amp; Bobot'!A167="","",'2.1 Data FSVA 2025 &amp; Bobot'!A167)</f>
        <v/>
      </c>
      <c r="B167" s="2" t="str">
        <f>IF('2.1 Data FSVA 2025 &amp; Bobot'!B167="","",'2.1 Data FSVA 2025 &amp; Bobot'!B167)</f>
        <v/>
      </c>
      <c r="C167" s="1" t="str">
        <f>IF('2.1 Data FSVA 2025 &amp; Bobot'!C167="","",'2.1 Data FSVA 2025 &amp; Bobot'!C167)</f>
        <v/>
      </c>
      <c r="D167" s="1" t="str">
        <f>IF('2.1 Data FSVA 2025 &amp; Bobot'!D167="","",'2.1 Data FSVA 2025 &amp; Bobot'!D167)</f>
        <v/>
      </c>
      <c r="E167" s="1" t="str">
        <f>IF('2.1 Data FSVA 2025 &amp; Bobot'!E167="","",'2.1 Data FSVA 2025 &amp; Bobot'!E167)</f>
        <v/>
      </c>
      <c r="F167" s="2" t="str">
        <f>IF('2.1 Data FSVA 2025 &amp; Bobot'!F167="","",'2.1 Data FSVA 2025 &amp; Bobot'!F167)</f>
        <v/>
      </c>
      <c r="G167" s="64" t="str">
        <f>IF('2.1 Data FSVA 2025 &amp; Bobot'!G167="","",IF('2.1 Data FSVA 2025 &amp; Bobot'!G167&gt;='2.4 Prioritas Individu'!$Y$7,1,IF('2.1 Data FSVA 2025 &amp; Bobot'!G167&gt;='2.4 Prioritas Individu'!$Y$8,2,IF('2.1 Data FSVA 2025 &amp; Bobot'!G167&gt;='2.4 Prioritas Individu'!$Y$9,3,IF('2.1 Data FSVA 2025 &amp; Bobot'!G167&gt;='2.4 Prioritas Individu'!$Y$10,4,IF('2.1 Data FSVA 2025 &amp; Bobot'!G167&gt;='2.4 Prioritas Individu'!$Y$11,5,6))))))</f>
        <v/>
      </c>
      <c r="H167" s="64" t="str">
        <f>IF('2.1 Data FSVA 2025 &amp; Bobot'!I167="","",IF('2.1 Data FSVA 2025 &amp; Bobot'!I167&lt;'2.4 Prioritas Individu'!$Z$7,1,IF('2.1 Data FSVA 2025 &amp; Bobot'!I167&lt;'2.4 Prioritas Individu'!$Z$8,2,IF('2.1 Data FSVA 2025 &amp; Bobot'!I167&lt;'2.4 Prioritas Individu'!$Z$9,3,IF('2.1 Data FSVA 2025 &amp; Bobot'!I167&lt;'2.4 Prioritas Individu'!$Z$10,4,IF('2.1 Data FSVA 2025 &amp; Bobot'!I167&lt;'2.4 Prioritas Individu'!$Z$11,5,6))))))</f>
        <v/>
      </c>
      <c r="I167" s="64" t="str">
        <f>IF('2.1 Data FSVA 2025 &amp; Bobot'!K167="","",IF('2.1 Data FSVA 2025 &amp; Bobot'!K167&lt;'2.4 Prioritas Individu'!AA$7,1,IF('2.1 Data FSVA 2025 &amp; Bobot'!K167&lt;'2.4 Prioritas Individu'!AA$8,2,IF('2.1 Data FSVA 2025 &amp; Bobot'!K167&lt;'2.4 Prioritas Individu'!AA$9,3,IF('2.1 Data FSVA 2025 &amp; Bobot'!K167&lt;'2.4 Prioritas Individu'!AA$10,4,IF('2.1 Data FSVA 2025 &amp; Bobot'!K167&lt;'2.4 Prioritas Individu'!AA$11,5,6))))))</f>
        <v/>
      </c>
      <c r="J167" s="64" t="str">
        <f>IF('2.1 Data FSVA 2025 &amp; Bobot'!M167="","",IF('2.1 Data FSVA 2025 &amp; Bobot'!M167&lt;'2.4 Prioritas Individu'!AB$7,1,IF('2.1 Data FSVA 2025 &amp; Bobot'!M167&lt;'2.4 Prioritas Individu'!AB$8,2,IF('2.1 Data FSVA 2025 &amp; Bobot'!M167&lt;'2.4 Prioritas Individu'!AB$9,3,IF('2.1 Data FSVA 2025 &amp; Bobot'!M167&lt;'2.4 Prioritas Individu'!AB$10,4,IF('2.1 Data FSVA 2025 &amp; Bobot'!M167&lt;'2.4 Prioritas Individu'!AB$11,5,6))))))</f>
        <v/>
      </c>
      <c r="K167" s="64" t="str">
        <f>IF('2.1 Data FSVA 2025 &amp; Bobot'!O167="","",IF('2.1 Data FSVA 2025 &amp; Bobot'!O167&gt;='2.4 Prioritas Individu'!AC$7,1,IF('2.1 Data FSVA 2025 &amp; Bobot'!O167&gt;='2.4 Prioritas Individu'!AC$8,2,IF('2.1 Data FSVA 2025 &amp; Bobot'!O167&gt;='2.4 Prioritas Individu'!AC$9,3,IF('2.1 Data FSVA 2025 &amp; Bobot'!O167&gt;='2.4 Prioritas Individu'!AC$10,4,IF('2.1 Data FSVA 2025 &amp; Bobot'!O167&gt;='2.4 Prioritas Individu'!AC$11,5,6))))))</f>
        <v/>
      </c>
      <c r="L167" s="64" t="str">
        <f>IF('2.1 Data FSVA 2025 &amp; Bobot'!Q167="","",IF('2.1 Data FSVA 2025 &amp; Bobot'!Q167&gt;='2.4 Prioritas Individu'!AD$7,1,IF('2.1 Data FSVA 2025 &amp; Bobot'!Q167&gt;='2.4 Prioritas Individu'!AD$8,2,IF('2.1 Data FSVA 2025 &amp; Bobot'!Q167&gt;='2.4 Prioritas Individu'!AD$9,3,IF('2.1 Data FSVA 2025 &amp; Bobot'!Q167&gt;='2.4 Prioritas Individu'!AD$10,4,IF('2.1 Data FSVA 2025 &amp; Bobot'!Q167&gt;='2.4 Prioritas Individu'!AD$11,5,6))))))</f>
        <v/>
      </c>
      <c r="M167" s="64" t="str">
        <f>IF('2.1 Data FSVA 2025 &amp; Bobot'!S167="","",IF('2.1 Data FSVA 2025 &amp; Bobot'!S167&gt;='2.4 Prioritas Individu'!AE$7,1,IF('2.1 Data FSVA 2025 &amp; Bobot'!S167&gt;='2.4 Prioritas Individu'!AE$8,2,IF('2.1 Data FSVA 2025 &amp; Bobot'!S167&gt;='2.4 Prioritas Individu'!AE$9,3,IF('2.1 Data FSVA 2025 &amp; Bobot'!S167&gt;='2.4 Prioritas Individu'!AE$10,4,IF('2.1 Data FSVA 2025 &amp; Bobot'!S167&gt;='2.4 Prioritas Individu'!AE$11,5,6))))))</f>
        <v/>
      </c>
      <c r="N167" s="64" t="str">
        <f>IF('2.1 Data FSVA 2025 &amp; Bobot'!U167="","",IF('2.1 Data FSVA 2025 &amp; Bobot'!U167&lt;'2.4 Prioritas Individu'!AF$7,1,IF('2.1 Data FSVA 2025 &amp; Bobot'!U167&lt;'2.4 Prioritas Individu'!AF$8,2,IF('2.1 Data FSVA 2025 &amp; Bobot'!U167&lt;'2.4 Prioritas Individu'!AF$9,3,IF('2.1 Data FSVA 2025 &amp; Bobot'!U167&lt;'2.4 Prioritas Individu'!AF$10,4,IF('2.1 Data FSVA 2025 &amp; Bobot'!U167&lt;'2.4 Prioritas Individu'!AF$11,5,6))))))</f>
        <v/>
      </c>
      <c r="O167" s="64" t="str">
        <f>IF('2.1 Data FSVA 2025 &amp; Bobot'!W167="","",IF('2.1 Data FSVA 2025 &amp; Bobot'!W167&gt;='2.4 Prioritas Individu'!AG$7,1,IF('2.1 Data FSVA 2025 &amp; Bobot'!W167&gt;='2.4 Prioritas Individu'!AG$8,2,IF('2.1 Data FSVA 2025 &amp; Bobot'!W167&gt;='2.4 Prioritas Individu'!AG$9,3,IF('2.1 Data FSVA 2025 &amp; Bobot'!W167&gt;='2.4 Prioritas Individu'!AG$10,4,IF('2.1 Data FSVA 2025 &amp; Bobot'!W167&gt;='2.4 Prioritas Individu'!AG$11,5,6))))))</f>
        <v/>
      </c>
      <c r="P167" s="64" t="str">
        <f>IF('2.1 Data FSVA 2025 &amp; Bobot'!Y167="","",IF('2.1 Data FSVA 2025 &amp; Bobot'!Y167&lt;'2.4 Prioritas Individu'!AH$7,1,IF('2.1 Data FSVA 2025 &amp; Bobot'!Y167&lt;'2.4 Prioritas Individu'!AH$8,2,IF('2.1 Data FSVA 2025 &amp; Bobot'!Y167&lt;'2.4 Prioritas Individu'!AH$9,3,IF('2.1 Data FSVA 2025 &amp; Bobot'!Y167&lt;'2.4 Prioritas Individu'!AH$10,4,IF('2.1 Data FSVA 2025 &amp; Bobot'!Y167&lt;'2.4 Prioritas Individu'!AH$11,5,6))))))</f>
        <v/>
      </c>
      <c r="Q167" s="64" t="str">
        <f>IF('2.1 Data FSVA 2025 &amp; Bobot'!AA167="","",IF('2.1 Data FSVA 2025 &amp; Bobot'!AA167&lt;'2.4 Prioritas Individu'!AI$7,1,IF('2.1 Data FSVA 2025 &amp; Bobot'!AA167&lt;'2.4 Prioritas Individu'!AI$8,2,IF('2.1 Data FSVA 2025 &amp; Bobot'!AA167&lt;'2.4 Prioritas Individu'!AI$9,3,IF('2.1 Data FSVA 2025 &amp; Bobot'!AA167&lt;'2.4 Prioritas Individu'!AI$10,4,IF('2.1 Data FSVA 2025 &amp; Bobot'!AA167&lt;'2.4 Prioritas Individu'!AI$11,5,6))))))</f>
        <v/>
      </c>
      <c r="R167" s="64" t="str">
        <f>IF('2.1 Data FSVA 2025 &amp; Bobot'!AC167="","",IF('2.1 Data FSVA 2025 &amp; Bobot'!AC167&gt;='2.4 Prioritas Individu'!AJ$7,1,IF('2.1 Data FSVA 2025 &amp; Bobot'!AC167&gt;='2.4 Prioritas Individu'!AJ$8,2,IF('2.1 Data FSVA 2025 &amp; Bobot'!AC167&gt;='2.4 Prioritas Individu'!AJ$9,3,4))))</f>
        <v/>
      </c>
      <c r="S167" s="4" t="str">
        <f>'2.3 Indeks &amp; Cut off Komposit'!U171</f>
        <v>-</v>
      </c>
      <c r="T167" s="1" t="str">
        <f t="shared" si="4"/>
        <v>-</v>
      </c>
      <c r="U167" s="64" t="str">
        <f t="shared" si="5"/>
        <v>-</v>
      </c>
    </row>
    <row r="168" spans="1:21" x14ac:dyDescent="0.3">
      <c r="A168" s="1" t="str">
        <f>IF('2.1 Data FSVA 2025 &amp; Bobot'!A168="","",'2.1 Data FSVA 2025 &amp; Bobot'!A168)</f>
        <v/>
      </c>
      <c r="B168" s="2" t="str">
        <f>IF('2.1 Data FSVA 2025 &amp; Bobot'!B168="","",'2.1 Data FSVA 2025 &amp; Bobot'!B168)</f>
        <v/>
      </c>
      <c r="C168" s="1" t="str">
        <f>IF('2.1 Data FSVA 2025 &amp; Bobot'!C168="","",'2.1 Data FSVA 2025 &amp; Bobot'!C168)</f>
        <v/>
      </c>
      <c r="D168" s="1" t="str">
        <f>IF('2.1 Data FSVA 2025 &amp; Bobot'!D168="","",'2.1 Data FSVA 2025 &amp; Bobot'!D168)</f>
        <v/>
      </c>
      <c r="E168" s="1" t="str">
        <f>IF('2.1 Data FSVA 2025 &amp; Bobot'!E168="","",'2.1 Data FSVA 2025 &amp; Bobot'!E168)</f>
        <v/>
      </c>
      <c r="F168" s="2" t="str">
        <f>IF('2.1 Data FSVA 2025 &amp; Bobot'!F168="","",'2.1 Data FSVA 2025 &amp; Bobot'!F168)</f>
        <v/>
      </c>
      <c r="G168" s="64" t="str">
        <f>IF('2.1 Data FSVA 2025 &amp; Bobot'!G168="","",IF('2.1 Data FSVA 2025 &amp; Bobot'!G168&gt;='2.4 Prioritas Individu'!$Y$7,1,IF('2.1 Data FSVA 2025 &amp; Bobot'!G168&gt;='2.4 Prioritas Individu'!$Y$8,2,IF('2.1 Data FSVA 2025 &amp; Bobot'!G168&gt;='2.4 Prioritas Individu'!$Y$9,3,IF('2.1 Data FSVA 2025 &amp; Bobot'!G168&gt;='2.4 Prioritas Individu'!$Y$10,4,IF('2.1 Data FSVA 2025 &amp; Bobot'!G168&gt;='2.4 Prioritas Individu'!$Y$11,5,6))))))</f>
        <v/>
      </c>
      <c r="H168" s="64" t="str">
        <f>IF('2.1 Data FSVA 2025 &amp; Bobot'!I168="","",IF('2.1 Data FSVA 2025 &amp; Bobot'!I168&lt;'2.4 Prioritas Individu'!$Z$7,1,IF('2.1 Data FSVA 2025 &amp; Bobot'!I168&lt;'2.4 Prioritas Individu'!$Z$8,2,IF('2.1 Data FSVA 2025 &amp; Bobot'!I168&lt;'2.4 Prioritas Individu'!$Z$9,3,IF('2.1 Data FSVA 2025 &amp; Bobot'!I168&lt;'2.4 Prioritas Individu'!$Z$10,4,IF('2.1 Data FSVA 2025 &amp; Bobot'!I168&lt;'2.4 Prioritas Individu'!$Z$11,5,6))))))</f>
        <v/>
      </c>
      <c r="I168" s="64" t="str">
        <f>IF('2.1 Data FSVA 2025 &amp; Bobot'!K168="","",IF('2.1 Data FSVA 2025 &amp; Bobot'!K168&lt;'2.4 Prioritas Individu'!AA$7,1,IF('2.1 Data FSVA 2025 &amp; Bobot'!K168&lt;'2.4 Prioritas Individu'!AA$8,2,IF('2.1 Data FSVA 2025 &amp; Bobot'!K168&lt;'2.4 Prioritas Individu'!AA$9,3,IF('2.1 Data FSVA 2025 &amp; Bobot'!K168&lt;'2.4 Prioritas Individu'!AA$10,4,IF('2.1 Data FSVA 2025 &amp; Bobot'!K168&lt;'2.4 Prioritas Individu'!AA$11,5,6))))))</f>
        <v/>
      </c>
      <c r="J168" s="64" t="str">
        <f>IF('2.1 Data FSVA 2025 &amp; Bobot'!M168="","",IF('2.1 Data FSVA 2025 &amp; Bobot'!M168&lt;'2.4 Prioritas Individu'!AB$7,1,IF('2.1 Data FSVA 2025 &amp; Bobot'!M168&lt;'2.4 Prioritas Individu'!AB$8,2,IF('2.1 Data FSVA 2025 &amp; Bobot'!M168&lt;'2.4 Prioritas Individu'!AB$9,3,IF('2.1 Data FSVA 2025 &amp; Bobot'!M168&lt;'2.4 Prioritas Individu'!AB$10,4,IF('2.1 Data FSVA 2025 &amp; Bobot'!M168&lt;'2.4 Prioritas Individu'!AB$11,5,6))))))</f>
        <v/>
      </c>
      <c r="K168" s="64" t="str">
        <f>IF('2.1 Data FSVA 2025 &amp; Bobot'!O168="","",IF('2.1 Data FSVA 2025 &amp; Bobot'!O168&gt;='2.4 Prioritas Individu'!AC$7,1,IF('2.1 Data FSVA 2025 &amp; Bobot'!O168&gt;='2.4 Prioritas Individu'!AC$8,2,IF('2.1 Data FSVA 2025 &amp; Bobot'!O168&gt;='2.4 Prioritas Individu'!AC$9,3,IF('2.1 Data FSVA 2025 &amp; Bobot'!O168&gt;='2.4 Prioritas Individu'!AC$10,4,IF('2.1 Data FSVA 2025 &amp; Bobot'!O168&gt;='2.4 Prioritas Individu'!AC$11,5,6))))))</f>
        <v/>
      </c>
      <c r="L168" s="64" t="str">
        <f>IF('2.1 Data FSVA 2025 &amp; Bobot'!Q168="","",IF('2.1 Data FSVA 2025 &amp; Bobot'!Q168&gt;='2.4 Prioritas Individu'!AD$7,1,IF('2.1 Data FSVA 2025 &amp; Bobot'!Q168&gt;='2.4 Prioritas Individu'!AD$8,2,IF('2.1 Data FSVA 2025 &amp; Bobot'!Q168&gt;='2.4 Prioritas Individu'!AD$9,3,IF('2.1 Data FSVA 2025 &amp; Bobot'!Q168&gt;='2.4 Prioritas Individu'!AD$10,4,IF('2.1 Data FSVA 2025 &amp; Bobot'!Q168&gt;='2.4 Prioritas Individu'!AD$11,5,6))))))</f>
        <v/>
      </c>
      <c r="M168" s="64" t="str">
        <f>IF('2.1 Data FSVA 2025 &amp; Bobot'!S168="","",IF('2.1 Data FSVA 2025 &amp; Bobot'!S168&gt;='2.4 Prioritas Individu'!AE$7,1,IF('2.1 Data FSVA 2025 &amp; Bobot'!S168&gt;='2.4 Prioritas Individu'!AE$8,2,IF('2.1 Data FSVA 2025 &amp; Bobot'!S168&gt;='2.4 Prioritas Individu'!AE$9,3,IF('2.1 Data FSVA 2025 &amp; Bobot'!S168&gt;='2.4 Prioritas Individu'!AE$10,4,IF('2.1 Data FSVA 2025 &amp; Bobot'!S168&gt;='2.4 Prioritas Individu'!AE$11,5,6))))))</f>
        <v/>
      </c>
      <c r="N168" s="64" t="str">
        <f>IF('2.1 Data FSVA 2025 &amp; Bobot'!U168="","",IF('2.1 Data FSVA 2025 &amp; Bobot'!U168&lt;'2.4 Prioritas Individu'!AF$7,1,IF('2.1 Data FSVA 2025 &amp; Bobot'!U168&lt;'2.4 Prioritas Individu'!AF$8,2,IF('2.1 Data FSVA 2025 &amp; Bobot'!U168&lt;'2.4 Prioritas Individu'!AF$9,3,IF('2.1 Data FSVA 2025 &amp; Bobot'!U168&lt;'2.4 Prioritas Individu'!AF$10,4,IF('2.1 Data FSVA 2025 &amp; Bobot'!U168&lt;'2.4 Prioritas Individu'!AF$11,5,6))))))</f>
        <v/>
      </c>
      <c r="O168" s="64" t="str">
        <f>IF('2.1 Data FSVA 2025 &amp; Bobot'!W168="","",IF('2.1 Data FSVA 2025 &amp; Bobot'!W168&gt;='2.4 Prioritas Individu'!AG$7,1,IF('2.1 Data FSVA 2025 &amp; Bobot'!W168&gt;='2.4 Prioritas Individu'!AG$8,2,IF('2.1 Data FSVA 2025 &amp; Bobot'!W168&gt;='2.4 Prioritas Individu'!AG$9,3,IF('2.1 Data FSVA 2025 &amp; Bobot'!W168&gt;='2.4 Prioritas Individu'!AG$10,4,IF('2.1 Data FSVA 2025 &amp; Bobot'!W168&gt;='2.4 Prioritas Individu'!AG$11,5,6))))))</f>
        <v/>
      </c>
      <c r="P168" s="64" t="str">
        <f>IF('2.1 Data FSVA 2025 &amp; Bobot'!Y168="","",IF('2.1 Data FSVA 2025 &amp; Bobot'!Y168&lt;'2.4 Prioritas Individu'!AH$7,1,IF('2.1 Data FSVA 2025 &amp; Bobot'!Y168&lt;'2.4 Prioritas Individu'!AH$8,2,IF('2.1 Data FSVA 2025 &amp; Bobot'!Y168&lt;'2.4 Prioritas Individu'!AH$9,3,IF('2.1 Data FSVA 2025 &amp; Bobot'!Y168&lt;'2.4 Prioritas Individu'!AH$10,4,IF('2.1 Data FSVA 2025 &amp; Bobot'!Y168&lt;'2.4 Prioritas Individu'!AH$11,5,6))))))</f>
        <v/>
      </c>
      <c r="Q168" s="64" t="str">
        <f>IF('2.1 Data FSVA 2025 &amp; Bobot'!AA168="","",IF('2.1 Data FSVA 2025 &amp; Bobot'!AA168&lt;'2.4 Prioritas Individu'!AI$7,1,IF('2.1 Data FSVA 2025 &amp; Bobot'!AA168&lt;'2.4 Prioritas Individu'!AI$8,2,IF('2.1 Data FSVA 2025 &amp; Bobot'!AA168&lt;'2.4 Prioritas Individu'!AI$9,3,IF('2.1 Data FSVA 2025 &amp; Bobot'!AA168&lt;'2.4 Prioritas Individu'!AI$10,4,IF('2.1 Data FSVA 2025 &amp; Bobot'!AA168&lt;'2.4 Prioritas Individu'!AI$11,5,6))))))</f>
        <v/>
      </c>
      <c r="R168" s="64" t="str">
        <f>IF('2.1 Data FSVA 2025 &amp; Bobot'!AC168="","",IF('2.1 Data FSVA 2025 &amp; Bobot'!AC168&gt;='2.4 Prioritas Individu'!AJ$7,1,IF('2.1 Data FSVA 2025 &amp; Bobot'!AC168&gt;='2.4 Prioritas Individu'!AJ$8,2,IF('2.1 Data FSVA 2025 &amp; Bobot'!AC168&gt;='2.4 Prioritas Individu'!AJ$9,3,4))))</f>
        <v/>
      </c>
      <c r="S168" s="4" t="str">
        <f>'2.3 Indeks &amp; Cut off Komposit'!U172</f>
        <v>-</v>
      </c>
      <c r="T168" s="1" t="str">
        <f t="shared" si="4"/>
        <v>-</v>
      </c>
      <c r="U168" s="64" t="str">
        <f t="shared" si="5"/>
        <v>-</v>
      </c>
    </row>
    <row r="169" spans="1:21" x14ac:dyDescent="0.3">
      <c r="A169" s="1" t="str">
        <f>IF('2.1 Data FSVA 2025 &amp; Bobot'!A169="","",'2.1 Data FSVA 2025 &amp; Bobot'!A169)</f>
        <v/>
      </c>
      <c r="B169" s="2" t="str">
        <f>IF('2.1 Data FSVA 2025 &amp; Bobot'!B169="","",'2.1 Data FSVA 2025 &amp; Bobot'!B169)</f>
        <v/>
      </c>
      <c r="C169" s="1" t="str">
        <f>IF('2.1 Data FSVA 2025 &amp; Bobot'!C169="","",'2.1 Data FSVA 2025 &amp; Bobot'!C169)</f>
        <v/>
      </c>
      <c r="D169" s="1" t="str">
        <f>IF('2.1 Data FSVA 2025 &amp; Bobot'!D169="","",'2.1 Data FSVA 2025 &amp; Bobot'!D169)</f>
        <v/>
      </c>
      <c r="E169" s="1" t="str">
        <f>IF('2.1 Data FSVA 2025 &amp; Bobot'!E169="","",'2.1 Data FSVA 2025 &amp; Bobot'!E169)</f>
        <v/>
      </c>
      <c r="F169" s="2" t="str">
        <f>IF('2.1 Data FSVA 2025 &amp; Bobot'!F169="","",'2.1 Data FSVA 2025 &amp; Bobot'!F169)</f>
        <v/>
      </c>
      <c r="G169" s="64" t="str">
        <f>IF('2.1 Data FSVA 2025 &amp; Bobot'!G169="","",IF('2.1 Data FSVA 2025 &amp; Bobot'!G169&gt;='2.4 Prioritas Individu'!$Y$7,1,IF('2.1 Data FSVA 2025 &amp; Bobot'!G169&gt;='2.4 Prioritas Individu'!$Y$8,2,IF('2.1 Data FSVA 2025 &amp; Bobot'!G169&gt;='2.4 Prioritas Individu'!$Y$9,3,IF('2.1 Data FSVA 2025 &amp; Bobot'!G169&gt;='2.4 Prioritas Individu'!$Y$10,4,IF('2.1 Data FSVA 2025 &amp; Bobot'!G169&gt;='2.4 Prioritas Individu'!$Y$11,5,6))))))</f>
        <v/>
      </c>
      <c r="H169" s="64" t="str">
        <f>IF('2.1 Data FSVA 2025 &amp; Bobot'!I169="","",IF('2.1 Data FSVA 2025 &amp; Bobot'!I169&lt;'2.4 Prioritas Individu'!$Z$7,1,IF('2.1 Data FSVA 2025 &amp; Bobot'!I169&lt;'2.4 Prioritas Individu'!$Z$8,2,IF('2.1 Data FSVA 2025 &amp; Bobot'!I169&lt;'2.4 Prioritas Individu'!$Z$9,3,IF('2.1 Data FSVA 2025 &amp; Bobot'!I169&lt;'2.4 Prioritas Individu'!$Z$10,4,IF('2.1 Data FSVA 2025 &amp; Bobot'!I169&lt;'2.4 Prioritas Individu'!$Z$11,5,6))))))</f>
        <v/>
      </c>
      <c r="I169" s="64" t="str">
        <f>IF('2.1 Data FSVA 2025 &amp; Bobot'!K169="","",IF('2.1 Data FSVA 2025 &amp; Bobot'!K169&lt;'2.4 Prioritas Individu'!AA$7,1,IF('2.1 Data FSVA 2025 &amp; Bobot'!K169&lt;'2.4 Prioritas Individu'!AA$8,2,IF('2.1 Data FSVA 2025 &amp; Bobot'!K169&lt;'2.4 Prioritas Individu'!AA$9,3,IF('2.1 Data FSVA 2025 &amp; Bobot'!K169&lt;'2.4 Prioritas Individu'!AA$10,4,IF('2.1 Data FSVA 2025 &amp; Bobot'!K169&lt;'2.4 Prioritas Individu'!AA$11,5,6))))))</f>
        <v/>
      </c>
      <c r="J169" s="64" t="str">
        <f>IF('2.1 Data FSVA 2025 &amp; Bobot'!M169="","",IF('2.1 Data FSVA 2025 &amp; Bobot'!M169&lt;'2.4 Prioritas Individu'!AB$7,1,IF('2.1 Data FSVA 2025 &amp; Bobot'!M169&lt;'2.4 Prioritas Individu'!AB$8,2,IF('2.1 Data FSVA 2025 &amp; Bobot'!M169&lt;'2.4 Prioritas Individu'!AB$9,3,IF('2.1 Data FSVA 2025 &amp; Bobot'!M169&lt;'2.4 Prioritas Individu'!AB$10,4,IF('2.1 Data FSVA 2025 &amp; Bobot'!M169&lt;'2.4 Prioritas Individu'!AB$11,5,6))))))</f>
        <v/>
      </c>
      <c r="K169" s="64" t="str">
        <f>IF('2.1 Data FSVA 2025 &amp; Bobot'!O169="","",IF('2.1 Data FSVA 2025 &amp; Bobot'!O169&gt;='2.4 Prioritas Individu'!AC$7,1,IF('2.1 Data FSVA 2025 &amp; Bobot'!O169&gt;='2.4 Prioritas Individu'!AC$8,2,IF('2.1 Data FSVA 2025 &amp; Bobot'!O169&gt;='2.4 Prioritas Individu'!AC$9,3,IF('2.1 Data FSVA 2025 &amp; Bobot'!O169&gt;='2.4 Prioritas Individu'!AC$10,4,IF('2.1 Data FSVA 2025 &amp; Bobot'!O169&gt;='2.4 Prioritas Individu'!AC$11,5,6))))))</f>
        <v/>
      </c>
      <c r="L169" s="64" t="str">
        <f>IF('2.1 Data FSVA 2025 &amp; Bobot'!Q169="","",IF('2.1 Data FSVA 2025 &amp; Bobot'!Q169&gt;='2.4 Prioritas Individu'!AD$7,1,IF('2.1 Data FSVA 2025 &amp; Bobot'!Q169&gt;='2.4 Prioritas Individu'!AD$8,2,IF('2.1 Data FSVA 2025 &amp; Bobot'!Q169&gt;='2.4 Prioritas Individu'!AD$9,3,IF('2.1 Data FSVA 2025 &amp; Bobot'!Q169&gt;='2.4 Prioritas Individu'!AD$10,4,IF('2.1 Data FSVA 2025 &amp; Bobot'!Q169&gt;='2.4 Prioritas Individu'!AD$11,5,6))))))</f>
        <v/>
      </c>
      <c r="M169" s="64" t="str">
        <f>IF('2.1 Data FSVA 2025 &amp; Bobot'!S169="","",IF('2.1 Data FSVA 2025 &amp; Bobot'!S169&gt;='2.4 Prioritas Individu'!AE$7,1,IF('2.1 Data FSVA 2025 &amp; Bobot'!S169&gt;='2.4 Prioritas Individu'!AE$8,2,IF('2.1 Data FSVA 2025 &amp; Bobot'!S169&gt;='2.4 Prioritas Individu'!AE$9,3,IF('2.1 Data FSVA 2025 &amp; Bobot'!S169&gt;='2.4 Prioritas Individu'!AE$10,4,IF('2.1 Data FSVA 2025 &amp; Bobot'!S169&gt;='2.4 Prioritas Individu'!AE$11,5,6))))))</f>
        <v/>
      </c>
      <c r="N169" s="64" t="str">
        <f>IF('2.1 Data FSVA 2025 &amp; Bobot'!U169="","",IF('2.1 Data FSVA 2025 &amp; Bobot'!U169&lt;'2.4 Prioritas Individu'!AF$7,1,IF('2.1 Data FSVA 2025 &amp; Bobot'!U169&lt;'2.4 Prioritas Individu'!AF$8,2,IF('2.1 Data FSVA 2025 &amp; Bobot'!U169&lt;'2.4 Prioritas Individu'!AF$9,3,IF('2.1 Data FSVA 2025 &amp; Bobot'!U169&lt;'2.4 Prioritas Individu'!AF$10,4,IF('2.1 Data FSVA 2025 &amp; Bobot'!U169&lt;'2.4 Prioritas Individu'!AF$11,5,6))))))</f>
        <v/>
      </c>
      <c r="O169" s="64" t="str">
        <f>IF('2.1 Data FSVA 2025 &amp; Bobot'!W169="","",IF('2.1 Data FSVA 2025 &amp; Bobot'!W169&gt;='2.4 Prioritas Individu'!AG$7,1,IF('2.1 Data FSVA 2025 &amp; Bobot'!W169&gt;='2.4 Prioritas Individu'!AG$8,2,IF('2.1 Data FSVA 2025 &amp; Bobot'!W169&gt;='2.4 Prioritas Individu'!AG$9,3,IF('2.1 Data FSVA 2025 &amp; Bobot'!W169&gt;='2.4 Prioritas Individu'!AG$10,4,IF('2.1 Data FSVA 2025 &amp; Bobot'!W169&gt;='2.4 Prioritas Individu'!AG$11,5,6))))))</f>
        <v/>
      </c>
      <c r="P169" s="64" t="str">
        <f>IF('2.1 Data FSVA 2025 &amp; Bobot'!Y169="","",IF('2.1 Data FSVA 2025 &amp; Bobot'!Y169&lt;'2.4 Prioritas Individu'!AH$7,1,IF('2.1 Data FSVA 2025 &amp; Bobot'!Y169&lt;'2.4 Prioritas Individu'!AH$8,2,IF('2.1 Data FSVA 2025 &amp; Bobot'!Y169&lt;'2.4 Prioritas Individu'!AH$9,3,IF('2.1 Data FSVA 2025 &amp; Bobot'!Y169&lt;'2.4 Prioritas Individu'!AH$10,4,IF('2.1 Data FSVA 2025 &amp; Bobot'!Y169&lt;'2.4 Prioritas Individu'!AH$11,5,6))))))</f>
        <v/>
      </c>
      <c r="Q169" s="64" t="str">
        <f>IF('2.1 Data FSVA 2025 &amp; Bobot'!AA169="","",IF('2.1 Data FSVA 2025 &amp; Bobot'!AA169&lt;'2.4 Prioritas Individu'!AI$7,1,IF('2.1 Data FSVA 2025 &amp; Bobot'!AA169&lt;'2.4 Prioritas Individu'!AI$8,2,IF('2.1 Data FSVA 2025 &amp; Bobot'!AA169&lt;'2.4 Prioritas Individu'!AI$9,3,IF('2.1 Data FSVA 2025 &amp; Bobot'!AA169&lt;'2.4 Prioritas Individu'!AI$10,4,IF('2.1 Data FSVA 2025 &amp; Bobot'!AA169&lt;'2.4 Prioritas Individu'!AI$11,5,6))))))</f>
        <v/>
      </c>
      <c r="R169" s="64" t="str">
        <f>IF('2.1 Data FSVA 2025 &amp; Bobot'!AC169="","",IF('2.1 Data FSVA 2025 &amp; Bobot'!AC169&gt;='2.4 Prioritas Individu'!AJ$7,1,IF('2.1 Data FSVA 2025 &amp; Bobot'!AC169&gt;='2.4 Prioritas Individu'!AJ$8,2,IF('2.1 Data FSVA 2025 &amp; Bobot'!AC169&gt;='2.4 Prioritas Individu'!AJ$9,3,4))))</f>
        <v/>
      </c>
      <c r="S169" s="4" t="str">
        <f>'2.3 Indeks &amp; Cut off Komposit'!U173</f>
        <v>-</v>
      </c>
      <c r="T169" s="1" t="str">
        <f t="shared" si="4"/>
        <v>-</v>
      </c>
      <c r="U169" s="64" t="str">
        <f t="shared" si="5"/>
        <v>-</v>
      </c>
    </row>
    <row r="170" spans="1:21" x14ac:dyDescent="0.3">
      <c r="A170" s="1" t="str">
        <f>IF('2.1 Data FSVA 2025 &amp; Bobot'!A170="","",'2.1 Data FSVA 2025 &amp; Bobot'!A170)</f>
        <v/>
      </c>
      <c r="B170" s="2" t="str">
        <f>IF('2.1 Data FSVA 2025 &amp; Bobot'!B170="","",'2.1 Data FSVA 2025 &amp; Bobot'!B170)</f>
        <v/>
      </c>
      <c r="C170" s="1" t="str">
        <f>IF('2.1 Data FSVA 2025 &amp; Bobot'!C170="","",'2.1 Data FSVA 2025 &amp; Bobot'!C170)</f>
        <v/>
      </c>
      <c r="D170" s="1" t="str">
        <f>IF('2.1 Data FSVA 2025 &amp; Bobot'!D170="","",'2.1 Data FSVA 2025 &amp; Bobot'!D170)</f>
        <v/>
      </c>
      <c r="E170" s="1" t="str">
        <f>IF('2.1 Data FSVA 2025 &amp; Bobot'!E170="","",'2.1 Data FSVA 2025 &amp; Bobot'!E170)</f>
        <v/>
      </c>
      <c r="F170" s="2" t="str">
        <f>IF('2.1 Data FSVA 2025 &amp; Bobot'!F170="","",'2.1 Data FSVA 2025 &amp; Bobot'!F170)</f>
        <v/>
      </c>
      <c r="G170" s="64" t="str">
        <f>IF('2.1 Data FSVA 2025 &amp; Bobot'!G170="","",IF('2.1 Data FSVA 2025 &amp; Bobot'!G170&gt;='2.4 Prioritas Individu'!$Y$7,1,IF('2.1 Data FSVA 2025 &amp; Bobot'!G170&gt;='2.4 Prioritas Individu'!$Y$8,2,IF('2.1 Data FSVA 2025 &amp; Bobot'!G170&gt;='2.4 Prioritas Individu'!$Y$9,3,IF('2.1 Data FSVA 2025 &amp; Bobot'!G170&gt;='2.4 Prioritas Individu'!$Y$10,4,IF('2.1 Data FSVA 2025 &amp; Bobot'!G170&gt;='2.4 Prioritas Individu'!$Y$11,5,6))))))</f>
        <v/>
      </c>
      <c r="H170" s="64" t="str">
        <f>IF('2.1 Data FSVA 2025 &amp; Bobot'!I170="","",IF('2.1 Data FSVA 2025 &amp; Bobot'!I170&lt;'2.4 Prioritas Individu'!$Z$7,1,IF('2.1 Data FSVA 2025 &amp; Bobot'!I170&lt;'2.4 Prioritas Individu'!$Z$8,2,IF('2.1 Data FSVA 2025 &amp; Bobot'!I170&lt;'2.4 Prioritas Individu'!$Z$9,3,IF('2.1 Data FSVA 2025 &amp; Bobot'!I170&lt;'2.4 Prioritas Individu'!$Z$10,4,IF('2.1 Data FSVA 2025 &amp; Bobot'!I170&lt;'2.4 Prioritas Individu'!$Z$11,5,6))))))</f>
        <v/>
      </c>
      <c r="I170" s="64" t="str">
        <f>IF('2.1 Data FSVA 2025 &amp; Bobot'!K170="","",IF('2.1 Data FSVA 2025 &amp; Bobot'!K170&lt;'2.4 Prioritas Individu'!AA$7,1,IF('2.1 Data FSVA 2025 &amp; Bobot'!K170&lt;'2.4 Prioritas Individu'!AA$8,2,IF('2.1 Data FSVA 2025 &amp; Bobot'!K170&lt;'2.4 Prioritas Individu'!AA$9,3,IF('2.1 Data FSVA 2025 &amp; Bobot'!K170&lt;'2.4 Prioritas Individu'!AA$10,4,IF('2.1 Data FSVA 2025 &amp; Bobot'!K170&lt;'2.4 Prioritas Individu'!AA$11,5,6))))))</f>
        <v/>
      </c>
      <c r="J170" s="64" t="str">
        <f>IF('2.1 Data FSVA 2025 &amp; Bobot'!M170="","",IF('2.1 Data FSVA 2025 &amp; Bobot'!M170&lt;'2.4 Prioritas Individu'!AB$7,1,IF('2.1 Data FSVA 2025 &amp; Bobot'!M170&lt;'2.4 Prioritas Individu'!AB$8,2,IF('2.1 Data FSVA 2025 &amp; Bobot'!M170&lt;'2.4 Prioritas Individu'!AB$9,3,IF('2.1 Data FSVA 2025 &amp; Bobot'!M170&lt;'2.4 Prioritas Individu'!AB$10,4,IF('2.1 Data FSVA 2025 &amp; Bobot'!M170&lt;'2.4 Prioritas Individu'!AB$11,5,6))))))</f>
        <v/>
      </c>
      <c r="K170" s="64" t="str">
        <f>IF('2.1 Data FSVA 2025 &amp; Bobot'!O170="","",IF('2.1 Data FSVA 2025 &amp; Bobot'!O170&gt;='2.4 Prioritas Individu'!AC$7,1,IF('2.1 Data FSVA 2025 &amp; Bobot'!O170&gt;='2.4 Prioritas Individu'!AC$8,2,IF('2.1 Data FSVA 2025 &amp; Bobot'!O170&gt;='2.4 Prioritas Individu'!AC$9,3,IF('2.1 Data FSVA 2025 &amp; Bobot'!O170&gt;='2.4 Prioritas Individu'!AC$10,4,IF('2.1 Data FSVA 2025 &amp; Bobot'!O170&gt;='2.4 Prioritas Individu'!AC$11,5,6))))))</f>
        <v/>
      </c>
      <c r="L170" s="64" t="str">
        <f>IF('2.1 Data FSVA 2025 &amp; Bobot'!Q170="","",IF('2.1 Data FSVA 2025 &amp; Bobot'!Q170&gt;='2.4 Prioritas Individu'!AD$7,1,IF('2.1 Data FSVA 2025 &amp; Bobot'!Q170&gt;='2.4 Prioritas Individu'!AD$8,2,IF('2.1 Data FSVA 2025 &amp; Bobot'!Q170&gt;='2.4 Prioritas Individu'!AD$9,3,IF('2.1 Data FSVA 2025 &amp; Bobot'!Q170&gt;='2.4 Prioritas Individu'!AD$10,4,IF('2.1 Data FSVA 2025 &amp; Bobot'!Q170&gt;='2.4 Prioritas Individu'!AD$11,5,6))))))</f>
        <v/>
      </c>
      <c r="M170" s="64" t="str">
        <f>IF('2.1 Data FSVA 2025 &amp; Bobot'!S170="","",IF('2.1 Data FSVA 2025 &amp; Bobot'!S170&gt;='2.4 Prioritas Individu'!AE$7,1,IF('2.1 Data FSVA 2025 &amp; Bobot'!S170&gt;='2.4 Prioritas Individu'!AE$8,2,IF('2.1 Data FSVA 2025 &amp; Bobot'!S170&gt;='2.4 Prioritas Individu'!AE$9,3,IF('2.1 Data FSVA 2025 &amp; Bobot'!S170&gt;='2.4 Prioritas Individu'!AE$10,4,IF('2.1 Data FSVA 2025 &amp; Bobot'!S170&gt;='2.4 Prioritas Individu'!AE$11,5,6))))))</f>
        <v/>
      </c>
      <c r="N170" s="64" t="str">
        <f>IF('2.1 Data FSVA 2025 &amp; Bobot'!U170="","",IF('2.1 Data FSVA 2025 &amp; Bobot'!U170&lt;'2.4 Prioritas Individu'!AF$7,1,IF('2.1 Data FSVA 2025 &amp; Bobot'!U170&lt;'2.4 Prioritas Individu'!AF$8,2,IF('2.1 Data FSVA 2025 &amp; Bobot'!U170&lt;'2.4 Prioritas Individu'!AF$9,3,IF('2.1 Data FSVA 2025 &amp; Bobot'!U170&lt;'2.4 Prioritas Individu'!AF$10,4,IF('2.1 Data FSVA 2025 &amp; Bobot'!U170&lt;'2.4 Prioritas Individu'!AF$11,5,6))))))</f>
        <v/>
      </c>
      <c r="O170" s="64" t="str">
        <f>IF('2.1 Data FSVA 2025 &amp; Bobot'!W170="","",IF('2.1 Data FSVA 2025 &amp; Bobot'!W170&gt;='2.4 Prioritas Individu'!AG$7,1,IF('2.1 Data FSVA 2025 &amp; Bobot'!W170&gt;='2.4 Prioritas Individu'!AG$8,2,IF('2.1 Data FSVA 2025 &amp; Bobot'!W170&gt;='2.4 Prioritas Individu'!AG$9,3,IF('2.1 Data FSVA 2025 &amp; Bobot'!W170&gt;='2.4 Prioritas Individu'!AG$10,4,IF('2.1 Data FSVA 2025 &amp; Bobot'!W170&gt;='2.4 Prioritas Individu'!AG$11,5,6))))))</f>
        <v/>
      </c>
      <c r="P170" s="64" t="str">
        <f>IF('2.1 Data FSVA 2025 &amp; Bobot'!Y170="","",IF('2.1 Data FSVA 2025 &amp; Bobot'!Y170&lt;'2.4 Prioritas Individu'!AH$7,1,IF('2.1 Data FSVA 2025 &amp; Bobot'!Y170&lt;'2.4 Prioritas Individu'!AH$8,2,IF('2.1 Data FSVA 2025 &amp; Bobot'!Y170&lt;'2.4 Prioritas Individu'!AH$9,3,IF('2.1 Data FSVA 2025 &amp; Bobot'!Y170&lt;'2.4 Prioritas Individu'!AH$10,4,IF('2.1 Data FSVA 2025 &amp; Bobot'!Y170&lt;'2.4 Prioritas Individu'!AH$11,5,6))))))</f>
        <v/>
      </c>
      <c r="Q170" s="64" t="str">
        <f>IF('2.1 Data FSVA 2025 &amp; Bobot'!AA170="","",IF('2.1 Data FSVA 2025 &amp; Bobot'!AA170&lt;'2.4 Prioritas Individu'!AI$7,1,IF('2.1 Data FSVA 2025 &amp; Bobot'!AA170&lt;'2.4 Prioritas Individu'!AI$8,2,IF('2.1 Data FSVA 2025 &amp; Bobot'!AA170&lt;'2.4 Prioritas Individu'!AI$9,3,IF('2.1 Data FSVA 2025 &amp; Bobot'!AA170&lt;'2.4 Prioritas Individu'!AI$10,4,IF('2.1 Data FSVA 2025 &amp; Bobot'!AA170&lt;'2.4 Prioritas Individu'!AI$11,5,6))))))</f>
        <v/>
      </c>
      <c r="R170" s="64" t="str">
        <f>IF('2.1 Data FSVA 2025 &amp; Bobot'!AC170="","",IF('2.1 Data FSVA 2025 &amp; Bobot'!AC170&gt;='2.4 Prioritas Individu'!AJ$7,1,IF('2.1 Data FSVA 2025 &amp; Bobot'!AC170&gt;='2.4 Prioritas Individu'!AJ$8,2,IF('2.1 Data FSVA 2025 &amp; Bobot'!AC170&gt;='2.4 Prioritas Individu'!AJ$9,3,4))))</f>
        <v/>
      </c>
      <c r="S170" s="4" t="str">
        <f>'2.3 Indeks &amp; Cut off Komposit'!U174</f>
        <v>-</v>
      </c>
      <c r="T170" s="1" t="str">
        <f t="shared" si="4"/>
        <v>-</v>
      </c>
      <c r="U170" s="64" t="str">
        <f t="shared" si="5"/>
        <v>-</v>
      </c>
    </row>
    <row r="171" spans="1:21" x14ac:dyDescent="0.3">
      <c r="A171" s="1" t="str">
        <f>IF('2.1 Data FSVA 2025 &amp; Bobot'!A171="","",'2.1 Data FSVA 2025 &amp; Bobot'!A171)</f>
        <v/>
      </c>
      <c r="B171" s="2" t="str">
        <f>IF('2.1 Data FSVA 2025 &amp; Bobot'!B171="","",'2.1 Data FSVA 2025 &amp; Bobot'!B171)</f>
        <v/>
      </c>
      <c r="C171" s="1" t="str">
        <f>IF('2.1 Data FSVA 2025 &amp; Bobot'!C171="","",'2.1 Data FSVA 2025 &amp; Bobot'!C171)</f>
        <v/>
      </c>
      <c r="D171" s="1" t="str">
        <f>IF('2.1 Data FSVA 2025 &amp; Bobot'!D171="","",'2.1 Data FSVA 2025 &amp; Bobot'!D171)</f>
        <v/>
      </c>
      <c r="E171" s="1" t="str">
        <f>IF('2.1 Data FSVA 2025 &amp; Bobot'!E171="","",'2.1 Data FSVA 2025 &amp; Bobot'!E171)</f>
        <v/>
      </c>
      <c r="F171" s="2" t="str">
        <f>IF('2.1 Data FSVA 2025 &amp; Bobot'!F171="","",'2.1 Data FSVA 2025 &amp; Bobot'!F171)</f>
        <v/>
      </c>
      <c r="G171" s="64" t="str">
        <f>IF('2.1 Data FSVA 2025 &amp; Bobot'!G171="","",IF('2.1 Data FSVA 2025 &amp; Bobot'!G171&gt;='2.4 Prioritas Individu'!$Y$7,1,IF('2.1 Data FSVA 2025 &amp; Bobot'!G171&gt;='2.4 Prioritas Individu'!$Y$8,2,IF('2.1 Data FSVA 2025 &amp; Bobot'!G171&gt;='2.4 Prioritas Individu'!$Y$9,3,IF('2.1 Data FSVA 2025 &amp; Bobot'!G171&gt;='2.4 Prioritas Individu'!$Y$10,4,IF('2.1 Data FSVA 2025 &amp; Bobot'!G171&gt;='2.4 Prioritas Individu'!$Y$11,5,6))))))</f>
        <v/>
      </c>
      <c r="H171" s="64" t="str">
        <f>IF('2.1 Data FSVA 2025 &amp; Bobot'!I171="","",IF('2.1 Data FSVA 2025 &amp; Bobot'!I171&lt;'2.4 Prioritas Individu'!$Z$7,1,IF('2.1 Data FSVA 2025 &amp; Bobot'!I171&lt;'2.4 Prioritas Individu'!$Z$8,2,IF('2.1 Data FSVA 2025 &amp; Bobot'!I171&lt;'2.4 Prioritas Individu'!$Z$9,3,IF('2.1 Data FSVA 2025 &amp; Bobot'!I171&lt;'2.4 Prioritas Individu'!$Z$10,4,IF('2.1 Data FSVA 2025 &amp; Bobot'!I171&lt;'2.4 Prioritas Individu'!$Z$11,5,6))))))</f>
        <v/>
      </c>
      <c r="I171" s="64" t="str">
        <f>IF('2.1 Data FSVA 2025 &amp; Bobot'!K171="","",IF('2.1 Data FSVA 2025 &amp; Bobot'!K171&lt;'2.4 Prioritas Individu'!AA$7,1,IF('2.1 Data FSVA 2025 &amp; Bobot'!K171&lt;'2.4 Prioritas Individu'!AA$8,2,IF('2.1 Data FSVA 2025 &amp; Bobot'!K171&lt;'2.4 Prioritas Individu'!AA$9,3,IF('2.1 Data FSVA 2025 &amp; Bobot'!K171&lt;'2.4 Prioritas Individu'!AA$10,4,IF('2.1 Data FSVA 2025 &amp; Bobot'!K171&lt;'2.4 Prioritas Individu'!AA$11,5,6))))))</f>
        <v/>
      </c>
      <c r="J171" s="64" t="str">
        <f>IF('2.1 Data FSVA 2025 &amp; Bobot'!M171="","",IF('2.1 Data FSVA 2025 &amp; Bobot'!M171&lt;'2.4 Prioritas Individu'!AB$7,1,IF('2.1 Data FSVA 2025 &amp; Bobot'!M171&lt;'2.4 Prioritas Individu'!AB$8,2,IF('2.1 Data FSVA 2025 &amp; Bobot'!M171&lt;'2.4 Prioritas Individu'!AB$9,3,IF('2.1 Data FSVA 2025 &amp; Bobot'!M171&lt;'2.4 Prioritas Individu'!AB$10,4,IF('2.1 Data FSVA 2025 &amp; Bobot'!M171&lt;'2.4 Prioritas Individu'!AB$11,5,6))))))</f>
        <v/>
      </c>
      <c r="K171" s="64" t="str">
        <f>IF('2.1 Data FSVA 2025 &amp; Bobot'!O171="","",IF('2.1 Data FSVA 2025 &amp; Bobot'!O171&gt;='2.4 Prioritas Individu'!AC$7,1,IF('2.1 Data FSVA 2025 &amp; Bobot'!O171&gt;='2.4 Prioritas Individu'!AC$8,2,IF('2.1 Data FSVA 2025 &amp; Bobot'!O171&gt;='2.4 Prioritas Individu'!AC$9,3,IF('2.1 Data FSVA 2025 &amp; Bobot'!O171&gt;='2.4 Prioritas Individu'!AC$10,4,IF('2.1 Data FSVA 2025 &amp; Bobot'!O171&gt;='2.4 Prioritas Individu'!AC$11,5,6))))))</f>
        <v/>
      </c>
      <c r="L171" s="64" t="str">
        <f>IF('2.1 Data FSVA 2025 &amp; Bobot'!Q171="","",IF('2.1 Data FSVA 2025 &amp; Bobot'!Q171&gt;='2.4 Prioritas Individu'!AD$7,1,IF('2.1 Data FSVA 2025 &amp; Bobot'!Q171&gt;='2.4 Prioritas Individu'!AD$8,2,IF('2.1 Data FSVA 2025 &amp; Bobot'!Q171&gt;='2.4 Prioritas Individu'!AD$9,3,IF('2.1 Data FSVA 2025 &amp; Bobot'!Q171&gt;='2.4 Prioritas Individu'!AD$10,4,IF('2.1 Data FSVA 2025 &amp; Bobot'!Q171&gt;='2.4 Prioritas Individu'!AD$11,5,6))))))</f>
        <v/>
      </c>
      <c r="M171" s="64" t="str">
        <f>IF('2.1 Data FSVA 2025 &amp; Bobot'!S171="","",IF('2.1 Data FSVA 2025 &amp; Bobot'!S171&gt;='2.4 Prioritas Individu'!AE$7,1,IF('2.1 Data FSVA 2025 &amp; Bobot'!S171&gt;='2.4 Prioritas Individu'!AE$8,2,IF('2.1 Data FSVA 2025 &amp; Bobot'!S171&gt;='2.4 Prioritas Individu'!AE$9,3,IF('2.1 Data FSVA 2025 &amp; Bobot'!S171&gt;='2.4 Prioritas Individu'!AE$10,4,IF('2.1 Data FSVA 2025 &amp; Bobot'!S171&gt;='2.4 Prioritas Individu'!AE$11,5,6))))))</f>
        <v/>
      </c>
      <c r="N171" s="64" t="str">
        <f>IF('2.1 Data FSVA 2025 &amp; Bobot'!U171="","",IF('2.1 Data FSVA 2025 &amp; Bobot'!U171&lt;'2.4 Prioritas Individu'!AF$7,1,IF('2.1 Data FSVA 2025 &amp; Bobot'!U171&lt;'2.4 Prioritas Individu'!AF$8,2,IF('2.1 Data FSVA 2025 &amp; Bobot'!U171&lt;'2.4 Prioritas Individu'!AF$9,3,IF('2.1 Data FSVA 2025 &amp; Bobot'!U171&lt;'2.4 Prioritas Individu'!AF$10,4,IF('2.1 Data FSVA 2025 &amp; Bobot'!U171&lt;'2.4 Prioritas Individu'!AF$11,5,6))))))</f>
        <v/>
      </c>
      <c r="O171" s="64" t="str">
        <f>IF('2.1 Data FSVA 2025 &amp; Bobot'!W171="","",IF('2.1 Data FSVA 2025 &amp; Bobot'!W171&gt;='2.4 Prioritas Individu'!AG$7,1,IF('2.1 Data FSVA 2025 &amp; Bobot'!W171&gt;='2.4 Prioritas Individu'!AG$8,2,IF('2.1 Data FSVA 2025 &amp; Bobot'!W171&gt;='2.4 Prioritas Individu'!AG$9,3,IF('2.1 Data FSVA 2025 &amp; Bobot'!W171&gt;='2.4 Prioritas Individu'!AG$10,4,IF('2.1 Data FSVA 2025 &amp; Bobot'!W171&gt;='2.4 Prioritas Individu'!AG$11,5,6))))))</f>
        <v/>
      </c>
      <c r="P171" s="64" t="str">
        <f>IF('2.1 Data FSVA 2025 &amp; Bobot'!Y171="","",IF('2.1 Data FSVA 2025 &amp; Bobot'!Y171&lt;'2.4 Prioritas Individu'!AH$7,1,IF('2.1 Data FSVA 2025 &amp; Bobot'!Y171&lt;'2.4 Prioritas Individu'!AH$8,2,IF('2.1 Data FSVA 2025 &amp; Bobot'!Y171&lt;'2.4 Prioritas Individu'!AH$9,3,IF('2.1 Data FSVA 2025 &amp; Bobot'!Y171&lt;'2.4 Prioritas Individu'!AH$10,4,IF('2.1 Data FSVA 2025 &amp; Bobot'!Y171&lt;'2.4 Prioritas Individu'!AH$11,5,6))))))</f>
        <v/>
      </c>
      <c r="Q171" s="64" t="str">
        <f>IF('2.1 Data FSVA 2025 &amp; Bobot'!AA171="","",IF('2.1 Data FSVA 2025 &amp; Bobot'!AA171&lt;'2.4 Prioritas Individu'!AI$7,1,IF('2.1 Data FSVA 2025 &amp; Bobot'!AA171&lt;'2.4 Prioritas Individu'!AI$8,2,IF('2.1 Data FSVA 2025 &amp; Bobot'!AA171&lt;'2.4 Prioritas Individu'!AI$9,3,IF('2.1 Data FSVA 2025 &amp; Bobot'!AA171&lt;'2.4 Prioritas Individu'!AI$10,4,IF('2.1 Data FSVA 2025 &amp; Bobot'!AA171&lt;'2.4 Prioritas Individu'!AI$11,5,6))))))</f>
        <v/>
      </c>
      <c r="R171" s="64" t="str">
        <f>IF('2.1 Data FSVA 2025 &amp; Bobot'!AC171="","",IF('2.1 Data FSVA 2025 &amp; Bobot'!AC171&gt;='2.4 Prioritas Individu'!AJ$7,1,IF('2.1 Data FSVA 2025 &amp; Bobot'!AC171&gt;='2.4 Prioritas Individu'!AJ$8,2,IF('2.1 Data FSVA 2025 &amp; Bobot'!AC171&gt;='2.4 Prioritas Individu'!AJ$9,3,4))))</f>
        <v/>
      </c>
      <c r="S171" s="4" t="str">
        <f>'2.3 Indeks &amp; Cut off Komposit'!U175</f>
        <v>-</v>
      </c>
      <c r="T171" s="1" t="str">
        <f t="shared" si="4"/>
        <v>-</v>
      </c>
      <c r="U171" s="64" t="str">
        <f t="shared" si="5"/>
        <v>-</v>
      </c>
    </row>
    <row r="172" spans="1:21" x14ac:dyDescent="0.3">
      <c r="A172" s="1" t="str">
        <f>IF('2.1 Data FSVA 2025 &amp; Bobot'!A172="","",'2.1 Data FSVA 2025 &amp; Bobot'!A172)</f>
        <v/>
      </c>
      <c r="B172" s="2" t="str">
        <f>IF('2.1 Data FSVA 2025 &amp; Bobot'!B172="","",'2.1 Data FSVA 2025 &amp; Bobot'!B172)</f>
        <v/>
      </c>
      <c r="C172" s="1" t="str">
        <f>IF('2.1 Data FSVA 2025 &amp; Bobot'!C172="","",'2.1 Data FSVA 2025 &amp; Bobot'!C172)</f>
        <v/>
      </c>
      <c r="D172" s="1" t="str">
        <f>IF('2.1 Data FSVA 2025 &amp; Bobot'!D172="","",'2.1 Data FSVA 2025 &amp; Bobot'!D172)</f>
        <v/>
      </c>
      <c r="E172" s="1" t="str">
        <f>IF('2.1 Data FSVA 2025 &amp; Bobot'!E172="","",'2.1 Data FSVA 2025 &amp; Bobot'!E172)</f>
        <v/>
      </c>
      <c r="F172" s="2" t="str">
        <f>IF('2.1 Data FSVA 2025 &amp; Bobot'!F172="","",'2.1 Data FSVA 2025 &amp; Bobot'!F172)</f>
        <v/>
      </c>
      <c r="G172" s="64" t="str">
        <f>IF('2.1 Data FSVA 2025 &amp; Bobot'!G172="","",IF('2.1 Data FSVA 2025 &amp; Bobot'!G172&gt;='2.4 Prioritas Individu'!$Y$7,1,IF('2.1 Data FSVA 2025 &amp; Bobot'!G172&gt;='2.4 Prioritas Individu'!$Y$8,2,IF('2.1 Data FSVA 2025 &amp; Bobot'!G172&gt;='2.4 Prioritas Individu'!$Y$9,3,IF('2.1 Data FSVA 2025 &amp; Bobot'!G172&gt;='2.4 Prioritas Individu'!$Y$10,4,IF('2.1 Data FSVA 2025 &amp; Bobot'!G172&gt;='2.4 Prioritas Individu'!$Y$11,5,6))))))</f>
        <v/>
      </c>
      <c r="H172" s="64" t="str">
        <f>IF('2.1 Data FSVA 2025 &amp; Bobot'!I172="","",IF('2.1 Data FSVA 2025 &amp; Bobot'!I172&lt;'2.4 Prioritas Individu'!$Z$7,1,IF('2.1 Data FSVA 2025 &amp; Bobot'!I172&lt;'2.4 Prioritas Individu'!$Z$8,2,IF('2.1 Data FSVA 2025 &amp; Bobot'!I172&lt;'2.4 Prioritas Individu'!$Z$9,3,IF('2.1 Data FSVA 2025 &amp; Bobot'!I172&lt;'2.4 Prioritas Individu'!$Z$10,4,IF('2.1 Data FSVA 2025 &amp; Bobot'!I172&lt;'2.4 Prioritas Individu'!$Z$11,5,6))))))</f>
        <v/>
      </c>
      <c r="I172" s="64" t="str">
        <f>IF('2.1 Data FSVA 2025 &amp; Bobot'!K172="","",IF('2.1 Data FSVA 2025 &amp; Bobot'!K172&lt;'2.4 Prioritas Individu'!AA$7,1,IF('2.1 Data FSVA 2025 &amp; Bobot'!K172&lt;'2.4 Prioritas Individu'!AA$8,2,IF('2.1 Data FSVA 2025 &amp; Bobot'!K172&lt;'2.4 Prioritas Individu'!AA$9,3,IF('2.1 Data FSVA 2025 &amp; Bobot'!K172&lt;'2.4 Prioritas Individu'!AA$10,4,IF('2.1 Data FSVA 2025 &amp; Bobot'!K172&lt;'2.4 Prioritas Individu'!AA$11,5,6))))))</f>
        <v/>
      </c>
      <c r="J172" s="64" t="str">
        <f>IF('2.1 Data FSVA 2025 &amp; Bobot'!M172="","",IF('2.1 Data FSVA 2025 &amp; Bobot'!M172&lt;'2.4 Prioritas Individu'!AB$7,1,IF('2.1 Data FSVA 2025 &amp; Bobot'!M172&lt;'2.4 Prioritas Individu'!AB$8,2,IF('2.1 Data FSVA 2025 &amp; Bobot'!M172&lt;'2.4 Prioritas Individu'!AB$9,3,IF('2.1 Data FSVA 2025 &amp; Bobot'!M172&lt;'2.4 Prioritas Individu'!AB$10,4,IF('2.1 Data FSVA 2025 &amp; Bobot'!M172&lt;'2.4 Prioritas Individu'!AB$11,5,6))))))</f>
        <v/>
      </c>
      <c r="K172" s="64" t="str">
        <f>IF('2.1 Data FSVA 2025 &amp; Bobot'!O172="","",IF('2.1 Data FSVA 2025 &amp; Bobot'!O172&gt;='2.4 Prioritas Individu'!AC$7,1,IF('2.1 Data FSVA 2025 &amp; Bobot'!O172&gt;='2.4 Prioritas Individu'!AC$8,2,IF('2.1 Data FSVA 2025 &amp; Bobot'!O172&gt;='2.4 Prioritas Individu'!AC$9,3,IF('2.1 Data FSVA 2025 &amp; Bobot'!O172&gt;='2.4 Prioritas Individu'!AC$10,4,IF('2.1 Data FSVA 2025 &amp; Bobot'!O172&gt;='2.4 Prioritas Individu'!AC$11,5,6))))))</f>
        <v/>
      </c>
      <c r="L172" s="64" t="str">
        <f>IF('2.1 Data FSVA 2025 &amp; Bobot'!Q172="","",IF('2.1 Data FSVA 2025 &amp; Bobot'!Q172&gt;='2.4 Prioritas Individu'!AD$7,1,IF('2.1 Data FSVA 2025 &amp; Bobot'!Q172&gt;='2.4 Prioritas Individu'!AD$8,2,IF('2.1 Data FSVA 2025 &amp; Bobot'!Q172&gt;='2.4 Prioritas Individu'!AD$9,3,IF('2.1 Data FSVA 2025 &amp; Bobot'!Q172&gt;='2.4 Prioritas Individu'!AD$10,4,IF('2.1 Data FSVA 2025 &amp; Bobot'!Q172&gt;='2.4 Prioritas Individu'!AD$11,5,6))))))</f>
        <v/>
      </c>
      <c r="M172" s="64" t="str">
        <f>IF('2.1 Data FSVA 2025 &amp; Bobot'!S172="","",IF('2.1 Data FSVA 2025 &amp; Bobot'!S172&gt;='2.4 Prioritas Individu'!AE$7,1,IF('2.1 Data FSVA 2025 &amp; Bobot'!S172&gt;='2.4 Prioritas Individu'!AE$8,2,IF('2.1 Data FSVA 2025 &amp; Bobot'!S172&gt;='2.4 Prioritas Individu'!AE$9,3,IF('2.1 Data FSVA 2025 &amp; Bobot'!S172&gt;='2.4 Prioritas Individu'!AE$10,4,IF('2.1 Data FSVA 2025 &amp; Bobot'!S172&gt;='2.4 Prioritas Individu'!AE$11,5,6))))))</f>
        <v/>
      </c>
      <c r="N172" s="64" t="str">
        <f>IF('2.1 Data FSVA 2025 &amp; Bobot'!U172="","",IF('2.1 Data FSVA 2025 &amp; Bobot'!U172&lt;'2.4 Prioritas Individu'!AF$7,1,IF('2.1 Data FSVA 2025 &amp; Bobot'!U172&lt;'2.4 Prioritas Individu'!AF$8,2,IF('2.1 Data FSVA 2025 &amp; Bobot'!U172&lt;'2.4 Prioritas Individu'!AF$9,3,IF('2.1 Data FSVA 2025 &amp; Bobot'!U172&lt;'2.4 Prioritas Individu'!AF$10,4,IF('2.1 Data FSVA 2025 &amp; Bobot'!U172&lt;'2.4 Prioritas Individu'!AF$11,5,6))))))</f>
        <v/>
      </c>
      <c r="O172" s="64" t="str">
        <f>IF('2.1 Data FSVA 2025 &amp; Bobot'!W172="","",IF('2.1 Data FSVA 2025 &amp; Bobot'!W172&gt;='2.4 Prioritas Individu'!AG$7,1,IF('2.1 Data FSVA 2025 &amp; Bobot'!W172&gt;='2.4 Prioritas Individu'!AG$8,2,IF('2.1 Data FSVA 2025 &amp; Bobot'!W172&gt;='2.4 Prioritas Individu'!AG$9,3,IF('2.1 Data FSVA 2025 &amp; Bobot'!W172&gt;='2.4 Prioritas Individu'!AG$10,4,IF('2.1 Data FSVA 2025 &amp; Bobot'!W172&gt;='2.4 Prioritas Individu'!AG$11,5,6))))))</f>
        <v/>
      </c>
      <c r="P172" s="64" t="str">
        <f>IF('2.1 Data FSVA 2025 &amp; Bobot'!Y172="","",IF('2.1 Data FSVA 2025 &amp; Bobot'!Y172&lt;'2.4 Prioritas Individu'!AH$7,1,IF('2.1 Data FSVA 2025 &amp; Bobot'!Y172&lt;'2.4 Prioritas Individu'!AH$8,2,IF('2.1 Data FSVA 2025 &amp; Bobot'!Y172&lt;'2.4 Prioritas Individu'!AH$9,3,IF('2.1 Data FSVA 2025 &amp; Bobot'!Y172&lt;'2.4 Prioritas Individu'!AH$10,4,IF('2.1 Data FSVA 2025 &amp; Bobot'!Y172&lt;'2.4 Prioritas Individu'!AH$11,5,6))))))</f>
        <v/>
      </c>
      <c r="Q172" s="64" t="str">
        <f>IF('2.1 Data FSVA 2025 &amp; Bobot'!AA172="","",IF('2.1 Data FSVA 2025 &amp; Bobot'!AA172&lt;'2.4 Prioritas Individu'!AI$7,1,IF('2.1 Data FSVA 2025 &amp; Bobot'!AA172&lt;'2.4 Prioritas Individu'!AI$8,2,IF('2.1 Data FSVA 2025 &amp; Bobot'!AA172&lt;'2.4 Prioritas Individu'!AI$9,3,IF('2.1 Data FSVA 2025 &amp; Bobot'!AA172&lt;'2.4 Prioritas Individu'!AI$10,4,IF('2.1 Data FSVA 2025 &amp; Bobot'!AA172&lt;'2.4 Prioritas Individu'!AI$11,5,6))))))</f>
        <v/>
      </c>
      <c r="R172" s="64" t="str">
        <f>IF('2.1 Data FSVA 2025 &amp; Bobot'!AC172="","",IF('2.1 Data FSVA 2025 &amp; Bobot'!AC172&gt;='2.4 Prioritas Individu'!AJ$7,1,IF('2.1 Data FSVA 2025 &amp; Bobot'!AC172&gt;='2.4 Prioritas Individu'!AJ$8,2,IF('2.1 Data FSVA 2025 &amp; Bobot'!AC172&gt;='2.4 Prioritas Individu'!AJ$9,3,4))))</f>
        <v/>
      </c>
      <c r="S172" s="4" t="str">
        <f>'2.3 Indeks &amp; Cut off Komposit'!U176</f>
        <v>-</v>
      </c>
      <c r="T172" s="1" t="str">
        <f t="shared" si="4"/>
        <v>-</v>
      </c>
      <c r="U172" s="64" t="str">
        <f t="shared" si="5"/>
        <v>-</v>
      </c>
    </row>
    <row r="173" spans="1:21" x14ac:dyDescent="0.3">
      <c r="A173" s="1" t="str">
        <f>IF('2.1 Data FSVA 2025 &amp; Bobot'!A173="","",'2.1 Data FSVA 2025 &amp; Bobot'!A173)</f>
        <v/>
      </c>
      <c r="B173" s="2" t="str">
        <f>IF('2.1 Data FSVA 2025 &amp; Bobot'!B173="","",'2.1 Data FSVA 2025 &amp; Bobot'!B173)</f>
        <v/>
      </c>
      <c r="C173" s="1" t="str">
        <f>IF('2.1 Data FSVA 2025 &amp; Bobot'!C173="","",'2.1 Data FSVA 2025 &amp; Bobot'!C173)</f>
        <v/>
      </c>
      <c r="D173" s="1" t="str">
        <f>IF('2.1 Data FSVA 2025 &amp; Bobot'!D173="","",'2.1 Data FSVA 2025 &amp; Bobot'!D173)</f>
        <v/>
      </c>
      <c r="E173" s="1" t="str">
        <f>IF('2.1 Data FSVA 2025 &amp; Bobot'!E173="","",'2.1 Data FSVA 2025 &amp; Bobot'!E173)</f>
        <v/>
      </c>
      <c r="F173" s="2" t="str">
        <f>IF('2.1 Data FSVA 2025 &amp; Bobot'!F173="","",'2.1 Data FSVA 2025 &amp; Bobot'!F173)</f>
        <v/>
      </c>
      <c r="G173" s="64" t="str">
        <f>IF('2.1 Data FSVA 2025 &amp; Bobot'!G173="","",IF('2.1 Data FSVA 2025 &amp; Bobot'!G173&gt;='2.4 Prioritas Individu'!$Y$7,1,IF('2.1 Data FSVA 2025 &amp; Bobot'!G173&gt;='2.4 Prioritas Individu'!$Y$8,2,IF('2.1 Data FSVA 2025 &amp; Bobot'!G173&gt;='2.4 Prioritas Individu'!$Y$9,3,IF('2.1 Data FSVA 2025 &amp; Bobot'!G173&gt;='2.4 Prioritas Individu'!$Y$10,4,IF('2.1 Data FSVA 2025 &amp; Bobot'!G173&gt;='2.4 Prioritas Individu'!$Y$11,5,6))))))</f>
        <v/>
      </c>
      <c r="H173" s="64" t="str">
        <f>IF('2.1 Data FSVA 2025 &amp; Bobot'!I173="","",IF('2.1 Data FSVA 2025 &amp; Bobot'!I173&lt;'2.4 Prioritas Individu'!$Z$7,1,IF('2.1 Data FSVA 2025 &amp; Bobot'!I173&lt;'2.4 Prioritas Individu'!$Z$8,2,IF('2.1 Data FSVA 2025 &amp; Bobot'!I173&lt;'2.4 Prioritas Individu'!$Z$9,3,IF('2.1 Data FSVA 2025 &amp; Bobot'!I173&lt;'2.4 Prioritas Individu'!$Z$10,4,IF('2.1 Data FSVA 2025 &amp; Bobot'!I173&lt;'2.4 Prioritas Individu'!$Z$11,5,6))))))</f>
        <v/>
      </c>
      <c r="I173" s="64" t="str">
        <f>IF('2.1 Data FSVA 2025 &amp; Bobot'!K173="","",IF('2.1 Data FSVA 2025 &amp; Bobot'!K173&lt;'2.4 Prioritas Individu'!AA$7,1,IF('2.1 Data FSVA 2025 &amp; Bobot'!K173&lt;'2.4 Prioritas Individu'!AA$8,2,IF('2.1 Data FSVA 2025 &amp; Bobot'!K173&lt;'2.4 Prioritas Individu'!AA$9,3,IF('2.1 Data FSVA 2025 &amp; Bobot'!K173&lt;'2.4 Prioritas Individu'!AA$10,4,IF('2.1 Data FSVA 2025 &amp; Bobot'!K173&lt;'2.4 Prioritas Individu'!AA$11,5,6))))))</f>
        <v/>
      </c>
      <c r="J173" s="64" t="str">
        <f>IF('2.1 Data FSVA 2025 &amp; Bobot'!M173="","",IF('2.1 Data FSVA 2025 &amp; Bobot'!M173&lt;'2.4 Prioritas Individu'!AB$7,1,IF('2.1 Data FSVA 2025 &amp; Bobot'!M173&lt;'2.4 Prioritas Individu'!AB$8,2,IF('2.1 Data FSVA 2025 &amp; Bobot'!M173&lt;'2.4 Prioritas Individu'!AB$9,3,IF('2.1 Data FSVA 2025 &amp; Bobot'!M173&lt;'2.4 Prioritas Individu'!AB$10,4,IF('2.1 Data FSVA 2025 &amp; Bobot'!M173&lt;'2.4 Prioritas Individu'!AB$11,5,6))))))</f>
        <v/>
      </c>
      <c r="K173" s="64" t="str">
        <f>IF('2.1 Data FSVA 2025 &amp; Bobot'!O173="","",IF('2.1 Data FSVA 2025 &amp; Bobot'!O173&gt;='2.4 Prioritas Individu'!AC$7,1,IF('2.1 Data FSVA 2025 &amp; Bobot'!O173&gt;='2.4 Prioritas Individu'!AC$8,2,IF('2.1 Data FSVA 2025 &amp; Bobot'!O173&gt;='2.4 Prioritas Individu'!AC$9,3,IF('2.1 Data FSVA 2025 &amp; Bobot'!O173&gt;='2.4 Prioritas Individu'!AC$10,4,IF('2.1 Data FSVA 2025 &amp; Bobot'!O173&gt;='2.4 Prioritas Individu'!AC$11,5,6))))))</f>
        <v/>
      </c>
      <c r="L173" s="64" t="str">
        <f>IF('2.1 Data FSVA 2025 &amp; Bobot'!Q173="","",IF('2.1 Data FSVA 2025 &amp; Bobot'!Q173&gt;='2.4 Prioritas Individu'!AD$7,1,IF('2.1 Data FSVA 2025 &amp; Bobot'!Q173&gt;='2.4 Prioritas Individu'!AD$8,2,IF('2.1 Data FSVA 2025 &amp; Bobot'!Q173&gt;='2.4 Prioritas Individu'!AD$9,3,IF('2.1 Data FSVA 2025 &amp; Bobot'!Q173&gt;='2.4 Prioritas Individu'!AD$10,4,IF('2.1 Data FSVA 2025 &amp; Bobot'!Q173&gt;='2.4 Prioritas Individu'!AD$11,5,6))))))</f>
        <v/>
      </c>
      <c r="M173" s="64" t="str">
        <f>IF('2.1 Data FSVA 2025 &amp; Bobot'!S173="","",IF('2.1 Data FSVA 2025 &amp; Bobot'!S173&gt;='2.4 Prioritas Individu'!AE$7,1,IF('2.1 Data FSVA 2025 &amp; Bobot'!S173&gt;='2.4 Prioritas Individu'!AE$8,2,IF('2.1 Data FSVA 2025 &amp; Bobot'!S173&gt;='2.4 Prioritas Individu'!AE$9,3,IF('2.1 Data FSVA 2025 &amp; Bobot'!S173&gt;='2.4 Prioritas Individu'!AE$10,4,IF('2.1 Data FSVA 2025 &amp; Bobot'!S173&gt;='2.4 Prioritas Individu'!AE$11,5,6))))))</f>
        <v/>
      </c>
      <c r="N173" s="64" t="str">
        <f>IF('2.1 Data FSVA 2025 &amp; Bobot'!U173="","",IF('2.1 Data FSVA 2025 &amp; Bobot'!U173&lt;'2.4 Prioritas Individu'!AF$7,1,IF('2.1 Data FSVA 2025 &amp; Bobot'!U173&lt;'2.4 Prioritas Individu'!AF$8,2,IF('2.1 Data FSVA 2025 &amp; Bobot'!U173&lt;'2.4 Prioritas Individu'!AF$9,3,IF('2.1 Data FSVA 2025 &amp; Bobot'!U173&lt;'2.4 Prioritas Individu'!AF$10,4,IF('2.1 Data FSVA 2025 &amp; Bobot'!U173&lt;'2.4 Prioritas Individu'!AF$11,5,6))))))</f>
        <v/>
      </c>
      <c r="O173" s="64" t="str">
        <f>IF('2.1 Data FSVA 2025 &amp; Bobot'!W173="","",IF('2.1 Data FSVA 2025 &amp; Bobot'!W173&gt;='2.4 Prioritas Individu'!AG$7,1,IF('2.1 Data FSVA 2025 &amp; Bobot'!W173&gt;='2.4 Prioritas Individu'!AG$8,2,IF('2.1 Data FSVA 2025 &amp; Bobot'!W173&gt;='2.4 Prioritas Individu'!AG$9,3,IF('2.1 Data FSVA 2025 &amp; Bobot'!W173&gt;='2.4 Prioritas Individu'!AG$10,4,IF('2.1 Data FSVA 2025 &amp; Bobot'!W173&gt;='2.4 Prioritas Individu'!AG$11,5,6))))))</f>
        <v/>
      </c>
      <c r="P173" s="64" t="str">
        <f>IF('2.1 Data FSVA 2025 &amp; Bobot'!Y173="","",IF('2.1 Data FSVA 2025 &amp; Bobot'!Y173&lt;'2.4 Prioritas Individu'!AH$7,1,IF('2.1 Data FSVA 2025 &amp; Bobot'!Y173&lt;'2.4 Prioritas Individu'!AH$8,2,IF('2.1 Data FSVA 2025 &amp; Bobot'!Y173&lt;'2.4 Prioritas Individu'!AH$9,3,IF('2.1 Data FSVA 2025 &amp; Bobot'!Y173&lt;'2.4 Prioritas Individu'!AH$10,4,IF('2.1 Data FSVA 2025 &amp; Bobot'!Y173&lt;'2.4 Prioritas Individu'!AH$11,5,6))))))</f>
        <v/>
      </c>
      <c r="Q173" s="64" t="str">
        <f>IF('2.1 Data FSVA 2025 &amp; Bobot'!AA173="","",IF('2.1 Data FSVA 2025 &amp; Bobot'!AA173&lt;'2.4 Prioritas Individu'!AI$7,1,IF('2.1 Data FSVA 2025 &amp; Bobot'!AA173&lt;'2.4 Prioritas Individu'!AI$8,2,IF('2.1 Data FSVA 2025 &amp; Bobot'!AA173&lt;'2.4 Prioritas Individu'!AI$9,3,IF('2.1 Data FSVA 2025 &amp; Bobot'!AA173&lt;'2.4 Prioritas Individu'!AI$10,4,IF('2.1 Data FSVA 2025 &amp; Bobot'!AA173&lt;'2.4 Prioritas Individu'!AI$11,5,6))))))</f>
        <v/>
      </c>
      <c r="R173" s="64" t="str">
        <f>IF('2.1 Data FSVA 2025 &amp; Bobot'!AC173="","",IF('2.1 Data FSVA 2025 &amp; Bobot'!AC173&gt;='2.4 Prioritas Individu'!AJ$7,1,IF('2.1 Data FSVA 2025 &amp; Bobot'!AC173&gt;='2.4 Prioritas Individu'!AJ$8,2,IF('2.1 Data FSVA 2025 &amp; Bobot'!AC173&gt;='2.4 Prioritas Individu'!AJ$9,3,4))))</f>
        <v/>
      </c>
      <c r="S173" s="4" t="str">
        <f>'2.3 Indeks &amp; Cut off Komposit'!U177</f>
        <v>-</v>
      </c>
      <c r="T173" s="1" t="str">
        <f t="shared" si="4"/>
        <v>-</v>
      </c>
      <c r="U173" s="64" t="str">
        <f t="shared" si="5"/>
        <v>-</v>
      </c>
    </row>
    <row r="174" spans="1:21" x14ac:dyDescent="0.3">
      <c r="A174" s="1" t="str">
        <f>IF('2.1 Data FSVA 2025 &amp; Bobot'!A174="","",'2.1 Data FSVA 2025 &amp; Bobot'!A174)</f>
        <v/>
      </c>
      <c r="B174" s="2" t="str">
        <f>IF('2.1 Data FSVA 2025 &amp; Bobot'!B174="","",'2.1 Data FSVA 2025 &amp; Bobot'!B174)</f>
        <v/>
      </c>
      <c r="C174" s="1" t="str">
        <f>IF('2.1 Data FSVA 2025 &amp; Bobot'!C174="","",'2.1 Data FSVA 2025 &amp; Bobot'!C174)</f>
        <v/>
      </c>
      <c r="D174" s="1" t="str">
        <f>IF('2.1 Data FSVA 2025 &amp; Bobot'!D174="","",'2.1 Data FSVA 2025 &amp; Bobot'!D174)</f>
        <v/>
      </c>
      <c r="E174" s="1" t="str">
        <f>IF('2.1 Data FSVA 2025 &amp; Bobot'!E174="","",'2.1 Data FSVA 2025 &amp; Bobot'!E174)</f>
        <v/>
      </c>
      <c r="F174" s="2" t="str">
        <f>IF('2.1 Data FSVA 2025 &amp; Bobot'!F174="","",'2.1 Data FSVA 2025 &amp; Bobot'!F174)</f>
        <v/>
      </c>
      <c r="G174" s="64" t="str">
        <f>IF('2.1 Data FSVA 2025 &amp; Bobot'!G174="","",IF('2.1 Data FSVA 2025 &amp; Bobot'!G174&gt;='2.4 Prioritas Individu'!$Y$7,1,IF('2.1 Data FSVA 2025 &amp; Bobot'!G174&gt;='2.4 Prioritas Individu'!$Y$8,2,IF('2.1 Data FSVA 2025 &amp; Bobot'!G174&gt;='2.4 Prioritas Individu'!$Y$9,3,IF('2.1 Data FSVA 2025 &amp; Bobot'!G174&gt;='2.4 Prioritas Individu'!$Y$10,4,IF('2.1 Data FSVA 2025 &amp; Bobot'!G174&gt;='2.4 Prioritas Individu'!$Y$11,5,6))))))</f>
        <v/>
      </c>
      <c r="H174" s="64" t="str">
        <f>IF('2.1 Data FSVA 2025 &amp; Bobot'!I174="","",IF('2.1 Data FSVA 2025 &amp; Bobot'!I174&lt;'2.4 Prioritas Individu'!$Z$7,1,IF('2.1 Data FSVA 2025 &amp; Bobot'!I174&lt;'2.4 Prioritas Individu'!$Z$8,2,IF('2.1 Data FSVA 2025 &amp; Bobot'!I174&lt;'2.4 Prioritas Individu'!$Z$9,3,IF('2.1 Data FSVA 2025 &amp; Bobot'!I174&lt;'2.4 Prioritas Individu'!$Z$10,4,IF('2.1 Data FSVA 2025 &amp; Bobot'!I174&lt;'2.4 Prioritas Individu'!$Z$11,5,6))))))</f>
        <v/>
      </c>
      <c r="I174" s="64" t="str">
        <f>IF('2.1 Data FSVA 2025 &amp; Bobot'!K174="","",IF('2.1 Data FSVA 2025 &amp; Bobot'!K174&lt;'2.4 Prioritas Individu'!AA$7,1,IF('2.1 Data FSVA 2025 &amp; Bobot'!K174&lt;'2.4 Prioritas Individu'!AA$8,2,IF('2.1 Data FSVA 2025 &amp; Bobot'!K174&lt;'2.4 Prioritas Individu'!AA$9,3,IF('2.1 Data FSVA 2025 &amp; Bobot'!K174&lt;'2.4 Prioritas Individu'!AA$10,4,IF('2.1 Data FSVA 2025 &amp; Bobot'!K174&lt;'2.4 Prioritas Individu'!AA$11,5,6))))))</f>
        <v/>
      </c>
      <c r="J174" s="64" t="str">
        <f>IF('2.1 Data FSVA 2025 &amp; Bobot'!M174="","",IF('2.1 Data FSVA 2025 &amp; Bobot'!M174&lt;'2.4 Prioritas Individu'!AB$7,1,IF('2.1 Data FSVA 2025 &amp; Bobot'!M174&lt;'2.4 Prioritas Individu'!AB$8,2,IF('2.1 Data FSVA 2025 &amp; Bobot'!M174&lt;'2.4 Prioritas Individu'!AB$9,3,IF('2.1 Data FSVA 2025 &amp; Bobot'!M174&lt;'2.4 Prioritas Individu'!AB$10,4,IF('2.1 Data FSVA 2025 &amp; Bobot'!M174&lt;'2.4 Prioritas Individu'!AB$11,5,6))))))</f>
        <v/>
      </c>
      <c r="K174" s="64" t="str">
        <f>IF('2.1 Data FSVA 2025 &amp; Bobot'!O174="","",IF('2.1 Data FSVA 2025 &amp; Bobot'!O174&gt;='2.4 Prioritas Individu'!AC$7,1,IF('2.1 Data FSVA 2025 &amp; Bobot'!O174&gt;='2.4 Prioritas Individu'!AC$8,2,IF('2.1 Data FSVA 2025 &amp; Bobot'!O174&gt;='2.4 Prioritas Individu'!AC$9,3,IF('2.1 Data FSVA 2025 &amp; Bobot'!O174&gt;='2.4 Prioritas Individu'!AC$10,4,IF('2.1 Data FSVA 2025 &amp; Bobot'!O174&gt;='2.4 Prioritas Individu'!AC$11,5,6))))))</f>
        <v/>
      </c>
      <c r="L174" s="64" t="str">
        <f>IF('2.1 Data FSVA 2025 &amp; Bobot'!Q174="","",IF('2.1 Data FSVA 2025 &amp; Bobot'!Q174&gt;='2.4 Prioritas Individu'!AD$7,1,IF('2.1 Data FSVA 2025 &amp; Bobot'!Q174&gt;='2.4 Prioritas Individu'!AD$8,2,IF('2.1 Data FSVA 2025 &amp; Bobot'!Q174&gt;='2.4 Prioritas Individu'!AD$9,3,IF('2.1 Data FSVA 2025 &amp; Bobot'!Q174&gt;='2.4 Prioritas Individu'!AD$10,4,IF('2.1 Data FSVA 2025 &amp; Bobot'!Q174&gt;='2.4 Prioritas Individu'!AD$11,5,6))))))</f>
        <v/>
      </c>
      <c r="M174" s="64" t="str">
        <f>IF('2.1 Data FSVA 2025 &amp; Bobot'!S174="","",IF('2.1 Data FSVA 2025 &amp; Bobot'!S174&gt;='2.4 Prioritas Individu'!AE$7,1,IF('2.1 Data FSVA 2025 &amp; Bobot'!S174&gt;='2.4 Prioritas Individu'!AE$8,2,IF('2.1 Data FSVA 2025 &amp; Bobot'!S174&gt;='2.4 Prioritas Individu'!AE$9,3,IF('2.1 Data FSVA 2025 &amp; Bobot'!S174&gt;='2.4 Prioritas Individu'!AE$10,4,IF('2.1 Data FSVA 2025 &amp; Bobot'!S174&gt;='2.4 Prioritas Individu'!AE$11,5,6))))))</f>
        <v/>
      </c>
      <c r="N174" s="64" t="str">
        <f>IF('2.1 Data FSVA 2025 &amp; Bobot'!U174="","",IF('2.1 Data FSVA 2025 &amp; Bobot'!U174&lt;'2.4 Prioritas Individu'!AF$7,1,IF('2.1 Data FSVA 2025 &amp; Bobot'!U174&lt;'2.4 Prioritas Individu'!AF$8,2,IF('2.1 Data FSVA 2025 &amp; Bobot'!U174&lt;'2.4 Prioritas Individu'!AF$9,3,IF('2.1 Data FSVA 2025 &amp; Bobot'!U174&lt;'2.4 Prioritas Individu'!AF$10,4,IF('2.1 Data FSVA 2025 &amp; Bobot'!U174&lt;'2.4 Prioritas Individu'!AF$11,5,6))))))</f>
        <v/>
      </c>
      <c r="O174" s="64" t="str">
        <f>IF('2.1 Data FSVA 2025 &amp; Bobot'!W174="","",IF('2.1 Data FSVA 2025 &amp; Bobot'!W174&gt;='2.4 Prioritas Individu'!AG$7,1,IF('2.1 Data FSVA 2025 &amp; Bobot'!W174&gt;='2.4 Prioritas Individu'!AG$8,2,IF('2.1 Data FSVA 2025 &amp; Bobot'!W174&gt;='2.4 Prioritas Individu'!AG$9,3,IF('2.1 Data FSVA 2025 &amp; Bobot'!W174&gt;='2.4 Prioritas Individu'!AG$10,4,IF('2.1 Data FSVA 2025 &amp; Bobot'!W174&gt;='2.4 Prioritas Individu'!AG$11,5,6))))))</f>
        <v/>
      </c>
      <c r="P174" s="64" t="str">
        <f>IF('2.1 Data FSVA 2025 &amp; Bobot'!Y174="","",IF('2.1 Data FSVA 2025 &amp; Bobot'!Y174&lt;'2.4 Prioritas Individu'!AH$7,1,IF('2.1 Data FSVA 2025 &amp; Bobot'!Y174&lt;'2.4 Prioritas Individu'!AH$8,2,IF('2.1 Data FSVA 2025 &amp; Bobot'!Y174&lt;'2.4 Prioritas Individu'!AH$9,3,IF('2.1 Data FSVA 2025 &amp; Bobot'!Y174&lt;'2.4 Prioritas Individu'!AH$10,4,IF('2.1 Data FSVA 2025 &amp; Bobot'!Y174&lt;'2.4 Prioritas Individu'!AH$11,5,6))))))</f>
        <v/>
      </c>
      <c r="Q174" s="64" t="str">
        <f>IF('2.1 Data FSVA 2025 &amp; Bobot'!AA174="","",IF('2.1 Data FSVA 2025 &amp; Bobot'!AA174&lt;'2.4 Prioritas Individu'!AI$7,1,IF('2.1 Data FSVA 2025 &amp; Bobot'!AA174&lt;'2.4 Prioritas Individu'!AI$8,2,IF('2.1 Data FSVA 2025 &amp; Bobot'!AA174&lt;'2.4 Prioritas Individu'!AI$9,3,IF('2.1 Data FSVA 2025 &amp; Bobot'!AA174&lt;'2.4 Prioritas Individu'!AI$10,4,IF('2.1 Data FSVA 2025 &amp; Bobot'!AA174&lt;'2.4 Prioritas Individu'!AI$11,5,6))))))</f>
        <v/>
      </c>
      <c r="R174" s="64" t="str">
        <f>IF('2.1 Data FSVA 2025 &amp; Bobot'!AC174="","",IF('2.1 Data FSVA 2025 &amp; Bobot'!AC174&gt;='2.4 Prioritas Individu'!AJ$7,1,IF('2.1 Data FSVA 2025 &amp; Bobot'!AC174&gt;='2.4 Prioritas Individu'!AJ$8,2,IF('2.1 Data FSVA 2025 &amp; Bobot'!AC174&gt;='2.4 Prioritas Individu'!AJ$9,3,4))))</f>
        <v/>
      </c>
      <c r="S174" s="4" t="str">
        <f>'2.3 Indeks &amp; Cut off Komposit'!U178</f>
        <v>-</v>
      </c>
      <c r="T174" s="1" t="str">
        <f t="shared" si="4"/>
        <v>-</v>
      </c>
      <c r="U174" s="64" t="str">
        <f t="shared" si="5"/>
        <v>-</v>
      </c>
    </row>
    <row r="175" spans="1:21" x14ac:dyDescent="0.3">
      <c r="A175" s="1" t="str">
        <f>IF('2.1 Data FSVA 2025 &amp; Bobot'!A175="","",'2.1 Data FSVA 2025 &amp; Bobot'!A175)</f>
        <v/>
      </c>
      <c r="B175" s="2" t="str">
        <f>IF('2.1 Data FSVA 2025 &amp; Bobot'!B175="","",'2.1 Data FSVA 2025 &amp; Bobot'!B175)</f>
        <v/>
      </c>
      <c r="C175" s="1" t="str">
        <f>IF('2.1 Data FSVA 2025 &amp; Bobot'!C175="","",'2.1 Data FSVA 2025 &amp; Bobot'!C175)</f>
        <v/>
      </c>
      <c r="D175" s="1" t="str">
        <f>IF('2.1 Data FSVA 2025 &amp; Bobot'!D175="","",'2.1 Data FSVA 2025 &amp; Bobot'!D175)</f>
        <v/>
      </c>
      <c r="E175" s="1" t="str">
        <f>IF('2.1 Data FSVA 2025 &amp; Bobot'!E175="","",'2.1 Data FSVA 2025 &amp; Bobot'!E175)</f>
        <v/>
      </c>
      <c r="F175" s="2" t="str">
        <f>IF('2.1 Data FSVA 2025 &amp; Bobot'!F175="","",'2.1 Data FSVA 2025 &amp; Bobot'!F175)</f>
        <v/>
      </c>
      <c r="G175" s="64" t="str">
        <f>IF('2.1 Data FSVA 2025 &amp; Bobot'!G175="","",IF('2.1 Data FSVA 2025 &amp; Bobot'!G175&gt;='2.4 Prioritas Individu'!$Y$7,1,IF('2.1 Data FSVA 2025 &amp; Bobot'!G175&gt;='2.4 Prioritas Individu'!$Y$8,2,IF('2.1 Data FSVA 2025 &amp; Bobot'!G175&gt;='2.4 Prioritas Individu'!$Y$9,3,IF('2.1 Data FSVA 2025 &amp; Bobot'!G175&gt;='2.4 Prioritas Individu'!$Y$10,4,IF('2.1 Data FSVA 2025 &amp; Bobot'!G175&gt;='2.4 Prioritas Individu'!$Y$11,5,6))))))</f>
        <v/>
      </c>
      <c r="H175" s="64" t="str">
        <f>IF('2.1 Data FSVA 2025 &amp; Bobot'!I175="","",IF('2.1 Data FSVA 2025 &amp; Bobot'!I175&lt;'2.4 Prioritas Individu'!$Z$7,1,IF('2.1 Data FSVA 2025 &amp; Bobot'!I175&lt;'2.4 Prioritas Individu'!$Z$8,2,IF('2.1 Data FSVA 2025 &amp; Bobot'!I175&lt;'2.4 Prioritas Individu'!$Z$9,3,IF('2.1 Data FSVA 2025 &amp; Bobot'!I175&lt;'2.4 Prioritas Individu'!$Z$10,4,IF('2.1 Data FSVA 2025 &amp; Bobot'!I175&lt;'2.4 Prioritas Individu'!$Z$11,5,6))))))</f>
        <v/>
      </c>
      <c r="I175" s="64" t="str">
        <f>IF('2.1 Data FSVA 2025 &amp; Bobot'!K175="","",IF('2.1 Data FSVA 2025 &amp; Bobot'!K175&lt;'2.4 Prioritas Individu'!AA$7,1,IF('2.1 Data FSVA 2025 &amp; Bobot'!K175&lt;'2.4 Prioritas Individu'!AA$8,2,IF('2.1 Data FSVA 2025 &amp; Bobot'!K175&lt;'2.4 Prioritas Individu'!AA$9,3,IF('2.1 Data FSVA 2025 &amp; Bobot'!K175&lt;'2.4 Prioritas Individu'!AA$10,4,IF('2.1 Data FSVA 2025 &amp; Bobot'!K175&lt;'2.4 Prioritas Individu'!AA$11,5,6))))))</f>
        <v/>
      </c>
      <c r="J175" s="64" t="str">
        <f>IF('2.1 Data FSVA 2025 &amp; Bobot'!M175="","",IF('2.1 Data FSVA 2025 &amp; Bobot'!M175&lt;'2.4 Prioritas Individu'!AB$7,1,IF('2.1 Data FSVA 2025 &amp; Bobot'!M175&lt;'2.4 Prioritas Individu'!AB$8,2,IF('2.1 Data FSVA 2025 &amp; Bobot'!M175&lt;'2.4 Prioritas Individu'!AB$9,3,IF('2.1 Data FSVA 2025 &amp; Bobot'!M175&lt;'2.4 Prioritas Individu'!AB$10,4,IF('2.1 Data FSVA 2025 &amp; Bobot'!M175&lt;'2.4 Prioritas Individu'!AB$11,5,6))))))</f>
        <v/>
      </c>
      <c r="K175" s="64" t="str">
        <f>IF('2.1 Data FSVA 2025 &amp; Bobot'!O175="","",IF('2.1 Data FSVA 2025 &amp; Bobot'!O175&gt;='2.4 Prioritas Individu'!AC$7,1,IF('2.1 Data FSVA 2025 &amp; Bobot'!O175&gt;='2.4 Prioritas Individu'!AC$8,2,IF('2.1 Data FSVA 2025 &amp; Bobot'!O175&gt;='2.4 Prioritas Individu'!AC$9,3,IF('2.1 Data FSVA 2025 &amp; Bobot'!O175&gt;='2.4 Prioritas Individu'!AC$10,4,IF('2.1 Data FSVA 2025 &amp; Bobot'!O175&gt;='2.4 Prioritas Individu'!AC$11,5,6))))))</f>
        <v/>
      </c>
      <c r="L175" s="64" t="str">
        <f>IF('2.1 Data FSVA 2025 &amp; Bobot'!Q175="","",IF('2.1 Data FSVA 2025 &amp; Bobot'!Q175&gt;='2.4 Prioritas Individu'!AD$7,1,IF('2.1 Data FSVA 2025 &amp; Bobot'!Q175&gt;='2.4 Prioritas Individu'!AD$8,2,IF('2.1 Data FSVA 2025 &amp; Bobot'!Q175&gt;='2.4 Prioritas Individu'!AD$9,3,IF('2.1 Data FSVA 2025 &amp; Bobot'!Q175&gt;='2.4 Prioritas Individu'!AD$10,4,IF('2.1 Data FSVA 2025 &amp; Bobot'!Q175&gt;='2.4 Prioritas Individu'!AD$11,5,6))))))</f>
        <v/>
      </c>
      <c r="M175" s="64" t="str">
        <f>IF('2.1 Data FSVA 2025 &amp; Bobot'!S175="","",IF('2.1 Data FSVA 2025 &amp; Bobot'!S175&gt;='2.4 Prioritas Individu'!AE$7,1,IF('2.1 Data FSVA 2025 &amp; Bobot'!S175&gt;='2.4 Prioritas Individu'!AE$8,2,IF('2.1 Data FSVA 2025 &amp; Bobot'!S175&gt;='2.4 Prioritas Individu'!AE$9,3,IF('2.1 Data FSVA 2025 &amp; Bobot'!S175&gt;='2.4 Prioritas Individu'!AE$10,4,IF('2.1 Data FSVA 2025 &amp; Bobot'!S175&gt;='2.4 Prioritas Individu'!AE$11,5,6))))))</f>
        <v/>
      </c>
      <c r="N175" s="64" t="str">
        <f>IF('2.1 Data FSVA 2025 &amp; Bobot'!U175="","",IF('2.1 Data FSVA 2025 &amp; Bobot'!U175&lt;'2.4 Prioritas Individu'!AF$7,1,IF('2.1 Data FSVA 2025 &amp; Bobot'!U175&lt;'2.4 Prioritas Individu'!AF$8,2,IF('2.1 Data FSVA 2025 &amp; Bobot'!U175&lt;'2.4 Prioritas Individu'!AF$9,3,IF('2.1 Data FSVA 2025 &amp; Bobot'!U175&lt;'2.4 Prioritas Individu'!AF$10,4,IF('2.1 Data FSVA 2025 &amp; Bobot'!U175&lt;'2.4 Prioritas Individu'!AF$11,5,6))))))</f>
        <v/>
      </c>
      <c r="O175" s="64" t="str">
        <f>IF('2.1 Data FSVA 2025 &amp; Bobot'!W175="","",IF('2.1 Data FSVA 2025 &amp; Bobot'!W175&gt;='2.4 Prioritas Individu'!AG$7,1,IF('2.1 Data FSVA 2025 &amp; Bobot'!W175&gt;='2.4 Prioritas Individu'!AG$8,2,IF('2.1 Data FSVA 2025 &amp; Bobot'!W175&gt;='2.4 Prioritas Individu'!AG$9,3,IF('2.1 Data FSVA 2025 &amp; Bobot'!W175&gt;='2.4 Prioritas Individu'!AG$10,4,IF('2.1 Data FSVA 2025 &amp; Bobot'!W175&gt;='2.4 Prioritas Individu'!AG$11,5,6))))))</f>
        <v/>
      </c>
      <c r="P175" s="64" t="str">
        <f>IF('2.1 Data FSVA 2025 &amp; Bobot'!Y175="","",IF('2.1 Data FSVA 2025 &amp; Bobot'!Y175&lt;'2.4 Prioritas Individu'!AH$7,1,IF('2.1 Data FSVA 2025 &amp; Bobot'!Y175&lt;'2.4 Prioritas Individu'!AH$8,2,IF('2.1 Data FSVA 2025 &amp; Bobot'!Y175&lt;'2.4 Prioritas Individu'!AH$9,3,IF('2.1 Data FSVA 2025 &amp; Bobot'!Y175&lt;'2.4 Prioritas Individu'!AH$10,4,IF('2.1 Data FSVA 2025 &amp; Bobot'!Y175&lt;'2.4 Prioritas Individu'!AH$11,5,6))))))</f>
        <v/>
      </c>
      <c r="Q175" s="64" t="str">
        <f>IF('2.1 Data FSVA 2025 &amp; Bobot'!AA175="","",IF('2.1 Data FSVA 2025 &amp; Bobot'!AA175&lt;'2.4 Prioritas Individu'!AI$7,1,IF('2.1 Data FSVA 2025 &amp; Bobot'!AA175&lt;'2.4 Prioritas Individu'!AI$8,2,IF('2.1 Data FSVA 2025 &amp; Bobot'!AA175&lt;'2.4 Prioritas Individu'!AI$9,3,IF('2.1 Data FSVA 2025 &amp; Bobot'!AA175&lt;'2.4 Prioritas Individu'!AI$10,4,IF('2.1 Data FSVA 2025 &amp; Bobot'!AA175&lt;'2.4 Prioritas Individu'!AI$11,5,6))))))</f>
        <v/>
      </c>
      <c r="R175" s="64" t="str">
        <f>IF('2.1 Data FSVA 2025 &amp; Bobot'!AC175="","",IF('2.1 Data FSVA 2025 &amp; Bobot'!AC175&gt;='2.4 Prioritas Individu'!AJ$7,1,IF('2.1 Data FSVA 2025 &amp; Bobot'!AC175&gt;='2.4 Prioritas Individu'!AJ$8,2,IF('2.1 Data FSVA 2025 &amp; Bobot'!AC175&gt;='2.4 Prioritas Individu'!AJ$9,3,4))))</f>
        <v/>
      </c>
      <c r="S175" s="4" t="str">
        <f>'2.3 Indeks &amp; Cut off Komposit'!U179</f>
        <v>-</v>
      </c>
      <c r="T175" s="1" t="str">
        <f t="shared" si="4"/>
        <v>-</v>
      </c>
      <c r="U175" s="64" t="str">
        <f t="shared" si="5"/>
        <v>-</v>
      </c>
    </row>
    <row r="176" spans="1:21" x14ac:dyDescent="0.3">
      <c r="A176" s="1" t="str">
        <f>IF('2.1 Data FSVA 2025 &amp; Bobot'!A176="","",'2.1 Data FSVA 2025 &amp; Bobot'!A176)</f>
        <v/>
      </c>
      <c r="B176" s="2" t="str">
        <f>IF('2.1 Data FSVA 2025 &amp; Bobot'!B176="","",'2.1 Data FSVA 2025 &amp; Bobot'!B176)</f>
        <v/>
      </c>
      <c r="C176" s="1" t="str">
        <f>IF('2.1 Data FSVA 2025 &amp; Bobot'!C176="","",'2.1 Data FSVA 2025 &amp; Bobot'!C176)</f>
        <v/>
      </c>
      <c r="D176" s="1" t="str">
        <f>IF('2.1 Data FSVA 2025 &amp; Bobot'!D176="","",'2.1 Data FSVA 2025 &amp; Bobot'!D176)</f>
        <v/>
      </c>
      <c r="E176" s="1" t="str">
        <f>IF('2.1 Data FSVA 2025 &amp; Bobot'!E176="","",'2.1 Data FSVA 2025 &amp; Bobot'!E176)</f>
        <v/>
      </c>
      <c r="F176" s="2" t="str">
        <f>IF('2.1 Data FSVA 2025 &amp; Bobot'!F176="","",'2.1 Data FSVA 2025 &amp; Bobot'!F176)</f>
        <v/>
      </c>
      <c r="G176" s="64" t="str">
        <f>IF('2.1 Data FSVA 2025 &amp; Bobot'!G176="","",IF('2.1 Data FSVA 2025 &amp; Bobot'!G176&gt;='2.4 Prioritas Individu'!$Y$7,1,IF('2.1 Data FSVA 2025 &amp; Bobot'!G176&gt;='2.4 Prioritas Individu'!$Y$8,2,IF('2.1 Data FSVA 2025 &amp; Bobot'!G176&gt;='2.4 Prioritas Individu'!$Y$9,3,IF('2.1 Data FSVA 2025 &amp; Bobot'!G176&gt;='2.4 Prioritas Individu'!$Y$10,4,IF('2.1 Data FSVA 2025 &amp; Bobot'!G176&gt;='2.4 Prioritas Individu'!$Y$11,5,6))))))</f>
        <v/>
      </c>
      <c r="H176" s="64" t="str">
        <f>IF('2.1 Data FSVA 2025 &amp; Bobot'!I176="","",IF('2.1 Data FSVA 2025 &amp; Bobot'!I176&lt;'2.4 Prioritas Individu'!$Z$7,1,IF('2.1 Data FSVA 2025 &amp; Bobot'!I176&lt;'2.4 Prioritas Individu'!$Z$8,2,IF('2.1 Data FSVA 2025 &amp; Bobot'!I176&lt;'2.4 Prioritas Individu'!$Z$9,3,IF('2.1 Data FSVA 2025 &amp; Bobot'!I176&lt;'2.4 Prioritas Individu'!$Z$10,4,IF('2.1 Data FSVA 2025 &amp; Bobot'!I176&lt;'2.4 Prioritas Individu'!$Z$11,5,6))))))</f>
        <v/>
      </c>
      <c r="I176" s="64" t="str">
        <f>IF('2.1 Data FSVA 2025 &amp; Bobot'!K176="","",IF('2.1 Data FSVA 2025 &amp; Bobot'!K176&lt;'2.4 Prioritas Individu'!AA$7,1,IF('2.1 Data FSVA 2025 &amp; Bobot'!K176&lt;'2.4 Prioritas Individu'!AA$8,2,IF('2.1 Data FSVA 2025 &amp; Bobot'!K176&lt;'2.4 Prioritas Individu'!AA$9,3,IF('2.1 Data FSVA 2025 &amp; Bobot'!K176&lt;'2.4 Prioritas Individu'!AA$10,4,IF('2.1 Data FSVA 2025 &amp; Bobot'!K176&lt;'2.4 Prioritas Individu'!AA$11,5,6))))))</f>
        <v/>
      </c>
      <c r="J176" s="64" t="str">
        <f>IF('2.1 Data FSVA 2025 &amp; Bobot'!M176="","",IF('2.1 Data FSVA 2025 &amp; Bobot'!M176&lt;'2.4 Prioritas Individu'!AB$7,1,IF('2.1 Data FSVA 2025 &amp; Bobot'!M176&lt;'2.4 Prioritas Individu'!AB$8,2,IF('2.1 Data FSVA 2025 &amp; Bobot'!M176&lt;'2.4 Prioritas Individu'!AB$9,3,IF('2.1 Data FSVA 2025 &amp; Bobot'!M176&lt;'2.4 Prioritas Individu'!AB$10,4,IF('2.1 Data FSVA 2025 &amp; Bobot'!M176&lt;'2.4 Prioritas Individu'!AB$11,5,6))))))</f>
        <v/>
      </c>
      <c r="K176" s="64" t="str">
        <f>IF('2.1 Data FSVA 2025 &amp; Bobot'!O176="","",IF('2.1 Data FSVA 2025 &amp; Bobot'!O176&gt;='2.4 Prioritas Individu'!AC$7,1,IF('2.1 Data FSVA 2025 &amp; Bobot'!O176&gt;='2.4 Prioritas Individu'!AC$8,2,IF('2.1 Data FSVA 2025 &amp; Bobot'!O176&gt;='2.4 Prioritas Individu'!AC$9,3,IF('2.1 Data FSVA 2025 &amp; Bobot'!O176&gt;='2.4 Prioritas Individu'!AC$10,4,IF('2.1 Data FSVA 2025 &amp; Bobot'!O176&gt;='2.4 Prioritas Individu'!AC$11,5,6))))))</f>
        <v/>
      </c>
      <c r="L176" s="64" t="str">
        <f>IF('2.1 Data FSVA 2025 &amp; Bobot'!Q176="","",IF('2.1 Data FSVA 2025 &amp; Bobot'!Q176&gt;='2.4 Prioritas Individu'!AD$7,1,IF('2.1 Data FSVA 2025 &amp; Bobot'!Q176&gt;='2.4 Prioritas Individu'!AD$8,2,IF('2.1 Data FSVA 2025 &amp; Bobot'!Q176&gt;='2.4 Prioritas Individu'!AD$9,3,IF('2.1 Data FSVA 2025 &amp; Bobot'!Q176&gt;='2.4 Prioritas Individu'!AD$10,4,IF('2.1 Data FSVA 2025 &amp; Bobot'!Q176&gt;='2.4 Prioritas Individu'!AD$11,5,6))))))</f>
        <v/>
      </c>
      <c r="M176" s="64" t="str">
        <f>IF('2.1 Data FSVA 2025 &amp; Bobot'!S176="","",IF('2.1 Data FSVA 2025 &amp; Bobot'!S176&gt;='2.4 Prioritas Individu'!AE$7,1,IF('2.1 Data FSVA 2025 &amp; Bobot'!S176&gt;='2.4 Prioritas Individu'!AE$8,2,IF('2.1 Data FSVA 2025 &amp; Bobot'!S176&gt;='2.4 Prioritas Individu'!AE$9,3,IF('2.1 Data FSVA 2025 &amp; Bobot'!S176&gt;='2.4 Prioritas Individu'!AE$10,4,IF('2.1 Data FSVA 2025 &amp; Bobot'!S176&gt;='2.4 Prioritas Individu'!AE$11,5,6))))))</f>
        <v/>
      </c>
      <c r="N176" s="64" t="str">
        <f>IF('2.1 Data FSVA 2025 &amp; Bobot'!U176="","",IF('2.1 Data FSVA 2025 &amp; Bobot'!U176&lt;'2.4 Prioritas Individu'!AF$7,1,IF('2.1 Data FSVA 2025 &amp; Bobot'!U176&lt;'2.4 Prioritas Individu'!AF$8,2,IF('2.1 Data FSVA 2025 &amp; Bobot'!U176&lt;'2.4 Prioritas Individu'!AF$9,3,IF('2.1 Data FSVA 2025 &amp; Bobot'!U176&lt;'2.4 Prioritas Individu'!AF$10,4,IF('2.1 Data FSVA 2025 &amp; Bobot'!U176&lt;'2.4 Prioritas Individu'!AF$11,5,6))))))</f>
        <v/>
      </c>
      <c r="O176" s="64" t="str">
        <f>IF('2.1 Data FSVA 2025 &amp; Bobot'!W176="","",IF('2.1 Data FSVA 2025 &amp; Bobot'!W176&gt;='2.4 Prioritas Individu'!AG$7,1,IF('2.1 Data FSVA 2025 &amp; Bobot'!W176&gt;='2.4 Prioritas Individu'!AG$8,2,IF('2.1 Data FSVA 2025 &amp; Bobot'!W176&gt;='2.4 Prioritas Individu'!AG$9,3,IF('2.1 Data FSVA 2025 &amp; Bobot'!W176&gt;='2.4 Prioritas Individu'!AG$10,4,IF('2.1 Data FSVA 2025 &amp; Bobot'!W176&gt;='2.4 Prioritas Individu'!AG$11,5,6))))))</f>
        <v/>
      </c>
      <c r="P176" s="64" t="str">
        <f>IF('2.1 Data FSVA 2025 &amp; Bobot'!Y176="","",IF('2.1 Data FSVA 2025 &amp; Bobot'!Y176&lt;'2.4 Prioritas Individu'!AH$7,1,IF('2.1 Data FSVA 2025 &amp; Bobot'!Y176&lt;'2.4 Prioritas Individu'!AH$8,2,IF('2.1 Data FSVA 2025 &amp; Bobot'!Y176&lt;'2.4 Prioritas Individu'!AH$9,3,IF('2.1 Data FSVA 2025 &amp; Bobot'!Y176&lt;'2.4 Prioritas Individu'!AH$10,4,IF('2.1 Data FSVA 2025 &amp; Bobot'!Y176&lt;'2.4 Prioritas Individu'!AH$11,5,6))))))</f>
        <v/>
      </c>
      <c r="Q176" s="64" t="str">
        <f>IF('2.1 Data FSVA 2025 &amp; Bobot'!AA176="","",IF('2.1 Data FSVA 2025 &amp; Bobot'!AA176&lt;'2.4 Prioritas Individu'!AI$7,1,IF('2.1 Data FSVA 2025 &amp; Bobot'!AA176&lt;'2.4 Prioritas Individu'!AI$8,2,IF('2.1 Data FSVA 2025 &amp; Bobot'!AA176&lt;'2.4 Prioritas Individu'!AI$9,3,IF('2.1 Data FSVA 2025 &amp; Bobot'!AA176&lt;'2.4 Prioritas Individu'!AI$10,4,IF('2.1 Data FSVA 2025 &amp; Bobot'!AA176&lt;'2.4 Prioritas Individu'!AI$11,5,6))))))</f>
        <v/>
      </c>
      <c r="R176" s="64" t="str">
        <f>IF('2.1 Data FSVA 2025 &amp; Bobot'!AC176="","",IF('2.1 Data FSVA 2025 &amp; Bobot'!AC176&gt;='2.4 Prioritas Individu'!AJ$7,1,IF('2.1 Data FSVA 2025 &amp; Bobot'!AC176&gt;='2.4 Prioritas Individu'!AJ$8,2,IF('2.1 Data FSVA 2025 &amp; Bobot'!AC176&gt;='2.4 Prioritas Individu'!AJ$9,3,4))))</f>
        <v/>
      </c>
      <c r="S176" s="4" t="str">
        <f>'2.3 Indeks &amp; Cut off Komposit'!U180</f>
        <v>-</v>
      </c>
      <c r="T176" s="1" t="str">
        <f t="shared" si="4"/>
        <v>-</v>
      </c>
      <c r="U176" s="64" t="str">
        <f t="shared" si="5"/>
        <v>-</v>
      </c>
    </row>
    <row r="177" spans="1:21" x14ac:dyDescent="0.3">
      <c r="A177" s="1" t="str">
        <f>IF('2.1 Data FSVA 2025 &amp; Bobot'!A177="","",'2.1 Data FSVA 2025 &amp; Bobot'!A177)</f>
        <v/>
      </c>
      <c r="B177" s="2" t="str">
        <f>IF('2.1 Data FSVA 2025 &amp; Bobot'!B177="","",'2.1 Data FSVA 2025 &amp; Bobot'!B177)</f>
        <v/>
      </c>
      <c r="C177" s="1" t="str">
        <f>IF('2.1 Data FSVA 2025 &amp; Bobot'!C177="","",'2.1 Data FSVA 2025 &amp; Bobot'!C177)</f>
        <v/>
      </c>
      <c r="D177" s="1" t="str">
        <f>IF('2.1 Data FSVA 2025 &amp; Bobot'!D177="","",'2.1 Data FSVA 2025 &amp; Bobot'!D177)</f>
        <v/>
      </c>
      <c r="E177" s="1" t="str">
        <f>IF('2.1 Data FSVA 2025 &amp; Bobot'!E177="","",'2.1 Data FSVA 2025 &amp; Bobot'!E177)</f>
        <v/>
      </c>
      <c r="F177" s="2" t="str">
        <f>IF('2.1 Data FSVA 2025 &amp; Bobot'!F177="","",'2.1 Data FSVA 2025 &amp; Bobot'!F177)</f>
        <v/>
      </c>
      <c r="G177" s="64" t="str">
        <f>IF('2.1 Data FSVA 2025 &amp; Bobot'!G177="","",IF('2.1 Data FSVA 2025 &amp; Bobot'!G177&gt;='2.4 Prioritas Individu'!$Y$7,1,IF('2.1 Data FSVA 2025 &amp; Bobot'!G177&gt;='2.4 Prioritas Individu'!$Y$8,2,IF('2.1 Data FSVA 2025 &amp; Bobot'!G177&gt;='2.4 Prioritas Individu'!$Y$9,3,IF('2.1 Data FSVA 2025 &amp; Bobot'!G177&gt;='2.4 Prioritas Individu'!$Y$10,4,IF('2.1 Data FSVA 2025 &amp; Bobot'!G177&gt;='2.4 Prioritas Individu'!$Y$11,5,6))))))</f>
        <v/>
      </c>
      <c r="H177" s="64" t="str">
        <f>IF('2.1 Data FSVA 2025 &amp; Bobot'!I177="","",IF('2.1 Data FSVA 2025 &amp; Bobot'!I177&lt;'2.4 Prioritas Individu'!$Z$7,1,IF('2.1 Data FSVA 2025 &amp; Bobot'!I177&lt;'2.4 Prioritas Individu'!$Z$8,2,IF('2.1 Data FSVA 2025 &amp; Bobot'!I177&lt;'2.4 Prioritas Individu'!$Z$9,3,IF('2.1 Data FSVA 2025 &amp; Bobot'!I177&lt;'2.4 Prioritas Individu'!$Z$10,4,IF('2.1 Data FSVA 2025 &amp; Bobot'!I177&lt;'2.4 Prioritas Individu'!$Z$11,5,6))))))</f>
        <v/>
      </c>
      <c r="I177" s="64" t="str">
        <f>IF('2.1 Data FSVA 2025 &amp; Bobot'!K177="","",IF('2.1 Data FSVA 2025 &amp; Bobot'!K177&lt;'2.4 Prioritas Individu'!AA$7,1,IF('2.1 Data FSVA 2025 &amp; Bobot'!K177&lt;'2.4 Prioritas Individu'!AA$8,2,IF('2.1 Data FSVA 2025 &amp; Bobot'!K177&lt;'2.4 Prioritas Individu'!AA$9,3,IF('2.1 Data FSVA 2025 &amp; Bobot'!K177&lt;'2.4 Prioritas Individu'!AA$10,4,IF('2.1 Data FSVA 2025 &amp; Bobot'!K177&lt;'2.4 Prioritas Individu'!AA$11,5,6))))))</f>
        <v/>
      </c>
      <c r="J177" s="64" t="str">
        <f>IF('2.1 Data FSVA 2025 &amp; Bobot'!M177="","",IF('2.1 Data FSVA 2025 &amp; Bobot'!M177&lt;'2.4 Prioritas Individu'!AB$7,1,IF('2.1 Data FSVA 2025 &amp; Bobot'!M177&lt;'2.4 Prioritas Individu'!AB$8,2,IF('2.1 Data FSVA 2025 &amp; Bobot'!M177&lt;'2.4 Prioritas Individu'!AB$9,3,IF('2.1 Data FSVA 2025 &amp; Bobot'!M177&lt;'2.4 Prioritas Individu'!AB$10,4,IF('2.1 Data FSVA 2025 &amp; Bobot'!M177&lt;'2.4 Prioritas Individu'!AB$11,5,6))))))</f>
        <v/>
      </c>
      <c r="K177" s="64" t="str">
        <f>IF('2.1 Data FSVA 2025 &amp; Bobot'!O177="","",IF('2.1 Data FSVA 2025 &amp; Bobot'!O177&gt;='2.4 Prioritas Individu'!AC$7,1,IF('2.1 Data FSVA 2025 &amp; Bobot'!O177&gt;='2.4 Prioritas Individu'!AC$8,2,IF('2.1 Data FSVA 2025 &amp; Bobot'!O177&gt;='2.4 Prioritas Individu'!AC$9,3,IF('2.1 Data FSVA 2025 &amp; Bobot'!O177&gt;='2.4 Prioritas Individu'!AC$10,4,IF('2.1 Data FSVA 2025 &amp; Bobot'!O177&gt;='2.4 Prioritas Individu'!AC$11,5,6))))))</f>
        <v/>
      </c>
      <c r="L177" s="64" t="str">
        <f>IF('2.1 Data FSVA 2025 &amp; Bobot'!Q177="","",IF('2.1 Data FSVA 2025 &amp; Bobot'!Q177&gt;='2.4 Prioritas Individu'!AD$7,1,IF('2.1 Data FSVA 2025 &amp; Bobot'!Q177&gt;='2.4 Prioritas Individu'!AD$8,2,IF('2.1 Data FSVA 2025 &amp; Bobot'!Q177&gt;='2.4 Prioritas Individu'!AD$9,3,IF('2.1 Data FSVA 2025 &amp; Bobot'!Q177&gt;='2.4 Prioritas Individu'!AD$10,4,IF('2.1 Data FSVA 2025 &amp; Bobot'!Q177&gt;='2.4 Prioritas Individu'!AD$11,5,6))))))</f>
        <v/>
      </c>
      <c r="M177" s="64" t="str">
        <f>IF('2.1 Data FSVA 2025 &amp; Bobot'!S177="","",IF('2.1 Data FSVA 2025 &amp; Bobot'!S177&gt;='2.4 Prioritas Individu'!AE$7,1,IF('2.1 Data FSVA 2025 &amp; Bobot'!S177&gt;='2.4 Prioritas Individu'!AE$8,2,IF('2.1 Data FSVA 2025 &amp; Bobot'!S177&gt;='2.4 Prioritas Individu'!AE$9,3,IF('2.1 Data FSVA 2025 &amp; Bobot'!S177&gt;='2.4 Prioritas Individu'!AE$10,4,IF('2.1 Data FSVA 2025 &amp; Bobot'!S177&gt;='2.4 Prioritas Individu'!AE$11,5,6))))))</f>
        <v/>
      </c>
      <c r="N177" s="64" t="str">
        <f>IF('2.1 Data FSVA 2025 &amp; Bobot'!U177="","",IF('2.1 Data FSVA 2025 &amp; Bobot'!U177&lt;'2.4 Prioritas Individu'!AF$7,1,IF('2.1 Data FSVA 2025 &amp; Bobot'!U177&lt;'2.4 Prioritas Individu'!AF$8,2,IF('2.1 Data FSVA 2025 &amp; Bobot'!U177&lt;'2.4 Prioritas Individu'!AF$9,3,IF('2.1 Data FSVA 2025 &amp; Bobot'!U177&lt;'2.4 Prioritas Individu'!AF$10,4,IF('2.1 Data FSVA 2025 &amp; Bobot'!U177&lt;'2.4 Prioritas Individu'!AF$11,5,6))))))</f>
        <v/>
      </c>
      <c r="O177" s="64" t="str">
        <f>IF('2.1 Data FSVA 2025 &amp; Bobot'!W177="","",IF('2.1 Data FSVA 2025 &amp; Bobot'!W177&gt;='2.4 Prioritas Individu'!AG$7,1,IF('2.1 Data FSVA 2025 &amp; Bobot'!W177&gt;='2.4 Prioritas Individu'!AG$8,2,IF('2.1 Data FSVA 2025 &amp; Bobot'!W177&gt;='2.4 Prioritas Individu'!AG$9,3,IF('2.1 Data FSVA 2025 &amp; Bobot'!W177&gt;='2.4 Prioritas Individu'!AG$10,4,IF('2.1 Data FSVA 2025 &amp; Bobot'!W177&gt;='2.4 Prioritas Individu'!AG$11,5,6))))))</f>
        <v/>
      </c>
      <c r="P177" s="64" t="str">
        <f>IF('2.1 Data FSVA 2025 &amp; Bobot'!Y177="","",IF('2.1 Data FSVA 2025 &amp; Bobot'!Y177&lt;'2.4 Prioritas Individu'!AH$7,1,IF('2.1 Data FSVA 2025 &amp; Bobot'!Y177&lt;'2.4 Prioritas Individu'!AH$8,2,IF('2.1 Data FSVA 2025 &amp; Bobot'!Y177&lt;'2.4 Prioritas Individu'!AH$9,3,IF('2.1 Data FSVA 2025 &amp; Bobot'!Y177&lt;'2.4 Prioritas Individu'!AH$10,4,IF('2.1 Data FSVA 2025 &amp; Bobot'!Y177&lt;'2.4 Prioritas Individu'!AH$11,5,6))))))</f>
        <v/>
      </c>
      <c r="Q177" s="64" t="str">
        <f>IF('2.1 Data FSVA 2025 &amp; Bobot'!AA177="","",IF('2.1 Data FSVA 2025 &amp; Bobot'!AA177&lt;'2.4 Prioritas Individu'!AI$7,1,IF('2.1 Data FSVA 2025 &amp; Bobot'!AA177&lt;'2.4 Prioritas Individu'!AI$8,2,IF('2.1 Data FSVA 2025 &amp; Bobot'!AA177&lt;'2.4 Prioritas Individu'!AI$9,3,IF('2.1 Data FSVA 2025 &amp; Bobot'!AA177&lt;'2.4 Prioritas Individu'!AI$10,4,IF('2.1 Data FSVA 2025 &amp; Bobot'!AA177&lt;'2.4 Prioritas Individu'!AI$11,5,6))))))</f>
        <v/>
      </c>
      <c r="R177" s="64" t="str">
        <f>IF('2.1 Data FSVA 2025 &amp; Bobot'!AC177="","",IF('2.1 Data FSVA 2025 &amp; Bobot'!AC177&gt;='2.4 Prioritas Individu'!AJ$7,1,IF('2.1 Data FSVA 2025 &amp; Bobot'!AC177&gt;='2.4 Prioritas Individu'!AJ$8,2,IF('2.1 Data FSVA 2025 &amp; Bobot'!AC177&gt;='2.4 Prioritas Individu'!AJ$9,3,4))))</f>
        <v/>
      </c>
      <c r="S177" s="4" t="str">
        <f>'2.3 Indeks &amp; Cut off Komposit'!U181</f>
        <v>-</v>
      </c>
      <c r="T177" s="1" t="str">
        <f t="shared" si="4"/>
        <v>-</v>
      </c>
      <c r="U177" s="64" t="str">
        <f t="shared" si="5"/>
        <v>-</v>
      </c>
    </row>
    <row r="178" spans="1:21" x14ac:dyDescent="0.3">
      <c r="A178" s="1" t="str">
        <f>IF('2.1 Data FSVA 2025 &amp; Bobot'!A178="","",'2.1 Data FSVA 2025 &amp; Bobot'!A178)</f>
        <v/>
      </c>
      <c r="B178" s="2" t="str">
        <f>IF('2.1 Data FSVA 2025 &amp; Bobot'!B178="","",'2.1 Data FSVA 2025 &amp; Bobot'!B178)</f>
        <v/>
      </c>
      <c r="C178" s="1" t="str">
        <f>IF('2.1 Data FSVA 2025 &amp; Bobot'!C178="","",'2.1 Data FSVA 2025 &amp; Bobot'!C178)</f>
        <v/>
      </c>
      <c r="D178" s="1" t="str">
        <f>IF('2.1 Data FSVA 2025 &amp; Bobot'!D178="","",'2.1 Data FSVA 2025 &amp; Bobot'!D178)</f>
        <v/>
      </c>
      <c r="E178" s="1" t="str">
        <f>IF('2.1 Data FSVA 2025 &amp; Bobot'!E178="","",'2.1 Data FSVA 2025 &amp; Bobot'!E178)</f>
        <v/>
      </c>
      <c r="F178" s="2" t="str">
        <f>IF('2.1 Data FSVA 2025 &amp; Bobot'!F178="","",'2.1 Data FSVA 2025 &amp; Bobot'!F178)</f>
        <v/>
      </c>
      <c r="G178" s="64" t="str">
        <f>IF('2.1 Data FSVA 2025 &amp; Bobot'!G178="","",IF('2.1 Data FSVA 2025 &amp; Bobot'!G178&gt;='2.4 Prioritas Individu'!$Y$7,1,IF('2.1 Data FSVA 2025 &amp; Bobot'!G178&gt;='2.4 Prioritas Individu'!$Y$8,2,IF('2.1 Data FSVA 2025 &amp; Bobot'!G178&gt;='2.4 Prioritas Individu'!$Y$9,3,IF('2.1 Data FSVA 2025 &amp; Bobot'!G178&gt;='2.4 Prioritas Individu'!$Y$10,4,IF('2.1 Data FSVA 2025 &amp; Bobot'!G178&gt;='2.4 Prioritas Individu'!$Y$11,5,6))))))</f>
        <v/>
      </c>
      <c r="H178" s="64" t="str">
        <f>IF('2.1 Data FSVA 2025 &amp; Bobot'!I178="","",IF('2.1 Data FSVA 2025 &amp; Bobot'!I178&lt;'2.4 Prioritas Individu'!$Z$7,1,IF('2.1 Data FSVA 2025 &amp; Bobot'!I178&lt;'2.4 Prioritas Individu'!$Z$8,2,IF('2.1 Data FSVA 2025 &amp; Bobot'!I178&lt;'2.4 Prioritas Individu'!$Z$9,3,IF('2.1 Data FSVA 2025 &amp; Bobot'!I178&lt;'2.4 Prioritas Individu'!$Z$10,4,IF('2.1 Data FSVA 2025 &amp; Bobot'!I178&lt;'2.4 Prioritas Individu'!$Z$11,5,6))))))</f>
        <v/>
      </c>
      <c r="I178" s="64" t="str">
        <f>IF('2.1 Data FSVA 2025 &amp; Bobot'!K178="","",IF('2.1 Data FSVA 2025 &amp; Bobot'!K178&lt;'2.4 Prioritas Individu'!AA$7,1,IF('2.1 Data FSVA 2025 &amp; Bobot'!K178&lt;'2.4 Prioritas Individu'!AA$8,2,IF('2.1 Data FSVA 2025 &amp; Bobot'!K178&lt;'2.4 Prioritas Individu'!AA$9,3,IF('2.1 Data FSVA 2025 &amp; Bobot'!K178&lt;'2.4 Prioritas Individu'!AA$10,4,IF('2.1 Data FSVA 2025 &amp; Bobot'!K178&lt;'2.4 Prioritas Individu'!AA$11,5,6))))))</f>
        <v/>
      </c>
      <c r="J178" s="64" t="str">
        <f>IF('2.1 Data FSVA 2025 &amp; Bobot'!M178="","",IF('2.1 Data FSVA 2025 &amp; Bobot'!M178&lt;'2.4 Prioritas Individu'!AB$7,1,IF('2.1 Data FSVA 2025 &amp; Bobot'!M178&lt;'2.4 Prioritas Individu'!AB$8,2,IF('2.1 Data FSVA 2025 &amp; Bobot'!M178&lt;'2.4 Prioritas Individu'!AB$9,3,IF('2.1 Data FSVA 2025 &amp; Bobot'!M178&lt;'2.4 Prioritas Individu'!AB$10,4,IF('2.1 Data FSVA 2025 &amp; Bobot'!M178&lt;'2.4 Prioritas Individu'!AB$11,5,6))))))</f>
        <v/>
      </c>
      <c r="K178" s="64" t="str">
        <f>IF('2.1 Data FSVA 2025 &amp; Bobot'!O178="","",IF('2.1 Data FSVA 2025 &amp; Bobot'!O178&gt;='2.4 Prioritas Individu'!AC$7,1,IF('2.1 Data FSVA 2025 &amp; Bobot'!O178&gt;='2.4 Prioritas Individu'!AC$8,2,IF('2.1 Data FSVA 2025 &amp; Bobot'!O178&gt;='2.4 Prioritas Individu'!AC$9,3,IF('2.1 Data FSVA 2025 &amp; Bobot'!O178&gt;='2.4 Prioritas Individu'!AC$10,4,IF('2.1 Data FSVA 2025 &amp; Bobot'!O178&gt;='2.4 Prioritas Individu'!AC$11,5,6))))))</f>
        <v/>
      </c>
      <c r="L178" s="64" t="str">
        <f>IF('2.1 Data FSVA 2025 &amp; Bobot'!Q178="","",IF('2.1 Data FSVA 2025 &amp; Bobot'!Q178&gt;='2.4 Prioritas Individu'!AD$7,1,IF('2.1 Data FSVA 2025 &amp; Bobot'!Q178&gt;='2.4 Prioritas Individu'!AD$8,2,IF('2.1 Data FSVA 2025 &amp; Bobot'!Q178&gt;='2.4 Prioritas Individu'!AD$9,3,IF('2.1 Data FSVA 2025 &amp; Bobot'!Q178&gt;='2.4 Prioritas Individu'!AD$10,4,IF('2.1 Data FSVA 2025 &amp; Bobot'!Q178&gt;='2.4 Prioritas Individu'!AD$11,5,6))))))</f>
        <v/>
      </c>
      <c r="M178" s="64" t="str">
        <f>IF('2.1 Data FSVA 2025 &amp; Bobot'!S178="","",IF('2.1 Data FSVA 2025 &amp; Bobot'!S178&gt;='2.4 Prioritas Individu'!AE$7,1,IF('2.1 Data FSVA 2025 &amp; Bobot'!S178&gt;='2.4 Prioritas Individu'!AE$8,2,IF('2.1 Data FSVA 2025 &amp; Bobot'!S178&gt;='2.4 Prioritas Individu'!AE$9,3,IF('2.1 Data FSVA 2025 &amp; Bobot'!S178&gt;='2.4 Prioritas Individu'!AE$10,4,IF('2.1 Data FSVA 2025 &amp; Bobot'!S178&gt;='2.4 Prioritas Individu'!AE$11,5,6))))))</f>
        <v/>
      </c>
      <c r="N178" s="64" t="str">
        <f>IF('2.1 Data FSVA 2025 &amp; Bobot'!U178="","",IF('2.1 Data FSVA 2025 &amp; Bobot'!U178&lt;'2.4 Prioritas Individu'!AF$7,1,IF('2.1 Data FSVA 2025 &amp; Bobot'!U178&lt;'2.4 Prioritas Individu'!AF$8,2,IF('2.1 Data FSVA 2025 &amp; Bobot'!U178&lt;'2.4 Prioritas Individu'!AF$9,3,IF('2.1 Data FSVA 2025 &amp; Bobot'!U178&lt;'2.4 Prioritas Individu'!AF$10,4,IF('2.1 Data FSVA 2025 &amp; Bobot'!U178&lt;'2.4 Prioritas Individu'!AF$11,5,6))))))</f>
        <v/>
      </c>
      <c r="O178" s="64" t="str">
        <f>IF('2.1 Data FSVA 2025 &amp; Bobot'!W178="","",IF('2.1 Data FSVA 2025 &amp; Bobot'!W178&gt;='2.4 Prioritas Individu'!AG$7,1,IF('2.1 Data FSVA 2025 &amp; Bobot'!W178&gt;='2.4 Prioritas Individu'!AG$8,2,IF('2.1 Data FSVA 2025 &amp; Bobot'!W178&gt;='2.4 Prioritas Individu'!AG$9,3,IF('2.1 Data FSVA 2025 &amp; Bobot'!W178&gt;='2.4 Prioritas Individu'!AG$10,4,IF('2.1 Data FSVA 2025 &amp; Bobot'!W178&gt;='2.4 Prioritas Individu'!AG$11,5,6))))))</f>
        <v/>
      </c>
      <c r="P178" s="64" t="str">
        <f>IF('2.1 Data FSVA 2025 &amp; Bobot'!Y178="","",IF('2.1 Data FSVA 2025 &amp; Bobot'!Y178&lt;'2.4 Prioritas Individu'!AH$7,1,IF('2.1 Data FSVA 2025 &amp; Bobot'!Y178&lt;'2.4 Prioritas Individu'!AH$8,2,IF('2.1 Data FSVA 2025 &amp; Bobot'!Y178&lt;'2.4 Prioritas Individu'!AH$9,3,IF('2.1 Data FSVA 2025 &amp; Bobot'!Y178&lt;'2.4 Prioritas Individu'!AH$10,4,IF('2.1 Data FSVA 2025 &amp; Bobot'!Y178&lt;'2.4 Prioritas Individu'!AH$11,5,6))))))</f>
        <v/>
      </c>
      <c r="Q178" s="64" t="str">
        <f>IF('2.1 Data FSVA 2025 &amp; Bobot'!AA178="","",IF('2.1 Data FSVA 2025 &amp; Bobot'!AA178&lt;'2.4 Prioritas Individu'!AI$7,1,IF('2.1 Data FSVA 2025 &amp; Bobot'!AA178&lt;'2.4 Prioritas Individu'!AI$8,2,IF('2.1 Data FSVA 2025 &amp; Bobot'!AA178&lt;'2.4 Prioritas Individu'!AI$9,3,IF('2.1 Data FSVA 2025 &amp; Bobot'!AA178&lt;'2.4 Prioritas Individu'!AI$10,4,IF('2.1 Data FSVA 2025 &amp; Bobot'!AA178&lt;'2.4 Prioritas Individu'!AI$11,5,6))))))</f>
        <v/>
      </c>
      <c r="R178" s="64" t="str">
        <f>IF('2.1 Data FSVA 2025 &amp; Bobot'!AC178="","",IF('2.1 Data FSVA 2025 &amp; Bobot'!AC178&gt;='2.4 Prioritas Individu'!AJ$7,1,IF('2.1 Data FSVA 2025 &amp; Bobot'!AC178&gt;='2.4 Prioritas Individu'!AJ$8,2,IF('2.1 Data FSVA 2025 &amp; Bobot'!AC178&gt;='2.4 Prioritas Individu'!AJ$9,3,4))))</f>
        <v/>
      </c>
      <c r="S178" s="4" t="str">
        <f>'2.3 Indeks &amp; Cut off Komposit'!U182</f>
        <v>-</v>
      </c>
      <c r="T178" s="1" t="str">
        <f t="shared" si="4"/>
        <v>-</v>
      </c>
      <c r="U178" s="64" t="str">
        <f t="shared" si="5"/>
        <v>-</v>
      </c>
    </row>
    <row r="179" spans="1:21" x14ac:dyDescent="0.3">
      <c r="A179" s="1" t="str">
        <f>IF('2.1 Data FSVA 2025 &amp; Bobot'!A179="","",'2.1 Data FSVA 2025 &amp; Bobot'!A179)</f>
        <v/>
      </c>
      <c r="B179" s="2" t="str">
        <f>IF('2.1 Data FSVA 2025 &amp; Bobot'!B179="","",'2.1 Data FSVA 2025 &amp; Bobot'!B179)</f>
        <v/>
      </c>
      <c r="C179" s="1" t="str">
        <f>IF('2.1 Data FSVA 2025 &amp; Bobot'!C179="","",'2.1 Data FSVA 2025 &amp; Bobot'!C179)</f>
        <v/>
      </c>
      <c r="D179" s="1" t="str">
        <f>IF('2.1 Data FSVA 2025 &amp; Bobot'!D179="","",'2.1 Data FSVA 2025 &amp; Bobot'!D179)</f>
        <v/>
      </c>
      <c r="E179" s="1" t="str">
        <f>IF('2.1 Data FSVA 2025 &amp; Bobot'!E179="","",'2.1 Data FSVA 2025 &amp; Bobot'!E179)</f>
        <v/>
      </c>
      <c r="F179" s="2" t="str">
        <f>IF('2.1 Data FSVA 2025 &amp; Bobot'!F179="","",'2.1 Data FSVA 2025 &amp; Bobot'!F179)</f>
        <v/>
      </c>
      <c r="G179" s="64" t="str">
        <f>IF('2.1 Data FSVA 2025 &amp; Bobot'!G179="","",IF('2.1 Data FSVA 2025 &amp; Bobot'!G179&gt;='2.4 Prioritas Individu'!$Y$7,1,IF('2.1 Data FSVA 2025 &amp; Bobot'!G179&gt;='2.4 Prioritas Individu'!$Y$8,2,IF('2.1 Data FSVA 2025 &amp; Bobot'!G179&gt;='2.4 Prioritas Individu'!$Y$9,3,IF('2.1 Data FSVA 2025 &amp; Bobot'!G179&gt;='2.4 Prioritas Individu'!$Y$10,4,IF('2.1 Data FSVA 2025 &amp; Bobot'!G179&gt;='2.4 Prioritas Individu'!$Y$11,5,6))))))</f>
        <v/>
      </c>
      <c r="H179" s="64" t="str">
        <f>IF('2.1 Data FSVA 2025 &amp; Bobot'!I179="","",IF('2.1 Data FSVA 2025 &amp; Bobot'!I179&lt;'2.4 Prioritas Individu'!$Z$7,1,IF('2.1 Data FSVA 2025 &amp; Bobot'!I179&lt;'2.4 Prioritas Individu'!$Z$8,2,IF('2.1 Data FSVA 2025 &amp; Bobot'!I179&lt;'2.4 Prioritas Individu'!$Z$9,3,IF('2.1 Data FSVA 2025 &amp; Bobot'!I179&lt;'2.4 Prioritas Individu'!$Z$10,4,IF('2.1 Data FSVA 2025 &amp; Bobot'!I179&lt;'2.4 Prioritas Individu'!$Z$11,5,6))))))</f>
        <v/>
      </c>
      <c r="I179" s="64" t="str">
        <f>IF('2.1 Data FSVA 2025 &amp; Bobot'!K179="","",IF('2.1 Data FSVA 2025 &amp; Bobot'!K179&lt;'2.4 Prioritas Individu'!AA$7,1,IF('2.1 Data FSVA 2025 &amp; Bobot'!K179&lt;'2.4 Prioritas Individu'!AA$8,2,IF('2.1 Data FSVA 2025 &amp; Bobot'!K179&lt;'2.4 Prioritas Individu'!AA$9,3,IF('2.1 Data FSVA 2025 &amp; Bobot'!K179&lt;'2.4 Prioritas Individu'!AA$10,4,IF('2.1 Data FSVA 2025 &amp; Bobot'!K179&lt;'2.4 Prioritas Individu'!AA$11,5,6))))))</f>
        <v/>
      </c>
      <c r="J179" s="64" t="str">
        <f>IF('2.1 Data FSVA 2025 &amp; Bobot'!M179="","",IF('2.1 Data FSVA 2025 &amp; Bobot'!M179&lt;'2.4 Prioritas Individu'!AB$7,1,IF('2.1 Data FSVA 2025 &amp; Bobot'!M179&lt;'2.4 Prioritas Individu'!AB$8,2,IF('2.1 Data FSVA 2025 &amp; Bobot'!M179&lt;'2.4 Prioritas Individu'!AB$9,3,IF('2.1 Data FSVA 2025 &amp; Bobot'!M179&lt;'2.4 Prioritas Individu'!AB$10,4,IF('2.1 Data FSVA 2025 &amp; Bobot'!M179&lt;'2.4 Prioritas Individu'!AB$11,5,6))))))</f>
        <v/>
      </c>
      <c r="K179" s="64" t="str">
        <f>IF('2.1 Data FSVA 2025 &amp; Bobot'!O179="","",IF('2.1 Data FSVA 2025 &amp; Bobot'!O179&gt;='2.4 Prioritas Individu'!AC$7,1,IF('2.1 Data FSVA 2025 &amp; Bobot'!O179&gt;='2.4 Prioritas Individu'!AC$8,2,IF('2.1 Data FSVA 2025 &amp; Bobot'!O179&gt;='2.4 Prioritas Individu'!AC$9,3,IF('2.1 Data FSVA 2025 &amp; Bobot'!O179&gt;='2.4 Prioritas Individu'!AC$10,4,IF('2.1 Data FSVA 2025 &amp; Bobot'!O179&gt;='2.4 Prioritas Individu'!AC$11,5,6))))))</f>
        <v/>
      </c>
      <c r="L179" s="64" t="str">
        <f>IF('2.1 Data FSVA 2025 &amp; Bobot'!Q179="","",IF('2.1 Data FSVA 2025 &amp; Bobot'!Q179&gt;='2.4 Prioritas Individu'!AD$7,1,IF('2.1 Data FSVA 2025 &amp; Bobot'!Q179&gt;='2.4 Prioritas Individu'!AD$8,2,IF('2.1 Data FSVA 2025 &amp; Bobot'!Q179&gt;='2.4 Prioritas Individu'!AD$9,3,IF('2.1 Data FSVA 2025 &amp; Bobot'!Q179&gt;='2.4 Prioritas Individu'!AD$10,4,IF('2.1 Data FSVA 2025 &amp; Bobot'!Q179&gt;='2.4 Prioritas Individu'!AD$11,5,6))))))</f>
        <v/>
      </c>
      <c r="M179" s="64" t="str">
        <f>IF('2.1 Data FSVA 2025 &amp; Bobot'!S179="","",IF('2.1 Data FSVA 2025 &amp; Bobot'!S179&gt;='2.4 Prioritas Individu'!AE$7,1,IF('2.1 Data FSVA 2025 &amp; Bobot'!S179&gt;='2.4 Prioritas Individu'!AE$8,2,IF('2.1 Data FSVA 2025 &amp; Bobot'!S179&gt;='2.4 Prioritas Individu'!AE$9,3,IF('2.1 Data FSVA 2025 &amp; Bobot'!S179&gt;='2.4 Prioritas Individu'!AE$10,4,IF('2.1 Data FSVA 2025 &amp; Bobot'!S179&gt;='2.4 Prioritas Individu'!AE$11,5,6))))))</f>
        <v/>
      </c>
      <c r="N179" s="64" t="str">
        <f>IF('2.1 Data FSVA 2025 &amp; Bobot'!U179="","",IF('2.1 Data FSVA 2025 &amp; Bobot'!U179&lt;'2.4 Prioritas Individu'!AF$7,1,IF('2.1 Data FSVA 2025 &amp; Bobot'!U179&lt;'2.4 Prioritas Individu'!AF$8,2,IF('2.1 Data FSVA 2025 &amp; Bobot'!U179&lt;'2.4 Prioritas Individu'!AF$9,3,IF('2.1 Data FSVA 2025 &amp; Bobot'!U179&lt;'2.4 Prioritas Individu'!AF$10,4,IF('2.1 Data FSVA 2025 &amp; Bobot'!U179&lt;'2.4 Prioritas Individu'!AF$11,5,6))))))</f>
        <v/>
      </c>
      <c r="O179" s="64" t="str">
        <f>IF('2.1 Data FSVA 2025 &amp; Bobot'!W179="","",IF('2.1 Data FSVA 2025 &amp; Bobot'!W179&gt;='2.4 Prioritas Individu'!AG$7,1,IF('2.1 Data FSVA 2025 &amp; Bobot'!W179&gt;='2.4 Prioritas Individu'!AG$8,2,IF('2.1 Data FSVA 2025 &amp; Bobot'!W179&gt;='2.4 Prioritas Individu'!AG$9,3,IF('2.1 Data FSVA 2025 &amp; Bobot'!W179&gt;='2.4 Prioritas Individu'!AG$10,4,IF('2.1 Data FSVA 2025 &amp; Bobot'!W179&gt;='2.4 Prioritas Individu'!AG$11,5,6))))))</f>
        <v/>
      </c>
      <c r="P179" s="64" t="str">
        <f>IF('2.1 Data FSVA 2025 &amp; Bobot'!Y179="","",IF('2.1 Data FSVA 2025 &amp; Bobot'!Y179&lt;'2.4 Prioritas Individu'!AH$7,1,IF('2.1 Data FSVA 2025 &amp; Bobot'!Y179&lt;'2.4 Prioritas Individu'!AH$8,2,IF('2.1 Data FSVA 2025 &amp; Bobot'!Y179&lt;'2.4 Prioritas Individu'!AH$9,3,IF('2.1 Data FSVA 2025 &amp; Bobot'!Y179&lt;'2.4 Prioritas Individu'!AH$10,4,IF('2.1 Data FSVA 2025 &amp; Bobot'!Y179&lt;'2.4 Prioritas Individu'!AH$11,5,6))))))</f>
        <v/>
      </c>
      <c r="Q179" s="64" t="str">
        <f>IF('2.1 Data FSVA 2025 &amp; Bobot'!AA179="","",IF('2.1 Data FSVA 2025 &amp; Bobot'!AA179&lt;'2.4 Prioritas Individu'!AI$7,1,IF('2.1 Data FSVA 2025 &amp; Bobot'!AA179&lt;'2.4 Prioritas Individu'!AI$8,2,IF('2.1 Data FSVA 2025 &amp; Bobot'!AA179&lt;'2.4 Prioritas Individu'!AI$9,3,IF('2.1 Data FSVA 2025 &amp; Bobot'!AA179&lt;'2.4 Prioritas Individu'!AI$10,4,IF('2.1 Data FSVA 2025 &amp; Bobot'!AA179&lt;'2.4 Prioritas Individu'!AI$11,5,6))))))</f>
        <v/>
      </c>
      <c r="R179" s="64" t="str">
        <f>IF('2.1 Data FSVA 2025 &amp; Bobot'!AC179="","",IF('2.1 Data FSVA 2025 &amp; Bobot'!AC179&gt;='2.4 Prioritas Individu'!AJ$7,1,IF('2.1 Data FSVA 2025 &amp; Bobot'!AC179&gt;='2.4 Prioritas Individu'!AJ$8,2,IF('2.1 Data FSVA 2025 &amp; Bobot'!AC179&gt;='2.4 Prioritas Individu'!AJ$9,3,4))))</f>
        <v/>
      </c>
      <c r="S179" s="4" t="str">
        <f>'2.3 Indeks &amp; Cut off Komposit'!U183</f>
        <v>-</v>
      </c>
      <c r="T179" s="1" t="str">
        <f t="shared" si="4"/>
        <v>-</v>
      </c>
      <c r="U179" s="64" t="str">
        <f t="shared" si="5"/>
        <v>-</v>
      </c>
    </row>
    <row r="180" spans="1:21" x14ac:dyDescent="0.3">
      <c r="A180" s="1" t="str">
        <f>IF('2.1 Data FSVA 2025 &amp; Bobot'!A180="","",'2.1 Data FSVA 2025 &amp; Bobot'!A180)</f>
        <v/>
      </c>
      <c r="B180" s="2" t="str">
        <f>IF('2.1 Data FSVA 2025 &amp; Bobot'!B180="","",'2.1 Data FSVA 2025 &amp; Bobot'!B180)</f>
        <v/>
      </c>
      <c r="C180" s="1" t="str">
        <f>IF('2.1 Data FSVA 2025 &amp; Bobot'!C180="","",'2.1 Data FSVA 2025 &amp; Bobot'!C180)</f>
        <v/>
      </c>
      <c r="D180" s="1" t="str">
        <f>IF('2.1 Data FSVA 2025 &amp; Bobot'!D180="","",'2.1 Data FSVA 2025 &amp; Bobot'!D180)</f>
        <v/>
      </c>
      <c r="E180" s="1" t="str">
        <f>IF('2.1 Data FSVA 2025 &amp; Bobot'!E180="","",'2.1 Data FSVA 2025 &amp; Bobot'!E180)</f>
        <v/>
      </c>
      <c r="F180" s="2" t="str">
        <f>IF('2.1 Data FSVA 2025 &amp; Bobot'!F180="","",'2.1 Data FSVA 2025 &amp; Bobot'!F180)</f>
        <v/>
      </c>
      <c r="G180" s="64" t="str">
        <f>IF('2.1 Data FSVA 2025 &amp; Bobot'!G180="","",IF('2.1 Data FSVA 2025 &amp; Bobot'!G180&gt;='2.4 Prioritas Individu'!$Y$7,1,IF('2.1 Data FSVA 2025 &amp; Bobot'!G180&gt;='2.4 Prioritas Individu'!$Y$8,2,IF('2.1 Data FSVA 2025 &amp; Bobot'!G180&gt;='2.4 Prioritas Individu'!$Y$9,3,IF('2.1 Data FSVA 2025 &amp; Bobot'!G180&gt;='2.4 Prioritas Individu'!$Y$10,4,IF('2.1 Data FSVA 2025 &amp; Bobot'!G180&gt;='2.4 Prioritas Individu'!$Y$11,5,6))))))</f>
        <v/>
      </c>
      <c r="H180" s="64" t="str">
        <f>IF('2.1 Data FSVA 2025 &amp; Bobot'!I180="","",IF('2.1 Data FSVA 2025 &amp; Bobot'!I180&lt;'2.4 Prioritas Individu'!$Z$7,1,IF('2.1 Data FSVA 2025 &amp; Bobot'!I180&lt;'2.4 Prioritas Individu'!$Z$8,2,IF('2.1 Data FSVA 2025 &amp; Bobot'!I180&lt;'2.4 Prioritas Individu'!$Z$9,3,IF('2.1 Data FSVA 2025 &amp; Bobot'!I180&lt;'2.4 Prioritas Individu'!$Z$10,4,IF('2.1 Data FSVA 2025 &amp; Bobot'!I180&lt;'2.4 Prioritas Individu'!$Z$11,5,6))))))</f>
        <v/>
      </c>
      <c r="I180" s="64" t="str">
        <f>IF('2.1 Data FSVA 2025 &amp; Bobot'!K180="","",IF('2.1 Data FSVA 2025 &amp; Bobot'!K180&lt;'2.4 Prioritas Individu'!AA$7,1,IF('2.1 Data FSVA 2025 &amp; Bobot'!K180&lt;'2.4 Prioritas Individu'!AA$8,2,IF('2.1 Data FSVA 2025 &amp; Bobot'!K180&lt;'2.4 Prioritas Individu'!AA$9,3,IF('2.1 Data FSVA 2025 &amp; Bobot'!K180&lt;'2.4 Prioritas Individu'!AA$10,4,IF('2.1 Data FSVA 2025 &amp; Bobot'!K180&lt;'2.4 Prioritas Individu'!AA$11,5,6))))))</f>
        <v/>
      </c>
      <c r="J180" s="64" t="str">
        <f>IF('2.1 Data FSVA 2025 &amp; Bobot'!M180="","",IF('2.1 Data FSVA 2025 &amp; Bobot'!M180&lt;'2.4 Prioritas Individu'!AB$7,1,IF('2.1 Data FSVA 2025 &amp; Bobot'!M180&lt;'2.4 Prioritas Individu'!AB$8,2,IF('2.1 Data FSVA 2025 &amp; Bobot'!M180&lt;'2.4 Prioritas Individu'!AB$9,3,IF('2.1 Data FSVA 2025 &amp; Bobot'!M180&lt;'2.4 Prioritas Individu'!AB$10,4,IF('2.1 Data FSVA 2025 &amp; Bobot'!M180&lt;'2.4 Prioritas Individu'!AB$11,5,6))))))</f>
        <v/>
      </c>
      <c r="K180" s="64" t="str">
        <f>IF('2.1 Data FSVA 2025 &amp; Bobot'!O180="","",IF('2.1 Data FSVA 2025 &amp; Bobot'!O180&gt;='2.4 Prioritas Individu'!AC$7,1,IF('2.1 Data FSVA 2025 &amp; Bobot'!O180&gt;='2.4 Prioritas Individu'!AC$8,2,IF('2.1 Data FSVA 2025 &amp; Bobot'!O180&gt;='2.4 Prioritas Individu'!AC$9,3,IF('2.1 Data FSVA 2025 &amp; Bobot'!O180&gt;='2.4 Prioritas Individu'!AC$10,4,IF('2.1 Data FSVA 2025 &amp; Bobot'!O180&gt;='2.4 Prioritas Individu'!AC$11,5,6))))))</f>
        <v/>
      </c>
      <c r="L180" s="64" t="str">
        <f>IF('2.1 Data FSVA 2025 &amp; Bobot'!Q180="","",IF('2.1 Data FSVA 2025 &amp; Bobot'!Q180&gt;='2.4 Prioritas Individu'!AD$7,1,IF('2.1 Data FSVA 2025 &amp; Bobot'!Q180&gt;='2.4 Prioritas Individu'!AD$8,2,IF('2.1 Data FSVA 2025 &amp; Bobot'!Q180&gt;='2.4 Prioritas Individu'!AD$9,3,IF('2.1 Data FSVA 2025 &amp; Bobot'!Q180&gt;='2.4 Prioritas Individu'!AD$10,4,IF('2.1 Data FSVA 2025 &amp; Bobot'!Q180&gt;='2.4 Prioritas Individu'!AD$11,5,6))))))</f>
        <v/>
      </c>
      <c r="M180" s="64" t="str">
        <f>IF('2.1 Data FSVA 2025 &amp; Bobot'!S180="","",IF('2.1 Data FSVA 2025 &amp; Bobot'!S180&gt;='2.4 Prioritas Individu'!AE$7,1,IF('2.1 Data FSVA 2025 &amp; Bobot'!S180&gt;='2.4 Prioritas Individu'!AE$8,2,IF('2.1 Data FSVA 2025 &amp; Bobot'!S180&gt;='2.4 Prioritas Individu'!AE$9,3,IF('2.1 Data FSVA 2025 &amp; Bobot'!S180&gt;='2.4 Prioritas Individu'!AE$10,4,IF('2.1 Data FSVA 2025 &amp; Bobot'!S180&gt;='2.4 Prioritas Individu'!AE$11,5,6))))))</f>
        <v/>
      </c>
      <c r="N180" s="64" t="str">
        <f>IF('2.1 Data FSVA 2025 &amp; Bobot'!U180="","",IF('2.1 Data FSVA 2025 &amp; Bobot'!U180&lt;'2.4 Prioritas Individu'!AF$7,1,IF('2.1 Data FSVA 2025 &amp; Bobot'!U180&lt;'2.4 Prioritas Individu'!AF$8,2,IF('2.1 Data FSVA 2025 &amp; Bobot'!U180&lt;'2.4 Prioritas Individu'!AF$9,3,IF('2.1 Data FSVA 2025 &amp; Bobot'!U180&lt;'2.4 Prioritas Individu'!AF$10,4,IF('2.1 Data FSVA 2025 &amp; Bobot'!U180&lt;'2.4 Prioritas Individu'!AF$11,5,6))))))</f>
        <v/>
      </c>
      <c r="O180" s="64" t="str">
        <f>IF('2.1 Data FSVA 2025 &amp; Bobot'!W180="","",IF('2.1 Data FSVA 2025 &amp; Bobot'!W180&gt;='2.4 Prioritas Individu'!AG$7,1,IF('2.1 Data FSVA 2025 &amp; Bobot'!W180&gt;='2.4 Prioritas Individu'!AG$8,2,IF('2.1 Data FSVA 2025 &amp; Bobot'!W180&gt;='2.4 Prioritas Individu'!AG$9,3,IF('2.1 Data FSVA 2025 &amp; Bobot'!W180&gt;='2.4 Prioritas Individu'!AG$10,4,IF('2.1 Data FSVA 2025 &amp; Bobot'!W180&gt;='2.4 Prioritas Individu'!AG$11,5,6))))))</f>
        <v/>
      </c>
      <c r="P180" s="64" t="str">
        <f>IF('2.1 Data FSVA 2025 &amp; Bobot'!Y180="","",IF('2.1 Data FSVA 2025 &amp; Bobot'!Y180&lt;'2.4 Prioritas Individu'!AH$7,1,IF('2.1 Data FSVA 2025 &amp; Bobot'!Y180&lt;'2.4 Prioritas Individu'!AH$8,2,IF('2.1 Data FSVA 2025 &amp; Bobot'!Y180&lt;'2.4 Prioritas Individu'!AH$9,3,IF('2.1 Data FSVA 2025 &amp; Bobot'!Y180&lt;'2.4 Prioritas Individu'!AH$10,4,IF('2.1 Data FSVA 2025 &amp; Bobot'!Y180&lt;'2.4 Prioritas Individu'!AH$11,5,6))))))</f>
        <v/>
      </c>
      <c r="Q180" s="64" t="str">
        <f>IF('2.1 Data FSVA 2025 &amp; Bobot'!AA180="","",IF('2.1 Data FSVA 2025 &amp; Bobot'!AA180&lt;'2.4 Prioritas Individu'!AI$7,1,IF('2.1 Data FSVA 2025 &amp; Bobot'!AA180&lt;'2.4 Prioritas Individu'!AI$8,2,IF('2.1 Data FSVA 2025 &amp; Bobot'!AA180&lt;'2.4 Prioritas Individu'!AI$9,3,IF('2.1 Data FSVA 2025 &amp; Bobot'!AA180&lt;'2.4 Prioritas Individu'!AI$10,4,IF('2.1 Data FSVA 2025 &amp; Bobot'!AA180&lt;'2.4 Prioritas Individu'!AI$11,5,6))))))</f>
        <v/>
      </c>
      <c r="R180" s="64" t="str">
        <f>IF('2.1 Data FSVA 2025 &amp; Bobot'!AC180="","",IF('2.1 Data FSVA 2025 &amp; Bobot'!AC180&gt;='2.4 Prioritas Individu'!AJ$7,1,IF('2.1 Data FSVA 2025 &amp; Bobot'!AC180&gt;='2.4 Prioritas Individu'!AJ$8,2,IF('2.1 Data FSVA 2025 &amp; Bobot'!AC180&gt;='2.4 Prioritas Individu'!AJ$9,3,4))))</f>
        <v/>
      </c>
      <c r="S180" s="4" t="str">
        <f>'2.3 Indeks &amp; Cut off Komposit'!U184</f>
        <v>-</v>
      </c>
      <c r="T180" s="1" t="str">
        <f t="shared" si="4"/>
        <v>-</v>
      </c>
      <c r="U180" s="64" t="str">
        <f t="shared" si="5"/>
        <v>-</v>
      </c>
    </row>
    <row r="181" spans="1:21" x14ac:dyDescent="0.3">
      <c r="A181" s="1" t="str">
        <f>IF('2.1 Data FSVA 2025 &amp; Bobot'!A181="","",'2.1 Data FSVA 2025 &amp; Bobot'!A181)</f>
        <v/>
      </c>
      <c r="B181" s="2" t="str">
        <f>IF('2.1 Data FSVA 2025 &amp; Bobot'!B181="","",'2.1 Data FSVA 2025 &amp; Bobot'!B181)</f>
        <v/>
      </c>
      <c r="C181" s="1" t="str">
        <f>IF('2.1 Data FSVA 2025 &amp; Bobot'!C181="","",'2.1 Data FSVA 2025 &amp; Bobot'!C181)</f>
        <v/>
      </c>
      <c r="D181" s="1" t="str">
        <f>IF('2.1 Data FSVA 2025 &amp; Bobot'!D181="","",'2.1 Data FSVA 2025 &amp; Bobot'!D181)</f>
        <v/>
      </c>
      <c r="E181" s="1" t="str">
        <f>IF('2.1 Data FSVA 2025 &amp; Bobot'!E181="","",'2.1 Data FSVA 2025 &amp; Bobot'!E181)</f>
        <v/>
      </c>
      <c r="F181" s="2" t="str">
        <f>IF('2.1 Data FSVA 2025 &amp; Bobot'!F181="","",'2.1 Data FSVA 2025 &amp; Bobot'!F181)</f>
        <v/>
      </c>
      <c r="G181" s="64" t="str">
        <f>IF('2.1 Data FSVA 2025 &amp; Bobot'!G181="","",IF('2.1 Data FSVA 2025 &amp; Bobot'!G181&gt;='2.4 Prioritas Individu'!$Y$7,1,IF('2.1 Data FSVA 2025 &amp; Bobot'!G181&gt;='2.4 Prioritas Individu'!$Y$8,2,IF('2.1 Data FSVA 2025 &amp; Bobot'!G181&gt;='2.4 Prioritas Individu'!$Y$9,3,IF('2.1 Data FSVA 2025 &amp; Bobot'!G181&gt;='2.4 Prioritas Individu'!$Y$10,4,IF('2.1 Data FSVA 2025 &amp; Bobot'!G181&gt;='2.4 Prioritas Individu'!$Y$11,5,6))))))</f>
        <v/>
      </c>
      <c r="H181" s="64" t="str">
        <f>IF('2.1 Data FSVA 2025 &amp; Bobot'!I181="","",IF('2.1 Data FSVA 2025 &amp; Bobot'!I181&lt;'2.4 Prioritas Individu'!$Z$7,1,IF('2.1 Data FSVA 2025 &amp; Bobot'!I181&lt;'2.4 Prioritas Individu'!$Z$8,2,IF('2.1 Data FSVA 2025 &amp; Bobot'!I181&lt;'2.4 Prioritas Individu'!$Z$9,3,IF('2.1 Data FSVA 2025 &amp; Bobot'!I181&lt;'2.4 Prioritas Individu'!$Z$10,4,IF('2.1 Data FSVA 2025 &amp; Bobot'!I181&lt;'2.4 Prioritas Individu'!$Z$11,5,6))))))</f>
        <v/>
      </c>
      <c r="I181" s="64" t="str">
        <f>IF('2.1 Data FSVA 2025 &amp; Bobot'!K181="","",IF('2.1 Data FSVA 2025 &amp; Bobot'!K181&lt;'2.4 Prioritas Individu'!AA$7,1,IF('2.1 Data FSVA 2025 &amp; Bobot'!K181&lt;'2.4 Prioritas Individu'!AA$8,2,IF('2.1 Data FSVA 2025 &amp; Bobot'!K181&lt;'2.4 Prioritas Individu'!AA$9,3,IF('2.1 Data FSVA 2025 &amp; Bobot'!K181&lt;'2.4 Prioritas Individu'!AA$10,4,IF('2.1 Data FSVA 2025 &amp; Bobot'!K181&lt;'2.4 Prioritas Individu'!AA$11,5,6))))))</f>
        <v/>
      </c>
      <c r="J181" s="64" t="str">
        <f>IF('2.1 Data FSVA 2025 &amp; Bobot'!M181="","",IF('2.1 Data FSVA 2025 &amp; Bobot'!M181&lt;'2.4 Prioritas Individu'!AB$7,1,IF('2.1 Data FSVA 2025 &amp; Bobot'!M181&lt;'2.4 Prioritas Individu'!AB$8,2,IF('2.1 Data FSVA 2025 &amp; Bobot'!M181&lt;'2.4 Prioritas Individu'!AB$9,3,IF('2.1 Data FSVA 2025 &amp; Bobot'!M181&lt;'2.4 Prioritas Individu'!AB$10,4,IF('2.1 Data FSVA 2025 &amp; Bobot'!M181&lt;'2.4 Prioritas Individu'!AB$11,5,6))))))</f>
        <v/>
      </c>
      <c r="K181" s="64" t="str">
        <f>IF('2.1 Data FSVA 2025 &amp; Bobot'!O181="","",IF('2.1 Data FSVA 2025 &amp; Bobot'!O181&gt;='2.4 Prioritas Individu'!AC$7,1,IF('2.1 Data FSVA 2025 &amp; Bobot'!O181&gt;='2.4 Prioritas Individu'!AC$8,2,IF('2.1 Data FSVA 2025 &amp; Bobot'!O181&gt;='2.4 Prioritas Individu'!AC$9,3,IF('2.1 Data FSVA 2025 &amp; Bobot'!O181&gt;='2.4 Prioritas Individu'!AC$10,4,IF('2.1 Data FSVA 2025 &amp; Bobot'!O181&gt;='2.4 Prioritas Individu'!AC$11,5,6))))))</f>
        <v/>
      </c>
      <c r="L181" s="64" t="str">
        <f>IF('2.1 Data FSVA 2025 &amp; Bobot'!Q181="","",IF('2.1 Data FSVA 2025 &amp; Bobot'!Q181&gt;='2.4 Prioritas Individu'!AD$7,1,IF('2.1 Data FSVA 2025 &amp; Bobot'!Q181&gt;='2.4 Prioritas Individu'!AD$8,2,IF('2.1 Data FSVA 2025 &amp; Bobot'!Q181&gt;='2.4 Prioritas Individu'!AD$9,3,IF('2.1 Data FSVA 2025 &amp; Bobot'!Q181&gt;='2.4 Prioritas Individu'!AD$10,4,IF('2.1 Data FSVA 2025 &amp; Bobot'!Q181&gt;='2.4 Prioritas Individu'!AD$11,5,6))))))</f>
        <v/>
      </c>
      <c r="M181" s="64" t="str">
        <f>IF('2.1 Data FSVA 2025 &amp; Bobot'!S181="","",IF('2.1 Data FSVA 2025 &amp; Bobot'!S181&gt;='2.4 Prioritas Individu'!AE$7,1,IF('2.1 Data FSVA 2025 &amp; Bobot'!S181&gt;='2.4 Prioritas Individu'!AE$8,2,IF('2.1 Data FSVA 2025 &amp; Bobot'!S181&gt;='2.4 Prioritas Individu'!AE$9,3,IF('2.1 Data FSVA 2025 &amp; Bobot'!S181&gt;='2.4 Prioritas Individu'!AE$10,4,IF('2.1 Data FSVA 2025 &amp; Bobot'!S181&gt;='2.4 Prioritas Individu'!AE$11,5,6))))))</f>
        <v/>
      </c>
      <c r="N181" s="64" t="str">
        <f>IF('2.1 Data FSVA 2025 &amp; Bobot'!U181="","",IF('2.1 Data FSVA 2025 &amp; Bobot'!U181&lt;'2.4 Prioritas Individu'!AF$7,1,IF('2.1 Data FSVA 2025 &amp; Bobot'!U181&lt;'2.4 Prioritas Individu'!AF$8,2,IF('2.1 Data FSVA 2025 &amp; Bobot'!U181&lt;'2.4 Prioritas Individu'!AF$9,3,IF('2.1 Data FSVA 2025 &amp; Bobot'!U181&lt;'2.4 Prioritas Individu'!AF$10,4,IF('2.1 Data FSVA 2025 &amp; Bobot'!U181&lt;'2.4 Prioritas Individu'!AF$11,5,6))))))</f>
        <v/>
      </c>
      <c r="O181" s="64" t="str">
        <f>IF('2.1 Data FSVA 2025 &amp; Bobot'!W181="","",IF('2.1 Data FSVA 2025 &amp; Bobot'!W181&gt;='2.4 Prioritas Individu'!AG$7,1,IF('2.1 Data FSVA 2025 &amp; Bobot'!W181&gt;='2.4 Prioritas Individu'!AG$8,2,IF('2.1 Data FSVA 2025 &amp; Bobot'!W181&gt;='2.4 Prioritas Individu'!AG$9,3,IF('2.1 Data FSVA 2025 &amp; Bobot'!W181&gt;='2.4 Prioritas Individu'!AG$10,4,IF('2.1 Data FSVA 2025 &amp; Bobot'!W181&gt;='2.4 Prioritas Individu'!AG$11,5,6))))))</f>
        <v/>
      </c>
      <c r="P181" s="64" t="str">
        <f>IF('2.1 Data FSVA 2025 &amp; Bobot'!Y181="","",IF('2.1 Data FSVA 2025 &amp; Bobot'!Y181&lt;'2.4 Prioritas Individu'!AH$7,1,IF('2.1 Data FSVA 2025 &amp; Bobot'!Y181&lt;'2.4 Prioritas Individu'!AH$8,2,IF('2.1 Data FSVA 2025 &amp; Bobot'!Y181&lt;'2.4 Prioritas Individu'!AH$9,3,IF('2.1 Data FSVA 2025 &amp; Bobot'!Y181&lt;'2.4 Prioritas Individu'!AH$10,4,IF('2.1 Data FSVA 2025 &amp; Bobot'!Y181&lt;'2.4 Prioritas Individu'!AH$11,5,6))))))</f>
        <v/>
      </c>
      <c r="Q181" s="64" t="str">
        <f>IF('2.1 Data FSVA 2025 &amp; Bobot'!AA181="","",IF('2.1 Data FSVA 2025 &amp; Bobot'!AA181&lt;'2.4 Prioritas Individu'!AI$7,1,IF('2.1 Data FSVA 2025 &amp; Bobot'!AA181&lt;'2.4 Prioritas Individu'!AI$8,2,IF('2.1 Data FSVA 2025 &amp; Bobot'!AA181&lt;'2.4 Prioritas Individu'!AI$9,3,IF('2.1 Data FSVA 2025 &amp; Bobot'!AA181&lt;'2.4 Prioritas Individu'!AI$10,4,IF('2.1 Data FSVA 2025 &amp; Bobot'!AA181&lt;'2.4 Prioritas Individu'!AI$11,5,6))))))</f>
        <v/>
      </c>
      <c r="R181" s="64" t="str">
        <f>IF('2.1 Data FSVA 2025 &amp; Bobot'!AC181="","",IF('2.1 Data FSVA 2025 &amp; Bobot'!AC181&gt;='2.4 Prioritas Individu'!AJ$7,1,IF('2.1 Data FSVA 2025 &amp; Bobot'!AC181&gt;='2.4 Prioritas Individu'!AJ$8,2,IF('2.1 Data FSVA 2025 &amp; Bobot'!AC181&gt;='2.4 Prioritas Individu'!AJ$9,3,4))))</f>
        <v/>
      </c>
      <c r="S181" s="4" t="str">
        <f>'2.3 Indeks &amp; Cut off Komposit'!U185</f>
        <v>-</v>
      </c>
      <c r="T181" s="1" t="str">
        <f t="shared" si="4"/>
        <v>-</v>
      </c>
      <c r="U181" s="64" t="str">
        <f t="shared" si="5"/>
        <v>-</v>
      </c>
    </row>
    <row r="182" spans="1:21" x14ac:dyDescent="0.3">
      <c r="A182" s="1" t="str">
        <f>IF('2.1 Data FSVA 2025 &amp; Bobot'!A182="","",'2.1 Data FSVA 2025 &amp; Bobot'!A182)</f>
        <v/>
      </c>
      <c r="B182" s="2" t="str">
        <f>IF('2.1 Data FSVA 2025 &amp; Bobot'!B182="","",'2.1 Data FSVA 2025 &amp; Bobot'!B182)</f>
        <v/>
      </c>
      <c r="C182" s="1" t="str">
        <f>IF('2.1 Data FSVA 2025 &amp; Bobot'!C182="","",'2.1 Data FSVA 2025 &amp; Bobot'!C182)</f>
        <v/>
      </c>
      <c r="D182" s="1" t="str">
        <f>IF('2.1 Data FSVA 2025 &amp; Bobot'!D182="","",'2.1 Data FSVA 2025 &amp; Bobot'!D182)</f>
        <v/>
      </c>
      <c r="E182" s="1" t="str">
        <f>IF('2.1 Data FSVA 2025 &amp; Bobot'!E182="","",'2.1 Data FSVA 2025 &amp; Bobot'!E182)</f>
        <v/>
      </c>
      <c r="F182" s="2" t="str">
        <f>IF('2.1 Data FSVA 2025 &amp; Bobot'!F182="","",'2.1 Data FSVA 2025 &amp; Bobot'!F182)</f>
        <v/>
      </c>
      <c r="G182" s="64" t="str">
        <f>IF('2.1 Data FSVA 2025 &amp; Bobot'!G182="","",IF('2.1 Data FSVA 2025 &amp; Bobot'!G182&gt;='2.4 Prioritas Individu'!$Y$7,1,IF('2.1 Data FSVA 2025 &amp; Bobot'!G182&gt;='2.4 Prioritas Individu'!$Y$8,2,IF('2.1 Data FSVA 2025 &amp; Bobot'!G182&gt;='2.4 Prioritas Individu'!$Y$9,3,IF('2.1 Data FSVA 2025 &amp; Bobot'!G182&gt;='2.4 Prioritas Individu'!$Y$10,4,IF('2.1 Data FSVA 2025 &amp; Bobot'!G182&gt;='2.4 Prioritas Individu'!$Y$11,5,6))))))</f>
        <v/>
      </c>
      <c r="H182" s="64" t="str">
        <f>IF('2.1 Data FSVA 2025 &amp; Bobot'!I182="","",IF('2.1 Data FSVA 2025 &amp; Bobot'!I182&lt;'2.4 Prioritas Individu'!$Z$7,1,IF('2.1 Data FSVA 2025 &amp; Bobot'!I182&lt;'2.4 Prioritas Individu'!$Z$8,2,IF('2.1 Data FSVA 2025 &amp; Bobot'!I182&lt;'2.4 Prioritas Individu'!$Z$9,3,IF('2.1 Data FSVA 2025 &amp; Bobot'!I182&lt;'2.4 Prioritas Individu'!$Z$10,4,IF('2.1 Data FSVA 2025 &amp; Bobot'!I182&lt;'2.4 Prioritas Individu'!$Z$11,5,6))))))</f>
        <v/>
      </c>
      <c r="I182" s="64" t="str">
        <f>IF('2.1 Data FSVA 2025 &amp; Bobot'!K182="","",IF('2.1 Data FSVA 2025 &amp; Bobot'!K182&lt;'2.4 Prioritas Individu'!AA$7,1,IF('2.1 Data FSVA 2025 &amp; Bobot'!K182&lt;'2.4 Prioritas Individu'!AA$8,2,IF('2.1 Data FSVA 2025 &amp; Bobot'!K182&lt;'2.4 Prioritas Individu'!AA$9,3,IF('2.1 Data FSVA 2025 &amp; Bobot'!K182&lt;'2.4 Prioritas Individu'!AA$10,4,IF('2.1 Data FSVA 2025 &amp; Bobot'!K182&lt;'2.4 Prioritas Individu'!AA$11,5,6))))))</f>
        <v/>
      </c>
      <c r="J182" s="64" t="str">
        <f>IF('2.1 Data FSVA 2025 &amp; Bobot'!M182="","",IF('2.1 Data FSVA 2025 &amp; Bobot'!M182&lt;'2.4 Prioritas Individu'!AB$7,1,IF('2.1 Data FSVA 2025 &amp; Bobot'!M182&lt;'2.4 Prioritas Individu'!AB$8,2,IF('2.1 Data FSVA 2025 &amp; Bobot'!M182&lt;'2.4 Prioritas Individu'!AB$9,3,IF('2.1 Data FSVA 2025 &amp; Bobot'!M182&lt;'2.4 Prioritas Individu'!AB$10,4,IF('2.1 Data FSVA 2025 &amp; Bobot'!M182&lt;'2.4 Prioritas Individu'!AB$11,5,6))))))</f>
        <v/>
      </c>
      <c r="K182" s="64" t="str">
        <f>IF('2.1 Data FSVA 2025 &amp; Bobot'!O182="","",IF('2.1 Data FSVA 2025 &amp; Bobot'!O182&gt;='2.4 Prioritas Individu'!AC$7,1,IF('2.1 Data FSVA 2025 &amp; Bobot'!O182&gt;='2.4 Prioritas Individu'!AC$8,2,IF('2.1 Data FSVA 2025 &amp; Bobot'!O182&gt;='2.4 Prioritas Individu'!AC$9,3,IF('2.1 Data FSVA 2025 &amp; Bobot'!O182&gt;='2.4 Prioritas Individu'!AC$10,4,IF('2.1 Data FSVA 2025 &amp; Bobot'!O182&gt;='2.4 Prioritas Individu'!AC$11,5,6))))))</f>
        <v/>
      </c>
      <c r="L182" s="64" t="str">
        <f>IF('2.1 Data FSVA 2025 &amp; Bobot'!Q182="","",IF('2.1 Data FSVA 2025 &amp; Bobot'!Q182&gt;='2.4 Prioritas Individu'!AD$7,1,IF('2.1 Data FSVA 2025 &amp; Bobot'!Q182&gt;='2.4 Prioritas Individu'!AD$8,2,IF('2.1 Data FSVA 2025 &amp; Bobot'!Q182&gt;='2.4 Prioritas Individu'!AD$9,3,IF('2.1 Data FSVA 2025 &amp; Bobot'!Q182&gt;='2.4 Prioritas Individu'!AD$10,4,IF('2.1 Data FSVA 2025 &amp; Bobot'!Q182&gt;='2.4 Prioritas Individu'!AD$11,5,6))))))</f>
        <v/>
      </c>
      <c r="M182" s="64" t="str">
        <f>IF('2.1 Data FSVA 2025 &amp; Bobot'!S182="","",IF('2.1 Data FSVA 2025 &amp; Bobot'!S182&gt;='2.4 Prioritas Individu'!AE$7,1,IF('2.1 Data FSVA 2025 &amp; Bobot'!S182&gt;='2.4 Prioritas Individu'!AE$8,2,IF('2.1 Data FSVA 2025 &amp; Bobot'!S182&gt;='2.4 Prioritas Individu'!AE$9,3,IF('2.1 Data FSVA 2025 &amp; Bobot'!S182&gt;='2.4 Prioritas Individu'!AE$10,4,IF('2.1 Data FSVA 2025 &amp; Bobot'!S182&gt;='2.4 Prioritas Individu'!AE$11,5,6))))))</f>
        <v/>
      </c>
      <c r="N182" s="64" t="str">
        <f>IF('2.1 Data FSVA 2025 &amp; Bobot'!U182="","",IF('2.1 Data FSVA 2025 &amp; Bobot'!U182&lt;'2.4 Prioritas Individu'!AF$7,1,IF('2.1 Data FSVA 2025 &amp; Bobot'!U182&lt;'2.4 Prioritas Individu'!AF$8,2,IF('2.1 Data FSVA 2025 &amp; Bobot'!U182&lt;'2.4 Prioritas Individu'!AF$9,3,IF('2.1 Data FSVA 2025 &amp; Bobot'!U182&lt;'2.4 Prioritas Individu'!AF$10,4,IF('2.1 Data FSVA 2025 &amp; Bobot'!U182&lt;'2.4 Prioritas Individu'!AF$11,5,6))))))</f>
        <v/>
      </c>
      <c r="O182" s="64" t="str">
        <f>IF('2.1 Data FSVA 2025 &amp; Bobot'!W182="","",IF('2.1 Data FSVA 2025 &amp; Bobot'!W182&gt;='2.4 Prioritas Individu'!AG$7,1,IF('2.1 Data FSVA 2025 &amp; Bobot'!W182&gt;='2.4 Prioritas Individu'!AG$8,2,IF('2.1 Data FSVA 2025 &amp; Bobot'!W182&gt;='2.4 Prioritas Individu'!AG$9,3,IF('2.1 Data FSVA 2025 &amp; Bobot'!W182&gt;='2.4 Prioritas Individu'!AG$10,4,IF('2.1 Data FSVA 2025 &amp; Bobot'!W182&gt;='2.4 Prioritas Individu'!AG$11,5,6))))))</f>
        <v/>
      </c>
      <c r="P182" s="64" t="str">
        <f>IF('2.1 Data FSVA 2025 &amp; Bobot'!Y182="","",IF('2.1 Data FSVA 2025 &amp; Bobot'!Y182&lt;'2.4 Prioritas Individu'!AH$7,1,IF('2.1 Data FSVA 2025 &amp; Bobot'!Y182&lt;'2.4 Prioritas Individu'!AH$8,2,IF('2.1 Data FSVA 2025 &amp; Bobot'!Y182&lt;'2.4 Prioritas Individu'!AH$9,3,IF('2.1 Data FSVA 2025 &amp; Bobot'!Y182&lt;'2.4 Prioritas Individu'!AH$10,4,IF('2.1 Data FSVA 2025 &amp; Bobot'!Y182&lt;'2.4 Prioritas Individu'!AH$11,5,6))))))</f>
        <v/>
      </c>
      <c r="Q182" s="64" t="str">
        <f>IF('2.1 Data FSVA 2025 &amp; Bobot'!AA182="","",IF('2.1 Data FSVA 2025 &amp; Bobot'!AA182&lt;'2.4 Prioritas Individu'!AI$7,1,IF('2.1 Data FSVA 2025 &amp; Bobot'!AA182&lt;'2.4 Prioritas Individu'!AI$8,2,IF('2.1 Data FSVA 2025 &amp; Bobot'!AA182&lt;'2.4 Prioritas Individu'!AI$9,3,IF('2.1 Data FSVA 2025 &amp; Bobot'!AA182&lt;'2.4 Prioritas Individu'!AI$10,4,IF('2.1 Data FSVA 2025 &amp; Bobot'!AA182&lt;'2.4 Prioritas Individu'!AI$11,5,6))))))</f>
        <v/>
      </c>
      <c r="R182" s="64" t="str">
        <f>IF('2.1 Data FSVA 2025 &amp; Bobot'!AC182="","",IF('2.1 Data FSVA 2025 &amp; Bobot'!AC182&gt;='2.4 Prioritas Individu'!AJ$7,1,IF('2.1 Data FSVA 2025 &amp; Bobot'!AC182&gt;='2.4 Prioritas Individu'!AJ$8,2,IF('2.1 Data FSVA 2025 &amp; Bobot'!AC182&gt;='2.4 Prioritas Individu'!AJ$9,3,4))))</f>
        <v/>
      </c>
      <c r="S182" s="4" t="str">
        <f>'2.3 Indeks &amp; Cut off Komposit'!U186</f>
        <v>-</v>
      </c>
      <c r="T182" s="1" t="str">
        <f t="shared" si="4"/>
        <v>-</v>
      </c>
      <c r="U182" s="64" t="str">
        <f t="shared" si="5"/>
        <v>-</v>
      </c>
    </row>
    <row r="183" spans="1:21" x14ac:dyDescent="0.3">
      <c r="A183" s="1" t="str">
        <f>IF('2.1 Data FSVA 2025 &amp; Bobot'!A183="","",'2.1 Data FSVA 2025 &amp; Bobot'!A183)</f>
        <v/>
      </c>
      <c r="B183" s="2" t="str">
        <f>IF('2.1 Data FSVA 2025 &amp; Bobot'!B183="","",'2.1 Data FSVA 2025 &amp; Bobot'!B183)</f>
        <v/>
      </c>
      <c r="C183" s="1" t="str">
        <f>IF('2.1 Data FSVA 2025 &amp; Bobot'!C183="","",'2.1 Data FSVA 2025 &amp; Bobot'!C183)</f>
        <v/>
      </c>
      <c r="D183" s="1" t="str">
        <f>IF('2.1 Data FSVA 2025 &amp; Bobot'!D183="","",'2.1 Data FSVA 2025 &amp; Bobot'!D183)</f>
        <v/>
      </c>
      <c r="E183" s="1" t="str">
        <f>IF('2.1 Data FSVA 2025 &amp; Bobot'!E183="","",'2.1 Data FSVA 2025 &amp; Bobot'!E183)</f>
        <v/>
      </c>
      <c r="F183" s="2" t="str">
        <f>IF('2.1 Data FSVA 2025 &amp; Bobot'!F183="","",'2.1 Data FSVA 2025 &amp; Bobot'!F183)</f>
        <v/>
      </c>
      <c r="G183" s="64" t="str">
        <f>IF('2.1 Data FSVA 2025 &amp; Bobot'!G183="","",IF('2.1 Data FSVA 2025 &amp; Bobot'!G183&gt;='2.4 Prioritas Individu'!$Y$7,1,IF('2.1 Data FSVA 2025 &amp; Bobot'!G183&gt;='2.4 Prioritas Individu'!$Y$8,2,IF('2.1 Data FSVA 2025 &amp; Bobot'!G183&gt;='2.4 Prioritas Individu'!$Y$9,3,IF('2.1 Data FSVA 2025 &amp; Bobot'!G183&gt;='2.4 Prioritas Individu'!$Y$10,4,IF('2.1 Data FSVA 2025 &amp; Bobot'!G183&gt;='2.4 Prioritas Individu'!$Y$11,5,6))))))</f>
        <v/>
      </c>
      <c r="H183" s="64" t="str">
        <f>IF('2.1 Data FSVA 2025 &amp; Bobot'!I183="","",IF('2.1 Data FSVA 2025 &amp; Bobot'!I183&lt;'2.4 Prioritas Individu'!$Z$7,1,IF('2.1 Data FSVA 2025 &amp; Bobot'!I183&lt;'2.4 Prioritas Individu'!$Z$8,2,IF('2.1 Data FSVA 2025 &amp; Bobot'!I183&lt;'2.4 Prioritas Individu'!$Z$9,3,IF('2.1 Data FSVA 2025 &amp; Bobot'!I183&lt;'2.4 Prioritas Individu'!$Z$10,4,IF('2.1 Data FSVA 2025 &amp; Bobot'!I183&lt;'2.4 Prioritas Individu'!$Z$11,5,6))))))</f>
        <v/>
      </c>
      <c r="I183" s="64" t="str">
        <f>IF('2.1 Data FSVA 2025 &amp; Bobot'!K183="","",IF('2.1 Data FSVA 2025 &amp; Bobot'!K183&lt;'2.4 Prioritas Individu'!AA$7,1,IF('2.1 Data FSVA 2025 &amp; Bobot'!K183&lt;'2.4 Prioritas Individu'!AA$8,2,IF('2.1 Data FSVA 2025 &amp; Bobot'!K183&lt;'2.4 Prioritas Individu'!AA$9,3,IF('2.1 Data FSVA 2025 &amp; Bobot'!K183&lt;'2.4 Prioritas Individu'!AA$10,4,IF('2.1 Data FSVA 2025 &amp; Bobot'!K183&lt;'2.4 Prioritas Individu'!AA$11,5,6))))))</f>
        <v/>
      </c>
      <c r="J183" s="64" t="str">
        <f>IF('2.1 Data FSVA 2025 &amp; Bobot'!M183="","",IF('2.1 Data FSVA 2025 &amp; Bobot'!M183&lt;'2.4 Prioritas Individu'!AB$7,1,IF('2.1 Data FSVA 2025 &amp; Bobot'!M183&lt;'2.4 Prioritas Individu'!AB$8,2,IF('2.1 Data FSVA 2025 &amp; Bobot'!M183&lt;'2.4 Prioritas Individu'!AB$9,3,IF('2.1 Data FSVA 2025 &amp; Bobot'!M183&lt;'2.4 Prioritas Individu'!AB$10,4,IF('2.1 Data FSVA 2025 &amp; Bobot'!M183&lt;'2.4 Prioritas Individu'!AB$11,5,6))))))</f>
        <v/>
      </c>
      <c r="K183" s="64" t="str">
        <f>IF('2.1 Data FSVA 2025 &amp; Bobot'!O183="","",IF('2.1 Data FSVA 2025 &amp; Bobot'!O183&gt;='2.4 Prioritas Individu'!AC$7,1,IF('2.1 Data FSVA 2025 &amp; Bobot'!O183&gt;='2.4 Prioritas Individu'!AC$8,2,IF('2.1 Data FSVA 2025 &amp; Bobot'!O183&gt;='2.4 Prioritas Individu'!AC$9,3,IF('2.1 Data FSVA 2025 &amp; Bobot'!O183&gt;='2.4 Prioritas Individu'!AC$10,4,IF('2.1 Data FSVA 2025 &amp; Bobot'!O183&gt;='2.4 Prioritas Individu'!AC$11,5,6))))))</f>
        <v/>
      </c>
      <c r="L183" s="64" t="str">
        <f>IF('2.1 Data FSVA 2025 &amp; Bobot'!Q183="","",IF('2.1 Data FSVA 2025 &amp; Bobot'!Q183&gt;='2.4 Prioritas Individu'!AD$7,1,IF('2.1 Data FSVA 2025 &amp; Bobot'!Q183&gt;='2.4 Prioritas Individu'!AD$8,2,IF('2.1 Data FSVA 2025 &amp; Bobot'!Q183&gt;='2.4 Prioritas Individu'!AD$9,3,IF('2.1 Data FSVA 2025 &amp; Bobot'!Q183&gt;='2.4 Prioritas Individu'!AD$10,4,IF('2.1 Data FSVA 2025 &amp; Bobot'!Q183&gt;='2.4 Prioritas Individu'!AD$11,5,6))))))</f>
        <v/>
      </c>
      <c r="M183" s="64" t="str">
        <f>IF('2.1 Data FSVA 2025 &amp; Bobot'!S183="","",IF('2.1 Data FSVA 2025 &amp; Bobot'!S183&gt;='2.4 Prioritas Individu'!AE$7,1,IF('2.1 Data FSVA 2025 &amp; Bobot'!S183&gt;='2.4 Prioritas Individu'!AE$8,2,IF('2.1 Data FSVA 2025 &amp; Bobot'!S183&gt;='2.4 Prioritas Individu'!AE$9,3,IF('2.1 Data FSVA 2025 &amp; Bobot'!S183&gt;='2.4 Prioritas Individu'!AE$10,4,IF('2.1 Data FSVA 2025 &amp; Bobot'!S183&gt;='2.4 Prioritas Individu'!AE$11,5,6))))))</f>
        <v/>
      </c>
      <c r="N183" s="64" t="str">
        <f>IF('2.1 Data FSVA 2025 &amp; Bobot'!U183="","",IF('2.1 Data FSVA 2025 &amp; Bobot'!U183&lt;'2.4 Prioritas Individu'!AF$7,1,IF('2.1 Data FSVA 2025 &amp; Bobot'!U183&lt;'2.4 Prioritas Individu'!AF$8,2,IF('2.1 Data FSVA 2025 &amp; Bobot'!U183&lt;'2.4 Prioritas Individu'!AF$9,3,IF('2.1 Data FSVA 2025 &amp; Bobot'!U183&lt;'2.4 Prioritas Individu'!AF$10,4,IF('2.1 Data FSVA 2025 &amp; Bobot'!U183&lt;'2.4 Prioritas Individu'!AF$11,5,6))))))</f>
        <v/>
      </c>
      <c r="O183" s="64" t="str">
        <f>IF('2.1 Data FSVA 2025 &amp; Bobot'!W183="","",IF('2.1 Data FSVA 2025 &amp; Bobot'!W183&gt;='2.4 Prioritas Individu'!AG$7,1,IF('2.1 Data FSVA 2025 &amp; Bobot'!W183&gt;='2.4 Prioritas Individu'!AG$8,2,IF('2.1 Data FSVA 2025 &amp; Bobot'!W183&gt;='2.4 Prioritas Individu'!AG$9,3,IF('2.1 Data FSVA 2025 &amp; Bobot'!W183&gt;='2.4 Prioritas Individu'!AG$10,4,IF('2.1 Data FSVA 2025 &amp; Bobot'!W183&gt;='2.4 Prioritas Individu'!AG$11,5,6))))))</f>
        <v/>
      </c>
      <c r="P183" s="64" t="str">
        <f>IF('2.1 Data FSVA 2025 &amp; Bobot'!Y183="","",IF('2.1 Data FSVA 2025 &amp; Bobot'!Y183&lt;'2.4 Prioritas Individu'!AH$7,1,IF('2.1 Data FSVA 2025 &amp; Bobot'!Y183&lt;'2.4 Prioritas Individu'!AH$8,2,IF('2.1 Data FSVA 2025 &amp; Bobot'!Y183&lt;'2.4 Prioritas Individu'!AH$9,3,IF('2.1 Data FSVA 2025 &amp; Bobot'!Y183&lt;'2.4 Prioritas Individu'!AH$10,4,IF('2.1 Data FSVA 2025 &amp; Bobot'!Y183&lt;'2.4 Prioritas Individu'!AH$11,5,6))))))</f>
        <v/>
      </c>
      <c r="Q183" s="64" t="str">
        <f>IF('2.1 Data FSVA 2025 &amp; Bobot'!AA183="","",IF('2.1 Data FSVA 2025 &amp; Bobot'!AA183&lt;'2.4 Prioritas Individu'!AI$7,1,IF('2.1 Data FSVA 2025 &amp; Bobot'!AA183&lt;'2.4 Prioritas Individu'!AI$8,2,IF('2.1 Data FSVA 2025 &amp; Bobot'!AA183&lt;'2.4 Prioritas Individu'!AI$9,3,IF('2.1 Data FSVA 2025 &amp; Bobot'!AA183&lt;'2.4 Prioritas Individu'!AI$10,4,IF('2.1 Data FSVA 2025 &amp; Bobot'!AA183&lt;'2.4 Prioritas Individu'!AI$11,5,6))))))</f>
        <v/>
      </c>
      <c r="R183" s="64" t="str">
        <f>IF('2.1 Data FSVA 2025 &amp; Bobot'!AC183="","",IF('2.1 Data FSVA 2025 &amp; Bobot'!AC183&gt;='2.4 Prioritas Individu'!AJ$7,1,IF('2.1 Data FSVA 2025 &amp; Bobot'!AC183&gt;='2.4 Prioritas Individu'!AJ$8,2,IF('2.1 Data FSVA 2025 &amp; Bobot'!AC183&gt;='2.4 Prioritas Individu'!AJ$9,3,4))))</f>
        <v/>
      </c>
      <c r="S183" s="4" t="str">
        <f>'2.3 Indeks &amp; Cut off Komposit'!U187</f>
        <v>-</v>
      </c>
      <c r="T183" s="1" t="str">
        <f t="shared" si="4"/>
        <v>-</v>
      </c>
      <c r="U183" s="64" t="str">
        <f t="shared" si="5"/>
        <v>-</v>
      </c>
    </row>
    <row r="184" spans="1:21" x14ac:dyDescent="0.3">
      <c r="A184" s="1" t="str">
        <f>IF('2.1 Data FSVA 2025 &amp; Bobot'!A184="","",'2.1 Data FSVA 2025 &amp; Bobot'!A184)</f>
        <v/>
      </c>
      <c r="B184" s="2" t="str">
        <f>IF('2.1 Data FSVA 2025 &amp; Bobot'!B184="","",'2.1 Data FSVA 2025 &amp; Bobot'!B184)</f>
        <v/>
      </c>
      <c r="C184" s="1" t="str">
        <f>IF('2.1 Data FSVA 2025 &amp; Bobot'!C184="","",'2.1 Data FSVA 2025 &amp; Bobot'!C184)</f>
        <v/>
      </c>
      <c r="D184" s="1" t="str">
        <f>IF('2.1 Data FSVA 2025 &amp; Bobot'!D184="","",'2.1 Data FSVA 2025 &amp; Bobot'!D184)</f>
        <v/>
      </c>
      <c r="E184" s="1" t="str">
        <f>IF('2.1 Data FSVA 2025 &amp; Bobot'!E184="","",'2.1 Data FSVA 2025 &amp; Bobot'!E184)</f>
        <v/>
      </c>
      <c r="F184" s="2" t="str">
        <f>IF('2.1 Data FSVA 2025 &amp; Bobot'!F184="","",'2.1 Data FSVA 2025 &amp; Bobot'!F184)</f>
        <v/>
      </c>
      <c r="G184" s="64" t="str">
        <f>IF('2.1 Data FSVA 2025 &amp; Bobot'!G184="","",IF('2.1 Data FSVA 2025 &amp; Bobot'!G184&gt;='2.4 Prioritas Individu'!$Y$7,1,IF('2.1 Data FSVA 2025 &amp; Bobot'!G184&gt;='2.4 Prioritas Individu'!$Y$8,2,IF('2.1 Data FSVA 2025 &amp; Bobot'!G184&gt;='2.4 Prioritas Individu'!$Y$9,3,IF('2.1 Data FSVA 2025 &amp; Bobot'!G184&gt;='2.4 Prioritas Individu'!$Y$10,4,IF('2.1 Data FSVA 2025 &amp; Bobot'!G184&gt;='2.4 Prioritas Individu'!$Y$11,5,6))))))</f>
        <v/>
      </c>
      <c r="H184" s="64" t="str">
        <f>IF('2.1 Data FSVA 2025 &amp; Bobot'!I184="","",IF('2.1 Data FSVA 2025 &amp; Bobot'!I184&lt;'2.4 Prioritas Individu'!$Z$7,1,IF('2.1 Data FSVA 2025 &amp; Bobot'!I184&lt;'2.4 Prioritas Individu'!$Z$8,2,IF('2.1 Data FSVA 2025 &amp; Bobot'!I184&lt;'2.4 Prioritas Individu'!$Z$9,3,IF('2.1 Data FSVA 2025 &amp; Bobot'!I184&lt;'2.4 Prioritas Individu'!$Z$10,4,IF('2.1 Data FSVA 2025 &amp; Bobot'!I184&lt;'2.4 Prioritas Individu'!$Z$11,5,6))))))</f>
        <v/>
      </c>
      <c r="I184" s="64" t="str">
        <f>IF('2.1 Data FSVA 2025 &amp; Bobot'!K184="","",IF('2.1 Data FSVA 2025 &amp; Bobot'!K184&lt;'2.4 Prioritas Individu'!AA$7,1,IF('2.1 Data FSVA 2025 &amp; Bobot'!K184&lt;'2.4 Prioritas Individu'!AA$8,2,IF('2.1 Data FSVA 2025 &amp; Bobot'!K184&lt;'2.4 Prioritas Individu'!AA$9,3,IF('2.1 Data FSVA 2025 &amp; Bobot'!K184&lt;'2.4 Prioritas Individu'!AA$10,4,IF('2.1 Data FSVA 2025 &amp; Bobot'!K184&lt;'2.4 Prioritas Individu'!AA$11,5,6))))))</f>
        <v/>
      </c>
      <c r="J184" s="64" t="str">
        <f>IF('2.1 Data FSVA 2025 &amp; Bobot'!M184="","",IF('2.1 Data FSVA 2025 &amp; Bobot'!M184&lt;'2.4 Prioritas Individu'!AB$7,1,IF('2.1 Data FSVA 2025 &amp; Bobot'!M184&lt;'2.4 Prioritas Individu'!AB$8,2,IF('2.1 Data FSVA 2025 &amp; Bobot'!M184&lt;'2.4 Prioritas Individu'!AB$9,3,IF('2.1 Data FSVA 2025 &amp; Bobot'!M184&lt;'2.4 Prioritas Individu'!AB$10,4,IF('2.1 Data FSVA 2025 &amp; Bobot'!M184&lt;'2.4 Prioritas Individu'!AB$11,5,6))))))</f>
        <v/>
      </c>
      <c r="K184" s="64" t="str">
        <f>IF('2.1 Data FSVA 2025 &amp; Bobot'!O184="","",IF('2.1 Data FSVA 2025 &amp; Bobot'!O184&gt;='2.4 Prioritas Individu'!AC$7,1,IF('2.1 Data FSVA 2025 &amp; Bobot'!O184&gt;='2.4 Prioritas Individu'!AC$8,2,IF('2.1 Data FSVA 2025 &amp; Bobot'!O184&gt;='2.4 Prioritas Individu'!AC$9,3,IF('2.1 Data FSVA 2025 &amp; Bobot'!O184&gt;='2.4 Prioritas Individu'!AC$10,4,IF('2.1 Data FSVA 2025 &amp; Bobot'!O184&gt;='2.4 Prioritas Individu'!AC$11,5,6))))))</f>
        <v/>
      </c>
      <c r="L184" s="64" t="str">
        <f>IF('2.1 Data FSVA 2025 &amp; Bobot'!Q184="","",IF('2.1 Data FSVA 2025 &amp; Bobot'!Q184&gt;='2.4 Prioritas Individu'!AD$7,1,IF('2.1 Data FSVA 2025 &amp; Bobot'!Q184&gt;='2.4 Prioritas Individu'!AD$8,2,IF('2.1 Data FSVA 2025 &amp; Bobot'!Q184&gt;='2.4 Prioritas Individu'!AD$9,3,IF('2.1 Data FSVA 2025 &amp; Bobot'!Q184&gt;='2.4 Prioritas Individu'!AD$10,4,IF('2.1 Data FSVA 2025 &amp; Bobot'!Q184&gt;='2.4 Prioritas Individu'!AD$11,5,6))))))</f>
        <v/>
      </c>
      <c r="M184" s="64" t="str">
        <f>IF('2.1 Data FSVA 2025 &amp; Bobot'!S184="","",IF('2.1 Data FSVA 2025 &amp; Bobot'!S184&gt;='2.4 Prioritas Individu'!AE$7,1,IF('2.1 Data FSVA 2025 &amp; Bobot'!S184&gt;='2.4 Prioritas Individu'!AE$8,2,IF('2.1 Data FSVA 2025 &amp; Bobot'!S184&gt;='2.4 Prioritas Individu'!AE$9,3,IF('2.1 Data FSVA 2025 &amp; Bobot'!S184&gt;='2.4 Prioritas Individu'!AE$10,4,IF('2.1 Data FSVA 2025 &amp; Bobot'!S184&gt;='2.4 Prioritas Individu'!AE$11,5,6))))))</f>
        <v/>
      </c>
      <c r="N184" s="64" t="str">
        <f>IF('2.1 Data FSVA 2025 &amp; Bobot'!U184="","",IF('2.1 Data FSVA 2025 &amp; Bobot'!U184&lt;'2.4 Prioritas Individu'!AF$7,1,IF('2.1 Data FSVA 2025 &amp; Bobot'!U184&lt;'2.4 Prioritas Individu'!AF$8,2,IF('2.1 Data FSVA 2025 &amp; Bobot'!U184&lt;'2.4 Prioritas Individu'!AF$9,3,IF('2.1 Data FSVA 2025 &amp; Bobot'!U184&lt;'2.4 Prioritas Individu'!AF$10,4,IF('2.1 Data FSVA 2025 &amp; Bobot'!U184&lt;'2.4 Prioritas Individu'!AF$11,5,6))))))</f>
        <v/>
      </c>
      <c r="O184" s="64" t="str">
        <f>IF('2.1 Data FSVA 2025 &amp; Bobot'!W184="","",IF('2.1 Data FSVA 2025 &amp; Bobot'!W184&gt;='2.4 Prioritas Individu'!AG$7,1,IF('2.1 Data FSVA 2025 &amp; Bobot'!W184&gt;='2.4 Prioritas Individu'!AG$8,2,IF('2.1 Data FSVA 2025 &amp; Bobot'!W184&gt;='2.4 Prioritas Individu'!AG$9,3,IF('2.1 Data FSVA 2025 &amp; Bobot'!W184&gt;='2.4 Prioritas Individu'!AG$10,4,IF('2.1 Data FSVA 2025 &amp; Bobot'!W184&gt;='2.4 Prioritas Individu'!AG$11,5,6))))))</f>
        <v/>
      </c>
      <c r="P184" s="64" t="str">
        <f>IF('2.1 Data FSVA 2025 &amp; Bobot'!Y184="","",IF('2.1 Data FSVA 2025 &amp; Bobot'!Y184&lt;'2.4 Prioritas Individu'!AH$7,1,IF('2.1 Data FSVA 2025 &amp; Bobot'!Y184&lt;'2.4 Prioritas Individu'!AH$8,2,IF('2.1 Data FSVA 2025 &amp; Bobot'!Y184&lt;'2.4 Prioritas Individu'!AH$9,3,IF('2.1 Data FSVA 2025 &amp; Bobot'!Y184&lt;'2.4 Prioritas Individu'!AH$10,4,IF('2.1 Data FSVA 2025 &amp; Bobot'!Y184&lt;'2.4 Prioritas Individu'!AH$11,5,6))))))</f>
        <v/>
      </c>
      <c r="Q184" s="64" t="str">
        <f>IF('2.1 Data FSVA 2025 &amp; Bobot'!AA184="","",IF('2.1 Data FSVA 2025 &amp; Bobot'!AA184&lt;'2.4 Prioritas Individu'!AI$7,1,IF('2.1 Data FSVA 2025 &amp; Bobot'!AA184&lt;'2.4 Prioritas Individu'!AI$8,2,IF('2.1 Data FSVA 2025 &amp; Bobot'!AA184&lt;'2.4 Prioritas Individu'!AI$9,3,IF('2.1 Data FSVA 2025 &amp; Bobot'!AA184&lt;'2.4 Prioritas Individu'!AI$10,4,IF('2.1 Data FSVA 2025 &amp; Bobot'!AA184&lt;'2.4 Prioritas Individu'!AI$11,5,6))))))</f>
        <v/>
      </c>
      <c r="R184" s="64" t="str">
        <f>IF('2.1 Data FSVA 2025 &amp; Bobot'!AC184="","",IF('2.1 Data FSVA 2025 &amp; Bobot'!AC184&gt;='2.4 Prioritas Individu'!AJ$7,1,IF('2.1 Data FSVA 2025 &amp; Bobot'!AC184&gt;='2.4 Prioritas Individu'!AJ$8,2,IF('2.1 Data FSVA 2025 &amp; Bobot'!AC184&gt;='2.4 Prioritas Individu'!AJ$9,3,4))))</f>
        <v/>
      </c>
      <c r="S184" s="4" t="str">
        <f>'2.3 Indeks &amp; Cut off Komposit'!U188</f>
        <v>-</v>
      </c>
      <c r="T184" s="1" t="str">
        <f t="shared" si="4"/>
        <v>-</v>
      </c>
      <c r="U184" s="64" t="str">
        <f t="shared" si="5"/>
        <v>-</v>
      </c>
    </row>
    <row r="185" spans="1:21" x14ac:dyDescent="0.3">
      <c r="A185" s="1" t="str">
        <f>IF('2.1 Data FSVA 2025 &amp; Bobot'!A185="","",'2.1 Data FSVA 2025 &amp; Bobot'!A185)</f>
        <v/>
      </c>
      <c r="B185" s="2" t="str">
        <f>IF('2.1 Data FSVA 2025 &amp; Bobot'!B185="","",'2.1 Data FSVA 2025 &amp; Bobot'!B185)</f>
        <v/>
      </c>
      <c r="C185" s="1" t="str">
        <f>IF('2.1 Data FSVA 2025 &amp; Bobot'!C185="","",'2.1 Data FSVA 2025 &amp; Bobot'!C185)</f>
        <v/>
      </c>
      <c r="D185" s="1" t="str">
        <f>IF('2.1 Data FSVA 2025 &amp; Bobot'!D185="","",'2.1 Data FSVA 2025 &amp; Bobot'!D185)</f>
        <v/>
      </c>
      <c r="E185" s="1" t="str">
        <f>IF('2.1 Data FSVA 2025 &amp; Bobot'!E185="","",'2.1 Data FSVA 2025 &amp; Bobot'!E185)</f>
        <v/>
      </c>
      <c r="F185" s="2" t="str">
        <f>IF('2.1 Data FSVA 2025 &amp; Bobot'!F185="","",'2.1 Data FSVA 2025 &amp; Bobot'!F185)</f>
        <v/>
      </c>
      <c r="G185" s="64" t="str">
        <f>IF('2.1 Data FSVA 2025 &amp; Bobot'!G185="","",IF('2.1 Data FSVA 2025 &amp; Bobot'!G185&gt;='2.4 Prioritas Individu'!$Y$7,1,IF('2.1 Data FSVA 2025 &amp; Bobot'!G185&gt;='2.4 Prioritas Individu'!$Y$8,2,IF('2.1 Data FSVA 2025 &amp; Bobot'!G185&gt;='2.4 Prioritas Individu'!$Y$9,3,IF('2.1 Data FSVA 2025 &amp; Bobot'!G185&gt;='2.4 Prioritas Individu'!$Y$10,4,IF('2.1 Data FSVA 2025 &amp; Bobot'!G185&gt;='2.4 Prioritas Individu'!$Y$11,5,6))))))</f>
        <v/>
      </c>
      <c r="H185" s="64" t="str">
        <f>IF('2.1 Data FSVA 2025 &amp; Bobot'!I185="","",IF('2.1 Data FSVA 2025 &amp; Bobot'!I185&lt;'2.4 Prioritas Individu'!$Z$7,1,IF('2.1 Data FSVA 2025 &amp; Bobot'!I185&lt;'2.4 Prioritas Individu'!$Z$8,2,IF('2.1 Data FSVA 2025 &amp; Bobot'!I185&lt;'2.4 Prioritas Individu'!$Z$9,3,IF('2.1 Data FSVA 2025 &amp; Bobot'!I185&lt;'2.4 Prioritas Individu'!$Z$10,4,IF('2.1 Data FSVA 2025 &amp; Bobot'!I185&lt;'2.4 Prioritas Individu'!$Z$11,5,6))))))</f>
        <v/>
      </c>
      <c r="I185" s="64" t="str">
        <f>IF('2.1 Data FSVA 2025 &amp; Bobot'!K185="","",IF('2.1 Data FSVA 2025 &amp; Bobot'!K185&lt;'2.4 Prioritas Individu'!AA$7,1,IF('2.1 Data FSVA 2025 &amp; Bobot'!K185&lt;'2.4 Prioritas Individu'!AA$8,2,IF('2.1 Data FSVA 2025 &amp; Bobot'!K185&lt;'2.4 Prioritas Individu'!AA$9,3,IF('2.1 Data FSVA 2025 &amp; Bobot'!K185&lt;'2.4 Prioritas Individu'!AA$10,4,IF('2.1 Data FSVA 2025 &amp; Bobot'!K185&lt;'2.4 Prioritas Individu'!AA$11,5,6))))))</f>
        <v/>
      </c>
      <c r="J185" s="64" t="str">
        <f>IF('2.1 Data FSVA 2025 &amp; Bobot'!M185="","",IF('2.1 Data FSVA 2025 &amp; Bobot'!M185&lt;'2.4 Prioritas Individu'!AB$7,1,IF('2.1 Data FSVA 2025 &amp; Bobot'!M185&lt;'2.4 Prioritas Individu'!AB$8,2,IF('2.1 Data FSVA 2025 &amp; Bobot'!M185&lt;'2.4 Prioritas Individu'!AB$9,3,IF('2.1 Data FSVA 2025 &amp; Bobot'!M185&lt;'2.4 Prioritas Individu'!AB$10,4,IF('2.1 Data FSVA 2025 &amp; Bobot'!M185&lt;'2.4 Prioritas Individu'!AB$11,5,6))))))</f>
        <v/>
      </c>
      <c r="K185" s="64" t="str">
        <f>IF('2.1 Data FSVA 2025 &amp; Bobot'!O185="","",IF('2.1 Data FSVA 2025 &amp; Bobot'!O185&gt;='2.4 Prioritas Individu'!AC$7,1,IF('2.1 Data FSVA 2025 &amp; Bobot'!O185&gt;='2.4 Prioritas Individu'!AC$8,2,IF('2.1 Data FSVA 2025 &amp; Bobot'!O185&gt;='2.4 Prioritas Individu'!AC$9,3,IF('2.1 Data FSVA 2025 &amp; Bobot'!O185&gt;='2.4 Prioritas Individu'!AC$10,4,IF('2.1 Data FSVA 2025 &amp; Bobot'!O185&gt;='2.4 Prioritas Individu'!AC$11,5,6))))))</f>
        <v/>
      </c>
      <c r="L185" s="64" t="str">
        <f>IF('2.1 Data FSVA 2025 &amp; Bobot'!Q185="","",IF('2.1 Data FSVA 2025 &amp; Bobot'!Q185&gt;='2.4 Prioritas Individu'!AD$7,1,IF('2.1 Data FSVA 2025 &amp; Bobot'!Q185&gt;='2.4 Prioritas Individu'!AD$8,2,IF('2.1 Data FSVA 2025 &amp; Bobot'!Q185&gt;='2.4 Prioritas Individu'!AD$9,3,IF('2.1 Data FSVA 2025 &amp; Bobot'!Q185&gt;='2.4 Prioritas Individu'!AD$10,4,IF('2.1 Data FSVA 2025 &amp; Bobot'!Q185&gt;='2.4 Prioritas Individu'!AD$11,5,6))))))</f>
        <v/>
      </c>
      <c r="M185" s="64" t="str">
        <f>IF('2.1 Data FSVA 2025 &amp; Bobot'!S185="","",IF('2.1 Data FSVA 2025 &amp; Bobot'!S185&gt;='2.4 Prioritas Individu'!AE$7,1,IF('2.1 Data FSVA 2025 &amp; Bobot'!S185&gt;='2.4 Prioritas Individu'!AE$8,2,IF('2.1 Data FSVA 2025 &amp; Bobot'!S185&gt;='2.4 Prioritas Individu'!AE$9,3,IF('2.1 Data FSVA 2025 &amp; Bobot'!S185&gt;='2.4 Prioritas Individu'!AE$10,4,IF('2.1 Data FSVA 2025 &amp; Bobot'!S185&gt;='2.4 Prioritas Individu'!AE$11,5,6))))))</f>
        <v/>
      </c>
      <c r="N185" s="64" t="str">
        <f>IF('2.1 Data FSVA 2025 &amp; Bobot'!U185="","",IF('2.1 Data FSVA 2025 &amp; Bobot'!U185&lt;'2.4 Prioritas Individu'!AF$7,1,IF('2.1 Data FSVA 2025 &amp; Bobot'!U185&lt;'2.4 Prioritas Individu'!AF$8,2,IF('2.1 Data FSVA 2025 &amp; Bobot'!U185&lt;'2.4 Prioritas Individu'!AF$9,3,IF('2.1 Data FSVA 2025 &amp; Bobot'!U185&lt;'2.4 Prioritas Individu'!AF$10,4,IF('2.1 Data FSVA 2025 &amp; Bobot'!U185&lt;'2.4 Prioritas Individu'!AF$11,5,6))))))</f>
        <v/>
      </c>
      <c r="O185" s="64" t="str">
        <f>IF('2.1 Data FSVA 2025 &amp; Bobot'!W185="","",IF('2.1 Data FSVA 2025 &amp; Bobot'!W185&gt;='2.4 Prioritas Individu'!AG$7,1,IF('2.1 Data FSVA 2025 &amp; Bobot'!W185&gt;='2.4 Prioritas Individu'!AG$8,2,IF('2.1 Data FSVA 2025 &amp; Bobot'!W185&gt;='2.4 Prioritas Individu'!AG$9,3,IF('2.1 Data FSVA 2025 &amp; Bobot'!W185&gt;='2.4 Prioritas Individu'!AG$10,4,IF('2.1 Data FSVA 2025 &amp; Bobot'!W185&gt;='2.4 Prioritas Individu'!AG$11,5,6))))))</f>
        <v/>
      </c>
      <c r="P185" s="64" t="str">
        <f>IF('2.1 Data FSVA 2025 &amp; Bobot'!Y185="","",IF('2.1 Data FSVA 2025 &amp; Bobot'!Y185&lt;'2.4 Prioritas Individu'!AH$7,1,IF('2.1 Data FSVA 2025 &amp; Bobot'!Y185&lt;'2.4 Prioritas Individu'!AH$8,2,IF('2.1 Data FSVA 2025 &amp; Bobot'!Y185&lt;'2.4 Prioritas Individu'!AH$9,3,IF('2.1 Data FSVA 2025 &amp; Bobot'!Y185&lt;'2.4 Prioritas Individu'!AH$10,4,IF('2.1 Data FSVA 2025 &amp; Bobot'!Y185&lt;'2.4 Prioritas Individu'!AH$11,5,6))))))</f>
        <v/>
      </c>
      <c r="Q185" s="64" t="str">
        <f>IF('2.1 Data FSVA 2025 &amp; Bobot'!AA185="","",IF('2.1 Data FSVA 2025 &amp; Bobot'!AA185&lt;'2.4 Prioritas Individu'!AI$7,1,IF('2.1 Data FSVA 2025 &amp; Bobot'!AA185&lt;'2.4 Prioritas Individu'!AI$8,2,IF('2.1 Data FSVA 2025 &amp; Bobot'!AA185&lt;'2.4 Prioritas Individu'!AI$9,3,IF('2.1 Data FSVA 2025 &amp; Bobot'!AA185&lt;'2.4 Prioritas Individu'!AI$10,4,IF('2.1 Data FSVA 2025 &amp; Bobot'!AA185&lt;'2.4 Prioritas Individu'!AI$11,5,6))))))</f>
        <v/>
      </c>
      <c r="R185" s="64" t="str">
        <f>IF('2.1 Data FSVA 2025 &amp; Bobot'!AC185="","",IF('2.1 Data FSVA 2025 &amp; Bobot'!AC185&gt;='2.4 Prioritas Individu'!AJ$7,1,IF('2.1 Data FSVA 2025 &amp; Bobot'!AC185&gt;='2.4 Prioritas Individu'!AJ$8,2,IF('2.1 Data FSVA 2025 &amp; Bobot'!AC185&gt;='2.4 Prioritas Individu'!AJ$9,3,4))))</f>
        <v/>
      </c>
      <c r="S185" s="4" t="str">
        <f>'2.3 Indeks &amp; Cut off Komposit'!U189</f>
        <v>-</v>
      </c>
      <c r="T185" s="1" t="str">
        <f t="shared" si="4"/>
        <v>-</v>
      </c>
      <c r="U185" s="64" t="str">
        <f t="shared" si="5"/>
        <v>-</v>
      </c>
    </row>
    <row r="186" spans="1:21" x14ac:dyDescent="0.3">
      <c r="A186" s="1" t="str">
        <f>IF('2.1 Data FSVA 2025 &amp; Bobot'!A186="","",'2.1 Data FSVA 2025 &amp; Bobot'!A186)</f>
        <v/>
      </c>
      <c r="B186" s="2" t="str">
        <f>IF('2.1 Data FSVA 2025 &amp; Bobot'!B186="","",'2.1 Data FSVA 2025 &amp; Bobot'!B186)</f>
        <v/>
      </c>
      <c r="C186" s="1" t="str">
        <f>IF('2.1 Data FSVA 2025 &amp; Bobot'!C186="","",'2.1 Data FSVA 2025 &amp; Bobot'!C186)</f>
        <v/>
      </c>
      <c r="D186" s="1" t="str">
        <f>IF('2.1 Data FSVA 2025 &amp; Bobot'!D186="","",'2.1 Data FSVA 2025 &amp; Bobot'!D186)</f>
        <v/>
      </c>
      <c r="E186" s="1" t="str">
        <f>IF('2.1 Data FSVA 2025 &amp; Bobot'!E186="","",'2.1 Data FSVA 2025 &amp; Bobot'!E186)</f>
        <v/>
      </c>
      <c r="F186" s="2" t="str">
        <f>IF('2.1 Data FSVA 2025 &amp; Bobot'!F186="","",'2.1 Data FSVA 2025 &amp; Bobot'!F186)</f>
        <v/>
      </c>
      <c r="G186" s="64" t="str">
        <f>IF('2.1 Data FSVA 2025 &amp; Bobot'!G186="","",IF('2.1 Data FSVA 2025 &amp; Bobot'!G186&gt;='2.4 Prioritas Individu'!$Y$7,1,IF('2.1 Data FSVA 2025 &amp; Bobot'!G186&gt;='2.4 Prioritas Individu'!$Y$8,2,IF('2.1 Data FSVA 2025 &amp; Bobot'!G186&gt;='2.4 Prioritas Individu'!$Y$9,3,IF('2.1 Data FSVA 2025 &amp; Bobot'!G186&gt;='2.4 Prioritas Individu'!$Y$10,4,IF('2.1 Data FSVA 2025 &amp; Bobot'!G186&gt;='2.4 Prioritas Individu'!$Y$11,5,6))))))</f>
        <v/>
      </c>
      <c r="H186" s="64" t="str">
        <f>IF('2.1 Data FSVA 2025 &amp; Bobot'!I186="","",IF('2.1 Data FSVA 2025 &amp; Bobot'!I186&lt;'2.4 Prioritas Individu'!$Z$7,1,IF('2.1 Data FSVA 2025 &amp; Bobot'!I186&lt;'2.4 Prioritas Individu'!$Z$8,2,IF('2.1 Data FSVA 2025 &amp; Bobot'!I186&lt;'2.4 Prioritas Individu'!$Z$9,3,IF('2.1 Data FSVA 2025 &amp; Bobot'!I186&lt;'2.4 Prioritas Individu'!$Z$10,4,IF('2.1 Data FSVA 2025 &amp; Bobot'!I186&lt;'2.4 Prioritas Individu'!$Z$11,5,6))))))</f>
        <v/>
      </c>
      <c r="I186" s="64" t="str">
        <f>IF('2.1 Data FSVA 2025 &amp; Bobot'!K186="","",IF('2.1 Data FSVA 2025 &amp; Bobot'!K186&lt;'2.4 Prioritas Individu'!AA$7,1,IF('2.1 Data FSVA 2025 &amp; Bobot'!K186&lt;'2.4 Prioritas Individu'!AA$8,2,IF('2.1 Data FSVA 2025 &amp; Bobot'!K186&lt;'2.4 Prioritas Individu'!AA$9,3,IF('2.1 Data FSVA 2025 &amp; Bobot'!K186&lt;'2.4 Prioritas Individu'!AA$10,4,IF('2.1 Data FSVA 2025 &amp; Bobot'!K186&lt;'2.4 Prioritas Individu'!AA$11,5,6))))))</f>
        <v/>
      </c>
      <c r="J186" s="64" t="str">
        <f>IF('2.1 Data FSVA 2025 &amp; Bobot'!M186="","",IF('2.1 Data FSVA 2025 &amp; Bobot'!M186&lt;'2.4 Prioritas Individu'!AB$7,1,IF('2.1 Data FSVA 2025 &amp; Bobot'!M186&lt;'2.4 Prioritas Individu'!AB$8,2,IF('2.1 Data FSVA 2025 &amp; Bobot'!M186&lt;'2.4 Prioritas Individu'!AB$9,3,IF('2.1 Data FSVA 2025 &amp; Bobot'!M186&lt;'2.4 Prioritas Individu'!AB$10,4,IF('2.1 Data FSVA 2025 &amp; Bobot'!M186&lt;'2.4 Prioritas Individu'!AB$11,5,6))))))</f>
        <v/>
      </c>
      <c r="K186" s="64" t="str">
        <f>IF('2.1 Data FSVA 2025 &amp; Bobot'!O186="","",IF('2.1 Data FSVA 2025 &amp; Bobot'!O186&gt;='2.4 Prioritas Individu'!AC$7,1,IF('2.1 Data FSVA 2025 &amp; Bobot'!O186&gt;='2.4 Prioritas Individu'!AC$8,2,IF('2.1 Data FSVA 2025 &amp; Bobot'!O186&gt;='2.4 Prioritas Individu'!AC$9,3,IF('2.1 Data FSVA 2025 &amp; Bobot'!O186&gt;='2.4 Prioritas Individu'!AC$10,4,IF('2.1 Data FSVA 2025 &amp; Bobot'!O186&gt;='2.4 Prioritas Individu'!AC$11,5,6))))))</f>
        <v/>
      </c>
      <c r="L186" s="64" t="str">
        <f>IF('2.1 Data FSVA 2025 &amp; Bobot'!Q186="","",IF('2.1 Data FSVA 2025 &amp; Bobot'!Q186&gt;='2.4 Prioritas Individu'!AD$7,1,IF('2.1 Data FSVA 2025 &amp; Bobot'!Q186&gt;='2.4 Prioritas Individu'!AD$8,2,IF('2.1 Data FSVA 2025 &amp; Bobot'!Q186&gt;='2.4 Prioritas Individu'!AD$9,3,IF('2.1 Data FSVA 2025 &amp; Bobot'!Q186&gt;='2.4 Prioritas Individu'!AD$10,4,IF('2.1 Data FSVA 2025 &amp; Bobot'!Q186&gt;='2.4 Prioritas Individu'!AD$11,5,6))))))</f>
        <v/>
      </c>
      <c r="M186" s="64" t="str">
        <f>IF('2.1 Data FSVA 2025 &amp; Bobot'!S186="","",IF('2.1 Data FSVA 2025 &amp; Bobot'!S186&gt;='2.4 Prioritas Individu'!AE$7,1,IF('2.1 Data FSVA 2025 &amp; Bobot'!S186&gt;='2.4 Prioritas Individu'!AE$8,2,IF('2.1 Data FSVA 2025 &amp; Bobot'!S186&gt;='2.4 Prioritas Individu'!AE$9,3,IF('2.1 Data FSVA 2025 &amp; Bobot'!S186&gt;='2.4 Prioritas Individu'!AE$10,4,IF('2.1 Data FSVA 2025 &amp; Bobot'!S186&gt;='2.4 Prioritas Individu'!AE$11,5,6))))))</f>
        <v/>
      </c>
      <c r="N186" s="64" t="str">
        <f>IF('2.1 Data FSVA 2025 &amp; Bobot'!U186="","",IF('2.1 Data FSVA 2025 &amp; Bobot'!U186&lt;'2.4 Prioritas Individu'!AF$7,1,IF('2.1 Data FSVA 2025 &amp; Bobot'!U186&lt;'2.4 Prioritas Individu'!AF$8,2,IF('2.1 Data FSVA 2025 &amp; Bobot'!U186&lt;'2.4 Prioritas Individu'!AF$9,3,IF('2.1 Data FSVA 2025 &amp; Bobot'!U186&lt;'2.4 Prioritas Individu'!AF$10,4,IF('2.1 Data FSVA 2025 &amp; Bobot'!U186&lt;'2.4 Prioritas Individu'!AF$11,5,6))))))</f>
        <v/>
      </c>
      <c r="O186" s="64" t="str">
        <f>IF('2.1 Data FSVA 2025 &amp; Bobot'!W186="","",IF('2.1 Data FSVA 2025 &amp; Bobot'!W186&gt;='2.4 Prioritas Individu'!AG$7,1,IF('2.1 Data FSVA 2025 &amp; Bobot'!W186&gt;='2.4 Prioritas Individu'!AG$8,2,IF('2.1 Data FSVA 2025 &amp; Bobot'!W186&gt;='2.4 Prioritas Individu'!AG$9,3,IF('2.1 Data FSVA 2025 &amp; Bobot'!W186&gt;='2.4 Prioritas Individu'!AG$10,4,IF('2.1 Data FSVA 2025 &amp; Bobot'!W186&gt;='2.4 Prioritas Individu'!AG$11,5,6))))))</f>
        <v/>
      </c>
      <c r="P186" s="64" t="str">
        <f>IF('2.1 Data FSVA 2025 &amp; Bobot'!Y186="","",IF('2.1 Data FSVA 2025 &amp; Bobot'!Y186&lt;'2.4 Prioritas Individu'!AH$7,1,IF('2.1 Data FSVA 2025 &amp; Bobot'!Y186&lt;'2.4 Prioritas Individu'!AH$8,2,IF('2.1 Data FSVA 2025 &amp; Bobot'!Y186&lt;'2.4 Prioritas Individu'!AH$9,3,IF('2.1 Data FSVA 2025 &amp; Bobot'!Y186&lt;'2.4 Prioritas Individu'!AH$10,4,IF('2.1 Data FSVA 2025 &amp; Bobot'!Y186&lt;'2.4 Prioritas Individu'!AH$11,5,6))))))</f>
        <v/>
      </c>
      <c r="Q186" s="64" t="str">
        <f>IF('2.1 Data FSVA 2025 &amp; Bobot'!AA186="","",IF('2.1 Data FSVA 2025 &amp; Bobot'!AA186&lt;'2.4 Prioritas Individu'!AI$7,1,IF('2.1 Data FSVA 2025 &amp; Bobot'!AA186&lt;'2.4 Prioritas Individu'!AI$8,2,IF('2.1 Data FSVA 2025 &amp; Bobot'!AA186&lt;'2.4 Prioritas Individu'!AI$9,3,IF('2.1 Data FSVA 2025 &amp; Bobot'!AA186&lt;'2.4 Prioritas Individu'!AI$10,4,IF('2.1 Data FSVA 2025 &amp; Bobot'!AA186&lt;'2.4 Prioritas Individu'!AI$11,5,6))))))</f>
        <v/>
      </c>
      <c r="R186" s="64" t="str">
        <f>IF('2.1 Data FSVA 2025 &amp; Bobot'!AC186="","",IF('2.1 Data FSVA 2025 &amp; Bobot'!AC186&gt;='2.4 Prioritas Individu'!AJ$7,1,IF('2.1 Data FSVA 2025 &amp; Bobot'!AC186&gt;='2.4 Prioritas Individu'!AJ$8,2,IF('2.1 Data FSVA 2025 &amp; Bobot'!AC186&gt;='2.4 Prioritas Individu'!AJ$9,3,4))))</f>
        <v/>
      </c>
      <c r="S186" s="4" t="str">
        <f>'2.3 Indeks &amp; Cut off Komposit'!U190</f>
        <v>-</v>
      </c>
      <c r="T186" s="1" t="str">
        <f t="shared" si="4"/>
        <v>-</v>
      </c>
      <c r="U186" s="64" t="str">
        <f t="shared" si="5"/>
        <v>-</v>
      </c>
    </row>
    <row r="187" spans="1:21" x14ac:dyDescent="0.3">
      <c r="A187" s="1" t="str">
        <f>IF('2.1 Data FSVA 2025 &amp; Bobot'!A187="","",'2.1 Data FSVA 2025 &amp; Bobot'!A187)</f>
        <v/>
      </c>
      <c r="B187" s="2" t="str">
        <f>IF('2.1 Data FSVA 2025 &amp; Bobot'!B187="","",'2.1 Data FSVA 2025 &amp; Bobot'!B187)</f>
        <v/>
      </c>
      <c r="C187" s="1" t="str">
        <f>IF('2.1 Data FSVA 2025 &amp; Bobot'!C187="","",'2.1 Data FSVA 2025 &amp; Bobot'!C187)</f>
        <v/>
      </c>
      <c r="D187" s="1" t="str">
        <f>IF('2.1 Data FSVA 2025 &amp; Bobot'!D187="","",'2.1 Data FSVA 2025 &amp; Bobot'!D187)</f>
        <v/>
      </c>
      <c r="E187" s="1" t="str">
        <f>IF('2.1 Data FSVA 2025 &amp; Bobot'!E187="","",'2.1 Data FSVA 2025 &amp; Bobot'!E187)</f>
        <v/>
      </c>
      <c r="F187" s="2" t="str">
        <f>IF('2.1 Data FSVA 2025 &amp; Bobot'!F187="","",'2.1 Data FSVA 2025 &amp; Bobot'!F187)</f>
        <v/>
      </c>
      <c r="G187" s="64" t="str">
        <f>IF('2.1 Data FSVA 2025 &amp; Bobot'!G187="","",IF('2.1 Data FSVA 2025 &amp; Bobot'!G187&gt;='2.4 Prioritas Individu'!$Y$7,1,IF('2.1 Data FSVA 2025 &amp; Bobot'!G187&gt;='2.4 Prioritas Individu'!$Y$8,2,IF('2.1 Data FSVA 2025 &amp; Bobot'!G187&gt;='2.4 Prioritas Individu'!$Y$9,3,IF('2.1 Data FSVA 2025 &amp; Bobot'!G187&gt;='2.4 Prioritas Individu'!$Y$10,4,IF('2.1 Data FSVA 2025 &amp; Bobot'!G187&gt;='2.4 Prioritas Individu'!$Y$11,5,6))))))</f>
        <v/>
      </c>
      <c r="H187" s="64" t="str">
        <f>IF('2.1 Data FSVA 2025 &amp; Bobot'!I187="","",IF('2.1 Data FSVA 2025 &amp; Bobot'!I187&lt;'2.4 Prioritas Individu'!$Z$7,1,IF('2.1 Data FSVA 2025 &amp; Bobot'!I187&lt;'2.4 Prioritas Individu'!$Z$8,2,IF('2.1 Data FSVA 2025 &amp; Bobot'!I187&lt;'2.4 Prioritas Individu'!$Z$9,3,IF('2.1 Data FSVA 2025 &amp; Bobot'!I187&lt;'2.4 Prioritas Individu'!$Z$10,4,IF('2.1 Data FSVA 2025 &amp; Bobot'!I187&lt;'2.4 Prioritas Individu'!$Z$11,5,6))))))</f>
        <v/>
      </c>
      <c r="I187" s="64" t="str">
        <f>IF('2.1 Data FSVA 2025 &amp; Bobot'!K187="","",IF('2.1 Data FSVA 2025 &amp; Bobot'!K187&lt;'2.4 Prioritas Individu'!AA$7,1,IF('2.1 Data FSVA 2025 &amp; Bobot'!K187&lt;'2.4 Prioritas Individu'!AA$8,2,IF('2.1 Data FSVA 2025 &amp; Bobot'!K187&lt;'2.4 Prioritas Individu'!AA$9,3,IF('2.1 Data FSVA 2025 &amp; Bobot'!K187&lt;'2.4 Prioritas Individu'!AA$10,4,IF('2.1 Data FSVA 2025 &amp; Bobot'!K187&lt;'2.4 Prioritas Individu'!AA$11,5,6))))))</f>
        <v/>
      </c>
      <c r="J187" s="64" t="str">
        <f>IF('2.1 Data FSVA 2025 &amp; Bobot'!M187="","",IF('2.1 Data FSVA 2025 &amp; Bobot'!M187&lt;'2.4 Prioritas Individu'!AB$7,1,IF('2.1 Data FSVA 2025 &amp; Bobot'!M187&lt;'2.4 Prioritas Individu'!AB$8,2,IF('2.1 Data FSVA 2025 &amp; Bobot'!M187&lt;'2.4 Prioritas Individu'!AB$9,3,IF('2.1 Data FSVA 2025 &amp; Bobot'!M187&lt;'2.4 Prioritas Individu'!AB$10,4,IF('2.1 Data FSVA 2025 &amp; Bobot'!M187&lt;'2.4 Prioritas Individu'!AB$11,5,6))))))</f>
        <v/>
      </c>
      <c r="K187" s="64" t="str">
        <f>IF('2.1 Data FSVA 2025 &amp; Bobot'!O187="","",IF('2.1 Data FSVA 2025 &amp; Bobot'!O187&gt;='2.4 Prioritas Individu'!AC$7,1,IF('2.1 Data FSVA 2025 &amp; Bobot'!O187&gt;='2.4 Prioritas Individu'!AC$8,2,IF('2.1 Data FSVA 2025 &amp; Bobot'!O187&gt;='2.4 Prioritas Individu'!AC$9,3,IF('2.1 Data FSVA 2025 &amp; Bobot'!O187&gt;='2.4 Prioritas Individu'!AC$10,4,IF('2.1 Data FSVA 2025 &amp; Bobot'!O187&gt;='2.4 Prioritas Individu'!AC$11,5,6))))))</f>
        <v/>
      </c>
      <c r="L187" s="64" t="str">
        <f>IF('2.1 Data FSVA 2025 &amp; Bobot'!Q187="","",IF('2.1 Data FSVA 2025 &amp; Bobot'!Q187&gt;='2.4 Prioritas Individu'!AD$7,1,IF('2.1 Data FSVA 2025 &amp; Bobot'!Q187&gt;='2.4 Prioritas Individu'!AD$8,2,IF('2.1 Data FSVA 2025 &amp; Bobot'!Q187&gt;='2.4 Prioritas Individu'!AD$9,3,IF('2.1 Data FSVA 2025 &amp; Bobot'!Q187&gt;='2.4 Prioritas Individu'!AD$10,4,IF('2.1 Data FSVA 2025 &amp; Bobot'!Q187&gt;='2.4 Prioritas Individu'!AD$11,5,6))))))</f>
        <v/>
      </c>
      <c r="M187" s="64" t="str">
        <f>IF('2.1 Data FSVA 2025 &amp; Bobot'!S187="","",IF('2.1 Data FSVA 2025 &amp; Bobot'!S187&gt;='2.4 Prioritas Individu'!AE$7,1,IF('2.1 Data FSVA 2025 &amp; Bobot'!S187&gt;='2.4 Prioritas Individu'!AE$8,2,IF('2.1 Data FSVA 2025 &amp; Bobot'!S187&gt;='2.4 Prioritas Individu'!AE$9,3,IF('2.1 Data FSVA 2025 &amp; Bobot'!S187&gt;='2.4 Prioritas Individu'!AE$10,4,IF('2.1 Data FSVA 2025 &amp; Bobot'!S187&gt;='2.4 Prioritas Individu'!AE$11,5,6))))))</f>
        <v/>
      </c>
      <c r="N187" s="64" t="str">
        <f>IF('2.1 Data FSVA 2025 &amp; Bobot'!U187="","",IF('2.1 Data FSVA 2025 &amp; Bobot'!U187&lt;'2.4 Prioritas Individu'!AF$7,1,IF('2.1 Data FSVA 2025 &amp; Bobot'!U187&lt;'2.4 Prioritas Individu'!AF$8,2,IF('2.1 Data FSVA 2025 &amp; Bobot'!U187&lt;'2.4 Prioritas Individu'!AF$9,3,IF('2.1 Data FSVA 2025 &amp; Bobot'!U187&lt;'2.4 Prioritas Individu'!AF$10,4,IF('2.1 Data FSVA 2025 &amp; Bobot'!U187&lt;'2.4 Prioritas Individu'!AF$11,5,6))))))</f>
        <v/>
      </c>
      <c r="O187" s="64" t="str">
        <f>IF('2.1 Data FSVA 2025 &amp; Bobot'!W187="","",IF('2.1 Data FSVA 2025 &amp; Bobot'!W187&gt;='2.4 Prioritas Individu'!AG$7,1,IF('2.1 Data FSVA 2025 &amp; Bobot'!W187&gt;='2.4 Prioritas Individu'!AG$8,2,IF('2.1 Data FSVA 2025 &amp; Bobot'!W187&gt;='2.4 Prioritas Individu'!AG$9,3,IF('2.1 Data FSVA 2025 &amp; Bobot'!W187&gt;='2.4 Prioritas Individu'!AG$10,4,IF('2.1 Data FSVA 2025 &amp; Bobot'!W187&gt;='2.4 Prioritas Individu'!AG$11,5,6))))))</f>
        <v/>
      </c>
      <c r="P187" s="64" t="str">
        <f>IF('2.1 Data FSVA 2025 &amp; Bobot'!Y187="","",IF('2.1 Data FSVA 2025 &amp; Bobot'!Y187&lt;'2.4 Prioritas Individu'!AH$7,1,IF('2.1 Data FSVA 2025 &amp; Bobot'!Y187&lt;'2.4 Prioritas Individu'!AH$8,2,IF('2.1 Data FSVA 2025 &amp; Bobot'!Y187&lt;'2.4 Prioritas Individu'!AH$9,3,IF('2.1 Data FSVA 2025 &amp; Bobot'!Y187&lt;'2.4 Prioritas Individu'!AH$10,4,IF('2.1 Data FSVA 2025 &amp; Bobot'!Y187&lt;'2.4 Prioritas Individu'!AH$11,5,6))))))</f>
        <v/>
      </c>
      <c r="Q187" s="64" t="str">
        <f>IF('2.1 Data FSVA 2025 &amp; Bobot'!AA187="","",IF('2.1 Data FSVA 2025 &amp; Bobot'!AA187&lt;'2.4 Prioritas Individu'!AI$7,1,IF('2.1 Data FSVA 2025 &amp; Bobot'!AA187&lt;'2.4 Prioritas Individu'!AI$8,2,IF('2.1 Data FSVA 2025 &amp; Bobot'!AA187&lt;'2.4 Prioritas Individu'!AI$9,3,IF('2.1 Data FSVA 2025 &amp; Bobot'!AA187&lt;'2.4 Prioritas Individu'!AI$10,4,IF('2.1 Data FSVA 2025 &amp; Bobot'!AA187&lt;'2.4 Prioritas Individu'!AI$11,5,6))))))</f>
        <v/>
      </c>
      <c r="R187" s="64" t="str">
        <f>IF('2.1 Data FSVA 2025 &amp; Bobot'!AC187="","",IF('2.1 Data FSVA 2025 &amp; Bobot'!AC187&gt;='2.4 Prioritas Individu'!AJ$7,1,IF('2.1 Data FSVA 2025 &amp; Bobot'!AC187&gt;='2.4 Prioritas Individu'!AJ$8,2,IF('2.1 Data FSVA 2025 &amp; Bobot'!AC187&gt;='2.4 Prioritas Individu'!AJ$9,3,4))))</f>
        <v/>
      </c>
      <c r="S187" s="4" t="str">
        <f>'2.3 Indeks &amp; Cut off Komposit'!U191</f>
        <v>-</v>
      </c>
      <c r="T187" s="1" t="str">
        <f t="shared" si="4"/>
        <v>-</v>
      </c>
      <c r="U187" s="64" t="str">
        <f t="shared" si="5"/>
        <v>-</v>
      </c>
    </row>
    <row r="188" spans="1:21" x14ac:dyDescent="0.3">
      <c r="A188" s="1" t="str">
        <f>IF('2.1 Data FSVA 2025 &amp; Bobot'!A188="","",'2.1 Data FSVA 2025 &amp; Bobot'!A188)</f>
        <v/>
      </c>
      <c r="B188" s="2" t="str">
        <f>IF('2.1 Data FSVA 2025 &amp; Bobot'!B188="","",'2.1 Data FSVA 2025 &amp; Bobot'!B188)</f>
        <v/>
      </c>
      <c r="C188" s="1" t="str">
        <f>IF('2.1 Data FSVA 2025 &amp; Bobot'!C188="","",'2.1 Data FSVA 2025 &amp; Bobot'!C188)</f>
        <v/>
      </c>
      <c r="D188" s="1" t="str">
        <f>IF('2.1 Data FSVA 2025 &amp; Bobot'!D188="","",'2.1 Data FSVA 2025 &amp; Bobot'!D188)</f>
        <v/>
      </c>
      <c r="E188" s="1" t="str">
        <f>IF('2.1 Data FSVA 2025 &amp; Bobot'!E188="","",'2.1 Data FSVA 2025 &amp; Bobot'!E188)</f>
        <v/>
      </c>
      <c r="F188" s="2" t="str">
        <f>IF('2.1 Data FSVA 2025 &amp; Bobot'!F188="","",'2.1 Data FSVA 2025 &amp; Bobot'!F188)</f>
        <v/>
      </c>
      <c r="G188" s="64" t="str">
        <f>IF('2.1 Data FSVA 2025 &amp; Bobot'!G188="","",IF('2.1 Data FSVA 2025 &amp; Bobot'!G188&gt;='2.4 Prioritas Individu'!$Y$7,1,IF('2.1 Data FSVA 2025 &amp; Bobot'!G188&gt;='2.4 Prioritas Individu'!$Y$8,2,IF('2.1 Data FSVA 2025 &amp; Bobot'!G188&gt;='2.4 Prioritas Individu'!$Y$9,3,IF('2.1 Data FSVA 2025 &amp; Bobot'!G188&gt;='2.4 Prioritas Individu'!$Y$10,4,IF('2.1 Data FSVA 2025 &amp; Bobot'!G188&gt;='2.4 Prioritas Individu'!$Y$11,5,6))))))</f>
        <v/>
      </c>
      <c r="H188" s="64" t="str">
        <f>IF('2.1 Data FSVA 2025 &amp; Bobot'!I188="","",IF('2.1 Data FSVA 2025 &amp; Bobot'!I188&lt;'2.4 Prioritas Individu'!$Z$7,1,IF('2.1 Data FSVA 2025 &amp; Bobot'!I188&lt;'2.4 Prioritas Individu'!$Z$8,2,IF('2.1 Data FSVA 2025 &amp; Bobot'!I188&lt;'2.4 Prioritas Individu'!$Z$9,3,IF('2.1 Data FSVA 2025 &amp; Bobot'!I188&lt;'2.4 Prioritas Individu'!$Z$10,4,IF('2.1 Data FSVA 2025 &amp; Bobot'!I188&lt;'2.4 Prioritas Individu'!$Z$11,5,6))))))</f>
        <v/>
      </c>
      <c r="I188" s="64" t="str">
        <f>IF('2.1 Data FSVA 2025 &amp; Bobot'!K188="","",IF('2.1 Data FSVA 2025 &amp; Bobot'!K188&lt;'2.4 Prioritas Individu'!AA$7,1,IF('2.1 Data FSVA 2025 &amp; Bobot'!K188&lt;'2.4 Prioritas Individu'!AA$8,2,IF('2.1 Data FSVA 2025 &amp; Bobot'!K188&lt;'2.4 Prioritas Individu'!AA$9,3,IF('2.1 Data FSVA 2025 &amp; Bobot'!K188&lt;'2.4 Prioritas Individu'!AA$10,4,IF('2.1 Data FSVA 2025 &amp; Bobot'!K188&lt;'2.4 Prioritas Individu'!AA$11,5,6))))))</f>
        <v/>
      </c>
      <c r="J188" s="64" t="str">
        <f>IF('2.1 Data FSVA 2025 &amp; Bobot'!M188="","",IF('2.1 Data FSVA 2025 &amp; Bobot'!M188&lt;'2.4 Prioritas Individu'!AB$7,1,IF('2.1 Data FSVA 2025 &amp; Bobot'!M188&lt;'2.4 Prioritas Individu'!AB$8,2,IF('2.1 Data FSVA 2025 &amp; Bobot'!M188&lt;'2.4 Prioritas Individu'!AB$9,3,IF('2.1 Data FSVA 2025 &amp; Bobot'!M188&lt;'2.4 Prioritas Individu'!AB$10,4,IF('2.1 Data FSVA 2025 &amp; Bobot'!M188&lt;'2.4 Prioritas Individu'!AB$11,5,6))))))</f>
        <v/>
      </c>
      <c r="K188" s="64" t="str">
        <f>IF('2.1 Data FSVA 2025 &amp; Bobot'!O188="","",IF('2.1 Data FSVA 2025 &amp; Bobot'!O188&gt;='2.4 Prioritas Individu'!AC$7,1,IF('2.1 Data FSVA 2025 &amp; Bobot'!O188&gt;='2.4 Prioritas Individu'!AC$8,2,IF('2.1 Data FSVA 2025 &amp; Bobot'!O188&gt;='2.4 Prioritas Individu'!AC$9,3,IF('2.1 Data FSVA 2025 &amp; Bobot'!O188&gt;='2.4 Prioritas Individu'!AC$10,4,IF('2.1 Data FSVA 2025 &amp; Bobot'!O188&gt;='2.4 Prioritas Individu'!AC$11,5,6))))))</f>
        <v/>
      </c>
      <c r="L188" s="64" t="str">
        <f>IF('2.1 Data FSVA 2025 &amp; Bobot'!Q188="","",IF('2.1 Data FSVA 2025 &amp; Bobot'!Q188&gt;='2.4 Prioritas Individu'!AD$7,1,IF('2.1 Data FSVA 2025 &amp; Bobot'!Q188&gt;='2.4 Prioritas Individu'!AD$8,2,IF('2.1 Data FSVA 2025 &amp; Bobot'!Q188&gt;='2.4 Prioritas Individu'!AD$9,3,IF('2.1 Data FSVA 2025 &amp; Bobot'!Q188&gt;='2.4 Prioritas Individu'!AD$10,4,IF('2.1 Data FSVA 2025 &amp; Bobot'!Q188&gt;='2.4 Prioritas Individu'!AD$11,5,6))))))</f>
        <v/>
      </c>
      <c r="M188" s="64" t="str">
        <f>IF('2.1 Data FSVA 2025 &amp; Bobot'!S188="","",IF('2.1 Data FSVA 2025 &amp; Bobot'!S188&gt;='2.4 Prioritas Individu'!AE$7,1,IF('2.1 Data FSVA 2025 &amp; Bobot'!S188&gt;='2.4 Prioritas Individu'!AE$8,2,IF('2.1 Data FSVA 2025 &amp; Bobot'!S188&gt;='2.4 Prioritas Individu'!AE$9,3,IF('2.1 Data FSVA 2025 &amp; Bobot'!S188&gt;='2.4 Prioritas Individu'!AE$10,4,IF('2.1 Data FSVA 2025 &amp; Bobot'!S188&gt;='2.4 Prioritas Individu'!AE$11,5,6))))))</f>
        <v/>
      </c>
      <c r="N188" s="64" t="str">
        <f>IF('2.1 Data FSVA 2025 &amp; Bobot'!U188="","",IF('2.1 Data FSVA 2025 &amp; Bobot'!U188&lt;'2.4 Prioritas Individu'!AF$7,1,IF('2.1 Data FSVA 2025 &amp; Bobot'!U188&lt;'2.4 Prioritas Individu'!AF$8,2,IF('2.1 Data FSVA 2025 &amp; Bobot'!U188&lt;'2.4 Prioritas Individu'!AF$9,3,IF('2.1 Data FSVA 2025 &amp; Bobot'!U188&lt;'2.4 Prioritas Individu'!AF$10,4,IF('2.1 Data FSVA 2025 &amp; Bobot'!U188&lt;'2.4 Prioritas Individu'!AF$11,5,6))))))</f>
        <v/>
      </c>
      <c r="O188" s="64" t="str">
        <f>IF('2.1 Data FSVA 2025 &amp; Bobot'!W188="","",IF('2.1 Data FSVA 2025 &amp; Bobot'!W188&gt;='2.4 Prioritas Individu'!AG$7,1,IF('2.1 Data FSVA 2025 &amp; Bobot'!W188&gt;='2.4 Prioritas Individu'!AG$8,2,IF('2.1 Data FSVA 2025 &amp; Bobot'!W188&gt;='2.4 Prioritas Individu'!AG$9,3,IF('2.1 Data FSVA 2025 &amp; Bobot'!W188&gt;='2.4 Prioritas Individu'!AG$10,4,IF('2.1 Data FSVA 2025 &amp; Bobot'!W188&gt;='2.4 Prioritas Individu'!AG$11,5,6))))))</f>
        <v/>
      </c>
      <c r="P188" s="64" t="str">
        <f>IF('2.1 Data FSVA 2025 &amp; Bobot'!Y188="","",IF('2.1 Data FSVA 2025 &amp; Bobot'!Y188&lt;'2.4 Prioritas Individu'!AH$7,1,IF('2.1 Data FSVA 2025 &amp; Bobot'!Y188&lt;'2.4 Prioritas Individu'!AH$8,2,IF('2.1 Data FSVA 2025 &amp; Bobot'!Y188&lt;'2.4 Prioritas Individu'!AH$9,3,IF('2.1 Data FSVA 2025 &amp; Bobot'!Y188&lt;'2.4 Prioritas Individu'!AH$10,4,IF('2.1 Data FSVA 2025 &amp; Bobot'!Y188&lt;'2.4 Prioritas Individu'!AH$11,5,6))))))</f>
        <v/>
      </c>
      <c r="Q188" s="64" t="str">
        <f>IF('2.1 Data FSVA 2025 &amp; Bobot'!AA188="","",IF('2.1 Data FSVA 2025 &amp; Bobot'!AA188&lt;'2.4 Prioritas Individu'!AI$7,1,IF('2.1 Data FSVA 2025 &amp; Bobot'!AA188&lt;'2.4 Prioritas Individu'!AI$8,2,IF('2.1 Data FSVA 2025 &amp; Bobot'!AA188&lt;'2.4 Prioritas Individu'!AI$9,3,IF('2.1 Data FSVA 2025 &amp; Bobot'!AA188&lt;'2.4 Prioritas Individu'!AI$10,4,IF('2.1 Data FSVA 2025 &amp; Bobot'!AA188&lt;'2.4 Prioritas Individu'!AI$11,5,6))))))</f>
        <v/>
      </c>
      <c r="R188" s="64" t="str">
        <f>IF('2.1 Data FSVA 2025 &amp; Bobot'!AC188="","",IF('2.1 Data FSVA 2025 &amp; Bobot'!AC188&gt;='2.4 Prioritas Individu'!AJ$7,1,IF('2.1 Data FSVA 2025 &amp; Bobot'!AC188&gt;='2.4 Prioritas Individu'!AJ$8,2,IF('2.1 Data FSVA 2025 &amp; Bobot'!AC188&gt;='2.4 Prioritas Individu'!AJ$9,3,4))))</f>
        <v/>
      </c>
      <c r="S188" s="4" t="str">
        <f>'2.3 Indeks &amp; Cut off Komposit'!U192</f>
        <v>-</v>
      </c>
      <c r="T188" s="1" t="str">
        <f t="shared" si="4"/>
        <v>-</v>
      </c>
      <c r="U188" s="64" t="str">
        <f t="shared" si="5"/>
        <v>-</v>
      </c>
    </row>
    <row r="189" spans="1:21" x14ac:dyDescent="0.3">
      <c r="A189" s="1" t="str">
        <f>IF('2.1 Data FSVA 2025 &amp; Bobot'!A189="","",'2.1 Data FSVA 2025 &amp; Bobot'!A189)</f>
        <v/>
      </c>
      <c r="B189" s="2" t="str">
        <f>IF('2.1 Data FSVA 2025 &amp; Bobot'!B189="","",'2.1 Data FSVA 2025 &amp; Bobot'!B189)</f>
        <v/>
      </c>
      <c r="C189" s="1" t="str">
        <f>IF('2.1 Data FSVA 2025 &amp; Bobot'!C189="","",'2.1 Data FSVA 2025 &amp; Bobot'!C189)</f>
        <v/>
      </c>
      <c r="D189" s="1" t="str">
        <f>IF('2.1 Data FSVA 2025 &amp; Bobot'!D189="","",'2.1 Data FSVA 2025 &amp; Bobot'!D189)</f>
        <v/>
      </c>
      <c r="E189" s="1" t="str">
        <f>IF('2.1 Data FSVA 2025 &amp; Bobot'!E189="","",'2.1 Data FSVA 2025 &amp; Bobot'!E189)</f>
        <v/>
      </c>
      <c r="F189" s="2" t="str">
        <f>IF('2.1 Data FSVA 2025 &amp; Bobot'!F189="","",'2.1 Data FSVA 2025 &amp; Bobot'!F189)</f>
        <v/>
      </c>
      <c r="G189" s="64" t="str">
        <f>IF('2.1 Data FSVA 2025 &amp; Bobot'!G189="","",IF('2.1 Data FSVA 2025 &amp; Bobot'!G189&gt;='2.4 Prioritas Individu'!$Y$7,1,IF('2.1 Data FSVA 2025 &amp; Bobot'!G189&gt;='2.4 Prioritas Individu'!$Y$8,2,IF('2.1 Data FSVA 2025 &amp; Bobot'!G189&gt;='2.4 Prioritas Individu'!$Y$9,3,IF('2.1 Data FSVA 2025 &amp; Bobot'!G189&gt;='2.4 Prioritas Individu'!$Y$10,4,IF('2.1 Data FSVA 2025 &amp; Bobot'!G189&gt;='2.4 Prioritas Individu'!$Y$11,5,6))))))</f>
        <v/>
      </c>
      <c r="H189" s="64" t="str">
        <f>IF('2.1 Data FSVA 2025 &amp; Bobot'!I189="","",IF('2.1 Data FSVA 2025 &amp; Bobot'!I189&lt;'2.4 Prioritas Individu'!$Z$7,1,IF('2.1 Data FSVA 2025 &amp; Bobot'!I189&lt;'2.4 Prioritas Individu'!$Z$8,2,IF('2.1 Data FSVA 2025 &amp; Bobot'!I189&lt;'2.4 Prioritas Individu'!$Z$9,3,IF('2.1 Data FSVA 2025 &amp; Bobot'!I189&lt;'2.4 Prioritas Individu'!$Z$10,4,IF('2.1 Data FSVA 2025 &amp; Bobot'!I189&lt;'2.4 Prioritas Individu'!$Z$11,5,6))))))</f>
        <v/>
      </c>
      <c r="I189" s="64" t="str">
        <f>IF('2.1 Data FSVA 2025 &amp; Bobot'!K189="","",IF('2.1 Data FSVA 2025 &amp; Bobot'!K189&lt;'2.4 Prioritas Individu'!AA$7,1,IF('2.1 Data FSVA 2025 &amp; Bobot'!K189&lt;'2.4 Prioritas Individu'!AA$8,2,IF('2.1 Data FSVA 2025 &amp; Bobot'!K189&lt;'2.4 Prioritas Individu'!AA$9,3,IF('2.1 Data FSVA 2025 &amp; Bobot'!K189&lt;'2.4 Prioritas Individu'!AA$10,4,IF('2.1 Data FSVA 2025 &amp; Bobot'!K189&lt;'2.4 Prioritas Individu'!AA$11,5,6))))))</f>
        <v/>
      </c>
      <c r="J189" s="64" t="str">
        <f>IF('2.1 Data FSVA 2025 &amp; Bobot'!M189="","",IF('2.1 Data FSVA 2025 &amp; Bobot'!M189&lt;'2.4 Prioritas Individu'!AB$7,1,IF('2.1 Data FSVA 2025 &amp; Bobot'!M189&lt;'2.4 Prioritas Individu'!AB$8,2,IF('2.1 Data FSVA 2025 &amp; Bobot'!M189&lt;'2.4 Prioritas Individu'!AB$9,3,IF('2.1 Data FSVA 2025 &amp; Bobot'!M189&lt;'2.4 Prioritas Individu'!AB$10,4,IF('2.1 Data FSVA 2025 &amp; Bobot'!M189&lt;'2.4 Prioritas Individu'!AB$11,5,6))))))</f>
        <v/>
      </c>
      <c r="K189" s="64" t="str">
        <f>IF('2.1 Data FSVA 2025 &amp; Bobot'!O189="","",IF('2.1 Data FSVA 2025 &amp; Bobot'!O189&gt;='2.4 Prioritas Individu'!AC$7,1,IF('2.1 Data FSVA 2025 &amp; Bobot'!O189&gt;='2.4 Prioritas Individu'!AC$8,2,IF('2.1 Data FSVA 2025 &amp; Bobot'!O189&gt;='2.4 Prioritas Individu'!AC$9,3,IF('2.1 Data FSVA 2025 &amp; Bobot'!O189&gt;='2.4 Prioritas Individu'!AC$10,4,IF('2.1 Data FSVA 2025 &amp; Bobot'!O189&gt;='2.4 Prioritas Individu'!AC$11,5,6))))))</f>
        <v/>
      </c>
      <c r="L189" s="64" t="str">
        <f>IF('2.1 Data FSVA 2025 &amp; Bobot'!Q189="","",IF('2.1 Data FSVA 2025 &amp; Bobot'!Q189&gt;='2.4 Prioritas Individu'!AD$7,1,IF('2.1 Data FSVA 2025 &amp; Bobot'!Q189&gt;='2.4 Prioritas Individu'!AD$8,2,IF('2.1 Data FSVA 2025 &amp; Bobot'!Q189&gt;='2.4 Prioritas Individu'!AD$9,3,IF('2.1 Data FSVA 2025 &amp; Bobot'!Q189&gt;='2.4 Prioritas Individu'!AD$10,4,IF('2.1 Data FSVA 2025 &amp; Bobot'!Q189&gt;='2.4 Prioritas Individu'!AD$11,5,6))))))</f>
        <v/>
      </c>
      <c r="M189" s="64" t="str">
        <f>IF('2.1 Data FSVA 2025 &amp; Bobot'!S189="","",IF('2.1 Data FSVA 2025 &amp; Bobot'!S189&gt;='2.4 Prioritas Individu'!AE$7,1,IF('2.1 Data FSVA 2025 &amp; Bobot'!S189&gt;='2.4 Prioritas Individu'!AE$8,2,IF('2.1 Data FSVA 2025 &amp; Bobot'!S189&gt;='2.4 Prioritas Individu'!AE$9,3,IF('2.1 Data FSVA 2025 &amp; Bobot'!S189&gt;='2.4 Prioritas Individu'!AE$10,4,IF('2.1 Data FSVA 2025 &amp; Bobot'!S189&gt;='2.4 Prioritas Individu'!AE$11,5,6))))))</f>
        <v/>
      </c>
      <c r="N189" s="64" t="str">
        <f>IF('2.1 Data FSVA 2025 &amp; Bobot'!U189="","",IF('2.1 Data FSVA 2025 &amp; Bobot'!U189&lt;'2.4 Prioritas Individu'!AF$7,1,IF('2.1 Data FSVA 2025 &amp; Bobot'!U189&lt;'2.4 Prioritas Individu'!AF$8,2,IF('2.1 Data FSVA 2025 &amp; Bobot'!U189&lt;'2.4 Prioritas Individu'!AF$9,3,IF('2.1 Data FSVA 2025 &amp; Bobot'!U189&lt;'2.4 Prioritas Individu'!AF$10,4,IF('2.1 Data FSVA 2025 &amp; Bobot'!U189&lt;'2.4 Prioritas Individu'!AF$11,5,6))))))</f>
        <v/>
      </c>
      <c r="O189" s="64" t="str">
        <f>IF('2.1 Data FSVA 2025 &amp; Bobot'!W189="","",IF('2.1 Data FSVA 2025 &amp; Bobot'!W189&gt;='2.4 Prioritas Individu'!AG$7,1,IF('2.1 Data FSVA 2025 &amp; Bobot'!W189&gt;='2.4 Prioritas Individu'!AG$8,2,IF('2.1 Data FSVA 2025 &amp; Bobot'!W189&gt;='2.4 Prioritas Individu'!AG$9,3,IF('2.1 Data FSVA 2025 &amp; Bobot'!W189&gt;='2.4 Prioritas Individu'!AG$10,4,IF('2.1 Data FSVA 2025 &amp; Bobot'!W189&gt;='2.4 Prioritas Individu'!AG$11,5,6))))))</f>
        <v/>
      </c>
      <c r="P189" s="64" t="str">
        <f>IF('2.1 Data FSVA 2025 &amp; Bobot'!Y189="","",IF('2.1 Data FSVA 2025 &amp; Bobot'!Y189&lt;'2.4 Prioritas Individu'!AH$7,1,IF('2.1 Data FSVA 2025 &amp; Bobot'!Y189&lt;'2.4 Prioritas Individu'!AH$8,2,IF('2.1 Data FSVA 2025 &amp; Bobot'!Y189&lt;'2.4 Prioritas Individu'!AH$9,3,IF('2.1 Data FSVA 2025 &amp; Bobot'!Y189&lt;'2.4 Prioritas Individu'!AH$10,4,IF('2.1 Data FSVA 2025 &amp; Bobot'!Y189&lt;'2.4 Prioritas Individu'!AH$11,5,6))))))</f>
        <v/>
      </c>
      <c r="Q189" s="64" t="str">
        <f>IF('2.1 Data FSVA 2025 &amp; Bobot'!AA189="","",IF('2.1 Data FSVA 2025 &amp; Bobot'!AA189&lt;'2.4 Prioritas Individu'!AI$7,1,IF('2.1 Data FSVA 2025 &amp; Bobot'!AA189&lt;'2.4 Prioritas Individu'!AI$8,2,IF('2.1 Data FSVA 2025 &amp; Bobot'!AA189&lt;'2.4 Prioritas Individu'!AI$9,3,IF('2.1 Data FSVA 2025 &amp; Bobot'!AA189&lt;'2.4 Prioritas Individu'!AI$10,4,IF('2.1 Data FSVA 2025 &amp; Bobot'!AA189&lt;'2.4 Prioritas Individu'!AI$11,5,6))))))</f>
        <v/>
      </c>
      <c r="R189" s="64" t="str">
        <f>IF('2.1 Data FSVA 2025 &amp; Bobot'!AC189="","",IF('2.1 Data FSVA 2025 &amp; Bobot'!AC189&gt;='2.4 Prioritas Individu'!AJ$7,1,IF('2.1 Data FSVA 2025 &amp; Bobot'!AC189&gt;='2.4 Prioritas Individu'!AJ$8,2,IF('2.1 Data FSVA 2025 &amp; Bobot'!AC189&gt;='2.4 Prioritas Individu'!AJ$9,3,4))))</f>
        <v/>
      </c>
      <c r="S189" s="4" t="str">
        <f>'2.3 Indeks &amp; Cut off Komposit'!U193</f>
        <v>-</v>
      </c>
      <c r="T189" s="1" t="str">
        <f t="shared" si="4"/>
        <v>-</v>
      </c>
      <c r="U189" s="64" t="str">
        <f t="shared" si="5"/>
        <v>-</v>
      </c>
    </row>
    <row r="190" spans="1:21" x14ac:dyDescent="0.3">
      <c r="A190" s="1" t="str">
        <f>IF('2.1 Data FSVA 2025 &amp; Bobot'!A190="","",'2.1 Data FSVA 2025 &amp; Bobot'!A190)</f>
        <v/>
      </c>
      <c r="B190" s="2" t="str">
        <f>IF('2.1 Data FSVA 2025 &amp; Bobot'!B190="","",'2.1 Data FSVA 2025 &amp; Bobot'!B190)</f>
        <v/>
      </c>
      <c r="C190" s="1" t="str">
        <f>IF('2.1 Data FSVA 2025 &amp; Bobot'!C190="","",'2.1 Data FSVA 2025 &amp; Bobot'!C190)</f>
        <v/>
      </c>
      <c r="D190" s="1" t="str">
        <f>IF('2.1 Data FSVA 2025 &amp; Bobot'!D190="","",'2.1 Data FSVA 2025 &amp; Bobot'!D190)</f>
        <v/>
      </c>
      <c r="E190" s="1" t="str">
        <f>IF('2.1 Data FSVA 2025 &amp; Bobot'!E190="","",'2.1 Data FSVA 2025 &amp; Bobot'!E190)</f>
        <v/>
      </c>
      <c r="F190" s="2" t="str">
        <f>IF('2.1 Data FSVA 2025 &amp; Bobot'!F190="","",'2.1 Data FSVA 2025 &amp; Bobot'!F190)</f>
        <v/>
      </c>
      <c r="G190" s="64" t="str">
        <f>IF('2.1 Data FSVA 2025 &amp; Bobot'!G190="","",IF('2.1 Data FSVA 2025 &amp; Bobot'!G190&gt;='2.4 Prioritas Individu'!$Y$7,1,IF('2.1 Data FSVA 2025 &amp; Bobot'!G190&gt;='2.4 Prioritas Individu'!$Y$8,2,IF('2.1 Data FSVA 2025 &amp; Bobot'!G190&gt;='2.4 Prioritas Individu'!$Y$9,3,IF('2.1 Data FSVA 2025 &amp; Bobot'!G190&gt;='2.4 Prioritas Individu'!$Y$10,4,IF('2.1 Data FSVA 2025 &amp; Bobot'!G190&gt;='2.4 Prioritas Individu'!$Y$11,5,6))))))</f>
        <v/>
      </c>
      <c r="H190" s="64" t="str">
        <f>IF('2.1 Data FSVA 2025 &amp; Bobot'!I190="","",IF('2.1 Data FSVA 2025 &amp; Bobot'!I190&lt;'2.4 Prioritas Individu'!$Z$7,1,IF('2.1 Data FSVA 2025 &amp; Bobot'!I190&lt;'2.4 Prioritas Individu'!$Z$8,2,IF('2.1 Data FSVA 2025 &amp; Bobot'!I190&lt;'2.4 Prioritas Individu'!$Z$9,3,IF('2.1 Data FSVA 2025 &amp; Bobot'!I190&lt;'2.4 Prioritas Individu'!$Z$10,4,IF('2.1 Data FSVA 2025 &amp; Bobot'!I190&lt;'2.4 Prioritas Individu'!$Z$11,5,6))))))</f>
        <v/>
      </c>
      <c r="I190" s="64" t="str">
        <f>IF('2.1 Data FSVA 2025 &amp; Bobot'!K190="","",IF('2.1 Data FSVA 2025 &amp; Bobot'!K190&lt;'2.4 Prioritas Individu'!AA$7,1,IF('2.1 Data FSVA 2025 &amp; Bobot'!K190&lt;'2.4 Prioritas Individu'!AA$8,2,IF('2.1 Data FSVA 2025 &amp; Bobot'!K190&lt;'2.4 Prioritas Individu'!AA$9,3,IF('2.1 Data FSVA 2025 &amp; Bobot'!K190&lt;'2.4 Prioritas Individu'!AA$10,4,IF('2.1 Data FSVA 2025 &amp; Bobot'!K190&lt;'2.4 Prioritas Individu'!AA$11,5,6))))))</f>
        <v/>
      </c>
      <c r="J190" s="64" t="str">
        <f>IF('2.1 Data FSVA 2025 &amp; Bobot'!M190="","",IF('2.1 Data FSVA 2025 &amp; Bobot'!M190&lt;'2.4 Prioritas Individu'!AB$7,1,IF('2.1 Data FSVA 2025 &amp; Bobot'!M190&lt;'2.4 Prioritas Individu'!AB$8,2,IF('2.1 Data FSVA 2025 &amp; Bobot'!M190&lt;'2.4 Prioritas Individu'!AB$9,3,IF('2.1 Data FSVA 2025 &amp; Bobot'!M190&lt;'2.4 Prioritas Individu'!AB$10,4,IF('2.1 Data FSVA 2025 &amp; Bobot'!M190&lt;'2.4 Prioritas Individu'!AB$11,5,6))))))</f>
        <v/>
      </c>
      <c r="K190" s="64" t="str">
        <f>IF('2.1 Data FSVA 2025 &amp; Bobot'!O190="","",IF('2.1 Data FSVA 2025 &amp; Bobot'!O190&gt;='2.4 Prioritas Individu'!AC$7,1,IF('2.1 Data FSVA 2025 &amp; Bobot'!O190&gt;='2.4 Prioritas Individu'!AC$8,2,IF('2.1 Data FSVA 2025 &amp; Bobot'!O190&gt;='2.4 Prioritas Individu'!AC$9,3,IF('2.1 Data FSVA 2025 &amp; Bobot'!O190&gt;='2.4 Prioritas Individu'!AC$10,4,IF('2.1 Data FSVA 2025 &amp; Bobot'!O190&gt;='2.4 Prioritas Individu'!AC$11,5,6))))))</f>
        <v/>
      </c>
      <c r="L190" s="64" t="str">
        <f>IF('2.1 Data FSVA 2025 &amp; Bobot'!Q190="","",IF('2.1 Data FSVA 2025 &amp; Bobot'!Q190&gt;='2.4 Prioritas Individu'!AD$7,1,IF('2.1 Data FSVA 2025 &amp; Bobot'!Q190&gt;='2.4 Prioritas Individu'!AD$8,2,IF('2.1 Data FSVA 2025 &amp; Bobot'!Q190&gt;='2.4 Prioritas Individu'!AD$9,3,IF('2.1 Data FSVA 2025 &amp; Bobot'!Q190&gt;='2.4 Prioritas Individu'!AD$10,4,IF('2.1 Data FSVA 2025 &amp; Bobot'!Q190&gt;='2.4 Prioritas Individu'!AD$11,5,6))))))</f>
        <v/>
      </c>
      <c r="M190" s="64" t="str">
        <f>IF('2.1 Data FSVA 2025 &amp; Bobot'!S190="","",IF('2.1 Data FSVA 2025 &amp; Bobot'!S190&gt;='2.4 Prioritas Individu'!AE$7,1,IF('2.1 Data FSVA 2025 &amp; Bobot'!S190&gt;='2.4 Prioritas Individu'!AE$8,2,IF('2.1 Data FSVA 2025 &amp; Bobot'!S190&gt;='2.4 Prioritas Individu'!AE$9,3,IF('2.1 Data FSVA 2025 &amp; Bobot'!S190&gt;='2.4 Prioritas Individu'!AE$10,4,IF('2.1 Data FSVA 2025 &amp; Bobot'!S190&gt;='2.4 Prioritas Individu'!AE$11,5,6))))))</f>
        <v/>
      </c>
      <c r="N190" s="64" t="str">
        <f>IF('2.1 Data FSVA 2025 &amp; Bobot'!U190="","",IF('2.1 Data FSVA 2025 &amp; Bobot'!U190&lt;'2.4 Prioritas Individu'!AF$7,1,IF('2.1 Data FSVA 2025 &amp; Bobot'!U190&lt;'2.4 Prioritas Individu'!AF$8,2,IF('2.1 Data FSVA 2025 &amp; Bobot'!U190&lt;'2.4 Prioritas Individu'!AF$9,3,IF('2.1 Data FSVA 2025 &amp; Bobot'!U190&lt;'2.4 Prioritas Individu'!AF$10,4,IF('2.1 Data FSVA 2025 &amp; Bobot'!U190&lt;'2.4 Prioritas Individu'!AF$11,5,6))))))</f>
        <v/>
      </c>
      <c r="O190" s="64" t="str">
        <f>IF('2.1 Data FSVA 2025 &amp; Bobot'!W190="","",IF('2.1 Data FSVA 2025 &amp; Bobot'!W190&gt;='2.4 Prioritas Individu'!AG$7,1,IF('2.1 Data FSVA 2025 &amp; Bobot'!W190&gt;='2.4 Prioritas Individu'!AG$8,2,IF('2.1 Data FSVA 2025 &amp; Bobot'!W190&gt;='2.4 Prioritas Individu'!AG$9,3,IF('2.1 Data FSVA 2025 &amp; Bobot'!W190&gt;='2.4 Prioritas Individu'!AG$10,4,IF('2.1 Data FSVA 2025 &amp; Bobot'!W190&gt;='2.4 Prioritas Individu'!AG$11,5,6))))))</f>
        <v/>
      </c>
      <c r="P190" s="64" t="str">
        <f>IF('2.1 Data FSVA 2025 &amp; Bobot'!Y190="","",IF('2.1 Data FSVA 2025 &amp; Bobot'!Y190&lt;'2.4 Prioritas Individu'!AH$7,1,IF('2.1 Data FSVA 2025 &amp; Bobot'!Y190&lt;'2.4 Prioritas Individu'!AH$8,2,IF('2.1 Data FSVA 2025 &amp; Bobot'!Y190&lt;'2.4 Prioritas Individu'!AH$9,3,IF('2.1 Data FSVA 2025 &amp; Bobot'!Y190&lt;'2.4 Prioritas Individu'!AH$10,4,IF('2.1 Data FSVA 2025 &amp; Bobot'!Y190&lt;'2.4 Prioritas Individu'!AH$11,5,6))))))</f>
        <v/>
      </c>
      <c r="Q190" s="64" t="str">
        <f>IF('2.1 Data FSVA 2025 &amp; Bobot'!AA190="","",IF('2.1 Data FSVA 2025 &amp; Bobot'!AA190&lt;'2.4 Prioritas Individu'!AI$7,1,IF('2.1 Data FSVA 2025 &amp; Bobot'!AA190&lt;'2.4 Prioritas Individu'!AI$8,2,IF('2.1 Data FSVA 2025 &amp; Bobot'!AA190&lt;'2.4 Prioritas Individu'!AI$9,3,IF('2.1 Data FSVA 2025 &amp; Bobot'!AA190&lt;'2.4 Prioritas Individu'!AI$10,4,IF('2.1 Data FSVA 2025 &amp; Bobot'!AA190&lt;'2.4 Prioritas Individu'!AI$11,5,6))))))</f>
        <v/>
      </c>
      <c r="R190" s="64" t="str">
        <f>IF('2.1 Data FSVA 2025 &amp; Bobot'!AC190="","",IF('2.1 Data FSVA 2025 &amp; Bobot'!AC190&gt;='2.4 Prioritas Individu'!AJ$7,1,IF('2.1 Data FSVA 2025 &amp; Bobot'!AC190&gt;='2.4 Prioritas Individu'!AJ$8,2,IF('2.1 Data FSVA 2025 &amp; Bobot'!AC190&gt;='2.4 Prioritas Individu'!AJ$9,3,4))))</f>
        <v/>
      </c>
      <c r="S190" s="4" t="str">
        <f>'2.3 Indeks &amp; Cut off Komposit'!U194</f>
        <v>-</v>
      </c>
      <c r="T190" s="1" t="str">
        <f t="shared" si="4"/>
        <v>-</v>
      </c>
      <c r="U190" s="64" t="str">
        <f t="shared" si="5"/>
        <v>-</v>
      </c>
    </row>
    <row r="191" spans="1:21" x14ac:dyDescent="0.3">
      <c r="A191" s="1" t="str">
        <f>IF('2.1 Data FSVA 2025 &amp; Bobot'!A191="","",'2.1 Data FSVA 2025 &amp; Bobot'!A191)</f>
        <v/>
      </c>
      <c r="B191" s="2" t="str">
        <f>IF('2.1 Data FSVA 2025 &amp; Bobot'!B191="","",'2.1 Data FSVA 2025 &amp; Bobot'!B191)</f>
        <v/>
      </c>
      <c r="C191" s="1" t="str">
        <f>IF('2.1 Data FSVA 2025 &amp; Bobot'!C191="","",'2.1 Data FSVA 2025 &amp; Bobot'!C191)</f>
        <v/>
      </c>
      <c r="D191" s="1" t="str">
        <f>IF('2.1 Data FSVA 2025 &amp; Bobot'!D191="","",'2.1 Data FSVA 2025 &amp; Bobot'!D191)</f>
        <v/>
      </c>
      <c r="E191" s="1" t="str">
        <f>IF('2.1 Data FSVA 2025 &amp; Bobot'!E191="","",'2.1 Data FSVA 2025 &amp; Bobot'!E191)</f>
        <v/>
      </c>
      <c r="F191" s="2" t="str">
        <f>IF('2.1 Data FSVA 2025 &amp; Bobot'!F191="","",'2.1 Data FSVA 2025 &amp; Bobot'!F191)</f>
        <v/>
      </c>
      <c r="G191" s="64" t="str">
        <f>IF('2.1 Data FSVA 2025 &amp; Bobot'!G191="","",IF('2.1 Data FSVA 2025 &amp; Bobot'!G191&gt;='2.4 Prioritas Individu'!$Y$7,1,IF('2.1 Data FSVA 2025 &amp; Bobot'!G191&gt;='2.4 Prioritas Individu'!$Y$8,2,IF('2.1 Data FSVA 2025 &amp; Bobot'!G191&gt;='2.4 Prioritas Individu'!$Y$9,3,IF('2.1 Data FSVA 2025 &amp; Bobot'!G191&gt;='2.4 Prioritas Individu'!$Y$10,4,IF('2.1 Data FSVA 2025 &amp; Bobot'!G191&gt;='2.4 Prioritas Individu'!$Y$11,5,6))))))</f>
        <v/>
      </c>
      <c r="H191" s="64" t="str">
        <f>IF('2.1 Data FSVA 2025 &amp; Bobot'!I191="","",IF('2.1 Data FSVA 2025 &amp; Bobot'!I191&lt;'2.4 Prioritas Individu'!$Z$7,1,IF('2.1 Data FSVA 2025 &amp; Bobot'!I191&lt;'2.4 Prioritas Individu'!$Z$8,2,IF('2.1 Data FSVA 2025 &amp; Bobot'!I191&lt;'2.4 Prioritas Individu'!$Z$9,3,IF('2.1 Data FSVA 2025 &amp; Bobot'!I191&lt;'2.4 Prioritas Individu'!$Z$10,4,IF('2.1 Data FSVA 2025 &amp; Bobot'!I191&lt;'2.4 Prioritas Individu'!$Z$11,5,6))))))</f>
        <v/>
      </c>
      <c r="I191" s="64" t="str">
        <f>IF('2.1 Data FSVA 2025 &amp; Bobot'!K191="","",IF('2.1 Data FSVA 2025 &amp; Bobot'!K191&lt;'2.4 Prioritas Individu'!AA$7,1,IF('2.1 Data FSVA 2025 &amp; Bobot'!K191&lt;'2.4 Prioritas Individu'!AA$8,2,IF('2.1 Data FSVA 2025 &amp; Bobot'!K191&lt;'2.4 Prioritas Individu'!AA$9,3,IF('2.1 Data FSVA 2025 &amp; Bobot'!K191&lt;'2.4 Prioritas Individu'!AA$10,4,IF('2.1 Data FSVA 2025 &amp; Bobot'!K191&lt;'2.4 Prioritas Individu'!AA$11,5,6))))))</f>
        <v/>
      </c>
      <c r="J191" s="64" t="str">
        <f>IF('2.1 Data FSVA 2025 &amp; Bobot'!M191="","",IF('2.1 Data FSVA 2025 &amp; Bobot'!M191&lt;'2.4 Prioritas Individu'!AB$7,1,IF('2.1 Data FSVA 2025 &amp; Bobot'!M191&lt;'2.4 Prioritas Individu'!AB$8,2,IF('2.1 Data FSVA 2025 &amp; Bobot'!M191&lt;'2.4 Prioritas Individu'!AB$9,3,IF('2.1 Data FSVA 2025 &amp; Bobot'!M191&lt;'2.4 Prioritas Individu'!AB$10,4,IF('2.1 Data FSVA 2025 &amp; Bobot'!M191&lt;'2.4 Prioritas Individu'!AB$11,5,6))))))</f>
        <v/>
      </c>
      <c r="K191" s="64" t="str">
        <f>IF('2.1 Data FSVA 2025 &amp; Bobot'!O191="","",IF('2.1 Data FSVA 2025 &amp; Bobot'!O191&gt;='2.4 Prioritas Individu'!AC$7,1,IF('2.1 Data FSVA 2025 &amp; Bobot'!O191&gt;='2.4 Prioritas Individu'!AC$8,2,IF('2.1 Data FSVA 2025 &amp; Bobot'!O191&gt;='2.4 Prioritas Individu'!AC$9,3,IF('2.1 Data FSVA 2025 &amp; Bobot'!O191&gt;='2.4 Prioritas Individu'!AC$10,4,IF('2.1 Data FSVA 2025 &amp; Bobot'!O191&gt;='2.4 Prioritas Individu'!AC$11,5,6))))))</f>
        <v/>
      </c>
      <c r="L191" s="64" t="str">
        <f>IF('2.1 Data FSVA 2025 &amp; Bobot'!Q191="","",IF('2.1 Data FSVA 2025 &amp; Bobot'!Q191&gt;='2.4 Prioritas Individu'!AD$7,1,IF('2.1 Data FSVA 2025 &amp; Bobot'!Q191&gt;='2.4 Prioritas Individu'!AD$8,2,IF('2.1 Data FSVA 2025 &amp; Bobot'!Q191&gt;='2.4 Prioritas Individu'!AD$9,3,IF('2.1 Data FSVA 2025 &amp; Bobot'!Q191&gt;='2.4 Prioritas Individu'!AD$10,4,IF('2.1 Data FSVA 2025 &amp; Bobot'!Q191&gt;='2.4 Prioritas Individu'!AD$11,5,6))))))</f>
        <v/>
      </c>
      <c r="M191" s="64" t="str">
        <f>IF('2.1 Data FSVA 2025 &amp; Bobot'!S191="","",IF('2.1 Data FSVA 2025 &amp; Bobot'!S191&gt;='2.4 Prioritas Individu'!AE$7,1,IF('2.1 Data FSVA 2025 &amp; Bobot'!S191&gt;='2.4 Prioritas Individu'!AE$8,2,IF('2.1 Data FSVA 2025 &amp; Bobot'!S191&gt;='2.4 Prioritas Individu'!AE$9,3,IF('2.1 Data FSVA 2025 &amp; Bobot'!S191&gt;='2.4 Prioritas Individu'!AE$10,4,IF('2.1 Data FSVA 2025 &amp; Bobot'!S191&gt;='2.4 Prioritas Individu'!AE$11,5,6))))))</f>
        <v/>
      </c>
      <c r="N191" s="64" t="str">
        <f>IF('2.1 Data FSVA 2025 &amp; Bobot'!U191="","",IF('2.1 Data FSVA 2025 &amp; Bobot'!U191&lt;'2.4 Prioritas Individu'!AF$7,1,IF('2.1 Data FSVA 2025 &amp; Bobot'!U191&lt;'2.4 Prioritas Individu'!AF$8,2,IF('2.1 Data FSVA 2025 &amp; Bobot'!U191&lt;'2.4 Prioritas Individu'!AF$9,3,IF('2.1 Data FSVA 2025 &amp; Bobot'!U191&lt;'2.4 Prioritas Individu'!AF$10,4,IF('2.1 Data FSVA 2025 &amp; Bobot'!U191&lt;'2.4 Prioritas Individu'!AF$11,5,6))))))</f>
        <v/>
      </c>
      <c r="O191" s="64" t="str">
        <f>IF('2.1 Data FSVA 2025 &amp; Bobot'!W191="","",IF('2.1 Data FSVA 2025 &amp; Bobot'!W191&gt;='2.4 Prioritas Individu'!AG$7,1,IF('2.1 Data FSVA 2025 &amp; Bobot'!W191&gt;='2.4 Prioritas Individu'!AG$8,2,IF('2.1 Data FSVA 2025 &amp; Bobot'!W191&gt;='2.4 Prioritas Individu'!AG$9,3,IF('2.1 Data FSVA 2025 &amp; Bobot'!W191&gt;='2.4 Prioritas Individu'!AG$10,4,IF('2.1 Data FSVA 2025 &amp; Bobot'!W191&gt;='2.4 Prioritas Individu'!AG$11,5,6))))))</f>
        <v/>
      </c>
      <c r="P191" s="64" t="str">
        <f>IF('2.1 Data FSVA 2025 &amp; Bobot'!Y191="","",IF('2.1 Data FSVA 2025 &amp; Bobot'!Y191&lt;'2.4 Prioritas Individu'!AH$7,1,IF('2.1 Data FSVA 2025 &amp; Bobot'!Y191&lt;'2.4 Prioritas Individu'!AH$8,2,IF('2.1 Data FSVA 2025 &amp; Bobot'!Y191&lt;'2.4 Prioritas Individu'!AH$9,3,IF('2.1 Data FSVA 2025 &amp; Bobot'!Y191&lt;'2.4 Prioritas Individu'!AH$10,4,IF('2.1 Data FSVA 2025 &amp; Bobot'!Y191&lt;'2.4 Prioritas Individu'!AH$11,5,6))))))</f>
        <v/>
      </c>
      <c r="Q191" s="64" t="str">
        <f>IF('2.1 Data FSVA 2025 &amp; Bobot'!AA191="","",IF('2.1 Data FSVA 2025 &amp; Bobot'!AA191&lt;'2.4 Prioritas Individu'!AI$7,1,IF('2.1 Data FSVA 2025 &amp; Bobot'!AA191&lt;'2.4 Prioritas Individu'!AI$8,2,IF('2.1 Data FSVA 2025 &amp; Bobot'!AA191&lt;'2.4 Prioritas Individu'!AI$9,3,IF('2.1 Data FSVA 2025 &amp; Bobot'!AA191&lt;'2.4 Prioritas Individu'!AI$10,4,IF('2.1 Data FSVA 2025 &amp; Bobot'!AA191&lt;'2.4 Prioritas Individu'!AI$11,5,6))))))</f>
        <v/>
      </c>
      <c r="R191" s="64" t="str">
        <f>IF('2.1 Data FSVA 2025 &amp; Bobot'!AC191="","",IF('2.1 Data FSVA 2025 &amp; Bobot'!AC191&gt;='2.4 Prioritas Individu'!AJ$7,1,IF('2.1 Data FSVA 2025 &amp; Bobot'!AC191&gt;='2.4 Prioritas Individu'!AJ$8,2,IF('2.1 Data FSVA 2025 &amp; Bobot'!AC191&gt;='2.4 Prioritas Individu'!AJ$9,3,4))))</f>
        <v/>
      </c>
      <c r="S191" s="4" t="str">
        <f>'2.3 Indeks &amp; Cut off Komposit'!U195</f>
        <v>-</v>
      </c>
      <c r="T191" s="1" t="str">
        <f t="shared" si="4"/>
        <v>-</v>
      </c>
      <c r="U191" s="64" t="str">
        <f t="shared" si="5"/>
        <v>-</v>
      </c>
    </row>
    <row r="192" spans="1:21" x14ac:dyDescent="0.3">
      <c r="A192" s="1" t="str">
        <f>IF('2.1 Data FSVA 2025 &amp; Bobot'!A192="","",'2.1 Data FSVA 2025 &amp; Bobot'!A192)</f>
        <v/>
      </c>
      <c r="B192" s="2" t="str">
        <f>IF('2.1 Data FSVA 2025 &amp; Bobot'!B192="","",'2.1 Data FSVA 2025 &amp; Bobot'!B192)</f>
        <v/>
      </c>
      <c r="C192" s="1" t="str">
        <f>IF('2.1 Data FSVA 2025 &amp; Bobot'!C192="","",'2.1 Data FSVA 2025 &amp; Bobot'!C192)</f>
        <v/>
      </c>
      <c r="D192" s="1" t="str">
        <f>IF('2.1 Data FSVA 2025 &amp; Bobot'!D192="","",'2.1 Data FSVA 2025 &amp; Bobot'!D192)</f>
        <v/>
      </c>
      <c r="E192" s="1" t="str">
        <f>IF('2.1 Data FSVA 2025 &amp; Bobot'!E192="","",'2.1 Data FSVA 2025 &amp; Bobot'!E192)</f>
        <v/>
      </c>
      <c r="F192" s="2" t="str">
        <f>IF('2.1 Data FSVA 2025 &amp; Bobot'!F192="","",'2.1 Data FSVA 2025 &amp; Bobot'!F192)</f>
        <v/>
      </c>
      <c r="G192" s="64" t="str">
        <f>IF('2.1 Data FSVA 2025 &amp; Bobot'!G192="","",IF('2.1 Data FSVA 2025 &amp; Bobot'!G192&gt;='2.4 Prioritas Individu'!$Y$7,1,IF('2.1 Data FSVA 2025 &amp; Bobot'!G192&gt;='2.4 Prioritas Individu'!$Y$8,2,IF('2.1 Data FSVA 2025 &amp; Bobot'!G192&gt;='2.4 Prioritas Individu'!$Y$9,3,IF('2.1 Data FSVA 2025 &amp; Bobot'!G192&gt;='2.4 Prioritas Individu'!$Y$10,4,IF('2.1 Data FSVA 2025 &amp; Bobot'!G192&gt;='2.4 Prioritas Individu'!$Y$11,5,6))))))</f>
        <v/>
      </c>
      <c r="H192" s="64" t="str">
        <f>IF('2.1 Data FSVA 2025 &amp; Bobot'!I192="","",IF('2.1 Data FSVA 2025 &amp; Bobot'!I192&lt;'2.4 Prioritas Individu'!$Z$7,1,IF('2.1 Data FSVA 2025 &amp; Bobot'!I192&lt;'2.4 Prioritas Individu'!$Z$8,2,IF('2.1 Data FSVA 2025 &amp; Bobot'!I192&lt;'2.4 Prioritas Individu'!$Z$9,3,IF('2.1 Data FSVA 2025 &amp; Bobot'!I192&lt;'2.4 Prioritas Individu'!$Z$10,4,IF('2.1 Data FSVA 2025 &amp; Bobot'!I192&lt;'2.4 Prioritas Individu'!$Z$11,5,6))))))</f>
        <v/>
      </c>
      <c r="I192" s="64" t="str">
        <f>IF('2.1 Data FSVA 2025 &amp; Bobot'!K192="","",IF('2.1 Data FSVA 2025 &amp; Bobot'!K192&lt;'2.4 Prioritas Individu'!AA$7,1,IF('2.1 Data FSVA 2025 &amp; Bobot'!K192&lt;'2.4 Prioritas Individu'!AA$8,2,IF('2.1 Data FSVA 2025 &amp; Bobot'!K192&lt;'2.4 Prioritas Individu'!AA$9,3,IF('2.1 Data FSVA 2025 &amp; Bobot'!K192&lt;'2.4 Prioritas Individu'!AA$10,4,IF('2.1 Data FSVA 2025 &amp; Bobot'!K192&lt;'2.4 Prioritas Individu'!AA$11,5,6))))))</f>
        <v/>
      </c>
      <c r="J192" s="64" t="str">
        <f>IF('2.1 Data FSVA 2025 &amp; Bobot'!M192="","",IF('2.1 Data FSVA 2025 &amp; Bobot'!M192&lt;'2.4 Prioritas Individu'!AB$7,1,IF('2.1 Data FSVA 2025 &amp; Bobot'!M192&lt;'2.4 Prioritas Individu'!AB$8,2,IF('2.1 Data FSVA 2025 &amp; Bobot'!M192&lt;'2.4 Prioritas Individu'!AB$9,3,IF('2.1 Data FSVA 2025 &amp; Bobot'!M192&lt;'2.4 Prioritas Individu'!AB$10,4,IF('2.1 Data FSVA 2025 &amp; Bobot'!M192&lt;'2.4 Prioritas Individu'!AB$11,5,6))))))</f>
        <v/>
      </c>
      <c r="K192" s="64" t="str">
        <f>IF('2.1 Data FSVA 2025 &amp; Bobot'!O192="","",IF('2.1 Data FSVA 2025 &amp; Bobot'!O192&gt;='2.4 Prioritas Individu'!AC$7,1,IF('2.1 Data FSVA 2025 &amp; Bobot'!O192&gt;='2.4 Prioritas Individu'!AC$8,2,IF('2.1 Data FSVA 2025 &amp; Bobot'!O192&gt;='2.4 Prioritas Individu'!AC$9,3,IF('2.1 Data FSVA 2025 &amp; Bobot'!O192&gt;='2.4 Prioritas Individu'!AC$10,4,IF('2.1 Data FSVA 2025 &amp; Bobot'!O192&gt;='2.4 Prioritas Individu'!AC$11,5,6))))))</f>
        <v/>
      </c>
      <c r="L192" s="64" t="str">
        <f>IF('2.1 Data FSVA 2025 &amp; Bobot'!Q192="","",IF('2.1 Data FSVA 2025 &amp; Bobot'!Q192&gt;='2.4 Prioritas Individu'!AD$7,1,IF('2.1 Data FSVA 2025 &amp; Bobot'!Q192&gt;='2.4 Prioritas Individu'!AD$8,2,IF('2.1 Data FSVA 2025 &amp; Bobot'!Q192&gt;='2.4 Prioritas Individu'!AD$9,3,IF('2.1 Data FSVA 2025 &amp; Bobot'!Q192&gt;='2.4 Prioritas Individu'!AD$10,4,IF('2.1 Data FSVA 2025 &amp; Bobot'!Q192&gt;='2.4 Prioritas Individu'!AD$11,5,6))))))</f>
        <v/>
      </c>
      <c r="M192" s="64" t="str">
        <f>IF('2.1 Data FSVA 2025 &amp; Bobot'!S192="","",IF('2.1 Data FSVA 2025 &amp; Bobot'!S192&gt;='2.4 Prioritas Individu'!AE$7,1,IF('2.1 Data FSVA 2025 &amp; Bobot'!S192&gt;='2.4 Prioritas Individu'!AE$8,2,IF('2.1 Data FSVA 2025 &amp; Bobot'!S192&gt;='2.4 Prioritas Individu'!AE$9,3,IF('2.1 Data FSVA 2025 &amp; Bobot'!S192&gt;='2.4 Prioritas Individu'!AE$10,4,IF('2.1 Data FSVA 2025 &amp; Bobot'!S192&gt;='2.4 Prioritas Individu'!AE$11,5,6))))))</f>
        <v/>
      </c>
      <c r="N192" s="64" t="str">
        <f>IF('2.1 Data FSVA 2025 &amp; Bobot'!U192="","",IF('2.1 Data FSVA 2025 &amp; Bobot'!U192&lt;'2.4 Prioritas Individu'!AF$7,1,IF('2.1 Data FSVA 2025 &amp; Bobot'!U192&lt;'2.4 Prioritas Individu'!AF$8,2,IF('2.1 Data FSVA 2025 &amp; Bobot'!U192&lt;'2.4 Prioritas Individu'!AF$9,3,IF('2.1 Data FSVA 2025 &amp; Bobot'!U192&lt;'2.4 Prioritas Individu'!AF$10,4,IF('2.1 Data FSVA 2025 &amp; Bobot'!U192&lt;'2.4 Prioritas Individu'!AF$11,5,6))))))</f>
        <v/>
      </c>
      <c r="O192" s="64" t="str">
        <f>IF('2.1 Data FSVA 2025 &amp; Bobot'!W192="","",IF('2.1 Data FSVA 2025 &amp; Bobot'!W192&gt;='2.4 Prioritas Individu'!AG$7,1,IF('2.1 Data FSVA 2025 &amp; Bobot'!W192&gt;='2.4 Prioritas Individu'!AG$8,2,IF('2.1 Data FSVA 2025 &amp; Bobot'!W192&gt;='2.4 Prioritas Individu'!AG$9,3,IF('2.1 Data FSVA 2025 &amp; Bobot'!W192&gt;='2.4 Prioritas Individu'!AG$10,4,IF('2.1 Data FSVA 2025 &amp; Bobot'!W192&gt;='2.4 Prioritas Individu'!AG$11,5,6))))))</f>
        <v/>
      </c>
      <c r="P192" s="64" t="str">
        <f>IF('2.1 Data FSVA 2025 &amp; Bobot'!Y192="","",IF('2.1 Data FSVA 2025 &amp; Bobot'!Y192&lt;'2.4 Prioritas Individu'!AH$7,1,IF('2.1 Data FSVA 2025 &amp; Bobot'!Y192&lt;'2.4 Prioritas Individu'!AH$8,2,IF('2.1 Data FSVA 2025 &amp; Bobot'!Y192&lt;'2.4 Prioritas Individu'!AH$9,3,IF('2.1 Data FSVA 2025 &amp; Bobot'!Y192&lt;'2.4 Prioritas Individu'!AH$10,4,IF('2.1 Data FSVA 2025 &amp; Bobot'!Y192&lt;'2.4 Prioritas Individu'!AH$11,5,6))))))</f>
        <v/>
      </c>
      <c r="Q192" s="64" t="str">
        <f>IF('2.1 Data FSVA 2025 &amp; Bobot'!AA192="","",IF('2.1 Data FSVA 2025 &amp; Bobot'!AA192&lt;'2.4 Prioritas Individu'!AI$7,1,IF('2.1 Data FSVA 2025 &amp; Bobot'!AA192&lt;'2.4 Prioritas Individu'!AI$8,2,IF('2.1 Data FSVA 2025 &amp; Bobot'!AA192&lt;'2.4 Prioritas Individu'!AI$9,3,IF('2.1 Data FSVA 2025 &amp; Bobot'!AA192&lt;'2.4 Prioritas Individu'!AI$10,4,IF('2.1 Data FSVA 2025 &amp; Bobot'!AA192&lt;'2.4 Prioritas Individu'!AI$11,5,6))))))</f>
        <v/>
      </c>
      <c r="R192" s="64" t="str">
        <f>IF('2.1 Data FSVA 2025 &amp; Bobot'!AC192="","",IF('2.1 Data FSVA 2025 &amp; Bobot'!AC192&gt;='2.4 Prioritas Individu'!AJ$7,1,IF('2.1 Data FSVA 2025 &amp; Bobot'!AC192&gt;='2.4 Prioritas Individu'!AJ$8,2,IF('2.1 Data FSVA 2025 &amp; Bobot'!AC192&gt;='2.4 Prioritas Individu'!AJ$9,3,4))))</f>
        <v/>
      </c>
      <c r="S192" s="4" t="str">
        <f>'2.3 Indeks &amp; Cut off Komposit'!U196</f>
        <v>-</v>
      </c>
      <c r="T192" s="1" t="str">
        <f t="shared" si="4"/>
        <v>-</v>
      </c>
      <c r="U192" s="64" t="str">
        <f t="shared" si="5"/>
        <v>-</v>
      </c>
    </row>
    <row r="193" spans="1:21" x14ac:dyDescent="0.3">
      <c r="A193" s="1" t="str">
        <f>IF('2.1 Data FSVA 2025 &amp; Bobot'!A193="","",'2.1 Data FSVA 2025 &amp; Bobot'!A193)</f>
        <v/>
      </c>
      <c r="B193" s="2" t="str">
        <f>IF('2.1 Data FSVA 2025 &amp; Bobot'!B193="","",'2.1 Data FSVA 2025 &amp; Bobot'!B193)</f>
        <v/>
      </c>
      <c r="C193" s="1" t="str">
        <f>IF('2.1 Data FSVA 2025 &amp; Bobot'!C193="","",'2.1 Data FSVA 2025 &amp; Bobot'!C193)</f>
        <v/>
      </c>
      <c r="D193" s="1" t="str">
        <f>IF('2.1 Data FSVA 2025 &amp; Bobot'!D193="","",'2.1 Data FSVA 2025 &amp; Bobot'!D193)</f>
        <v/>
      </c>
      <c r="E193" s="1" t="str">
        <f>IF('2.1 Data FSVA 2025 &amp; Bobot'!E193="","",'2.1 Data FSVA 2025 &amp; Bobot'!E193)</f>
        <v/>
      </c>
      <c r="F193" s="2" t="str">
        <f>IF('2.1 Data FSVA 2025 &amp; Bobot'!F193="","",'2.1 Data FSVA 2025 &amp; Bobot'!F193)</f>
        <v/>
      </c>
      <c r="G193" s="64" t="str">
        <f>IF('2.1 Data FSVA 2025 &amp; Bobot'!G193="","",IF('2.1 Data FSVA 2025 &amp; Bobot'!G193&gt;='2.4 Prioritas Individu'!$Y$7,1,IF('2.1 Data FSVA 2025 &amp; Bobot'!G193&gt;='2.4 Prioritas Individu'!$Y$8,2,IF('2.1 Data FSVA 2025 &amp; Bobot'!G193&gt;='2.4 Prioritas Individu'!$Y$9,3,IF('2.1 Data FSVA 2025 &amp; Bobot'!G193&gt;='2.4 Prioritas Individu'!$Y$10,4,IF('2.1 Data FSVA 2025 &amp; Bobot'!G193&gt;='2.4 Prioritas Individu'!$Y$11,5,6))))))</f>
        <v/>
      </c>
      <c r="H193" s="64" t="str">
        <f>IF('2.1 Data FSVA 2025 &amp; Bobot'!I193="","",IF('2.1 Data FSVA 2025 &amp; Bobot'!I193&lt;'2.4 Prioritas Individu'!$Z$7,1,IF('2.1 Data FSVA 2025 &amp; Bobot'!I193&lt;'2.4 Prioritas Individu'!$Z$8,2,IF('2.1 Data FSVA 2025 &amp; Bobot'!I193&lt;'2.4 Prioritas Individu'!$Z$9,3,IF('2.1 Data FSVA 2025 &amp; Bobot'!I193&lt;'2.4 Prioritas Individu'!$Z$10,4,IF('2.1 Data FSVA 2025 &amp; Bobot'!I193&lt;'2.4 Prioritas Individu'!$Z$11,5,6))))))</f>
        <v/>
      </c>
      <c r="I193" s="64" t="str">
        <f>IF('2.1 Data FSVA 2025 &amp; Bobot'!K193="","",IF('2.1 Data FSVA 2025 &amp; Bobot'!K193&lt;'2.4 Prioritas Individu'!AA$7,1,IF('2.1 Data FSVA 2025 &amp; Bobot'!K193&lt;'2.4 Prioritas Individu'!AA$8,2,IF('2.1 Data FSVA 2025 &amp; Bobot'!K193&lt;'2.4 Prioritas Individu'!AA$9,3,IF('2.1 Data FSVA 2025 &amp; Bobot'!K193&lt;'2.4 Prioritas Individu'!AA$10,4,IF('2.1 Data FSVA 2025 &amp; Bobot'!K193&lt;'2.4 Prioritas Individu'!AA$11,5,6))))))</f>
        <v/>
      </c>
      <c r="J193" s="64" t="str">
        <f>IF('2.1 Data FSVA 2025 &amp; Bobot'!M193="","",IF('2.1 Data FSVA 2025 &amp; Bobot'!M193&lt;'2.4 Prioritas Individu'!AB$7,1,IF('2.1 Data FSVA 2025 &amp; Bobot'!M193&lt;'2.4 Prioritas Individu'!AB$8,2,IF('2.1 Data FSVA 2025 &amp; Bobot'!M193&lt;'2.4 Prioritas Individu'!AB$9,3,IF('2.1 Data FSVA 2025 &amp; Bobot'!M193&lt;'2.4 Prioritas Individu'!AB$10,4,IF('2.1 Data FSVA 2025 &amp; Bobot'!M193&lt;'2.4 Prioritas Individu'!AB$11,5,6))))))</f>
        <v/>
      </c>
      <c r="K193" s="64" t="str">
        <f>IF('2.1 Data FSVA 2025 &amp; Bobot'!O193="","",IF('2.1 Data FSVA 2025 &amp; Bobot'!O193&gt;='2.4 Prioritas Individu'!AC$7,1,IF('2.1 Data FSVA 2025 &amp; Bobot'!O193&gt;='2.4 Prioritas Individu'!AC$8,2,IF('2.1 Data FSVA 2025 &amp; Bobot'!O193&gt;='2.4 Prioritas Individu'!AC$9,3,IF('2.1 Data FSVA 2025 &amp; Bobot'!O193&gt;='2.4 Prioritas Individu'!AC$10,4,IF('2.1 Data FSVA 2025 &amp; Bobot'!O193&gt;='2.4 Prioritas Individu'!AC$11,5,6))))))</f>
        <v/>
      </c>
      <c r="L193" s="64" t="str">
        <f>IF('2.1 Data FSVA 2025 &amp; Bobot'!Q193="","",IF('2.1 Data FSVA 2025 &amp; Bobot'!Q193&gt;='2.4 Prioritas Individu'!AD$7,1,IF('2.1 Data FSVA 2025 &amp; Bobot'!Q193&gt;='2.4 Prioritas Individu'!AD$8,2,IF('2.1 Data FSVA 2025 &amp; Bobot'!Q193&gt;='2.4 Prioritas Individu'!AD$9,3,IF('2.1 Data FSVA 2025 &amp; Bobot'!Q193&gt;='2.4 Prioritas Individu'!AD$10,4,IF('2.1 Data FSVA 2025 &amp; Bobot'!Q193&gt;='2.4 Prioritas Individu'!AD$11,5,6))))))</f>
        <v/>
      </c>
      <c r="M193" s="64" t="str">
        <f>IF('2.1 Data FSVA 2025 &amp; Bobot'!S193="","",IF('2.1 Data FSVA 2025 &amp; Bobot'!S193&gt;='2.4 Prioritas Individu'!AE$7,1,IF('2.1 Data FSVA 2025 &amp; Bobot'!S193&gt;='2.4 Prioritas Individu'!AE$8,2,IF('2.1 Data FSVA 2025 &amp; Bobot'!S193&gt;='2.4 Prioritas Individu'!AE$9,3,IF('2.1 Data FSVA 2025 &amp; Bobot'!S193&gt;='2.4 Prioritas Individu'!AE$10,4,IF('2.1 Data FSVA 2025 &amp; Bobot'!S193&gt;='2.4 Prioritas Individu'!AE$11,5,6))))))</f>
        <v/>
      </c>
      <c r="N193" s="64" t="str">
        <f>IF('2.1 Data FSVA 2025 &amp; Bobot'!U193="","",IF('2.1 Data FSVA 2025 &amp; Bobot'!U193&lt;'2.4 Prioritas Individu'!AF$7,1,IF('2.1 Data FSVA 2025 &amp; Bobot'!U193&lt;'2.4 Prioritas Individu'!AF$8,2,IF('2.1 Data FSVA 2025 &amp; Bobot'!U193&lt;'2.4 Prioritas Individu'!AF$9,3,IF('2.1 Data FSVA 2025 &amp; Bobot'!U193&lt;'2.4 Prioritas Individu'!AF$10,4,IF('2.1 Data FSVA 2025 &amp; Bobot'!U193&lt;'2.4 Prioritas Individu'!AF$11,5,6))))))</f>
        <v/>
      </c>
      <c r="O193" s="64" t="str">
        <f>IF('2.1 Data FSVA 2025 &amp; Bobot'!W193="","",IF('2.1 Data FSVA 2025 &amp; Bobot'!W193&gt;='2.4 Prioritas Individu'!AG$7,1,IF('2.1 Data FSVA 2025 &amp; Bobot'!W193&gt;='2.4 Prioritas Individu'!AG$8,2,IF('2.1 Data FSVA 2025 &amp; Bobot'!W193&gt;='2.4 Prioritas Individu'!AG$9,3,IF('2.1 Data FSVA 2025 &amp; Bobot'!W193&gt;='2.4 Prioritas Individu'!AG$10,4,IF('2.1 Data FSVA 2025 &amp; Bobot'!W193&gt;='2.4 Prioritas Individu'!AG$11,5,6))))))</f>
        <v/>
      </c>
      <c r="P193" s="64" t="str">
        <f>IF('2.1 Data FSVA 2025 &amp; Bobot'!Y193="","",IF('2.1 Data FSVA 2025 &amp; Bobot'!Y193&lt;'2.4 Prioritas Individu'!AH$7,1,IF('2.1 Data FSVA 2025 &amp; Bobot'!Y193&lt;'2.4 Prioritas Individu'!AH$8,2,IF('2.1 Data FSVA 2025 &amp; Bobot'!Y193&lt;'2.4 Prioritas Individu'!AH$9,3,IF('2.1 Data FSVA 2025 &amp; Bobot'!Y193&lt;'2.4 Prioritas Individu'!AH$10,4,IF('2.1 Data FSVA 2025 &amp; Bobot'!Y193&lt;'2.4 Prioritas Individu'!AH$11,5,6))))))</f>
        <v/>
      </c>
      <c r="Q193" s="64" t="str">
        <f>IF('2.1 Data FSVA 2025 &amp; Bobot'!AA193="","",IF('2.1 Data FSVA 2025 &amp; Bobot'!AA193&lt;'2.4 Prioritas Individu'!AI$7,1,IF('2.1 Data FSVA 2025 &amp; Bobot'!AA193&lt;'2.4 Prioritas Individu'!AI$8,2,IF('2.1 Data FSVA 2025 &amp; Bobot'!AA193&lt;'2.4 Prioritas Individu'!AI$9,3,IF('2.1 Data FSVA 2025 &amp; Bobot'!AA193&lt;'2.4 Prioritas Individu'!AI$10,4,IF('2.1 Data FSVA 2025 &amp; Bobot'!AA193&lt;'2.4 Prioritas Individu'!AI$11,5,6))))))</f>
        <v/>
      </c>
      <c r="R193" s="64" t="str">
        <f>IF('2.1 Data FSVA 2025 &amp; Bobot'!AC193="","",IF('2.1 Data FSVA 2025 &amp; Bobot'!AC193&gt;='2.4 Prioritas Individu'!AJ$7,1,IF('2.1 Data FSVA 2025 &amp; Bobot'!AC193&gt;='2.4 Prioritas Individu'!AJ$8,2,IF('2.1 Data FSVA 2025 &amp; Bobot'!AC193&gt;='2.4 Prioritas Individu'!AJ$9,3,4))))</f>
        <v/>
      </c>
      <c r="S193" s="4" t="str">
        <f>'2.3 Indeks &amp; Cut off Komposit'!U197</f>
        <v>-</v>
      </c>
      <c r="T193" s="1" t="str">
        <f t="shared" si="4"/>
        <v>-</v>
      </c>
      <c r="U193" s="64" t="str">
        <f t="shared" si="5"/>
        <v>-</v>
      </c>
    </row>
    <row r="194" spans="1:21" x14ac:dyDescent="0.3">
      <c r="A194" s="1" t="str">
        <f>IF('2.1 Data FSVA 2025 &amp; Bobot'!A194="","",'2.1 Data FSVA 2025 &amp; Bobot'!A194)</f>
        <v/>
      </c>
      <c r="B194" s="2" t="str">
        <f>IF('2.1 Data FSVA 2025 &amp; Bobot'!B194="","",'2.1 Data FSVA 2025 &amp; Bobot'!B194)</f>
        <v/>
      </c>
      <c r="C194" s="1" t="str">
        <f>IF('2.1 Data FSVA 2025 &amp; Bobot'!C194="","",'2.1 Data FSVA 2025 &amp; Bobot'!C194)</f>
        <v/>
      </c>
      <c r="D194" s="1" t="str">
        <f>IF('2.1 Data FSVA 2025 &amp; Bobot'!D194="","",'2.1 Data FSVA 2025 &amp; Bobot'!D194)</f>
        <v/>
      </c>
      <c r="E194" s="1" t="str">
        <f>IF('2.1 Data FSVA 2025 &amp; Bobot'!E194="","",'2.1 Data FSVA 2025 &amp; Bobot'!E194)</f>
        <v/>
      </c>
      <c r="F194" s="2" t="str">
        <f>IF('2.1 Data FSVA 2025 &amp; Bobot'!F194="","",'2.1 Data FSVA 2025 &amp; Bobot'!F194)</f>
        <v/>
      </c>
      <c r="G194" s="64" t="str">
        <f>IF('2.1 Data FSVA 2025 &amp; Bobot'!G194="","",IF('2.1 Data FSVA 2025 &amp; Bobot'!G194&gt;='2.4 Prioritas Individu'!$Y$7,1,IF('2.1 Data FSVA 2025 &amp; Bobot'!G194&gt;='2.4 Prioritas Individu'!$Y$8,2,IF('2.1 Data FSVA 2025 &amp; Bobot'!G194&gt;='2.4 Prioritas Individu'!$Y$9,3,IF('2.1 Data FSVA 2025 &amp; Bobot'!G194&gt;='2.4 Prioritas Individu'!$Y$10,4,IF('2.1 Data FSVA 2025 &amp; Bobot'!G194&gt;='2.4 Prioritas Individu'!$Y$11,5,6))))))</f>
        <v/>
      </c>
      <c r="H194" s="64" t="str">
        <f>IF('2.1 Data FSVA 2025 &amp; Bobot'!I194="","",IF('2.1 Data FSVA 2025 &amp; Bobot'!I194&lt;'2.4 Prioritas Individu'!$Z$7,1,IF('2.1 Data FSVA 2025 &amp; Bobot'!I194&lt;'2.4 Prioritas Individu'!$Z$8,2,IF('2.1 Data FSVA 2025 &amp; Bobot'!I194&lt;'2.4 Prioritas Individu'!$Z$9,3,IF('2.1 Data FSVA 2025 &amp; Bobot'!I194&lt;'2.4 Prioritas Individu'!$Z$10,4,IF('2.1 Data FSVA 2025 &amp; Bobot'!I194&lt;'2.4 Prioritas Individu'!$Z$11,5,6))))))</f>
        <v/>
      </c>
      <c r="I194" s="64" t="str">
        <f>IF('2.1 Data FSVA 2025 &amp; Bobot'!K194="","",IF('2.1 Data FSVA 2025 &amp; Bobot'!K194&lt;'2.4 Prioritas Individu'!AA$7,1,IF('2.1 Data FSVA 2025 &amp; Bobot'!K194&lt;'2.4 Prioritas Individu'!AA$8,2,IF('2.1 Data FSVA 2025 &amp; Bobot'!K194&lt;'2.4 Prioritas Individu'!AA$9,3,IF('2.1 Data FSVA 2025 &amp; Bobot'!K194&lt;'2.4 Prioritas Individu'!AA$10,4,IF('2.1 Data FSVA 2025 &amp; Bobot'!K194&lt;'2.4 Prioritas Individu'!AA$11,5,6))))))</f>
        <v/>
      </c>
      <c r="J194" s="64" t="str">
        <f>IF('2.1 Data FSVA 2025 &amp; Bobot'!M194="","",IF('2.1 Data FSVA 2025 &amp; Bobot'!M194&lt;'2.4 Prioritas Individu'!AB$7,1,IF('2.1 Data FSVA 2025 &amp; Bobot'!M194&lt;'2.4 Prioritas Individu'!AB$8,2,IF('2.1 Data FSVA 2025 &amp; Bobot'!M194&lt;'2.4 Prioritas Individu'!AB$9,3,IF('2.1 Data FSVA 2025 &amp; Bobot'!M194&lt;'2.4 Prioritas Individu'!AB$10,4,IF('2.1 Data FSVA 2025 &amp; Bobot'!M194&lt;'2.4 Prioritas Individu'!AB$11,5,6))))))</f>
        <v/>
      </c>
      <c r="K194" s="64" t="str">
        <f>IF('2.1 Data FSVA 2025 &amp; Bobot'!O194="","",IF('2.1 Data FSVA 2025 &amp; Bobot'!O194&gt;='2.4 Prioritas Individu'!AC$7,1,IF('2.1 Data FSVA 2025 &amp; Bobot'!O194&gt;='2.4 Prioritas Individu'!AC$8,2,IF('2.1 Data FSVA 2025 &amp; Bobot'!O194&gt;='2.4 Prioritas Individu'!AC$9,3,IF('2.1 Data FSVA 2025 &amp; Bobot'!O194&gt;='2.4 Prioritas Individu'!AC$10,4,IF('2.1 Data FSVA 2025 &amp; Bobot'!O194&gt;='2.4 Prioritas Individu'!AC$11,5,6))))))</f>
        <v/>
      </c>
      <c r="L194" s="64" t="str">
        <f>IF('2.1 Data FSVA 2025 &amp; Bobot'!Q194="","",IF('2.1 Data FSVA 2025 &amp; Bobot'!Q194&gt;='2.4 Prioritas Individu'!AD$7,1,IF('2.1 Data FSVA 2025 &amp; Bobot'!Q194&gt;='2.4 Prioritas Individu'!AD$8,2,IF('2.1 Data FSVA 2025 &amp; Bobot'!Q194&gt;='2.4 Prioritas Individu'!AD$9,3,IF('2.1 Data FSVA 2025 &amp; Bobot'!Q194&gt;='2.4 Prioritas Individu'!AD$10,4,IF('2.1 Data FSVA 2025 &amp; Bobot'!Q194&gt;='2.4 Prioritas Individu'!AD$11,5,6))))))</f>
        <v/>
      </c>
      <c r="M194" s="64" t="str">
        <f>IF('2.1 Data FSVA 2025 &amp; Bobot'!S194="","",IF('2.1 Data FSVA 2025 &amp; Bobot'!S194&gt;='2.4 Prioritas Individu'!AE$7,1,IF('2.1 Data FSVA 2025 &amp; Bobot'!S194&gt;='2.4 Prioritas Individu'!AE$8,2,IF('2.1 Data FSVA 2025 &amp; Bobot'!S194&gt;='2.4 Prioritas Individu'!AE$9,3,IF('2.1 Data FSVA 2025 &amp; Bobot'!S194&gt;='2.4 Prioritas Individu'!AE$10,4,IF('2.1 Data FSVA 2025 &amp; Bobot'!S194&gt;='2.4 Prioritas Individu'!AE$11,5,6))))))</f>
        <v/>
      </c>
      <c r="N194" s="64" t="str">
        <f>IF('2.1 Data FSVA 2025 &amp; Bobot'!U194="","",IF('2.1 Data FSVA 2025 &amp; Bobot'!U194&lt;'2.4 Prioritas Individu'!AF$7,1,IF('2.1 Data FSVA 2025 &amp; Bobot'!U194&lt;'2.4 Prioritas Individu'!AF$8,2,IF('2.1 Data FSVA 2025 &amp; Bobot'!U194&lt;'2.4 Prioritas Individu'!AF$9,3,IF('2.1 Data FSVA 2025 &amp; Bobot'!U194&lt;'2.4 Prioritas Individu'!AF$10,4,IF('2.1 Data FSVA 2025 &amp; Bobot'!U194&lt;'2.4 Prioritas Individu'!AF$11,5,6))))))</f>
        <v/>
      </c>
      <c r="O194" s="64" t="str">
        <f>IF('2.1 Data FSVA 2025 &amp; Bobot'!W194="","",IF('2.1 Data FSVA 2025 &amp; Bobot'!W194&gt;='2.4 Prioritas Individu'!AG$7,1,IF('2.1 Data FSVA 2025 &amp; Bobot'!W194&gt;='2.4 Prioritas Individu'!AG$8,2,IF('2.1 Data FSVA 2025 &amp; Bobot'!W194&gt;='2.4 Prioritas Individu'!AG$9,3,IF('2.1 Data FSVA 2025 &amp; Bobot'!W194&gt;='2.4 Prioritas Individu'!AG$10,4,IF('2.1 Data FSVA 2025 &amp; Bobot'!W194&gt;='2.4 Prioritas Individu'!AG$11,5,6))))))</f>
        <v/>
      </c>
      <c r="P194" s="64" t="str">
        <f>IF('2.1 Data FSVA 2025 &amp; Bobot'!Y194="","",IF('2.1 Data FSVA 2025 &amp; Bobot'!Y194&lt;'2.4 Prioritas Individu'!AH$7,1,IF('2.1 Data FSVA 2025 &amp; Bobot'!Y194&lt;'2.4 Prioritas Individu'!AH$8,2,IF('2.1 Data FSVA 2025 &amp; Bobot'!Y194&lt;'2.4 Prioritas Individu'!AH$9,3,IF('2.1 Data FSVA 2025 &amp; Bobot'!Y194&lt;'2.4 Prioritas Individu'!AH$10,4,IF('2.1 Data FSVA 2025 &amp; Bobot'!Y194&lt;'2.4 Prioritas Individu'!AH$11,5,6))))))</f>
        <v/>
      </c>
      <c r="Q194" s="64" t="str">
        <f>IF('2.1 Data FSVA 2025 &amp; Bobot'!AA194="","",IF('2.1 Data FSVA 2025 &amp; Bobot'!AA194&lt;'2.4 Prioritas Individu'!AI$7,1,IF('2.1 Data FSVA 2025 &amp; Bobot'!AA194&lt;'2.4 Prioritas Individu'!AI$8,2,IF('2.1 Data FSVA 2025 &amp; Bobot'!AA194&lt;'2.4 Prioritas Individu'!AI$9,3,IF('2.1 Data FSVA 2025 &amp; Bobot'!AA194&lt;'2.4 Prioritas Individu'!AI$10,4,IF('2.1 Data FSVA 2025 &amp; Bobot'!AA194&lt;'2.4 Prioritas Individu'!AI$11,5,6))))))</f>
        <v/>
      </c>
      <c r="R194" s="64" t="str">
        <f>IF('2.1 Data FSVA 2025 &amp; Bobot'!AC194="","",IF('2.1 Data FSVA 2025 &amp; Bobot'!AC194&gt;='2.4 Prioritas Individu'!AJ$7,1,IF('2.1 Data FSVA 2025 &amp; Bobot'!AC194&gt;='2.4 Prioritas Individu'!AJ$8,2,IF('2.1 Data FSVA 2025 &amp; Bobot'!AC194&gt;='2.4 Prioritas Individu'!AJ$9,3,4))))</f>
        <v/>
      </c>
      <c r="S194" s="4" t="str">
        <f>'2.3 Indeks &amp; Cut off Komposit'!U198</f>
        <v>-</v>
      </c>
      <c r="T194" s="1" t="str">
        <f t="shared" si="4"/>
        <v>-</v>
      </c>
      <c r="U194" s="64" t="str">
        <f t="shared" si="5"/>
        <v>-</v>
      </c>
    </row>
    <row r="195" spans="1:21" x14ac:dyDescent="0.3">
      <c r="A195" s="1" t="str">
        <f>IF('2.1 Data FSVA 2025 &amp; Bobot'!A195="","",'2.1 Data FSVA 2025 &amp; Bobot'!A195)</f>
        <v/>
      </c>
      <c r="B195" s="2" t="str">
        <f>IF('2.1 Data FSVA 2025 &amp; Bobot'!B195="","",'2.1 Data FSVA 2025 &amp; Bobot'!B195)</f>
        <v/>
      </c>
      <c r="C195" s="1" t="str">
        <f>IF('2.1 Data FSVA 2025 &amp; Bobot'!C195="","",'2.1 Data FSVA 2025 &amp; Bobot'!C195)</f>
        <v/>
      </c>
      <c r="D195" s="1" t="str">
        <f>IF('2.1 Data FSVA 2025 &amp; Bobot'!D195="","",'2.1 Data FSVA 2025 &amp; Bobot'!D195)</f>
        <v/>
      </c>
      <c r="E195" s="1" t="str">
        <f>IF('2.1 Data FSVA 2025 &amp; Bobot'!E195="","",'2.1 Data FSVA 2025 &amp; Bobot'!E195)</f>
        <v/>
      </c>
      <c r="F195" s="2" t="str">
        <f>IF('2.1 Data FSVA 2025 &amp; Bobot'!F195="","",'2.1 Data FSVA 2025 &amp; Bobot'!F195)</f>
        <v/>
      </c>
      <c r="G195" s="64" t="str">
        <f>IF('2.1 Data FSVA 2025 &amp; Bobot'!G195="","",IF('2.1 Data FSVA 2025 &amp; Bobot'!G195&gt;='2.4 Prioritas Individu'!$Y$7,1,IF('2.1 Data FSVA 2025 &amp; Bobot'!G195&gt;='2.4 Prioritas Individu'!$Y$8,2,IF('2.1 Data FSVA 2025 &amp; Bobot'!G195&gt;='2.4 Prioritas Individu'!$Y$9,3,IF('2.1 Data FSVA 2025 &amp; Bobot'!G195&gt;='2.4 Prioritas Individu'!$Y$10,4,IF('2.1 Data FSVA 2025 &amp; Bobot'!G195&gt;='2.4 Prioritas Individu'!$Y$11,5,6))))))</f>
        <v/>
      </c>
      <c r="H195" s="64" t="str">
        <f>IF('2.1 Data FSVA 2025 &amp; Bobot'!I195="","",IF('2.1 Data FSVA 2025 &amp; Bobot'!I195&lt;'2.4 Prioritas Individu'!$Z$7,1,IF('2.1 Data FSVA 2025 &amp; Bobot'!I195&lt;'2.4 Prioritas Individu'!$Z$8,2,IF('2.1 Data FSVA 2025 &amp; Bobot'!I195&lt;'2.4 Prioritas Individu'!$Z$9,3,IF('2.1 Data FSVA 2025 &amp; Bobot'!I195&lt;'2.4 Prioritas Individu'!$Z$10,4,IF('2.1 Data FSVA 2025 &amp; Bobot'!I195&lt;'2.4 Prioritas Individu'!$Z$11,5,6))))))</f>
        <v/>
      </c>
      <c r="I195" s="64" t="str">
        <f>IF('2.1 Data FSVA 2025 &amp; Bobot'!K195="","",IF('2.1 Data FSVA 2025 &amp; Bobot'!K195&lt;'2.4 Prioritas Individu'!AA$7,1,IF('2.1 Data FSVA 2025 &amp; Bobot'!K195&lt;'2.4 Prioritas Individu'!AA$8,2,IF('2.1 Data FSVA 2025 &amp; Bobot'!K195&lt;'2.4 Prioritas Individu'!AA$9,3,IF('2.1 Data FSVA 2025 &amp; Bobot'!K195&lt;'2.4 Prioritas Individu'!AA$10,4,IF('2.1 Data FSVA 2025 &amp; Bobot'!K195&lt;'2.4 Prioritas Individu'!AA$11,5,6))))))</f>
        <v/>
      </c>
      <c r="J195" s="64" t="str">
        <f>IF('2.1 Data FSVA 2025 &amp; Bobot'!M195="","",IF('2.1 Data FSVA 2025 &amp; Bobot'!M195&lt;'2.4 Prioritas Individu'!AB$7,1,IF('2.1 Data FSVA 2025 &amp; Bobot'!M195&lt;'2.4 Prioritas Individu'!AB$8,2,IF('2.1 Data FSVA 2025 &amp; Bobot'!M195&lt;'2.4 Prioritas Individu'!AB$9,3,IF('2.1 Data FSVA 2025 &amp; Bobot'!M195&lt;'2.4 Prioritas Individu'!AB$10,4,IF('2.1 Data FSVA 2025 &amp; Bobot'!M195&lt;'2.4 Prioritas Individu'!AB$11,5,6))))))</f>
        <v/>
      </c>
      <c r="K195" s="64" t="str">
        <f>IF('2.1 Data FSVA 2025 &amp; Bobot'!O195="","",IF('2.1 Data FSVA 2025 &amp; Bobot'!O195&gt;='2.4 Prioritas Individu'!AC$7,1,IF('2.1 Data FSVA 2025 &amp; Bobot'!O195&gt;='2.4 Prioritas Individu'!AC$8,2,IF('2.1 Data FSVA 2025 &amp; Bobot'!O195&gt;='2.4 Prioritas Individu'!AC$9,3,IF('2.1 Data FSVA 2025 &amp; Bobot'!O195&gt;='2.4 Prioritas Individu'!AC$10,4,IF('2.1 Data FSVA 2025 &amp; Bobot'!O195&gt;='2.4 Prioritas Individu'!AC$11,5,6))))))</f>
        <v/>
      </c>
      <c r="L195" s="64" t="str">
        <f>IF('2.1 Data FSVA 2025 &amp; Bobot'!Q195="","",IF('2.1 Data FSVA 2025 &amp; Bobot'!Q195&gt;='2.4 Prioritas Individu'!AD$7,1,IF('2.1 Data FSVA 2025 &amp; Bobot'!Q195&gt;='2.4 Prioritas Individu'!AD$8,2,IF('2.1 Data FSVA 2025 &amp; Bobot'!Q195&gt;='2.4 Prioritas Individu'!AD$9,3,IF('2.1 Data FSVA 2025 &amp; Bobot'!Q195&gt;='2.4 Prioritas Individu'!AD$10,4,IF('2.1 Data FSVA 2025 &amp; Bobot'!Q195&gt;='2.4 Prioritas Individu'!AD$11,5,6))))))</f>
        <v/>
      </c>
      <c r="M195" s="64" t="str">
        <f>IF('2.1 Data FSVA 2025 &amp; Bobot'!S195="","",IF('2.1 Data FSVA 2025 &amp; Bobot'!S195&gt;='2.4 Prioritas Individu'!AE$7,1,IF('2.1 Data FSVA 2025 &amp; Bobot'!S195&gt;='2.4 Prioritas Individu'!AE$8,2,IF('2.1 Data FSVA 2025 &amp; Bobot'!S195&gt;='2.4 Prioritas Individu'!AE$9,3,IF('2.1 Data FSVA 2025 &amp; Bobot'!S195&gt;='2.4 Prioritas Individu'!AE$10,4,IF('2.1 Data FSVA 2025 &amp; Bobot'!S195&gt;='2.4 Prioritas Individu'!AE$11,5,6))))))</f>
        <v/>
      </c>
      <c r="N195" s="64" t="str">
        <f>IF('2.1 Data FSVA 2025 &amp; Bobot'!U195="","",IF('2.1 Data FSVA 2025 &amp; Bobot'!U195&lt;'2.4 Prioritas Individu'!AF$7,1,IF('2.1 Data FSVA 2025 &amp; Bobot'!U195&lt;'2.4 Prioritas Individu'!AF$8,2,IF('2.1 Data FSVA 2025 &amp; Bobot'!U195&lt;'2.4 Prioritas Individu'!AF$9,3,IF('2.1 Data FSVA 2025 &amp; Bobot'!U195&lt;'2.4 Prioritas Individu'!AF$10,4,IF('2.1 Data FSVA 2025 &amp; Bobot'!U195&lt;'2.4 Prioritas Individu'!AF$11,5,6))))))</f>
        <v/>
      </c>
      <c r="O195" s="64" t="str">
        <f>IF('2.1 Data FSVA 2025 &amp; Bobot'!W195="","",IF('2.1 Data FSVA 2025 &amp; Bobot'!W195&gt;='2.4 Prioritas Individu'!AG$7,1,IF('2.1 Data FSVA 2025 &amp; Bobot'!W195&gt;='2.4 Prioritas Individu'!AG$8,2,IF('2.1 Data FSVA 2025 &amp; Bobot'!W195&gt;='2.4 Prioritas Individu'!AG$9,3,IF('2.1 Data FSVA 2025 &amp; Bobot'!W195&gt;='2.4 Prioritas Individu'!AG$10,4,IF('2.1 Data FSVA 2025 &amp; Bobot'!W195&gt;='2.4 Prioritas Individu'!AG$11,5,6))))))</f>
        <v/>
      </c>
      <c r="P195" s="64" t="str">
        <f>IF('2.1 Data FSVA 2025 &amp; Bobot'!Y195="","",IF('2.1 Data FSVA 2025 &amp; Bobot'!Y195&lt;'2.4 Prioritas Individu'!AH$7,1,IF('2.1 Data FSVA 2025 &amp; Bobot'!Y195&lt;'2.4 Prioritas Individu'!AH$8,2,IF('2.1 Data FSVA 2025 &amp; Bobot'!Y195&lt;'2.4 Prioritas Individu'!AH$9,3,IF('2.1 Data FSVA 2025 &amp; Bobot'!Y195&lt;'2.4 Prioritas Individu'!AH$10,4,IF('2.1 Data FSVA 2025 &amp; Bobot'!Y195&lt;'2.4 Prioritas Individu'!AH$11,5,6))))))</f>
        <v/>
      </c>
      <c r="Q195" s="64" t="str">
        <f>IF('2.1 Data FSVA 2025 &amp; Bobot'!AA195="","",IF('2.1 Data FSVA 2025 &amp; Bobot'!AA195&lt;'2.4 Prioritas Individu'!AI$7,1,IF('2.1 Data FSVA 2025 &amp; Bobot'!AA195&lt;'2.4 Prioritas Individu'!AI$8,2,IF('2.1 Data FSVA 2025 &amp; Bobot'!AA195&lt;'2.4 Prioritas Individu'!AI$9,3,IF('2.1 Data FSVA 2025 &amp; Bobot'!AA195&lt;'2.4 Prioritas Individu'!AI$10,4,IF('2.1 Data FSVA 2025 &amp; Bobot'!AA195&lt;'2.4 Prioritas Individu'!AI$11,5,6))))))</f>
        <v/>
      </c>
      <c r="R195" s="64" t="str">
        <f>IF('2.1 Data FSVA 2025 &amp; Bobot'!AC195="","",IF('2.1 Data FSVA 2025 &amp; Bobot'!AC195&gt;='2.4 Prioritas Individu'!AJ$7,1,IF('2.1 Data FSVA 2025 &amp; Bobot'!AC195&gt;='2.4 Prioritas Individu'!AJ$8,2,IF('2.1 Data FSVA 2025 &amp; Bobot'!AC195&gt;='2.4 Prioritas Individu'!AJ$9,3,4))))</f>
        <v/>
      </c>
      <c r="S195" s="4" t="str">
        <f>'2.3 Indeks &amp; Cut off Komposit'!U199</f>
        <v>-</v>
      </c>
      <c r="T195" s="1" t="str">
        <f t="shared" si="4"/>
        <v>-</v>
      </c>
      <c r="U195" s="64" t="str">
        <f t="shared" si="5"/>
        <v>-</v>
      </c>
    </row>
    <row r="196" spans="1:21" x14ac:dyDescent="0.3">
      <c r="A196" s="1" t="str">
        <f>IF('2.1 Data FSVA 2025 &amp; Bobot'!A196="","",'2.1 Data FSVA 2025 &amp; Bobot'!A196)</f>
        <v/>
      </c>
      <c r="B196" s="2" t="str">
        <f>IF('2.1 Data FSVA 2025 &amp; Bobot'!B196="","",'2.1 Data FSVA 2025 &amp; Bobot'!B196)</f>
        <v/>
      </c>
      <c r="C196" s="1" t="str">
        <f>IF('2.1 Data FSVA 2025 &amp; Bobot'!C196="","",'2.1 Data FSVA 2025 &amp; Bobot'!C196)</f>
        <v/>
      </c>
      <c r="D196" s="1" t="str">
        <f>IF('2.1 Data FSVA 2025 &amp; Bobot'!D196="","",'2.1 Data FSVA 2025 &amp; Bobot'!D196)</f>
        <v/>
      </c>
      <c r="E196" s="1" t="str">
        <f>IF('2.1 Data FSVA 2025 &amp; Bobot'!E196="","",'2.1 Data FSVA 2025 &amp; Bobot'!E196)</f>
        <v/>
      </c>
      <c r="F196" s="2" t="str">
        <f>IF('2.1 Data FSVA 2025 &amp; Bobot'!F196="","",'2.1 Data FSVA 2025 &amp; Bobot'!F196)</f>
        <v/>
      </c>
      <c r="G196" s="64" t="str">
        <f>IF('2.1 Data FSVA 2025 &amp; Bobot'!G196="","",IF('2.1 Data FSVA 2025 &amp; Bobot'!G196&gt;='2.4 Prioritas Individu'!$Y$7,1,IF('2.1 Data FSVA 2025 &amp; Bobot'!G196&gt;='2.4 Prioritas Individu'!$Y$8,2,IF('2.1 Data FSVA 2025 &amp; Bobot'!G196&gt;='2.4 Prioritas Individu'!$Y$9,3,IF('2.1 Data FSVA 2025 &amp; Bobot'!G196&gt;='2.4 Prioritas Individu'!$Y$10,4,IF('2.1 Data FSVA 2025 &amp; Bobot'!G196&gt;='2.4 Prioritas Individu'!$Y$11,5,6))))))</f>
        <v/>
      </c>
      <c r="H196" s="64" t="str">
        <f>IF('2.1 Data FSVA 2025 &amp; Bobot'!I196="","",IF('2.1 Data FSVA 2025 &amp; Bobot'!I196&lt;'2.4 Prioritas Individu'!$Z$7,1,IF('2.1 Data FSVA 2025 &amp; Bobot'!I196&lt;'2.4 Prioritas Individu'!$Z$8,2,IF('2.1 Data FSVA 2025 &amp; Bobot'!I196&lt;'2.4 Prioritas Individu'!$Z$9,3,IF('2.1 Data FSVA 2025 &amp; Bobot'!I196&lt;'2.4 Prioritas Individu'!$Z$10,4,IF('2.1 Data FSVA 2025 &amp; Bobot'!I196&lt;'2.4 Prioritas Individu'!$Z$11,5,6))))))</f>
        <v/>
      </c>
      <c r="I196" s="64" t="str">
        <f>IF('2.1 Data FSVA 2025 &amp; Bobot'!K196="","",IF('2.1 Data FSVA 2025 &amp; Bobot'!K196&lt;'2.4 Prioritas Individu'!AA$7,1,IF('2.1 Data FSVA 2025 &amp; Bobot'!K196&lt;'2.4 Prioritas Individu'!AA$8,2,IF('2.1 Data FSVA 2025 &amp; Bobot'!K196&lt;'2.4 Prioritas Individu'!AA$9,3,IF('2.1 Data FSVA 2025 &amp; Bobot'!K196&lt;'2.4 Prioritas Individu'!AA$10,4,IF('2.1 Data FSVA 2025 &amp; Bobot'!K196&lt;'2.4 Prioritas Individu'!AA$11,5,6))))))</f>
        <v/>
      </c>
      <c r="J196" s="64" t="str">
        <f>IF('2.1 Data FSVA 2025 &amp; Bobot'!M196="","",IF('2.1 Data FSVA 2025 &amp; Bobot'!M196&lt;'2.4 Prioritas Individu'!AB$7,1,IF('2.1 Data FSVA 2025 &amp; Bobot'!M196&lt;'2.4 Prioritas Individu'!AB$8,2,IF('2.1 Data FSVA 2025 &amp; Bobot'!M196&lt;'2.4 Prioritas Individu'!AB$9,3,IF('2.1 Data FSVA 2025 &amp; Bobot'!M196&lt;'2.4 Prioritas Individu'!AB$10,4,IF('2.1 Data FSVA 2025 &amp; Bobot'!M196&lt;'2.4 Prioritas Individu'!AB$11,5,6))))))</f>
        <v/>
      </c>
      <c r="K196" s="64" t="str">
        <f>IF('2.1 Data FSVA 2025 &amp; Bobot'!O196="","",IF('2.1 Data FSVA 2025 &amp; Bobot'!O196&gt;='2.4 Prioritas Individu'!AC$7,1,IF('2.1 Data FSVA 2025 &amp; Bobot'!O196&gt;='2.4 Prioritas Individu'!AC$8,2,IF('2.1 Data FSVA 2025 &amp; Bobot'!O196&gt;='2.4 Prioritas Individu'!AC$9,3,IF('2.1 Data FSVA 2025 &amp; Bobot'!O196&gt;='2.4 Prioritas Individu'!AC$10,4,IF('2.1 Data FSVA 2025 &amp; Bobot'!O196&gt;='2.4 Prioritas Individu'!AC$11,5,6))))))</f>
        <v/>
      </c>
      <c r="L196" s="64" t="str">
        <f>IF('2.1 Data FSVA 2025 &amp; Bobot'!Q196="","",IF('2.1 Data FSVA 2025 &amp; Bobot'!Q196&gt;='2.4 Prioritas Individu'!AD$7,1,IF('2.1 Data FSVA 2025 &amp; Bobot'!Q196&gt;='2.4 Prioritas Individu'!AD$8,2,IF('2.1 Data FSVA 2025 &amp; Bobot'!Q196&gt;='2.4 Prioritas Individu'!AD$9,3,IF('2.1 Data FSVA 2025 &amp; Bobot'!Q196&gt;='2.4 Prioritas Individu'!AD$10,4,IF('2.1 Data FSVA 2025 &amp; Bobot'!Q196&gt;='2.4 Prioritas Individu'!AD$11,5,6))))))</f>
        <v/>
      </c>
      <c r="M196" s="64" t="str">
        <f>IF('2.1 Data FSVA 2025 &amp; Bobot'!S196="","",IF('2.1 Data FSVA 2025 &amp; Bobot'!S196&gt;='2.4 Prioritas Individu'!AE$7,1,IF('2.1 Data FSVA 2025 &amp; Bobot'!S196&gt;='2.4 Prioritas Individu'!AE$8,2,IF('2.1 Data FSVA 2025 &amp; Bobot'!S196&gt;='2.4 Prioritas Individu'!AE$9,3,IF('2.1 Data FSVA 2025 &amp; Bobot'!S196&gt;='2.4 Prioritas Individu'!AE$10,4,IF('2.1 Data FSVA 2025 &amp; Bobot'!S196&gt;='2.4 Prioritas Individu'!AE$11,5,6))))))</f>
        <v/>
      </c>
      <c r="N196" s="64" t="str">
        <f>IF('2.1 Data FSVA 2025 &amp; Bobot'!U196="","",IF('2.1 Data FSVA 2025 &amp; Bobot'!U196&lt;'2.4 Prioritas Individu'!AF$7,1,IF('2.1 Data FSVA 2025 &amp; Bobot'!U196&lt;'2.4 Prioritas Individu'!AF$8,2,IF('2.1 Data FSVA 2025 &amp; Bobot'!U196&lt;'2.4 Prioritas Individu'!AF$9,3,IF('2.1 Data FSVA 2025 &amp; Bobot'!U196&lt;'2.4 Prioritas Individu'!AF$10,4,IF('2.1 Data FSVA 2025 &amp; Bobot'!U196&lt;'2.4 Prioritas Individu'!AF$11,5,6))))))</f>
        <v/>
      </c>
      <c r="O196" s="64" t="str">
        <f>IF('2.1 Data FSVA 2025 &amp; Bobot'!W196="","",IF('2.1 Data FSVA 2025 &amp; Bobot'!W196&gt;='2.4 Prioritas Individu'!AG$7,1,IF('2.1 Data FSVA 2025 &amp; Bobot'!W196&gt;='2.4 Prioritas Individu'!AG$8,2,IF('2.1 Data FSVA 2025 &amp; Bobot'!W196&gt;='2.4 Prioritas Individu'!AG$9,3,IF('2.1 Data FSVA 2025 &amp; Bobot'!W196&gt;='2.4 Prioritas Individu'!AG$10,4,IF('2.1 Data FSVA 2025 &amp; Bobot'!W196&gt;='2.4 Prioritas Individu'!AG$11,5,6))))))</f>
        <v/>
      </c>
      <c r="P196" s="64" t="str">
        <f>IF('2.1 Data FSVA 2025 &amp; Bobot'!Y196="","",IF('2.1 Data FSVA 2025 &amp; Bobot'!Y196&lt;'2.4 Prioritas Individu'!AH$7,1,IF('2.1 Data FSVA 2025 &amp; Bobot'!Y196&lt;'2.4 Prioritas Individu'!AH$8,2,IF('2.1 Data FSVA 2025 &amp; Bobot'!Y196&lt;'2.4 Prioritas Individu'!AH$9,3,IF('2.1 Data FSVA 2025 &amp; Bobot'!Y196&lt;'2.4 Prioritas Individu'!AH$10,4,IF('2.1 Data FSVA 2025 &amp; Bobot'!Y196&lt;'2.4 Prioritas Individu'!AH$11,5,6))))))</f>
        <v/>
      </c>
      <c r="Q196" s="64" t="str">
        <f>IF('2.1 Data FSVA 2025 &amp; Bobot'!AA196="","",IF('2.1 Data FSVA 2025 &amp; Bobot'!AA196&lt;'2.4 Prioritas Individu'!AI$7,1,IF('2.1 Data FSVA 2025 &amp; Bobot'!AA196&lt;'2.4 Prioritas Individu'!AI$8,2,IF('2.1 Data FSVA 2025 &amp; Bobot'!AA196&lt;'2.4 Prioritas Individu'!AI$9,3,IF('2.1 Data FSVA 2025 &amp; Bobot'!AA196&lt;'2.4 Prioritas Individu'!AI$10,4,IF('2.1 Data FSVA 2025 &amp; Bobot'!AA196&lt;'2.4 Prioritas Individu'!AI$11,5,6))))))</f>
        <v/>
      </c>
      <c r="R196" s="64" t="str">
        <f>IF('2.1 Data FSVA 2025 &amp; Bobot'!AC196="","",IF('2.1 Data FSVA 2025 &amp; Bobot'!AC196&gt;='2.4 Prioritas Individu'!AJ$7,1,IF('2.1 Data FSVA 2025 &amp; Bobot'!AC196&gt;='2.4 Prioritas Individu'!AJ$8,2,IF('2.1 Data FSVA 2025 &amp; Bobot'!AC196&gt;='2.4 Prioritas Individu'!AJ$9,3,4))))</f>
        <v/>
      </c>
      <c r="S196" s="4" t="str">
        <f>'2.3 Indeks &amp; Cut off Komposit'!U200</f>
        <v>-</v>
      </c>
      <c r="T196" s="1" t="str">
        <f t="shared" si="4"/>
        <v>-</v>
      </c>
      <c r="U196" s="64" t="str">
        <f t="shared" si="5"/>
        <v>-</v>
      </c>
    </row>
    <row r="197" spans="1:21" x14ac:dyDescent="0.3">
      <c r="A197" s="1" t="str">
        <f>IF('2.1 Data FSVA 2025 &amp; Bobot'!A197="","",'2.1 Data FSVA 2025 &amp; Bobot'!A197)</f>
        <v/>
      </c>
      <c r="B197" s="2" t="str">
        <f>IF('2.1 Data FSVA 2025 &amp; Bobot'!B197="","",'2.1 Data FSVA 2025 &amp; Bobot'!B197)</f>
        <v/>
      </c>
      <c r="C197" s="1" t="str">
        <f>IF('2.1 Data FSVA 2025 &amp; Bobot'!C197="","",'2.1 Data FSVA 2025 &amp; Bobot'!C197)</f>
        <v/>
      </c>
      <c r="D197" s="1" t="str">
        <f>IF('2.1 Data FSVA 2025 &amp; Bobot'!D197="","",'2.1 Data FSVA 2025 &amp; Bobot'!D197)</f>
        <v/>
      </c>
      <c r="E197" s="1" t="str">
        <f>IF('2.1 Data FSVA 2025 &amp; Bobot'!E197="","",'2.1 Data FSVA 2025 &amp; Bobot'!E197)</f>
        <v/>
      </c>
      <c r="F197" s="2" t="str">
        <f>IF('2.1 Data FSVA 2025 &amp; Bobot'!F197="","",'2.1 Data FSVA 2025 &amp; Bobot'!F197)</f>
        <v/>
      </c>
      <c r="G197" s="64" t="str">
        <f>IF('2.1 Data FSVA 2025 &amp; Bobot'!G197="","",IF('2.1 Data FSVA 2025 &amp; Bobot'!G197&gt;='2.4 Prioritas Individu'!$Y$7,1,IF('2.1 Data FSVA 2025 &amp; Bobot'!G197&gt;='2.4 Prioritas Individu'!$Y$8,2,IF('2.1 Data FSVA 2025 &amp; Bobot'!G197&gt;='2.4 Prioritas Individu'!$Y$9,3,IF('2.1 Data FSVA 2025 &amp; Bobot'!G197&gt;='2.4 Prioritas Individu'!$Y$10,4,IF('2.1 Data FSVA 2025 &amp; Bobot'!G197&gt;='2.4 Prioritas Individu'!$Y$11,5,6))))))</f>
        <v/>
      </c>
      <c r="H197" s="64" t="str">
        <f>IF('2.1 Data FSVA 2025 &amp; Bobot'!I197="","",IF('2.1 Data FSVA 2025 &amp; Bobot'!I197&lt;'2.4 Prioritas Individu'!$Z$7,1,IF('2.1 Data FSVA 2025 &amp; Bobot'!I197&lt;'2.4 Prioritas Individu'!$Z$8,2,IF('2.1 Data FSVA 2025 &amp; Bobot'!I197&lt;'2.4 Prioritas Individu'!$Z$9,3,IF('2.1 Data FSVA 2025 &amp; Bobot'!I197&lt;'2.4 Prioritas Individu'!$Z$10,4,IF('2.1 Data FSVA 2025 &amp; Bobot'!I197&lt;'2.4 Prioritas Individu'!$Z$11,5,6))))))</f>
        <v/>
      </c>
      <c r="I197" s="64" t="str">
        <f>IF('2.1 Data FSVA 2025 &amp; Bobot'!K197="","",IF('2.1 Data FSVA 2025 &amp; Bobot'!K197&lt;'2.4 Prioritas Individu'!AA$7,1,IF('2.1 Data FSVA 2025 &amp; Bobot'!K197&lt;'2.4 Prioritas Individu'!AA$8,2,IF('2.1 Data FSVA 2025 &amp; Bobot'!K197&lt;'2.4 Prioritas Individu'!AA$9,3,IF('2.1 Data FSVA 2025 &amp; Bobot'!K197&lt;'2.4 Prioritas Individu'!AA$10,4,IF('2.1 Data FSVA 2025 &amp; Bobot'!K197&lt;'2.4 Prioritas Individu'!AA$11,5,6))))))</f>
        <v/>
      </c>
      <c r="J197" s="64" t="str">
        <f>IF('2.1 Data FSVA 2025 &amp; Bobot'!M197="","",IF('2.1 Data FSVA 2025 &amp; Bobot'!M197&lt;'2.4 Prioritas Individu'!AB$7,1,IF('2.1 Data FSVA 2025 &amp; Bobot'!M197&lt;'2.4 Prioritas Individu'!AB$8,2,IF('2.1 Data FSVA 2025 &amp; Bobot'!M197&lt;'2.4 Prioritas Individu'!AB$9,3,IF('2.1 Data FSVA 2025 &amp; Bobot'!M197&lt;'2.4 Prioritas Individu'!AB$10,4,IF('2.1 Data FSVA 2025 &amp; Bobot'!M197&lt;'2.4 Prioritas Individu'!AB$11,5,6))))))</f>
        <v/>
      </c>
      <c r="K197" s="64" t="str">
        <f>IF('2.1 Data FSVA 2025 &amp; Bobot'!O197="","",IF('2.1 Data FSVA 2025 &amp; Bobot'!O197&gt;='2.4 Prioritas Individu'!AC$7,1,IF('2.1 Data FSVA 2025 &amp; Bobot'!O197&gt;='2.4 Prioritas Individu'!AC$8,2,IF('2.1 Data FSVA 2025 &amp; Bobot'!O197&gt;='2.4 Prioritas Individu'!AC$9,3,IF('2.1 Data FSVA 2025 &amp; Bobot'!O197&gt;='2.4 Prioritas Individu'!AC$10,4,IF('2.1 Data FSVA 2025 &amp; Bobot'!O197&gt;='2.4 Prioritas Individu'!AC$11,5,6))))))</f>
        <v/>
      </c>
      <c r="L197" s="64" t="str">
        <f>IF('2.1 Data FSVA 2025 &amp; Bobot'!Q197="","",IF('2.1 Data FSVA 2025 &amp; Bobot'!Q197&gt;='2.4 Prioritas Individu'!AD$7,1,IF('2.1 Data FSVA 2025 &amp; Bobot'!Q197&gt;='2.4 Prioritas Individu'!AD$8,2,IF('2.1 Data FSVA 2025 &amp; Bobot'!Q197&gt;='2.4 Prioritas Individu'!AD$9,3,IF('2.1 Data FSVA 2025 &amp; Bobot'!Q197&gt;='2.4 Prioritas Individu'!AD$10,4,IF('2.1 Data FSVA 2025 &amp; Bobot'!Q197&gt;='2.4 Prioritas Individu'!AD$11,5,6))))))</f>
        <v/>
      </c>
      <c r="M197" s="64" t="str">
        <f>IF('2.1 Data FSVA 2025 &amp; Bobot'!S197="","",IF('2.1 Data FSVA 2025 &amp; Bobot'!S197&gt;='2.4 Prioritas Individu'!AE$7,1,IF('2.1 Data FSVA 2025 &amp; Bobot'!S197&gt;='2.4 Prioritas Individu'!AE$8,2,IF('2.1 Data FSVA 2025 &amp; Bobot'!S197&gt;='2.4 Prioritas Individu'!AE$9,3,IF('2.1 Data FSVA 2025 &amp; Bobot'!S197&gt;='2.4 Prioritas Individu'!AE$10,4,IF('2.1 Data FSVA 2025 &amp; Bobot'!S197&gt;='2.4 Prioritas Individu'!AE$11,5,6))))))</f>
        <v/>
      </c>
      <c r="N197" s="64" t="str">
        <f>IF('2.1 Data FSVA 2025 &amp; Bobot'!U197="","",IF('2.1 Data FSVA 2025 &amp; Bobot'!U197&lt;'2.4 Prioritas Individu'!AF$7,1,IF('2.1 Data FSVA 2025 &amp; Bobot'!U197&lt;'2.4 Prioritas Individu'!AF$8,2,IF('2.1 Data FSVA 2025 &amp; Bobot'!U197&lt;'2.4 Prioritas Individu'!AF$9,3,IF('2.1 Data FSVA 2025 &amp; Bobot'!U197&lt;'2.4 Prioritas Individu'!AF$10,4,IF('2.1 Data FSVA 2025 &amp; Bobot'!U197&lt;'2.4 Prioritas Individu'!AF$11,5,6))))))</f>
        <v/>
      </c>
      <c r="O197" s="64" t="str">
        <f>IF('2.1 Data FSVA 2025 &amp; Bobot'!W197="","",IF('2.1 Data FSVA 2025 &amp; Bobot'!W197&gt;='2.4 Prioritas Individu'!AG$7,1,IF('2.1 Data FSVA 2025 &amp; Bobot'!W197&gt;='2.4 Prioritas Individu'!AG$8,2,IF('2.1 Data FSVA 2025 &amp; Bobot'!W197&gt;='2.4 Prioritas Individu'!AG$9,3,IF('2.1 Data FSVA 2025 &amp; Bobot'!W197&gt;='2.4 Prioritas Individu'!AG$10,4,IF('2.1 Data FSVA 2025 &amp; Bobot'!W197&gt;='2.4 Prioritas Individu'!AG$11,5,6))))))</f>
        <v/>
      </c>
      <c r="P197" s="64" t="str">
        <f>IF('2.1 Data FSVA 2025 &amp; Bobot'!Y197="","",IF('2.1 Data FSVA 2025 &amp; Bobot'!Y197&lt;'2.4 Prioritas Individu'!AH$7,1,IF('2.1 Data FSVA 2025 &amp; Bobot'!Y197&lt;'2.4 Prioritas Individu'!AH$8,2,IF('2.1 Data FSVA 2025 &amp; Bobot'!Y197&lt;'2.4 Prioritas Individu'!AH$9,3,IF('2.1 Data FSVA 2025 &amp; Bobot'!Y197&lt;'2.4 Prioritas Individu'!AH$10,4,IF('2.1 Data FSVA 2025 &amp; Bobot'!Y197&lt;'2.4 Prioritas Individu'!AH$11,5,6))))))</f>
        <v/>
      </c>
      <c r="Q197" s="64" t="str">
        <f>IF('2.1 Data FSVA 2025 &amp; Bobot'!AA197="","",IF('2.1 Data FSVA 2025 &amp; Bobot'!AA197&lt;'2.4 Prioritas Individu'!AI$7,1,IF('2.1 Data FSVA 2025 &amp; Bobot'!AA197&lt;'2.4 Prioritas Individu'!AI$8,2,IF('2.1 Data FSVA 2025 &amp; Bobot'!AA197&lt;'2.4 Prioritas Individu'!AI$9,3,IF('2.1 Data FSVA 2025 &amp; Bobot'!AA197&lt;'2.4 Prioritas Individu'!AI$10,4,IF('2.1 Data FSVA 2025 &amp; Bobot'!AA197&lt;'2.4 Prioritas Individu'!AI$11,5,6))))))</f>
        <v/>
      </c>
      <c r="R197" s="64" t="str">
        <f>IF('2.1 Data FSVA 2025 &amp; Bobot'!AC197="","",IF('2.1 Data FSVA 2025 &amp; Bobot'!AC197&gt;='2.4 Prioritas Individu'!AJ$7,1,IF('2.1 Data FSVA 2025 &amp; Bobot'!AC197&gt;='2.4 Prioritas Individu'!AJ$8,2,IF('2.1 Data FSVA 2025 &amp; Bobot'!AC197&gt;='2.4 Prioritas Individu'!AJ$9,3,4))))</f>
        <v/>
      </c>
      <c r="S197" s="4" t="str">
        <f>'2.3 Indeks &amp; Cut off Komposit'!U201</f>
        <v>-</v>
      </c>
      <c r="T197" s="1" t="str">
        <f t="shared" si="4"/>
        <v>-</v>
      </c>
      <c r="U197" s="64" t="str">
        <f t="shared" si="5"/>
        <v>-</v>
      </c>
    </row>
    <row r="198" spans="1:21" x14ac:dyDescent="0.3">
      <c r="A198" s="1" t="str">
        <f>IF('2.1 Data FSVA 2025 &amp; Bobot'!A198="","",'2.1 Data FSVA 2025 &amp; Bobot'!A198)</f>
        <v/>
      </c>
      <c r="B198" s="2" t="str">
        <f>IF('2.1 Data FSVA 2025 &amp; Bobot'!B198="","",'2.1 Data FSVA 2025 &amp; Bobot'!B198)</f>
        <v/>
      </c>
      <c r="C198" s="1" t="str">
        <f>IF('2.1 Data FSVA 2025 &amp; Bobot'!C198="","",'2.1 Data FSVA 2025 &amp; Bobot'!C198)</f>
        <v/>
      </c>
      <c r="D198" s="1" t="str">
        <f>IF('2.1 Data FSVA 2025 &amp; Bobot'!D198="","",'2.1 Data FSVA 2025 &amp; Bobot'!D198)</f>
        <v/>
      </c>
      <c r="E198" s="1" t="str">
        <f>IF('2.1 Data FSVA 2025 &amp; Bobot'!E198="","",'2.1 Data FSVA 2025 &amp; Bobot'!E198)</f>
        <v/>
      </c>
      <c r="F198" s="2" t="str">
        <f>IF('2.1 Data FSVA 2025 &amp; Bobot'!F198="","",'2.1 Data FSVA 2025 &amp; Bobot'!F198)</f>
        <v/>
      </c>
      <c r="G198" s="64" t="str">
        <f>IF('2.1 Data FSVA 2025 &amp; Bobot'!G198="","",IF('2.1 Data FSVA 2025 &amp; Bobot'!G198&gt;='2.4 Prioritas Individu'!$Y$7,1,IF('2.1 Data FSVA 2025 &amp; Bobot'!G198&gt;='2.4 Prioritas Individu'!$Y$8,2,IF('2.1 Data FSVA 2025 &amp; Bobot'!G198&gt;='2.4 Prioritas Individu'!$Y$9,3,IF('2.1 Data FSVA 2025 &amp; Bobot'!G198&gt;='2.4 Prioritas Individu'!$Y$10,4,IF('2.1 Data FSVA 2025 &amp; Bobot'!G198&gt;='2.4 Prioritas Individu'!$Y$11,5,6))))))</f>
        <v/>
      </c>
      <c r="H198" s="64" t="str">
        <f>IF('2.1 Data FSVA 2025 &amp; Bobot'!I198="","",IF('2.1 Data FSVA 2025 &amp; Bobot'!I198&lt;'2.4 Prioritas Individu'!$Z$7,1,IF('2.1 Data FSVA 2025 &amp; Bobot'!I198&lt;'2.4 Prioritas Individu'!$Z$8,2,IF('2.1 Data FSVA 2025 &amp; Bobot'!I198&lt;'2.4 Prioritas Individu'!$Z$9,3,IF('2.1 Data FSVA 2025 &amp; Bobot'!I198&lt;'2.4 Prioritas Individu'!$Z$10,4,IF('2.1 Data FSVA 2025 &amp; Bobot'!I198&lt;'2.4 Prioritas Individu'!$Z$11,5,6))))))</f>
        <v/>
      </c>
      <c r="I198" s="64" t="str">
        <f>IF('2.1 Data FSVA 2025 &amp; Bobot'!K198="","",IF('2.1 Data FSVA 2025 &amp; Bobot'!K198&lt;'2.4 Prioritas Individu'!AA$7,1,IF('2.1 Data FSVA 2025 &amp; Bobot'!K198&lt;'2.4 Prioritas Individu'!AA$8,2,IF('2.1 Data FSVA 2025 &amp; Bobot'!K198&lt;'2.4 Prioritas Individu'!AA$9,3,IF('2.1 Data FSVA 2025 &amp; Bobot'!K198&lt;'2.4 Prioritas Individu'!AA$10,4,IF('2.1 Data FSVA 2025 &amp; Bobot'!K198&lt;'2.4 Prioritas Individu'!AA$11,5,6))))))</f>
        <v/>
      </c>
      <c r="J198" s="64" t="str">
        <f>IF('2.1 Data FSVA 2025 &amp; Bobot'!M198="","",IF('2.1 Data FSVA 2025 &amp; Bobot'!M198&lt;'2.4 Prioritas Individu'!AB$7,1,IF('2.1 Data FSVA 2025 &amp; Bobot'!M198&lt;'2.4 Prioritas Individu'!AB$8,2,IF('2.1 Data FSVA 2025 &amp; Bobot'!M198&lt;'2.4 Prioritas Individu'!AB$9,3,IF('2.1 Data FSVA 2025 &amp; Bobot'!M198&lt;'2.4 Prioritas Individu'!AB$10,4,IF('2.1 Data FSVA 2025 &amp; Bobot'!M198&lt;'2.4 Prioritas Individu'!AB$11,5,6))))))</f>
        <v/>
      </c>
      <c r="K198" s="64" t="str">
        <f>IF('2.1 Data FSVA 2025 &amp; Bobot'!O198="","",IF('2.1 Data FSVA 2025 &amp; Bobot'!O198&gt;='2.4 Prioritas Individu'!AC$7,1,IF('2.1 Data FSVA 2025 &amp; Bobot'!O198&gt;='2.4 Prioritas Individu'!AC$8,2,IF('2.1 Data FSVA 2025 &amp; Bobot'!O198&gt;='2.4 Prioritas Individu'!AC$9,3,IF('2.1 Data FSVA 2025 &amp; Bobot'!O198&gt;='2.4 Prioritas Individu'!AC$10,4,IF('2.1 Data FSVA 2025 &amp; Bobot'!O198&gt;='2.4 Prioritas Individu'!AC$11,5,6))))))</f>
        <v/>
      </c>
      <c r="L198" s="64" t="str">
        <f>IF('2.1 Data FSVA 2025 &amp; Bobot'!Q198="","",IF('2.1 Data FSVA 2025 &amp; Bobot'!Q198&gt;='2.4 Prioritas Individu'!AD$7,1,IF('2.1 Data FSVA 2025 &amp; Bobot'!Q198&gt;='2.4 Prioritas Individu'!AD$8,2,IF('2.1 Data FSVA 2025 &amp; Bobot'!Q198&gt;='2.4 Prioritas Individu'!AD$9,3,IF('2.1 Data FSVA 2025 &amp; Bobot'!Q198&gt;='2.4 Prioritas Individu'!AD$10,4,IF('2.1 Data FSVA 2025 &amp; Bobot'!Q198&gt;='2.4 Prioritas Individu'!AD$11,5,6))))))</f>
        <v/>
      </c>
      <c r="M198" s="64" t="str">
        <f>IF('2.1 Data FSVA 2025 &amp; Bobot'!S198="","",IF('2.1 Data FSVA 2025 &amp; Bobot'!S198&gt;='2.4 Prioritas Individu'!AE$7,1,IF('2.1 Data FSVA 2025 &amp; Bobot'!S198&gt;='2.4 Prioritas Individu'!AE$8,2,IF('2.1 Data FSVA 2025 &amp; Bobot'!S198&gt;='2.4 Prioritas Individu'!AE$9,3,IF('2.1 Data FSVA 2025 &amp; Bobot'!S198&gt;='2.4 Prioritas Individu'!AE$10,4,IF('2.1 Data FSVA 2025 &amp; Bobot'!S198&gt;='2.4 Prioritas Individu'!AE$11,5,6))))))</f>
        <v/>
      </c>
      <c r="N198" s="64" t="str">
        <f>IF('2.1 Data FSVA 2025 &amp; Bobot'!U198="","",IF('2.1 Data FSVA 2025 &amp; Bobot'!U198&lt;'2.4 Prioritas Individu'!AF$7,1,IF('2.1 Data FSVA 2025 &amp; Bobot'!U198&lt;'2.4 Prioritas Individu'!AF$8,2,IF('2.1 Data FSVA 2025 &amp; Bobot'!U198&lt;'2.4 Prioritas Individu'!AF$9,3,IF('2.1 Data FSVA 2025 &amp; Bobot'!U198&lt;'2.4 Prioritas Individu'!AF$10,4,IF('2.1 Data FSVA 2025 &amp; Bobot'!U198&lt;'2.4 Prioritas Individu'!AF$11,5,6))))))</f>
        <v/>
      </c>
      <c r="O198" s="64" t="str">
        <f>IF('2.1 Data FSVA 2025 &amp; Bobot'!W198="","",IF('2.1 Data FSVA 2025 &amp; Bobot'!W198&gt;='2.4 Prioritas Individu'!AG$7,1,IF('2.1 Data FSVA 2025 &amp; Bobot'!W198&gt;='2.4 Prioritas Individu'!AG$8,2,IF('2.1 Data FSVA 2025 &amp; Bobot'!W198&gt;='2.4 Prioritas Individu'!AG$9,3,IF('2.1 Data FSVA 2025 &amp; Bobot'!W198&gt;='2.4 Prioritas Individu'!AG$10,4,IF('2.1 Data FSVA 2025 &amp; Bobot'!W198&gt;='2.4 Prioritas Individu'!AG$11,5,6))))))</f>
        <v/>
      </c>
      <c r="P198" s="64" t="str">
        <f>IF('2.1 Data FSVA 2025 &amp; Bobot'!Y198="","",IF('2.1 Data FSVA 2025 &amp; Bobot'!Y198&lt;'2.4 Prioritas Individu'!AH$7,1,IF('2.1 Data FSVA 2025 &amp; Bobot'!Y198&lt;'2.4 Prioritas Individu'!AH$8,2,IF('2.1 Data FSVA 2025 &amp; Bobot'!Y198&lt;'2.4 Prioritas Individu'!AH$9,3,IF('2.1 Data FSVA 2025 &amp; Bobot'!Y198&lt;'2.4 Prioritas Individu'!AH$10,4,IF('2.1 Data FSVA 2025 &amp; Bobot'!Y198&lt;'2.4 Prioritas Individu'!AH$11,5,6))))))</f>
        <v/>
      </c>
      <c r="Q198" s="64" t="str">
        <f>IF('2.1 Data FSVA 2025 &amp; Bobot'!AA198="","",IF('2.1 Data FSVA 2025 &amp; Bobot'!AA198&lt;'2.4 Prioritas Individu'!AI$7,1,IF('2.1 Data FSVA 2025 &amp; Bobot'!AA198&lt;'2.4 Prioritas Individu'!AI$8,2,IF('2.1 Data FSVA 2025 &amp; Bobot'!AA198&lt;'2.4 Prioritas Individu'!AI$9,3,IF('2.1 Data FSVA 2025 &amp; Bobot'!AA198&lt;'2.4 Prioritas Individu'!AI$10,4,IF('2.1 Data FSVA 2025 &amp; Bobot'!AA198&lt;'2.4 Prioritas Individu'!AI$11,5,6))))))</f>
        <v/>
      </c>
      <c r="R198" s="64" t="str">
        <f>IF('2.1 Data FSVA 2025 &amp; Bobot'!AC198="","",IF('2.1 Data FSVA 2025 &amp; Bobot'!AC198&gt;='2.4 Prioritas Individu'!AJ$7,1,IF('2.1 Data FSVA 2025 &amp; Bobot'!AC198&gt;='2.4 Prioritas Individu'!AJ$8,2,IF('2.1 Data FSVA 2025 &amp; Bobot'!AC198&gt;='2.4 Prioritas Individu'!AJ$9,3,4))))</f>
        <v/>
      </c>
      <c r="S198" s="4" t="str">
        <f>'2.3 Indeks &amp; Cut off Komposit'!U202</f>
        <v>-</v>
      </c>
      <c r="T198" s="1" t="str">
        <f t="shared" si="4"/>
        <v>-</v>
      </c>
      <c r="U198" s="64" t="str">
        <f t="shared" si="5"/>
        <v>-</v>
      </c>
    </row>
    <row r="199" spans="1:21" x14ac:dyDescent="0.3">
      <c r="A199" s="1" t="str">
        <f>IF('2.1 Data FSVA 2025 &amp; Bobot'!A199="","",'2.1 Data FSVA 2025 &amp; Bobot'!A199)</f>
        <v/>
      </c>
      <c r="B199" s="2" t="str">
        <f>IF('2.1 Data FSVA 2025 &amp; Bobot'!B199="","",'2.1 Data FSVA 2025 &amp; Bobot'!B199)</f>
        <v/>
      </c>
      <c r="C199" s="1" t="str">
        <f>IF('2.1 Data FSVA 2025 &amp; Bobot'!C199="","",'2.1 Data FSVA 2025 &amp; Bobot'!C199)</f>
        <v/>
      </c>
      <c r="D199" s="1" t="str">
        <f>IF('2.1 Data FSVA 2025 &amp; Bobot'!D199="","",'2.1 Data FSVA 2025 &amp; Bobot'!D199)</f>
        <v/>
      </c>
      <c r="E199" s="1" t="str">
        <f>IF('2.1 Data FSVA 2025 &amp; Bobot'!E199="","",'2.1 Data FSVA 2025 &amp; Bobot'!E199)</f>
        <v/>
      </c>
      <c r="F199" s="2" t="str">
        <f>IF('2.1 Data FSVA 2025 &amp; Bobot'!F199="","",'2.1 Data FSVA 2025 &amp; Bobot'!F199)</f>
        <v/>
      </c>
      <c r="G199" s="64" t="str">
        <f>IF('2.1 Data FSVA 2025 &amp; Bobot'!G199="","",IF('2.1 Data FSVA 2025 &amp; Bobot'!G199&gt;='2.4 Prioritas Individu'!$Y$7,1,IF('2.1 Data FSVA 2025 &amp; Bobot'!G199&gt;='2.4 Prioritas Individu'!$Y$8,2,IF('2.1 Data FSVA 2025 &amp; Bobot'!G199&gt;='2.4 Prioritas Individu'!$Y$9,3,IF('2.1 Data FSVA 2025 &amp; Bobot'!G199&gt;='2.4 Prioritas Individu'!$Y$10,4,IF('2.1 Data FSVA 2025 &amp; Bobot'!G199&gt;='2.4 Prioritas Individu'!$Y$11,5,6))))))</f>
        <v/>
      </c>
      <c r="H199" s="64" t="str">
        <f>IF('2.1 Data FSVA 2025 &amp; Bobot'!I199="","",IF('2.1 Data FSVA 2025 &amp; Bobot'!I199&lt;'2.4 Prioritas Individu'!$Z$7,1,IF('2.1 Data FSVA 2025 &amp; Bobot'!I199&lt;'2.4 Prioritas Individu'!$Z$8,2,IF('2.1 Data FSVA 2025 &amp; Bobot'!I199&lt;'2.4 Prioritas Individu'!$Z$9,3,IF('2.1 Data FSVA 2025 &amp; Bobot'!I199&lt;'2.4 Prioritas Individu'!$Z$10,4,IF('2.1 Data FSVA 2025 &amp; Bobot'!I199&lt;'2.4 Prioritas Individu'!$Z$11,5,6))))))</f>
        <v/>
      </c>
      <c r="I199" s="64" t="str">
        <f>IF('2.1 Data FSVA 2025 &amp; Bobot'!K199="","",IF('2.1 Data FSVA 2025 &amp; Bobot'!K199&lt;'2.4 Prioritas Individu'!AA$7,1,IF('2.1 Data FSVA 2025 &amp; Bobot'!K199&lt;'2.4 Prioritas Individu'!AA$8,2,IF('2.1 Data FSVA 2025 &amp; Bobot'!K199&lt;'2.4 Prioritas Individu'!AA$9,3,IF('2.1 Data FSVA 2025 &amp; Bobot'!K199&lt;'2.4 Prioritas Individu'!AA$10,4,IF('2.1 Data FSVA 2025 &amp; Bobot'!K199&lt;'2.4 Prioritas Individu'!AA$11,5,6))))))</f>
        <v/>
      </c>
      <c r="J199" s="64" t="str">
        <f>IF('2.1 Data FSVA 2025 &amp; Bobot'!M199="","",IF('2.1 Data FSVA 2025 &amp; Bobot'!M199&lt;'2.4 Prioritas Individu'!AB$7,1,IF('2.1 Data FSVA 2025 &amp; Bobot'!M199&lt;'2.4 Prioritas Individu'!AB$8,2,IF('2.1 Data FSVA 2025 &amp; Bobot'!M199&lt;'2.4 Prioritas Individu'!AB$9,3,IF('2.1 Data FSVA 2025 &amp; Bobot'!M199&lt;'2.4 Prioritas Individu'!AB$10,4,IF('2.1 Data FSVA 2025 &amp; Bobot'!M199&lt;'2.4 Prioritas Individu'!AB$11,5,6))))))</f>
        <v/>
      </c>
      <c r="K199" s="64" t="str">
        <f>IF('2.1 Data FSVA 2025 &amp; Bobot'!O199="","",IF('2.1 Data FSVA 2025 &amp; Bobot'!O199&gt;='2.4 Prioritas Individu'!AC$7,1,IF('2.1 Data FSVA 2025 &amp; Bobot'!O199&gt;='2.4 Prioritas Individu'!AC$8,2,IF('2.1 Data FSVA 2025 &amp; Bobot'!O199&gt;='2.4 Prioritas Individu'!AC$9,3,IF('2.1 Data FSVA 2025 &amp; Bobot'!O199&gt;='2.4 Prioritas Individu'!AC$10,4,IF('2.1 Data FSVA 2025 &amp; Bobot'!O199&gt;='2.4 Prioritas Individu'!AC$11,5,6))))))</f>
        <v/>
      </c>
      <c r="L199" s="64" t="str">
        <f>IF('2.1 Data FSVA 2025 &amp; Bobot'!Q199="","",IF('2.1 Data FSVA 2025 &amp; Bobot'!Q199&gt;='2.4 Prioritas Individu'!AD$7,1,IF('2.1 Data FSVA 2025 &amp; Bobot'!Q199&gt;='2.4 Prioritas Individu'!AD$8,2,IF('2.1 Data FSVA 2025 &amp; Bobot'!Q199&gt;='2.4 Prioritas Individu'!AD$9,3,IF('2.1 Data FSVA 2025 &amp; Bobot'!Q199&gt;='2.4 Prioritas Individu'!AD$10,4,IF('2.1 Data FSVA 2025 &amp; Bobot'!Q199&gt;='2.4 Prioritas Individu'!AD$11,5,6))))))</f>
        <v/>
      </c>
      <c r="M199" s="64" t="str">
        <f>IF('2.1 Data FSVA 2025 &amp; Bobot'!S199="","",IF('2.1 Data FSVA 2025 &amp; Bobot'!S199&gt;='2.4 Prioritas Individu'!AE$7,1,IF('2.1 Data FSVA 2025 &amp; Bobot'!S199&gt;='2.4 Prioritas Individu'!AE$8,2,IF('2.1 Data FSVA 2025 &amp; Bobot'!S199&gt;='2.4 Prioritas Individu'!AE$9,3,IF('2.1 Data FSVA 2025 &amp; Bobot'!S199&gt;='2.4 Prioritas Individu'!AE$10,4,IF('2.1 Data FSVA 2025 &amp; Bobot'!S199&gt;='2.4 Prioritas Individu'!AE$11,5,6))))))</f>
        <v/>
      </c>
      <c r="N199" s="64" t="str">
        <f>IF('2.1 Data FSVA 2025 &amp; Bobot'!U199="","",IF('2.1 Data FSVA 2025 &amp; Bobot'!U199&lt;'2.4 Prioritas Individu'!AF$7,1,IF('2.1 Data FSVA 2025 &amp; Bobot'!U199&lt;'2.4 Prioritas Individu'!AF$8,2,IF('2.1 Data FSVA 2025 &amp; Bobot'!U199&lt;'2.4 Prioritas Individu'!AF$9,3,IF('2.1 Data FSVA 2025 &amp; Bobot'!U199&lt;'2.4 Prioritas Individu'!AF$10,4,IF('2.1 Data FSVA 2025 &amp; Bobot'!U199&lt;'2.4 Prioritas Individu'!AF$11,5,6))))))</f>
        <v/>
      </c>
      <c r="O199" s="64" t="str">
        <f>IF('2.1 Data FSVA 2025 &amp; Bobot'!W199="","",IF('2.1 Data FSVA 2025 &amp; Bobot'!W199&gt;='2.4 Prioritas Individu'!AG$7,1,IF('2.1 Data FSVA 2025 &amp; Bobot'!W199&gt;='2.4 Prioritas Individu'!AG$8,2,IF('2.1 Data FSVA 2025 &amp; Bobot'!W199&gt;='2.4 Prioritas Individu'!AG$9,3,IF('2.1 Data FSVA 2025 &amp; Bobot'!W199&gt;='2.4 Prioritas Individu'!AG$10,4,IF('2.1 Data FSVA 2025 &amp; Bobot'!W199&gt;='2.4 Prioritas Individu'!AG$11,5,6))))))</f>
        <v/>
      </c>
      <c r="P199" s="64" t="str">
        <f>IF('2.1 Data FSVA 2025 &amp; Bobot'!Y199="","",IF('2.1 Data FSVA 2025 &amp; Bobot'!Y199&lt;'2.4 Prioritas Individu'!AH$7,1,IF('2.1 Data FSVA 2025 &amp; Bobot'!Y199&lt;'2.4 Prioritas Individu'!AH$8,2,IF('2.1 Data FSVA 2025 &amp; Bobot'!Y199&lt;'2.4 Prioritas Individu'!AH$9,3,IF('2.1 Data FSVA 2025 &amp; Bobot'!Y199&lt;'2.4 Prioritas Individu'!AH$10,4,IF('2.1 Data FSVA 2025 &amp; Bobot'!Y199&lt;'2.4 Prioritas Individu'!AH$11,5,6))))))</f>
        <v/>
      </c>
      <c r="Q199" s="64" t="str">
        <f>IF('2.1 Data FSVA 2025 &amp; Bobot'!AA199="","",IF('2.1 Data FSVA 2025 &amp; Bobot'!AA199&lt;'2.4 Prioritas Individu'!AI$7,1,IF('2.1 Data FSVA 2025 &amp; Bobot'!AA199&lt;'2.4 Prioritas Individu'!AI$8,2,IF('2.1 Data FSVA 2025 &amp; Bobot'!AA199&lt;'2.4 Prioritas Individu'!AI$9,3,IF('2.1 Data FSVA 2025 &amp; Bobot'!AA199&lt;'2.4 Prioritas Individu'!AI$10,4,IF('2.1 Data FSVA 2025 &amp; Bobot'!AA199&lt;'2.4 Prioritas Individu'!AI$11,5,6))))))</f>
        <v/>
      </c>
      <c r="R199" s="64" t="str">
        <f>IF('2.1 Data FSVA 2025 &amp; Bobot'!AC199="","",IF('2.1 Data FSVA 2025 &amp; Bobot'!AC199&gt;='2.4 Prioritas Individu'!AJ$7,1,IF('2.1 Data FSVA 2025 &amp; Bobot'!AC199&gt;='2.4 Prioritas Individu'!AJ$8,2,IF('2.1 Data FSVA 2025 &amp; Bobot'!AC199&gt;='2.4 Prioritas Individu'!AJ$9,3,4))))</f>
        <v/>
      </c>
      <c r="S199" s="4" t="str">
        <f>'2.3 Indeks &amp; Cut off Komposit'!U203</f>
        <v>-</v>
      </c>
      <c r="T199" s="1" t="str">
        <f t="shared" si="4"/>
        <v>-</v>
      </c>
      <c r="U199" s="64" t="str">
        <f t="shared" si="5"/>
        <v>-</v>
      </c>
    </row>
    <row r="200" spans="1:21" x14ac:dyDescent="0.3">
      <c r="A200" s="1" t="str">
        <f>IF('2.1 Data FSVA 2025 &amp; Bobot'!A200="","",'2.1 Data FSVA 2025 &amp; Bobot'!A200)</f>
        <v/>
      </c>
      <c r="B200" s="2" t="str">
        <f>IF('2.1 Data FSVA 2025 &amp; Bobot'!B200="","",'2.1 Data FSVA 2025 &amp; Bobot'!B200)</f>
        <v/>
      </c>
      <c r="C200" s="1" t="str">
        <f>IF('2.1 Data FSVA 2025 &amp; Bobot'!C200="","",'2.1 Data FSVA 2025 &amp; Bobot'!C200)</f>
        <v/>
      </c>
      <c r="D200" s="1" t="str">
        <f>IF('2.1 Data FSVA 2025 &amp; Bobot'!D200="","",'2.1 Data FSVA 2025 &amp; Bobot'!D200)</f>
        <v/>
      </c>
      <c r="E200" s="1" t="str">
        <f>IF('2.1 Data FSVA 2025 &amp; Bobot'!E200="","",'2.1 Data FSVA 2025 &amp; Bobot'!E200)</f>
        <v/>
      </c>
      <c r="F200" s="2" t="str">
        <f>IF('2.1 Data FSVA 2025 &amp; Bobot'!F200="","",'2.1 Data FSVA 2025 &amp; Bobot'!F200)</f>
        <v/>
      </c>
      <c r="G200" s="64" t="str">
        <f>IF('2.1 Data FSVA 2025 &amp; Bobot'!G200="","",IF('2.1 Data FSVA 2025 &amp; Bobot'!G200&gt;='2.4 Prioritas Individu'!$Y$7,1,IF('2.1 Data FSVA 2025 &amp; Bobot'!G200&gt;='2.4 Prioritas Individu'!$Y$8,2,IF('2.1 Data FSVA 2025 &amp; Bobot'!G200&gt;='2.4 Prioritas Individu'!$Y$9,3,IF('2.1 Data FSVA 2025 &amp; Bobot'!G200&gt;='2.4 Prioritas Individu'!$Y$10,4,IF('2.1 Data FSVA 2025 &amp; Bobot'!G200&gt;='2.4 Prioritas Individu'!$Y$11,5,6))))))</f>
        <v/>
      </c>
      <c r="H200" s="64" t="str">
        <f>IF('2.1 Data FSVA 2025 &amp; Bobot'!I200="","",IF('2.1 Data FSVA 2025 &amp; Bobot'!I200&lt;'2.4 Prioritas Individu'!$Z$7,1,IF('2.1 Data FSVA 2025 &amp; Bobot'!I200&lt;'2.4 Prioritas Individu'!$Z$8,2,IF('2.1 Data FSVA 2025 &amp; Bobot'!I200&lt;'2.4 Prioritas Individu'!$Z$9,3,IF('2.1 Data FSVA 2025 &amp; Bobot'!I200&lt;'2.4 Prioritas Individu'!$Z$10,4,IF('2.1 Data FSVA 2025 &amp; Bobot'!I200&lt;'2.4 Prioritas Individu'!$Z$11,5,6))))))</f>
        <v/>
      </c>
      <c r="I200" s="64" t="str">
        <f>IF('2.1 Data FSVA 2025 &amp; Bobot'!K200="","",IF('2.1 Data FSVA 2025 &amp; Bobot'!K200&lt;'2.4 Prioritas Individu'!AA$7,1,IF('2.1 Data FSVA 2025 &amp; Bobot'!K200&lt;'2.4 Prioritas Individu'!AA$8,2,IF('2.1 Data FSVA 2025 &amp; Bobot'!K200&lt;'2.4 Prioritas Individu'!AA$9,3,IF('2.1 Data FSVA 2025 &amp; Bobot'!K200&lt;'2.4 Prioritas Individu'!AA$10,4,IF('2.1 Data FSVA 2025 &amp; Bobot'!K200&lt;'2.4 Prioritas Individu'!AA$11,5,6))))))</f>
        <v/>
      </c>
      <c r="J200" s="64" t="str">
        <f>IF('2.1 Data FSVA 2025 &amp; Bobot'!M200="","",IF('2.1 Data FSVA 2025 &amp; Bobot'!M200&lt;'2.4 Prioritas Individu'!AB$7,1,IF('2.1 Data FSVA 2025 &amp; Bobot'!M200&lt;'2.4 Prioritas Individu'!AB$8,2,IF('2.1 Data FSVA 2025 &amp; Bobot'!M200&lt;'2.4 Prioritas Individu'!AB$9,3,IF('2.1 Data FSVA 2025 &amp; Bobot'!M200&lt;'2.4 Prioritas Individu'!AB$10,4,IF('2.1 Data FSVA 2025 &amp; Bobot'!M200&lt;'2.4 Prioritas Individu'!AB$11,5,6))))))</f>
        <v/>
      </c>
      <c r="K200" s="64" t="str">
        <f>IF('2.1 Data FSVA 2025 &amp; Bobot'!O200="","",IF('2.1 Data FSVA 2025 &amp; Bobot'!O200&gt;='2.4 Prioritas Individu'!AC$7,1,IF('2.1 Data FSVA 2025 &amp; Bobot'!O200&gt;='2.4 Prioritas Individu'!AC$8,2,IF('2.1 Data FSVA 2025 &amp; Bobot'!O200&gt;='2.4 Prioritas Individu'!AC$9,3,IF('2.1 Data FSVA 2025 &amp; Bobot'!O200&gt;='2.4 Prioritas Individu'!AC$10,4,IF('2.1 Data FSVA 2025 &amp; Bobot'!O200&gt;='2.4 Prioritas Individu'!AC$11,5,6))))))</f>
        <v/>
      </c>
      <c r="L200" s="64" t="str">
        <f>IF('2.1 Data FSVA 2025 &amp; Bobot'!Q200="","",IF('2.1 Data FSVA 2025 &amp; Bobot'!Q200&gt;='2.4 Prioritas Individu'!AD$7,1,IF('2.1 Data FSVA 2025 &amp; Bobot'!Q200&gt;='2.4 Prioritas Individu'!AD$8,2,IF('2.1 Data FSVA 2025 &amp; Bobot'!Q200&gt;='2.4 Prioritas Individu'!AD$9,3,IF('2.1 Data FSVA 2025 &amp; Bobot'!Q200&gt;='2.4 Prioritas Individu'!AD$10,4,IF('2.1 Data FSVA 2025 &amp; Bobot'!Q200&gt;='2.4 Prioritas Individu'!AD$11,5,6))))))</f>
        <v/>
      </c>
      <c r="M200" s="64" t="str">
        <f>IF('2.1 Data FSVA 2025 &amp; Bobot'!S200="","",IF('2.1 Data FSVA 2025 &amp; Bobot'!S200&gt;='2.4 Prioritas Individu'!AE$7,1,IF('2.1 Data FSVA 2025 &amp; Bobot'!S200&gt;='2.4 Prioritas Individu'!AE$8,2,IF('2.1 Data FSVA 2025 &amp; Bobot'!S200&gt;='2.4 Prioritas Individu'!AE$9,3,IF('2.1 Data FSVA 2025 &amp; Bobot'!S200&gt;='2.4 Prioritas Individu'!AE$10,4,IF('2.1 Data FSVA 2025 &amp; Bobot'!S200&gt;='2.4 Prioritas Individu'!AE$11,5,6))))))</f>
        <v/>
      </c>
      <c r="N200" s="64" t="str">
        <f>IF('2.1 Data FSVA 2025 &amp; Bobot'!U200="","",IF('2.1 Data FSVA 2025 &amp; Bobot'!U200&lt;'2.4 Prioritas Individu'!AF$7,1,IF('2.1 Data FSVA 2025 &amp; Bobot'!U200&lt;'2.4 Prioritas Individu'!AF$8,2,IF('2.1 Data FSVA 2025 &amp; Bobot'!U200&lt;'2.4 Prioritas Individu'!AF$9,3,IF('2.1 Data FSVA 2025 &amp; Bobot'!U200&lt;'2.4 Prioritas Individu'!AF$10,4,IF('2.1 Data FSVA 2025 &amp; Bobot'!U200&lt;'2.4 Prioritas Individu'!AF$11,5,6))))))</f>
        <v/>
      </c>
      <c r="O200" s="64" t="str">
        <f>IF('2.1 Data FSVA 2025 &amp; Bobot'!W200="","",IF('2.1 Data FSVA 2025 &amp; Bobot'!W200&gt;='2.4 Prioritas Individu'!AG$7,1,IF('2.1 Data FSVA 2025 &amp; Bobot'!W200&gt;='2.4 Prioritas Individu'!AG$8,2,IF('2.1 Data FSVA 2025 &amp; Bobot'!W200&gt;='2.4 Prioritas Individu'!AG$9,3,IF('2.1 Data FSVA 2025 &amp; Bobot'!W200&gt;='2.4 Prioritas Individu'!AG$10,4,IF('2.1 Data FSVA 2025 &amp; Bobot'!W200&gt;='2.4 Prioritas Individu'!AG$11,5,6))))))</f>
        <v/>
      </c>
      <c r="P200" s="64" t="str">
        <f>IF('2.1 Data FSVA 2025 &amp; Bobot'!Y200="","",IF('2.1 Data FSVA 2025 &amp; Bobot'!Y200&lt;'2.4 Prioritas Individu'!AH$7,1,IF('2.1 Data FSVA 2025 &amp; Bobot'!Y200&lt;'2.4 Prioritas Individu'!AH$8,2,IF('2.1 Data FSVA 2025 &amp; Bobot'!Y200&lt;'2.4 Prioritas Individu'!AH$9,3,IF('2.1 Data FSVA 2025 &amp; Bobot'!Y200&lt;'2.4 Prioritas Individu'!AH$10,4,IF('2.1 Data FSVA 2025 &amp; Bobot'!Y200&lt;'2.4 Prioritas Individu'!AH$11,5,6))))))</f>
        <v/>
      </c>
      <c r="Q200" s="64" t="str">
        <f>IF('2.1 Data FSVA 2025 &amp; Bobot'!AA200="","",IF('2.1 Data FSVA 2025 &amp; Bobot'!AA200&lt;'2.4 Prioritas Individu'!AI$7,1,IF('2.1 Data FSVA 2025 &amp; Bobot'!AA200&lt;'2.4 Prioritas Individu'!AI$8,2,IF('2.1 Data FSVA 2025 &amp; Bobot'!AA200&lt;'2.4 Prioritas Individu'!AI$9,3,IF('2.1 Data FSVA 2025 &amp; Bobot'!AA200&lt;'2.4 Prioritas Individu'!AI$10,4,IF('2.1 Data FSVA 2025 &amp; Bobot'!AA200&lt;'2.4 Prioritas Individu'!AI$11,5,6))))))</f>
        <v/>
      </c>
      <c r="R200" s="64" t="str">
        <f>IF('2.1 Data FSVA 2025 &amp; Bobot'!AC200="","",IF('2.1 Data FSVA 2025 &amp; Bobot'!AC200&gt;='2.4 Prioritas Individu'!AJ$7,1,IF('2.1 Data FSVA 2025 &amp; Bobot'!AC200&gt;='2.4 Prioritas Individu'!AJ$8,2,IF('2.1 Data FSVA 2025 &amp; Bobot'!AC200&gt;='2.4 Prioritas Individu'!AJ$9,3,4))))</f>
        <v/>
      </c>
      <c r="S200" s="4" t="str">
        <f>'2.3 Indeks &amp; Cut off Komposit'!U204</f>
        <v>-</v>
      </c>
      <c r="T200" s="1" t="str">
        <f t="shared" ref="T200:T263" si="6">IFERROR(RANK(S200,$S$7:$S$700,0),"-")</f>
        <v>-</v>
      </c>
      <c r="U200" s="64" t="str">
        <f t="shared" ref="U200:U263" si="7">(IF(S200="-","-",IF(S200&lt;=$X$7,1,IF(S200&lt;=$X$8,2,IF(S200&lt;=$X$9,3,IF(S200&lt;=$X$10,4,IF(S200&lt;=$X$11,5,6)))))))</f>
        <v>-</v>
      </c>
    </row>
    <row r="201" spans="1:21" x14ac:dyDescent="0.3">
      <c r="A201" s="1" t="str">
        <f>IF('2.1 Data FSVA 2025 &amp; Bobot'!A201="","",'2.1 Data FSVA 2025 &amp; Bobot'!A201)</f>
        <v/>
      </c>
      <c r="B201" s="2" t="str">
        <f>IF('2.1 Data FSVA 2025 &amp; Bobot'!B201="","",'2.1 Data FSVA 2025 &amp; Bobot'!B201)</f>
        <v/>
      </c>
      <c r="C201" s="1" t="str">
        <f>IF('2.1 Data FSVA 2025 &amp; Bobot'!C201="","",'2.1 Data FSVA 2025 &amp; Bobot'!C201)</f>
        <v/>
      </c>
      <c r="D201" s="1" t="str">
        <f>IF('2.1 Data FSVA 2025 &amp; Bobot'!D201="","",'2.1 Data FSVA 2025 &amp; Bobot'!D201)</f>
        <v/>
      </c>
      <c r="E201" s="1" t="str">
        <f>IF('2.1 Data FSVA 2025 &amp; Bobot'!E201="","",'2.1 Data FSVA 2025 &amp; Bobot'!E201)</f>
        <v/>
      </c>
      <c r="F201" s="2" t="str">
        <f>IF('2.1 Data FSVA 2025 &amp; Bobot'!F201="","",'2.1 Data FSVA 2025 &amp; Bobot'!F201)</f>
        <v/>
      </c>
      <c r="G201" s="64" t="str">
        <f>IF('2.1 Data FSVA 2025 &amp; Bobot'!G201="","",IF('2.1 Data FSVA 2025 &amp; Bobot'!G201&gt;='2.4 Prioritas Individu'!$Y$7,1,IF('2.1 Data FSVA 2025 &amp; Bobot'!G201&gt;='2.4 Prioritas Individu'!$Y$8,2,IF('2.1 Data FSVA 2025 &amp; Bobot'!G201&gt;='2.4 Prioritas Individu'!$Y$9,3,IF('2.1 Data FSVA 2025 &amp; Bobot'!G201&gt;='2.4 Prioritas Individu'!$Y$10,4,IF('2.1 Data FSVA 2025 &amp; Bobot'!G201&gt;='2.4 Prioritas Individu'!$Y$11,5,6))))))</f>
        <v/>
      </c>
      <c r="H201" s="64" t="str">
        <f>IF('2.1 Data FSVA 2025 &amp; Bobot'!I201="","",IF('2.1 Data FSVA 2025 &amp; Bobot'!I201&lt;'2.4 Prioritas Individu'!$Z$7,1,IF('2.1 Data FSVA 2025 &amp; Bobot'!I201&lt;'2.4 Prioritas Individu'!$Z$8,2,IF('2.1 Data FSVA 2025 &amp; Bobot'!I201&lt;'2.4 Prioritas Individu'!$Z$9,3,IF('2.1 Data FSVA 2025 &amp; Bobot'!I201&lt;'2.4 Prioritas Individu'!$Z$10,4,IF('2.1 Data FSVA 2025 &amp; Bobot'!I201&lt;'2.4 Prioritas Individu'!$Z$11,5,6))))))</f>
        <v/>
      </c>
      <c r="I201" s="64" t="str">
        <f>IF('2.1 Data FSVA 2025 &amp; Bobot'!K201="","",IF('2.1 Data FSVA 2025 &amp; Bobot'!K201&lt;'2.4 Prioritas Individu'!AA$7,1,IF('2.1 Data FSVA 2025 &amp; Bobot'!K201&lt;'2.4 Prioritas Individu'!AA$8,2,IF('2.1 Data FSVA 2025 &amp; Bobot'!K201&lt;'2.4 Prioritas Individu'!AA$9,3,IF('2.1 Data FSVA 2025 &amp; Bobot'!K201&lt;'2.4 Prioritas Individu'!AA$10,4,IF('2.1 Data FSVA 2025 &amp; Bobot'!K201&lt;'2.4 Prioritas Individu'!AA$11,5,6))))))</f>
        <v/>
      </c>
      <c r="J201" s="64" t="str">
        <f>IF('2.1 Data FSVA 2025 &amp; Bobot'!M201="","",IF('2.1 Data FSVA 2025 &amp; Bobot'!M201&lt;'2.4 Prioritas Individu'!AB$7,1,IF('2.1 Data FSVA 2025 &amp; Bobot'!M201&lt;'2.4 Prioritas Individu'!AB$8,2,IF('2.1 Data FSVA 2025 &amp; Bobot'!M201&lt;'2.4 Prioritas Individu'!AB$9,3,IF('2.1 Data FSVA 2025 &amp; Bobot'!M201&lt;'2.4 Prioritas Individu'!AB$10,4,IF('2.1 Data FSVA 2025 &amp; Bobot'!M201&lt;'2.4 Prioritas Individu'!AB$11,5,6))))))</f>
        <v/>
      </c>
      <c r="K201" s="64" t="str">
        <f>IF('2.1 Data FSVA 2025 &amp; Bobot'!O201="","",IF('2.1 Data FSVA 2025 &amp; Bobot'!O201&gt;='2.4 Prioritas Individu'!AC$7,1,IF('2.1 Data FSVA 2025 &amp; Bobot'!O201&gt;='2.4 Prioritas Individu'!AC$8,2,IF('2.1 Data FSVA 2025 &amp; Bobot'!O201&gt;='2.4 Prioritas Individu'!AC$9,3,IF('2.1 Data FSVA 2025 &amp; Bobot'!O201&gt;='2.4 Prioritas Individu'!AC$10,4,IF('2.1 Data FSVA 2025 &amp; Bobot'!O201&gt;='2.4 Prioritas Individu'!AC$11,5,6))))))</f>
        <v/>
      </c>
      <c r="L201" s="64" t="str">
        <f>IF('2.1 Data FSVA 2025 &amp; Bobot'!Q201="","",IF('2.1 Data FSVA 2025 &amp; Bobot'!Q201&gt;='2.4 Prioritas Individu'!AD$7,1,IF('2.1 Data FSVA 2025 &amp; Bobot'!Q201&gt;='2.4 Prioritas Individu'!AD$8,2,IF('2.1 Data FSVA 2025 &amp; Bobot'!Q201&gt;='2.4 Prioritas Individu'!AD$9,3,IF('2.1 Data FSVA 2025 &amp; Bobot'!Q201&gt;='2.4 Prioritas Individu'!AD$10,4,IF('2.1 Data FSVA 2025 &amp; Bobot'!Q201&gt;='2.4 Prioritas Individu'!AD$11,5,6))))))</f>
        <v/>
      </c>
      <c r="M201" s="64" t="str">
        <f>IF('2.1 Data FSVA 2025 &amp; Bobot'!S201="","",IF('2.1 Data FSVA 2025 &amp; Bobot'!S201&gt;='2.4 Prioritas Individu'!AE$7,1,IF('2.1 Data FSVA 2025 &amp; Bobot'!S201&gt;='2.4 Prioritas Individu'!AE$8,2,IF('2.1 Data FSVA 2025 &amp; Bobot'!S201&gt;='2.4 Prioritas Individu'!AE$9,3,IF('2.1 Data FSVA 2025 &amp; Bobot'!S201&gt;='2.4 Prioritas Individu'!AE$10,4,IF('2.1 Data FSVA 2025 &amp; Bobot'!S201&gt;='2.4 Prioritas Individu'!AE$11,5,6))))))</f>
        <v/>
      </c>
      <c r="N201" s="64" t="str">
        <f>IF('2.1 Data FSVA 2025 &amp; Bobot'!U201="","",IF('2.1 Data FSVA 2025 &amp; Bobot'!U201&lt;'2.4 Prioritas Individu'!AF$7,1,IF('2.1 Data FSVA 2025 &amp; Bobot'!U201&lt;'2.4 Prioritas Individu'!AF$8,2,IF('2.1 Data FSVA 2025 &amp; Bobot'!U201&lt;'2.4 Prioritas Individu'!AF$9,3,IF('2.1 Data FSVA 2025 &amp; Bobot'!U201&lt;'2.4 Prioritas Individu'!AF$10,4,IF('2.1 Data FSVA 2025 &amp; Bobot'!U201&lt;'2.4 Prioritas Individu'!AF$11,5,6))))))</f>
        <v/>
      </c>
      <c r="O201" s="64" t="str">
        <f>IF('2.1 Data FSVA 2025 &amp; Bobot'!W201="","",IF('2.1 Data FSVA 2025 &amp; Bobot'!W201&gt;='2.4 Prioritas Individu'!AG$7,1,IF('2.1 Data FSVA 2025 &amp; Bobot'!W201&gt;='2.4 Prioritas Individu'!AG$8,2,IF('2.1 Data FSVA 2025 &amp; Bobot'!W201&gt;='2.4 Prioritas Individu'!AG$9,3,IF('2.1 Data FSVA 2025 &amp; Bobot'!W201&gt;='2.4 Prioritas Individu'!AG$10,4,IF('2.1 Data FSVA 2025 &amp; Bobot'!W201&gt;='2.4 Prioritas Individu'!AG$11,5,6))))))</f>
        <v/>
      </c>
      <c r="P201" s="64" t="str">
        <f>IF('2.1 Data FSVA 2025 &amp; Bobot'!Y201="","",IF('2.1 Data FSVA 2025 &amp; Bobot'!Y201&lt;'2.4 Prioritas Individu'!AH$7,1,IF('2.1 Data FSVA 2025 &amp; Bobot'!Y201&lt;'2.4 Prioritas Individu'!AH$8,2,IF('2.1 Data FSVA 2025 &amp; Bobot'!Y201&lt;'2.4 Prioritas Individu'!AH$9,3,IF('2.1 Data FSVA 2025 &amp; Bobot'!Y201&lt;'2.4 Prioritas Individu'!AH$10,4,IF('2.1 Data FSVA 2025 &amp; Bobot'!Y201&lt;'2.4 Prioritas Individu'!AH$11,5,6))))))</f>
        <v/>
      </c>
      <c r="Q201" s="64" t="str">
        <f>IF('2.1 Data FSVA 2025 &amp; Bobot'!AA201="","",IF('2.1 Data FSVA 2025 &amp; Bobot'!AA201&lt;'2.4 Prioritas Individu'!AI$7,1,IF('2.1 Data FSVA 2025 &amp; Bobot'!AA201&lt;'2.4 Prioritas Individu'!AI$8,2,IF('2.1 Data FSVA 2025 &amp; Bobot'!AA201&lt;'2.4 Prioritas Individu'!AI$9,3,IF('2.1 Data FSVA 2025 &amp; Bobot'!AA201&lt;'2.4 Prioritas Individu'!AI$10,4,IF('2.1 Data FSVA 2025 &amp; Bobot'!AA201&lt;'2.4 Prioritas Individu'!AI$11,5,6))))))</f>
        <v/>
      </c>
      <c r="R201" s="64" t="str">
        <f>IF('2.1 Data FSVA 2025 &amp; Bobot'!AC201="","",IF('2.1 Data FSVA 2025 &amp; Bobot'!AC201&gt;='2.4 Prioritas Individu'!AJ$7,1,IF('2.1 Data FSVA 2025 &amp; Bobot'!AC201&gt;='2.4 Prioritas Individu'!AJ$8,2,IF('2.1 Data FSVA 2025 &amp; Bobot'!AC201&gt;='2.4 Prioritas Individu'!AJ$9,3,4))))</f>
        <v/>
      </c>
      <c r="S201" s="4" t="str">
        <f>'2.3 Indeks &amp; Cut off Komposit'!U205</f>
        <v>-</v>
      </c>
      <c r="T201" s="1" t="str">
        <f t="shared" si="6"/>
        <v>-</v>
      </c>
      <c r="U201" s="64" t="str">
        <f t="shared" si="7"/>
        <v>-</v>
      </c>
    </row>
    <row r="202" spans="1:21" x14ac:dyDescent="0.3">
      <c r="A202" s="1" t="str">
        <f>IF('2.1 Data FSVA 2025 &amp; Bobot'!A202="","",'2.1 Data FSVA 2025 &amp; Bobot'!A202)</f>
        <v/>
      </c>
      <c r="B202" s="2" t="str">
        <f>IF('2.1 Data FSVA 2025 &amp; Bobot'!B202="","",'2.1 Data FSVA 2025 &amp; Bobot'!B202)</f>
        <v/>
      </c>
      <c r="C202" s="1" t="str">
        <f>IF('2.1 Data FSVA 2025 &amp; Bobot'!C202="","",'2.1 Data FSVA 2025 &amp; Bobot'!C202)</f>
        <v/>
      </c>
      <c r="D202" s="1" t="str">
        <f>IF('2.1 Data FSVA 2025 &amp; Bobot'!D202="","",'2.1 Data FSVA 2025 &amp; Bobot'!D202)</f>
        <v/>
      </c>
      <c r="E202" s="1" t="str">
        <f>IF('2.1 Data FSVA 2025 &amp; Bobot'!E202="","",'2.1 Data FSVA 2025 &amp; Bobot'!E202)</f>
        <v/>
      </c>
      <c r="F202" s="2" t="str">
        <f>IF('2.1 Data FSVA 2025 &amp; Bobot'!F202="","",'2.1 Data FSVA 2025 &amp; Bobot'!F202)</f>
        <v/>
      </c>
      <c r="G202" s="64" t="str">
        <f>IF('2.1 Data FSVA 2025 &amp; Bobot'!G202="","",IF('2.1 Data FSVA 2025 &amp; Bobot'!G202&gt;='2.4 Prioritas Individu'!$Y$7,1,IF('2.1 Data FSVA 2025 &amp; Bobot'!G202&gt;='2.4 Prioritas Individu'!$Y$8,2,IF('2.1 Data FSVA 2025 &amp; Bobot'!G202&gt;='2.4 Prioritas Individu'!$Y$9,3,IF('2.1 Data FSVA 2025 &amp; Bobot'!G202&gt;='2.4 Prioritas Individu'!$Y$10,4,IF('2.1 Data FSVA 2025 &amp; Bobot'!G202&gt;='2.4 Prioritas Individu'!$Y$11,5,6))))))</f>
        <v/>
      </c>
      <c r="H202" s="64" t="str">
        <f>IF('2.1 Data FSVA 2025 &amp; Bobot'!I202="","",IF('2.1 Data FSVA 2025 &amp; Bobot'!I202&lt;'2.4 Prioritas Individu'!$Z$7,1,IF('2.1 Data FSVA 2025 &amp; Bobot'!I202&lt;'2.4 Prioritas Individu'!$Z$8,2,IF('2.1 Data FSVA 2025 &amp; Bobot'!I202&lt;'2.4 Prioritas Individu'!$Z$9,3,IF('2.1 Data FSVA 2025 &amp; Bobot'!I202&lt;'2.4 Prioritas Individu'!$Z$10,4,IF('2.1 Data FSVA 2025 &amp; Bobot'!I202&lt;'2.4 Prioritas Individu'!$Z$11,5,6))))))</f>
        <v/>
      </c>
      <c r="I202" s="64" t="str">
        <f>IF('2.1 Data FSVA 2025 &amp; Bobot'!K202="","",IF('2.1 Data FSVA 2025 &amp; Bobot'!K202&lt;'2.4 Prioritas Individu'!AA$7,1,IF('2.1 Data FSVA 2025 &amp; Bobot'!K202&lt;'2.4 Prioritas Individu'!AA$8,2,IF('2.1 Data FSVA 2025 &amp; Bobot'!K202&lt;'2.4 Prioritas Individu'!AA$9,3,IF('2.1 Data FSVA 2025 &amp; Bobot'!K202&lt;'2.4 Prioritas Individu'!AA$10,4,IF('2.1 Data FSVA 2025 &amp; Bobot'!K202&lt;'2.4 Prioritas Individu'!AA$11,5,6))))))</f>
        <v/>
      </c>
      <c r="J202" s="64" t="str">
        <f>IF('2.1 Data FSVA 2025 &amp; Bobot'!M202="","",IF('2.1 Data FSVA 2025 &amp; Bobot'!M202&lt;'2.4 Prioritas Individu'!AB$7,1,IF('2.1 Data FSVA 2025 &amp; Bobot'!M202&lt;'2.4 Prioritas Individu'!AB$8,2,IF('2.1 Data FSVA 2025 &amp; Bobot'!M202&lt;'2.4 Prioritas Individu'!AB$9,3,IF('2.1 Data FSVA 2025 &amp; Bobot'!M202&lt;'2.4 Prioritas Individu'!AB$10,4,IF('2.1 Data FSVA 2025 &amp; Bobot'!M202&lt;'2.4 Prioritas Individu'!AB$11,5,6))))))</f>
        <v/>
      </c>
      <c r="K202" s="64" t="str">
        <f>IF('2.1 Data FSVA 2025 &amp; Bobot'!O202="","",IF('2.1 Data FSVA 2025 &amp; Bobot'!O202&gt;='2.4 Prioritas Individu'!AC$7,1,IF('2.1 Data FSVA 2025 &amp; Bobot'!O202&gt;='2.4 Prioritas Individu'!AC$8,2,IF('2.1 Data FSVA 2025 &amp; Bobot'!O202&gt;='2.4 Prioritas Individu'!AC$9,3,IF('2.1 Data FSVA 2025 &amp; Bobot'!O202&gt;='2.4 Prioritas Individu'!AC$10,4,IF('2.1 Data FSVA 2025 &amp; Bobot'!O202&gt;='2.4 Prioritas Individu'!AC$11,5,6))))))</f>
        <v/>
      </c>
      <c r="L202" s="64" t="str">
        <f>IF('2.1 Data FSVA 2025 &amp; Bobot'!Q202="","",IF('2.1 Data FSVA 2025 &amp; Bobot'!Q202&gt;='2.4 Prioritas Individu'!AD$7,1,IF('2.1 Data FSVA 2025 &amp; Bobot'!Q202&gt;='2.4 Prioritas Individu'!AD$8,2,IF('2.1 Data FSVA 2025 &amp; Bobot'!Q202&gt;='2.4 Prioritas Individu'!AD$9,3,IF('2.1 Data FSVA 2025 &amp; Bobot'!Q202&gt;='2.4 Prioritas Individu'!AD$10,4,IF('2.1 Data FSVA 2025 &amp; Bobot'!Q202&gt;='2.4 Prioritas Individu'!AD$11,5,6))))))</f>
        <v/>
      </c>
      <c r="M202" s="64" t="str">
        <f>IF('2.1 Data FSVA 2025 &amp; Bobot'!S202="","",IF('2.1 Data FSVA 2025 &amp; Bobot'!S202&gt;='2.4 Prioritas Individu'!AE$7,1,IF('2.1 Data FSVA 2025 &amp; Bobot'!S202&gt;='2.4 Prioritas Individu'!AE$8,2,IF('2.1 Data FSVA 2025 &amp; Bobot'!S202&gt;='2.4 Prioritas Individu'!AE$9,3,IF('2.1 Data FSVA 2025 &amp; Bobot'!S202&gt;='2.4 Prioritas Individu'!AE$10,4,IF('2.1 Data FSVA 2025 &amp; Bobot'!S202&gt;='2.4 Prioritas Individu'!AE$11,5,6))))))</f>
        <v/>
      </c>
      <c r="N202" s="64" t="str">
        <f>IF('2.1 Data FSVA 2025 &amp; Bobot'!U202="","",IF('2.1 Data FSVA 2025 &amp; Bobot'!U202&lt;'2.4 Prioritas Individu'!AF$7,1,IF('2.1 Data FSVA 2025 &amp; Bobot'!U202&lt;'2.4 Prioritas Individu'!AF$8,2,IF('2.1 Data FSVA 2025 &amp; Bobot'!U202&lt;'2.4 Prioritas Individu'!AF$9,3,IF('2.1 Data FSVA 2025 &amp; Bobot'!U202&lt;'2.4 Prioritas Individu'!AF$10,4,IF('2.1 Data FSVA 2025 &amp; Bobot'!U202&lt;'2.4 Prioritas Individu'!AF$11,5,6))))))</f>
        <v/>
      </c>
      <c r="O202" s="64" t="str">
        <f>IF('2.1 Data FSVA 2025 &amp; Bobot'!W202="","",IF('2.1 Data FSVA 2025 &amp; Bobot'!W202&gt;='2.4 Prioritas Individu'!AG$7,1,IF('2.1 Data FSVA 2025 &amp; Bobot'!W202&gt;='2.4 Prioritas Individu'!AG$8,2,IF('2.1 Data FSVA 2025 &amp; Bobot'!W202&gt;='2.4 Prioritas Individu'!AG$9,3,IF('2.1 Data FSVA 2025 &amp; Bobot'!W202&gt;='2.4 Prioritas Individu'!AG$10,4,IF('2.1 Data FSVA 2025 &amp; Bobot'!W202&gt;='2.4 Prioritas Individu'!AG$11,5,6))))))</f>
        <v/>
      </c>
      <c r="P202" s="64" t="str">
        <f>IF('2.1 Data FSVA 2025 &amp; Bobot'!Y202="","",IF('2.1 Data FSVA 2025 &amp; Bobot'!Y202&lt;'2.4 Prioritas Individu'!AH$7,1,IF('2.1 Data FSVA 2025 &amp; Bobot'!Y202&lt;'2.4 Prioritas Individu'!AH$8,2,IF('2.1 Data FSVA 2025 &amp; Bobot'!Y202&lt;'2.4 Prioritas Individu'!AH$9,3,IF('2.1 Data FSVA 2025 &amp; Bobot'!Y202&lt;'2.4 Prioritas Individu'!AH$10,4,IF('2.1 Data FSVA 2025 &amp; Bobot'!Y202&lt;'2.4 Prioritas Individu'!AH$11,5,6))))))</f>
        <v/>
      </c>
      <c r="Q202" s="64" t="str">
        <f>IF('2.1 Data FSVA 2025 &amp; Bobot'!AA202="","",IF('2.1 Data FSVA 2025 &amp; Bobot'!AA202&lt;'2.4 Prioritas Individu'!AI$7,1,IF('2.1 Data FSVA 2025 &amp; Bobot'!AA202&lt;'2.4 Prioritas Individu'!AI$8,2,IF('2.1 Data FSVA 2025 &amp; Bobot'!AA202&lt;'2.4 Prioritas Individu'!AI$9,3,IF('2.1 Data FSVA 2025 &amp; Bobot'!AA202&lt;'2.4 Prioritas Individu'!AI$10,4,IF('2.1 Data FSVA 2025 &amp; Bobot'!AA202&lt;'2.4 Prioritas Individu'!AI$11,5,6))))))</f>
        <v/>
      </c>
      <c r="R202" s="64" t="str">
        <f>IF('2.1 Data FSVA 2025 &amp; Bobot'!AC202="","",IF('2.1 Data FSVA 2025 &amp; Bobot'!AC202&gt;='2.4 Prioritas Individu'!AJ$7,1,IF('2.1 Data FSVA 2025 &amp; Bobot'!AC202&gt;='2.4 Prioritas Individu'!AJ$8,2,IF('2.1 Data FSVA 2025 &amp; Bobot'!AC202&gt;='2.4 Prioritas Individu'!AJ$9,3,4))))</f>
        <v/>
      </c>
      <c r="S202" s="4" t="str">
        <f>'2.3 Indeks &amp; Cut off Komposit'!U206</f>
        <v>-</v>
      </c>
      <c r="T202" s="1" t="str">
        <f t="shared" si="6"/>
        <v>-</v>
      </c>
      <c r="U202" s="64" t="str">
        <f t="shared" si="7"/>
        <v>-</v>
      </c>
    </row>
    <row r="203" spans="1:21" x14ac:dyDescent="0.3">
      <c r="A203" s="1" t="str">
        <f>IF('2.1 Data FSVA 2025 &amp; Bobot'!A203="","",'2.1 Data FSVA 2025 &amp; Bobot'!A203)</f>
        <v/>
      </c>
      <c r="B203" s="2" t="str">
        <f>IF('2.1 Data FSVA 2025 &amp; Bobot'!B203="","",'2.1 Data FSVA 2025 &amp; Bobot'!B203)</f>
        <v/>
      </c>
      <c r="C203" s="1" t="str">
        <f>IF('2.1 Data FSVA 2025 &amp; Bobot'!C203="","",'2.1 Data FSVA 2025 &amp; Bobot'!C203)</f>
        <v/>
      </c>
      <c r="D203" s="1" t="str">
        <f>IF('2.1 Data FSVA 2025 &amp; Bobot'!D203="","",'2.1 Data FSVA 2025 &amp; Bobot'!D203)</f>
        <v/>
      </c>
      <c r="E203" s="1" t="str">
        <f>IF('2.1 Data FSVA 2025 &amp; Bobot'!E203="","",'2.1 Data FSVA 2025 &amp; Bobot'!E203)</f>
        <v/>
      </c>
      <c r="F203" s="2" t="str">
        <f>IF('2.1 Data FSVA 2025 &amp; Bobot'!F203="","",'2.1 Data FSVA 2025 &amp; Bobot'!F203)</f>
        <v/>
      </c>
      <c r="G203" s="64" t="str">
        <f>IF('2.1 Data FSVA 2025 &amp; Bobot'!G203="","",IF('2.1 Data FSVA 2025 &amp; Bobot'!G203&gt;='2.4 Prioritas Individu'!$Y$7,1,IF('2.1 Data FSVA 2025 &amp; Bobot'!G203&gt;='2.4 Prioritas Individu'!$Y$8,2,IF('2.1 Data FSVA 2025 &amp; Bobot'!G203&gt;='2.4 Prioritas Individu'!$Y$9,3,IF('2.1 Data FSVA 2025 &amp; Bobot'!G203&gt;='2.4 Prioritas Individu'!$Y$10,4,IF('2.1 Data FSVA 2025 &amp; Bobot'!G203&gt;='2.4 Prioritas Individu'!$Y$11,5,6))))))</f>
        <v/>
      </c>
      <c r="H203" s="64" t="str">
        <f>IF('2.1 Data FSVA 2025 &amp; Bobot'!I203="","",IF('2.1 Data FSVA 2025 &amp; Bobot'!I203&lt;'2.4 Prioritas Individu'!$Z$7,1,IF('2.1 Data FSVA 2025 &amp; Bobot'!I203&lt;'2.4 Prioritas Individu'!$Z$8,2,IF('2.1 Data FSVA 2025 &amp; Bobot'!I203&lt;'2.4 Prioritas Individu'!$Z$9,3,IF('2.1 Data FSVA 2025 &amp; Bobot'!I203&lt;'2.4 Prioritas Individu'!$Z$10,4,IF('2.1 Data FSVA 2025 &amp; Bobot'!I203&lt;'2.4 Prioritas Individu'!$Z$11,5,6))))))</f>
        <v/>
      </c>
      <c r="I203" s="64" t="str">
        <f>IF('2.1 Data FSVA 2025 &amp; Bobot'!K203="","",IF('2.1 Data FSVA 2025 &amp; Bobot'!K203&lt;'2.4 Prioritas Individu'!AA$7,1,IF('2.1 Data FSVA 2025 &amp; Bobot'!K203&lt;'2.4 Prioritas Individu'!AA$8,2,IF('2.1 Data FSVA 2025 &amp; Bobot'!K203&lt;'2.4 Prioritas Individu'!AA$9,3,IF('2.1 Data FSVA 2025 &amp; Bobot'!K203&lt;'2.4 Prioritas Individu'!AA$10,4,IF('2.1 Data FSVA 2025 &amp; Bobot'!K203&lt;'2.4 Prioritas Individu'!AA$11,5,6))))))</f>
        <v/>
      </c>
      <c r="J203" s="64" t="str">
        <f>IF('2.1 Data FSVA 2025 &amp; Bobot'!M203="","",IF('2.1 Data FSVA 2025 &amp; Bobot'!M203&lt;'2.4 Prioritas Individu'!AB$7,1,IF('2.1 Data FSVA 2025 &amp; Bobot'!M203&lt;'2.4 Prioritas Individu'!AB$8,2,IF('2.1 Data FSVA 2025 &amp; Bobot'!M203&lt;'2.4 Prioritas Individu'!AB$9,3,IF('2.1 Data FSVA 2025 &amp; Bobot'!M203&lt;'2.4 Prioritas Individu'!AB$10,4,IF('2.1 Data FSVA 2025 &amp; Bobot'!M203&lt;'2.4 Prioritas Individu'!AB$11,5,6))))))</f>
        <v/>
      </c>
      <c r="K203" s="64" t="str">
        <f>IF('2.1 Data FSVA 2025 &amp; Bobot'!O203="","",IF('2.1 Data FSVA 2025 &amp; Bobot'!O203&gt;='2.4 Prioritas Individu'!AC$7,1,IF('2.1 Data FSVA 2025 &amp; Bobot'!O203&gt;='2.4 Prioritas Individu'!AC$8,2,IF('2.1 Data FSVA 2025 &amp; Bobot'!O203&gt;='2.4 Prioritas Individu'!AC$9,3,IF('2.1 Data FSVA 2025 &amp; Bobot'!O203&gt;='2.4 Prioritas Individu'!AC$10,4,IF('2.1 Data FSVA 2025 &amp; Bobot'!O203&gt;='2.4 Prioritas Individu'!AC$11,5,6))))))</f>
        <v/>
      </c>
      <c r="L203" s="64" t="str">
        <f>IF('2.1 Data FSVA 2025 &amp; Bobot'!Q203="","",IF('2.1 Data FSVA 2025 &amp; Bobot'!Q203&gt;='2.4 Prioritas Individu'!AD$7,1,IF('2.1 Data FSVA 2025 &amp; Bobot'!Q203&gt;='2.4 Prioritas Individu'!AD$8,2,IF('2.1 Data FSVA 2025 &amp; Bobot'!Q203&gt;='2.4 Prioritas Individu'!AD$9,3,IF('2.1 Data FSVA 2025 &amp; Bobot'!Q203&gt;='2.4 Prioritas Individu'!AD$10,4,IF('2.1 Data FSVA 2025 &amp; Bobot'!Q203&gt;='2.4 Prioritas Individu'!AD$11,5,6))))))</f>
        <v/>
      </c>
      <c r="M203" s="64" t="str">
        <f>IF('2.1 Data FSVA 2025 &amp; Bobot'!S203="","",IF('2.1 Data FSVA 2025 &amp; Bobot'!S203&gt;='2.4 Prioritas Individu'!AE$7,1,IF('2.1 Data FSVA 2025 &amp; Bobot'!S203&gt;='2.4 Prioritas Individu'!AE$8,2,IF('2.1 Data FSVA 2025 &amp; Bobot'!S203&gt;='2.4 Prioritas Individu'!AE$9,3,IF('2.1 Data FSVA 2025 &amp; Bobot'!S203&gt;='2.4 Prioritas Individu'!AE$10,4,IF('2.1 Data FSVA 2025 &amp; Bobot'!S203&gt;='2.4 Prioritas Individu'!AE$11,5,6))))))</f>
        <v/>
      </c>
      <c r="N203" s="64" t="str">
        <f>IF('2.1 Data FSVA 2025 &amp; Bobot'!U203="","",IF('2.1 Data FSVA 2025 &amp; Bobot'!U203&lt;'2.4 Prioritas Individu'!AF$7,1,IF('2.1 Data FSVA 2025 &amp; Bobot'!U203&lt;'2.4 Prioritas Individu'!AF$8,2,IF('2.1 Data FSVA 2025 &amp; Bobot'!U203&lt;'2.4 Prioritas Individu'!AF$9,3,IF('2.1 Data FSVA 2025 &amp; Bobot'!U203&lt;'2.4 Prioritas Individu'!AF$10,4,IF('2.1 Data FSVA 2025 &amp; Bobot'!U203&lt;'2.4 Prioritas Individu'!AF$11,5,6))))))</f>
        <v/>
      </c>
      <c r="O203" s="64" t="str">
        <f>IF('2.1 Data FSVA 2025 &amp; Bobot'!W203="","",IF('2.1 Data FSVA 2025 &amp; Bobot'!W203&gt;='2.4 Prioritas Individu'!AG$7,1,IF('2.1 Data FSVA 2025 &amp; Bobot'!W203&gt;='2.4 Prioritas Individu'!AG$8,2,IF('2.1 Data FSVA 2025 &amp; Bobot'!W203&gt;='2.4 Prioritas Individu'!AG$9,3,IF('2.1 Data FSVA 2025 &amp; Bobot'!W203&gt;='2.4 Prioritas Individu'!AG$10,4,IF('2.1 Data FSVA 2025 &amp; Bobot'!W203&gt;='2.4 Prioritas Individu'!AG$11,5,6))))))</f>
        <v/>
      </c>
      <c r="P203" s="64" t="str">
        <f>IF('2.1 Data FSVA 2025 &amp; Bobot'!Y203="","",IF('2.1 Data FSVA 2025 &amp; Bobot'!Y203&lt;'2.4 Prioritas Individu'!AH$7,1,IF('2.1 Data FSVA 2025 &amp; Bobot'!Y203&lt;'2.4 Prioritas Individu'!AH$8,2,IF('2.1 Data FSVA 2025 &amp; Bobot'!Y203&lt;'2.4 Prioritas Individu'!AH$9,3,IF('2.1 Data FSVA 2025 &amp; Bobot'!Y203&lt;'2.4 Prioritas Individu'!AH$10,4,IF('2.1 Data FSVA 2025 &amp; Bobot'!Y203&lt;'2.4 Prioritas Individu'!AH$11,5,6))))))</f>
        <v/>
      </c>
      <c r="Q203" s="64" t="str">
        <f>IF('2.1 Data FSVA 2025 &amp; Bobot'!AA203="","",IF('2.1 Data FSVA 2025 &amp; Bobot'!AA203&lt;'2.4 Prioritas Individu'!AI$7,1,IF('2.1 Data FSVA 2025 &amp; Bobot'!AA203&lt;'2.4 Prioritas Individu'!AI$8,2,IF('2.1 Data FSVA 2025 &amp; Bobot'!AA203&lt;'2.4 Prioritas Individu'!AI$9,3,IF('2.1 Data FSVA 2025 &amp; Bobot'!AA203&lt;'2.4 Prioritas Individu'!AI$10,4,IF('2.1 Data FSVA 2025 &amp; Bobot'!AA203&lt;'2.4 Prioritas Individu'!AI$11,5,6))))))</f>
        <v/>
      </c>
      <c r="R203" s="64" t="str">
        <f>IF('2.1 Data FSVA 2025 &amp; Bobot'!AC203="","",IF('2.1 Data FSVA 2025 &amp; Bobot'!AC203&gt;='2.4 Prioritas Individu'!AJ$7,1,IF('2.1 Data FSVA 2025 &amp; Bobot'!AC203&gt;='2.4 Prioritas Individu'!AJ$8,2,IF('2.1 Data FSVA 2025 &amp; Bobot'!AC203&gt;='2.4 Prioritas Individu'!AJ$9,3,4))))</f>
        <v/>
      </c>
      <c r="S203" s="4" t="str">
        <f>'2.3 Indeks &amp; Cut off Komposit'!U207</f>
        <v>-</v>
      </c>
      <c r="T203" s="1" t="str">
        <f t="shared" si="6"/>
        <v>-</v>
      </c>
      <c r="U203" s="64" t="str">
        <f t="shared" si="7"/>
        <v>-</v>
      </c>
    </row>
    <row r="204" spans="1:21" x14ac:dyDescent="0.3">
      <c r="A204" s="1" t="str">
        <f>IF('2.1 Data FSVA 2025 &amp; Bobot'!A204="","",'2.1 Data FSVA 2025 &amp; Bobot'!A204)</f>
        <v/>
      </c>
      <c r="B204" s="2" t="str">
        <f>IF('2.1 Data FSVA 2025 &amp; Bobot'!B204="","",'2.1 Data FSVA 2025 &amp; Bobot'!B204)</f>
        <v/>
      </c>
      <c r="C204" s="1" t="str">
        <f>IF('2.1 Data FSVA 2025 &amp; Bobot'!C204="","",'2.1 Data FSVA 2025 &amp; Bobot'!C204)</f>
        <v/>
      </c>
      <c r="D204" s="1" t="str">
        <f>IF('2.1 Data FSVA 2025 &amp; Bobot'!D204="","",'2.1 Data FSVA 2025 &amp; Bobot'!D204)</f>
        <v/>
      </c>
      <c r="E204" s="1" t="str">
        <f>IF('2.1 Data FSVA 2025 &amp; Bobot'!E204="","",'2.1 Data FSVA 2025 &amp; Bobot'!E204)</f>
        <v/>
      </c>
      <c r="F204" s="2" t="str">
        <f>IF('2.1 Data FSVA 2025 &amp; Bobot'!F204="","",'2.1 Data FSVA 2025 &amp; Bobot'!F204)</f>
        <v/>
      </c>
      <c r="G204" s="64" t="str">
        <f>IF('2.1 Data FSVA 2025 &amp; Bobot'!G204="","",IF('2.1 Data FSVA 2025 &amp; Bobot'!G204&gt;='2.4 Prioritas Individu'!$Y$7,1,IF('2.1 Data FSVA 2025 &amp; Bobot'!G204&gt;='2.4 Prioritas Individu'!$Y$8,2,IF('2.1 Data FSVA 2025 &amp; Bobot'!G204&gt;='2.4 Prioritas Individu'!$Y$9,3,IF('2.1 Data FSVA 2025 &amp; Bobot'!G204&gt;='2.4 Prioritas Individu'!$Y$10,4,IF('2.1 Data FSVA 2025 &amp; Bobot'!G204&gt;='2.4 Prioritas Individu'!$Y$11,5,6))))))</f>
        <v/>
      </c>
      <c r="H204" s="64" t="str">
        <f>IF('2.1 Data FSVA 2025 &amp; Bobot'!I204="","",IF('2.1 Data FSVA 2025 &amp; Bobot'!I204&lt;'2.4 Prioritas Individu'!$Z$7,1,IF('2.1 Data FSVA 2025 &amp; Bobot'!I204&lt;'2.4 Prioritas Individu'!$Z$8,2,IF('2.1 Data FSVA 2025 &amp; Bobot'!I204&lt;'2.4 Prioritas Individu'!$Z$9,3,IF('2.1 Data FSVA 2025 &amp; Bobot'!I204&lt;'2.4 Prioritas Individu'!$Z$10,4,IF('2.1 Data FSVA 2025 &amp; Bobot'!I204&lt;'2.4 Prioritas Individu'!$Z$11,5,6))))))</f>
        <v/>
      </c>
      <c r="I204" s="64" t="str">
        <f>IF('2.1 Data FSVA 2025 &amp; Bobot'!K204="","",IF('2.1 Data FSVA 2025 &amp; Bobot'!K204&lt;'2.4 Prioritas Individu'!AA$7,1,IF('2.1 Data FSVA 2025 &amp; Bobot'!K204&lt;'2.4 Prioritas Individu'!AA$8,2,IF('2.1 Data FSVA 2025 &amp; Bobot'!K204&lt;'2.4 Prioritas Individu'!AA$9,3,IF('2.1 Data FSVA 2025 &amp; Bobot'!K204&lt;'2.4 Prioritas Individu'!AA$10,4,IF('2.1 Data FSVA 2025 &amp; Bobot'!K204&lt;'2.4 Prioritas Individu'!AA$11,5,6))))))</f>
        <v/>
      </c>
      <c r="J204" s="64" t="str">
        <f>IF('2.1 Data FSVA 2025 &amp; Bobot'!M204="","",IF('2.1 Data FSVA 2025 &amp; Bobot'!M204&lt;'2.4 Prioritas Individu'!AB$7,1,IF('2.1 Data FSVA 2025 &amp; Bobot'!M204&lt;'2.4 Prioritas Individu'!AB$8,2,IF('2.1 Data FSVA 2025 &amp; Bobot'!M204&lt;'2.4 Prioritas Individu'!AB$9,3,IF('2.1 Data FSVA 2025 &amp; Bobot'!M204&lt;'2.4 Prioritas Individu'!AB$10,4,IF('2.1 Data FSVA 2025 &amp; Bobot'!M204&lt;'2.4 Prioritas Individu'!AB$11,5,6))))))</f>
        <v/>
      </c>
      <c r="K204" s="64" t="str">
        <f>IF('2.1 Data FSVA 2025 &amp; Bobot'!O204="","",IF('2.1 Data FSVA 2025 &amp; Bobot'!O204&gt;='2.4 Prioritas Individu'!AC$7,1,IF('2.1 Data FSVA 2025 &amp; Bobot'!O204&gt;='2.4 Prioritas Individu'!AC$8,2,IF('2.1 Data FSVA 2025 &amp; Bobot'!O204&gt;='2.4 Prioritas Individu'!AC$9,3,IF('2.1 Data FSVA 2025 &amp; Bobot'!O204&gt;='2.4 Prioritas Individu'!AC$10,4,IF('2.1 Data FSVA 2025 &amp; Bobot'!O204&gt;='2.4 Prioritas Individu'!AC$11,5,6))))))</f>
        <v/>
      </c>
      <c r="L204" s="64" t="str">
        <f>IF('2.1 Data FSVA 2025 &amp; Bobot'!Q204="","",IF('2.1 Data FSVA 2025 &amp; Bobot'!Q204&gt;='2.4 Prioritas Individu'!AD$7,1,IF('2.1 Data FSVA 2025 &amp; Bobot'!Q204&gt;='2.4 Prioritas Individu'!AD$8,2,IF('2.1 Data FSVA 2025 &amp; Bobot'!Q204&gt;='2.4 Prioritas Individu'!AD$9,3,IF('2.1 Data FSVA 2025 &amp; Bobot'!Q204&gt;='2.4 Prioritas Individu'!AD$10,4,IF('2.1 Data FSVA 2025 &amp; Bobot'!Q204&gt;='2.4 Prioritas Individu'!AD$11,5,6))))))</f>
        <v/>
      </c>
      <c r="M204" s="64" t="str">
        <f>IF('2.1 Data FSVA 2025 &amp; Bobot'!S204="","",IF('2.1 Data FSVA 2025 &amp; Bobot'!S204&gt;='2.4 Prioritas Individu'!AE$7,1,IF('2.1 Data FSVA 2025 &amp; Bobot'!S204&gt;='2.4 Prioritas Individu'!AE$8,2,IF('2.1 Data FSVA 2025 &amp; Bobot'!S204&gt;='2.4 Prioritas Individu'!AE$9,3,IF('2.1 Data FSVA 2025 &amp; Bobot'!S204&gt;='2.4 Prioritas Individu'!AE$10,4,IF('2.1 Data FSVA 2025 &amp; Bobot'!S204&gt;='2.4 Prioritas Individu'!AE$11,5,6))))))</f>
        <v/>
      </c>
      <c r="N204" s="64" t="str">
        <f>IF('2.1 Data FSVA 2025 &amp; Bobot'!U204="","",IF('2.1 Data FSVA 2025 &amp; Bobot'!U204&lt;'2.4 Prioritas Individu'!AF$7,1,IF('2.1 Data FSVA 2025 &amp; Bobot'!U204&lt;'2.4 Prioritas Individu'!AF$8,2,IF('2.1 Data FSVA 2025 &amp; Bobot'!U204&lt;'2.4 Prioritas Individu'!AF$9,3,IF('2.1 Data FSVA 2025 &amp; Bobot'!U204&lt;'2.4 Prioritas Individu'!AF$10,4,IF('2.1 Data FSVA 2025 &amp; Bobot'!U204&lt;'2.4 Prioritas Individu'!AF$11,5,6))))))</f>
        <v/>
      </c>
      <c r="O204" s="64" t="str">
        <f>IF('2.1 Data FSVA 2025 &amp; Bobot'!W204="","",IF('2.1 Data FSVA 2025 &amp; Bobot'!W204&gt;='2.4 Prioritas Individu'!AG$7,1,IF('2.1 Data FSVA 2025 &amp; Bobot'!W204&gt;='2.4 Prioritas Individu'!AG$8,2,IF('2.1 Data FSVA 2025 &amp; Bobot'!W204&gt;='2.4 Prioritas Individu'!AG$9,3,IF('2.1 Data FSVA 2025 &amp; Bobot'!W204&gt;='2.4 Prioritas Individu'!AG$10,4,IF('2.1 Data FSVA 2025 &amp; Bobot'!W204&gt;='2.4 Prioritas Individu'!AG$11,5,6))))))</f>
        <v/>
      </c>
      <c r="P204" s="64" t="str">
        <f>IF('2.1 Data FSVA 2025 &amp; Bobot'!Y204="","",IF('2.1 Data FSVA 2025 &amp; Bobot'!Y204&lt;'2.4 Prioritas Individu'!AH$7,1,IF('2.1 Data FSVA 2025 &amp; Bobot'!Y204&lt;'2.4 Prioritas Individu'!AH$8,2,IF('2.1 Data FSVA 2025 &amp; Bobot'!Y204&lt;'2.4 Prioritas Individu'!AH$9,3,IF('2.1 Data FSVA 2025 &amp; Bobot'!Y204&lt;'2.4 Prioritas Individu'!AH$10,4,IF('2.1 Data FSVA 2025 &amp; Bobot'!Y204&lt;'2.4 Prioritas Individu'!AH$11,5,6))))))</f>
        <v/>
      </c>
      <c r="Q204" s="64" t="str">
        <f>IF('2.1 Data FSVA 2025 &amp; Bobot'!AA204="","",IF('2.1 Data FSVA 2025 &amp; Bobot'!AA204&lt;'2.4 Prioritas Individu'!AI$7,1,IF('2.1 Data FSVA 2025 &amp; Bobot'!AA204&lt;'2.4 Prioritas Individu'!AI$8,2,IF('2.1 Data FSVA 2025 &amp; Bobot'!AA204&lt;'2.4 Prioritas Individu'!AI$9,3,IF('2.1 Data FSVA 2025 &amp; Bobot'!AA204&lt;'2.4 Prioritas Individu'!AI$10,4,IF('2.1 Data FSVA 2025 &amp; Bobot'!AA204&lt;'2.4 Prioritas Individu'!AI$11,5,6))))))</f>
        <v/>
      </c>
      <c r="R204" s="64" t="str">
        <f>IF('2.1 Data FSVA 2025 &amp; Bobot'!AC204="","",IF('2.1 Data FSVA 2025 &amp; Bobot'!AC204&gt;='2.4 Prioritas Individu'!AJ$7,1,IF('2.1 Data FSVA 2025 &amp; Bobot'!AC204&gt;='2.4 Prioritas Individu'!AJ$8,2,IF('2.1 Data FSVA 2025 &amp; Bobot'!AC204&gt;='2.4 Prioritas Individu'!AJ$9,3,4))))</f>
        <v/>
      </c>
      <c r="S204" s="4" t="str">
        <f>'2.3 Indeks &amp; Cut off Komposit'!U208</f>
        <v>-</v>
      </c>
      <c r="T204" s="1" t="str">
        <f t="shared" si="6"/>
        <v>-</v>
      </c>
      <c r="U204" s="64" t="str">
        <f t="shared" si="7"/>
        <v>-</v>
      </c>
    </row>
    <row r="205" spans="1:21" x14ac:dyDescent="0.3">
      <c r="A205" s="1" t="str">
        <f>IF('2.1 Data FSVA 2025 &amp; Bobot'!A205="","",'2.1 Data FSVA 2025 &amp; Bobot'!A205)</f>
        <v/>
      </c>
      <c r="B205" s="2" t="str">
        <f>IF('2.1 Data FSVA 2025 &amp; Bobot'!B205="","",'2.1 Data FSVA 2025 &amp; Bobot'!B205)</f>
        <v/>
      </c>
      <c r="C205" s="1" t="str">
        <f>IF('2.1 Data FSVA 2025 &amp; Bobot'!C205="","",'2.1 Data FSVA 2025 &amp; Bobot'!C205)</f>
        <v/>
      </c>
      <c r="D205" s="1" t="str">
        <f>IF('2.1 Data FSVA 2025 &amp; Bobot'!D205="","",'2.1 Data FSVA 2025 &amp; Bobot'!D205)</f>
        <v/>
      </c>
      <c r="E205" s="1" t="str">
        <f>IF('2.1 Data FSVA 2025 &amp; Bobot'!E205="","",'2.1 Data FSVA 2025 &amp; Bobot'!E205)</f>
        <v/>
      </c>
      <c r="F205" s="2" t="str">
        <f>IF('2.1 Data FSVA 2025 &amp; Bobot'!F205="","",'2.1 Data FSVA 2025 &amp; Bobot'!F205)</f>
        <v/>
      </c>
      <c r="G205" s="64" t="str">
        <f>IF('2.1 Data FSVA 2025 &amp; Bobot'!G205="","",IF('2.1 Data FSVA 2025 &amp; Bobot'!G205&gt;='2.4 Prioritas Individu'!$Y$7,1,IF('2.1 Data FSVA 2025 &amp; Bobot'!G205&gt;='2.4 Prioritas Individu'!$Y$8,2,IF('2.1 Data FSVA 2025 &amp; Bobot'!G205&gt;='2.4 Prioritas Individu'!$Y$9,3,IF('2.1 Data FSVA 2025 &amp; Bobot'!G205&gt;='2.4 Prioritas Individu'!$Y$10,4,IF('2.1 Data FSVA 2025 &amp; Bobot'!G205&gt;='2.4 Prioritas Individu'!$Y$11,5,6))))))</f>
        <v/>
      </c>
      <c r="H205" s="64" t="str">
        <f>IF('2.1 Data FSVA 2025 &amp; Bobot'!I205="","",IF('2.1 Data FSVA 2025 &amp; Bobot'!I205&lt;'2.4 Prioritas Individu'!$Z$7,1,IF('2.1 Data FSVA 2025 &amp; Bobot'!I205&lt;'2.4 Prioritas Individu'!$Z$8,2,IF('2.1 Data FSVA 2025 &amp; Bobot'!I205&lt;'2.4 Prioritas Individu'!$Z$9,3,IF('2.1 Data FSVA 2025 &amp; Bobot'!I205&lt;'2.4 Prioritas Individu'!$Z$10,4,IF('2.1 Data FSVA 2025 &amp; Bobot'!I205&lt;'2.4 Prioritas Individu'!$Z$11,5,6))))))</f>
        <v/>
      </c>
      <c r="I205" s="64" t="str">
        <f>IF('2.1 Data FSVA 2025 &amp; Bobot'!K205="","",IF('2.1 Data FSVA 2025 &amp; Bobot'!K205&lt;'2.4 Prioritas Individu'!AA$7,1,IF('2.1 Data FSVA 2025 &amp; Bobot'!K205&lt;'2.4 Prioritas Individu'!AA$8,2,IF('2.1 Data FSVA 2025 &amp; Bobot'!K205&lt;'2.4 Prioritas Individu'!AA$9,3,IF('2.1 Data FSVA 2025 &amp; Bobot'!K205&lt;'2.4 Prioritas Individu'!AA$10,4,IF('2.1 Data FSVA 2025 &amp; Bobot'!K205&lt;'2.4 Prioritas Individu'!AA$11,5,6))))))</f>
        <v/>
      </c>
      <c r="J205" s="64" t="str">
        <f>IF('2.1 Data FSVA 2025 &amp; Bobot'!M205="","",IF('2.1 Data FSVA 2025 &amp; Bobot'!M205&lt;'2.4 Prioritas Individu'!AB$7,1,IF('2.1 Data FSVA 2025 &amp; Bobot'!M205&lt;'2.4 Prioritas Individu'!AB$8,2,IF('2.1 Data FSVA 2025 &amp; Bobot'!M205&lt;'2.4 Prioritas Individu'!AB$9,3,IF('2.1 Data FSVA 2025 &amp; Bobot'!M205&lt;'2.4 Prioritas Individu'!AB$10,4,IF('2.1 Data FSVA 2025 &amp; Bobot'!M205&lt;'2.4 Prioritas Individu'!AB$11,5,6))))))</f>
        <v/>
      </c>
      <c r="K205" s="64" t="str">
        <f>IF('2.1 Data FSVA 2025 &amp; Bobot'!O205="","",IF('2.1 Data FSVA 2025 &amp; Bobot'!O205&gt;='2.4 Prioritas Individu'!AC$7,1,IF('2.1 Data FSVA 2025 &amp; Bobot'!O205&gt;='2.4 Prioritas Individu'!AC$8,2,IF('2.1 Data FSVA 2025 &amp; Bobot'!O205&gt;='2.4 Prioritas Individu'!AC$9,3,IF('2.1 Data FSVA 2025 &amp; Bobot'!O205&gt;='2.4 Prioritas Individu'!AC$10,4,IF('2.1 Data FSVA 2025 &amp; Bobot'!O205&gt;='2.4 Prioritas Individu'!AC$11,5,6))))))</f>
        <v/>
      </c>
      <c r="L205" s="64" t="str">
        <f>IF('2.1 Data FSVA 2025 &amp; Bobot'!Q205="","",IF('2.1 Data FSVA 2025 &amp; Bobot'!Q205&gt;='2.4 Prioritas Individu'!AD$7,1,IF('2.1 Data FSVA 2025 &amp; Bobot'!Q205&gt;='2.4 Prioritas Individu'!AD$8,2,IF('2.1 Data FSVA 2025 &amp; Bobot'!Q205&gt;='2.4 Prioritas Individu'!AD$9,3,IF('2.1 Data FSVA 2025 &amp; Bobot'!Q205&gt;='2.4 Prioritas Individu'!AD$10,4,IF('2.1 Data FSVA 2025 &amp; Bobot'!Q205&gt;='2.4 Prioritas Individu'!AD$11,5,6))))))</f>
        <v/>
      </c>
      <c r="M205" s="64" t="str">
        <f>IF('2.1 Data FSVA 2025 &amp; Bobot'!S205="","",IF('2.1 Data FSVA 2025 &amp; Bobot'!S205&gt;='2.4 Prioritas Individu'!AE$7,1,IF('2.1 Data FSVA 2025 &amp; Bobot'!S205&gt;='2.4 Prioritas Individu'!AE$8,2,IF('2.1 Data FSVA 2025 &amp; Bobot'!S205&gt;='2.4 Prioritas Individu'!AE$9,3,IF('2.1 Data FSVA 2025 &amp; Bobot'!S205&gt;='2.4 Prioritas Individu'!AE$10,4,IF('2.1 Data FSVA 2025 &amp; Bobot'!S205&gt;='2.4 Prioritas Individu'!AE$11,5,6))))))</f>
        <v/>
      </c>
      <c r="N205" s="64" t="str">
        <f>IF('2.1 Data FSVA 2025 &amp; Bobot'!U205="","",IF('2.1 Data FSVA 2025 &amp; Bobot'!U205&lt;'2.4 Prioritas Individu'!AF$7,1,IF('2.1 Data FSVA 2025 &amp; Bobot'!U205&lt;'2.4 Prioritas Individu'!AF$8,2,IF('2.1 Data FSVA 2025 &amp; Bobot'!U205&lt;'2.4 Prioritas Individu'!AF$9,3,IF('2.1 Data FSVA 2025 &amp; Bobot'!U205&lt;'2.4 Prioritas Individu'!AF$10,4,IF('2.1 Data FSVA 2025 &amp; Bobot'!U205&lt;'2.4 Prioritas Individu'!AF$11,5,6))))))</f>
        <v/>
      </c>
      <c r="O205" s="64" t="str">
        <f>IF('2.1 Data FSVA 2025 &amp; Bobot'!W205="","",IF('2.1 Data FSVA 2025 &amp; Bobot'!W205&gt;='2.4 Prioritas Individu'!AG$7,1,IF('2.1 Data FSVA 2025 &amp; Bobot'!W205&gt;='2.4 Prioritas Individu'!AG$8,2,IF('2.1 Data FSVA 2025 &amp; Bobot'!W205&gt;='2.4 Prioritas Individu'!AG$9,3,IF('2.1 Data FSVA 2025 &amp; Bobot'!W205&gt;='2.4 Prioritas Individu'!AG$10,4,IF('2.1 Data FSVA 2025 &amp; Bobot'!W205&gt;='2.4 Prioritas Individu'!AG$11,5,6))))))</f>
        <v/>
      </c>
      <c r="P205" s="64" t="str">
        <f>IF('2.1 Data FSVA 2025 &amp; Bobot'!Y205="","",IF('2.1 Data FSVA 2025 &amp; Bobot'!Y205&lt;'2.4 Prioritas Individu'!AH$7,1,IF('2.1 Data FSVA 2025 &amp; Bobot'!Y205&lt;'2.4 Prioritas Individu'!AH$8,2,IF('2.1 Data FSVA 2025 &amp; Bobot'!Y205&lt;'2.4 Prioritas Individu'!AH$9,3,IF('2.1 Data FSVA 2025 &amp; Bobot'!Y205&lt;'2.4 Prioritas Individu'!AH$10,4,IF('2.1 Data FSVA 2025 &amp; Bobot'!Y205&lt;'2.4 Prioritas Individu'!AH$11,5,6))))))</f>
        <v/>
      </c>
      <c r="Q205" s="64" t="str">
        <f>IF('2.1 Data FSVA 2025 &amp; Bobot'!AA205="","",IF('2.1 Data FSVA 2025 &amp; Bobot'!AA205&lt;'2.4 Prioritas Individu'!AI$7,1,IF('2.1 Data FSVA 2025 &amp; Bobot'!AA205&lt;'2.4 Prioritas Individu'!AI$8,2,IF('2.1 Data FSVA 2025 &amp; Bobot'!AA205&lt;'2.4 Prioritas Individu'!AI$9,3,IF('2.1 Data FSVA 2025 &amp; Bobot'!AA205&lt;'2.4 Prioritas Individu'!AI$10,4,IF('2.1 Data FSVA 2025 &amp; Bobot'!AA205&lt;'2.4 Prioritas Individu'!AI$11,5,6))))))</f>
        <v/>
      </c>
      <c r="R205" s="64" t="str">
        <f>IF('2.1 Data FSVA 2025 &amp; Bobot'!AC205="","",IF('2.1 Data FSVA 2025 &amp; Bobot'!AC205&gt;='2.4 Prioritas Individu'!AJ$7,1,IF('2.1 Data FSVA 2025 &amp; Bobot'!AC205&gt;='2.4 Prioritas Individu'!AJ$8,2,IF('2.1 Data FSVA 2025 &amp; Bobot'!AC205&gt;='2.4 Prioritas Individu'!AJ$9,3,4))))</f>
        <v/>
      </c>
      <c r="S205" s="4" t="str">
        <f>'2.3 Indeks &amp; Cut off Komposit'!U209</f>
        <v>-</v>
      </c>
      <c r="T205" s="1" t="str">
        <f t="shared" si="6"/>
        <v>-</v>
      </c>
      <c r="U205" s="64" t="str">
        <f t="shared" si="7"/>
        <v>-</v>
      </c>
    </row>
    <row r="206" spans="1:21" x14ac:dyDescent="0.3">
      <c r="A206" s="1" t="str">
        <f>IF('2.1 Data FSVA 2025 &amp; Bobot'!A206="","",'2.1 Data FSVA 2025 &amp; Bobot'!A206)</f>
        <v/>
      </c>
      <c r="B206" s="2" t="str">
        <f>IF('2.1 Data FSVA 2025 &amp; Bobot'!B206="","",'2.1 Data FSVA 2025 &amp; Bobot'!B206)</f>
        <v/>
      </c>
      <c r="C206" s="1" t="str">
        <f>IF('2.1 Data FSVA 2025 &amp; Bobot'!C206="","",'2.1 Data FSVA 2025 &amp; Bobot'!C206)</f>
        <v/>
      </c>
      <c r="D206" s="1" t="str">
        <f>IF('2.1 Data FSVA 2025 &amp; Bobot'!D206="","",'2.1 Data FSVA 2025 &amp; Bobot'!D206)</f>
        <v/>
      </c>
      <c r="E206" s="1" t="str">
        <f>IF('2.1 Data FSVA 2025 &amp; Bobot'!E206="","",'2.1 Data FSVA 2025 &amp; Bobot'!E206)</f>
        <v/>
      </c>
      <c r="F206" s="2" t="str">
        <f>IF('2.1 Data FSVA 2025 &amp; Bobot'!F206="","",'2.1 Data FSVA 2025 &amp; Bobot'!F206)</f>
        <v/>
      </c>
      <c r="G206" s="64" t="str">
        <f>IF('2.1 Data FSVA 2025 &amp; Bobot'!G206="","",IF('2.1 Data FSVA 2025 &amp; Bobot'!G206&gt;='2.4 Prioritas Individu'!$Y$7,1,IF('2.1 Data FSVA 2025 &amp; Bobot'!G206&gt;='2.4 Prioritas Individu'!$Y$8,2,IF('2.1 Data FSVA 2025 &amp; Bobot'!G206&gt;='2.4 Prioritas Individu'!$Y$9,3,IF('2.1 Data FSVA 2025 &amp; Bobot'!G206&gt;='2.4 Prioritas Individu'!$Y$10,4,IF('2.1 Data FSVA 2025 &amp; Bobot'!G206&gt;='2.4 Prioritas Individu'!$Y$11,5,6))))))</f>
        <v/>
      </c>
      <c r="H206" s="64" t="str">
        <f>IF('2.1 Data FSVA 2025 &amp; Bobot'!I206="","",IF('2.1 Data FSVA 2025 &amp; Bobot'!I206&lt;'2.4 Prioritas Individu'!$Z$7,1,IF('2.1 Data FSVA 2025 &amp; Bobot'!I206&lt;'2.4 Prioritas Individu'!$Z$8,2,IF('2.1 Data FSVA 2025 &amp; Bobot'!I206&lt;'2.4 Prioritas Individu'!$Z$9,3,IF('2.1 Data FSVA 2025 &amp; Bobot'!I206&lt;'2.4 Prioritas Individu'!$Z$10,4,IF('2.1 Data FSVA 2025 &amp; Bobot'!I206&lt;'2.4 Prioritas Individu'!$Z$11,5,6))))))</f>
        <v/>
      </c>
      <c r="I206" s="64" t="str">
        <f>IF('2.1 Data FSVA 2025 &amp; Bobot'!K206="","",IF('2.1 Data FSVA 2025 &amp; Bobot'!K206&lt;'2.4 Prioritas Individu'!AA$7,1,IF('2.1 Data FSVA 2025 &amp; Bobot'!K206&lt;'2.4 Prioritas Individu'!AA$8,2,IF('2.1 Data FSVA 2025 &amp; Bobot'!K206&lt;'2.4 Prioritas Individu'!AA$9,3,IF('2.1 Data FSVA 2025 &amp; Bobot'!K206&lt;'2.4 Prioritas Individu'!AA$10,4,IF('2.1 Data FSVA 2025 &amp; Bobot'!K206&lt;'2.4 Prioritas Individu'!AA$11,5,6))))))</f>
        <v/>
      </c>
      <c r="J206" s="64" t="str">
        <f>IF('2.1 Data FSVA 2025 &amp; Bobot'!M206="","",IF('2.1 Data FSVA 2025 &amp; Bobot'!M206&lt;'2.4 Prioritas Individu'!AB$7,1,IF('2.1 Data FSVA 2025 &amp; Bobot'!M206&lt;'2.4 Prioritas Individu'!AB$8,2,IF('2.1 Data FSVA 2025 &amp; Bobot'!M206&lt;'2.4 Prioritas Individu'!AB$9,3,IF('2.1 Data FSVA 2025 &amp; Bobot'!M206&lt;'2.4 Prioritas Individu'!AB$10,4,IF('2.1 Data FSVA 2025 &amp; Bobot'!M206&lt;'2.4 Prioritas Individu'!AB$11,5,6))))))</f>
        <v/>
      </c>
      <c r="K206" s="64" t="str">
        <f>IF('2.1 Data FSVA 2025 &amp; Bobot'!O206="","",IF('2.1 Data FSVA 2025 &amp; Bobot'!O206&gt;='2.4 Prioritas Individu'!AC$7,1,IF('2.1 Data FSVA 2025 &amp; Bobot'!O206&gt;='2.4 Prioritas Individu'!AC$8,2,IF('2.1 Data FSVA 2025 &amp; Bobot'!O206&gt;='2.4 Prioritas Individu'!AC$9,3,IF('2.1 Data FSVA 2025 &amp; Bobot'!O206&gt;='2.4 Prioritas Individu'!AC$10,4,IF('2.1 Data FSVA 2025 &amp; Bobot'!O206&gt;='2.4 Prioritas Individu'!AC$11,5,6))))))</f>
        <v/>
      </c>
      <c r="L206" s="64" t="str">
        <f>IF('2.1 Data FSVA 2025 &amp; Bobot'!Q206="","",IF('2.1 Data FSVA 2025 &amp; Bobot'!Q206&gt;='2.4 Prioritas Individu'!AD$7,1,IF('2.1 Data FSVA 2025 &amp; Bobot'!Q206&gt;='2.4 Prioritas Individu'!AD$8,2,IF('2.1 Data FSVA 2025 &amp; Bobot'!Q206&gt;='2.4 Prioritas Individu'!AD$9,3,IF('2.1 Data FSVA 2025 &amp; Bobot'!Q206&gt;='2.4 Prioritas Individu'!AD$10,4,IF('2.1 Data FSVA 2025 &amp; Bobot'!Q206&gt;='2.4 Prioritas Individu'!AD$11,5,6))))))</f>
        <v/>
      </c>
      <c r="M206" s="64" t="str">
        <f>IF('2.1 Data FSVA 2025 &amp; Bobot'!S206="","",IF('2.1 Data FSVA 2025 &amp; Bobot'!S206&gt;='2.4 Prioritas Individu'!AE$7,1,IF('2.1 Data FSVA 2025 &amp; Bobot'!S206&gt;='2.4 Prioritas Individu'!AE$8,2,IF('2.1 Data FSVA 2025 &amp; Bobot'!S206&gt;='2.4 Prioritas Individu'!AE$9,3,IF('2.1 Data FSVA 2025 &amp; Bobot'!S206&gt;='2.4 Prioritas Individu'!AE$10,4,IF('2.1 Data FSVA 2025 &amp; Bobot'!S206&gt;='2.4 Prioritas Individu'!AE$11,5,6))))))</f>
        <v/>
      </c>
      <c r="N206" s="64" t="str">
        <f>IF('2.1 Data FSVA 2025 &amp; Bobot'!U206="","",IF('2.1 Data FSVA 2025 &amp; Bobot'!U206&lt;'2.4 Prioritas Individu'!AF$7,1,IF('2.1 Data FSVA 2025 &amp; Bobot'!U206&lt;'2.4 Prioritas Individu'!AF$8,2,IF('2.1 Data FSVA 2025 &amp; Bobot'!U206&lt;'2.4 Prioritas Individu'!AF$9,3,IF('2.1 Data FSVA 2025 &amp; Bobot'!U206&lt;'2.4 Prioritas Individu'!AF$10,4,IF('2.1 Data FSVA 2025 &amp; Bobot'!U206&lt;'2.4 Prioritas Individu'!AF$11,5,6))))))</f>
        <v/>
      </c>
      <c r="O206" s="64" t="str">
        <f>IF('2.1 Data FSVA 2025 &amp; Bobot'!W206="","",IF('2.1 Data FSVA 2025 &amp; Bobot'!W206&gt;='2.4 Prioritas Individu'!AG$7,1,IF('2.1 Data FSVA 2025 &amp; Bobot'!W206&gt;='2.4 Prioritas Individu'!AG$8,2,IF('2.1 Data FSVA 2025 &amp; Bobot'!W206&gt;='2.4 Prioritas Individu'!AG$9,3,IF('2.1 Data FSVA 2025 &amp; Bobot'!W206&gt;='2.4 Prioritas Individu'!AG$10,4,IF('2.1 Data FSVA 2025 &amp; Bobot'!W206&gt;='2.4 Prioritas Individu'!AG$11,5,6))))))</f>
        <v/>
      </c>
      <c r="P206" s="64" t="str">
        <f>IF('2.1 Data FSVA 2025 &amp; Bobot'!Y206="","",IF('2.1 Data FSVA 2025 &amp; Bobot'!Y206&lt;'2.4 Prioritas Individu'!AH$7,1,IF('2.1 Data FSVA 2025 &amp; Bobot'!Y206&lt;'2.4 Prioritas Individu'!AH$8,2,IF('2.1 Data FSVA 2025 &amp; Bobot'!Y206&lt;'2.4 Prioritas Individu'!AH$9,3,IF('2.1 Data FSVA 2025 &amp; Bobot'!Y206&lt;'2.4 Prioritas Individu'!AH$10,4,IF('2.1 Data FSVA 2025 &amp; Bobot'!Y206&lt;'2.4 Prioritas Individu'!AH$11,5,6))))))</f>
        <v/>
      </c>
      <c r="Q206" s="64" t="str">
        <f>IF('2.1 Data FSVA 2025 &amp; Bobot'!AA206="","",IF('2.1 Data FSVA 2025 &amp; Bobot'!AA206&lt;'2.4 Prioritas Individu'!AI$7,1,IF('2.1 Data FSVA 2025 &amp; Bobot'!AA206&lt;'2.4 Prioritas Individu'!AI$8,2,IF('2.1 Data FSVA 2025 &amp; Bobot'!AA206&lt;'2.4 Prioritas Individu'!AI$9,3,IF('2.1 Data FSVA 2025 &amp; Bobot'!AA206&lt;'2.4 Prioritas Individu'!AI$10,4,IF('2.1 Data FSVA 2025 &amp; Bobot'!AA206&lt;'2.4 Prioritas Individu'!AI$11,5,6))))))</f>
        <v/>
      </c>
      <c r="R206" s="64" t="str">
        <f>IF('2.1 Data FSVA 2025 &amp; Bobot'!AC206="","",IF('2.1 Data FSVA 2025 &amp; Bobot'!AC206&gt;='2.4 Prioritas Individu'!AJ$7,1,IF('2.1 Data FSVA 2025 &amp; Bobot'!AC206&gt;='2.4 Prioritas Individu'!AJ$8,2,IF('2.1 Data FSVA 2025 &amp; Bobot'!AC206&gt;='2.4 Prioritas Individu'!AJ$9,3,4))))</f>
        <v/>
      </c>
      <c r="S206" s="4" t="str">
        <f>'2.3 Indeks &amp; Cut off Komposit'!U210</f>
        <v>-</v>
      </c>
      <c r="T206" s="1" t="str">
        <f t="shared" si="6"/>
        <v>-</v>
      </c>
      <c r="U206" s="64" t="str">
        <f t="shared" si="7"/>
        <v>-</v>
      </c>
    </row>
    <row r="207" spans="1:21" x14ac:dyDescent="0.3">
      <c r="A207" s="1" t="str">
        <f>IF('2.1 Data FSVA 2025 &amp; Bobot'!A207="","",'2.1 Data FSVA 2025 &amp; Bobot'!A207)</f>
        <v/>
      </c>
      <c r="B207" s="2" t="str">
        <f>IF('2.1 Data FSVA 2025 &amp; Bobot'!B207="","",'2.1 Data FSVA 2025 &amp; Bobot'!B207)</f>
        <v/>
      </c>
      <c r="C207" s="1" t="str">
        <f>IF('2.1 Data FSVA 2025 &amp; Bobot'!C207="","",'2.1 Data FSVA 2025 &amp; Bobot'!C207)</f>
        <v/>
      </c>
      <c r="D207" s="1" t="str">
        <f>IF('2.1 Data FSVA 2025 &amp; Bobot'!D207="","",'2.1 Data FSVA 2025 &amp; Bobot'!D207)</f>
        <v/>
      </c>
      <c r="E207" s="1" t="str">
        <f>IF('2.1 Data FSVA 2025 &amp; Bobot'!E207="","",'2.1 Data FSVA 2025 &amp; Bobot'!E207)</f>
        <v/>
      </c>
      <c r="F207" s="2" t="str">
        <f>IF('2.1 Data FSVA 2025 &amp; Bobot'!F207="","",'2.1 Data FSVA 2025 &amp; Bobot'!F207)</f>
        <v/>
      </c>
      <c r="G207" s="64" t="str">
        <f>IF('2.1 Data FSVA 2025 &amp; Bobot'!G207="","",IF('2.1 Data FSVA 2025 &amp; Bobot'!G207&gt;='2.4 Prioritas Individu'!$Y$7,1,IF('2.1 Data FSVA 2025 &amp; Bobot'!G207&gt;='2.4 Prioritas Individu'!$Y$8,2,IF('2.1 Data FSVA 2025 &amp; Bobot'!G207&gt;='2.4 Prioritas Individu'!$Y$9,3,IF('2.1 Data FSVA 2025 &amp; Bobot'!G207&gt;='2.4 Prioritas Individu'!$Y$10,4,IF('2.1 Data FSVA 2025 &amp; Bobot'!G207&gt;='2.4 Prioritas Individu'!$Y$11,5,6))))))</f>
        <v/>
      </c>
      <c r="H207" s="64" t="str">
        <f>IF('2.1 Data FSVA 2025 &amp; Bobot'!I207="","",IF('2.1 Data FSVA 2025 &amp; Bobot'!I207&lt;'2.4 Prioritas Individu'!$Z$7,1,IF('2.1 Data FSVA 2025 &amp; Bobot'!I207&lt;'2.4 Prioritas Individu'!$Z$8,2,IF('2.1 Data FSVA 2025 &amp; Bobot'!I207&lt;'2.4 Prioritas Individu'!$Z$9,3,IF('2.1 Data FSVA 2025 &amp; Bobot'!I207&lt;'2.4 Prioritas Individu'!$Z$10,4,IF('2.1 Data FSVA 2025 &amp; Bobot'!I207&lt;'2.4 Prioritas Individu'!$Z$11,5,6))))))</f>
        <v/>
      </c>
      <c r="I207" s="64" t="str">
        <f>IF('2.1 Data FSVA 2025 &amp; Bobot'!K207="","",IF('2.1 Data FSVA 2025 &amp; Bobot'!K207&lt;'2.4 Prioritas Individu'!AA$7,1,IF('2.1 Data FSVA 2025 &amp; Bobot'!K207&lt;'2.4 Prioritas Individu'!AA$8,2,IF('2.1 Data FSVA 2025 &amp; Bobot'!K207&lt;'2.4 Prioritas Individu'!AA$9,3,IF('2.1 Data FSVA 2025 &amp; Bobot'!K207&lt;'2.4 Prioritas Individu'!AA$10,4,IF('2.1 Data FSVA 2025 &amp; Bobot'!K207&lt;'2.4 Prioritas Individu'!AA$11,5,6))))))</f>
        <v/>
      </c>
      <c r="J207" s="64" t="str">
        <f>IF('2.1 Data FSVA 2025 &amp; Bobot'!M207="","",IF('2.1 Data FSVA 2025 &amp; Bobot'!M207&lt;'2.4 Prioritas Individu'!AB$7,1,IF('2.1 Data FSVA 2025 &amp; Bobot'!M207&lt;'2.4 Prioritas Individu'!AB$8,2,IF('2.1 Data FSVA 2025 &amp; Bobot'!M207&lt;'2.4 Prioritas Individu'!AB$9,3,IF('2.1 Data FSVA 2025 &amp; Bobot'!M207&lt;'2.4 Prioritas Individu'!AB$10,4,IF('2.1 Data FSVA 2025 &amp; Bobot'!M207&lt;'2.4 Prioritas Individu'!AB$11,5,6))))))</f>
        <v/>
      </c>
      <c r="K207" s="64" t="str">
        <f>IF('2.1 Data FSVA 2025 &amp; Bobot'!O207="","",IF('2.1 Data FSVA 2025 &amp; Bobot'!O207&gt;='2.4 Prioritas Individu'!AC$7,1,IF('2.1 Data FSVA 2025 &amp; Bobot'!O207&gt;='2.4 Prioritas Individu'!AC$8,2,IF('2.1 Data FSVA 2025 &amp; Bobot'!O207&gt;='2.4 Prioritas Individu'!AC$9,3,IF('2.1 Data FSVA 2025 &amp; Bobot'!O207&gt;='2.4 Prioritas Individu'!AC$10,4,IF('2.1 Data FSVA 2025 &amp; Bobot'!O207&gt;='2.4 Prioritas Individu'!AC$11,5,6))))))</f>
        <v/>
      </c>
      <c r="L207" s="64" t="str">
        <f>IF('2.1 Data FSVA 2025 &amp; Bobot'!Q207="","",IF('2.1 Data FSVA 2025 &amp; Bobot'!Q207&gt;='2.4 Prioritas Individu'!AD$7,1,IF('2.1 Data FSVA 2025 &amp; Bobot'!Q207&gt;='2.4 Prioritas Individu'!AD$8,2,IF('2.1 Data FSVA 2025 &amp; Bobot'!Q207&gt;='2.4 Prioritas Individu'!AD$9,3,IF('2.1 Data FSVA 2025 &amp; Bobot'!Q207&gt;='2.4 Prioritas Individu'!AD$10,4,IF('2.1 Data FSVA 2025 &amp; Bobot'!Q207&gt;='2.4 Prioritas Individu'!AD$11,5,6))))))</f>
        <v/>
      </c>
      <c r="M207" s="64" t="str">
        <f>IF('2.1 Data FSVA 2025 &amp; Bobot'!S207="","",IF('2.1 Data FSVA 2025 &amp; Bobot'!S207&gt;='2.4 Prioritas Individu'!AE$7,1,IF('2.1 Data FSVA 2025 &amp; Bobot'!S207&gt;='2.4 Prioritas Individu'!AE$8,2,IF('2.1 Data FSVA 2025 &amp; Bobot'!S207&gt;='2.4 Prioritas Individu'!AE$9,3,IF('2.1 Data FSVA 2025 &amp; Bobot'!S207&gt;='2.4 Prioritas Individu'!AE$10,4,IF('2.1 Data FSVA 2025 &amp; Bobot'!S207&gt;='2.4 Prioritas Individu'!AE$11,5,6))))))</f>
        <v/>
      </c>
      <c r="N207" s="64" t="str">
        <f>IF('2.1 Data FSVA 2025 &amp; Bobot'!U207="","",IF('2.1 Data FSVA 2025 &amp; Bobot'!U207&lt;'2.4 Prioritas Individu'!AF$7,1,IF('2.1 Data FSVA 2025 &amp; Bobot'!U207&lt;'2.4 Prioritas Individu'!AF$8,2,IF('2.1 Data FSVA 2025 &amp; Bobot'!U207&lt;'2.4 Prioritas Individu'!AF$9,3,IF('2.1 Data FSVA 2025 &amp; Bobot'!U207&lt;'2.4 Prioritas Individu'!AF$10,4,IF('2.1 Data FSVA 2025 &amp; Bobot'!U207&lt;'2.4 Prioritas Individu'!AF$11,5,6))))))</f>
        <v/>
      </c>
      <c r="O207" s="64" t="str">
        <f>IF('2.1 Data FSVA 2025 &amp; Bobot'!W207="","",IF('2.1 Data FSVA 2025 &amp; Bobot'!W207&gt;='2.4 Prioritas Individu'!AG$7,1,IF('2.1 Data FSVA 2025 &amp; Bobot'!W207&gt;='2.4 Prioritas Individu'!AG$8,2,IF('2.1 Data FSVA 2025 &amp; Bobot'!W207&gt;='2.4 Prioritas Individu'!AG$9,3,IF('2.1 Data FSVA 2025 &amp; Bobot'!W207&gt;='2.4 Prioritas Individu'!AG$10,4,IF('2.1 Data FSVA 2025 &amp; Bobot'!W207&gt;='2.4 Prioritas Individu'!AG$11,5,6))))))</f>
        <v/>
      </c>
      <c r="P207" s="64" t="str">
        <f>IF('2.1 Data FSVA 2025 &amp; Bobot'!Y207="","",IF('2.1 Data FSVA 2025 &amp; Bobot'!Y207&lt;'2.4 Prioritas Individu'!AH$7,1,IF('2.1 Data FSVA 2025 &amp; Bobot'!Y207&lt;'2.4 Prioritas Individu'!AH$8,2,IF('2.1 Data FSVA 2025 &amp; Bobot'!Y207&lt;'2.4 Prioritas Individu'!AH$9,3,IF('2.1 Data FSVA 2025 &amp; Bobot'!Y207&lt;'2.4 Prioritas Individu'!AH$10,4,IF('2.1 Data FSVA 2025 &amp; Bobot'!Y207&lt;'2.4 Prioritas Individu'!AH$11,5,6))))))</f>
        <v/>
      </c>
      <c r="Q207" s="64" t="str">
        <f>IF('2.1 Data FSVA 2025 &amp; Bobot'!AA207="","",IF('2.1 Data FSVA 2025 &amp; Bobot'!AA207&lt;'2.4 Prioritas Individu'!AI$7,1,IF('2.1 Data FSVA 2025 &amp; Bobot'!AA207&lt;'2.4 Prioritas Individu'!AI$8,2,IF('2.1 Data FSVA 2025 &amp; Bobot'!AA207&lt;'2.4 Prioritas Individu'!AI$9,3,IF('2.1 Data FSVA 2025 &amp; Bobot'!AA207&lt;'2.4 Prioritas Individu'!AI$10,4,IF('2.1 Data FSVA 2025 &amp; Bobot'!AA207&lt;'2.4 Prioritas Individu'!AI$11,5,6))))))</f>
        <v/>
      </c>
      <c r="R207" s="64" t="str">
        <f>IF('2.1 Data FSVA 2025 &amp; Bobot'!AC207="","",IF('2.1 Data FSVA 2025 &amp; Bobot'!AC207&gt;='2.4 Prioritas Individu'!AJ$7,1,IF('2.1 Data FSVA 2025 &amp; Bobot'!AC207&gt;='2.4 Prioritas Individu'!AJ$8,2,IF('2.1 Data FSVA 2025 &amp; Bobot'!AC207&gt;='2.4 Prioritas Individu'!AJ$9,3,4))))</f>
        <v/>
      </c>
      <c r="S207" s="4" t="str">
        <f>'2.3 Indeks &amp; Cut off Komposit'!U211</f>
        <v>-</v>
      </c>
      <c r="T207" s="1" t="str">
        <f t="shared" si="6"/>
        <v>-</v>
      </c>
      <c r="U207" s="64" t="str">
        <f t="shared" si="7"/>
        <v>-</v>
      </c>
    </row>
    <row r="208" spans="1:21" x14ac:dyDescent="0.3">
      <c r="A208" s="1" t="str">
        <f>IF('2.1 Data FSVA 2025 &amp; Bobot'!A208="","",'2.1 Data FSVA 2025 &amp; Bobot'!A208)</f>
        <v/>
      </c>
      <c r="B208" s="2" t="str">
        <f>IF('2.1 Data FSVA 2025 &amp; Bobot'!B208="","",'2.1 Data FSVA 2025 &amp; Bobot'!B208)</f>
        <v/>
      </c>
      <c r="C208" s="1" t="str">
        <f>IF('2.1 Data FSVA 2025 &amp; Bobot'!C208="","",'2.1 Data FSVA 2025 &amp; Bobot'!C208)</f>
        <v/>
      </c>
      <c r="D208" s="1" t="str">
        <f>IF('2.1 Data FSVA 2025 &amp; Bobot'!D208="","",'2.1 Data FSVA 2025 &amp; Bobot'!D208)</f>
        <v/>
      </c>
      <c r="E208" s="1" t="str">
        <f>IF('2.1 Data FSVA 2025 &amp; Bobot'!E208="","",'2.1 Data FSVA 2025 &amp; Bobot'!E208)</f>
        <v/>
      </c>
      <c r="F208" s="2" t="str">
        <f>IF('2.1 Data FSVA 2025 &amp; Bobot'!F208="","",'2.1 Data FSVA 2025 &amp; Bobot'!F208)</f>
        <v/>
      </c>
      <c r="G208" s="64" t="str">
        <f>IF('2.1 Data FSVA 2025 &amp; Bobot'!G208="","",IF('2.1 Data FSVA 2025 &amp; Bobot'!G208&gt;='2.4 Prioritas Individu'!$Y$7,1,IF('2.1 Data FSVA 2025 &amp; Bobot'!G208&gt;='2.4 Prioritas Individu'!$Y$8,2,IF('2.1 Data FSVA 2025 &amp; Bobot'!G208&gt;='2.4 Prioritas Individu'!$Y$9,3,IF('2.1 Data FSVA 2025 &amp; Bobot'!G208&gt;='2.4 Prioritas Individu'!$Y$10,4,IF('2.1 Data FSVA 2025 &amp; Bobot'!G208&gt;='2.4 Prioritas Individu'!$Y$11,5,6))))))</f>
        <v/>
      </c>
      <c r="H208" s="64" t="str">
        <f>IF('2.1 Data FSVA 2025 &amp; Bobot'!I208="","",IF('2.1 Data FSVA 2025 &amp; Bobot'!I208&lt;'2.4 Prioritas Individu'!$Z$7,1,IF('2.1 Data FSVA 2025 &amp; Bobot'!I208&lt;'2.4 Prioritas Individu'!$Z$8,2,IF('2.1 Data FSVA 2025 &amp; Bobot'!I208&lt;'2.4 Prioritas Individu'!$Z$9,3,IF('2.1 Data FSVA 2025 &amp; Bobot'!I208&lt;'2.4 Prioritas Individu'!$Z$10,4,IF('2.1 Data FSVA 2025 &amp; Bobot'!I208&lt;'2.4 Prioritas Individu'!$Z$11,5,6))))))</f>
        <v/>
      </c>
      <c r="I208" s="64" t="str">
        <f>IF('2.1 Data FSVA 2025 &amp; Bobot'!K208="","",IF('2.1 Data FSVA 2025 &amp; Bobot'!K208&lt;'2.4 Prioritas Individu'!AA$7,1,IF('2.1 Data FSVA 2025 &amp; Bobot'!K208&lt;'2.4 Prioritas Individu'!AA$8,2,IF('2.1 Data FSVA 2025 &amp; Bobot'!K208&lt;'2.4 Prioritas Individu'!AA$9,3,IF('2.1 Data FSVA 2025 &amp; Bobot'!K208&lt;'2.4 Prioritas Individu'!AA$10,4,IF('2.1 Data FSVA 2025 &amp; Bobot'!K208&lt;'2.4 Prioritas Individu'!AA$11,5,6))))))</f>
        <v/>
      </c>
      <c r="J208" s="64" t="str">
        <f>IF('2.1 Data FSVA 2025 &amp; Bobot'!M208="","",IF('2.1 Data FSVA 2025 &amp; Bobot'!M208&lt;'2.4 Prioritas Individu'!AB$7,1,IF('2.1 Data FSVA 2025 &amp; Bobot'!M208&lt;'2.4 Prioritas Individu'!AB$8,2,IF('2.1 Data FSVA 2025 &amp; Bobot'!M208&lt;'2.4 Prioritas Individu'!AB$9,3,IF('2.1 Data FSVA 2025 &amp; Bobot'!M208&lt;'2.4 Prioritas Individu'!AB$10,4,IF('2.1 Data FSVA 2025 &amp; Bobot'!M208&lt;'2.4 Prioritas Individu'!AB$11,5,6))))))</f>
        <v/>
      </c>
      <c r="K208" s="64" t="str">
        <f>IF('2.1 Data FSVA 2025 &amp; Bobot'!O208="","",IF('2.1 Data FSVA 2025 &amp; Bobot'!O208&gt;='2.4 Prioritas Individu'!AC$7,1,IF('2.1 Data FSVA 2025 &amp; Bobot'!O208&gt;='2.4 Prioritas Individu'!AC$8,2,IF('2.1 Data FSVA 2025 &amp; Bobot'!O208&gt;='2.4 Prioritas Individu'!AC$9,3,IF('2.1 Data FSVA 2025 &amp; Bobot'!O208&gt;='2.4 Prioritas Individu'!AC$10,4,IF('2.1 Data FSVA 2025 &amp; Bobot'!O208&gt;='2.4 Prioritas Individu'!AC$11,5,6))))))</f>
        <v/>
      </c>
      <c r="L208" s="64" t="str">
        <f>IF('2.1 Data FSVA 2025 &amp; Bobot'!Q208="","",IF('2.1 Data FSVA 2025 &amp; Bobot'!Q208&gt;='2.4 Prioritas Individu'!AD$7,1,IF('2.1 Data FSVA 2025 &amp; Bobot'!Q208&gt;='2.4 Prioritas Individu'!AD$8,2,IF('2.1 Data FSVA 2025 &amp; Bobot'!Q208&gt;='2.4 Prioritas Individu'!AD$9,3,IF('2.1 Data FSVA 2025 &amp; Bobot'!Q208&gt;='2.4 Prioritas Individu'!AD$10,4,IF('2.1 Data FSVA 2025 &amp; Bobot'!Q208&gt;='2.4 Prioritas Individu'!AD$11,5,6))))))</f>
        <v/>
      </c>
      <c r="M208" s="64" t="str">
        <f>IF('2.1 Data FSVA 2025 &amp; Bobot'!S208="","",IF('2.1 Data FSVA 2025 &amp; Bobot'!S208&gt;='2.4 Prioritas Individu'!AE$7,1,IF('2.1 Data FSVA 2025 &amp; Bobot'!S208&gt;='2.4 Prioritas Individu'!AE$8,2,IF('2.1 Data FSVA 2025 &amp; Bobot'!S208&gt;='2.4 Prioritas Individu'!AE$9,3,IF('2.1 Data FSVA 2025 &amp; Bobot'!S208&gt;='2.4 Prioritas Individu'!AE$10,4,IF('2.1 Data FSVA 2025 &amp; Bobot'!S208&gt;='2.4 Prioritas Individu'!AE$11,5,6))))))</f>
        <v/>
      </c>
      <c r="N208" s="64" t="str">
        <f>IF('2.1 Data FSVA 2025 &amp; Bobot'!U208="","",IF('2.1 Data FSVA 2025 &amp; Bobot'!U208&lt;'2.4 Prioritas Individu'!AF$7,1,IF('2.1 Data FSVA 2025 &amp; Bobot'!U208&lt;'2.4 Prioritas Individu'!AF$8,2,IF('2.1 Data FSVA 2025 &amp; Bobot'!U208&lt;'2.4 Prioritas Individu'!AF$9,3,IF('2.1 Data FSVA 2025 &amp; Bobot'!U208&lt;'2.4 Prioritas Individu'!AF$10,4,IF('2.1 Data FSVA 2025 &amp; Bobot'!U208&lt;'2.4 Prioritas Individu'!AF$11,5,6))))))</f>
        <v/>
      </c>
      <c r="O208" s="64" t="str">
        <f>IF('2.1 Data FSVA 2025 &amp; Bobot'!W208="","",IF('2.1 Data FSVA 2025 &amp; Bobot'!W208&gt;='2.4 Prioritas Individu'!AG$7,1,IF('2.1 Data FSVA 2025 &amp; Bobot'!W208&gt;='2.4 Prioritas Individu'!AG$8,2,IF('2.1 Data FSVA 2025 &amp; Bobot'!W208&gt;='2.4 Prioritas Individu'!AG$9,3,IF('2.1 Data FSVA 2025 &amp; Bobot'!W208&gt;='2.4 Prioritas Individu'!AG$10,4,IF('2.1 Data FSVA 2025 &amp; Bobot'!W208&gt;='2.4 Prioritas Individu'!AG$11,5,6))))))</f>
        <v/>
      </c>
      <c r="P208" s="64" t="str">
        <f>IF('2.1 Data FSVA 2025 &amp; Bobot'!Y208="","",IF('2.1 Data FSVA 2025 &amp; Bobot'!Y208&lt;'2.4 Prioritas Individu'!AH$7,1,IF('2.1 Data FSVA 2025 &amp; Bobot'!Y208&lt;'2.4 Prioritas Individu'!AH$8,2,IF('2.1 Data FSVA 2025 &amp; Bobot'!Y208&lt;'2.4 Prioritas Individu'!AH$9,3,IF('2.1 Data FSVA 2025 &amp; Bobot'!Y208&lt;'2.4 Prioritas Individu'!AH$10,4,IF('2.1 Data FSVA 2025 &amp; Bobot'!Y208&lt;'2.4 Prioritas Individu'!AH$11,5,6))))))</f>
        <v/>
      </c>
      <c r="Q208" s="64" t="str">
        <f>IF('2.1 Data FSVA 2025 &amp; Bobot'!AA208="","",IF('2.1 Data FSVA 2025 &amp; Bobot'!AA208&lt;'2.4 Prioritas Individu'!AI$7,1,IF('2.1 Data FSVA 2025 &amp; Bobot'!AA208&lt;'2.4 Prioritas Individu'!AI$8,2,IF('2.1 Data FSVA 2025 &amp; Bobot'!AA208&lt;'2.4 Prioritas Individu'!AI$9,3,IF('2.1 Data FSVA 2025 &amp; Bobot'!AA208&lt;'2.4 Prioritas Individu'!AI$10,4,IF('2.1 Data FSVA 2025 &amp; Bobot'!AA208&lt;'2.4 Prioritas Individu'!AI$11,5,6))))))</f>
        <v/>
      </c>
      <c r="R208" s="64" t="str">
        <f>IF('2.1 Data FSVA 2025 &amp; Bobot'!AC208="","",IF('2.1 Data FSVA 2025 &amp; Bobot'!AC208&gt;='2.4 Prioritas Individu'!AJ$7,1,IF('2.1 Data FSVA 2025 &amp; Bobot'!AC208&gt;='2.4 Prioritas Individu'!AJ$8,2,IF('2.1 Data FSVA 2025 &amp; Bobot'!AC208&gt;='2.4 Prioritas Individu'!AJ$9,3,4))))</f>
        <v/>
      </c>
      <c r="S208" s="4" t="str">
        <f>'2.3 Indeks &amp; Cut off Komposit'!U212</f>
        <v>-</v>
      </c>
      <c r="T208" s="1" t="str">
        <f t="shared" si="6"/>
        <v>-</v>
      </c>
      <c r="U208" s="64" t="str">
        <f t="shared" si="7"/>
        <v>-</v>
      </c>
    </row>
    <row r="209" spans="1:21" x14ac:dyDescent="0.3">
      <c r="A209" s="1" t="str">
        <f>IF('2.1 Data FSVA 2025 &amp; Bobot'!A209="","",'2.1 Data FSVA 2025 &amp; Bobot'!A209)</f>
        <v/>
      </c>
      <c r="B209" s="2" t="str">
        <f>IF('2.1 Data FSVA 2025 &amp; Bobot'!B209="","",'2.1 Data FSVA 2025 &amp; Bobot'!B209)</f>
        <v/>
      </c>
      <c r="C209" s="1" t="str">
        <f>IF('2.1 Data FSVA 2025 &amp; Bobot'!C209="","",'2.1 Data FSVA 2025 &amp; Bobot'!C209)</f>
        <v/>
      </c>
      <c r="D209" s="1" t="str">
        <f>IF('2.1 Data FSVA 2025 &amp; Bobot'!D209="","",'2.1 Data FSVA 2025 &amp; Bobot'!D209)</f>
        <v/>
      </c>
      <c r="E209" s="1" t="str">
        <f>IF('2.1 Data FSVA 2025 &amp; Bobot'!E209="","",'2.1 Data FSVA 2025 &amp; Bobot'!E209)</f>
        <v/>
      </c>
      <c r="F209" s="2" t="str">
        <f>IF('2.1 Data FSVA 2025 &amp; Bobot'!F209="","",'2.1 Data FSVA 2025 &amp; Bobot'!F209)</f>
        <v/>
      </c>
      <c r="G209" s="64" t="str">
        <f>IF('2.1 Data FSVA 2025 &amp; Bobot'!G209="","",IF('2.1 Data FSVA 2025 &amp; Bobot'!G209&gt;='2.4 Prioritas Individu'!$Y$7,1,IF('2.1 Data FSVA 2025 &amp; Bobot'!G209&gt;='2.4 Prioritas Individu'!$Y$8,2,IF('2.1 Data FSVA 2025 &amp; Bobot'!G209&gt;='2.4 Prioritas Individu'!$Y$9,3,IF('2.1 Data FSVA 2025 &amp; Bobot'!G209&gt;='2.4 Prioritas Individu'!$Y$10,4,IF('2.1 Data FSVA 2025 &amp; Bobot'!G209&gt;='2.4 Prioritas Individu'!$Y$11,5,6))))))</f>
        <v/>
      </c>
      <c r="H209" s="64" t="str">
        <f>IF('2.1 Data FSVA 2025 &amp; Bobot'!I209="","",IF('2.1 Data FSVA 2025 &amp; Bobot'!I209&lt;'2.4 Prioritas Individu'!$Z$7,1,IF('2.1 Data FSVA 2025 &amp; Bobot'!I209&lt;'2.4 Prioritas Individu'!$Z$8,2,IF('2.1 Data FSVA 2025 &amp; Bobot'!I209&lt;'2.4 Prioritas Individu'!$Z$9,3,IF('2.1 Data FSVA 2025 &amp; Bobot'!I209&lt;'2.4 Prioritas Individu'!$Z$10,4,IF('2.1 Data FSVA 2025 &amp; Bobot'!I209&lt;'2.4 Prioritas Individu'!$Z$11,5,6))))))</f>
        <v/>
      </c>
      <c r="I209" s="64" t="str">
        <f>IF('2.1 Data FSVA 2025 &amp; Bobot'!K209="","",IF('2.1 Data FSVA 2025 &amp; Bobot'!K209&lt;'2.4 Prioritas Individu'!AA$7,1,IF('2.1 Data FSVA 2025 &amp; Bobot'!K209&lt;'2.4 Prioritas Individu'!AA$8,2,IF('2.1 Data FSVA 2025 &amp; Bobot'!K209&lt;'2.4 Prioritas Individu'!AA$9,3,IF('2.1 Data FSVA 2025 &amp; Bobot'!K209&lt;'2.4 Prioritas Individu'!AA$10,4,IF('2.1 Data FSVA 2025 &amp; Bobot'!K209&lt;'2.4 Prioritas Individu'!AA$11,5,6))))))</f>
        <v/>
      </c>
      <c r="J209" s="64" t="str">
        <f>IF('2.1 Data FSVA 2025 &amp; Bobot'!M209="","",IF('2.1 Data FSVA 2025 &amp; Bobot'!M209&lt;'2.4 Prioritas Individu'!AB$7,1,IF('2.1 Data FSVA 2025 &amp; Bobot'!M209&lt;'2.4 Prioritas Individu'!AB$8,2,IF('2.1 Data FSVA 2025 &amp; Bobot'!M209&lt;'2.4 Prioritas Individu'!AB$9,3,IF('2.1 Data FSVA 2025 &amp; Bobot'!M209&lt;'2.4 Prioritas Individu'!AB$10,4,IF('2.1 Data FSVA 2025 &amp; Bobot'!M209&lt;'2.4 Prioritas Individu'!AB$11,5,6))))))</f>
        <v/>
      </c>
      <c r="K209" s="64" t="str">
        <f>IF('2.1 Data FSVA 2025 &amp; Bobot'!O209="","",IF('2.1 Data FSVA 2025 &amp; Bobot'!O209&gt;='2.4 Prioritas Individu'!AC$7,1,IF('2.1 Data FSVA 2025 &amp; Bobot'!O209&gt;='2.4 Prioritas Individu'!AC$8,2,IF('2.1 Data FSVA 2025 &amp; Bobot'!O209&gt;='2.4 Prioritas Individu'!AC$9,3,IF('2.1 Data FSVA 2025 &amp; Bobot'!O209&gt;='2.4 Prioritas Individu'!AC$10,4,IF('2.1 Data FSVA 2025 &amp; Bobot'!O209&gt;='2.4 Prioritas Individu'!AC$11,5,6))))))</f>
        <v/>
      </c>
      <c r="L209" s="64" t="str">
        <f>IF('2.1 Data FSVA 2025 &amp; Bobot'!Q209="","",IF('2.1 Data FSVA 2025 &amp; Bobot'!Q209&gt;='2.4 Prioritas Individu'!AD$7,1,IF('2.1 Data FSVA 2025 &amp; Bobot'!Q209&gt;='2.4 Prioritas Individu'!AD$8,2,IF('2.1 Data FSVA 2025 &amp; Bobot'!Q209&gt;='2.4 Prioritas Individu'!AD$9,3,IF('2.1 Data FSVA 2025 &amp; Bobot'!Q209&gt;='2.4 Prioritas Individu'!AD$10,4,IF('2.1 Data FSVA 2025 &amp; Bobot'!Q209&gt;='2.4 Prioritas Individu'!AD$11,5,6))))))</f>
        <v/>
      </c>
      <c r="M209" s="64" t="str">
        <f>IF('2.1 Data FSVA 2025 &amp; Bobot'!S209="","",IF('2.1 Data FSVA 2025 &amp; Bobot'!S209&gt;='2.4 Prioritas Individu'!AE$7,1,IF('2.1 Data FSVA 2025 &amp; Bobot'!S209&gt;='2.4 Prioritas Individu'!AE$8,2,IF('2.1 Data FSVA 2025 &amp; Bobot'!S209&gt;='2.4 Prioritas Individu'!AE$9,3,IF('2.1 Data FSVA 2025 &amp; Bobot'!S209&gt;='2.4 Prioritas Individu'!AE$10,4,IF('2.1 Data FSVA 2025 &amp; Bobot'!S209&gt;='2.4 Prioritas Individu'!AE$11,5,6))))))</f>
        <v/>
      </c>
      <c r="N209" s="64" t="str">
        <f>IF('2.1 Data FSVA 2025 &amp; Bobot'!U209="","",IF('2.1 Data FSVA 2025 &amp; Bobot'!U209&lt;'2.4 Prioritas Individu'!AF$7,1,IF('2.1 Data FSVA 2025 &amp; Bobot'!U209&lt;'2.4 Prioritas Individu'!AF$8,2,IF('2.1 Data FSVA 2025 &amp; Bobot'!U209&lt;'2.4 Prioritas Individu'!AF$9,3,IF('2.1 Data FSVA 2025 &amp; Bobot'!U209&lt;'2.4 Prioritas Individu'!AF$10,4,IF('2.1 Data FSVA 2025 &amp; Bobot'!U209&lt;'2.4 Prioritas Individu'!AF$11,5,6))))))</f>
        <v/>
      </c>
      <c r="O209" s="64" t="str">
        <f>IF('2.1 Data FSVA 2025 &amp; Bobot'!W209="","",IF('2.1 Data FSVA 2025 &amp; Bobot'!W209&gt;='2.4 Prioritas Individu'!AG$7,1,IF('2.1 Data FSVA 2025 &amp; Bobot'!W209&gt;='2.4 Prioritas Individu'!AG$8,2,IF('2.1 Data FSVA 2025 &amp; Bobot'!W209&gt;='2.4 Prioritas Individu'!AG$9,3,IF('2.1 Data FSVA 2025 &amp; Bobot'!W209&gt;='2.4 Prioritas Individu'!AG$10,4,IF('2.1 Data FSVA 2025 &amp; Bobot'!W209&gt;='2.4 Prioritas Individu'!AG$11,5,6))))))</f>
        <v/>
      </c>
      <c r="P209" s="64" t="str">
        <f>IF('2.1 Data FSVA 2025 &amp; Bobot'!Y209="","",IF('2.1 Data FSVA 2025 &amp; Bobot'!Y209&lt;'2.4 Prioritas Individu'!AH$7,1,IF('2.1 Data FSVA 2025 &amp; Bobot'!Y209&lt;'2.4 Prioritas Individu'!AH$8,2,IF('2.1 Data FSVA 2025 &amp; Bobot'!Y209&lt;'2.4 Prioritas Individu'!AH$9,3,IF('2.1 Data FSVA 2025 &amp; Bobot'!Y209&lt;'2.4 Prioritas Individu'!AH$10,4,IF('2.1 Data FSVA 2025 &amp; Bobot'!Y209&lt;'2.4 Prioritas Individu'!AH$11,5,6))))))</f>
        <v/>
      </c>
      <c r="Q209" s="64" t="str">
        <f>IF('2.1 Data FSVA 2025 &amp; Bobot'!AA209="","",IF('2.1 Data FSVA 2025 &amp; Bobot'!AA209&lt;'2.4 Prioritas Individu'!AI$7,1,IF('2.1 Data FSVA 2025 &amp; Bobot'!AA209&lt;'2.4 Prioritas Individu'!AI$8,2,IF('2.1 Data FSVA 2025 &amp; Bobot'!AA209&lt;'2.4 Prioritas Individu'!AI$9,3,IF('2.1 Data FSVA 2025 &amp; Bobot'!AA209&lt;'2.4 Prioritas Individu'!AI$10,4,IF('2.1 Data FSVA 2025 &amp; Bobot'!AA209&lt;'2.4 Prioritas Individu'!AI$11,5,6))))))</f>
        <v/>
      </c>
      <c r="R209" s="64" t="str">
        <f>IF('2.1 Data FSVA 2025 &amp; Bobot'!AC209="","",IF('2.1 Data FSVA 2025 &amp; Bobot'!AC209&gt;='2.4 Prioritas Individu'!AJ$7,1,IF('2.1 Data FSVA 2025 &amp; Bobot'!AC209&gt;='2.4 Prioritas Individu'!AJ$8,2,IF('2.1 Data FSVA 2025 &amp; Bobot'!AC209&gt;='2.4 Prioritas Individu'!AJ$9,3,4))))</f>
        <v/>
      </c>
      <c r="S209" s="4" t="str">
        <f>'2.3 Indeks &amp; Cut off Komposit'!U213</f>
        <v>-</v>
      </c>
      <c r="T209" s="1" t="str">
        <f t="shared" si="6"/>
        <v>-</v>
      </c>
      <c r="U209" s="64" t="str">
        <f t="shared" si="7"/>
        <v>-</v>
      </c>
    </row>
    <row r="210" spans="1:21" x14ac:dyDescent="0.3">
      <c r="A210" s="1" t="str">
        <f>IF('2.1 Data FSVA 2025 &amp; Bobot'!A210="","",'2.1 Data FSVA 2025 &amp; Bobot'!A210)</f>
        <v/>
      </c>
      <c r="B210" s="2" t="str">
        <f>IF('2.1 Data FSVA 2025 &amp; Bobot'!B210="","",'2.1 Data FSVA 2025 &amp; Bobot'!B210)</f>
        <v/>
      </c>
      <c r="C210" s="1" t="str">
        <f>IF('2.1 Data FSVA 2025 &amp; Bobot'!C210="","",'2.1 Data FSVA 2025 &amp; Bobot'!C210)</f>
        <v/>
      </c>
      <c r="D210" s="1" t="str">
        <f>IF('2.1 Data FSVA 2025 &amp; Bobot'!D210="","",'2.1 Data FSVA 2025 &amp; Bobot'!D210)</f>
        <v/>
      </c>
      <c r="E210" s="1" t="str">
        <f>IF('2.1 Data FSVA 2025 &amp; Bobot'!E210="","",'2.1 Data FSVA 2025 &amp; Bobot'!E210)</f>
        <v/>
      </c>
      <c r="F210" s="2" t="str">
        <f>IF('2.1 Data FSVA 2025 &amp; Bobot'!F210="","",'2.1 Data FSVA 2025 &amp; Bobot'!F210)</f>
        <v/>
      </c>
      <c r="G210" s="64" t="str">
        <f>IF('2.1 Data FSVA 2025 &amp; Bobot'!G210="","",IF('2.1 Data FSVA 2025 &amp; Bobot'!G210&gt;='2.4 Prioritas Individu'!$Y$7,1,IF('2.1 Data FSVA 2025 &amp; Bobot'!G210&gt;='2.4 Prioritas Individu'!$Y$8,2,IF('2.1 Data FSVA 2025 &amp; Bobot'!G210&gt;='2.4 Prioritas Individu'!$Y$9,3,IF('2.1 Data FSVA 2025 &amp; Bobot'!G210&gt;='2.4 Prioritas Individu'!$Y$10,4,IF('2.1 Data FSVA 2025 &amp; Bobot'!G210&gt;='2.4 Prioritas Individu'!$Y$11,5,6))))))</f>
        <v/>
      </c>
      <c r="H210" s="64" t="str">
        <f>IF('2.1 Data FSVA 2025 &amp; Bobot'!I210="","",IF('2.1 Data FSVA 2025 &amp; Bobot'!I210&lt;'2.4 Prioritas Individu'!$Z$7,1,IF('2.1 Data FSVA 2025 &amp; Bobot'!I210&lt;'2.4 Prioritas Individu'!$Z$8,2,IF('2.1 Data FSVA 2025 &amp; Bobot'!I210&lt;'2.4 Prioritas Individu'!$Z$9,3,IF('2.1 Data FSVA 2025 &amp; Bobot'!I210&lt;'2.4 Prioritas Individu'!$Z$10,4,IF('2.1 Data FSVA 2025 &amp; Bobot'!I210&lt;'2.4 Prioritas Individu'!$Z$11,5,6))))))</f>
        <v/>
      </c>
      <c r="I210" s="64" t="str">
        <f>IF('2.1 Data FSVA 2025 &amp; Bobot'!K210="","",IF('2.1 Data FSVA 2025 &amp; Bobot'!K210&lt;'2.4 Prioritas Individu'!AA$7,1,IF('2.1 Data FSVA 2025 &amp; Bobot'!K210&lt;'2.4 Prioritas Individu'!AA$8,2,IF('2.1 Data FSVA 2025 &amp; Bobot'!K210&lt;'2.4 Prioritas Individu'!AA$9,3,IF('2.1 Data FSVA 2025 &amp; Bobot'!K210&lt;'2.4 Prioritas Individu'!AA$10,4,IF('2.1 Data FSVA 2025 &amp; Bobot'!K210&lt;'2.4 Prioritas Individu'!AA$11,5,6))))))</f>
        <v/>
      </c>
      <c r="J210" s="64" t="str">
        <f>IF('2.1 Data FSVA 2025 &amp; Bobot'!M210="","",IF('2.1 Data FSVA 2025 &amp; Bobot'!M210&lt;'2.4 Prioritas Individu'!AB$7,1,IF('2.1 Data FSVA 2025 &amp; Bobot'!M210&lt;'2.4 Prioritas Individu'!AB$8,2,IF('2.1 Data FSVA 2025 &amp; Bobot'!M210&lt;'2.4 Prioritas Individu'!AB$9,3,IF('2.1 Data FSVA 2025 &amp; Bobot'!M210&lt;'2.4 Prioritas Individu'!AB$10,4,IF('2.1 Data FSVA 2025 &amp; Bobot'!M210&lt;'2.4 Prioritas Individu'!AB$11,5,6))))))</f>
        <v/>
      </c>
      <c r="K210" s="64" t="str">
        <f>IF('2.1 Data FSVA 2025 &amp; Bobot'!O210="","",IF('2.1 Data FSVA 2025 &amp; Bobot'!O210&gt;='2.4 Prioritas Individu'!AC$7,1,IF('2.1 Data FSVA 2025 &amp; Bobot'!O210&gt;='2.4 Prioritas Individu'!AC$8,2,IF('2.1 Data FSVA 2025 &amp; Bobot'!O210&gt;='2.4 Prioritas Individu'!AC$9,3,IF('2.1 Data FSVA 2025 &amp; Bobot'!O210&gt;='2.4 Prioritas Individu'!AC$10,4,IF('2.1 Data FSVA 2025 &amp; Bobot'!O210&gt;='2.4 Prioritas Individu'!AC$11,5,6))))))</f>
        <v/>
      </c>
      <c r="L210" s="64" t="str">
        <f>IF('2.1 Data FSVA 2025 &amp; Bobot'!Q210="","",IF('2.1 Data FSVA 2025 &amp; Bobot'!Q210&gt;='2.4 Prioritas Individu'!AD$7,1,IF('2.1 Data FSVA 2025 &amp; Bobot'!Q210&gt;='2.4 Prioritas Individu'!AD$8,2,IF('2.1 Data FSVA 2025 &amp; Bobot'!Q210&gt;='2.4 Prioritas Individu'!AD$9,3,IF('2.1 Data FSVA 2025 &amp; Bobot'!Q210&gt;='2.4 Prioritas Individu'!AD$10,4,IF('2.1 Data FSVA 2025 &amp; Bobot'!Q210&gt;='2.4 Prioritas Individu'!AD$11,5,6))))))</f>
        <v/>
      </c>
      <c r="M210" s="64" t="str">
        <f>IF('2.1 Data FSVA 2025 &amp; Bobot'!S210="","",IF('2.1 Data FSVA 2025 &amp; Bobot'!S210&gt;='2.4 Prioritas Individu'!AE$7,1,IF('2.1 Data FSVA 2025 &amp; Bobot'!S210&gt;='2.4 Prioritas Individu'!AE$8,2,IF('2.1 Data FSVA 2025 &amp; Bobot'!S210&gt;='2.4 Prioritas Individu'!AE$9,3,IF('2.1 Data FSVA 2025 &amp; Bobot'!S210&gt;='2.4 Prioritas Individu'!AE$10,4,IF('2.1 Data FSVA 2025 &amp; Bobot'!S210&gt;='2.4 Prioritas Individu'!AE$11,5,6))))))</f>
        <v/>
      </c>
      <c r="N210" s="64" t="str">
        <f>IF('2.1 Data FSVA 2025 &amp; Bobot'!U210="","",IF('2.1 Data FSVA 2025 &amp; Bobot'!U210&lt;'2.4 Prioritas Individu'!AF$7,1,IF('2.1 Data FSVA 2025 &amp; Bobot'!U210&lt;'2.4 Prioritas Individu'!AF$8,2,IF('2.1 Data FSVA 2025 &amp; Bobot'!U210&lt;'2.4 Prioritas Individu'!AF$9,3,IF('2.1 Data FSVA 2025 &amp; Bobot'!U210&lt;'2.4 Prioritas Individu'!AF$10,4,IF('2.1 Data FSVA 2025 &amp; Bobot'!U210&lt;'2.4 Prioritas Individu'!AF$11,5,6))))))</f>
        <v/>
      </c>
      <c r="O210" s="64" t="str">
        <f>IF('2.1 Data FSVA 2025 &amp; Bobot'!W210="","",IF('2.1 Data FSVA 2025 &amp; Bobot'!W210&gt;='2.4 Prioritas Individu'!AG$7,1,IF('2.1 Data FSVA 2025 &amp; Bobot'!W210&gt;='2.4 Prioritas Individu'!AG$8,2,IF('2.1 Data FSVA 2025 &amp; Bobot'!W210&gt;='2.4 Prioritas Individu'!AG$9,3,IF('2.1 Data FSVA 2025 &amp; Bobot'!W210&gt;='2.4 Prioritas Individu'!AG$10,4,IF('2.1 Data FSVA 2025 &amp; Bobot'!W210&gt;='2.4 Prioritas Individu'!AG$11,5,6))))))</f>
        <v/>
      </c>
      <c r="P210" s="64" t="str">
        <f>IF('2.1 Data FSVA 2025 &amp; Bobot'!Y210="","",IF('2.1 Data FSVA 2025 &amp; Bobot'!Y210&lt;'2.4 Prioritas Individu'!AH$7,1,IF('2.1 Data FSVA 2025 &amp; Bobot'!Y210&lt;'2.4 Prioritas Individu'!AH$8,2,IF('2.1 Data FSVA 2025 &amp; Bobot'!Y210&lt;'2.4 Prioritas Individu'!AH$9,3,IF('2.1 Data FSVA 2025 &amp; Bobot'!Y210&lt;'2.4 Prioritas Individu'!AH$10,4,IF('2.1 Data FSVA 2025 &amp; Bobot'!Y210&lt;'2.4 Prioritas Individu'!AH$11,5,6))))))</f>
        <v/>
      </c>
      <c r="Q210" s="64" t="str">
        <f>IF('2.1 Data FSVA 2025 &amp; Bobot'!AA210="","",IF('2.1 Data FSVA 2025 &amp; Bobot'!AA210&lt;'2.4 Prioritas Individu'!AI$7,1,IF('2.1 Data FSVA 2025 &amp; Bobot'!AA210&lt;'2.4 Prioritas Individu'!AI$8,2,IF('2.1 Data FSVA 2025 &amp; Bobot'!AA210&lt;'2.4 Prioritas Individu'!AI$9,3,IF('2.1 Data FSVA 2025 &amp; Bobot'!AA210&lt;'2.4 Prioritas Individu'!AI$10,4,IF('2.1 Data FSVA 2025 &amp; Bobot'!AA210&lt;'2.4 Prioritas Individu'!AI$11,5,6))))))</f>
        <v/>
      </c>
      <c r="R210" s="64" t="str">
        <f>IF('2.1 Data FSVA 2025 &amp; Bobot'!AC210="","",IF('2.1 Data FSVA 2025 &amp; Bobot'!AC210&gt;='2.4 Prioritas Individu'!AJ$7,1,IF('2.1 Data FSVA 2025 &amp; Bobot'!AC210&gt;='2.4 Prioritas Individu'!AJ$8,2,IF('2.1 Data FSVA 2025 &amp; Bobot'!AC210&gt;='2.4 Prioritas Individu'!AJ$9,3,4))))</f>
        <v/>
      </c>
      <c r="S210" s="4" t="str">
        <f>'2.3 Indeks &amp; Cut off Komposit'!U214</f>
        <v>-</v>
      </c>
      <c r="T210" s="1" t="str">
        <f t="shared" si="6"/>
        <v>-</v>
      </c>
      <c r="U210" s="64" t="str">
        <f t="shared" si="7"/>
        <v>-</v>
      </c>
    </row>
    <row r="211" spans="1:21" x14ac:dyDescent="0.3">
      <c r="A211" s="1" t="str">
        <f>IF('2.1 Data FSVA 2025 &amp; Bobot'!A211="","",'2.1 Data FSVA 2025 &amp; Bobot'!A211)</f>
        <v/>
      </c>
      <c r="B211" s="2" t="str">
        <f>IF('2.1 Data FSVA 2025 &amp; Bobot'!B211="","",'2.1 Data FSVA 2025 &amp; Bobot'!B211)</f>
        <v/>
      </c>
      <c r="C211" s="1" t="str">
        <f>IF('2.1 Data FSVA 2025 &amp; Bobot'!C211="","",'2.1 Data FSVA 2025 &amp; Bobot'!C211)</f>
        <v/>
      </c>
      <c r="D211" s="1" t="str">
        <f>IF('2.1 Data FSVA 2025 &amp; Bobot'!D211="","",'2.1 Data FSVA 2025 &amp; Bobot'!D211)</f>
        <v/>
      </c>
      <c r="E211" s="1" t="str">
        <f>IF('2.1 Data FSVA 2025 &amp; Bobot'!E211="","",'2.1 Data FSVA 2025 &amp; Bobot'!E211)</f>
        <v/>
      </c>
      <c r="F211" s="2" t="str">
        <f>IF('2.1 Data FSVA 2025 &amp; Bobot'!F211="","",'2.1 Data FSVA 2025 &amp; Bobot'!F211)</f>
        <v/>
      </c>
      <c r="G211" s="64" t="str">
        <f>IF('2.1 Data FSVA 2025 &amp; Bobot'!G211="","",IF('2.1 Data FSVA 2025 &amp; Bobot'!G211&gt;='2.4 Prioritas Individu'!$Y$7,1,IF('2.1 Data FSVA 2025 &amp; Bobot'!G211&gt;='2.4 Prioritas Individu'!$Y$8,2,IF('2.1 Data FSVA 2025 &amp; Bobot'!G211&gt;='2.4 Prioritas Individu'!$Y$9,3,IF('2.1 Data FSVA 2025 &amp; Bobot'!G211&gt;='2.4 Prioritas Individu'!$Y$10,4,IF('2.1 Data FSVA 2025 &amp; Bobot'!G211&gt;='2.4 Prioritas Individu'!$Y$11,5,6))))))</f>
        <v/>
      </c>
      <c r="H211" s="64" t="str">
        <f>IF('2.1 Data FSVA 2025 &amp; Bobot'!I211="","",IF('2.1 Data FSVA 2025 &amp; Bobot'!I211&lt;'2.4 Prioritas Individu'!$Z$7,1,IF('2.1 Data FSVA 2025 &amp; Bobot'!I211&lt;'2.4 Prioritas Individu'!$Z$8,2,IF('2.1 Data FSVA 2025 &amp; Bobot'!I211&lt;'2.4 Prioritas Individu'!$Z$9,3,IF('2.1 Data FSVA 2025 &amp; Bobot'!I211&lt;'2.4 Prioritas Individu'!$Z$10,4,IF('2.1 Data FSVA 2025 &amp; Bobot'!I211&lt;'2.4 Prioritas Individu'!$Z$11,5,6))))))</f>
        <v/>
      </c>
      <c r="I211" s="64" t="str">
        <f>IF('2.1 Data FSVA 2025 &amp; Bobot'!K211="","",IF('2.1 Data FSVA 2025 &amp; Bobot'!K211&lt;'2.4 Prioritas Individu'!AA$7,1,IF('2.1 Data FSVA 2025 &amp; Bobot'!K211&lt;'2.4 Prioritas Individu'!AA$8,2,IF('2.1 Data FSVA 2025 &amp; Bobot'!K211&lt;'2.4 Prioritas Individu'!AA$9,3,IF('2.1 Data FSVA 2025 &amp; Bobot'!K211&lt;'2.4 Prioritas Individu'!AA$10,4,IF('2.1 Data FSVA 2025 &amp; Bobot'!K211&lt;'2.4 Prioritas Individu'!AA$11,5,6))))))</f>
        <v/>
      </c>
      <c r="J211" s="64" t="str">
        <f>IF('2.1 Data FSVA 2025 &amp; Bobot'!M211="","",IF('2.1 Data FSVA 2025 &amp; Bobot'!M211&lt;'2.4 Prioritas Individu'!AB$7,1,IF('2.1 Data FSVA 2025 &amp; Bobot'!M211&lt;'2.4 Prioritas Individu'!AB$8,2,IF('2.1 Data FSVA 2025 &amp; Bobot'!M211&lt;'2.4 Prioritas Individu'!AB$9,3,IF('2.1 Data FSVA 2025 &amp; Bobot'!M211&lt;'2.4 Prioritas Individu'!AB$10,4,IF('2.1 Data FSVA 2025 &amp; Bobot'!M211&lt;'2.4 Prioritas Individu'!AB$11,5,6))))))</f>
        <v/>
      </c>
      <c r="K211" s="64" t="str">
        <f>IF('2.1 Data FSVA 2025 &amp; Bobot'!O211="","",IF('2.1 Data FSVA 2025 &amp; Bobot'!O211&gt;='2.4 Prioritas Individu'!AC$7,1,IF('2.1 Data FSVA 2025 &amp; Bobot'!O211&gt;='2.4 Prioritas Individu'!AC$8,2,IF('2.1 Data FSVA 2025 &amp; Bobot'!O211&gt;='2.4 Prioritas Individu'!AC$9,3,IF('2.1 Data FSVA 2025 &amp; Bobot'!O211&gt;='2.4 Prioritas Individu'!AC$10,4,IF('2.1 Data FSVA 2025 &amp; Bobot'!O211&gt;='2.4 Prioritas Individu'!AC$11,5,6))))))</f>
        <v/>
      </c>
      <c r="L211" s="64" t="str">
        <f>IF('2.1 Data FSVA 2025 &amp; Bobot'!Q211="","",IF('2.1 Data FSVA 2025 &amp; Bobot'!Q211&gt;='2.4 Prioritas Individu'!AD$7,1,IF('2.1 Data FSVA 2025 &amp; Bobot'!Q211&gt;='2.4 Prioritas Individu'!AD$8,2,IF('2.1 Data FSVA 2025 &amp; Bobot'!Q211&gt;='2.4 Prioritas Individu'!AD$9,3,IF('2.1 Data FSVA 2025 &amp; Bobot'!Q211&gt;='2.4 Prioritas Individu'!AD$10,4,IF('2.1 Data FSVA 2025 &amp; Bobot'!Q211&gt;='2.4 Prioritas Individu'!AD$11,5,6))))))</f>
        <v/>
      </c>
      <c r="M211" s="64" t="str">
        <f>IF('2.1 Data FSVA 2025 &amp; Bobot'!S211="","",IF('2.1 Data FSVA 2025 &amp; Bobot'!S211&gt;='2.4 Prioritas Individu'!AE$7,1,IF('2.1 Data FSVA 2025 &amp; Bobot'!S211&gt;='2.4 Prioritas Individu'!AE$8,2,IF('2.1 Data FSVA 2025 &amp; Bobot'!S211&gt;='2.4 Prioritas Individu'!AE$9,3,IF('2.1 Data FSVA 2025 &amp; Bobot'!S211&gt;='2.4 Prioritas Individu'!AE$10,4,IF('2.1 Data FSVA 2025 &amp; Bobot'!S211&gt;='2.4 Prioritas Individu'!AE$11,5,6))))))</f>
        <v/>
      </c>
      <c r="N211" s="64" t="str">
        <f>IF('2.1 Data FSVA 2025 &amp; Bobot'!U211="","",IF('2.1 Data FSVA 2025 &amp; Bobot'!U211&lt;'2.4 Prioritas Individu'!AF$7,1,IF('2.1 Data FSVA 2025 &amp; Bobot'!U211&lt;'2.4 Prioritas Individu'!AF$8,2,IF('2.1 Data FSVA 2025 &amp; Bobot'!U211&lt;'2.4 Prioritas Individu'!AF$9,3,IF('2.1 Data FSVA 2025 &amp; Bobot'!U211&lt;'2.4 Prioritas Individu'!AF$10,4,IF('2.1 Data FSVA 2025 &amp; Bobot'!U211&lt;'2.4 Prioritas Individu'!AF$11,5,6))))))</f>
        <v/>
      </c>
      <c r="O211" s="64" t="str">
        <f>IF('2.1 Data FSVA 2025 &amp; Bobot'!W211="","",IF('2.1 Data FSVA 2025 &amp; Bobot'!W211&gt;='2.4 Prioritas Individu'!AG$7,1,IF('2.1 Data FSVA 2025 &amp; Bobot'!W211&gt;='2.4 Prioritas Individu'!AG$8,2,IF('2.1 Data FSVA 2025 &amp; Bobot'!W211&gt;='2.4 Prioritas Individu'!AG$9,3,IF('2.1 Data FSVA 2025 &amp; Bobot'!W211&gt;='2.4 Prioritas Individu'!AG$10,4,IF('2.1 Data FSVA 2025 &amp; Bobot'!W211&gt;='2.4 Prioritas Individu'!AG$11,5,6))))))</f>
        <v/>
      </c>
      <c r="P211" s="64" t="str">
        <f>IF('2.1 Data FSVA 2025 &amp; Bobot'!Y211="","",IF('2.1 Data FSVA 2025 &amp; Bobot'!Y211&lt;'2.4 Prioritas Individu'!AH$7,1,IF('2.1 Data FSVA 2025 &amp; Bobot'!Y211&lt;'2.4 Prioritas Individu'!AH$8,2,IF('2.1 Data FSVA 2025 &amp; Bobot'!Y211&lt;'2.4 Prioritas Individu'!AH$9,3,IF('2.1 Data FSVA 2025 &amp; Bobot'!Y211&lt;'2.4 Prioritas Individu'!AH$10,4,IF('2.1 Data FSVA 2025 &amp; Bobot'!Y211&lt;'2.4 Prioritas Individu'!AH$11,5,6))))))</f>
        <v/>
      </c>
      <c r="Q211" s="64" t="str">
        <f>IF('2.1 Data FSVA 2025 &amp; Bobot'!AA211="","",IF('2.1 Data FSVA 2025 &amp; Bobot'!AA211&lt;'2.4 Prioritas Individu'!AI$7,1,IF('2.1 Data FSVA 2025 &amp; Bobot'!AA211&lt;'2.4 Prioritas Individu'!AI$8,2,IF('2.1 Data FSVA 2025 &amp; Bobot'!AA211&lt;'2.4 Prioritas Individu'!AI$9,3,IF('2.1 Data FSVA 2025 &amp; Bobot'!AA211&lt;'2.4 Prioritas Individu'!AI$10,4,IF('2.1 Data FSVA 2025 &amp; Bobot'!AA211&lt;'2.4 Prioritas Individu'!AI$11,5,6))))))</f>
        <v/>
      </c>
      <c r="R211" s="64" t="str">
        <f>IF('2.1 Data FSVA 2025 &amp; Bobot'!AC211="","",IF('2.1 Data FSVA 2025 &amp; Bobot'!AC211&gt;='2.4 Prioritas Individu'!AJ$7,1,IF('2.1 Data FSVA 2025 &amp; Bobot'!AC211&gt;='2.4 Prioritas Individu'!AJ$8,2,IF('2.1 Data FSVA 2025 &amp; Bobot'!AC211&gt;='2.4 Prioritas Individu'!AJ$9,3,4))))</f>
        <v/>
      </c>
      <c r="S211" s="4" t="str">
        <f>'2.3 Indeks &amp; Cut off Komposit'!U215</f>
        <v>-</v>
      </c>
      <c r="T211" s="1" t="str">
        <f t="shared" si="6"/>
        <v>-</v>
      </c>
      <c r="U211" s="64" t="str">
        <f t="shared" si="7"/>
        <v>-</v>
      </c>
    </row>
    <row r="212" spans="1:21" x14ac:dyDescent="0.3">
      <c r="A212" s="1" t="str">
        <f>IF('2.1 Data FSVA 2025 &amp; Bobot'!A212="","",'2.1 Data FSVA 2025 &amp; Bobot'!A212)</f>
        <v/>
      </c>
      <c r="B212" s="2" t="str">
        <f>IF('2.1 Data FSVA 2025 &amp; Bobot'!B212="","",'2.1 Data FSVA 2025 &amp; Bobot'!B212)</f>
        <v/>
      </c>
      <c r="C212" s="1" t="str">
        <f>IF('2.1 Data FSVA 2025 &amp; Bobot'!C212="","",'2.1 Data FSVA 2025 &amp; Bobot'!C212)</f>
        <v/>
      </c>
      <c r="D212" s="1" t="str">
        <f>IF('2.1 Data FSVA 2025 &amp; Bobot'!D212="","",'2.1 Data FSVA 2025 &amp; Bobot'!D212)</f>
        <v/>
      </c>
      <c r="E212" s="1" t="str">
        <f>IF('2.1 Data FSVA 2025 &amp; Bobot'!E212="","",'2.1 Data FSVA 2025 &amp; Bobot'!E212)</f>
        <v/>
      </c>
      <c r="F212" s="2" t="str">
        <f>IF('2.1 Data FSVA 2025 &amp; Bobot'!F212="","",'2.1 Data FSVA 2025 &amp; Bobot'!F212)</f>
        <v/>
      </c>
      <c r="G212" s="64" t="str">
        <f>IF('2.1 Data FSVA 2025 &amp; Bobot'!G212="","",IF('2.1 Data FSVA 2025 &amp; Bobot'!G212&gt;='2.4 Prioritas Individu'!$Y$7,1,IF('2.1 Data FSVA 2025 &amp; Bobot'!G212&gt;='2.4 Prioritas Individu'!$Y$8,2,IF('2.1 Data FSVA 2025 &amp; Bobot'!G212&gt;='2.4 Prioritas Individu'!$Y$9,3,IF('2.1 Data FSVA 2025 &amp; Bobot'!G212&gt;='2.4 Prioritas Individu'!$Y$10,4,IF('2.1 Data FSVA 2025 &amp; Bobot'!G212&gt;='2.4 Prioritas Individu'!$Y$11,5,6))))))</f>
        <v/>
      </c>
      <c r="H212" s="64" t="str">
        <f>IF('2.1 Data FSVA 2025 &amp; Bobot'!I212="","",IF('2.1 Data FSVA 2025 &amp; Bobot'!I212&lt;'2.4 Prioritas Individu'!$Z$7,1,IF('2.1 Data FSVA 2025 &amp; Bobot'!I212&lt;'2.4 Prioritas Individu'!$Z$8,2,IF('2.1 Data FSVA 2025 &amp; Bobot'!I212&lt;'2.4 Prioritas Individu'!$Z$9,3,IF('2.1 Data FSVA 2025 &amp; Bobot'!I212&lt;'2.4 Prioritas Individu'!$Z$10,4,IF('2.1 Data FSVA 2025 &amp; Bobot'!I212&lt;'2.4 Prioritas Individu'!$Z$11,5,6))))))</f>
        <v/>
      </c>
      <c r="I212" s="64" t="str">
        <f>IF('2.1 Data FSVA 2025 &amp; Bobot'!K212="","",IF('2.1 Data FSVA 2025 &amp; Bobot'!K212&lt;'2.4 Prioritas Individu'!AA$7,1,IF('2.1 Data FSVA 2025 &amp; Bobot'!K212&lt;'2.4 Prioritas Individu'!AA$8,2,IF('2.1 Data FSVA 2025 &amp; Bobot'!K212&lt;'2.4 Prioritas Individu'!AA$9,3,IF('2.1 Data FSVA 2025 &amp; Bobot'!K212&lt;'2.4 Prioritas Individu'!AA$10,4,IF('2.1 Data FSVA 2025 &amp; Bobot'!K212&lt;'2.4 Prioritas Individu'!AA$11,5,6))))))</f>
        <v/>
      </c>
      <c r="J212" s="64" t="str">
        <f>IF('2.1 Data FSVA 2025 &amp; Bobot'!M212="","",IF('2.1 Data FSVA 2025 &amp; Bobot'!M212&lt;'2.4 Prioritas Individu'!AB$7,1,IF('2.1 Data FSVA 2025 &amp; Bobot'!M212&lt;'2.4 Prioritas Individu'!AB$8,2,IF('2.1 Data FSVA 2025 &amp; Bobot'!M212&lt;'2.4 Prioritas Individu'!AB$9,3,IF('2.1 Data FSVA 2025 &amp; Bobot'!M212&lt;'2.4 Prioritas Individu'!AB$10,4,IF('2.1 Data FSVA 2025 &amp; Bobot'!M212&lt;'2.4 Prioritas Individu'!AB$11,5,6))))))</f>
        <v/>
      </c>
      <c r="K212" s="64" t="str">
        <f>IF('2.1 Data FSVA 2025 &amp; Bobot'!O212="","",IF('2.1 Data FSVA 2025 &amp; Bobot'!O212&gt;='2.4 Prioritas Individu'!AC$7,1,IF('2.1 Data FSVA 2025 &amp; Bobot'!O212&gt;='2.4 Prioritas Individu'!AC$8,2,IF('2.1 Data FSVA 2025 &amp; Bobot'!O212&gt;='2.4 Prioritas Individu'!AC$9,3,IF('2.1 Data FSVA 2025 &amp; Bobot'!O212&gt;='2.4 Prioritas Individu'!AC$10,4,IF('2.1 Data FSVA 2025 &amp; Bobot'!O212&gt;='2.4 Prioritas Individu'!AC$11,5,6))))))</f>
        <v/>
      </c>
      <c r="L212" s="64" t="str">
        <f>IF('2.1 Data FSVA 2025 &amp; Bobot'!Q212="","",IF('2.1 Data FSVA 2025 &amp; Bobot'!Q212&gt;='2.4 Prioritas Individu'!AD$7,1,IF('2.1 Data FSVA 2025 &amp; Bobot'!Q212&gt;='2.4 Prioritas Individu'!AD$8,2,IF('2.1 Data FSVA 2025 &amp; Bobot'!Q212&gt;='2.4 Prioritas Individu'!AD$9,3,IF('2.1 Data FSVA 2025 &amp; Bobot'!Q212&gt;='2.4 Prioritas Individu'!AD$10,4,IF('2.1 Data FSVA 2025 &amp; Bobot'!Q212&gt;='2.4 Prioritas Individu'!AD$11,5,6))))))</f>
        <v/>
      </c>
      <c r="M212" s="64" t="str">
        <f>IF('2.1 Data FSVA 2025 &amp; Bobot'!S212="","",IF('2.1 Data FSVA 2025 &amp; Bobot'!S212&gt;='2.4 Prioritas Individu'!AE$7,1,IF('2.1 Data FSVA 2025 &amp; Bobot'!S212&gt;='2.4 Prioritas Individu'!AE$8,2,IF('2.1 Data FSVA 2025 &amp; Bobot'!S212&gt;='2.4 Prioritas Individu'!AE$9,3,IF('2.1 Data FSVA 2025 &amp; Bobot'!S212&gt;='2.4 Prioritas Individu'!AE$10,4,IF('2.1 Data FSVA 2025 &amp; Bobot'!S212&gt;='2.4 Prioritas Individu'!AE$11,5,6))))))</f>
        <v/>
      </c>
      <c r="N212" s="64" t="str">
        <f>IF('2.1 Data FSVA 2025 &amp; Bobot'!U212="","",IF('2.1 Data FSVA 2025 &amp; Bobot'!U212&lt;'2.4 Prioritas Individu'!AF$7,1,IF('2.1 Data FSVA 2025 &amp; Bobot'!U212&lt;'2.4 Prioritas Individu'!AF$8,2,IF('2.1 Data FSVA 2025 &amp; Bobot'!U212&lt;'2.4 Prioritas Individu'!AF$9,3,IF('2.1 Data FSVA 2025 &amp; Bobot'!U212&lt;'2.4 Prioritas Individu'!AF$10,4,IF('2.1 Data FSVA 2025 &amp; Bobot'!U212&lt;'2.4 Prioritas Individu'!AF$11,5,6))))))</f>
        <v/>
      </c>
      <c r="O212" s="64" t="str">
        <f>IF('2.1 Data FSVA 2025 &amp; Bobot'!W212="","",IF('2.1 Data FSVA 2025 &amp; Bobot'!W212&gt;='2.4 Prioritas Individu'!AG$7,1,IF('2.1 Data FSVA 2025 &amp; Bobot'!W212&gt;='2.4 Prioritas Individu'!AG$8,2,IF('2.1 Data FSVA 2025 &amp; Bobot'!W212&gt;='2.4 Prioritas Individu'!AG$9,3,IF('2.1 Data FSVA 2025 &amp; Bobot'!W212&gt;='2.4 Prioritas Individu'!AG$10,4,IF('2.1 Data FSVA 2025 &amp; Bobot'!W212&gt;='2.4 Prioritas Individu'!AG$11,5,6))))))</f>
        <v/>
      </c>
      <c r="P212" s="64" t="str">
        <f>IF('2.1 Data FSVA 2025 &amp; Bobot'!Y212="","",IF('2.1 Data FSVA 2025 &amp; Bobot'!Y212&lt;'2.4 Prioritas Individu'!AH$7,1,IF('2.1 Data FSVA 2025 &amp; Bobot'!Y212&lt;'2.4 Prioritas Individu'!AH$8,2,IF('2.1 Data FSVA 2025 &amp; Bobot'!Y212&lt;'2.4 Prioritas Individu'!AH$9,3,IF('2.1 Data FSVA 2025 &amp; Bobot'!Y212&lt;'2.4 Prioritas Individu'!AH$10,4,IF('2.1 Data FSVA 2025 &amp; Bobot'!Y212&lt;'2.4 Prioritas Individu'!AH$11,5,6))))))</f>
        <v/>
      </c>
      <c r="Q212" s="64" t="str">
        <f>IF('2.1 Data FSVA 2025 &amp; Bobot'!AA212="","",IF('2.1 Data FSVA 2025 &amp; Bobot'!AA212&lt;'2.4 Prioritas Individu'!AI$7,1,IF('2.1 Data FSVA 2025 &amp; Bobot'!AA212&lt;'2.4 Prioritas Individu'!AI$8,2,IF('2.1 Data FSVA 2025 &amp; Bobot'!AA212&lt;'2.4 Prioritas Individu'!AI$9,3,IF('2.1 Data FSVA 2025 &amp; Bobot'!AA212&lt;'2.4 Prioritas Individu'!AI$10,4,IF('2.1 Data FSVA 2025 &amp; Bobot'!AA212&lt;'2.4 Prioritas Individu'!AI$11,5,6))))))</f>
        <v/>
      </c>
      <c r="R212" s="64" t="str">
        <f>IF('2.1 Data FSVA 2025 &amp; Bobot'!AC212="","",IF('2.1 Data FSVA 2025 &amp; Bobot'!AC212&gt;='2.4 Prioritas Individu'!AJ$7,1,IF('2.1 Data FSVA 2025 &amp; Bobot'!AC212&gt;='2.4 Prioritas Individu'!AJ$8,2,IF('2.1 Data FSVA 2025 &amp; Bobot'!AC212&gt;='2.4 Prioritas Individu'!AJ$9,3,4))))</f>
        <v/>
      </c>
      <c r="S212" s="4" t="str">
        <f>'2.3 Indeks &amp; Cut off Komposit'!U216</f>
        <v>-</v>
      </c>
      <c r="T212" s="1" t="str">
        <f t="shared" si="6"/>
        <v>-</v>
      </c>
      <c r="U212" s="64" t="str">
        <f t="shared" si="7"/>
        <v>-</v>
      </c>
    </row>
    <row r="213" spans="1:21" x14ac:dyDescent="0.3">
      <c r="A213" s="1" t="str">
        <f>IF('2.1 Data FSVA 2025 &amp; Bobot'!A213="","",'2.1 Data FSVA 2025 &amp; Bobot'!A213)</f>
        <v/>
      </c>
      <c r="B213" s="2" t="str">
        <f>IF('2.1 Data FSVA 2025 &amp; Bobot'!B213="","",'2.1 Data FSVA 2025 &amp; Bobot'!B213)</f>
        <v/>
      </c>
      <c r="C213" s="1" t="str">
        <f>IF('2.1 Data FSVA 2025 &amp; Bobot'!C213="","",'2.1 Data FSVA 2025 &amp; Bobot'!C213)</f>
        <v/>
      </c>
      <c r="D213" s="1" t="str">
        <f>IF('2.1 Data FSVA 2025 &amp; Bobot'!D213="","",'2.1 Data FSVA 2025 &amp; Bobot'!D213)</f>
        <v/>
      </c>
      <c r="E213" s="1" t="str">
        <f>IF('2.1 Data FSVA 2025 &amp; Bobot'!E213="","",'2.1 Data FSVA 2025 &amp; Bobot'!E213)</f>
        <v/>
      </c>
      <c r="F213" s="2" t="str">
        <f>IF('2.1 Data FSVA 2025 &amp; Bobot'!F213="","",'2.1 Data FSVA 2025 &amp; Bobot'!F213)</f>
        <v/>
      </c>
      <c r="G213" s="64" t="str">
        <f>IF('2.1 Data FSVA 2025 &amp; Bobot'!G213="","",IF('2.1 Data FSVA 2025 &amp; Bobot'!G213&gt;='2.4 Prioritas Individu'!$Y$7,1,IF('2.1 Data FSVA 2025 &amp; Bobot'!G213&gt;='2.4 Prioritas Individu'!$Y$8,2,IF('2.1 Data FSVA 2025 &amp; Bobot'!G213&gt;='2.4 Prioritas Individu'!$Y$9,3,IF('2.1 Data FSVA 2025 &amp; Bobot'!G213&gt;='2.4 Prioritas Individu'!$Y$10,4,IF('2.1 Data FSVA 2025 &amp; Bobot'!G213&gt;='2.4 Prioritas Individu'!$Y$11,5,6))))))</f>
        <v/>
      </c>
      <c r="H213" s="64" t="str">
        <f>IF('2.1 Data FSVA 2025 &amp; Bobot'!I213="","",IF('2.1 Data FSVA 2025 &amp; Bobot'!I213&lt;'2.4 Prioritas Individu'!$Z$7,1,IF('2.1 Data FSVA 2025 &amp; Bobot'!I213&lt;'2.4 Prioritas Individu'!$Z$8,2,IF('2.1 Data FSVA 2025 &amp; Bobot'!I213&lt;'2.4 Prioritas Individu'!$Z$9,3,IF('2.1 Data FSVA 2025 &amp; Bobot'!I213&lt;'2.4 Prioritas Individu'!$Z$10,4,IF('2.1 Data FSVA 2025 &amp; Bobot'!I213&lt;'2.4 Prioritas Individu'!$Z$11,5,6))))))</f>
        <v/>
      </c>
      <c r="I213" s="64" t="str">
        <f>IF('2.1 Data FSVA 2025 &amp; Bobot'!K213="","",IF('2.1 Data FSVA 2025 &amp; Bobot'!K213&lt;'2.4 Prioritas Individu'!AA$7,1,IF('2.1 Data FSVA 2025 &amp; Bobot'!K213&lt;'2.4 Prioritas Individu'!AA$8,2,IF('2.1 Data FSVA 2025 &amp; Bobot'!K213&lt;'2.4 Prioritas Individu'!AA$9,3,IF('2.1 Data FSVA 2025 &amp; Bobot'!K213&lt;'2.4 Prioritas Individu'!AA$10,4,IF('2.1 Data FSVA 2025 &amp; Bobot'!K213&lt;'2.4 Prioritas Individu'!AA$11,5,6))))))</f>
        <v/>
      </c>
      <c r="J213" s="64" t="str">
        <f>IF('2.1 Data FSVA 2025 &amp; Bobot'!M213="","",IF('2.1 Data FSVA 2025 &amp; Bobot'!M213&lt;'2.4 Prioritas Individu'!AB$7,1,IF('2.1 Data FSVA 2025 &amp; Bobot'!M213&lt;'2.4 Prioritas Individu'!AB$8,2,IF('2.1 Data FSVA 2025 &amp; Bobot'!M213&lt;'2.4 Prioritas Individu'!AB$9,3,IF('2.1 Data FSVA 2025 &amp; Bobot'!M213&lt;'2.4 Prioritas Individu'!AB$10,4,IF('2.1 Data FSVA 2025 &amp; Bobot'!M213&lt;'2.4 Prioritas Individu'!AB$11,5,6))))))</f>
        <v/>
      </c>
      <c r="K213" s="64" t="str">
        <f>IF('2.1 Data FSVA 2025 &amp; Bobot'!O213="","",IF('2.1 Data FSVA 2025 &amp; Bobot'!O213&gt;='2.4 Prioritas Individu'!AC$7,1,IF('2.1 Data FSVA 2025 &amp; Bobot'!O213&gt;='2.4 Prioritas Individu'!AC$8,2,IF('2.1 Data FSVA 2025 &amp; Bobot'!O213&gt;='2.4 Prioritas Individu'!AC$9,3,IF('2.1 Data FSVA 2025 &amp; Bobot'!O213&gt;='2.4 Prioritas Individu'!AC$10,4,IF('2.1 Data FSVA 2025 &amp; Bobot'!O213&gt;='2.4 Prioritas Individu'!AC$11,5,6))))))</f>
        <v/>
      </c>
      <c r="L213" s="64" t="str">
        <f>IF('2.1 Data FSVA 2025 &amp; Bobot'!Q213="","",IF('2.1 Data FSVA 2025 &amp; Bobot'!Q213&gt;='2.4 Prioritas Individu'!AD$7,1,IF('2.1 Data FSVA 2025 &amp; Bobot'!Q213&gt;='2.4 Prioritas Individu'!AD$8,2,IF('2.1 Data FSVA 2025 &amp; Bobot'!Q213&gt;='2.4 Prioritas Individu'!AD$9,3,IF('2.1 Data FSVA 2025 &amp; Bobot'!Q213&gt;='2.4 Prioritas Individu'!AD$10,4,IF('2.1 Data FSVA 2025 &amp; Bobot'!Q213&gt;='2.4 Prioritas Individu'!AD$11,5,6))))))</f>
        <v/>
      </c>
      <c r="M213" s="64" t="str">
        <f>IF('2.1 Data FSVA 2025 &amp; Bobot'!S213="","",IF('2.1 Data FSVA 2025 &amp; Bobot'!S213&gt;='2.4 Prioritas Individu'!AE$7,1,IF('2.1 Data FSVA 2025 &amp; Bobot'!S213&gt;='2.4 Prioritas Individu'!AE$8,2,IF('2.1 Data FSVA 2025 &amp; Bobot'!S213&gt;='2.4 Prioritas Individu'!AE$9,3,IF('2.1 Data FSVA 2025 &amp; Bobot'!S213&gt;='2.4 Prioritas Individu'!AE$10,4,IF('2.1 Data FSVA 2025 &amp; Bobot'!S213&gt;='2.4 Prioritas Individu'!AE$11,5,6))))))</f>
        <v/>
      </c>
      <c r="N213" s="64" t="str">
        <f>IF('2.1 Data FSVA 2025 &amp; Bobot'!U213="","",IF('2.1 Data FSVA 2025 &amp; Bobot'!U213&lt;'2.4 Prioritas Individu'!AF$7,1,IF('2.1 Data FSVA 2025 &amp; Bobot'!U213&lt;'2.4 Prioritas Individu'!AF$8,2,IF('2.1 Data FSVA 2025 &amp; Bobot'!U213&lt;'2.4 Prioritas Individu'!AF$9,3,IF('2.1 Data FSVA 2025 &amp; Bobot'!U213&lt;'2.4 Prioritas Individu'!AF$10,4,IF('2.1 Data FSVA 2025 &amp; Bobot'!U213&lt;'2.4 Prioritas Individu'!AF$11,5,6))))))</f>
        <v/>
      </c>
      <c r="O213" s="64" t="str">
        <f>IF('2.1 Data FSVA 2025 &amp; Bobot'!W213="","",IF('2.1 Data FSVA 2025 &amp; Bobot'!W213&gt;='2.4 Prioritas Individu'!AG$7,1,IF('2.1 Data FSVA 2025 &amp; Bobot'!W213&gt;='2.4 Prioritas Individu'!AG$8,2,IF('2.1 Data FSVA 2025 &amp; Bobot'!W213&gt;='2.4 Prioritas Individu'!AG$9,3,IF('2.1 Data FSVA 2025 &amp; Bobot'!W213&gt;='2.4 Prioritas Individu'!AG$10,4,IF('2.1 Data FSVA 2025 &amp; Bobot'!W213&gt;='2.4 Prioritas Individu'!AG$11,5,6))))))</f>
        <v/>
      </c>
      <c r="P213" s="64" t="str">
        <f>IF('2.1 Data FSVA 2025 &amp; Bobot'!Y213="","",IF('2.1 Data FSVA 2025 &amp; Bobot'!Y213&lt;'2.4 Prioritas Individu'!AH$7,1,IF('2.1 Data FSVA 2025 &amp; Bobot'!Y213&lt;'2.4 Prioritas Individu'!AH$8,2,IF('2.1 Data FSVA 2025 &amp; Bobot'!Y213&lt;'2.4 Prioritas Individu'!AH$9,3,IF('2.1 Data FSVA 2025 &amp; Bobot'!Y213&lt;'2.4 Prioritas Individu'!AH$10,4,IF('2.1 Data FSVA 2025 &amp; Bobot'!Y213&lt;'2.4 Prioritas Individu'!AH$11,5,6))))))</f>
        <v/>
      </c>
      <c r="Q213" s="64" t="str">
        <f>IF('2.1 Data FSVA 2025 &amp; Bobot'!AA213="","",IF('2.1 Data FSVA 2025 &amp; Bobot'!AA213&lt;'2.4 Prioritas Individu'!AI$7,1,IF('2.1 Data FSVA 2025 &amp; Bobot'!AA213&lt;'2.4 Prioritas Individu'!AI$8,2,IF('2.1 Data FSVA 2025 &amp; Bobot'!AA213&lt;'2.4 Prioritas Individu'!AI$9,3,IF('2.1 Data FSVA 2025 &amp; Bobot'!AA213&lt;'2.4 Prioritas Individu'!AI$10,4,IF('2.1 Data FSVA 2025 &amp; Bobot'!AA213&lt;'2.4 Prioritas Individu'!AI$11,5,6))))))</f>
        <v/>
      </c>
      <c r="R213" s="64" t="str">
        <f>IF('2.1 Data FSVA 2025 &amp; Bobot'!AC213="","",IF('2.1 Data FSVA 2025 &amp; Bobot'!AC213&gt;='2.4 Prioritas Individu'!AJ$7,1,IF('2.1 Data FSVA 2025 &amp; Bobot'!AC213&gt;='2.4 Prioritas Individu'!AJ$8,2,IF('2.1 Data FSVA 2025 &amp; Bobot'!AC213&gt;='2.4 Prioritas Individu'!AJ$9,3,4))))</f>
        <v/>
      </c>
      <c r="S213" s="4" t="str">
        <f>'2.3 Indeks &amp; Cut off Komposit'!U217</f>
        <v>-</v>
      </c>
      <c r="T213" s="1" t="str">
        <f t="shared" si="6"/>
        <v>-</v>
      </c>
      <c r="U213" s="64" t="str">
        <f t="shared" si="7"/>
        <v>-</v>
      </c>
    </row>
    <row r="214" spans="1:21" x14ac:dyDescent="0.3">
      <c r="A214" s="1" t="str">
        <f>IF('2.1 Data FSVA 2025 &amp; Bobot'!A214="","",'2.1 Data FSVA 2025 &amp; Bobot'!A214)</f>
        <v/>
      </c>
      <c r="B214" s="2" t="str">
        <f>IF('2.1 Data FSVA 2025 &amp; Bobot'!B214="","",'2.1 Data FSVA 2025 &amp; Bobot'!B214)</f>
        <v/>
      </c>
      <c r="C214" s="1" t="str">
        <f>IF('2.1 Data FSVA 2025 &amp; Bobot'!C214="","",'2.1 Data FSVA 2025 &amp; Bobot'!C214)</f>
        <v/>
      </c>
      <c r="D214" s="1" t="str">
        <f>IF('2.1 Data FSVA 2025 &amp; Bobot'!D214="","",'2.1 Data FSVA 2025 &amp; Bobot'!D214)</f>
        <v/>
      </c>
      <c r="E214" s="1" t="str">
        <f>IF('2.1 Data FSVA 2025 &amp; Bobot'!E214="","",'2.1 Data FSVA 2025 &amp; Bobot'!E214)</f>
        <v/>
      </c>
      <c r="F214" s="2" t="str">
        <f>IF('2.1 Data FSVA 2025 &amp; Bobot'!F214="","",'2.1 Data FSVA 2025 &amp; Bobot'!F214)</f>
        <v/>
      </c>
      <c r="G214" s="64" t="str">
        <f>IF('2.1 Data FSVA 2025 &amp; Bobot'!G214="","",IF('2.1 Data FSVA 2025 &amp; Bobot'!G214&gt;='2.4 Prioritas Individu'!$Y$7,1,IF('2.1 Data FSVA 2025 &amp; Bobot'!G214&gt;='2.4 Prioritas Individu'!$Y$8,2,IF('2.1 Data FSVA 2025 &amp; Bobot'!G214&gt;='2.4 Prioritas Individu'!$Y$9,3,IF('2.1 Data FSVA 2025 &amp; Bobot'!G214&gt;='2.4 Prioritas Individu'!$Y$10,4,IF('2.1 Data FSVA 2025 &amp; Bobot'!G214&gt;='2.4 Prioritas Individu'!$Y$11,5,6))))))</f>
        <v/>
      </c>
      <c r="H214" s="64" t="str">
        <f>IF('2.1 Data FSVA 2025 &amp; Bobot'!I214="","",IF('2.1 Data FSVA 2025 &amp; Bobot'!I214&lt;'2.4 Prioritas Individu'!$Z$7,1,IF('2.1 Data FSVA 2025 &amp; Bobot'!I214&lt;'2.4 Prioritas Individu'!$Z$8,2,IF('2.1 Data FSVA 2025 &amp; Bobot'!I214&lt;'2.4 Prioritas Individu'!$Z$9,3,IF('2.1 Data FSVA 2025 &amp; Bobot'!I214&lt;'2.4 Prioritas Individu'!$Z$10,4,IF('2.1 Data FSVA 2025 &amp; Bobot'!I214&lt;'2.4 Prioritas Individu'!$Z$11,5,6))))))</f>
        <v/>
      </c>
      <c r="I214" s="64" t="str">
        <f>IF('2.1 Data FSVA 2025 &amp; Bobot'!K214="","",IF('2.1 Data FSVA 2025 &amp; Bobot'!K214&lt;'2.4 Prioritas Individu'!AA$7,1,IF('2.1 Data FSVA 2025 &amp; Bobot'!K214&lt;'2.4 Prioritas Individu'!AA$8,2,IF('2.1 Data FSVA 2025 &amp; Bobot'!K214&lt;'2.4 Prioritas Individu'!AA$9,3,IF('2.1 Data FSVA 2025 &amp; Bobot'!K214&lt;'2.4 Prioritas Individu'!AA$10,4,IF('2.1 Data FSVA 2025 &amp; Bobot'!K214&lt;'2.4 Prioritas Individu'!AA$11,5,6))))))</f>
        <v/>
      </c>
      <c r="J214" s="64" t="str">
        <f>IF('2.1 Data FSVA 2025 &amp; Bobot'!M214="","",IF('2.1 Data FSVA 2025 &amp; Bobot'!M214&lt;'2.4 Prioritas Individu'!AB$7,1,IF('2.1 Data FSVA 2025 &amp; Bobot'!M214&lt;'2.4 Prioritas Individu'!AB$8,2,IF('2.1 Data FSVA 2025 &amp; Bobot'!M214&lt;'2.4 Prioritas Individu'!AB$9,3,IF('2.1 Data FSVA 2025 &amp; Bobot'!M214&lt;'2.4 Prioritas Individu'!AB$10,4,IF('2.1 Data FSVA 2025 &amp; Bobot'!M214&lt;'2.4 Prioritas Individu'!AB$11,5,6))))))</f>
        <v/>
      </c>
      <c r="K214" s="64" t="str">
        <f>IF('2.1 Data FSVA 2025 &amp; Bobot'!O214="","",IF('2.1 Data FSVA 2025 &amp; Bobot'!O214&gt;='2.4 Prioritas Individu'!AC$7,1,IF('2.1 Data FSVA 2025 &amp; Bobot'!O214&gt;='2.4 Prioritas Individu'!AC$8,2,IF('2.1 Data FSVA 2025 &amp; Bobot'!O214&gt;='2.4 Prioritas Individu'!AC$9,3,IF('2.1 Data FSVA 2025 &amp; Bobot'!O214&gt;='2.4 Prioritas Individu'!AC$10,4,IF('2.1 Data FSVA 2025 &amp; Bobot'!O214&gt;='2.4 Prioritas Individu'!AC$11,5,6))))))</f>
        <v/>
      </c>
      <c r="L214" s="64" t="str">
        <f>IF('2.1 Data FSVA 2025 &amp; Bobot'!Q214="","",IF('2.1 Data FSVA 2025 &amp; Bobot'!Q214&gt;='2.4 Prioritas Individu'!AD$7,1,IF('2.1 Data FSVA 2025 &amp; Bobot'!Q214&gt;='2.4 Prioritas Individu'!AD$8,2,IF('2.1 Data FSVA 2025 &amp; Bobot'!Q214&gt;='2.4 Prioritas Individu'!AD$9,3,IF('2.1 Data FSVA 2025 &amp; Bobot'!Q214&gt;='2.4 Prioritas Individu'!AD$10,4,IF('2.1 Data FSVA 2025 &amp; Bobot'!Q214&gt;='2.4 Prioritas Individu'!AD$11,5,6))))))</f>
        <v/>
      </c>
      <c r="M214" s="64" t="str">
        <f>IF('2.1 Data FSVA 2025 &amp; Bobot'!S214="","",IF('2.1 Data FSVA 2025 &amp; Bobot'!S214&gt;='2.4 Prioritas Individu'!AE$7,1,IF('2.1 Data FSVA 2025 &amp; Bobot'!S214&gt;='2.4 Prioritas Individu'!AE$8,2,IF('2.1 Data FSVA 2025 &amp; Bobot'!S214&gt;='2.4 Prioritas Individu'!AE$9,3,IF('2.1 Data FSVA 2025 &amp; Bobot'!S214&gt;='2.4 Prioritas Individu'!AE$10,4,IF('2.1 Data FSVA 2025 &amp; Bobot'!S214&gt;='2.4 Prioritas Individu'!AE$11,5,6))))))</f>
        <v/>
      </c>
      <c r="N214" s="64" t="str">
        <f>IF('2.1 Data FSVA 2025 &amp; Bobot'!U214="","",IF('2.1 Data FSVA 2025 &amp; Bobot'!U214&lt;'2.4 Prioritas Individu'!AF$7,1,IF('2.1 Data FSVA 2025 &amp; Bobot'!U214&lt;'2.4 Prioritas Individu'!AF$8,2,IF('2.1 Data FSVA 2025 &amp; Bobot'!U214&lt;'2.4 Prioritas Individu'!AF$9,3,IF('2.1 Data FSVA 2025 &amp; Bobot'!U214&lt;'2.4 Prioritas Individu'!AF$10,4,IF('2.1 Data FSVA 2025 &amp; Bobot'!U214&lt;'2.4 Prioritas Individu'!AF$11,5,6))))))</f>
        <v/>
      </c>
      <c r="O214" s="64" t="str">
        <f>IF('2.1 Data FSVA 2025 &amp; Bobot'!W214="","",IF('2.1 Data FSVA 2025 &amp; Bobot'!W214&gt;='2.4 Prioritas Individu'!AG$7,1,IF('2.1 Data FSVA 2025 &amp; Bobot'!W214&gt;='2.4 Prioritas Individu'!AG$8,2,IF('2.1 Data FSVA 2025 &amp; Bobot'!W214&gt;='2.4 Prioritas Individu'!AG$9,3,IF('2.1 Data FSVA 2025 &amp; Bobot'!W214&gt;='2.4 Prioritas Individu'!AG$10,4,IF('2.1 Data FSVA 2025 &amp; Bobot'!W214&gt;='2.4 Prioritas Individu'!AG$11,5,6))))))</f>
        <v/>
      </c>
      <c r="P214" s="64" t="str">
        <f>IF('2.1 Data FSVA 2025 &amp; Bobot'!Y214="","",IF('2.1 Data FSVA 2025 &amp; Bobot'!Y214&lt;'2.4 Prioritas Individu'!AH$7,1,IF('2.1 Data FSVA 2025 &amp; Bobot'!Y214&lt;'2.4 Prioritas Individu'!AH$8,2,IF('2.1 Data FSVA 2025 &amp; Bobot'!Y214&lt;'2.4 Prioritas Individu'!AH$9,3,IF('2.1 Data FSVA 2025 &amp; Bobot'!Y214&lt;'2.4 Prioritas Individu'!AH$10,4,IF('2.1 Data FSVA 2025 &amp; Bobot'!Y214&lt;'2.4 Prioritas Individu'!AH$11,5,6))))))</f>
        <v/>
      </c>
      <c r="Q214" s="64" t="str">
        <f>IF('2.1 Data FSVA 2025 &amp; Bobot'!AA214="","",IF('2.1 Data FSVA 2025 &amp; Bobot'!AA214&lt;'2.4 Prioritas Individu'!AI$7,1,IF('2.1 Data FSVA 2025 &amp; Bobot'!AA214&lt;'2.4 Prioritas Individu'!AI$8,2,IF('2.1 Data FSVA 2025 &amp; Bobot'!AA214&lt;'2.4 Prioritas Individu'!AI$9,3,IF('2.1 Data FSVA 2025 &amp; Bobot'!AA214&lt;'2.4 Prioritas Individu'!AI$10,4,IF('2.1 Data FSVA 2025 &amp; Bobot'!AA214&lt;'2.4 Prioritas Individu'!AI$11,5,6))))))</f>
        <v/>
      </c>
      <c r="R214" s="64" t="str">
        <f>IF('2.1 Data FSVA 2025 &amp; Bobot'!AC214="","",IF('2.1 Data FSVA 2025 &amp; Bobot'!AC214&gt;='2.4 Prioritas Individu'!AJ$7,1,IF('2.1 Data FSVA 2025 &amp; Bobot'!AC214&gt;='2.4 Prioritas Individu'!AJ$8,2,IF('2.1 Data FSVA 2025 &amp; Bobot'!AC214&gt;='2.4 Prioritas Individu'!AJ$9,3,4))))</f>
        <v/>
      </c>
      <c r="S214" s="4" t="str">
        <f>'2.3 Indeks &amp; Cut off Komposit'!U218</f>
        <v>-</v>
      </c>
      <c r="T214" s="1" t="str">
        <f t="shared" si="6"/>
        <v>-</v>
      </c>
      <c r="U214" s="64" t="str">
        <f t="shared" si="7"/>
        <v>-</v>
      </c>
    </row>
    <row r="215" spans="1:21" x14ac:dyDescent="0.3">
      <c r="A215" s="1" t="str">
        <f>IF('2.1 Data FSVA 2025 &amp; Bobot'!A215="","",'2.1 Data FSVA 2025 &amp; Bobot'!A215)</f>
        <v/>
      </c>
      <c r="B215" s="2" t="str">
        <f>IF('2.1 Data FSVA 2025 &amp; Bobot'!B215="","",'2.1 Data FSVA 2025 &amp; Bobot'!B215)</f>
        <v/>
      </c>
      <c r="C215" s="1" t="str">
        <f>IF('2.1 Data FSVA 2025 &amp; Bobot'!C215="","",'2.1 Data FSVA 2025 &amp; Bobot'!C215)</f>
        <v/>
      </c>
      <c r="D215" s="1" t="str">
        <f>IF('2.1 Data FSVA 2025 &amp; Bobot'!D215="","",'2.1 Data FSVA 2025 &amp; Bobot'!D215)</f>
        <v/>
      </c>
      <c r="E215" s="1" t="str">
        <f>IF('2.1 Data FSVA 2025 &amp; Bobot'!E215="","",'2.1 Data FSVA 2025 &amp; Bobot'!E215)</f>
        <v/>
      </c>
      <c r="F215" s="2" t="str">
        <f>IF('2.1 Data FSVA 2025 &amp; Bobot'!F215="","",'2.1 Data FSVA 2025 &amp; Bobot'!F215)</f>
        <v/>
      </c>
      <c r="G215" s="64" t="str">
        <f>IF('2.1 Data FSVA 2025 &amp; Bobot'!G215="","",IF('2.1 Data FSVA 2025 &amp; Bobot'!G215&gt;='2.4 Prioritas Individu'!$Y$7,1,IF('2.1 Data FSVA 2025 &amp; Bobot'!G215&gt;='2.4 Prioritas Individu'!$Y$8,2,IF('2.1 Data FSVA 2025 &amp; Bobot'!G215&gt;='2.4 Prioritas Individu'!$Y$9,3,IF('2.1 Data FSVA 2025 &amp; Bobot'!G215&gt;='2.4 Prioritas Individu'!$Y$10,4,IF('2.1 Data FSVA 2025 &amp; Bobot'!G215&gt;='2.4 Prioritas Individu'!$Y$11,5,6))))))</f>
        <v/>
      </c>
      <c r="H215" s="64" t="str">
        <f>IF('2.1 Data FSVA 2025 &amp; Bobot'!I215="","",IF('2.1 Data FSVA 2025 &amp; Bobot'!I215&lt;'2.4 Prioritas Individu'!$Z$7,1,IF('2.1 Data FSVA 2025 &amp; Bobot'!I215&lt;'2.4 Prioritas Individu'!$Z$8,2,IF('2.1 Data FSVA 2025 &amp; Bobot'!I215&lt;'2.4 Prioritas Individu'!$Z$9,3,IF('2.1 Data FSVA 2025 &amp; Bobot'!I215&lt;'2.4 Prioritas Individu'!$Z$10,4,IF('2.1 Data FSVA 2025 &amp; Bobot'!I215&lt;'2.4 Prioritas Individu'!$Z$11,5,6))))))</f>
        <v/>
      </c>
      <c r="I215" s="64" t="str">
        <f>IF('2.1 Data FSVA 2025 &amp; Bobot'!K215="","",IF('2.1 Data FSVA 2025 &amp; Bobot'!K215&lt;'2.4 Prioritas Individu'!AA$7,1,IF('2.1 Data FSVA 2025 &amp; Bobot'!K215&lt;'2.4 Prioritas Individu'!AA$8,2,IF('2.1 Data FSVA 2025 &amp; Bobot'!K215&lt;'2.4 Prioritas Individu'!AA$9,3,IF('2.1 Data FSVA 2025 &amp; Bobot'!K215&lt;'2.4 Prioritas Individu'!AA$10,4,IF('2.1 Data FSVA 2025 &amp; Bobot'!K215&lt;'2.4 Prioritas Individu'!AA$11,5,6))))))</f>
        <v/>
      </c>
      <c r="J215" s="64" t="str">
        <f>IF('2.1 Data FSVA 2025 &amp; Bobot'!M215="","",IF('2.1 Data FSVA 2025 &amp; Bobot'!M215&lt;'2.4 Prioritas Individu'!AB$7,1,IF('2.1 Data FSVA 2025 &amp; Bobot'!M215&lt;'2.4 Prioritas Individu'!AB$8,2,IF('2.1 Data FSVA 2025 &amp; Bobot'!M215&lt;'2.4 Prioritas Individu'!AB$9,3,IF('2.1 Data FSVA 2025 &amp; Bobot'!M215&lt;'2.4 Prioritas Individu'!AB$10,4,IF('2.1 Data FSVA 2025 &amp; Bobot'!M215&lt;'2.4 Prioritas Individu'!AB$11,5,6))))))</f>
        <v/>
      </c>
      <c r="K215" s="64" t="str">
        <f>IF('2.1 Data FSVA 2025 &amp; Bobot'!O215="","",IF('2.1 Data FSVA 2025 &amp; Bobot'!O215&gt;='2.4 Prioritas Individu'!AC$7,1,IF('2.1 Data FSVA 2025 &amp; Bobot'!O215&gt;='2.4 Prioritas Individu'!AC$8,2,IF('2.1 Data FSVA 2025 &amp; Bobot'!O215&gt;='2.4 Prioritas Individu'!AC$9,3,IF('2.1 Data FSVA 2025 &amp; Bobot'!O215&gt;='2.4 Prioritas Individu'!AC$10,4,IF('2.1 Data FSVA 2025 &amp; Bobot'!O215&gt;='2.4 Prioritas Individu'!AC$11,5,6))))))</f>
        <v/>
      </c>
      <c r="L215" s="64" t="str">
        <f>IF('2.1 Data FSVA 2025 &amp; Bobot'!Q215="","",IF('2.1 Data FSVA 2025 &amp; Bobot'!Q215&gt;='2.4 Prioritas Individu'!AD$7,1,IF('2.1 Data FSVA 2025 &amp; Bobot'!Q215&gt;='2.4 Prioritas Individu'!AD$8,2,IF('2.1 Data FSVA 2025 &amp; Bobot'!Q215&gt;='2.4 Prioritas Individu'!AD$9,3,IF('2.1 Data FSVA 2025 &amp; Bobot'!Q215&gt;='2.4 Prioritas Individu'!AD$10,4,IF('2.1 Data FSVA 2025 &amp; Bobot'!Q215&gt;='2.4 Prioritas Individu'!AD$11,5,6))))))</f>
        <v/>
      </c>
      <c r="M215" s="64" t="str">
        <f>IF('2.1 Data FSVA 2025 &amp; Bobot'!S215="","",IF('2.1 Data FSVA 2025 &amp; Bobot'!S215&gt;='2.4 Prioritas Individu'!AE$7,1,IF('2.1 Data FSVA 2025 &amp; Bobot'!S215&gt;='2.4 Prioritas Individu'!AE$8,2,IF('2.1 Data FSVA 2025 &amp; Bobot'!S215&gt;='2.4 Prioritas Individu'!AE$9,3,IF('2.1 Data FSVA 2025 &amp; Bobot'!S215&gt;='2.4 Prioritas Individu'!AE$10,4,IF('2.1 Data FSVA 2025 &amp; Bobot'!S215&gt;='2.4 Prioritas Individu'!AE$11,5,6))))))</f>
        <v/>
      </c>
      <c r="N215" s="64" t="str">
        <f>IF('2.1 Data FSVA 2025 &amp; Bobot'!U215="","",IF('2.1 Data FSVA 2025 &amp; Bobot'!U215&lt;'2.4 Prioritas Individu'!AF$7,1,IF('2.1 Data FSVA 2025 &amp; Bobot'!U215&lt;'2.4 Prioritas Individu'!AF$8,2,IF('2.1 Data FSVA 2025 &amp; Bobot'!U215&lt;'2.4 Prioritas Individu'!AF$9,3,IF('2.1 Data FSVA 2025 &amp; Bobot'!U215&lt;'2.4 Prioritas Individu'!AF$10,4,IF('2.1 Data FSVA 2025 &amp; Bobot'!U215&lt;'2.4 Prioritas Individu'!AF$11,5,6))))))</f>
        <v/>
      </c>
      <c r="O215" s="64" t="str">
        <f>IF('2.1 Data FSVA 2025 &amp; Bobot'!W215="","",IF('2.1 Data FSVA 2025 &amp; Bobot'!W215&gt;='2.4 Prioritas Individu'!AG$7,1,IF('2.1 Data FSVA 2025 &amp; Bobot'!W215&gt;='2.4 Prioritas Individu'!AG$8,2,IF('2.1 Data FSVA 2025 &amp; Bobot'!W215&gt;='2.4 Prioritas Individu'!AG$9,3,IF('2.1 Data FSVA 2025 &amp; Bobot'!W215&gt;='2.4 Prioritas Individu'!AG$10,4,IF('2.1 Data FSVA 2025 &amp; Bobot'!W215&gt;='2.4 Prioritas Individu'!AG$11,5,6))))))</f>
        <v/>
      </c>
      <c r="P215" s="64" t="str">
        <f>IF('2.1 Data FSVA 2025 &amp; Bobot'!Y215="","",IF('2.1 Data FSVA 2025 &amp; Bobot'!Y215&lt;'2.4 Prioritas Individu'!AH$7,1,IF('2.1 Data FSVA 2025 &amp; Bobot'!Y215&lt;'2.4 Prioritas Individu'!AH$8,2,IF('2.1 Data FSVA 2025 &amp; Bobot'!Y215&lt;'2.4 Prioritas Individu'!AH$9,3,IF('2.1 Data FSVA 2025 &amp; Bobot'!Y215&lt;'2.4 Prioritas Individu'!AH$10,4,IF('2.1 Data FSVA 2025 &amp; Bobot'!Y215&lt;'2.4 Prioritas Individu'!AH$11,5,6))))))</f>
        <v/>
      </c>
      <c r="Q215" s="64" t="str">
        <f>IF('2.1 Data FSVA 2025 &amp; Bobot'!AA215="","",IF('2.1 Data FSVA 2025 &amp; Bobot'!AA215&lt;'2.4 Prioritas Individu'!AI$7,1,IF('2.1 Data FSVA 2025 &amp; Bobot'!AA215&lt;'2.4 Prioritas Individu'!AI$8,2,IF('2.1 Data FSVA 2025 &amp; Bobot'!AA215&lt;'2.4 Prioritas Individu'!AI$9,3,IF('2.1 Data FSVA 2025 &amp; Bobot'!AA215&lt;'2.4 Prioritas Individu'!AI$10,4,IF('2.1 Data FSVA 2025 &amp; Bobot'!AA215&lt;'2.4 Prioritas Individu'!AI$11,5,6))))))</f>
        <v/>
      </c>
      <c r="R215" s="64" t="str">
        <f>IF('2.1 Data FSVA 2025 &amp; Bobot'!AC215="","",IF('2.1 Data FSVA 2025 &amp; Bobot'!AC215&gt;='2.4 Prioritas Individu'!AJ$7,1,IF('2.1 Data FSVA 2025 &amp; Bobot'!AC215&gt;='2.4 Prioritas Individu'!AJ$8,2,IF('2.1 Data FSVA 2025 &amp; Bobot'!AC215&gt;='2.4 Prioritas Individu'!AJ$9,3,4))))</f>
        <v/>
      </c>
      <c r="S215" s="4" t="str">
        <f>'2.3 Indeks &amp; Cut off Komposit'!U219</f>
        <v>-</v>
      </c>
      <c r="T215" s="1" t="str">
        <f t="shared" si="6"/>
        <v>-</v>
      </c>
      <c r="U215" s="64" t="str">
        <f t="shared" si="7"/>
        <v>-</v>
      </c>
    </row>
    <row r="216" spans="1:21" x14ac:dyDescent="0.3">
      <c r="A216" s="1" t="str">
        <f>IF('2.1 Data FSVA 2025 &amp; Bobot'!A216="","",'2.1 Data FSVA 2025 &amp; Bobot'!A216)</f>
        <v/>
      </c>
      <c r="B216" s="2" t="str">
        <f>IF('2.1 Data FSVA 2025 &amp; Bobot'!B216="","",'2.1 Data FSVA 2025 &amp; Bobot'!B216)</f>
        <v/>
      </c>
      <c r="C216" s="1" t="str">
        <f>IF('2.1 Data FSVA 2025 &amp; Bobot'!C216="","",'2.1 Data FSVA 2025 &amp; Bobot'!C216)</f>
        <v/>
      </c>
      <c r="D216" s="1" t="str">
        <f>IF('2.1 Data FSVA 2025 &amp; Bobot'!D216="","",'2.1 Data FSVA 2025 &amp; Bobot'!D216)</f>
        <v/>
      </c>
      <c r="E216" s="1" t="str">
        <f>IF('2.1 Data FSVA 2025 &amp; Bobot'!E216="","",'2.1 Data FSVA 2025 &amp; Bobot'!E216)</f>
        <v/>
      </c>
      <c r="F216" s="2" t="str">
        <f>IF('2.1 Data FSVA 2025 &amp; Bobot'!F216="","",'2.1 Data FSVA 2025 &amp; Bobot'!F216)</f>
        <v/>
      </c>
      <c r="G216" s="64" t="str">
        <f>IF('2.1 Data FSVA 2025 &amp; Bobot'!G216="","",IF('2.1 Data FSVA 2025 &amp; Bobot'!G216&gt;='2.4 Prioritas Individu'!$Y$7,1,IF('2.1 Data FSVA 2025 &amp; Bobot'!G216&gt;='2.4 Prioritas Individu'!$Y$8,2,IF('2.1 Data FSVA 2025 &amp; Bobot'!G216&gt;='2.4 Prioritas Individu'!$Y$9,3,IF('2.1 Data FSVA 2025 &amp; Bobot'!G216&gt;='2.4 Prioritas Individu'!$Y$10,4,IF('2.1 Data FSVA 2025 &amp; Bobot'!G216&gt;='2.4 Prioritas Individu'!$Y$11,5,6))))))</f>
        <v/>
      </c>
      <c r="H216" s="64" t="str">
        <f>IF('2.1 Data FSVA 2025 &amp; Bobot'!I216="","",IF('2.1 Data FSVA 2025 &amp; Bobot'!I216&lt;'2.4 Prioritas Individu'!$Z$7,1,IF('2.1 Data FSVA 2025 &amp; Bobot'!I216&lt;'2.4 Prioritas Individu'!$Z$8,2,IF('2.1 Data FSVA 2025 &amp; Bobot'!I216&lt;'2.4 Prioritas Individu'!$Z$9,3,IF('2.1 Data FSVA 2025 &amp; Bobot'!I216&lt;'2.4 Prioritas Individu'!$Z$10,4,IF('2.1 Data FSVA 2025 &amp; Bobot'!I216&lt;'2.4 Prioritas Individu'!$Z$11,5,6))))))</f>
        <v/>
      </c>
      <c r="I216" s="64" t="str">
        <f>IF('2.1 Data FSVA 2025 &amp; Bobot'!K216="","",IF('2.1 Data FSVA 2025 &amp; Bobot'!K216&lt;'2.4 Prioritas Individu'!AA$7,1,IF('2.1 Data FSVA 2025 &amp; Bobot'!K216&lt;'2.4 Prioritas Individu'!AA$8,2,IF('2.1 Data FSVA 2025 &amp; Bobot'!K216&lt;'2.4 Prioritas Individu'!AA$9,3,IF('2.1 Data FSVA 2025 &amp; Bobot'!K216&lt;'2.4 Prioritas Individu'!AA$10,4,IF('2.1 Data FSVA 2025 &amp; Bobot'!K216&lt;'2.4 Prioritas Individu'!AA$11,5,6))))))</f>
        <v/>
      </c>
      <c r="J216" s="64" t="str">
        <f>IF('2.1 Data FSVA 2025 &amp; Bobot'!M216="","",IF('2.1 Data FSVA 2025 &amp; Bobot'!M216&lt;'2.4 Prioritas Individu'!AB$7,1,IF('2.1 Data FSVA 2025 &amp; Bobot'!M216&lt;'2.4 Prioritas Individu'!AB$8,2,IF('2.1 Data FSVA 2025 &amp; Bobot'!M216&lt;'2.4 Prioritas Individu'!AB$9,3,IF('2.1 Data FSVA 2025 &amp; Bobot'!M216&lt;'2.4 Prioritas Individu'!AB$10,4,IF('2.1 Data FSVA 2025 &amp; Bobot'!M216&lt;'2.4 Prioritas Individu'!AB$11,5,6))))))</f>
        <v/>
      </c>
      <c r="K216" s="64" t="str">
        <f>IF('2.1 Data FSVA 2025 &amp; Bobot'!O216="","",IF('2.1 Data FSVA 2025 &amp; Bobot'!O216&gt;='2.4 Prioritas Individu'!AC$7,1,IF('2.1 Data FSVA 2025 &amp; Bobot'!O216&gt;='2.4 Prioritas Individu'!AC$8,2,IF('2.1 Data FSVA 2025 &amp; Bobot'!O216&gt;='2.4 Prioritas Individu'!AC$9,3,IF('2.1 Data FSVA 2025 &amp; Bobot'!O216&gt;='2.4 Prioritas Individu'!AC$10,4,IF('2.1 Data FSVA 2025 &amp; Bobot'!O216&gt;='2.4 Prioritas Individu'!AC$11,5,6))))))</f>
        <v/>
      </c>
      <c r="L216" s="64" t="str">
        <f>IF('2.1 Data FSVA 2025 &amp; Bobot'!Q216="","",IF('2.1 Data FSVA 2025 &amp; Bobot'!Q216&gt;='2.4 Prioritas Individu'!AD$7,1,IF('2.1 Data FSVA 2025 &amp; Bobot'!Q216&gt;='2.4 Prioritas Individu'!AD$8,2,IF('2.1 Data FSVA 2025 &amp; Bobot'!Q216&gt;='2.4 Prioritas Individu'!AD$9,3,IF('2.1 Data FSVA 2025 &amp; Bobot'!Q216&gt;='2.4 Prioritas Individu'!AD$10,4,IF('2.1 Data FSVA 2025 &amp; Bobot'!Q216&gt;='2.4 Prioritas Individu'!AD$11,5,6))))))</f>
        <v/>
      </c>
      <c r="M216" s="64" t="str">
        <f>IF('2.1 Data FSVA 2025 &amp; Bobot'!S216="","",IF('2.1 Data FSVA 2025 &amp; Bobot'!S216&gt;='2.4 Prioritas Individu'!AE$7,1,IF('2.1 Data FSVA 2025 &amp; Bobot'!S216&gt;='2.4 Prioritas Individu'!AE$8,2,IF('2.1 Data FSVA 2025 &amp; Bobot'!S216&gt;='2.4 Prioritas Individu'!AE$9,3,IF('2.1 Data FSVA 2025 &amp; Bobot'!S216&gt;='2.4 Prioritas Individu'!AE$10,4,IF('2.1 Data FSVA 2025 &amp; Bobot'!S216&gt;='2.4 Prioritas Individu'!AE$11,5,6))))))</f>
        <v/>
      </c>
      <c r="N216" s="64" t="str">
        <f>IF('2.1 Data FSVA 2025 &amp; Bobot'!U216="","",IF('2.1 Data FSVA 2025 &amp; Bobot'!U216&lt;'2.4 Prioritas Individu'!AF$7,1,IF('2.1 Data FSVA 2025 &amp; Bobot'!U216&lt;'2.4 Prioritas Individu'!AF$8,2,IF('2.1 Data FSVA 2025 &amp; Bobot'!U216&lt;'2.4 Prioritas Individu'!AF$9,3,IF('2.1 Data FSVA 2025 &amp; Bobot'!U216&lt;'2.4 Prioritas Individu'!AF$10,4,IF('2.1 Data FSVA 2025 &amp; Bobot'!U216&lt;'2.4 Prioritas Individu'!AF$11,5,6))))))</f>
        <v/>
      </c>
      <c r="O216" s="64" t="str">
        <f>IF('2.1 Data FSVA 2025 &amp; Bobot'!W216="","",IF('2.1 Data FSVA 2025 &amp; Bobot'!W216&gt;='2.4 Prioritas Individu'!AG$7,1,IF('2.1 Data FSVA 2025 &amp; Bobot'!W216&gt;='2.4 Prioritas Individu'!AG$8,2,IF('2.1 Data FSVA 2025 &amp; Bobot'!W216&gt;='2.4 Prioritas Individu'!AG$9,3,IF('2.1 Data FSVA 2025 &amp; Bobot'!W216&gt;='2.4 Prioritas Individu'!AG$10,4,IF('2.1 Data FSVA 2025 &amp; Bobot'!W216&gt;='2.4 Prioritas Individu'!AG$11,5,6))))))</f>
        <v/>
      </c>
      <c r="P216" s="64" t="str">
        <f>IF('2.1 Data FSVA 2025 &amp; Bobot'!Y216="","",IF('2.1 Data FSVA 2025 &amp; Bobot'!Y216&lt;'2.4 Prioritas Individu'!AH$7,1,IF('2.1 Data FSVA 2025 &amp; Bobot'!Y216&lt;'2.4 Prioritas Individu'!AH$8,2,IF('2.1 Data FSVA 2025 &amp; Bobot'!Y216&lt;'2.4 Prioritas Individu'!AH$9,3,IF('2.1 Data FSVA 2025 &amp; Bobot'!Y216&lt;'2.4 Prioritas Individu'!AH$10,4,IF('2.1 Data FSVA 2025 &amp; Bobot'!Y216&lt;'2.4 Prioritas Individu'!AH$11,5,6))))))</f>
        <v/>
      </c>
      <c r="Q216" s="64" t="str">
        <f>IF('2.1 Data FSVA 2025 &amp; Bobot'!AA216="","",IF('2.1 Data FSVA 2025 &amp; Bobot'!AA216&lt;'2.4 Prioritas Individu'!AI$7,1,IF('2.1 Data FSVA 2025 &amp; Bobot'!AA216&lt;'2.4 Prioritas Individu'!AI$8,2,IF('2.1 Data FSVA 2025 &amp; Bobot'!AA216&lt;'2.4 Prioritas Individu'!AI$9,3,IF('2.1 Data FSVA 2025 &amp; Bobot'!AA216&lt;'2.4 Prioritas Individu'!AI$10,4,IF('2.1 Data FSVA 2025 &amp; Bobot'!AA216&lt;'2.4 Prioritas Individu'!AI$11,5,6))))))</f>
        <v/>
      </c>
      <c r="R216" s="64" t="str">
        <f>IF('2.1 Data FSVA 2025 &amp; Bobot'!AC216="","",IF('2.1 Data FSVA 2025 &amp; Bobot'!AC216&gt;='2.4 Prioritas Individu'!AJ$7,1,IF('2.1 Data FSVA 2025 &amp; Bobot'!AC216&gt;='2.4 Prioritas Individu'!AJ$8,2,IF('2.1 Data FSVA 2025 &amp; Bobot'!AC216&gt;='2.4 Prioritas Individu'!AJ$9,3,4))))</f>
        <v/>
      </c>
      <c r="S216" s="4" t="str">
        <f>'2.3 Indeks &amp; Cut off Komposit'!U220</f>
        <v>-</v>
      </c>
      <c r="T216" s="1" t="str">
        <f t="shared" si="6"/>
        <v>-</v>
      </c>
      <c r="U216" s="64" t="str">
        <f t="shared" si="7"/>
        <v>-</v>
      </c>
    </row>
    <row r="217" spans="1:21" x14ac:dyDescent="0.3">
      <c r="A217" s="1" t="str">
        <f>IF('2.1 Data FSVA 2025 &amp; Bobot'!A217="","",'2.1 Data FSVA 2025 &amp; Bobot'!A217)</f>
        <v/>
      </c>
      <c r="B217" s="2" t="str">
        <f>IF('2.1 Data FSVA 2025 &amp; Bobot'!B217="","",'2.1 Data FSVA 2025 &amp; Bobot'!B217)</f>
        <v/>
      </c>
      <c r="C217" s="1" t="str">
        <f>IF('2.1 Data FSVA 2025 &amp; Bobot'!C217="","",'2.1 Data FSVA 2025 &amp; Bobot'!C217)</f>
        <v/>
      </c>
      <c r="D217" s="1" t="str">
        <f>IF('2.1 Data FSVA 2025 &amp; Bobot'!D217="","",'2.1 Data FSVA 2025 &amp; Bobot'!D217)</f>
        <v/>
      </c>
      <c r="E217" s="1" t="str">
        <f>IF('2.1 Data FSVA 2025 &amp; Bobot'!E217="","",'2.1 Data FSVA 2025 &amp; Bobot'!E217)</f>
        <v/>
      </c>
      <c r="F217" s="2" t="str">
        <f>IF('2.1 Data FSVA 2025 &amp; Bobot'!F217="","",'2.1 Data FSVA 2025 &amp; Bobot'!F217)</f>
        <v/>
      </c>
      <c r="G217" s="64" t="str">
        <f>IF('2.1 Data FSVA 2025 &amp; Bobot'!G217="","",IF('2.1 Data FSVA 2025 &amp; Bobot'!G217&gt;='2.4 Prioritas Individu'!$Y$7,1,IF('2.1 Data FSVA 2025 &amp; Bobot'!G217&gt;='2.4 Prioritas Individu'!$Y$8,2,IF('2.1 Data FSVA 2025 &amp; Bobot'!G217&gt;='2.4 Prioritas Individu'!$Y$9,3,IF('2.1 Data FSVA 2025 &amp; Bobot'!G217&gt;='2.4 Prioritas Individu'!$Y$10,4,IF('2.1 Data FSVA 2025 &amp; Bobot'!G217&gt;='2.4 Prioritas Individu'!$Y$11,5,6))))))</f>
        <v/>
      </c>
      <c r="H217" s="64" t="str">
        <f>IF('2.1 Data FSVA 2025 &amp; Bobot'!I217="","",IF('2.1 Data FSVA 2025 &amp; Bobot'!I217&lt;'2.4 Prioritas Individu'!$Z$7,1,IF('2.1 Data FSVA 2025 &amp; Bobot'!I217&lt;'2.4 Prioritas Individu'!$Z$8,2,IF('2.1 Data FSVA 2025 &amp; Bobot'!I217&lt;'2.4 Prioritas Individu'!$Z$9,3,IF('2.1 Data FSVA 2025 &amp; Bobot'!I217&lt;'2.4 Prioritas Individu'!$Z$10,4,IF('2.1 Data FSVA 2025 &amp; Bobot'!I217&lt;'2.4 Prioritas Individu'!$Z$11,5,6))))))</f>
        <v/>
      </c>
      <c r="I217" s="64" t="str">
        <f>IF('2.1 Data FSVA 2025 &amp; Bobot'!K217="","",IF('2.1 Data FSVA 2025 &amp; Bobot'!K217&lt;'2.4 Prioritas Individu'!AA$7,1,IF('2.1 Data FSVA 2025 &amp; Bobot'!K217&lt;'2.4 Prioritas Individu'!AA$8,2,IF('2.1 Data FSVA 2025 &amp; Bobot'!K217&lt;'2.4 Prioritas Individu'!AA$9,3,IF('2.1 Data FSVA 2025 &amp; Bobot'!K217&lt;'2.4 Prioritas Individu'!AA$10,4,IF('2.1 Data FSVA 2025 &amp; Bobot'!K217&lt;'2.4 Prioritas Individu'!AA$11,5,6))))))</f>
        <v/>
      </c>
      <c r="J217" s="64" t="str">
        <f>IF('2.1 Data FSVA 2025 &amp; Bobot'!M217="","",IF('2.1 Data FSVA 2025 &amp; Bobot'!M217&lt;'2.4 Prioritas Individu'!AB$7,1,IF('2.1 Data FSVA 2025 &amp; Bobot'!M217&lt;'2.4 Prioritas Individu'!AB$8,2,IF('2.1 Data FSVA 2025 &amp; Bobot'!M217&lt;'2.4 Prioritas Individu'!AB$9,3,IF('2.1 Data FSVA 2025 &amp; Bobot'!M217&lt;'2.4 Prioritas Individu'!AB$10,4,IF('2.1 Data FSVA 2025 &amp; Bobot'!M217&lt;'2.4 Prioritas Individu'!AB$11,5,6))))))</f>
        <v/>
      </c>
      <c r="K217" s="64" t="str">
        <f>IF('2.1 Data FSVA 2025 &amp; Bobot'!O217="","",IF('2.1 Data FSVA 2025 &amp; Bobot'!O217&gt;='2.4 Prioritas Individu'!AC$7,1,IF('2.1 Data FSVA 2025 &amp; Bobot'!O217&gt;='2.4 Prioritas Individu'!AC$8,2,IF('2.1 Data FSVA 2025 &amp; Bobot'!O217&gt;='2.4 Prioritas Individu'!AC$9,3,IF('2.1 Data FSVA 2025 &amp; Bobot'!O217&gt;='2.4 Prioritas Individu'!AC$10,4,IF('2.1 Data FSVA 2025 &amp; Bobot'!O217&gt;='2.4 Prioritas Individu'!AC$11,5,6))))))</f>
        <v/>
      </c>
      <c r="L217" s="64" t="str">
        <f>IF('2.1 Data FSVA 2025 &amp; Bobot'!Q217="","",IF('2.1 Data FSVA 2025 &amp; Bobot'!Q217&gt;='2.4 Prioritas Individu'!AD$7,1,IF('2.1 Data FSVA 2025 &amp; Bobot'!Q217&gt;='2.4 Prioritas Individu'!AD$8,2,IF('2.1 Data FSVA 2025 &amp; Bobot'!Q217&gt;='2.4 Prioritas Individu'!AD$9,3,IF('2.1 Data FSVA 2025 &amp; Bobot'!Q217&gt;='2.4 Prioritas Individu'!AD$10,4,IF('2.1 Data FSVA 2025 &amp; Bobot'!Q217&gt;='2.4 Prioritas Individu'!AD$11,5,6))))))</f>
        <v/>
      </c>
      <c r="M217" s="64" t="str">
        <f>IF('2.1 Data FSVA 2025 &amp; Bobot'!S217="","",IF('2.1 Data FSVA 2025 &amp; Bobot'!S217&gt;='2.4 Prioritas Individu'!AE$7,1,IF('2.1 Data FSVA 2025 &amp; Bobot'!S217&gt;='2.4 Prioritas Individu'!AE$8,2,IF('2.1 Data FSVA 2025 &amp; Bobot'!S217&gt;='2.4 Prioritas Individu'!AE$9,3,IF('2.1 Data FSVA 2025 &amp; Bobot'!S217&gt;='2.4 Prioritas Individu'!AE$10,4,IF('2.1 Data FSVA 2025 &amp; Bobot'!S217&gt;='2.4 Prioritas Individu'!AE$11,5,6))))))</f>
        <v/>
      </c>
      <c r="N217" s="64" t="str">
        <f>IF('2.1 Data FSVA 2025 &amp; Bobot'!U217="","",IF('2.1 Data FSVA 2025 &amp; Bobot'!U217&lt;'2.4 Prioritas Individu'!AF$7,1,IF('2.1 Data FSVA 2025 &amp; Bobot'!U217&lt;'2.4 Prioritas Individu'!AF$8,2,IF('2.1 Data FSVA 2025 &amp; Bobot'!U217&lt;'2.4 Prioritas Individu'!AF$9,3,IF('2.1 Data FSVA 2025 &amp; Bobot'!U217&lt;'2.4 Prioritas Individu'!AF$10,4,IF('2.1 Data FSVA 2025 &amp; Bobot'!U217&lt;'2.4 Prioritas Individu'!AF$11,5,6))))))</f>
        <v/>
      </c>
      <c r="O217" s="64" t="str">
        <f>IF('2.1 Data FSVA 2025 &amp; Bobot'!W217="","",IF('2.1 Data FSVA 2025 &amp; Bobot'!W217&gt;='2.4 Prioritas Individu'!AG$7,1,IF('2.1 Data FSVA 2025 &amp; Bobot'!W217&gt;='2.4 Prioritas Individu'!AG$8,2,IF('2.1 Data FSVA 2025 &amp; Bobot'!W217&gt;='2.4 Prioritas Individu'!AG$9,3,IF('2.1 Data FSVA 2025 &amp; Bobot'!W217&gt;='2.4 Prioritas Individu'!AG$10,4,IF('2.1 Data FSVA 2025 &amp; Bobot'!W217&gt;='2.4 Prioritas Individu'!AG$11,5,6))))))</f>
        <v/>
      </c>
      <c r="P217" s="64" t="str">
        <f>IF('2.1 Data FSVA 2025 &amp; Bobot'!Y217="","",IF('2.1 Data FSVA 2025 &amp; Bobot'!Y217&lt;'2.4 Prioritas Individu'!AH$7,1,IF('2.1 Data FSVA 2025 &amp; Bobot'!Y217&lt;'2.4 Prioritas Individu'!AH$8,2,IF('2.1 Data FSVA 2025 &amp; Bobot'!Y217&lt;'2.4 Prioritas Individu'!AH$9,3,IF('2.1 Data FSVA 2025 &amp; Bobot'!Y217&lt;'2.4 Prioritas Individu'!AH$10,4,IF('2.1 Data FSVA 2025 &amp; Bobot'!Y217&lt;'2.4 Prioritas Individu'!AH$11,5,6))))))</f>
        <v/>
      </c>
      <c r="Q217" s="64" t="str">
        <f>IF('2.1 Data FSVA 2025 &amp; Bobot'!AA217="","",IF('2.1 Data FSVA 2025 &amp; Bobot'!AA217&lt;'2.4 Prioritas Individu'!AI$7,1,IF('2.1 Data FSVA 2025 &amp; Bobot'!AA217&lt;'2.4 Prioritas Individu'!AI$8,2,IF('2.1 Data FSVA 2025 &amp; Bobot'!AA217&lt;'2.4 Prioritas Individu'!AI$9,3,IF('2.1 Data FSVA 2025 &amp; Bobot'!AA217&lt;'2.4 Prioritas Individu'!AI$10,4,IF('2.1 Data FSVA 2025 &amp; Bobot'!AA217&lt;'2.4 Prioritas Individu'!AI$11,5,6))))))</f>
        <v/>
      </c>
      <c r="R217" s="64" t="str">
        <f>IF('2.1 Data FSVA 2025 &amp; Bobot'!AC217="","",IF('2.1 Data FSVA 2025 &amp; Bobot'!AC217&gt;='2.4 Prioritas Individu'!AJ$7,1,IF('2.1 Data FSVA 2025 &amp; Bobot'!AC217&gt;='2.4 Prioritas Individu'!AJ$8,2,IF('2.1 Data FSVA 2025 &amp; Bobot'!AC217&gt;='2.4 Prioritas Individu'!AJ$9,3,4))))</f>
        <v/>
      </c>
      <c r="S217" s="4" t="str">
        <f>'2.3 Indeks &amp; Cut off Komposit'!U221</f>
        <v>-</v>
      </c>
      <c r="T217" s="1" t="str">
        <f t="shared" si="6"/>
        <v>-</v>
      </c>
      <c r="U217" s="64" t="str">
        <f t="shared" si="7"/>
        <v>-</v>
      </c>
    </row>
    <row r="218" spans="1:21" x14ac:dyDescent="0.3">
      <c r="A218" s="1" t="str">
        <f>IF('2.1 Data FSVA 2025 &amp; Bobot'!A218="","",'2.1 Data FSVA 2025 &amp; Bobot'!A218)</f>
        <v/>
      </c>
      <c r="B218" s="2" t="str">
        <f>IF('2.1 Data FSVA 2025 &amp; Bobot'!B218="","",'2.1 Data FSVA 2025 &amp; Bobot'!B218)</f>
        <v/>
      </c>
      <c r="C218" s="1" t="str">
        <f>IF('2.1 Data FSVA 2025 &amp; Bobot'!C218="","",'2.1 Data FSVA 2025 &amp; Bobot'!C218)</f>
        <v/>
      </c>
      <c r="D218" s="1" t="str">
        <f>IF('2.1 Data FSVA 2025 &amp; Bobot'!D218="","",'2.1 Data FSVA 2025 &amp; Bobot'!D218)</f>
        <v/>
      </c>
      <c r="E218" s="1" t="str">
        <f>IF('2.1 Data FSVA 2025 &amp; Bobot'!E218="","",'2.1 Data FSVA 2025 &amp; Bobot'!E218)</f>
        <v/>
      </c>
      <c r="F218" s="2" t="str">
        <f>IF('2.1 Data FSVA 2025 &amp; Bobot'!F218="","",'2.1 Data FSVA 2025 &amp; Bobot'!F218)</f>
        <v/>
      </c>
      <c r="G218" s="64" t="str">
        <f>IF('2.1 Data FSVA 2025 &amp; Bobot'!G218="","",IF('2.1 Data FSVA 2025 &amp; Bobot'!G218&gt;='2.4 Prioritas Individu'!$Y$7,1,IF('2.1 Data FSVA 2025 &amp; Bobot'!G218&gt;='2.4 Prioritas Individu'!$Y$8,2,IF('2.1 Data FSVA 2025 &amp; Bobot'!G218&gt;='2.4 Prioritas Individu'!$Y$9,3,IF('2.1 Data FSVA 2025 &amp; Bobot'!G218&gt;='2.4 Prioritas Individu'!$Y$10,4,IF('2.1 Data FSVA 2025 &amp; Bobot'!G218&gt;='2.4 Prioritas Individu'!$Y$11,5,6))))))</f>
        <v/>
      </c>
      <c r="H218" s="64" t="str">
        <f>IF('2.1 Data FSVA 2025 &amp; Bobot'!I218="","",IF('2.1 Data FSVA 2025 &amp; Bobot'!I218&lt;'2.4 Prioritas Individu'!$Z$7,1,IF('2.1 Data FSVA 2025 &amp; Bobot'!I218&lt;'2.4 Prioritas Individu'!$Z$8,2,IF('2.1 Data FSVA 2025 &amp; Bobot'!I218&lt;'2.4 Prioritas Individu'!$Z$9,3,IF('2.1 Data FSVA 2025 &amp; Bobot'!I218&lt;'2.4 Prioritas Individu'!$Z$10,4,IF('2.1 Data FSVA 2025 &amp; Bobot'!I218&lt;'2.4 Prioritas Individu'!$Z$11,5,6))))))</f>
        <v/>
      </c>
      <c r="I218" s="64" t="str">
        <f>IF('2.1 Data FSVA 2025 &amp; Bobot'!K218="","",IF('2.1 Data FSVA 2025 &amp; Bobot'!K218&lt;'2.4 Prioritas Individu'!AA$7,1,IF('2.1 Data FSVA 2025 &amp; Bobot'!K218&lt;'2.4 Prioritas Individu'!AA$8,2,IF('2.1 Data FSVA 2025 &amp; Bobot'!K218&lt;'2.4 Prioritas Individu'!AA$9,3,IF('2.1 Data FSVA 2025 &amp; Bobot'!K218&lt;'2.4 Prioritas Individu'!AA$10,4,IF('2.1 Data FSVA 2025 &amp; Bobot'!K218&lt;'2.4 Prioritas Individu'!AA$11,5,6))))))</f>
        <v/>
      </c>
      <c r="J218" s="64" t="str">
        <f>IF('2.1 Data FSVA 2025 &amp; Bobot'!M218="","",IF('2.1 Data FSVA 2025 &amp; Bobot'!M218&lt;'2.4 Prioritas Individu'!AB$7,1,IF('2.1 Data FSVA 2025 &amp; Bobot'!M218&lt;'2.4 Prioritas Individu'!AB$8,2,IF('2.1 Data FSVA 2025 &amp; Bobot'!M218&lt;'2.4 Prioritas Individu'!AB$9,3,IF('2.1 Data FSVA 2025 &amp; Bobot'!M218&lt;'2.4 Prioritas Individu'!AB$10,4,IF('2.1 Data FSVA 2025 &amp; Bobot'!M218&lt;'2.4 Prioritas Individu'!AB$11,5,6))))))</f>
        <v/>
      </c>
      <c r="K218" s="64" t="str">
        <f>IF('2.1 Data FSVA 2025 &amp; Bobot'!O218="","",IF('2.1 Data FSVA 2025 &amp; Bobot'!O218&gt;='2.4 Prioritas Individu'!AC$7,1,IF('2.1 Data FSVA 2025 &amp; Bobot'!O218&gt;='2.4 Prioritas Individu'!AC$8,2,IF('2.1 Data FSVA 2025 &amp; Bobot'!O218&gt;='2.4 Prioritas Individu'!AC$9,3,IF('2.1 Data FSVA 2025 &amp; Bobot'!O218&gt;='2.4 Prioritas Individu'!AC$10,4,IF('2.1 Data FSVA 2025 &amp; Bobot'!O218&gt;='2.4 Prioritas Individu'!AC$11,5,6))))))</f>
        <v/>
      </c>
      <c r="L218" s="64" t="str">
        <f>IF('2.1 Data FSVA 2025 &amp; Bobot'!Q218="","",IF('2.1 Data FSVA 2025 &amp; Bobot'!Q218&gt;='2.4 Prioritas Individu'!AD$7,1,IF('2.1 Data FSVA 2025 &amp; Bobot'!Q218&gt;='2.4 Prioritas Individu'!AD$8,2,IF('2.1 Data FSVA 2025 &amp; Bobot'!Q218&gt;='2.4 Prioritas Individu'!AD$9,3,IF('2.1 Data FSVA 2025 &amp; Bobot'!Q218&gt;='2.4 Prioritas Individu'!AD$10,4,IF('2.1 Data FSVA 2025 &amp; Bobot'!Q218&gt;='2.4 Prioritas Individu'!AD$11,5,6))))))</f>
        <v/>
      </c>
      <c r="M218" s="64" t="str">
        <f>IF('2.1 Data FSVA 2025 &amp; Bobot'!S218="","",IF('2.1 Data FSVA 2025 &amp; Bobot'!S218&gt;='2.4 Prioritas Individu'!AE$7,1,IF('2.1 Data FSVA 2025 &amp; Bobot'!S218&gt;='2.4 Prioritas Individu'!AE$8,2,IF('2.1 Data FSVA 2025 &amp; Bobot'!S218&gt;='2.4 Prioritas Individu'!AE$9,3,IF('2.1 Data FSVA 2025 &amp; Bobot'!S218&gt;='2.4 Prioritas Individu'!AE$10,4,IF('2.1 Data FSVA 2025 &amp; Bobot'!S218&gt;='2.4 Prioritas Individu'!AE$11,5,6))))))</f>
        <v/>
      </c>
      <c r="N218" s="64" t="str">
        <f>IF('2.1 Data FSVA 2025 &amp; Bobot'!U218="","",IF('2.1 Data FSVA 2025 &amp; Bobot'!U218&lt;'2.4 Prioritas Individu'!AF$7,1,IF('2.1 Data FSVA 2025 &amp; Bobot'!U218&lt;'2.4 Prioritas Individu'!AF$8,2,IF('2.1 Data FSVA 2025 &amp; Bobot'!U218&lt;'2.4 Prioritas Individu'!AF$9,3,IF('2.1 Data FSVA 2025 &amp; Bobot'!U218&lt;'2.4 Prioritas Individu'!AF$10,4,IF('2.1 Data FSVA 2025 &amp; Bobot'!U218&lt;'2.4 Prioritas Individu'!AF$11,5,6))))))</f>
        <v/>
      </c>
      <c r="O218" s="64" t="str">
        <f>IF('2.1 Data FSVA 2025 &amp; Bobot'!W218="","",IF('2.1 Data FSVA 2025 &amp; Bobot'!W218&gt;='2.4 Prioritas Individu'!AG$7,1,IF('2.1 Data FSVA 2025 &amp; Bobot'!W218&gt;='2.4 Prioritas Individu'!AG$8,2,IF('2.1 Data FSVA 2025 &amp; Bobot'!W218&gt;='2.4 Prioritas Individu'!AG$9,3,IF('2.1 Data FSVA 2025 &amp; Bobot'!W218&gt;='2.4 Prioritas Individu'!AG$10,4,IF('2.1 Data FSVA 2025 &amp; Bobot'!W218&gt;='2.4 Prioritas Individu'!AG$11,5,6))))))</f>
        <v/>
      </c>
      <c r="P218" s="64" t="str">
        <f>IF('2.1 Data FSVA 2025 &amp; Bobot'!Y218="","",IF('2.1 Data FSVA 2025 &amp; Bobot'!Y218&lt;'2.4 Prioritas Individu'!AH$7,1,IF('2.1 Data FSVA 2025 &amp; Bobot'!Y218&lt;'2.4 Prioritas Individu'!AH$8,2,IF('2.1 Data FSVA 2025 &amp; Bobot'!Y218&lt;'2.4 Prioritas Individu'!AH$9,3,IF('2.1 Data FSVA 2025 &amp; Bobot'!Y218&lt;'2.4 Prioritas Individu'!AH$10,4,IF('2.1 Data FSVA 2025 &amp; Bobot'!Y218&lt;'2.4 Prioritas Individu'!AH$11,5,6))))))</f>
        <v/>
      </c>
      <c r="Q218" s="64" t="str">
        <f>IF('2.1 Data FSVA 2025 &amp; Bobot'!AA218="","",IF('2.1 Data FSVA 2025 &amp; Bobot'!AA218&lt;'2.4 Prioritas Individu'!AI$7,1,IF('2.1 Data FSVA 2025 &amp; Bobot'!AA218&lt;'2.4 Prioritas Individu'!AI$8,2,IF('2.1 Data FSVA 2025 &amp; Bobot'!AA218&lt;'2.4 Prioritas Individu'!AI$9,3,IF('2.1 Data FSVA 2025 &amp; Bobot'!AA218&lt;'2.4 Prioritas Individu'!AI$10,4,IF('2.1 Data FSVA 2025 &amp; Bobot'!AA218&lt;'2.4 Prioritas Individu'!AI$11,5,6))))))</f>
        <v/>
      </c>
      <c r="R218" s="64" t="str">
        <f>IF('2.1 Data FSVA 2025 &amp; Bobot'!AC218="","",IF('2.1 Data FSVA 2025 &amp; Bobot'!AC218&gt;='2.4 Prioritas Individu'!AJ$7,1,IF('2.1 Data FSVA 2025 &amp; Bobot'!AC218&gt;='2.4 Prioritas Individu'!AJ$8,2,IF('2.1 Data FSVA 2025 &amp; Bobot'!AC218&gt;='2.4 Prioritas Individu'!AJ$9,3,4))))</f>
        <v/>
      </c>
      <c r="S218" s="4" t="str">
        <f>'2.3 Indeks &amp; Cut off Komposit'!U222</f>
        <v>-</v>
      </c>
      <c r="T218" s="1" t="str">
        <f t="shared" si="6"/>
        <v>-</v>
      </c>
      <c r="U218" s="64" t="str">
        <f t="shared" si="7"/>
        <v>-</v>
      </c>
    </row>
    <row r="219" spans="1:21" x14ac:dyDescent="0.3">
      <c r="A219" s="1" t="str">
        <f>IF('2.1 Data FSVA 2025 &amp; Bobot'!A219="","",'2.1 Data FSVA 2025 &amp; Bobot'!A219)</f>
        <v/>
      </c>
      <c r="B219" s="2" t="str">
        <f>IF('2.1 Data FSVA 2025 &amp; Bobot'!B219="","",'2.1 Data FSVA 2025 &amp; Bobot'!B219)</f>
        <v/>
      </c>
      <c r="C219" s="1" t="str">
        <f>IF('2.1 Data FSVA 2025 &amp; Bobot'!C219="","",'2.1 Data FSVA 2025 &amp; Bobot'!C219)</f>
        <v/>
      </c>
      <c r="D219" s="1" t="str">
        <f>IF('2.1 Data FSVA 2025 &amp; Bobot'!D219="","",'2.1 Data FSVA 2025 &amp; Bobot'!D219)</f>
        <v/>
      </c>
      <c r="E219" s="1" t="str">
        <f>IF('2.1 Data FSVA 2025 &amp; Bobot'!E219="","",'2.1 Data FSVA 2025 &amp; Bobot'!E219)</f>
        <v/>
      </c>
      <c r="F219" s="2" t="str">
        <f>IF('2.1 Data FSVA 2025 &amp; Bobot'!F219="","",'2.1 Data FSVA 2025 &amp; Bobot'!F219)</f>
        <v/>
      </c>
      <c r="G219" s="64" t="str">
        <f>IF('2.1 Data FSVA 2025 &amp; Bobot'!G219="","",IF('2.1 Data FSVA 2025 &amp; Bobot'!G219&gt;='2.4 Prioritas Individu'!$Y$7,1,IF('2.1 Data FSVA 2025 &amp; Bobot'!G219&gt;='2.4 Prioritas Individu'!$Y$8,2,IF('2.1 Data FSVA 2025 &amp; Bobot'!G219&gt;='2.4 Prioritas Individu'!$Y$9,3,IF('2.1 Data FSVA 2025 &amp; Bobot'!G219&gt;='2.4 Prioritas Individu'!$Y$10,4,IF('2.1 Data FSVA 2025 &amp; Bobot'!G219&gt;='2.4 Prioritas Individu'!$Y$11,5,6))))))</f>
        <v/>
      </c>
      <c r="H219" s="64" t="str">
        <f>IF('2.1 Data FSVA 2025 &amp; Bobot'!I219="","",IF('2.1 Data FSVA 2025 &amp; Bobot'!I219&lt;'2.4 Prioritas Individu'!$Z$7,1,IF('2.1 Data FSVA 2025 &amp; Bobot'!I219&lt;'2.4 Prioritas Individu'!$Z$8,2,IF('2.1 Data FSVA 2025 &amp; Bobot'!I219&lt;'2.4 Prioritas Individu'!$Z$9,3,IF('2.1 Data FSVA 2025 &amp; Bobot'!I219&lt;'2.4 Prioritas Individu'!$Z$10,4,IF('2.1 Data FSVA 2025 &amp; Bobot'!I219&lt;'2.4 Prioritas Individu'!$Z$11,5,6))))))</f>
        <v/>
      </c>
      <c r="I219" s="64" t="str">
        <f>IF('2.1 Data FSVA 2025 &amp; Bobot'!K219="","",IF('2.1 Data FSVA 2025 &amp; Bobot'!K219&lt;'2.4 Prioritas Individu'!AA$7,1,IF('2.1 Data FSVA 2025 &amp; Bobot'!K219&lt;'2.4 Prioritas Individu'!AA$8,2,IF('2.1 Data FSVA 2025 &amp; Bobot'!K219&lt;'2.4 Prioritas Individu'!AA$9,3,IF('2.1 Data FSVA 2025 &amp; Bobot'!K219&lt;'2.4 Prioritas Individu'!AA$10,4,IF('2.1 Data FSVA 2025 &amp; Bobot'!K219&lt;'2.4 Prioritas Individu'!AA$11,5,6))))))</f>
        <v/>
      </c>
      <c r="J219" s="64" t="str">
        <f>IF('2.1 Data FSVA 2025 &amp; Bobot'!M219="","",IF('2.1 Data FSVA 2025 &amp; Bobot'!M219&lt;'2.4 Prioritas Individu'!AB$7,1,IF('2.1 Data FSVA 2025 &amp; Bobot'!M219&lt;'2.4 Prioritas Individu'!AB$8,2,IF('2.1 Data FSVA 2025 &amp; Bobot'!M219&lt;'2.4 Prioritas Individu'!AB$9,3,IF('2.1 Data FSVA 2025 &amp; Bobot'!M219&lt;'2.4 Prioritas Individu'!AB$10,4,IF('2.1 Data FSVA 2025 &amp; Bobot'!M219&lt;'2.4 Prioritas Individu'!AB$11,5,6))))))</f>
        <v/>
      </c>
      <c r="K219" s="64" t="str">
        <f>IF('2.1 Data FSVA 2025 &amp; Bobot'!O219="","",IF('2.1 Data FSVA 2025 &amp; Bobot'!O219&gt;='2.4 Prioritas Individu'!AC$7,1,IF('2.1 Data FSVA 2025 &amp; Bobot'!O219&gt;='2.4 Prioritas Individu'!AC$8,2,IF('2.1 Data FSVA 2025 &amp; Bobot'!O219&gt;='2.4 Prioritas Individu'!AC$9,3,IF('2.1 Data FSVA 2025 &amp; Bobot'!O219&gt;='2.4 Prioritas Individu'!AC$10,4,IF('2.1 Data FSVA 2025 &amp; Bobot'!O219&gt;='2.4 Prioritas Individu'!AC$11,5,6))))))</f>
        <v/>
      </c>
      <c r="L219" s="64" t="str">
        <f>IF('2.1 Data FSVA 2025 &amp; Bobot'!Q219="","",IF('2.1 Data FSVA 2025 &amp; Bobot'!Q219&gt;='2.4 Prioritas Individu'!AD$7,1,IF('2.1 Data FSVA 2025 &amp; Bobot'!Q219&gt;='2.4 Prioritas Individu'!AD$8,2,IF('2.1 Data FSVA 2025 &amp; Bobot'!Q219&gt;='2.4 Prioritas Individu'!AD$9,3,IF('2.1 Data FSVA 2025 &amp; Bobot'!Q219&gt;='2.4 Prioritas Individu'!AD$10,4,IF('2.1 Data FSVA 2025 &amp; Bobot'!Q219&gt;='2.4 Prioritas Individu'!AD$11,5,6))))))</f>
        <v/>
      </c>
      <c r="M219" s="64" t="str">
        <f>IF('2.1 Data FSVA 2025 &amp; Bobot'!S219="","",IF('2.1 Data FSVA 2025 &amp; Bobot'!S219&gt;='2.4 Prioritas Individu'!AE$7,1,IF('2.1 Data FSVA 2025 &amp; Bobot'!S219&gt;='2.4 Prioritas Individu'!AE$8,2,IF('2.1 Data FSVA 2025 &amp; Bobot'!S219&gt;='2.4 Prioritas Individu'!AE$9,3,IF('2.1 Data FSVA 2025 &amp; Bobot'!S219&gt;='2.4 Prioritas Individu'!AE$10,4,IF('2.1 Data FSVA 2025 &amp; Bobot'!S219&gt;='2.4 Prioritas Individu'!AE$11,5,6))))))</f>
        <v/>
      </c>
      <c r="N219" s="64" t="str">
        <f>IF('2.1 Data FSVA 2025 &amp; Bobot'!U219="","",IF('2.1 Data FSVA 2025 &amp; Bobot'!U219&lt;'2.4 Prioritas Individu'!AF$7,1,IF('2.1 Data FSVA 2025 &amp; Bobot'!U219&lt;'2.4 Prioritas Individu'!AF$8,2,IF('2.1 Data FSVA 2025 &amp; Bobot'!U219&lt;'2.4 Prioritas Individu'!AF$9,3,IF('2.1 Data FSVA 2025 &amp; Bobot'!U219&lt;'2.4 Prioritas Individu'!AF$10,4,IF('2.1 Data FSVA 2025 &amp; Bobot'!U219&lt;'2.4 Prioritas Individu'!AF$11,5,6))))))</f>
        <v/>
      </c>
      <c r="O219" s="64" t="str">
        <f>IF('2.1 Data FSVA 2025 &amp; Bobot'!W219="","",IF('2.1 Data FSVA 2025 &amp; Bobot'!W219&gt;='2.4 Prioritas Individu'!AG$7,1,IF('2.1 Data FSVA 2025 &amp; Bobot'!W219&gt;='2.4 Prioritas Individu'!AG$8,2,IF('2.1 Data FSVA 2025 &amp; Bobot'!W219&gt;='2.4 Prioritas Individu'!AG$9,3,IF('2.1 Data FSVA 2025 &amp; Bobot'!W219&gt;='2.4 Prioritas Individu'!AG$10,4,IF('2.1 Data FSVA 2025 &amp; Bobot'!W219&gt;='2.4 Prioritas Individu'!AG$11,5,6))))))</f>
        <v/>
      </c>
      <c r="P219" s="64" t="str">
        <f>IF('2.1 Data FSVA 2025 &amp; Bobot'!Y219="","",IF('2.1 Data FSVA 2025 &amp; Bobot'!Y219&lt;'2.4 Prioritas Individu'!AH$7,1,IF('2.1 Data FSVA 2025 &amp; Bobot'!Y219&lt;'2.4 Prioritas Individu'!AH$8,2,IF('2.1 Data FSVA 2025 &amp; Bobot'!Y219&lt;'2.4 Prioritas Individu'!AH$9,3,IF('2.1 Data FSVA 2025 &amp; Bobot'!Y219&lt;'2.4 Prioritas Individu'!AH$10,4,IF('2.1 Data FSVA 2025 &amp; Bobot'!Y219&lt;'2.4 Prioritas Individu'!AH$11,5,6))))))</f>
        <v/>
      </c>
      <c r="Q219" s="64" t="str">
        <f>IF('2.1 Data FSVA 2025 &amp; Bobot'!AA219="","",IF('2.1 Data FSVA 2025 &amp; Bobot'!AA219&lt;'2.4 Prioritas Individu'!AI$7,1,IF('2.1 Data FSVA 2025 &amp; Bobot'!AA219&lt;'2.4 Prioritas Individu'!AI$8,2,IF('2.1 Data FSVA 2025 &amp; Bobot'!AA219&lt;'2.4 Prioritas Individu'!AI$9,3,IF('2.1 Data FSVA 2025 &amp; Bobot'!AA219&lt;'2.4 Prioritas Individu'!AI$10,4,IF('2.1 Data FSVA 2025 &amp; Bobot'!AA219&lt;'2.4 Prioritas Individu'!AI$11,5,6))))))</f>
        <v/>
      </c>
      <c r="R219" s="64" t="str">
        <f>IF('2.1 Data FSVA 2025 &amp; Bobot'!AC219="","",IF('2.1 Data FSVA 2025 &amp; Bobot'!AC219&gt;='2.4 Prioritas Individu'!AJ$7,1,IF('2.1 Data FSVA 2025 &amp; Bobot'!AC219&gt;='2.4 Prioritas Individu'!AJ$8,2,IF('2.1 Data FSVA 2025 &amp; Bobot'!AC219&gt;='2.4 Prioritas Individu'!AJ$9,3,4))))</f>
        <v/>
      </c>
      <c r="S219" s="4" t="str">
        <f>'2.3 Indeks &amp; Cut off Komposit'!U223</f>
        <v>-</v>
      </c>
      <c r="T219" s="1" t="str">
        <f t="shared" si="6"/>
        <v>-</v>
      </c>
      <c r="U219" s="64" t="str">
        <f t="shared" si="7"/>
        <v>-</v>
      </c>
    </row>
    <row r="220" spans="1:21" x14ac:dyDescent="0.3">
      <c r="A220" s="1" t="str">
        <f>IF('2.1 Data FSVA 2025 &amp; Bobot'!A220="","",'2.1 Data FSVA 2025 &amp; Bobot'!A220)</f>
        <v/>
      </c>
      <c r="B220" s="2" t="str">
        <f>IF('2.1 Data FSVA 2025 &amp; Bobot'!B220="","",'2.1 Data FSVA 2025 &amp; Bobot'!B220)</f>
        <v/>
      </c>
      <c r="C220" s="1" t="str">
        <f>IF('2.1 Data FSVA 2025 &amp; Bobot'!C220="","",'2.1 Data FSVA 2025 &amp; Bobot'!C220)</f>
        <v/>
      </c>
      <c r="D220" s="1" t="str">
        <f>IF('2.1 Data FSVA 2025 &amp; Bobot'!D220="","",'2.1 Data FSVA 2025 &amp; Bobot'!D220)</f>
        <v/>
      </c>
      <c r="E220" s="1" t="str">
        <f>IF('2.1 Data FSVA 2025 &amp; Bobot'!E220="","",'2.1 Data FSVA 2025 &amp; Bobot'!E220)</f>
        <v/>
      </c>
      <c r="F220" s="2" t="str">
        <f>IF('2.1 Data FSVA 2025 &amp; Bobot'!F220="","",'2.1 Data FSVA 2025 &amp; Bobot'!F220)</f>
        <v/>
      </c>
      <c r="G220" s="64" t="str">
        <f>IF('2.1 Data FSVA 2025 &amp; Bobot'!G220="","",IF('2.1 Data FSVA 2025 &amp; Bobot'!G220&gt;='2.4 Prioritas Individu'!$Y$7,1,IF('2.1 Data FSVA 2025 &amp; Bobot'!G220&gt;='2.4 Prioritas Individu'!$Y$8,2,IF('2.1 Data FSVA 2025 &amp; Bobot'!G220&gt;='2.4 Prioritas Individu'!$Y$9,3,IF('2.1 Data FSVA 2025 &amp; Bobot'!G220&gt;='2.4 Prioritas Individu'!$Y$10,4,IF('2.1 Data FSVA 2025 &amp; Bobot'!G220&gt;='2.4 Prioritas Individu'!$Y$11,5,6))))))</f>
        <v/>
      </c>
      <c r="H220" s="64" t="str">
        <f>IF('2.1 Data FSVA 2025 &amp; Bobot'!I220="","",IF('2.1 Data FSVA 2025 &amp; Bobot'!I220&lt;'2.4 Prioritas Individu'!$Z$7,1,IF('2.1 Data FSVA 2025 &amp; Bobot'!I220&lt;'2.4 Prioritas Individu'!$Z$8,2,IF('2.1 Data FSVA 2025 &amp; Bobot'!I220&lt;'2.4 Prioritas Individu'!$Z$9,3,IF('2.1 Data FSVA 2025 &amp; Bobot'!I220&lt;'2.4 Prioritas Individu'!$Z$10,4,IF('2.1 Data FSVA 2025 &amp; Bobot'!I220&lt;'2.4 Prioritas Individu'!$Z$11,5,6))))))</f>
        <v/>
      </c>
      <c r="I220" s="64" t="str">
        <f>IF('2.1 Data FSVA 2025 &amp; Bobot'!K220="","",IF('2.1 Data FSVA 2025 &amp; Bobot'!K220&lt;'2.4 Prioritas Individu'!AA$7,1,IF('2.1 Data FSVA 2025 &amp; Bobot'!K220&lt;'2.4 Prioritas Individu'!AA$8,2,IF('2.1 Data FSVA 2025 &amp; Bobot'!K220&lt;'2.4 Prioritas Individu'!AA$9,3,IF('2.1 Data FSVA 2025 &amp; Bobot'!K220&lt;'2.4 Prioritas Individu'!AA$10,4,IF('2.1 Data FSVA 2025 &amp; Bobot'!K220&lt;'2.4 Prioritas Individu'!AA$11,5,6))))))</f>
        <v/>
      </c>
      <c r="J220" s="64" t="str">
        <f>IF('2.1 Data FSVA 2025 &amp; Bobot'!M220="","",IF('2.1 Data FSVA 2025 &amp; Bobot'!M220&lt;'2.4 Prioritas Individu'!AB$7,1,IF('2.1 Data FSVA 2025 &amp; Bobot'!M220&lt;'2.4 Prioritas Individu'!AB$8,2,IF('2.1 Data FSVA 2025 &amp; Bobot'!M220&lt;'2.4 Prioritas Individu'!AB$9,3,IF('2.1 Data FSVA 2025 &amp; Bobot'!M220&lt;'2.4 Prioritas Individu'!AB$10,4,IF('2.1 Data FSVA 2025 &amp; Bobot'!M220&lt;'2.4 Prioritas Individu'!AB$11,5,6))))))</f>
        <v/>
      </c>
      <c r="K220" s="64" t="str">
        <f>IF('2.1 Data FSVA 2025 &amp; Bobot'!O220="","",IF('2.1 Data FSVA 2025 &amp; Bobot'!O220&gt;='2.4 Prioritas Individu'!AC$7,1,IF('2.1 Data FSVA 2025 &amp; Bobot'!O220&gt;='2.4 Prioritas Individu'!AC$8,2,IF('2.1 Data FSVA 2025 &amp; Bobot'!O220&gt;='2.4 Prioritas Individu'!AC$9,3,IF('2.1 Data FSVA 2025 &amp; Bobot'!O220&gt;='2.4 Prioritas Individu'!AC$10,4,IF('2.1 Data FSVA 2025 &amp; Bobot'!O220&gt;='2.4 Prioritas Individu'!AC$11,5,6))))))</f>
        <v/>
      </c>
      <c r="L220" s="64" t="str">
        <f>IF('2.1 Data FSVA 2025 &amp; Bobot'!Q220="","",IF('2.1 Data FSVA 2025 &amp; Bobot'!Q220&gt;='2.4 Prioritas Individu'!AD$7,1,IF('2.1 Data FSVA 2025 &amp; Bobot'!Q220&gt;='2.4 Prioritas Individu'!AD$8,2,IF('2.1 Data FSVA 2025 &amp; Bobot'!Q220&gt;='2.4 Prioritas Individu'!AD$9,3,IF('2.1 Data FSVA 2025 &amp; Bobot'!Q220&gt;='2.4 Prioritas Individu'!AD$10,4,IF('2.1 Data FSVA 2025 &amp; Bobot'!Q220&gt;='2.4 Prioritas Individu'!AD$11,5,6))))))</f>
        <v/>
      </c>
      <c r="M220" s="64" t="str">
        <f>IF('2.1 Data FSVA 2025 &amp; Bobot'!S220="","",IF('2.1 Data FSVA 2025 &amp; Bobot'!S220&gt;='2.4 Prioritas Individu'!AE$7,1,IF('2.1 Data FSVA 2025 &amp; Bobot'!S220&gt;='2.4 Prioritas Individu'!AE$8,2,IF('2.1 Data FSVA 2025 &amp; Bobot'!S220&gt;='2.4 Prioritas Individu'!AE$9,3,IF('2.1 Data FSVA 2025 &amp; Bobot'!S220&gt;='2.4 Prioritas Individu'!AE$10,4,IF('2.1 Data FSVA 2025 &amp; Bobot'!S220&gt;='2.4 Prioritas Individu'!AE$11,5,6))))))</f>
        <v/>
      </c>
      <c r="N220" s="64" t="str">
        <f>IF('2.1 Data FSVA 2025 &amp; Bobot'!U220="","",IF('2.1 Data FSVA 2025 &amp; Bobot'!U220&lt;'2.4 Prioritas Individu'!AF$7,1,IF('2.1 Data FSVA 2025 &amp; Bobot'!U220&lt;'2.4 Prioritas Individu'!AF$8,2,IF('2.1 Data FSVA 2025 &amp; Bobot'!U220&lt;'2.4 Prioritas Individu'!AF$9,3,IF('2.1 Data FSVA 2025 &amp; Bobot'!U220&lt;'2.4 Prioritas Individu'!AF$10,4,IF('2.1 Data FSVA 2025 &amp; Bobot'!U220&lt;'2.4 Prioritas Individu'!AF$11,5,6))))))</f>
        <v/>
      </c>
      <c r="O220" s="64" t="str">
        <f>IF('2.1 Data FSVA 2025 &amp; Bobot'!W220="","",IF('2.1 Data FSVA 2025 &amp; Bobot'!W220&gt;='2.4 Prioritas Individu'!AG$7,1,IF('2.1 Data FSVA 2025 &amp; Bobot'!W220&gt;='2.4 Prioritas Individu'!AG$8,2,IF('2.1 Data FSVA 2025 &amp; Bobot'!W220&gt;='2.4 Prioritas Individu'!AG$9,3,IF('2.1 Data FSVA 2025 &amp; Bobot'!W220&gt;='2.4 Prioritas Individu'!AG$10,4,IF('2.1 Data FSVA 2025 &amp; Bobot'!W220&gt;='2.4 Prioritas Individu'!AG$11,5,6))))))</f>
        <v/>
      </c>
      <c r="P220" s="64" t="str">
        <f>IF('2.1 Data FSVA 2025 &amp; Bobot'!Y220="","",IF('2.1 Data FSVA 2025 &amp; Bobot'!Y220&lt;'2.4 Prioritas Individu'!AH$7,1,IF('2.1 Data FSVA 2025 &amp; Bobot'!Y220&lt;'2.4 Prioritas Individu'!AH$8,2,IF('2.1 Data FSVA 2025 &amp; Bobot'!Y220&lt;'2.4 Prioritas Individu'!AH$9,3,IF('2.1 Data FSVA 2025 &amp; Bobot'!Y220&lt;'2.4 Prioritas Individu'!AH$10,4,IF('2.1 Data FSVA 2025 &amp; Bobot'!Y220&lt;'2.4 Prioritas Individu'!AH$11,5,6))))))</f>
        <v/>
      </c>
      <c r="Q220" s="64" t="str">
        <f>IF('2.1 Data FSVA 2025 &amp; Bobot'!AA220="","",IF('2.1 Data FSVA 2025 &amp; Bobot'!AA220&lt;'2.4 Prioritas Individu'!AI$7,1,IF('2.1 Data FSVA 2025 &amp; Bobot'!AA220&lt;'2.4 Prioritas Individu'!AI$8,2,IF('2.1 Data FSVA 2025 &amp; Bobot'!AA220&lt;'2.4 Prioritas Individu'!AI$9,3,IF('2.1 Data FSVA 2025 &amp; Bobot'!AA220&lt;'2.4 Prioritas Individu'!AI$10,4,IF('2.1 Data FSVA 2025 &amp; Bobot'!AA220&lt;'2.4 Prioritas Individu'!AI$11,5,6))))))</f>
        <v/>
      </c>
      <c r="R220" s="64" t="str">
        <f>IF('2.1 Data FSVA 2025 &amp; Bobot'!AC220="","",IF('2.1 Data FSVA 2025 &amp; Bobot'!AC220&gt;='2.4 Prioritas Individu'!AJ$7,1,IF('2.1 Data FSVA 2025 &amp; Bobot'!AC220&gt;='2.4 Prioritas Individu'!AJ$8,2,IF('2.1 Data FSVA 2025 &amp; Bobot'!AC220&gt;='2.4 Prioritas Individu'!AJ$9,3,4))))</f>
        <v/>
      </c>
      <c r="S220" s="4" t="str">
        <f>'2.3 Indeks &amp; Cut off Komposit'!U224</f>
        <v>-</v>
      </c>
      <c r="T220" s="1" t="str">
        <f t="shared" si="6"/>
        <v>-</v>
      </c>
      <c r="U220" s="64" t="str">
        <f t="shared" si="7"/>
        <v>-</v>
      </c>
    </row>
    <row r="221" spans="1:21" x14ac:dyDescent="0.3">
      <c r="A221" s="1" t="str">
        <f>IF('2.1 Data FSVA 2025 &amp; Bobot'!A221="","",'2.1 Data FSVA 2025 &amp; Bobot'!A221)</f>
        <v/>
      </c>
      <c r="B221" s="2" t="str">
        <f>IF('2.1 Data FSVA 2025 &amp; Bobot'!B221="","",'2.1 Data FSVA 2025 &amp; Bobot'!B221)</f>
        <v/>
      </c>
      <c r="C221" s="1" t="str">
        <f>IF('2.1 Data FSVA 2025 &amp; Bobot'!C221="","",'2.1 Data FSVA 2025 &amp; Bobot'!C221)</f>
        <v/>
      </c>
      <c r="D221" s="1" t="str">
        <f>IF('2.1 Data FSVA 2025 &amp; Bobot'!D221="","",'2.1 Data FSVA 2025 &amp; Bobot'!D221)</f>
        <v/>
      </c>
      <c r="E221" s="1" t="str">
        <f>IF('2.1 Data FSVA 2025 &amp; Bobot'!E221="","",'2.1 Data FSVA 2025 &amp; Bobot'!E221)</f>
        <v/>
      </c>
      <c r="F221" s="2" t="str">
        <f>IF('2.1 Data FSVA 2025 &amp; Bobot'!F221="","",'2.1 Data FSVA 2025 &amp; Bobot'!F221)</f>
        <v/>
      </c>
      <c r="G221" s="64" t="str">
        <f>IF('2.1 Data FSVA 2025 &amp; Bobot'!G221="","",IF('2.1 Data FSVA 2025 &amp; Bobot'!G221&gt;='2.4 Prioritas Individu'!$Y$7,1,IF('2.1 Data FSVA 2025 &amp; Bobot'!G221&gt;='2.4 Prioritas Individu'!$Y$8,2,IF('2.1 Data FSVA 2025 &amp; Bobot'!G221&gt;='2.4 Prioritas Individu'!$Y$9,3,IF('2.1 Data FSVA 2025 &amp; Bobot'!G221&gt;='2.4 Prioritas Individu'!$Y$10,4,IF('2.1 Data FSVA 2025 &amp; Bobot'!G221&gt;='2.4 Prioritas Individu'!$Y$11,5,6))))))</f>
        <v/>
      </c>
      <c r="H221" s="64" t="str">
        <f>IF('2.1 Data FSVA 2025 &amp; Bobot'!I221="","",IF('2.1 Data FSVA 2025 &amp; Bobot'!I221&lt;'2.4 Prioritas Individu'!$Z$7,1,IF('2.1 Data FSVA 2025 &amp; Bobot'!I221&lt;'2.4 Prioritas Individu'!$Z$8,2,IF('2.1 Data FSVA 2025 &amp; Bobot'!I221&lt;'2.4 Prioritas Individu'!$Z$9,3,IF('2.1 Data FSVA 2025 &amp; Bobot'!I221&lt;'2.4 Prioritas Individu'!$Z$10,4,IF('2.1 Data FSVA 2025 &amp; Bobot'!I221&lt;'2.4 Prioritas Individu'!$Z$11,5,6))))))</f>
        <v/>
      </c>
      <c r="I221" s="64" t="str">
        <f>IF('2.1 Data FSVA 2025 &amp; Bobot'!K221="","",IF('2.1 Data FSVA 2025 &amp; Bobot'!K221&lt;'2.4 Prioritas Individu'!AA$7,1,IF('2.1 Data FSVA 2025 &amp; Bobot'!K221&lt;'2.4 Prioritas Individu'!AA$8,2,IF('2.1 Data FSVA 2025 &amp; Bobot'!K221&lt;'2.4 Prioritas Individu'!AA$9,3,IF('2.1 Data FSVA 2025 &amp; Bobot'!K221&lt;'2.4 Prioritas Individu'!AA$10,4,IF('2.1 Data FSVA 2025 &amp; Bobot'!K221&lt;'2.4 Prioritas Individu'!AA$11,5,6))))))</f>
        <v/>
      </c>
      <c r="J221" s="64" t="str">
        <f>IF('2.1 Data FSVA 2025 &amp; Bobot'!M221="","",IF('2.1 Data FSVA 2025 &amp; Bobot'!M221&lt;'2.4 Prioritas Individu'!AB$7,1,IF('2.1 Data FSVA 2025 &amp; Bobot'!M221&lt;'2.4 Prioritas Individu'!AB$8,2,IF('2.1 Data FSVA 2025 &amp; Bobot'!M221&lt;'2.4 Prioritas Individu'!AB$9,3,IF('2.1 Data FSVA 2025 &amp; Bobot'!M221&lt;'2.4 Prioritas Individu'!AB$10,4,IF('2.1 Data FSVA 2025 &amp; Bobot'!M221&lt;'2.4 Prioritas Individu'!AB$11,5,6))))))</f>
        <v/>
      </c>
      <c r="K221" s="64" t="str">
        <f>IF('2.1 Data FSVA 2025 &amp; Bobot'!O221="","",IF('2.1 Data FSVA 2025 &amp; Bobot'!O221&gt;='2.4 Prioritas Individu'!AC$7,1,IF('2.1 Data FSVA 2025 &amp; Bobot'!O221&gt;='2.4 Prioritas Individu'!AC$8,2,IF('2.1 Data FSVA 2025 &amp; Bobot'!O221&gt;='2.4 Prioritas Individu'!AC$9,3,IF('2.1 Data FSVA 2025 &amp; Bobot'!O221&gt;='2.4 Prioritas Individu'!AC$10,4,IF('2.1 Data FSVA 2025 &amp; Bobot'!O221&gt;='2.4 Prioritas Individu'!AC$11,5,6))))))</f>
        <v/>
      </c>
      <c r="L221" s="64" t="str">
        <f>IF('2.1 Data FSVA 2025 &amp; Bobot'!Q221="","",IF('2.1 Data FSVA 2025 &amp; Bobot'!Q221&gt;='2.4 Prioritas Individu'!AD$7,1,IF('2.1 Data FSVA 2025 &amp; Bobot'!Q221&gt;='2.4 Prioritas Individu'!AD$8,2,IF('2.1 Data FSVA 2025 &amp; Bobot'!Q221&gt;='2.4 Prioritas Individu'!AD$9,3,IF('2.1 Data FSVA 2025 &amp; Bobot'!Q221&gt;='2.4 Prioritas Individu'!AD$10,4,IF('2.1 Data FSVA 2025 &amp; Bobot'!Q221&gt;='2.4 Prioritas Individu'!AD$11,5,6))))))</f>
        <v/>
      </c>
      <c r="M221" s="64" t="str">
        <f>IF('2.1 Data FSVA 2025 &amp; Bobot'!S221="","",IF('2.1 Data FSVA 2025 &amp; Bobot'!S221&gt;='2.4 Prioritas Individu'!AE$7,1,IF('2.1 Data FSVA 2025 &amp; Bobot'!S221&gt;='2.4 Prioritas Individu'!AE$8,2,IF('2.1 Data FSVA 2025 &amp; Bobot'!S221&gt;='2.4 Prioritas Individu'!AE$9,3,IF('2.1 Data FSVA 2025 &amp; Bobot'!S221&gt;='2.4 Prioritas Individu'!AE$10,4,IF('2.1 Data FSVA 2025 &amp; Bobot'!S221&gt;='2.4 Prioritas Individu'!AE$11,5,6))))))</f>
        <v/>
      </c>
      <c r="N221" s="64" t="str">
        <f>IF('2.1 Data FSVA 2025 &amp; Bobot'!U221="","",IF('2.1 Data FSVA 2025 &amp; Bobot'!U221&lt;'2.4 Prioritas Individu'!AF$7,1,IF('2.1 Data FSVA 2025 &amp; Bobot'!U221&lt;'2.4 Prioritas Individu'!AF$8,2,IF('2.1 Data FSVA 2025 &amp; Bobot'!U221&lt;'2.4 Prioritas Individu'!AF$9,3,IF('2.1 Data FSVA 2025 &amp; Bobot'!U221&lt;'2.4 Prioritas Individu'!AF$10,4,IF('2.1 Data FSVA 2025 &amp; Bobot'!U221&lt;'2.4 Prioritas Individu'!AF$11,5,6))))))</f>
        <v/>
      </c>
      <c r="O221" s="64" t="str">
        <f>IF('2.1 Data FSVA 2025 &amp; Bobot'!W221="","",IF('2.1 Data FSVA 2025 &amp; Bobot'!W221&gt;='2.4 Prioritas Individu'!AG$7,1,IF('2.1 Data FSVA 2025 &amp; Bobot'!W221&gt;='2.4 Prioritas Individu'!AG$8,2,IF('2.1 Data FSVA 2025 &amp; Bobot'!W221&gt;='2.4 Prioritas Individu'!AG$9,3,IF('2.1 Data FSVA 2025 &amp; Bobot'!W221&gt;='2.4 Prioritas Individu'!AG$10,4,IF('2.1 Data FSVA 2025 &amp; Bobot'!W221&gt;='2.4 Prioritas Individu'!AG$11,5,6))))))</f>
        <v/>
      </c>
      <c r="P221" s="64" t="str">
        <f>IF('2.1 Data FSVA 2025 &amp; Bobot'!Y221="","",IF('2.1 Data FSVA 2025 &amp; Bobot'!Y221&lt;'2.4 Prioritas Individu'!AH$7,1,IF('2.1 Data FSVA 2025 &amp; Bobot'!Y221&lt;'2.4 Prioritas Individu'!AH$8,2,IF('2.1 Data FSVA 2025 &amp; Bobot'!Y221&lt;'2.4 Prioritas Individu'!AH$9,3,IF('2.1 Data FSVA 2025 &amp; Bobot'!Y221&lt;'2.4 Prioritas Individu'!AH$10,4,IF('2.1 Data FSVA 2025 &amp; Bobot'!Y221&lt;'2.4 Prioritas Individu'!AH$11,5,6))))))</f>
        <v/>
      </c>
      <c r="Q221" s="64" t="str">
        <f>IF('2.1 Data FSVA 2025 &amp; Bobot'!AA221="","",IF('2.1 Data FSVA 2025 &amp; Bobot'!AA221&lt;'2.4 Prioritas Individu'!AI$7,1,IF('2.1 Data FSVA 2025 &amp; Bobot'!AA221&lt;'2.4 Prioritas Individu'!AI$8,2,IF('2.1 Data FSVA 2025 &amp; Bobot'!AA221&lt;'2.4 Prioritas Individu'!AI$9,3,IF('2.1 Data FSVA 2025 &amp; Bobot'!AA221&lt;'2.4 Prioritas Individu'!AI$10,4,IF('2.1 Data FSVA 2025 &amp; Bobot'!AA221&lt;'2.4 Prioritas Individu'!AI$11,5,6))))))</f>
        <v/>
      </c>
      <c r="R221" s="64" t="str">
        <f>IF('2.1 Data FSVA 2025 &amp; Bobot'!AC221="","",IF('2.1 Data FSVA 2025 &amp; Bobot'!AC221&gt;='2.4 Prioritas Individu'!AJ$7,1,IF('2.1 Data FSVA 2025 &amp; Bobot'!AC221&gt;='2.4 Prioritas Individu'!AJ$8,2,IF('2.1 Data FSVA 2025 &amp; Bobot'!AC221&gt;='2.4 Prioritas Individu'!AJ$9,3,4))))</f>
        <v/>
      </c>
      <c r="S221" s="4" t="str">
        <f>'2.3 Indeks &amp; Cut off Komposit'!U225</f>
        <v>-</v>
      </c>
      <c r="T221" s="1" t="str">
        <f t="shared" si="6"/>
        <v>-</v>
      </c>
      <c r="U221" s="64" t="str">
        <f t="shared" si="7"/>
        <v>-</v>
      </c>
    </row>
    <row r="222" spans="1:21" x14ac:dyDescent="0.3">
      <c r="A222" s="1" t="str">
        <f>IF('2.1 Data FSVA 2025 &amp; Bobot'!A222="","",'2.1 Data FSVA 2025 &amp; Bobot'!A222)</f>
        <v/>
      </c>
      <c r="B222" s="2" t="str">
        <f>IF('2.1 Data FSVA 2025 &amp; Bobot'!B222="","",'2.1 Data FSVA 2025 &amp; Bobot'!B222)</f>
        <v/>
      </c>
      <c r="C222" s="1" t="str">
        <f>IF('2.1 Data FSVA 2025 &amp; Bobot'!C222="","",'2.1 Data FSVA 2025 &amp; Bobot'!C222)</f>
        <v/>
      </c>
      <c r="D222" s="1" t="str">
        <f>IF('2.1 Data FSVA 2025 &amp; Bobot'!D222="","",'2.1 Data FSVA 2025 &amp; Bobot'!D222)</f>
        <v/>
      </c>
      <c r="E222" s="1" t="str">
        <f>IF('2.1 Data FSVA 2025 &amp; Bobot'!E222="","",'2.1 Data FSVA 2025 &amp; Bobot'!E222)</f>
        <v/>
      </c>
      <c r="F222" s="2" t="str">
        <f>IF('2.1 Data FSVA 2025 &amp; Bobot'!F222="","",'2.1 Data FSVA 2025 &amp; Bobot'!F222)</f>
        <v/>
      </c>
      <c r="G222" s="64" t="str">
        <f>IF('2.1 Data FSVA 2025 &amp; Bobot'!G222="","",IF('2.1 Data FSVA 2025 &amp; Bobot'!G222&gt;='2.4 Prioritas Individu'!$Y$7,1,IF('2.1 Data FSVA 2025 &amp; Bobot'!G222&gt;='2.4 Prioritas Individu'!$Y$8,2,IF('2.1 Data FSVA 2025 &amp; Bobot'!G222&gt;='2.4 Prioritas Individu'!$Y$9,3,IF('2.1 Data FSVA 2025 &amp; Bobot'!G222&gt;='2.4 Prioritas Individu'!$Y$10,4,IF('2.1 Data FSVA 2025 &amp; Bobot'!G222&gt;='2.4 Prioritas Individu'!$Y$11,5,6))))))</f>
        <v/>
      </c>
      <c r="H222" s="64" t="str">
        <f>IF('2.1 Data FSVA 2025 &amp; Bobot'!I222="","",IF('2.1 Data FSVA 2025 &amp; Bobot'!I222&lt;'2.4 Prioritas Individu'!$Z$7,1,IF('2.1 Data FSVA 2025 &amp; Bobot'!I222&lt;'2.4 Prioritas Individu'!$Z$8,2,IF('2.1 Data FSVA 2025 &amp; Bobot'!I222&lt;'2.4 Prioritas Individu'!$Z$9,3,IF('2.1 Data FSVA 2025 &amp; Bobot'!I222&lt;'2.4 Prioritas Individu'!$Z$10,4,IF('2.1 Data FSVA 2025 &amp; Bobot'!I222&lt;'2.4 Prioritas Individu'!$Z$11,5,6))))))</f>
        <v/>
      </c>
      <c r="I222" s="64" t="str">
        <f>IF('2.1 Data FSVA 2025 &amp; Bobot'!K222="","",IF('2.1 Data FSVA 2025 &amp; Bobot'!K222&lt;'2.4 Prioritas Individu'!AA$7,1,IF('2.1 Data FSVA 2025 &amp; Bobot'!K222&lt;'2.4 Prioritas Individu'!AA$8,2,IF('2.1 Data FSVA 2025 &amp; Bobot'!K222&lt;'2.4 Prioritas Individu'!AA$9,3,IF('2.1 Data FSVA 2025 &amp; Bobot'!K222&lt;'2.4 Prioritas Individu'!AA$10,4,IF('2.1 Data FSVA 2025 &amp; Bobot'!K222&lt;'2.4 Prioritas Individu'!AA$11,5,6))))))</f>
        <v/>
      </c>
      <c r="J222" s="64" t="str">
        <f>IF('2.1 Data FSVA 2025 &amp; Bobot'!M222="","",IF('2.1 Data FSVA 2025 &amp; Bobot'!M222&lt;'2.4 Prioritas Individu'!AB$7,1,IF('2.1 Data FSVA 2025 &amp; Bobot'!M222&lt;'2.4 Prioritas Individu'!AB$8,2,IF('2.1 Data FSVA 2025 &amp; Bobot'!M222&lt;'2.4 Prioritas Individu'!AB$9,3,IF('2.1 Data FSVA 2025 &amp; Bobot'!M222&lt;'2.4 Prioritas Individu'!AB$10,4,IF('2.1 Data FSVA 2025 &amp; Bobot'!M222&lt;'2.4 Prioritas Individu'!AB$11,5,6))))))</f>
        <v/>
      </c>
      <c r="K222" s="64" t="str">
        <f>IF('2.1 Data FSVA 2025 &amp; Bobot'!O222="","",IF('2.1 Data FSVA 2025 &amp; Bobot'!O222&gt;='2.4 Prioritas Individu'!AC$7,1,IF('2.1 Data FSVA 2025 &amp; Bobot'!O222&gt;='2.4 Prioritas Individu'!AC$8,2,IF('2.1 Data FSVA 2025 &amp; Bobot'!O222&gt;='2.4 Prioritas Individu'!AC$9,3,IF('2.1 Data FSVA 2025 &amp; Bobot'!O222&gt;='2.4 Prioritas Individu'!AC$10,4,IF('2.1 Data FSVA 2025 &amp; Bobot'!O222&gt;='2.4 Prioritas Individu'!AC$11,5,6))))))</f>
        <v/>
      </c>
      <c r="L222" s="64" t="str">
        <f>IF('2.1 Data FSVA 2025 &amp; Bobot'!Q222="","",IF('2.1 Data FSVA 2025 &amp; Bobot'!Q222&gt;='2.4 Prioritas Individu'!AD$7,1,IF('2.1 Data FSVA 2025 &amp; Bobot'!Q222&gt;='2.4 Prioritas Individu'!AD$8,2,IF('2.1 Data FSVA 2025 &amp; Bobot'!Q222&gt;='2.4 Prioritas Individu'!AD$9,3,IF('2.1 Data FSVA 2025 &amp; Bobot'!Q222&gt;='2.4 Prioritas Individu'!AD$10,4,IF('2.1 Data FSVA 2025 &amp; Bobot'!Q222&gt;='2.4 Prioritas Individu'!AD$11,5,6))))))</f>
        <v/>
      </c>
      <c r="M222" s="64" t="str">
        <f>IF('2.1 Data FSVA 2025 &amp; Bobot'!S222="","",IF('2.1 Data FSVA 2025 &amp; Bobot'!S222&gt;='2.4 Prioritas Individu'!AE$7,1,IF('2.1 Data FSVA 2025 &amp; Bobot'!S222&gt;='2.4 Prioritas Individu'!AE$8,2,IF('2.1 Data FSVA 2025 &amp; Bobot'!S222&gt;='2.4 Prioritas Individu'!AE$9,3,IF('2.1 Data FSVA 2025 &amp; Bobot'!S222&gt;='2.4 Prioritas Individu'!AE$10,4,IF('2.1 Data FSVA 2025 &amp; Bobot'!S222&gt;='2.4 Prioritas Individu'!AE$11,5,6))))))</f>
        <v/>
      </c>
      <c r="N222" s="64" t="str">
        <f>IF('2.1 Data FSVA 2025 &amp; Bobot'!U222="","",IF('2.1 Data FSVA 2025 &amp; Bobot'!U222&lt;'2.4 Prioritas Individu'!AF$7,1,IF('2.1 Data FSVA 2025 &amp; Bobot'!U222&lt;'2.4 Prioritas Individu'!AF$8,2,IF('2.1 Data FSVA 2025 &amp; Bobot'!U222&lt;'2.4 Prioritas Individu'!AF$9,3,IF('2.1 Data FSVA 2025 &amp; Bobot'!U222&lt;'2.4 Prioritas Individu'!AF$10,4,IF('2.1 Data FSVA 2025 &amp; Bobot'!U222&lt;'2.4 Prioritas Individu'!AF$11,5,6))))))</f>
        <v/>
      </c>
      <c r="O222" s="64" t="str">
        <f>IF('2.1 Data FSVA 2025 &amp; Bobot'!W222="","",IF('2.1 Data FSVA 2025 &amp; Bobot'!W222&gt;='2.4 Prioritas Individu'!AG$7,1,IF('2.1 Data FSVA 2025 &amp; Bobot'!W222&gt;='2.4 Prioritas Individu'!AG$8,2,IF('2.1 Data FSVA 2025 &amp; Bobot'!W222&gt;='2.4 Prioritas Individu'!AG$9,3,IF('2.1 Data FSVA 2025 &amp; Bobot'!W222&gt;='2.4 Prioritas Individu'!AG$10,4,IF('2.1 Data FSVA 2025 &amp; Bobot'!W222&gt;='2.4 Prioritas Individu'!AG$11,5,6))))))</f>
        <v/>
      </c>
      <c r="P222" s="64" t="str">
        <f>IF('2.1 Data FSVA 2025 &amp; Bobot'!Y222="","",IF('2.1 Data FSVA 2025 &amp; Bobot'!Y222&lt;'2.4 Prioritas Individu'!AH$7,1,IF('2.1 Data FSVA 2025 &amp; Bobot'!Y222&lt;'2.4 Prioritas Individu'!AH$8,2,IF('2.1 Data FSVA 2025 &amp; Bobot'!Y222&lt;'2.4 Prioritas Individu'!AH$9,3,IF('2.1 Data FSVA 2025 &amp; Bobot'!Y222&lt;'2.4 Prioritas Individu'!AH$10,4,IF('2.1 Data FSVA 2025 &amp; Bobot'!Y222&lt;'2.4 Prioritas Individu'!AH$11,5,6))))))</f>
        <v/>
      </c>
      <c r="Q222" s="64" t="str">
        <f>IF('2.1 Data FSVA 2025 &amp; Bobot'!AA222="","",IF('2.1 Data FSVA 2025 &amp; Bobot'!AA222&lt;'2.4 Prioritas Individu'!AI$7,1,IF('2.1 Data FSVA 2025 &amp; Bobot'!AA222&lt;'2.4 Prioritas Individu'!AI$8,2,IF('2.1 Data FSVA 2025 &amp; Bobot'!AA222&lt;'2.4 Prioritas Individu'!AI$9,3,IF('2.1 Data FSVA 2025 &amp; Bobot'!AA222&lt;'2.4 Prioritas Individu'!AI$10,4,IF('2.1 Data FSVA 2025 &amp; Bobot'!AA222&lt;'2.4 Prioritas Individu'!AI$11,5,6))))))</f>
        <v/>
      </c>
      <c r="R222" s="64" t="str">
        <f>IF('2.1 Data FSVA 2025 &amp; Bobot'!AC222="","",IF('2.1 Data FSVA 2025 &amp; Bobot'!AC222&gt;='2.4 Prioritas Individu'!AJ$7,1,IF('2.1 Data FSVA 2025 &amp; Bobot'!AC222&gt;='2.4 Prioritas Individu'!AJ$8,2,IF('2.1 Data FSVA 2025 &amp; Bobot'!AC222&gt;='2.4 Prioritas Individu'!AJ$9,3,4))))</f>
        <v/>
      </c>
      <c r="S222" s="4" t="str">
        <f>'2.3 Indeks &amp; Cut off Komposit'!U226</f>
        <v>-</v>
      </c>
      <c r="T222" s="1" t="str">
        <f t="shared" si="6"/>
        <v>-</v>
      </c>
      <c r="U222" s="64" t="str">
        <f t="shared" si="7"/>
        <v>-</v>
      </c>
    </row>
    <row r="223" spans="1:21" x14ac:dyDescent="0.3">
      <c r="A223" s="1" t="str">
        <f>IF('2.1 Data FSVA 2025 &amp; Bobot'!A223="","",'2.1 Data FSVA 2025 &amp; Bobot'!A223)</f>
        <v/>
      </c>
      <c r="B223" s="2" t="str">
        <f>IF('2.1 Data FSVA 2025 &amp; Bobot'!B223="","",'2.1 Data FSVA 2025 &amp; Bobot'!B223)</f>
        <v/>
      </c>
      <c r="C223" s="1" t="str">
        <f>IF('2.1 Data FSVA 2025 &amp; Bobot'!C223="","",'2.1 Data FSVA 2025 &amp; Bobot'!C223)</f>
        <v/>
      </c>
      <c r="D223" s="1" t="str">
        <f>IF('2.1 Data FSVA 2025 &amp; Bobot'!D223="","",'2.1 Data FSVA 2025 &amp; Bobot'!D223)</f>
        <v/>
      </c>
      <c r="E223" s="1" t="str">
        <f>IF('2.1 Data FSVA 2025 &amp; Bobot'!E223="","",'2.1 Data FSVA 2025 &amp; Bobot'!E223)</f>
        <v/>
      </c>
      <c r="F223" s="2" t="str">
        <f>IF('2.1 Data FSVA 2025 &amp; Bobot'!F223="","",'2.1 Data FSVA 2025 &amp; Bobot'!F223)</f>
        <v/>
      </c>
      <c r="G223" s="64" t="str">
        <f>IF('2.1 Data FSVA 2025 &amp; Bobot'!G223="","",IF('2.1 Data FSVA 2025 &amp; Bobot'!G223&gt;='2.4 Prioritas Individu'!$Y$7,1,IF('2.1 Data FSVA 2025 &amp; Bobot'!G223&gt;='2.4 Prioritas Individu'!$Y$8,2,IF('2.1 Data FSVA 2025 &amp; Bobot'!G223&gt;='2.4 Prioritas Individu'!$Y$9,3,IF('2.1 Data FSVA 2025 &amp; Bobot'!G223&gt;='2.4 Prioritas Individu'!$Y$10,4,IF('2.1 Data FSVA 2025 &amp; Bobot'!G223&gt;='2.4 Prioritas Individu'!$Y$11,5,6))))))</f>
        <v/>
      </c>
      <c r="H223" s="64" t="str">
        <f>IF('2.1 Data FSVA 2025 &amp; Bobot'!I223="","",IF('2.1 Data FSVA 2025 &amp; Bobot'!I223&lt;'2.4 Prioritas Individu'!$Z$7,1,IF('2.1 Data FSVA 2025 &amp; Bobot'!I223&lt;'2.4 Prioritas Individu'!$Z$8,2,IF('2.1 Data FSVA 2025 &amp; Bobot'!I223&lt;'2.4 Prioritas Individu'!$Z$9,3,IF('2.1 Data FSVA 2025 &amp; Bobot'!I223&lt;'2.4 Prioritas Individu'!$Z$10,4,IF('2.1 Data FSVA 2025 &amp; Bobot'!I223&lt;'2.4 Prioritas Individu'!$Z$11,5,6))))))</f>
        <v/>
      </c>
      <c r="I223" s="64" t="str">
        <f>IF('2.1 Data FSVA 2025 &amp; Bobot'!K223="","",IF('2.1 Data FSVA 2025 &amp; Bobot'!K223&lt;'2.4 Prioritas Individu'!AA$7,1,IF('2.1 Data FSVA 2025 &amp; Bobot'!K223&lt;'2.4 Prioritas Individu'!AA$8,2,IF('2.1 Data FSVA 2025 &amp; Bobot'!K223&lt;'2.4 Prioritas Individu'!AA$9,3,IF('2.1 Data FSVA 2025 &amp; Bobot'!K223&lt;'2.4 Prioritas Individu'!AA$10,4,IF('2.1 Data FSVA 2025 &amp; Bobot'!K223&lt;'2.4 Prioritas Individu'!AA$11,5,6))))))</f>
        <v/>
      </c>
      <c r="J223" s="64" t="str">
        <f>IF('2.1 Data FSVA 2025 &amp; Bobot'!M223="","",IF('2.1 Data FSVA 2025 &amp; Bobot'!M223&lt;'2.4 Prioritas Individu'!AB$7,1,IF('2.1 Data FSVA 2025 &amp; Bobot'!M223&lt;'2.4 Prioritas Individu'!AB$8,2,IF('2.1 Data FSVA 2025 &amp; Bobot'!M223&lt;'2.4 Prioritas Individu'!AB$9,3,IF('2.1 Data FSVA 2025 &amp; Bobot'!M223&lt;'2.4 Prioritas Individu'!AB$10,4,IF('2.1 Data FSVA 2025 &amp; Bobot'!M223&lt;'2.4 Prioritas Individu'!AB$11,5,6))))))</f>
        <v/>
      </c>
      <c r="K223" s="64" t="str">
        <f>IF('2.1 Data FSVA 2025 &amp; Bobot'!O223="","",IF('2.1 Data FSVA 2025 &amp; Bobot'!O223&gt;='2.4 Prioritas Individu'!AC$7,1,IF('2.1 Data FSVA 2025 &amp; Bobot'!O223&gt;='2.4 Prioritas Individu'!AC$8,2,IF('2.1 Data FSVA 2025 &amp; Bobot'!O223&gt;='2.4 Prioritas Individu'!AC$9,3,IF('2.1 Data FSVA 2025 &amp; Bobot'!O223&gt;='2.4 Prioritas Individu'!AC$10,4,IF('2.1 Data FSVA 2025 &amp; Bobot'!O223&gt;='2.4 Prioritas Individu'!AC$11,5,6))))))</f>
        <v/>
      </c>
      <c r="L223" s="64" t="str">
        <f>IF('2.1 Data FSVA 2025 &amp; Bobot'!Q223="","",IF('2.1 Data FSVA 2025 &amp; Bobot'!Q223&gt;='2.4 Prioritas Individu'!AD$7,1,IF('2.1 Data FSVA 2025 &amp; Bobot'!Q223&gt;='2.4 Prioritas Individu'!AD$8,2,IF('2.1 Data FSVA 2025 &amp; Bobot'!Q223&gt;='2.4 Prioritas Individu'!AD$9,3,IF('2.1 Data FSVA 2025 &amp; Bobot'!Q223&gt;='2.4 Prioritas Individu'!AD$10,4,IF('2.1 Data FSVA 2025 &amp; Bobot'!Q223&gt;='2.4 Prioritas Individu'!AD$11,5,6))))))</f>
        <v/>
      </c>
      <c r="M223" s="64" t="str">
        <f>IF('2.1 Data FSVA 2025 &amp; Bobot'!S223="","",IF('2.1 Data FSVA 2025 &amp; Bobot'!S223&gt;='2.4 Prioritas Individu'!AE$7,1,IF('2.1 Data FSVA 2025 &amp; Bobot'!S223&gt;='2.4 Prioritas Individu'!AE$8,2,IF('2.1 Data FSVA 2025 &amp; Bobot'!S223&gt;='2.4 Prioritas Individu'!AE$9,3,IF('2.1 Data FSVA 2025 &amp; Bobot'!S223&gt;='2.4 Prioritas Individu'!AE$10,4,IF('2.1 Data FSVA 2025 &amp; Bobot'!S223&gt;='2.4 Prioritas Individu'!AE$11,5,6))))))</f>
        <v/>
      </c>
      <c r="N223" s="64" t="str">
        <f>IF('2.1 Data FSVA 2025 &amp; Bobot'!U223="","",IF('2.1 Data FSVA 2025 &amp; Bobot'!U223&lt;'2.4 Prioritas Individu'!AF$7,1,IF('2.1 Data FSVA 2025 &amp; Bobot'!U223&lt;'2.4 Prioritas Individu'!AF$8,2,IF('2.1 Data FSVA 2025 &amp; Bobot'!U223&lt;'2.4 Prioritas Individu'!AF$9,3,IF('2.1 Data FSVA 2025 &amp; Bobot'!U223&lt;'2.4 Prioritas Individu'!AF$10,4,IF('2.1 Data FSVA 2025 &amp; Bobot'!U223&lt;'2.4 Prioritas Individu'!AF$11,5,6))))))</f>
        <v/>
      </c>
      <c r="O223" s="64" t="str">
        <f>IF('2.1 Data FSVA 2025 &amp; Bobot'!W223="","",IF('2.1 Data FSVA 2025 &amp; Bobot'!W223&gt;='2.4 Prioritas Individu'!AG$7,1,IF('2.1 Data FSVA 2025 &amp; Bobot'!W223&gt;='2.4 Prioritas Individu'!AG$8,2,IF('2.1 Data FSVA 2025 &amp; Bobot'!W223&gt;='2.4 Prioritas Individu'!AG$9,3,IF('2.1 Data FSVA 2025 &amp; Bobot'!W223&gt;='2.4 Prioritas Individu'!AG$10,4,IF('2.1 Data FSVA 2025 &amp; Bobot'!W223&gt;='2.4 Prioritas Individu'!AG$11,5,6))))))</f>
        <v/>
      </c>
      <c r="P223" s="64" t="str">
        <f>IF('2.1 Data FSVA 2025 &amp; Bobot'!Y223="","",IF('2.1 Data FSVA 2025 &amp; Bobot'!Y223&lt;'2.4 Prioritas Individu'!AH$7,1,IF('2.1 Data FSVA 2025 &amp; Bobot'!Y223&lt;'2.4 Prioritas Individu'!AH$8,2,IF('2.1 Data FSVA 2025 &amp; Bobot'!Y223&lt;'2.4 Prioritas Individu'!AH$9,3,IF('2.1 Data FSVA 2025 &amp; Bobot'!Y223&lt;'2.4 Prioritas Individu'!AH$10,4,IF('2.1 Data FSVA 2025 &amp; Bobot'!Y223&lt;'2.4 Prioritas Individu'!AH$11,5,6))))))</f>
        <v/>
      </c>
      <c r="Q223" s="64" t="str">
        <f>IF('2.1 Data FSVA 2025 &amp; Bobot'!AA223="","",IF('2.1 Data FSVA 2025 &amp; Bobot'!AA223&lt;'2.4 Prioritas Individu'!AI$7,1,IF('2.1 Data FSVA 2025 &amp; Bobot'!AA223&lt;'2.4 Prioritas Individu'!AI$8,2,IF('2.1 Data FSVA 2025 &amp; Bobot'!AA223&lt;'2.4 Prioritas Individu'!AI$9,3,IF('2.1 Data FSVA 2025 &amp; Bobot'!AA223&lt;'2.4 Prioritas Individu'!AI$10,4,IF('2.1 Data FSVA 2025 &amp; Bobot'!AA223&lt;'2.4 Prioritas Individu'!AI$11,5,6))))))</f>
        <v/>
      </c>
      <c r="R223" s="64" t="str">
        <f>IF('2.1 Data FSVA 2025 &amp; Bobot'!AC223="","",IF('2.1 Data FSVA 2025 &amp; Bobot'!AC223&gt;='2.4 Prioritas Individu'!AJ$7,1,IF('2.1 Data FSVA 2025 &amp; Bobot'!AC223&gt;='2.4 Prioritas Individu'!AJ$8,2,IF('2.1 Data FSVA 2025 &amp; Bobot'!AC223&gt;='2.4 Prioritas Individu'!AJ$9,3,4))))</f>
        <v/>
      </c>
      <c r="S223" s="4" t="str">
        <f>'2.3 Indeks &amp; Cut off Komposit'!U227</f>
        <v>-</v>
      </c>
      <c r="T223" s="1" t="str">
        <f t="shared" si="6"/>
        <v>-</v>
      </c>
      <c r="U223" s="64" t="str">
        <f t="shared" si="7"/>
        <v>-</v>
      </c>
    </row>
    <row r="224" spans="1:21" x14ac:dyDescent="0.3">
      <c r="A224" s="1" t="str">
        <f>IF('2.1 Data FSVA 2025 &amp; Bobot'!A224="","",'2.1 Data FSVA 2025 &amp; Bobot'!A224)</f>
        <v/>
      </c>
      <c r="B224" s="2" t="str">
        <f>IF('2.1 Data FSVA 2025 &amp; Bobot'!B224="","",'2.1 Data FSVA 2025 &amp; Bobot'!B224)</f>
        <v/>
      </c>
      <c r="C224" s="1" t="str">
        <f>IF('2.1 Data FSVA 2025 &amp; Bobot'!C224="","",'2.1 Data FSVA 2025 &amp; Bobot'!C224)</f>
        <v/>
      </c>
      <c r="D224" s="1" t="str">
        <f>IF('2.1 Data FSVA 2025 &amp; Bobot'!D224="","",'2.1 Data FSVA 2025 &amp; Bobot'!D224)</f>
        <v/>
      </c>
      <c r="E224" s="1" t="str">
        <f>IF('2.1 Data FSVA 2025 &amp; Bobot'!E224="","",'2.1 Data FSVA 2025 &amp; Bobot'!E224)</f>
        <v/>
      </c>
      <c r="F224" s="2" t="str">
        <f>IF('2.1 Data FSVA 2025 &amp; Bobot'!F224="","",'2.1 Data FSVA 2025 &amp; Bobot'!F224)</f>
        <v/>
      </c>
      <c r="G224" s="64" t="str">
        <f>IF('2.1 Data FSVA 2025 &amp; Bobot'!G224="","",IF('2.1 Data FSVA 2025 &amp; Bobot'!G224&gt;='2.4 Prioritas Individu'!$Y$7,1,IF('2.1 Data FSVA 2025 &amp; Bobot'!G224&gt;='2.4 Prioritas Individu'!$Y$8,2,IF('2.1 Data FSVA 2025 &amp; Bobot'!G224&gt;='2.4 Prioritas Individu'!$Y$9,3,IF('2.1 Data FSVA 2025 &amp; Bobot'!G224&gt;='2.4 Prioritas Individu'!$Y$10,4,IF('2.1 Data FSVA 2025 &amp; Bobot'!G224&gt;='2.4 Prioritas Individu'!$Y$11,5,6))))))</f>
        <v/>
      </c>
      <c r="H224" s="64" t="str">
        <f>IF('2.1 Data FSVA 2025 &amp; Bobot'!I224="","",IF('2.1 Data FSVA 2025 &amp; Bobot'!I224&lt;'2.4 Prioritas Individu'!$Z$7,1,IF('2.1 Data FSVA 2025 &amp; Bobot'!I224&lt;'2.4 Prioritas Individu'!$Z$8,2,IF('2.1 Data FSVA 2025 &amp; Bobot'!I224&lt;'2.4 Prioritas Individu'!$Z$9,3,IF('2.1 Data FSVA 2025 &amp; Bobot'!I224&lt;'2.4 Prioritas Individu'!$Z$10,4,IF('2.1 Data FSVA 2025 &amp; Bobot'!I224&lt;'2.4 Prioritas Individu'!$Z$11,5,6))))))</f>
        <v/>
      </c>
      <c r="I224" s="64" t="str">
        <f>IF('2.1 Data FSVA 2025 &amp; Bobot'!K224="","",IF('2.1 Data FSVA 2025 &amp; Bobot'!K224&lt;'2.4 Prioritas Individu'!AA$7,1,IF('2.1 Data FSVA 2025 &amp; Bobot'!K224&lt;'2.4 Prioritas Individu'!AA$8,2,IF('2.1 Data FSVA 2025 &amp; Bobot'!K224&lt;'2.4 Prioritas Individu'!AA$9,3,IF('2.1 Data FSVA 2025 &amp; Bobot'!K224&lt;'2.4 Prioritas Individu'!AA$10,4,IF('2.1 Data FSVA 2025 &amp; Bobot'!K224&lt;'2.4 Prioritas Individu'!AA$11,5,6))))))</f>
        <v/>
      </c>
      <c r="J224" s="64" t="str">
        <f>IF('2.1 Data FSVA 2025 &amp; Bobot'!M224="","",IF('2.1 Data FSVA 2025 &amp; Bobot'!M224&lt;'2.4 Prioritas Individu'!AB$7,1,IF('2.1 Data FSVA 2025 &amp; Bobot'!M224&lt;'2.4 Prioritas Individu'!AB$8,2,IF('2.1 Data FSVA 2025 &amp; Bobot'!M224&lt;'2.4 Prioritas Individu'!AB$9,3,IF('2.1 Data FSVA 2025 &amp; Bobot'!M224&lt;'2.4 Prioritas Individu'!AB$10,4,IF('2.1 Data FSVA 2025 &amp; Bobot'!M224&lt;'2.4 Prioritas Individu'!AB$11,5,6))))))</f>
        <v/>
      </c>
      <c r="K224" s="64" t="str">
        <f>IF('2.1 Data FSVA 2025 &amp; Bobot'!O224="","",IF('2.1 Data FSVA 2025 &amp; Bobot'!O224&gt;='2.4 Prioritas Individu'!AC$7,1,IF('2.1 Data FSVA 2025 &amp; Bobot'!O224&gt;='2.4 Prioritas Individu'!AC$8,2,IF('2.1 Data FSVA 2025 &amp; Bobot'!O224&gt;='2.4 Prioritas Individu'!AC$9,3,IF('2.1 Data FSVA 2025 &amp; Bobot'!O224&gt;='2.4 Prioritas Individu'!AC$10,4,IF('2.1 Data FSVA 2025 &amp; Bobot'!O224&gt;='2.4 Prioritas Individu'!AC$11,5,6))))))</f>
        <v/>
      </c>
      <c r="L224" s="64" t="str">
        <f>IF('2.1 Data FSVA 2025 &amp; Bobot'!Q224="","",IF('2.1 Data FSVA 2025 &amp; Bobot'!Q224&gt;='2.4 Prioritas Individu'!AD$7,1,IF('2.1 Data FSVA 2025 &amp; Bobot'!Q224&gt;='2.4 Prioritas Individu'!AD$8,2,IF('2.1 Data FSVA 2025 &amp; Bobot'!Q224&gt;='2.4 Prioritas Individu'!AD$9,3,IF('2.1 Data FSVA 2025 &amp; Bobot'!Q224&gt;='2.4 Prioritas Individu'!AD$10,4,IF('2.1 Data FSVA 2025 &amp; Bobot'!Q224&gt;='2.4 Prioritas Individu'!AD$11,5,6))))))</f>
        <v/>
      </c>
      <c r="M224" s="64" t="str">
        <f>IF('2.1 Data FSVA 2025 &amp; Bobot'!S224="","",IF('2.1 Data FSVA 2025 &amp; Bobot'!S224&gt;='2.4 Prioritas Individu'!AE$7,1,IF('2.1 Data FSVA 2025 &amp; Bobot'!S224&gt;='2.4 Prioritas Individu'!AE$8,2,IF('2.1 Data FSVA 2025 &amp; Bobot'!S224&gt;='2.4 Prioritas Individu'!AE$9,3,IF('2.1 Data FSVA 2025 &amp; Bobot'!S224&gt;='2.4 Prioritas Individu'!AE$10,4,IF('2.1 Data FSVA 2025 &amp; Bobot'!S224&gt;='2.4 Prioritas Individu'!AE$11,5,6))))))</f>
        <v/>
      </c>
      <c r="N224" s="64" t="str">
        <f>IF('2.1 Data FSVA 2025 &amp; Bobot'!U224="","",IF('2.1 Data FSVA 2025 &amp; Bobot'!U224&lt;'2.4 Prioritas Individu'!AF$7,1,IF('2.1 Data FSVA 2025 &amp; Bobot'!U224&lt;'2.4 Prioritas Individu'!AF$8,2,IF('2.1 Data FSVA 2025 &amp; Bobot'!U224&lt;'2.4 Prioritas Individu'!AF$9,3,IF('2.1 Data FSVA 2025 &amp; Bobot'!U224&lt;'2.4 Prioritas Individu'!AF$10,4,IF('2.1 Data FSVA 2025 &amp; Bobot'!U224&lt;'2.4 Prioritas Individu'!AF$11,5,6))))))</f>
        <v/>
      </c>
      <c r="O224" s="64" t="str">
        <f>IF('2.1 Data FSVA 2025 &amp; Bobot'!W224="","",IF('2.1 Data FSVA 2025 &amp; Bobot'!W224&gt;='2.4 Prioritas Individu'!AG$7,1,IF('2.1 Data FSVA 2025 &amp; Bobot'!W224&gt;='2.4 Prioritas Individu'!AG$8,2,IF('2.1 Data FSVA 2025 &amp; Bobot'!W224&gt;='2.4 Prioritas Individu'!AG$9,3,IF('2.1 Data FSVA 2025 &amp; Bobot'!W224&gt;='2.4 Prioritas Individu'!AG$10,4,IF('2.1 Data FSVA 2025 &amp; Bobot'!W224&gt;='2.4 Prioritas Individu'!AG$11,5,6))))))</f>
        <v/>
      </c>
      <c r="P224" s="64" t="str">
        <f>IF('2.1 Data FSVA 2025 &amp; Bobot'!Y224="","",IF('2.1 Data FSVA 2025 &amp; Bobot'!Y224&lt;'2.4 Prioritas Individu'!AH$7,1,IF('2.1 Data FSVA 2025 &amp; Bobot'!Y224&lt;'2.4 Prioritas Individu'!AH$8,2,IF('2.1 Data FSVA 2025 &amp; Bobot'!Y224&lt;'2.4 Prioritas Individu'!AH$9,3,IF('2.1 Data FSVA 2025 &amp; Bobot'!Y224&lt;'2.4 Prioritas Individu'!AH$10,4,IF('2.1 Data FSVA 2025 &amp; Bobot'!Y224&lt;'2.4 Prioritas Individu'!AH$11,5,6))))))</f>
        <v/>
      </c>
      <c r="Q224" s="64" t="str">
        <f>IF('2.1 Data FSVA 2025 &amp; Bobot'!AA224="","",IF('2.1 Data FSVA 2025 &amp; Bobot'!AA224&lt;'2.4 Prioritas Individu'!AI$7,1,IF('2.1 Data FSVA 2025 &amp; Bobot'!AA224&lt;'2.4 Prioritas Individu'!AI$8,2,IF('2.1 Data FSVA 2025 &amp; Bobot'!AA224&lt;'2.4 Prioritas Individu'!AI$9,3,IF('2.1 Data FSVA 2025 &amp; Bobot'!AA224&lt;'2.4 Prioritas Individu'!AI$10,4,IF('2.1 Data FSVA 2025 &amp; Bobot'!AA224&lt;'2.4 Prioritas Individu'!AI$11,5,6))))))</f>
        <v/>
      </c>
      <c r="R224" s="64" t="str">
        <f>IF('2.1 Data FSVA 2025 &amp; Bobot'!AC224="","",IF('2.1 Data FSVA 2025 &amp; Bobot'!AC224&gt;='2.4 Prioritas Individu'!AJ$7,1,IF('2.1 Data FSVA 2025 &amp; Bobot'!AC224&gt;='2.4 Prioritas Individu'!AJ$8,2,IF('2.1 Data FSVA 2025 &amp; Bobot'!AC224&gt;='2.4 Prioritas Individu'!AJ$9,3,4))))</f>
        <v/>
      </c>
      <c r="S224" s="4" t="str">
        <f>'2.3 Indeks &amp; Cut off Komposit'!U228</f>
        <v>-</v>
      </c>
      <c r="T224" s="1" t="str">
        <f t="shared" si="6"/>
        <v>-</v>
      </c>
      <c r="U224" s="64" t="str">
        <f t="shared" si="7"/>
        <v>-</v>
      </c>
    </row>
    <row r="225" spans="1:21" x14ac:dyDescent="0.3">
      <c r="A225" s="1" t="str">
        <f>IF('2.1 Data FSVA 2025 &amp; Bobot'!A225="","",'2.1 Data FSVA 2025 &amp; Bobot'!A225)</f>
        <v/>
      </c>
      <c r="B225" s="2" t="str">
        <f>IF('2.1 Data FSVA 2025 &amp; Bobot'!B225="","",'2.1 Data FSVA 2025 &amp; Bobot'!B225)</f>
        <v/>
      </c>
      <c r="C225" s="1" t="str">
        <f>IF('2.1 Data FSVA 2025 &amp; Bobot'!C225="","",'2.1 Data FSVA 2025 &amp; Bobot'!C225)</f>
        <v/>
      </c>
      <c r="D225" s="1" t="str">
        <f>IF('2.1 Data FSVA 2025 &amp; Bobot'!D225="","",'2.1 Data FSVA 2025 &amp; Bobot'!D225)</f>
        <v/>
      </c>
      <c r="E225" s="1" t="str">
        <f>IF('2.1 Data FSVA 2025 &amp; Bobot'!E225="","",'2.1 Data FSVA 2025 &amp; Bobot'!E225)</f>
        <v/>
      </c>
      <c r="F225" s="2" t="str">
        <f>IF('2.1 Data FSVA 2025 &amp; Bobot'!F225="","",'2.1 Data FSVA 2025 &amp; Bobot'!F225)</f>
        <v/>
      </c>
      <c r="G225" s="64" t="str">
        <f>IF('2.1 Data FSVA 2025 &amp; Bobot'!G225="","",IF('2.1 Data FSVA 2025 &amp; Bobot'!G225&gt;='2.4 Prioritas Individu'!$Y$7,1,IF('2.1 Data FSVA 2025 &amp; Bobot'!G225&gt;='2.4 Prioritas Individu'!$Y$8,2,IF('2.1 Data FSVA 2025 &amp; Bobot'!G225&gt;='2.4 Prioritas Individu'!$Y$9,3,IF('2.1 Data FSVA 2025 &amp; Bobot'!G225&gt;='2.4 Prioritas Individu'!$Y$10,4,IF('2.1 Data FSVA 2025 &amp; Bobot'!G225&gt;='2.4 Prioritas Individu'!$Y$11,5,6))))))</f>
        <v/>
      </c>
      <c r="H225" s="64" t="str">
        <f>IF('2.1 Data FSVA 2025 &amp; Bobot'!I225="","",IF('2.1 Data FSVA 2025 &amp; Bobot'!I225&lt;'2.4 Prioritas Individu'!$Z$7,1,IF('2.1 Data FSVA 2025 &amp; Bobot'!I225&lt;'2.4 Prioritas Individu'!$Z$8,2,IF('2.1 Data FSVA 2025 &amp; Bobot'!I225&lt;'2.4 Prioritas Individu'!$Z$9,3,IF('2.1 Data FSVA 2025 &amp; Bobot'!I225&lt;'2.4 Prioritas Individu'!$Z$10,4,IF('2.1 Data FSVA 2025 &amp; Bobot'!I225&lt;'2.4 Prioritas Individu'!$Z$11,5,6))))))</f>
        <v/>
      </c>
      <c r="I225" s="64" t="str">
        <f>IF('2.1 Data FSVA 2025 &amp; Bobot'!K225="","",IF('2.1 Data FSVA 2025 &amp; Bobot'!K225&lt;'2.4 Prioritas Individu'!AA$7,1,IF('2.1 Data FSVA 2025 &amp; Bobot'!K225&lt;'2.4 Prioritas Individu'!AA$8,2,IF('2.1 Data FSVA 2025 &amp; Bobot'!K225&lt;'2.4 Prioritas Individu'!AA$9,3,IF('2.1 Data FSVA 2025 &amp; Bobot'!K225&lt;'2.4 Prioritas Individu'!AA$10,4,IF('2.1 Data FSVA 2025 &amp; Bobot'!K225&lt;'2.4 Prioritas Individu'!AA$11,5,6))))))</f>
        <v/>
      </c>
      <c r="J225" s="64" t="str">
        <f>IF('2.1 Data FSVA 2025 &amp; Bobot'!M225="","",IF('2.1 Data FSVA 2025 &amp; Bobot'!M225&lt;'2.4 Prioritas Individu'!AB$7,1,IF('2.1 Data FSVA 2025 &amp; Bobot'!M225&lt;'2.4 Prioritas Individu'!AB$8,2,IF('2.1 Data FSVA 2025 &amp; Bobot'!M225&lt;'2.4 Prioritas Individu'!AB$9,3,IF('2.1 Data FSVA 2025 &amp; Bobot'!M225&lt;'2.4 Prioritas Individu'!AB$10,4,IF('2.1 Data FSVA 2025 &amp; Bobot'!M225&lt;'2.4 Prioritas Individu'!AB$11,5,6))))))</f>
        <v/>
      </c>
      <c r="K225" s="64" t="str">
        <f>IF('2.1 Data FSVA 2025 &amp; Bobot'!O225="","",IF('2.1 Data FSVA 2025 &amp; Bobot'!O225&gt;='2.4 Prioritas Individu'!AC$7,1,IF('2.1 Data FSVA 2025 &amp; Bobot'!O225&gt;='2.4 Prioritas Individu'!AC$8,2,IF('2.1 Data FSVA 2025 &amp; Bobot'!O225&gt;='2.4 Prioritas Individu'!AC$9,3,IF('2.1 Data FSVA 2025 &amp; Bobot'!O225&gt;='2.4 Prioritas Individu'!AC$10,4,IF('2.1 Data FSVA 2025 &amp; Bobot'!O225&gt;='2.4 Prioritas Individu'!AC$11,5,6))))))</f>
        <v/>
      </c>
      <c r="L225" s="64" t="str">
        <f>IF('2.1 Data FSVA 2025 &amp; Bobot'!Q225="","",IF('2.1 Data FSVA 2025 &amp; Bobot'!Q225&gt;='2.4 Prioritas Individu'!AD$7,1,IF('2.1 Data FSVA 2025 &amp; Bobot'!Q225&gt;='2.4 Prioritas Individu'!AD$8,2,IF('2.1 Data FSVA 2025 &amp; Bobot'!Q225&gt;='2.4 Prioritas Individu'!AD$9,3,IF('2.1 Data FSVA 2025 &amp; Bobot'!Q225&gt;='2.4 Prioritas Individu'!AD$10,4,IF('2.1 Data FSVA 2025 &amp; Bobot'!Q225&gt;='2.4 Prioritas Individu'!AD$11,5,6))))))</f>
        <v/>
      </c>
      <c r="M225" s="64" t="str">
        <f>IF('2.1 Data FSVA 2025 &amp; Bobot'!S225="","",IF('2.1 Data FSVA 2025 &amp; Bobot'!S225&gt;='2.4 Prioritas Individu'!AE$7,1,IF('2.1 Data FSVA 2025 &amp; Bobot'!S225&gt;='2.4 Prioritas Individu'!AE$8,2,IF('2.1 Data FSVA 2025 &amp; Bobot'!S225&gt;='2.4 Prioritas Individu'!AE$9,3,IF('2.1 Data FSVA 2025 &amp; Bobot'!S225&gt;='2.4 Prioritas Individu'!AE$10,4,IF('2.1 Data FSVA 2025 &amp; Bobot'!S225&gt;='2.4 Prioritas Individu'!AE$11,5,6))))))</f>
        <v/>
      </c>
      <c r="N225" s="64" t="str">
        <f>IF('2.1 Data FSVA 2025 &amp; Bobot'!U225="","",IF('2.1 Data FSVA 2025 &amp; Bobot'!U225&lt;'2.4 Prioritas Individu'!AF$7,1,IF('2.1 Data FSVA 2025 &amp; Bobot'!U225&lt;'2.4 Prioritas Individu'!AF$8,2,IF('2.1 Data FSVA 2025 &amp; Bobot'!U225&lt;'2.4 Prioritas Individu'!AF$9,3,IF('2.1 Data FSVA 2025 &amp; Bobot'!U225&lt;'2.4 Prioritas Individu'!AF$10,4,IF('2.1 Data FSVA 2025 &amp; Bobot'!U225&lt;'2.4 Prioritas Individu'!AF$11,5,6))))))</f>
        <v/>
      </c>
      <c r="O225" s="64" t="str">
        <f>IF('2.1 Data FSVA 2025 &amp; Bobot'!W225="","",IF('2.1 Data FSVA 2025 &amp; Bobot'!W225&gt;='2.4 Prioritas Individu'!AG$7,1,IF('2.1 Data FSVA 2025 &amp; Bobot'!W225&gt;='2.4 Prioritas Individu'!AG$8,2,IF('2.1 Data FSVA 2025 &amp; Bobot'!W225&gt;='2.4 Prioritas Individu'!AG$9,3,IF('2.1 Data FSVA 2025 &amp; Bobot'!W225&gt;='2.4 Prioritas Individu'!AG$10,4,IF('2.1 Data FSVA 2025 &amp; Bobot'!W225&gt;='2.4 Prioritas Individu'!AG$11,5,6))))))</f>
        <v/>
      </c>
      <c r="P225" s="64" t="str">
        <f>IF('2.1 Data FSVA 2025 &amp; Bobot'!Y225="","",IF('2.1 Data FSVA 2025 &amp; Bobot'!Y225&lt;'2.4 Prioritas Individu'!AH$7,1,IF('2.1 Data FSVA 2025 &amp; Bobot'!Y225&lt;'2.4 Prioritas Individu'!AH$8,2,IF('2.1 Data FSVA 2025 &amp; Bobot'!Y225&lt;'2.4 Prioritas Individu'!AH$9,3,IF('2.1 Data FSVA 2025 &amp; Bobot'!Y225&lt;'2.4 Prioritas Individu'!AH$10,4,IF('2.1 Data FSVA 2025 &amp; Bobot'!Y225&lt;'2.4 Prioritas Individu'!AH$11,5,6))))))</f>
        <v/>
      </c>
      <c r="Q225" s="64" t="str">
        <f>IF('2.1 Data FSVA 2025 &amp; Bobot'!AA225="","",IF('2.1 Data FSVA 2025 &amp; Bobot'!AA225&lt;'2.4 Prioritas Individu'!AI$7,1,IF('2.1 Data FSVA 2025 &amp; Bobot'!AA225&lt;'2.4 Prioritas Individu'!AI$8,2,IF('2.1 Data FSVA 2025 &amp; Bobot'!AA225&lt;'2.4 Prioritas Individu'!AI$9,3,IF('2.1 Data FSVA 2025 &amp; Bobot'!AA225&lt;'2.4 Prioritas Individu'!AI$10,4,IF('2.1 Data FSVA 2025 &amp; Bobot'!AA225&lt;'2.4 Prioritas Individu'!AI$11,5,6))))))</f>
        <v/>
      </c>
      <c r="R225" s="64" t="str">
        <f>IF('2.1 Data FSVA 2025 &amp; Bobot'!AC225="","",IF('2.1 Data FSVA 2025 &amp; Bobot'!AC225&gt;='2.4 Prioritas Individu'!AJ$7,1,IF('2.1 Data FSVA 2025 &amp; Bobot'!AC225&gt;='2.4 Prioritas Individu'!AJ$8,2,IF('2.1 Data FSVA 2025 &amp; Bobot'!AC225&gt;='2.4 Prioritas Individu'!AJ$9,3,4))))</f>
        <v/>
      </c>
      <c r="S225" s="4" t="str">
        <f>'2.3 Indeks &amp; Cut off Komposit'!U229</f>
        <v>-</v>
      </c>
      <c r="T225" s="1" t="str">
        <f t="shared" si="6"/>
        <v>-</v>
      </c>
      <c r="U225" s="64" t="str">
        <f t="shared" si="7"/>
        <v>-</v>
      </c>
    </row>
    <row r="226" spans="1:21" x14ac:dyDescent="0.3">
      <c r="A226" s="1" t="str">
        <f>IF('2.1 Data FSVA 2025 &amp; Bobot'!A226="","",'2.1 Data FSVA 2025 &amp; Bobot'!A226)</f>
        <v/>
      </c>
      <c r="B226" s="2" t="str">
        <f>IF('2.1 Data FSVA 2025 &amp; Bobot'!B226="","",'2.1 Data FSVA 2025 &amp; Bobot'!B226)</f>
        <v/>
      </c>
      <c r="C226" s="1" t="str">
        <f>IF('2.1 Data FSVA 2025 &amp; Bobot'!C226="","",'2.1 Data FSVA 2025 &amp; Bobot'!C226)</f>
        <v/>
      </c>
      <c r="D226" s="1" t="str">
        <f>IF('2.1 Data FSVA 2025 &amp; Bobot'!D226="","",'2.1 Data FSVA 2025 &amp; Bobot'!D226)</f>
        <v/>
      </c>
      <c r="E226" s="1" t="str">
        <f>IF('2.1 Data FSVA 2025 &amp; Bobot'!E226="","",'2.1 Data FSVA 2025 &amp; Bobot'!E226)</f>
        <v/>
      </c>
      <c r="F226" s="2" t="str">
        <f>IF('2.1 Data FSVA 2025 &amp; Bobot'!F226="","",'2.1 Data FSVA 2025 &amp; Bobot'!F226)</f>
        <v/>
      </c>
      <c r="G226" s="64" t="str">
        <f>IF('2.1 Data FSVA 2025 &amp; Bobot'!G226="","",IF('2.1 Data FSVA 2025 &amp; Bobot'!G226&gt;='2.4 Prioritas Individu'!$Y$7,1,IF('2.1 Data FSVA 2025 &amp; Bobot'!G226&gt;='2.4 Prioritas Individu'!$Y$8,2,IF('2.1 Data FSVA 2025 &amp; Bobot'!G226&gt;='2.4 Prioritas Individu'!$Y$9,3,IF('2.1 Data FSVA 2025 &amp; Bobot'!G226&gt;='2.4 Prioritas Individu'!$Y$10,4,IF('2.1 Data FSVA 2025 &amp; Bobot'!G226&gt;='2.4 Prioritas Individu'!$Y$11,5,6))))))</f>
        <v/>
      </c>
      <c r="H226" s="64" t="str">
        <f>IF('2.1 Data FSVA 2025 &amp; Bobot'!I226="","",IF('2.1 Data FSVA 2025 &amp; Bobot'!I226&lt;'2.4 Prioritas Individu'!$Z$7,1,IF('2.1 Data FSVA 2025 &amp; Bobot'!I226&lt;'2.4 Prioritas Individu'!$Z$8,2,IF('2.1 Data FSVA 2025 &amp; Bobot'!I226&lt;'2.4 Prioritas Individu'!$Z$9,3,IF('2.1 Data FSVA 2025 &amp; Bobot'!I226&lt;'2.4 Prioritas Individu'!$Z$10,4,IF('2.1 Data FSVA 2025 &amp; Bobot'!I226&lt;'2.4 Prioritas Individu'!$Z$11,5,6))))))</f>
        <v/>
      </c>
      <c r="I226" s="64" t="str">
        <f>IF('2.1 Data FSVA 2025 &amp; Bobot'!K226="","",IF('2.1 Data FSVA 2025 &amp; Bobot'!K226&lt;'2.4 Prioritas Individu'!AA$7,1,IF('2.1 Data FSVA 2025 &amp; Bobot'!K226&lt;'2.4 Prioritas Individu'!AA$8,2,IF('2.1 Data FSVA 2025 &amp; Bobot'!K226&lt;'2.4 Prioritas Individu'!AA$9,3,IF('2.1 Data FSVA 2025 &amp; Bobot'!K226&lt;'2.4 Prioritas Individu'!AA$10,4,IF('2.1 Data FSVA 2025 &amp; Bobot'!K226&lt;'2.4 Prioritas Individu'!AA$11,5,6))))))</f>
        <v/>
      </c>
      <c r="J226" s="64" t="str">
        <f>IF('2.1 Data FSVA 2025 &amp; Bobot'!M226="","",IF('2.1 Data FSVA 2025 &amp; Bobot'!M226&lt;'2.4 Prioritas Individu'!AB$7,1,IF('2.1 Data FSVA 2025 &amp; Bobot'!M226&lt;'2.4 Prioritas Individu'!AB$8,2,IF('2.1 Data FSVA 2025 &amp; Bobot'!M226&lt;'2.4 Prioritas Individu'!AB$9,3,IF('2.1 Data FSVA 2025 &amp; Bobot'!M226&lt;'2.4 Prioritas Individu'!AB$10,4,IF('2.1 Data FSVA 2025 &amp; Bobot'!M226&lt;'2.4 Prioritas Individu'!AB$11,5,6))))))</f>
        <v/>
      </c>
      <c r="K226" s="64" t="str">
        <f>IF('2.1 Data FSVA 2025 &amp; Bobot'!O226="","",IF('2.1 Data FSVA 2025 &amp; Bobot'!O226&gt;='2.4 Prioritas Individu'!AC$7,1,IF('2.1 Data FSVA 2025 &amp; Bobot'!O226&gt;='2.4 Prioritas Individu'!AC$8,2,IF('2.1 Data FSVA 2025 &amp; Bobot'!O226&gt;='2.4 Prioritas Individu'!AC$9,3,IF('2.1 Data FSVA 2025 &amp; Bobot'!O226&gt;='2.4 Prioritas Individu'!AC$10,4,IF('2.1 Data FSVA 2025 &amp; Bobot'!O226&gt;='2.4 Prioritas Individu'!AC$11,5,6))))))</f>
        <v/>
      </c>
      <c r="L226" s="64" t="str">
        <f>IF('2.1 Data FSVA 2025 &amp; Bobot'!Q226="","",IF('2.1 Data FSVA 2025 &amp; Bobot'!Q226&gt;='2.4 Prioritas Individu'!AD$7,1,IF('2.1 Data FSVA 2025 &amp; Bobot'!Q226&gt;='2.4 Prioritas Individu'!AD$8,2,IF('2.1 Data FSVA 2025 &amp; Bobot'!Q226&gt;='2.4 Prioritas Individu'!AD$9,3,IF('2.1 Data FSVA 2025 &amp; Bobot'!Q226&gt;='2.4 Prioritas Individu'!AD$10,4,IF('2.1 Data FSVA 2025 &amp; Bobot'!Q226&gt;='2.4 Prioritas Individu'!AD$11,5,6))))))</f>
        <v/>
      </c>
      <c r="M226" s="64" t="str">
        <f>IF('2.1 Data FSVA 2025 &amp; Bobot'!S226="","",IF('2.1 Data FSVA 2025 &amp; Bobot'!S226&gt;='2.4 Prioritas Individu'!AE$7,1,IF('2.1 Data FSVA 2025 &amp; Bobot'!S226&gt;='2.4 Prioritas Individu'!AE$8,2,IF('2.1 Data FSVA 2025 &amp; Bobot'!S226&gt;='2.4 Prioritas Individu'!AE$9,3,IF('2.1 Data FSVA 2025 &amp; Bobot'!S226&gt;='2.4 Prioritas Individu'!AE$10,4,IF('2.1 Data FSVA 2025 &amp; Bobot'!S226&gt;='2.4 Prioritas Individu'!AE$11,5,6))))))</f>
        <v/>
      </c>
      <c r="N226" s="64" t="str">
        <f>IF('2.1 Data FSVA 2025 &amp; Bobot'!U226="","",IF('2.1 Data FSVA 2025 &amp; Bobot'!U226&lt;'2.4 Prioritas Individu'!AF$7,1,IF('2.1 Data FSVA 2025 &amp; Bobot'!U226&lt;'2.4 Prioritas Individu'!AF$8,2,IF('2.1 Data FSVA 2025 &amp; Bobot'!U226&lt;'2.4 Prioritas Individu'!AF$9,3,IF('2.1 Data FSVA 2025 &amp; Bobot'!U226&lt;'2.4 Prioritas Individu'!AF$10,4,IF('2.1 Data FSVA 2025 &amp; Bobot'!U226&lt;'2.4 Prioritas Individu'!AF$11,5,6))))))</f>
        <v/>
      </c>
      <c r="O226" s="64" t="str">
        <f>IF('2.1 Data FSVA 2025 &amp; Bobot'!W226="","",IF('2.1 Data FSVA 2025 &amp; Bobot'!W226&gt;='2.4 Prioritas Individu'!AG$7,1,IF('2.1 Data FSVA 2025 &amp; Bobot'!W226&gt;='2.4 Prioritas Individu'!AG$8,2,IF('2.1 Data FSVA 2025 &amp; Bobot'!W226&gt;='2.4 Prioritas Individu'!AG$9,3,IF('2.1 Data FSVA 2025 &amp; Bobot'!W226&gt;='2.4 Prioritas Individu'!AG$10,4,IF('2.1 Data FSVA 2025 &amp; Bobot'!W226&gt;='2.4 Prioritas Individu'!AG$11,5,6))))))</f>
        <v/>
      </c>
      <c r="P226" s="64" t="str">
        <f>IF('2.1 Data FSVA 2025 &amp; Bobot'!Y226="","",IF('2.1 Data FSVA 2025 &amp; Bobot'!Y226&lt;'2.4 Prioritas Individu'!AH$7,1,IF('2.1 Data FSVA 2025 &amp; Bobot'!Y226&lt;'2.4 Prioritas Individu'!AH$8,2,IF('2.1 Data FSVA 2025 &amp; Bobot'!Y226&lt;'2.4 Prioritas Individu'!AH$9,3,IF('2.1 Data FSVA 2025 &amp; Bobot'!Y226&lt;'2.4 Prioritas Individu'!AH$10,4,IF('2.1 Data FSVA 2025 &amp; Bobot'!Y226&lt;'2.4 Prioritas Individu'!AH$11,5,6))))))</f>
        <v/>
      </c>
      <c r="Q226" s="64" t="str">
        <f>IF('2.1 Data FSVA 2025 &amp; Bobot'!AA226="","",IF('2.1 Data FSVA 2025 &amp; Bobot'!AA226&lt;'2.4 Prioritas Individu'!AI$7,1,IF('2.1 Data FSVA 2025 &amp; Bobot'!AA226&lt;'2.4 Prioritas Individu'!AI$8,2,IF('2.1 Data FSVA 2025 &amp; Bobot'!AA226&lt;'2.4 Prioritas Individu'!AI$9,3,IF('2.1 Data FSVA 2025 &amp; Bobot'!AA226&lt;'2.4 Prioritas Individu'!AI$10,4,IF('2.1 Data FSVA 2025 &amp; Bobot'!AA226&lt;'2.4 Prioritas Individu'!AI$11,5,6))))))</f>
        <v/>
      </c>
      <c r="R226" s="64" t="str">
        <f>IF('2.1 Data FSVA 2025 &amp; Bobot'!AC226="","",IF('2.1 Data FSVA 2025 &amp; Bobot'!AC226&gt;='2.4 Prioritas Individu'!AJ$7,1,IF('2.1 Data FSVA 2025 &amp; Bobot'!AC226&gt;='2.4 Prioritas Individu'!AJ$8,2,IF('2.1 Data FSVA 2025 &amp; Bobot'!AC226&gt;='2.4 Prioritas Individu'!AJ$9,3,4))))</f>
        <v/>
      </c>
      <c r="S226" s="4" t="str">
        <f>'2.3 Indeks &amp; Cut off Komposit'!U230</f>
        <v>-</v>
      </c>
      <c r="T226" s="1" t="str">
        <f t="shared" si="6"/>
        <v>-</v>
      </c>
      <c r="U226" s="64" t="str">
        <f t="shared" si="7"/>
        <v>-</v>
      </c>
    </row>
    <row r="227" spans="1:21" x14ac:dyDescent="0.3">
      <c r="A227" s="1" t="str">
        <f>IF('2.1 Data FSVA 2025 &amp; Bobot'!A227="","",'2.1 Data FSVA 2025 &amp; Bobot'!A227)</f>
        <v/>
      </c>
      <c r="B227" s="2" t="str">
        <f>IF('2.1 Data FSVA 2025 &amp; Bobot'!B227="","",'2.1 Data FSVA 2025 &amp; Bobot'!B227)</f>
        <v/>
      </c>
      <c r="C227" s="1" t="str">
        <f>IF('2.1 Data FSVA 2025 &amp; Bobot'!C227="","",'2.1 Data FSVA 2025 &amp; Bobot'!C227)</f>
        <v/>
      </c>
      <c r="D227" s="1" t="str">
        <f>IF('2.1 Data FSVA 2025 &amp; Bobot'!D227="","",'2.1 Data FSVA 2025 &amp; Bobot'!D227)</f>
        <v/>
      </c>
      <c r="E227" s="1" t="str">
        <f>IF('2.1 Data FSVA 2025 &amp; Bobot'!E227="","",'2.1 Data FSVA 2025 &amp; Bobot'!E227)</f>
        <v/>
      </c>
      <c r="F227" s="2" t="str">
        <f>IF('2.1 Data FSVA 2025 &amp; Bobot'!F227="","",'2.1 Data FSVA 2025 &amp; Bobot'!F227)</f>
        <v/>
      </c>
      <c r="G227" s="64" t="str">
        <f>IF('2.1 Data FSVA 2025 &amp; Bobot'!G227="","",IF('2.1 Data FSVA 2025 &amp; Bobot'!G227&gt;='2.4 Prioritas Individu'!$Y$7,1,IF('2.1 Data FSVA 2025 &amp; Bobot'!G227&gt;='2.4 Prioritas Individu'!$Y$8,2,IF('2.1 Data FSVA 2025 &amp; Bobot'!G227&gt;='2.4 Prioritas Individu'!$Y$9,3,IF('2.1 Data FSVA 2025 &amp; Bobot'!G227&gt;='2.4 Prioritas Individu'!$Y$10,4,IF('2.1 Data FSVA 2025 &amp; Bobot'!G227&gt;='2.4 Prioritas Individu'!$Y$11,5,6))))))</f>
        <v/>
      </c>
      <c r="H227" s="64" t="str">
        <f>IF('2.1 Data FSVA 2025 &amp; Bobot'!I227="","",IF('2.1 Data FSVA 2025 &amp; Bobot'!I227&lt;'2.4 Prioritas Individu'!$Z$7,1,IF('2.1 Data FSVA 2025 &amp; Bobot'!I227&lt;'2.4 Prioritas Individu'!$Z$8,2,IF('2.1 Data FSVA 2025 &amp; Bobot'!I227&lt;'2.4 Prioritas Individu'!$Z$9,3,IF('2.1 Data FSVA 2025 &amp; Bobot'!I227&lt;'2.4 Prioritas Individu'!$Z$10,4,IF('2.1 Data FSVA 2025 &amp; Bobot'!I227&lt;'2.4 Prioritas Individu'!$Z$11,5,6))))))</f>
        <v/>
      </c>
      <c r="I227" s="64" t="str">
        <f>IF('2.1 Data FSVA 2025 &amp; Bobot'!K227="","",IF('2.1 Data FSVA 2025 &amp; Bobot'!K227&lt;'2.4 Prioritas Individu'!AA$7,1,IF('2.1 Data FSVA 2025 &amp; Bobot'!K227&lt;'2.4 Prioritas Individu'!AA$8,2,IF('2.1 Data FSVA 2025 &amp; Bobot'!K227&lt;'2.4 Prioritas Individu'!AA$9,3,IF('2.1 Data FSVA 2025 &amp; Bobot'!K227&lt;'2.4 Prioritas Individu'!AA$10,4,IF('2.1 Data FSVA 2025 &amp; Bobot'!K227&lt;'2.4 Prioritas Individu'!AA$11,5,6))))))</f>
        <v/>
      </c>
      <c r="J227" s="64" t="str">
        <f>IF('2.1 Data FSVA 2025 &amp; Bobot'!M227="","",IF('2.1 Data FSVA 2025 &amp; Bobot'!M227&lt;'2.4 Prioritas Individu'!AB$7,1,IF('2.1 Data FSVA 2025 &amp; Bobot'!M227&lt;'2.4 Prioritas Individu'!AB$8,2,IF('2.1 Data FSVA 2025 &amp; Bobot'!M227&lt;'2.4 Prioritas Individu'!AB$9,3,IF('2.1 Data FSVA 2025 &amp; Bobot'!M227&lt;'2.4 Prioritas Individu'!AB$10,4,IF('2.1 Data FSVA 2025 &amp; Bobot'!M227&lt;'2.4 Prioritas Individu'!AB$11,5,6))))))</f>
        <v/>
      </c>
      <c r="K227" s="64" t="str">
        <f>IF('2.1 Data FSVA 2025 &amp; Bobot'!O227="","",IF('2.1 Data FSVA 2025 &amp; Bobot'!O227&gt;='2.4 Prioritas Individu'!AC$7,1,IF('2.1 Data FSVA 2025 &amp; Bobot'!O227&gt;='2.4 Prioritas Individu'!AC$8,2,IF('2.1 Data FSVA 2025 &amp; Bobot'!O227&gt;='2.4 Prioritas Individu'!AC$9,3,IF('2.1 Data FSVA 2025 &amp; Bobot'!O227&gt;='2.4 Prioritas Individu'!AC$10,4,IF('2.1 Data FSVA 2025 &amp; Bobot'!O227&gt;='2.4 Prioritas Individu'!AC$11,5,6))))))</f>
        <v/>
      </c>
      <c r="L227" s="64" t="str">
        <f>IF('2.1 Data FSVA 2025 &amp; Bobot'!Q227="","",IF('2.1 Data FSVA 2025 &amp; Bobot'!Q227&gt;='2.4 Prioritas Individu'!AD$7,1,IF('2.1 Data FSVA 2025 &amp; Bobot'!Q227&gt;='2.4 Prioritas Individu'!AD$8,2,IF('2.1 Data FSVA 2025 &amp; Bobot'!Q227&gt;='2.4 Prioritas Individu'!AD$9,3,IF('2.1 Data FSVA 2025 &amp; Bobot'!Q227&gt;='2.4 Prioritas Individu'!AD$10,4,IF('2.1 Data FSVA 2025 &amp; Bobot'!Q227&gt;='2.4 Prioritas Individu'!AD$11,5,6))))))</f>
        <v/>
      </c>
      <c r="M227" s="64" t="str">
        <f>IF('2.1 Data FSVA 2025 &amp; Bobot'!S227="","",IF('2.1 Data FSVA 2025 &amp; Bobot'!S227&gt;='2.4 Prioritas Individu'!AE$7,1,IF('2.1 Data FSVA 2025 &amp; Bobot'!S227&gt;='2.4 Prioritas Individu'!AE$8,2,IF('2.1 Data FSVA 2025 &amp; Bobot'!S227&gt;='2.4 Prioritas Individu'!AE$9,3,IF('2.1 Data FSVA 2025 &amp; Bobot'!S227&gt;='2.4 Prioritas Individu'!AE$10,4,IF('2.1 Data FSVA 2025 &amp; Bobot'!S227&gt;='2.4 Prioritas Individu'!AE$11,5,6))))))</f>
        <v/>
      </c>
      <c r="N227" s="64" t="str">
        <f>IF('2.1 Data FSVA 2025 &amp; Bobot'!U227="","",IF('2.1 Data FSVA 2025 &amp; Bobot'!U227&lt;'2.4 Prioritas Individu'!AF$7,1,IF('2.1 Data FSVA 2025 &amp; Bobot'!U227&lt;'2.4 Prioritas Individu'!AF$8,2,IF('2.1 Data FSVA 2025 &amp; Bobot'!U227&lt;'2.4 Prioritas Individu'!AF$9,3,IF('2.1 Data FSVA 2025 &amp; Bobot'!U227&lt;'2.4 Prioritas Individu'!AF$10,4,IF('2.1 Data FSVA 2025 &amp; Bobot'!U227&lt;'2.4 Prioritas Individu'!AF$11,5,6))))))</f>
        <v/>
      </c>
      <c r="O227" s="64" t="str">
        <f>IF('2.1 Data FSVA 2025 &amp; Bobot'!W227="","",IF('2.1 Data FSVA 2025 &amp; Bobot'!W227&gt;='2.4 Prioritas Individu'!AG$7,1,IF('2.1 Data FSVA 2025 &amp; Bobot'!W227&gt;='2.4 Prioritas Individu'!AG$8,2,IF('2.1 Data FSVA 2025 &amp; Bobot'!W227&gt;='2.4 Prioritas Individu'!AG$9,3,IF('2.1 Data FSVA 2025 &amp; Bobot'!W227&gt;='2.4 Prioritas Individu'!AG$10,4,IF('2.1 Data FSVA 2025 &amp; Bobot'!W227&gt;='2.4 Prioritas Individu'!AG$11,5,6))))))</f>
        <v/>
      </c>
      <c r="P227" s="64" t="str">
        <f>IF('2.1 Data FSVA 2025 &amp; Bobot'!Y227="","",IF('2.1 Data FSVA 2025 &amp; Bobot'!Y227&lt;'2.4 Prioritas Individu'!AH$7,1,IF('2.1 Data FSVA 2025 &amp; Bobot'!Y227&lt;'2.4 Prioritas Individu'!AH$8,2,IF('2.1 Data FSVA 2025 &amp; Bobot'!Y227&lt;'2.4 Prioritas Individu'!AH$9,3,IF('2.1 Data FSVA 2025 &amp; Bobot'!Y227&lt;'2.4 Prioritas Individu'!AH$10,4,IF('2.1 Data FSVA 2025 &amp; Bobot'!Y227&lt;'2.4 Prioritas Individu'!AH$11,5,6))))))</f>
        <v/>
      </c>
      <c r="Q227" s="64" t="str">
        <f>IF('2.1 Data FSVA 2025 &amp; Bobot'!AA227="","",IF('2.1 Data FSVA 2025 &amp; Bobot'!AA227&lt;'2.4 Prioritas Individu'!AI$7,1,IF('2.1 Data FSVA 2025 &amp; Bobot'!AA227&lt;'2.4 Prioritas Individu'!AI$8,2,IF('2.1 Data FSVA 2025 &amp; Bobot'!AA227&lt;'2.4 Prioritas Individu'!AI$9,3,IF('2.1 Data FSVA 2025 &amp; Bobot'!AA227&lt;'2.4 Prioritas Individu'!AI$10,4,IF('2.1 Data FSVA 2025 &amp; Bobot'!AA227&lt;'2.4 Prioritas Individu'!AI$11,5,6))))))</f>
        <v/>
      </c>
      <c r="R227" s="64" t="str">
        <f>IF('2.1 Data FSVA 2025 &amp; Bobot'!AC227="","",IF('2.1 Data FSVA 2025 &amp; Bobot'!AC227&gt;='2.4 Prioritas Individu'!AJ$7,1,IF('2.1 Data FSVA 2025 &amp; Bobot'!AC227&gt;='2.4 Prioritas Individu'!AJ$8,2,IF('2.1 Data FSVA 2025 &amp; Bobot'!AC227&gt;='2.4 Prioritas Individu'!AJ$9,3,4))))</f>
        <v/>
      </c>
      <c r="S227" s="4" t="str">
        <f>'2.3 Indeks &amp; Cut off Komposit'!U231</f>
        <v>-</v>
      </c>
      <c r="T227" s="1" t="str">
        <f t="shared" si="6"/>
        <v>-</v>
      </c>
      <c r="U227" s="64" t="str">
        <f t="shared" si="7"/>
        <v>-</v>
      </c>
    </row>
    <row r="228" spans="1:21" x14ac:dyDescent="0.3">
      <c r="A228" s="1" t="str">
        <f>IF('2.1 Data FSVA 2025 &amp; Bobot'!A228="","",'2.1 Data FSVA 2025 &amp; Bobot'!A228)</f>
        <v/>
      </c>
      <c r="B228" s="2" t="str">
        <f>IF('2.1 Data FSVA 2025 &amp; Bobot'!B228="","",'2.1 Data FSVA 2025 &amp; Bobot'!B228)</f>
        <v/>
      </c>
      <c r="C228" s="1" t="str">
        <f>IF('2.1 Data FSVA 2025 &amp; Bobot'!C228="","",'2.1 Data FSVA 2025 &amp; Bobot'!C228)</f>
        <v/>
      </c>
      <c r="D228" s="1" t="str">
        <f>IF('2.1 Data FSVA 2025 &amp; Bobot'!D228="","",'2.1 Data FSVA 2025 &amp; Bobot'!D228)</f>
        <v/>
      </c>
      <c r="E228" s="1" t="str">
        <f>IF('2.1 Data FSVA 2025 &amp; Bobot'!E228="","",'2.1 Data FSVA 2025 &amp; Bobot'!E228)</f>
        <v/>
      </c>
      <c r="F228" s="2" t="str">
        <f>IF('2.1 Data FSVA 2025 &amp; Bobot'!F228="","",'2.1 Data FSVA 2025 &amp; Bobot'!F228)</f>
        <v/>
      </c>
      <c r="G228" s="64" t="str">
        <f>IF('2.1 Data FSVA 2025 &amp; Bobot'!G228="","",IF('2.1 Data FSVA 2025 &amp; Bobot'!G228&gt;='2.4 Prioritas Individu'!$Y$7,1,IF('2.1 Data FSVA 2025 &amp; Bobot'!G228&gt;='2.4 Prioritas Individu'!$Y$8,2,IF('2.1 Data FSVA 2025 &amp; Bobot'!G228&gt;='2.4 Prioritas Individu'!$Y$9,3,IF('2.1 Data FSVA 2025 &amp; Bobot'!G228&gt;='2.4 Prioritas Individu'!$Y$10,4,IF('2.1 Data FSVA 2025 &amp; Bobot'!G228&gt;='2.4 Prioritas Individu'!$Y$11,5,6))))))</f>
        <v/>
      </c>
      <c r="H228" s="64" t="str">
        <f>IF('2.1 Data FSVA 2025 &amp; Bobot'!I228="","",IF('2.1 Data FSVA 2025 &amp; Bobot'!I228&lt;'2.4 Prioritas Individu'!$Z$7,1,IF('2.1 Data FSVA 2025 &amp; Bobot'!I228&lt;'2.4 Prioritas Individu'!$Z$8,2,IF('2.1 Data FSVA 2025 &amp; Bobot'!I228&lt;'2.4 Prioritas Individu'!$Z$9,3,IF('2.1 Data FSVA 2025 &amp; Bobot'!I228&lt;'2.4 Prioritas Individu'!$Z$10,4,IF('2.1 Data FSVA 2025 &amp; Bobot'!I228&lt;'2.4 Prioritas Individu'!$Z$11,5,6))))))</f>
        <v/>
      </c>
      <c r="I228" s="64" t="str">
        <f>IF('2.1 Data FSVA 2025 &amp; Bobot'!K228="","",IF('2.1 Data FSVA 2025 &amp; Bobot'!K228&lt;'2.4 Prioritas Individu'!AA$7,1,IF('2.1 Data FSVA 2025 &amp; Bobot'!K228&lt;'2.4 Prioritas Individu'!AA$8,2,IF('2.1 Data FSVA 2025 &amp; Bobot'!K228&lt;'2.4 Prioritas Individu'!AA$9,3,IF('2.1 Data FSVA 2025 &amp; Bobot'!K228&lt;'2.4 Prioritas Individu'!AA$10,4,IF('2.1 Data FSVA 2025 &amp; Bobot'!K228&lt;'2.4 Prioritas Individu'!AA$11,5,6))))))</f>
        <v/>
      </c>
      <c r="J228" s="64" t="str">
        <f>IF('2.1 Data FSVA 2025 &amp; Bobot'!M228="","",IF('2.1 Data FSVA 2025 &amp; Bobot'!M228&lt;'2.4 Prioritas Individu'!AB$7,1,IF('2.1 Data FSVA 2025 &amp; Bobot'!M228&lt;'2.4 Prioritas Individu'!AB$8,2,IF('2.1 Data FSVA 2025 &amp; Bobot'!M228&lt;'2.4 Prioritas Individu'!AB$9,3,IF('2.1 Data FSVA 2025 &amp; Bobot'!M228&lt;'2.4 Prioritas Individu'!AB$10,4,IF('2.1 Data FSVA 2025 &amp; Bobot'!M228&lt;'2.4 Prioritas Individu'!AB$11,5,6))))))</f>
        <v/>
      </c>
      <c r="K228" s="64" t="str">
        <f>IF('2.1 Data FSVA 2025 &amp; Bobot'!O228="","",IF('2.1 Data FSVA 2025 &amp; Bobot'!O228&gt;='2.4 Prioritas Individu'!AC$7,1,IF('2.1 Data FSVA 2025 &amp; Bobot'!O228&gt;='2.4 Prioritas Individu'!AC$8,2,IF('2.1 Data FSVA 2025 &amp; Bobot'!O228&gt;='2.4 Prioritas Individu'!AC$9,3,IF('2.1 Data FSVA 2025 &amp; Bobot'!O228&gt;='2.4 Prioritas Individu'!AC$10,4,IF('2.1 Data FSVA 2025 &amp; Bobot'!O228&gt;='2.4 Prioritas Individu'!AC$11,5,6))))))</f>
        <v/>
      </c>
      <c r="L228" s="64" t="str">
        <f>IF('2.1 Data FSVA 2025 &amp; Bobot'!Q228="","",IF('2.1 Data FSVA 2025 &amp; Bobot'!Q228&gt;='2.4 Prioritas Individu'!AD$7,1,IF('2.1 Data FSVA 2025 &amp; Bobot'!Q228&gt;='2.4 Prioritas Individu'!AD$8,2,IF('2.1 Data FSVA 2025 &amp; Bobot'!Q228&gt;='2.4 Prioritas Individu'!AD$9,3,IF('2.1 Data FSVA 2025 &amp; Bobot'!Q228&gt;='2.4 Prioritas Individu'!AD$10,4,IF('2.1 Data FSVA 2025 &amp; Bobot'!Q228&gt;='2.4 Prioritas Individu'!AD$11,5,6))))))</f>
        <v/>
      </c>
      <c r="M228" s="64" t="str">
        <f>IF('2.1 Data FSVA 2025 &amp; Bobot'!S228="","",IF('2.1 Data FSVA 2025 &amp; Bobot'!S228&gt;='2.4 Prioritas Individu'!AE$7,1,IF('2.1 Data FSVA 2025 &amp; Bobot'!S228&gt;='2.4 Prioritas Individu'!AE$8,2,IF('2.1 Data FSVA 2025 &amp; Bobot'!S228&gt;='2.4 Prioritas Individu'!AE$9,3,IF('2.1 Data FSVA 2025 &amp; Bobot'!S228&gt;='2.4 Prioritas Individu'!AE$10,4,IF('2.1 Data FSVA 2025 &amp; Bobot'!S228&gt;='2.4 Prioritas Individu'!AE$11,5,6))))))</f>
        <v/>
      </c>
      <c r="N228" s="64" t="str">
        <f>IF('2.1 Data FSVA 2025 &amp; Bobot'!U228="","",IF('2.1 Data FSVA 2025 &amp; Bobot'!U228&lt;'2.4 Prioritas Individu'!AF$7,1,IF('2.1 Data FSVA 2025 &amp; Bobot'!U228&lt;'2.4 Prioritas Individu'!AF$8,2,IF('2.1 Data FSVA 2025 &amp; Bobot'!U228&lt;'2.4 Prioritas Individu'!AF$9,3,IF('2.1 Data FSVA 2025 &amp; Bobot'!U228&lt;'2.4 Prioritas Individu'!AF$10,4,IF('2.1 Data FSVA 2025 &amp; Bobot'!U228&lt;'2.4 Prioritas Individu'!AF$11,5,6))))))</f>
        <v/>
      </c>
      <c r="O228" s="64" t="str">
        <f>IF('2.1 Data FSVA 2025 &amp; Bobot'!W228="","",IF('2.1 Data FSVA 2025 &amp; Bobot'!W228&gt;='2.4 Prioritas Individu'!AG$7,1,IF('2.1 Data FSVA 2025 &amp; Bobot'!W228&gt;='2.4 Prioritas Individu'!AG$8,2,IF('2.1 Data FSVA 2025 &amp; Bobot'!W228&gt;='2.4 Prioritas Individu'!AG$9,3,IF('2.1 Data FSVA 2025 &amp; Bobot'!W228&gt;='2.4 Prioritas Individu'!AG$10,4,IF('2.1 Data FSVA 2025 &amp; Bobot'!W228&gt;='2.4 Prioritas Individu'!AG$11,5,6))))))</f>
        <v/>
      </c>
      <c r="P228" s="64" t="str">
        <f>IF('2.1 Data FSVA 2025 &amp; Bobot'!Y228="","",IF('2.1 Data FSVA 2025 &amp; Bobot'!Y228&lt;'2.4 Prioritas Individu'!AH$7,1,IF('2.1 Data FSVA 2025 &amp; Bobot'!Y228&lt;'2.4 Prioritas Individu'!AH$8,2,IF('2.1 Data FSVA 2025 &amp; Bobot'!Y228&lt;'2.4 Prioritas Individu'!AH$9,3,IF('2.1 Data FSVA 2025 &amp; Bobot'!Y228&lt;'2.4 Prioritas Individu'!AH$10,4,IF('2.1 Data FSVA 2025 &amp; Bobot'!Y228&lt;'2.4 Prioritas Individu'!AH$11,5,6))))))</f>
        <v/>
      </c>
      <c r="Q228" s="64" t="str">
        <f>IF('2.1 Data FSVA 2025 &amp; Bobot'!AA228="","",IF('2.1 Data FSVA 2025 &amp; Bobot'!AA228&lt;'2.4 Prioritas Individu'!AI$7,1,IF('2.1 Data FSVA 2025 &amp; Bobot'!AA228&lt;'2.4 Prioritas Individu'!AI$8,2,IF('2.1 Data FSVA 2025 &amp; Bobot'!AA228&lt;'2.4 Prioritas Individu'!AI$9,3,IF('2.1 Data FSVA 2025 &amp; Bobot'!AA228&lt;'2.4 Prioritas Individu'!AI$10,4,IF('2.1 Data FSVA 2025 &amp; Bobot'!AA228&lt;'2.4 Prioritas Individu'!AI$11,5,6))))))</f>
        <v/>
      </c>
      <c r="R228" s="64" t="str">
        <f>IF('2.1 Data FSVA 2025 &amp; Bobot'!AC228="","",IF('2.1 Data FSVA 2025 &amp; Bobot'!AC228&gt;='2.4 Prioritas Individu'!AJ$7,1,IF('2.1 Data FSVA 2025 &amp; Bobot'!AC228&gt;='2.4 Prioritas Individu'!AJ$8,2,IF('2.1 Data FSVA 2025 &amp; Bobot'!AC228&gt;='2.4 Prioritas Individu'!AJ$9,3,4))))</f>
        <v/>
      </c>
      <c r="S228" s="4" t="str">
        <f>'2.3 Indeks &amp; Cut off Komposit'!U232</f>
        <v>-</v>
      </c>
      <c r="T228" s="1" t="str">
        <f t="shared" si="6"/>
        <v>-</v>
      </c>
      <c r="U228" s="64" t="str">
        <f t="shared" si="7"/>
        <v>-</v>
      </c>
    </row>
    <row r="229" spans="1:21" x14ac:dyDescent="0.3">
      <c r="A229" s="1" t="str">
        <f>IF('2.1 Data FSVA 2025 &amp; Bobot'!A229="","",'2.1 Data FSVA 2025 &amp; Bobot'!A229)</f>
        <v/>
      </c>
      <c r="B229" s="2" t="str">
        <f>IF('2.1 Data FSVA 2025 &amp; Bobot'!B229="","",'2.1 Data FSVA 2025 &amp; Bobot'!B229)</f>
        <v/>
      </c>
      <c r="C229" s="1" t="str">
        <f>IF('2.1 Data FSVA 2025 &amp; Bobot'!C229="","",'2.1 Data FSVA 2025 &amp; Bobot'!C229)</f>
        <v/>
      </c>
      <c r="D229" s="1" t="str">
        <f>IF('2.1 Data FSVA 2025 &amp; Bobot'!D229="","",'2.1 Data FSVA 2025 &amp; Bobot'!D229)</f>
        <v/>
      </c>
      <c r="E229" s="1" t="str">
        <f>IF('2.1 Data FSVA 2025 &amp; Bobot'!E229="","",'2.1 Data FSVA 2025 &amp; Bobot'!E229)</f>
        <v/>
      </c>
      <c r="F229" s="2" t="str">
        <f>IF('2.1 Data FSVA 2025 &amp; Bobot'!F229="","",'2.1 Data FSVA 2025 &amp; Bobot'!F229)</f>
        <v/>
      </c>
      <c r="G229" s="64" t="str">
        <f>IF('2.1 Data FSVA 2025 &amp; Bobot'!G229="","",IF('2.1 Data FSVA 2025 &amp; Bobot'!G229&gt;='2.4 Prioritas Individu'!$Y$7,1,IF('2.1 Data FSVA 2025 &amp; Bobot'!G229&gt;='2.4 Prioritas Individu'!$Y$8,2,IF('2.1 Data FSVA 2025 &amp; Bobot'!G229&gt;='2.4 Prioritas Individu'!$Y$9,3,IF('2.1 Data FSVA 2025 &amp; Bobot'!G229&gt;='2.4 Prioritas Individu'!$Y$10,4,IF('2.1 Data FSVA 2025 &amp; Bobot'!G229&gt;='2.4 Prioritas Individu'!$Y$11,5,6))))))</f>
        <v/>
      </c>
      <c r="H229" s="64" t="str">
        <f>IF('2.1 Data FSVA 2025 &amp; Bobot'!I229="","",IF('2.1 Data FSVA 2025 &amp; Bobot'!I229&lt;'2.4 Prioritas Individu'!$Z$7,1,IF('2.1 Data FSVA 2025 &amp; Bobot'!I229&lt;'2.4 Prioritas Individu'!$Z$8,2,IF('2.1 Data FSVA 2025 &amp; Bobot'!I229&lt;'2.4 Prioritas Individu'!$Z$9,3,IF('2.1 Data FSVA 2025 &amp; Bobot'!I229&lt;'2.4 Prioritas Individu'!$Z$10,4,IF('2.1 Data FSVA 2025 &amp; Bobot'!I229&lt;'2.4 Prioritas Individu'!$Z$11,5,6))))))</f>
        <v/>
      </c>
      <c r="I229" s="64" t="str">
        <f>IF('2.1 Data FSVA 2025 &amp; Bobot'!K229="","",IF('2.1 Data FSVA 2025 &amp; Bobot'!K229&lt;'2.4 Prioritas Individu'!AA$7,1,IF('2.1 Data FSVA 2025 &amp; Bobot'!K229&lt;'2.4 Prioritas Individu'!AA$8,2,IF('2.1 Data FSVA 2025 &amp; Bobot'!K229&lt;'2.4 Prioritas Individu'!AA$9,3,IF('2.1 Data FSVA 2025 &amp; Bobot'!K229&lt;'2.4 Prioritas Individu'!AA$10,4,IF('2.1 Data FSVA 2025 &amp; Bobot'!K229&lt;'2.4 Prioritas Individu'!AA$11,5,6))))))</f>
        <v/>
      </c>
      <c r="J229" s="64" t="str">
        <f>IF('2.1 Data FSVA 2025 &amp; Bobot'!M229="","",IF('2.1 Data FSVA 2025 &amp; Bobot'!M229&lt;'2.4 Prioritas Individu'!AB$7,1,IF('2.1 Data FSVA 2025 &amp; Bobot'!M229&lt;'2.4 Prioritas Individu'!AB$8,2,IF('2.1 Data FSVA 2025 &amp; Bobot'!M229&lt;'2.4 Prioritas Individu'!AB$9,3,IF('2.1 Data FSVA 2025 &amp; Bobot'!M229&lt;'2.4 Prioritas Individu'!AB$10,4,IF('2.1 Data FSVA 2025 &amp; Bobot'!M229&lt;'2.4 Prioritas Individu'!AB$11,5,6))))))</f>
        <v/>
      </c>
      <c r="K229" s="64" t="str">
        <f>IF('2.1 Data FSVA 2025 &amp; Bobot'!O229="","",IF('2.1 Data FSVA 2025 &amp; Bobot'!O229&gt;='2.4 Prioritas Individu'!AC$7,1,IF('2.1 Data FSVA 2025 &amp; Bobot'!O229&gt;='2.4 Prioritas Individu'!AC$8,2,IF('2.1 Data FSVA 2025 &amp; Bobot'!O229&gt;='2.4 Prioritas Individu'!AC$9,3,IF('2.1 Data FSVA 2025 &amp; Bobot'!O229&gt;='2.4 Prioritas Individu'!AC$10,4,IF('2.1 Data FSVA 2025 &amp; Bobot'!O229&gt;='2.4 Prioritas Individu'!AC$11,5,6))))))</f>
        <v/>
      </c>
      <c r="L229" s="64" t="str">
        <f>IF('2.1 Data FSVA 2025 &amp; Bobot'!Q229="","",IF('2.1 Data FSVA 2025 &amp; Bobot'!Q229&gt;='2.4 Prioritas Individu'!AD$7,1,IF('2.1 Data FSVA 2025 &amp; Bobot'!Q229&gt;='2.4 Prioritas Individu'!AD$8,2,IF('2.1 Data FSVA 2025 &amp; Bobot'!Q229&gt;='2.4 Prioritas Individu'!AD$9,3,IF('2.1 Data FSVA 2025 &amp; Bobot'!Q229&gt;='2.4 Prioritas Individu'!AD$10,4,IF('2.1 Data FSVA 2025 &amp; Bobot'!Q229&gt;='2.4 Prioritas Individu'!AD$11,5,6))))))</f>
        <v/>
      </c>
      <c r="M229" s="64" t="str">
        <f>IF('2.1 Data FSVA 2025 &amp; Bobot'!S229="","",IF('2.1 Data FSVA 2025 &amp; Bobot'!S229&gt;='2.4 Prioritas Individu'!AE$7,1,IF('2.1 Data FSVA 2025 &amp; Bobot'!S229&gt;='2.4 Prioritas Individu'!AE$8,2,IF('2.1 Data FSVA 2025 &amp; Bobot'!S229&gt;='2.4 Prioritas Individu'!AE$9,3,IF('2.1 Data FSVA 2025 &amp; Bobot'!S229&gt;='2.4 Prioritas Individu'!AE$10,4,IF('2.1 Data FSVA 2025 &amp; Bobot'!S229&gt;='2.4 Prioritas Individu'!AE$11,5,6))))))</f>
        <v/>
      </c>
      <c r="N229" s="64" t="str">
        <f>IF('2.1 Data FSVA 2025 &amp; Bobot'!U229="","",IF('2.1 Data FSVA 2025 &amp; Bobot'!U229&lt;'2.4 Prioritas Individu'!AF$7,1,IF('2.1 Data FSVA 2025 &amp; Bobot'!U229&lt;'2.4 Prioritas Individu'!AF$8,2,IF('2.1 Data FSVA 2025 &amp; Bobot'!U229&lt;'2.4 Prioritas Individu'!AF$9,3,IF('2.1 Data FSVA 2025 &amp; Bobot'!U229&lt;'2.4 Prioritas Individu'!AF$10,4,IF('2.1 Data FSVA 2025 &amp; Bobot'!U229&lt;'2.4 Prioritas Individu'!AF$11,5,6))))))</f>
        <v/>
      </c>
      <c r="O229" s="64" t="str">
        <f>IF('2.1 Data FSVA 2025 &amp; Bobot'!W229="","",IF('2.1 Data FSVA 2025 &amp; Bobot'!W229&gt;='2.4 Prioritas Individu'!AG$7,1,IF('2.1 Data FSVA 2025 &amp; Bobot'!W229&gt;='2.4 Prioritas Individu'!AG$8,2,IF('2.1 Data FSVA 2025 &amp; Bobot'!W229&gt;='2.4 Prioritas Individu'!AG$9,3,IF('2.1 Data FSVA 2025 &amp; Bobot'!W229&gt;='2.4 Prioritas Individu'!AG$10,4,IF('2.1 Data FSVA 2025 &amp; Bobot'!W229&gt;='2.4 Prioritas Individu'!AG$11,5,6))))))</f>
        <v/>
      </c>
      <c r="P229" s="64" t="str">
        <f>IF('2.1 Data FSVA 2025 &amp; Bobot'!Y229="","",IF('2.1 Data FSVA 2025 &amp; Bobot'!Y229&lt;'2.4 Prioritas Individu'!AH$7,1,IF('2.1 Data FSVA 2025 &amp; Bobot'!Y229&lt;'2.4 Prioritas Individu'!AH$8,2,IF('2.1 Data FSVA 2025 &amp; Bobot'!Y229&lt;'2.4 Prioritas Individu'!AH$9,3,IF('2.1 Data FSVA 2025 &amp; Bobot'!Y229&lt;'2.4 Prioritas Individu'!AH$10,4,IF('2.1 Data FSVA 2025 &amp; Bobot'!Y229&lt;'2.4 Prioritas Individu'!AH$11,5,6))))))</f>
        <v/>
      </c>
      <c r="Q229" s="64" t="str">
        <f>IF('2.1 Data FSVA 2025 &amp; Bobot'!AA229="","",IF('2.1 Data FSVA 2025 &amp; Bobot'!AA229&lt;'2.4 Prioritas Individu'!AI$7,1,IF('2.1 Data FSVA 2025 &amp; Bobot'!AA229&lt;'2.4 Prioritas Individu'!AI$8,2,IF('2.1 Data FSVA 2025 &amp; Bobot'!AA229&lt;'2.4 Prioritas Individu'!AI$9,3,IF('2.1 Data FSVA 2025 &amp; Bobot'!AA229&lt;'2.4 Prioritas Individu'!AI$10,4,IF('2.1 Data FSVA 2025 &amp; Bobot'!AA229&lt;'2.4 Prioritas Individu'!AI$11,5,6))))))</f>
        <v/>
      </c>
      <c r="R229" s="64" t="str">
        <f>IF('2.1 Data FSVA 2025 &amp; Bobot'!AC229="","",IF('2.1 Data FSVA 2025 &amp; Bobot'!AC229&gt;='2.4 Prioritas Individu'!AJ$7,1,IF('2.1 Data FSVA 2025 &amp; Bobot'!AC229&gt;='2.4 Prioritas Individu'!AJ$8,2,IF('2.1 Data FSVA 2025 &amp; Bobot'!AC229&gt;='2.4 Prioritas Individu'!AJ$9,3,4))))</f>
        <v/>
      </c>
      <c r="S229" s="4" t="str">
        <f>'2.3 Indeks &amp; Cut off Komposit'!U233</f>
        <v>-</v>
      </c>
      <c r="T229" s="1" t="str">
        <f t="shared" si="6"/>
        <v>-</v>
      </c>
      <c r="U229" s="64" t="str">
        <f t="shared" si="7"/>
        <v>-</v>
      </c>
    </row>
    <row r="230" spans="1:21" x14ac:dyDescent="0.3">
      <c r="A230" s="1" t="str">
        <f>IF('2.1 Data FSVA 2025 &amp; Bobot'!A230="","",'2.1 Data FSVA 2025 &amp; Bobot'!A230)</f>
        <v/>
      </c>
      <c r="B230" s="2" t="str">
        <f>IF('2.1 Data FSVA 2025 &amp; Bobot'!B230="","",'2.1 Data FSVA 2025 &amp; Bobot'!B230)</f>
        <v/>
      </c>
      <c r="C230" s="1" t="str">
        <f>IF('2.1 Data FSVA 2025 &amp; Bobot'!C230="","",'2.1 Data FSVA 2025 &amp; Bobot'!C230)</f>
        <v/>
      </c>
      <c r="D230" s="1" t="str">
        <f>IF('2.1 Data FSVA 2025 &amp; Bobot'!D230="","",'2.1 Data FSVA 2025 &amp; Bobot'!D230)</f>
        <v/>
      </c>
      <c r="E230" s="1" t="str">
        <f>IF('2.1 Data FSVA 2025 &amp; Bobot'!E230="","",'2.1 Data FSVA 2025 &amp; Bobot'!E230)</f>
        <v/>
      </c>
      <c r="F230" s="2" t="str">
        <f>IF('2.1 Data FSVA 2025 &amp; Bobot'!F230="","",'2.1 Data FSVA 2025 &amp; Bobot'!F230)</f>
        <v/>
      </c>
      <c r="G230" s="64" t="str">
        <f>IF('2.1 Data FSVA 2025 &amp; Bobot'!G230="","",IF('2.1 Data FSVA 2025 &amp; Bobot'!G230&gt;='2.4 Prioritas Individu'!$Y$7,1,IF('2.1 Data FSVA 2025 &amp; Bobot'!G230&gt;='2.4 Prioritas Individu'!$Y$8,2,IF('2.1 Data FSVA 2025 &amp; Bobot'!G230&gt;='2.4 Prioritas Individu'!$Y$9,3,IF('2.1 Data FSVA 2025 &amp; Bobot'!G230&gt;='2.4 Prioritas Individu'!$Y$10,4,IF('2.1 Data FSVA 2025 &amp; Bobot'!G230&gt;='2.4 Prioritas Individu'!$Y$11,5,6))))))</f>
        <v/>
      </c>
      <c r="H230" s="64" t="str">
        <f>IF('2.1 Data FSVA 2025 &amp; Bobot'!I230="","",IF('2.1 Data FSVA 2025 &amp; Bobot'!I230&lt;'2.4 Prioritas Individu'!$Z$7,1,IF('2.1 Data FSVA 2025 &amp; Bobot'!I230&lt;'2.4 Prioritas Individu'!$Z$8,2,IF('2.1 Data FSVA 2025 &amp; Bobot'!I230&lt;'2.4 Prioritas Individu'!$Z$9,3,IF('2.1 Data FSVA 2025 &amp; Bobot'!I230&lt;'2.4 Prioritas Individu'!$Z$10,4,IF('2.1 Data FSVA 2025 &amp; Bobot'!I230&lt;'2.4 Prioritas Individu'!$Z$11,5,6))))))</f>
        <v/>
      </c>
      <c r="I230" s="64" t="str">
        <f>IF('2.1 Data FSVA 2025 &amp; Bobot'!K230="","",IF('2.1 Data FSVA 2025 &amp; Bobot'!K230&lt;'2.4 Prioritas Individu'!AA$7,1,IF('2.1 Data FSVA 2025 &amp; Bobot'!K230&lt;'2.4 Prioritas Individu'!AA$8,2,IF('2.1 Data FSVA 2025 &amp; Bobot'!K230&lt;'2.4 Prioritas Individu'!AA$9,3,IF('2.1 Data FSVA 2025 &amp; Bobot'!K230&lt;'2.4 Prioritas Individu'!AA$10,4,IF('2.1 Data FSVA 2025 &amp; Bobot'!K230&lt;'2.4 Prioritas Individu'!AA$11,5,6))))))</f>
        <v/>
      </c>
      <c r="J230" s="64" t="str">
        <f>IF('2.1 Data FSVA 2025 &amp; Bobot'!M230="","",IF('2.1 Data FSVA 2025 &amp; Bobot'!M230&lt;'2.4 Prioritas Individu'!AB$7,1,IF('2.1 Data FSVA 2025 &amp; Bobot'!M230&lt;'2.4 Prioritas Individu'!AB$8,2,IF('2.1 Data FSVA 2025 &amp; Bobot'!M230&lt;'2.4 Prioritas Individu'!AB$9,3,IF('2.1 Data FSVA 2025 &amp; Bobot'!M230&lt;'2.4 Prioritas Individu'!AB$10,4,IF('2.1 Data FSVA 2025 &amp; Bobot'!M230&lt;'2.4 Prioritas Individu'!AB$11,5,6))))))</f>
        <v/>
      </c>
      <c r="K230" s="64" t="str">
        <f>IF('2.1 Data FSVA 2025 &amp; Bobot'!O230="","",IF('2.1 Data FSVA 2025 &amp; Bobot'!O230&gt;='2.4 Prioritas Individu'!AC$7,1,IF('2.1 Data FSVA 2025 &amp; Bobot'!O230&gt;='2.4 Prioritas Individu'!AC$8,2,IF('2.1 Data FSVA 2025 &amp; Bobot'!O230&gt;='2.4 Prioritas Individu'!AC$9,3,IF('2.1 Data FSVA 2025 &amp; Bobot'!O230&gt;='2.4 Prioritas Individu'!AC$10,4,IF('2.1 Data FSVA 2025 &amp; Bobot'!O230&gt;='2.4 Prioritas Individu'!AC$11,5,6))))))</f>
        <v/>
      </c>
      <c r="L230" s="64" t="str">
        <f>IF('2.1 Data FSVA 2025 &amp; Bobot'!Q230="","",IF('2.1 Data FSVA 2025 &amp; Bobot'!Q230&gt;='2.4 Prioritas Individu'!AD$7,1,IF('2.1 Data FSVA 2025 &amp; Bobot'!Q230&gt;='2.4 Prioritas Individu'!AD$8,2,IF('2.1 Data FSVA 2025 &amp; Bobot'!Q230&gt;='2.4 Prioritas Individu'!AD$9,3,IF('2.1 Data FSVA 2025 &amp; Bobot'!Q230&gt;='2.4 Prioritas Individu'!AD$10,4,IF('2.1 Data FSVA 2025 &amp; Bobot'!Q230&gt;='2.4 Prioritas Individu'!AD$11,5,6))))))</f>
        <v/>
      </c>
      <c r="M230" s="64" t="str">
        <f>IF('2.1 Data FSVA 2025 &amp; Bobot'!S230="","",IF('2.1 Data FSVA 2025 &amp; Bobot'!S230&gt;='2.4 Prioritas Individu'!AE$7,1,IF('2.1 Data FSVA 2025 &amp; Bobot'!S230&gt;='2.4 Prioritas Individu'!AE$8,2,IF('2.1 Data FSVA 2025 &amp; Bobot'!S230&gt;='2.4 Prioritas Individu'!AE$9,3,IF('2.1 Data FSVA 2025 &amp; Bobot'!S230&gt;='2.4 Prioritas Individu'!AE$10,4,IF('2.1 Data FSVA 2025 &amp; Bobot'!S230&gt;='2.4 Prioritas Individu'!AE$11,5,6))))))</f>
        <v/>
      </c>
      <c r="N230" s="64" t="str">
        <f>IF('2.1 Data FSVA 2025 &amp; Bobot'!U230="","",IF('2.1 Data FSVA 2025 &amp; Bobot'!U230&lt;'2.4 Prioritas Individu'!AF$7,1,IF('2.1 Data FSVA 2025 &amp; Bobot'!U230&lt;'2.4 Prioritas Individu'!AF$8,2,IF('2.1 Data FSVA 2025 &amp; Bobot'!U230&lt;'2.4 Prioritas Individu'!AF$9,3,IF('2.1 Data FSVA 2025 &amp; Bobot'!U230&lt;'2.4 Prioritas Individu'!AF$10,4,IF('2.1 Data FSVA 2025 &amp; Bobot'!U230&lt;'2.4 Prioritas Individu'!AF$11,5,6))))))</f>
        <v/>
      </c>
      <c r="O230" s="64" t="str">
        <f>IF('2.1 Data FSVA 2025 &amp; Bobot'!W230="","",IF('2.1 Data FSVA 2025 &amp; Bobot'!W230&gt;='2.4 Prioritas Individu'!AG$7,1,IF('2.1 Data FSVA 2025 &amp; Bobot'!W230&gt;='2.4 Prioritas Individu'!AG$8,2,IF('2.1 Data FSVA 2025 &amp; Bobot'!W230&gt;='2.4 Prioritas Individu'!AG$9,3,IF('2.1 Data FSVA 2025 &amp; Bobot'!W230&gt;='2.4 Prioritas Individu'!AG$10,4,IF('2.1 Data FSVA 2025 &amp; Bobot'!W230&gt;='2.4 Prioritas Individu'!AG$11,5,6))))))</f>
        <v/>
      </c>
      <c r="P230" s="64" t="str">
        <f>IF('2.1 Data FSVA 2025 &amp; Bobot'!Y230="","",IF('2.1 Data FSVA 2025 &amp; Bobot'!Y230&lt;'2.4 Prioritas Individu'!AH$7,1,IF('2.1 Data FSVA 2025 &amp; Bobot'!Y230&lt;'2.4 Prioritas Individu'!AH$8,2,IF('2.1 Data FSVA 2025 &amp; Bobot'!Y230&lt;'2.4 Prioritas Individu'!AH$9,3,IF('2.1 Data FSVA 2025 &amp; Bobot'!Y230&lt;'2.4 Prioritas Individu'!AH$10,4,IF('2.1 Data FSVA 2025 &amp; Bobot'!Y230&lt;'2.4 Prioritas Individu'!AH$11,5,6))))))</f>
        <v/>
      </c>
      <c r="Q230" s="64" t="str">
        <f>IF('2.1 Data FSVA 2025 &amp; Bobot'!AA230="","",IF('2.1 Data FSVA 2025 &amp; Bobot'!AA230&lt;'2.4 Prioritas Individu'!AI$7,1,IF('2.1 Data FSVA 2025 &amp; Bobot'!AA230&lt;'2.4 Prioritas Individu'!AI$8,2,IF('2.1 Data FSVA 2025 &amp; Bobot'!AA230&lt;'2.4 Prioritas Individu'!AI$9,3,IF('2.1 Data FSVA 2025 &amp; Bobot'!AA230&lt;'2.4 Prioritas Individu'!AI$10,4,IF('2.1 Data FSVA 2025 &amp; Bobot'!AA230&lt;'2.4 Prioritas Individu'!AI$11,5,6))))))</f>
        <v/>
      </c>
      <c r="R230" s="64" t="str">
        <f>IF('2.1 Data FSVA 2025 &amp; Bobot'!AC230="","",IF('2.1 Data FSVA 2025 &amp; Bobot'!AC230&gt;='2.4 Prioritas Individu'!AJ$7,1,IF('2.1 Data FSVA 2025 &amp; Bobot'!AC230&gt;='2.4 Prioritas Individu'!AJ$8,2,IF('2.1 Data FSVA 2025 &amp; Bobot'!AC230&gt;='2.4 Prioritas Individu'!AJ$9,3,4))))</f>
        <v/>
      </c>
      <c r="S230" s="4" t="str">
        <f>'2.3 Indeks &amp; Cut off Komposit'!U234</f>
        <v>-</v>
      </c>
      <c r="T230" s="1" t="str">
        <f t="shared" si="6"/>
        <v>-</v>
      </c>
      <c r="U230" s="64" t="str">
        <f t="shared" si="7"/>
        <v>-</v>
      </c>
    </row>
    <row r="231" spans="1:21" x14ac:dyDescent="0.3">
      <c r="A231" s="1" t="str">
        <f>IF('2.1 Data FSVA 2025 &amp; Bobot'!A231="","",'2.1 Data FSVA 2025 &amp; Bobot'!A231)</f>
        <v/>
      </c>
      <c r="B231" s="2" t="str">
        <f>IF('2.1 Data FSVA 2025 &amp; Bobot'!B231="","",'2.1 Data FSVA 2025 &amp; Bobot'!B231)</f>
        <v/>
      </c>
      <c r="C231" s="1" t="str">
        <f>IF('2.1 Data FSVA 2025 &amp; Bobot'!C231="","",'2.1 Data FSVA 2025 &amp; Bobot'!C231)</f>
        <v/>
      </c>
      <c r="D231" s="1" t="str">
        <f>IF('2.1 Data FSVA 2025 &amp; Bobot'!D231="","",'2.1 Data FSVA 2025 &amp; Bobot'!D231)</f>
        <v/>
      </c>
      <c r="E231" s="1" t="str">
        <f>IF('2.1 Data FSVA 2025 &amp; Bobot'!E231="","",'2.1 Data FSVA 2025 &amp; Bobot'!E231)</f>
        <v/>
      </c>
      <c r="F231" s="2" t="str">
        <f>IF('2.1 Data FSVA 2025 &amp; Bobot'!F231="","",'2.1 Data FSVA 2025 &amp; Bobot'!F231)</f>
        <v/>
      </c>
      <c r="G231" s="64" t="str">
        <f>IF('2.1 Data FSVA 2025 &amp; Bobot'!G231="","",IF('2.1 Data FSVA 2025 &amp; Bobot'!G231&gt;='2.4 Prioritas Individu'!$Y$7,1,IF('2.1 Data FSVA 2025 &amp; Bobot'!G231&gt;='2.4 Prioritas Individu'!$Y$8,2,IF('2.1 Data FSVA 2025 &amp; Bobot'!G231&gt;='2.4 Prioritas Individu'!$Y$9,3,IF('2.1 Data FSVA 2025 &amp; Bobot'!G231&gt;='2.4 Prioritas Individu'!$Y$10,4,IF('2.1 Data FSVA 2025 &amp; Bobot'!G231&gt;='2.4 Prioritas Individu'!$Y$11,5,6))))))</f>
        <v/>
      </c>
      <c r="H231" s="64" t="str">
        <f>IF('2.1 Data FSVA 2025 &amp; Bobot'!I231="","",IF('2.1 Data FSVA 2025 &amp; Bobot'!I231&lt;'2.4 Prioritas Individu'!$Z$7,1,IF('2.1 Data FSVA 2025 &amp; Bobot'!I231&lt;'2.4 Prioritas Individu'!$Z$8,2,IF('2.1 Data FSVA 2025 &amp; Bobot'!I231&lt;'2.4 Prioritas Individu'!$Z$9,3,IF('2.1 Data FSVA 2025 &amp; Bobot'!I231&lt;'2.4 Prioritas Individu'!$Z$10,4,IF('2.1 Data FSVA 2025 &amp; Bobot'!I231&lt;'2.4 Prioritas Individu'!$Z$11,5,6))))))</f>
        <v/>
      </c>
      <c r="I231" s="64" t="str">
        <f>IF('2.1 Data FSVA 2025 &amp; Bobot'!K231="","",IF('2.1 Data FSVA 2025 &amp; Bobot'!K231&lt;'2.4 Prioritas Individu'!AA$7,1,IF('2.1 Data FSVA 2025 &amp; Bobot'!K231&lt;'2.4 Prioritas Individu'!AA$8,2,IF('2.1 Data FSVA 2025 &amp; Bobot'!K231&lt;'2.4 Prioritas Individu'!AA$9,3,IF('2.1 Data FSVA 2025 &amp; Bobot'!K231&lt;'2.4 Prioritas Individu'!AA$10,4,IF('2.1 Data FSVA 2025 &amp; Bobot'!K231&lt;'2.4 Prioritas Individu'!AA$11,5,6))))))</f>
        <v/>
      </c>
      <c r="J231" s="64" t="str">
        <f>IF('2.1 Data FSVA 2025 &amp; Bobot'!M231="","",IF('2.1 Data FSVA 2025 &amp; Bobot'!M231&lt;'2.4 Prioritas Individu'!AB$7,1,IF('2.1 Data FSVA 2025 &amp; Bobot'!M231&lt;'2.4 Prioritas Individu'!AB$8,2,IF('2.1 Data FSVA 2025 &amp; Bobot'!M231&lt;'2.4 Prioritas Individu'!AB$9,3,IF('2.1 Data FSVA 2025 &amp; Bobot'!M231&lt;'2.4 Prioritas Individu'!AB$10,4,IF('2.1 Data FSVA 2025 &amp; Bobot'!M231&lt;'2.4 Prioritas Individu'!AB$11,5,6))))))</f>
        <v/>
      </c>
      <c r="K231" s="64" t="str">
        <f>IF('2.1 Data FSVA 2025 &amp; Bobot'!O231="","",IF('2.1 Data FSVA 2025 &amp; Bobot'!O231&gt;='2.4 Prioritas Individu'!AC$7,1,IF('2.1 Data FSVA 2025 &amp; Bobot'!O231&gt;='2.4 Prioritas Individu'!AC$8,2,IF('2.1 Data FSVA 2025 &amp; Bobot'!O231&gt;='2.4 Prioritas Individu'!AC$9,3,IF('2.1 Data FSVA 2025 &amp; Bobot'!O231&gt;='2.4 Prioritas Individu'!AC$10,4,IF('2.1 Data FSVA 2025 &amp; Bobot'!O231&gt;='2.4 Prioritas Individu'!AC$11,5,6))))))</f>
        <v/>
      </c>
      <c r="L231" s="64" t="str">
        <f>IF('2.1 Data FSVA 2025 &amp; Bobot'!Q231="","",IF('2.1 Data FSVA 2025 &amp; Bobot'!Q231&gt;='2.4 Prioritas Individu'!AD$7,1,IF('2.1 Data FSVA 2025 &amp; Bobot'!Q231&gt;='2.4 Prioritas Individu'!AD$8,2,IF('2.1 Data FSVA 2025 &amp; Bobot'!Q231&gt;='2.4 Prioritas Individu'!AD$9,3,IF('2.1 Data FSVA 2025 &amp; Bobot'!Q231&gt;='2.4 Prioritas Individu'!AD$10,4,IF('2.1 Data FSVA 2025 &amp; Bobot'!Q231&gt;='2.4 Prioritas Individu'!AD$11,5,6))))))</f>
        <v/>
      </c>
      <c r="M231" s="64" t="str">
        <f>IF('2.1 Data FSVA 2025 &amp; Bobot'!S231="","",IF('2.1 Data FSVA 2025 &amp; Bobot'!S231&gt;='2.4 Prioritas Individu'!AE$7,1,IF('2.1 Data FSVA 2025 &amp; Bobot'!S231&gt;='2.4 Prioritas Individu'!AE$8,2,IF('2.1 Data FSVA 2025 &amp; Bobot'!S231&gt;='2.4 Prioritas Individu'!AE$9,3,IF('2.1 Data FSVA 2025 &amp; Bobot'!S231&gt;='2.4 Prioritas Individu'!AE$10,4,IF('2.1 Data FSVA 2025 &amp; Bobot'!S231&gt;='2.4 Prioritas Individu'!AE$11,5,6))))))</f>
        <v/>
      </c>
      <c r="N231" s="64" t="str">
        <f>IF('2.1 Data FSVA 2025 &amp; Bobot'!U231="","",IF('2.1 Data FSVA 2025 &amp; Bobot'!U231&lt;'2.4 Prioritas Individu'!AF$7,1,IF('2.1 Data FSVA 2025 &amp; Bobot'!U231&lt;'2.4 Prioritas Individu'!AF$8,2,IF('2.1 Data FSVA 2025 &amp; Bobot'!U231&lt;'2.4 Prioritas Individu'!AF$9,3,IF('2.1 Data FSVA 2025 &amp; Bobot'!U231&lt;'2.4 Prioritas Individu'!AF$10,4,IF('2.1 Data FSVA 2025 &amp; Bobot'!U231&lt;'2.4 Prioritas Individu'!AF$11,5,6))))))</f>
        <v/>
      </c>
      <c r="O231" s="64" t="str">
        <f>IF('2.1 Data FSVA 2025 &amp; Bobot'!W231="","",IF('2.1 Data FSVA 2025 &amp; Bobot'!W231&gt;='2.4 Prioritas Individu'!AG$7,1,IF('2.1 Data FSVA 2025 &amp; Bobot'!W231&gt;='2.4 Prioritas Individu'!AG$8,2,IF('2.1 Data FSVA 2025 &amp; Bobot'!W231&gt;='2.4 Prioritas Individu'!AG$9,3,IF('2.1 Data FSVA 2025 &amp; Bobot'!W231&gt;='2.4 Prioritas Individu'!AG$10,4,IF('2.1 Data FSVA 2025 &amp; Bobot'!W231&gt;='2.4 Prioritas Individu'!AG$11,5,6))))))</f>
        <v/>
      </c>
      <c r="P231" s="64" t="str">
        <f>IF('2.1 Data FSVA 2025 &amp; Bobot'!Y231="","",IF('2.1 Data FSVA 2025 &amp; Bobot'!Y231&lt;'2.4 Prioritas Individu'!AH$7,1,IF('2.1 Data FSVA 2025 &amp; Bobot'!Y231&lt;'2.4 Prioritas Individu'!AH$8,2,IF('2.1 Data FSVA 2025 &amp; Bobot'!Y231&lt;'2.4 Prioritas Individu'!AH$9,3,IF('2.1 Data FSVA 2025 &amp; Bobot'!Y231&lt;'2.4 Prioritas Individu'!AH$10,4,IF('2.1 Data FSVA 2025 &amp; Bobot'!Y231&lt;'2.4 Prioritas Individu'!AH$11,5,6))))))</f>
        <v/>
      </c>
      <c r="Q231" s="64" t="str">
        <f>IF('2.1 Data FSVA 2025 &amp; Bobot'!AA231="","",IF('2.1 Data FSVA 2025 &amp; Bobot'!AA231&lt;'2.4 Prioritas Individu'!AI$7,1,IF('2.1 Data FSVA 2025 &amp; Bobot'!AA231&lt;'2.4 Prioritas Individu'!AI$8,2,IF('2.1 Data FSVA 2025 &amp; Bobot'!AA231&lt;'2.4 Prioritas Individu'!AI$9,3,IF('2.1 Data FSVA 2025 &amp; Bobot'!AA231&lt;'2.4 Prioritas Individu'!AI$10,4,IF('2.1 Data FSVA 2025 &amp; Bobot'!AA231&lt;'2.4 Prioritas Individu'!AI$11,5,6))))))</f>
        <v/>
      </c>
      <c r="R231" s="64" t="str">
        <f>IF('2.1 Data FSVA 2025 &amp; Bobot'!AC231="","",IF('2.1 Data FSVA 2025 &amp; Bobot'!AC231&gt;='2.4 Prioritas Individu'!AJ$7,1,IF('2.1 Data FSVA 2025 &amp; Bobot'!AC231&gt;='2.4 Prioritas Individu'!AJ$8,2,IF('2.1 Data FSVA 2025 &amp; Bobot'!AC231&gt;='2.4 Prioritas Individu'!AJ$9,3,4))))</f>
        <v/>
      </c>
      <c r="S231" s="4" t="str">
        <f>'2.3 Indeks &amp; Cut off Komposit'!U235</f>
        <v>-</v>
      </c>
      <c r="T231" s="1" t="str">
        <f t="shared" si="6"/>
        <v>-</v>
      </c>
      <c r="U231" s="64" t="str">
        <f t="shared" si="7"/>
        <v>-</v>
      </c>
    </row>
    <row r="232" spans="1:21" x14ac:dyDescent="0.3">
      <c r="A232" s="1" t="str">
        <f>IF('2.1 Data FSVA 2025 &amp; Bobot'!A232="","",'2.1 Data FSVA 2025 &amp; Bobot'!A232)</f>
        <v/>
      </c>
      <c r="B232" s="2" t="str">
        <f>IF('2.1 Data FSVA 2025 &amp; Bobot'!B232="","",'2.1 Data FSVA 2025 &amp; Bobot'!B232)</f>
        <v/>
      </c>
      <c r="C232" s="1" t="str">
        <f>IF('2.1 Data FSVA 2025 &amp; Bobot'!C232="","",'2.1 Data FSVA 2025 &amp; Bobot'!C232)</f>
        <v/>
      </c>
      <c r="D232" s="1" t="str">
        <f>IF('2.1 Data FSVA 2025 &amp; Bobot'!D232="","",'2.1 Data FSVA 2025 &amp; Bobot'!D232)</f>
        <v/>
      </c>
      <c r="E232" s="1" t="str">
        <f>IF('2.1 Data FSVA 2025 &amp; Bobot'!E232="","",'2.1 Data FSVA 2025 &amp; Bobot'!E232)</f>
        <v/>
      </c>
      <c r="F232" s="2" t="str">
        <f>IF('2.1 Data FSVA 2025 &amp; Bobot'!F232="","",'2.1 Data FSVA 2025 &amp; Bobot'!F232)</f>
        <v/>
      </c>
      <c r="G232" s="64" t="str">
        <f>IF('2.1 Data FSVA 2025 &amp; Bobot'!G232="","",IF('2.1 Data FSVA 2025 &amp; Bobot'!G232&gt;='2.4 Prioritas Individu'!$Y$7,1,IF('2.1 Data FSVA 2025 &amp; Bobot'!G232&gt;='2.4 Prioritas Individu'!$Y$8,2,IF('2.1 Data FSVA 2025 &amp; Bobot'!G232&gt;='2.4 Prioritas Individu'!$Y$9,3,IF('2.1 Data FSVA 2025 &amp; Bobot'!G232&gt;='2.4 Prioritas Individu'!$Y$10,4,IF('2.1 Data FSVA 2025 &amp; Bobot'!G232&gt;='2.4 Prioritas Individu'!$Y$11,5,6))))))</f>
        <v/>
      </c>
      <c r="H232" s="64" t="str">
        <f>IF('2.1 Data FSVA 2025 &amp; Bobot'!I232="","",IF('2.1 Data FSVA 2025 &amp; Bobot'!I232&lt;'2.4 Prioritas Individu'!$Z$7,1,IF('2.1 Data FSVA 2025 &amp; Bobot'!I232&lt;'2.4 Prioritas Individu'!$Z$8,2,IF('2.1 Data FSVA 2025 &amp; Bobot'!I232&lt;'2.4 Prioritas Individu'!$Z$9,3,IF('2.1 Data FSVA 2025 &amp; Bobot'!I232&lt;'2.4 Prioritas Individu'!$Z$10,4,IF('2.1 Data FSVA 2025 &amp; Bobot'!I232&lt;'2.4 Prioritas Individu'!$Z$11,5,6))))))</f>
        <v/>
      </c>
      <c r="I232" s="64" t="str">
        <f>IF('2.1 Data FSVA 2025 &amp; Bobot'!K232="","",IF('2.1 Data FSVA 2025 &amp; Bobot'!K232&lt;'2.4 Prioritas Individu'!AA$7,1,IF('2.1 Data FSVA 2025 &amp; Bobot'!K232&lt;'2.4 Prioritas Individu'!AA$8,2,IF('2.1 Data FSVA 2025 &amp; Bobot'!K232&lt;'2.4 Prioritas Individu'!AA$9,3,IF('2.1 Data FSVA 2025 &amp; Bobot'!K232&lt;'2.4 Prioritas Individu'!AA$10,4,IF('2.1 Data FSVA 2025 &amp; Bobot'!K232&lt;'2.4 Prioritas Individu'!AA$11,5,6))))))</f>
        <v/>
      </c>
      <c r="J232" s="64" t="str">
        <f>IF('2.1 Data FSVA 2025 &amp; Bobot'!M232="","",IF('2.1 Data FSVA 2025 &amp; Bobot'!M232&lt;'2.4 Prioritas Individu'!AB$7,1,IF('2.1 Data FSVA 2025 &amp; Bobot'!M232&lt;'2.4 Prioritas Individu'!AB$8,2,IF('2.1 Data FSVA 2025 &amp; Bobot'!M232&lt;'2.4 Prioritas Individu'!AB$9,3,IF('2.1 Data FSVA 2025 &amp; Bobot'!M232&lt;'2.4 Prioritas Individu'!AB$10,4,IF('2.1 Data FSVA 2025 &amp; Bobot'!M232&lt;'2.4 Prioritas Individu'!AB$11,5,6))))))</f>
        <v/>
      </c>
      <c r="K232" s="64" t="str">
        <f>IF('2.1 Data FSVA 2025 &amp; Bobot'!O232="","",IF('2.1 Data FSVA 2025 &amp; Bobot'!O232&gt;='2.4 Prioritas Individu'!AC$7,1,IF('2.1 Data FSVA 2025 &amp; Bobot'!O232&gt;='2.4 Prioritas Individu'!AC$8,2,IF('2.1 Data FSVA 2025 &amp; Bobot'!O232&gt;='2.4 Prioritas Individu'!AC$9,3,IF('2.1 Data FSVA 2025 &amp; Bobot'!O232&gt;='2.4 Prioritas Individu'!AC$10,4,IF('2.1 Data FSVA 2025 &amp; Bobot'!O232&gt;='2.4 Prioritas Individu'!AC$11,5,6))))))</f>
        <v/>
      </c>
      <c r="L232" s="64" t="str">
        <f>IF('2.1 Data FSVA 2025 &amp; Bobot'!Q232="","",IF('2.1 Data FSVA 2025 &amp; Bobot'!Q232&gt;='2.4 Prioritas Individu'!AD$7,1,IF('2.1 Data FSVA 2025 &amp; Bobot'!Q232&gt;='2.4 Prioritas Individu'!AD$8,2,IF('2.1 Data FSVA 2025 &amp; Bobot'!Q232&gt;='2.4 Prioritas Individu'!AD$9,3,IF('2.1 Data FSVA 2025 &amp; Bobot'!Q232&gt;='2.4 Prioritas Individu'!AD$10,4,IF('2.1 Data FSVA 2025 &amp; Bobot'!Q232&gt;='2.4 Prioritas Individu'!AD$11,5,6))))))</f>
        <v/>
      </c>
      <c r="M232" s="64" t="str">
        <f>IF('2.1 Data FSVA 2025 &amp; Bobot'!S232="","",IF('2.1 Data FSVA 2025 &amp; Bobot'!S232&gt;='2.4 Prioritas Individu'!AE$7,1,IF('2.1 Data FSVA 2025 &amp; Bobot'!S232&gt;='2.4 Prioritas Individu'!AE$8,2,IF('2.1 Data FSVA 2025 &amp; Bobot'!S232&gt;='2.4 Prioritas Individu'!AE$9,3,IF('2.1 Data FSVA 2025 &amp; Bobot'!S232&gt;='2.4 Prioritas Individu'!AE$10,4,IF('2.1 Data FSVA 2025 &amp; Bobot'!S232&gt;='2.4 Prioritas Individu'!AE$11,5,6))))))</f>
        <v/>
      </c>
      <c r="N232" s="64" t="str">
        <f>IF('2.1 Data FSVA 2025 &amp; Bobot'!U232="","",IF('2.1 Data FSVA 2025 &amp; Bobot'!U232&lt;'2.4 Prioritas Individu'!AF$7,1,IF('2.1 Data FSVA 2025 &amp; Bobot'!U232&lt;'2.4 Prioritas Individu'!AF$8,2,IF('2.1 Data FSVA 2025 &amp; Bobot'!U232&lt;'2.4 Prioritas Individu'!AF$9,3,IF('2.1 Data FSVA 2025 &amp; Bobot'!U232&lt;'2.4 Prioritas Individu'!AF$10,4,IF('2.1 Data FSVA 2025 &amp; Bobot'!U232&lt;'2.4 Prioritas Individu'!AF$11,5,6))))))</f>
        <v/>
      </c>
      <c r="O232" s="64" t="str">
        <f>IF('2.1 Data FSVA 2025 &amp; Bobot'!W232="","",IF('2.1 Data FSVA 2025 &amp; Bobot'!W232&gt;='2.4 Prioritas Individu'!AG$7,1,IF('2.1 Data FSVA 2025 &amp; Bobot'!W232&gt;='2.4 Prioritas Individu'!AG$8,2,IF('2.1 Data FSVA 2025 &amp; Bobot'!W232&gt;='2.4 Prioritas Individu'!AG$9,3,IF('2.1 Data FSVA 2025 &amp; Bobot'!W232&gt;='2.4 Prioritas Individu'!AG$10,4,IF('2.1 Data FSVA 2025 &amp; Bobot'!W232&gt;='2.4 Prioritas Individu'!AG$11,5,6))))))</f>
        <v/>
      </c>
      <c r="P232" s="64" t="str">
        <f>IF('2.1 Data FSVA 2025 &amp; Bobot'!Y232="","",IF('2.1 Data FSVA 2025 &amp; Bobot'!Y232&lt;'2.4 Prioritas Individu'!AH$7,1,IF('2.1 Data FSVA 2025 &amp; Bobot'!Y232&lt;'2.4 Prioritas Individu'!AH$8,2,IF('2.1 Data FSVA 2025 &amp; Bobot'!Y232&lt;'2.4 Prioritas Individu'!AH$9,3,IF('2.1 Data FSVA 2025 &amp; Bobot'!Y232&lt;'2.4 Prioritas Individu'!AH$10,4,IF('2.1 Data FSVA 2025 &amp; Bobot'!Y232&lt;'2.4 Prioritas Individu'!AH$11,5,6))))))</f>
        <v/>
      </c>
      <c r="Q232" s="64" t="str">
        <f>IF('2.1 Data FSVA 2025 &amp; Bobot'!AA232="","",IF('2.1 Data FSVA 2025 &amp; Bobot'!AA232&lt;'2.4 Prioritas Individu'!AI$7,1,IF('2.1 Data FSVA 2025 &amp; Bobot'!AA232&lt;'2.4 Prioritas Individu'!AI$8,2,IF('2.1 Data FSVA 2025 &amp; Bobot'!AA232&lt;'2.4 Prioritas Individu'!AI$9,3,IF('2.1 Data FSVA 2025 &amp; Bobot'!AA232&lt;'2.4 Prioritas Individu'!AI$10,4,IF('2.1 Data FSVA 2025 &amp; Bobot'!AA232&lt;'2.4 Prioritas Individu'!AI$11,5,6))))))</f>
        <v/>
      </c>
      <c r="R232" s="64" t="str">
        <f>IF('2.1 Data FSVA 2025 &amp; Bobot'!AC232="","",IF('2.1 Data FSVA 2025 &amp; Bobot'!AC232&gt;='2.4 Prioritas Individu'!AJ$7,1,IF('2.1 Data FSVA 2025 &amp; Bobot'!AC232&gt;='2.4 Prioritas Individu'!AJ$8,2,IF('2.1 Data FSVA 2025 &amp; Bobot'!AC232&gt;='2.4 Prioritas Individu'!AJ$9,3,4))))</f>
        <v/>
      </c>
      <c r="S232" s="4" t="str">
        <f>'2.3 Indeks &amp; Cut off Komposit'!U236</f>
        <v>-</v>
      </c>
      <c r="T232" s="1" t="str">
        <f t="shared" si="6"/>
        <v>-</v>
      </c>
      <c r="U232" s="64" t="str">
        <f t="shared" si="7"/>
        <v>-</v>
      </c>
    </row>
    <row r="233" spans="1:21" x14ac:dyDescent="0.3">
      <c r="A233" s="1" t="str">
        <f>IF('2.1 Data FSVA 2025 &amp; Bobot'!A233="","",'2.1 Data FSVA 2025 &amp; Bobot'!A233)</f>
        <v/>
      </c>
      <c r="B233" s="2" t="str">
        <f>IF('2.1 Data FSVA 2025 &amp; Bobot'!B233="","",'2.1 Data FSVA 2025 &amp; Bobot'!B233)</f>
        <v/>
      </c>
      <c r="C233" s="1" t="str">
        <f>IF('2.1 Data FSVA 2025 &amp; Bobot'!C233="","",'2.1 Data FSVA 2025 &amp; Bobot'!C233)</f>
        <v/>
      </c>
      <c r="D233" s="1" t="str">
        <f>IF('2.1 Data FSVA 2025 &amp; Bobot'!D233="","",'2.1 Data FSVA 2025 &amp; Bobot'!D233)</f>
        <v/>
      </c>
      <c r="E233" s="1" t="str">
        <f>IF('2.1 Data FSVA 2025 &amp; Bobot'!E233="","",'2.1 Data FSVA 2025 &amp; Bobot'!E233)</f>
        <v/>
      </c>
      <c r="F233" s="2" t="str">
        <f>IF('2.1 Data FSVA 2025 &amp; Bobot'!F233="","",'2.1 Data FSVA 2025 &amp; Bobot'!F233)</f>
        <v/>
      </c>
      <c r="G233" s="64" t="str">
        <f>IF('2.1 Data FSVA 2025 &amp; Bobot'!G233="","",IF('2.1 Data FSVA 2025 &amp; Bobot'!G233&gt;='2.4 Prioritas Individu'!$Y$7,1,IF('2.1 Data FSVA 2025 &amp; Bobot'!G233&gt;='2.4 Prioritas Individu'!$Y$8,2,IF('2.1 Data FSVA 2025 &amp; Bobot'!G233&gt;='2.4 Prioritas Individu'!$Y$9,3,IF('2.1 Data FSVA 2025 &amp; Bobot'!G233&gt;='2.4 Prioritas Individu'!$Y$10,4,IF('2.1 Data FSVA 2025 &amp; Bobot'!G233&gt;='2.4 Prioritas Individu'!$Y$11,5,6))))))</f>
        <v/>
      </c>
      <c r="H233" s="64" t="str">
        <f>IF('2.1 Data FSVA 2025 &amp; Bobot'!I233="","",IF('2.1 Data FSVA 2025 &amp; Bobot'!I233&lt;'2.4 Prioritas Individu'!$Z$7,1,IF('2.1 Data FSVA 2025 &amp; Bobot'!I233&lt;'2.4 Prioritas Individu'!$Z$8,2,IF('2.1 Data FSVA 2025 &amp; Bobot'!I233&lt;'2.4 Prioritas Individu'!$Z$9,3,IF('2.1 Data FSVA 2025 &amp; Bobot'!I233&lt;'2.4 Prioritas Individu'!$Z$10,4,IF('2.1 Data FSVA 2025 &amp; Bobot'!I233&lt;'2.4 Prioritas Individu'!$Z$11,5,6))))))</f>
        <v/>
      </c>
      <c r="I233" s="64" t="str">
        <f>IF('2.1 Data FSVA 2025 &amp; Bobot'!K233="","",IF('2.1 Data FSVA 2025 &amp; Bobot'!K233&lt;'2.4 Prioritas Individu'!AA$7,1,IF('2.1 Data FSVA 2025 &amp; Bobot'!K233&lt;'2.4 Prioritas Individu'!AA$8,2,IF('2.1 Data FSVA 2025 &amp; Bobot'!K233&lt;'2.4 Prioritas Individu'!AA$9,3,IF('2.1 Data FSVA 2025 &amp; Bobot'!K233&lt;'2.4 Prioritas Individu'!AA$10,4,IF('2.1 Data FSVA 2025 &amp; Bobot'!K233&lt;'2.4 Prioritas Individu'!AA$11,5,6))))))</f>
        <v/>
      </c>
      <c r="J233" s="64" t="str">
        <f>IF('2.1 Data FSVA 2025 &amp; Bobot'!M233="","",IF('2.1 Data FSVA 2025 &amp; Bobot'!M233&lt;'2.4 Prioritas Individu'!AB$7,1,IF('2.1 Data FSVA 2025 &amp; Bobot'!M233&lt;'2.4 Prioritas Individu'!AB$8,2,IF('2.1 Data FSVA 2025 &amp; Bobot'!M233&lt;'2.4 Prioritas Individu'!AB$9,3,IF('2.1 Data FSVA 2025 &amp; Bobot'!M233&lt;'2.4 Prioritas Individu'!AB$10,4,IF('2.1 Data FSVA 2025 &amp; Bobot'!M233&lt;'2.4 Prioritas Individu'!AB$11,5,6))))))</f>
        <v/>
      </c>
      <c r="K233" s="64" t="str">
        <f>IF('2.1 Data FSVA 2025 &amp; Bobot'!O233="","",IF('2.1 Data FSVA 2025 &amp; Bobot'!O233&gt;='2.4 Prioritas Individu'!AC$7,1,IF('2.1 Data FSVA 2025 &amp; Bobot'!O233&gt;='2.4 Prioritas Individu'!AC$8,2,IF('2.1 Data FSVA 2025 &amp; Bobot'!O233&gt;='2.4 Prioritas Individu'!AC$9,3,IF('2.1 Data FSVA 2025 &amp; Bobot'!O233&gt;='2.4 Prioritas Individu'!AC$10,4,IF('2.1 Data FSVA 2025 &amp; Bobot'!O233&gt;='2.4 Prioritas Individu'!AC$11,5,6))))))</f>
        <v/>
      </c>
      <c r="L233" s="64" t="str">
        <f>IF('2.1 Data FSVA 2025 &amp; Bobot'!Q233="","",IF('2.1 Data FSVA 2025 &amp; Bobot'!Q233&gt;='2.4 Prioritas Individu'!AD$7,1,IF('2.1 Data FSVA 2025 &amp; Bobot'!Q233&gt;='2.4 Prioritas Individu'!AD$8,2,IF('2.1 Data FSVA 2025 &amp; Bobot'!Q233&gt;='2.4 Prioritas Individu'!AD$9,3,IF('2.1 Data FSVA 2025 &amp; Bobot'!Q233&gt;='2.4 Prioritas Individu'!AD$10,4,IF('2.1 Data FSVA 2025 &amp; Bobot'!Q233&gt;='2.4 Prioritas Individu'!AD$11,5,6))))))</f>
        <v/>
      </c>
      <c r="M233" s="64" t="str">
        <f>IF('2.1 Data FSVA 2025 &amp; Bobot'!S233="","",IF('2.1 Data FSVA 2025 &amp; Bobot'!S233&gt;='2.4 Prioritas Individu'!AE$7,1,IF('2.1 Data FSVA 2025 &amp; Bobot'!S233&gt;='2.4 Prioritas Individu'!AE$8,2,IF('2.1 Data FSVA 2025 &amp; Bobot'!S233&gt;='2.4 Prioritas Individu'!AE$9,3,IF('2.1 Data FSVA 2025 &amp; Bobot'!S233&gt;='2.4 Prioritas Individu'!AE$10,4,IF('2.1 Data FSVA 2025 &amp; Bobot'!S233&gt;='2.4 Prioritas Individu'!AE$11,5,6))))))</f>
        <v/>
      </c>
      <c r="N233" s="64" t="str">
        <f>IF('2.1 Data FSVA 2025 &amp; Bobot'!U233="","",IF('2.1 Data FSVA 2025 &amp; Bobot'!U233&lt;'2.4 Prioritas Individu'!AF$7,1,IF('2.1 Data FSVA 2025 &amp; Bobot'!U233&lt;'2.4 Prioritas Individu'!AF$8,2,IF('2.1 Data FSVA 2025 &amp; Bobot'!U233&lt;'2.4 Prioritas Individu'!AF$9,3,IF('2.1 Data FSVA 2025 &amp; Bobot'!U233&lt;'2.4 Prioritas Individu'!AF$10,4,IF('2.1 Data FSVA 2025 &amp; Bobot'!U233&lt;'2.4 Prioritas Individu'!AF$11,5,6))))))</f>
        <v/>
      </c>
      <c r="O233" s="64" t="str">
        <f>IF('2.1 Data FSVA 2025 &amp; Bobot'!W233="","",IF('2.1 Data FSVA 2025 &amp; Bobot'!W233&gt;='2.4 Prioritas Individu'!AG$7,1,IF('2.1 Data FSVA 2025 &amp; Bobot'!W233&gt;='2.4 Prioritas Individu'!AG$8,2,IF('2.1 Data FSVA 2025 &amp; Bobot'!W233&gt;='2.4 Prioritas Individu'!AG$9,3,IF('2.1 Data FSVA 2025 &amp; Bobot'!W233&gt;='2.4 Prioritas Individu'!AG$10,4,IF('2.1 Data FSVA 2025 &amp; Bobot'!W233&gt;='2.4 Prioritas Individu'!AG$11,5,6))))))</f>
        <v/>
      </c>
      <c r="P233" s="64" t="str">
        <f>IF('2.1 Data FSVA 2025 &amp; Bobot'!Y233="","",IF('2.1 Data FSVA 2025 &amp; Bobot'!Y233&lt;'2.4 Prioritas Individu'!AH$7,1,IF('2.1 Data FSVA 2025 &amp; Bobot'!Y233&lt;'2.4 Prioritas Individu'!AH$8,2,IF('2.1 Data FSVA 2025 &amp; Bobot'!Y233&lt;'2.4 Prioritas Individu'!AH$9,3,IF('2.1 Data FSVA 2025 &amp; Bobot'!Y233&lt;'2.4 Prioritas Individu'!AH$10,4,IF('2.1 Data FSVA 2025 &amp; Bobot'!Y233&lt;'2.4 Prioritas Individu'!AH$11,5,6))))))</f>
        <v/>
      </c>
      <c r="Q233" s="64" t="str">
        <f>IF('2.1 Data FSVA 2025 &amp; Bobot'!AA233="","",IF('2.1 Data FSVA 2025 &amp; Bobot'!AA233&lt;'2.4 Prioritas Individu'!AI$7,1,IF('2.1 Data FSVA 2025 &amp; Bobot'!AA233&lt;'2.4 Prioritas Individu'!AI$8,2,IF('2.1 Data FSVA 2025 &amp; Bobot'!AA233&lt;'2.4 Prioritas Individu'!AI$9,3,IF('2.1 Data FSVA 2025 &amp; Bobot'!AA233&lt;'2.4 Prioritas Individu'!AI$10,4,IF('2.1 Data FSVA 2025 &amp; Bobot'!AA233&lt;'2.4 Prioritas Individu'!AI$11,5,6))))))</f>
        <v/>
      </c>
      <c r="R233" s="64" t="str">
        <f>IF('2.1 Data FSVA 2025 &amp; Bobot'!AC233="","",IF('2.1 Data FSVA 2025 &amp; Bobot'!AC233&gt;='2.4 Prioritas Individu'!AJ$7,1,IF('2.1 Data FSVA 2025 &amp; Bobot'!AC233&gt;='2.4 Prioritas Individu'!AJ$8,2,IF('2.1 Data FSVA 2025 &amp; Bobot'!AC233&gt;='2.4 Prioritas Individu'!AJ$9,3,4))))</f>
        <v/>
      </c>
      <c r="S233" s="4" t="str">
        <f>'2.3 Indeks &amp; Cut off Komposit'!U237</f>
        <v>-</v>
      </c>
      <c r="T233" s="1" t="str">
        <f t="shared" si="6"/>
        <v>-</v>
      </c>
      <c r="U233" s="64" t="str">
        <f t="shared" si="7"/>
        <v>-</v>
      </c>
    </row>
    <row r="234" spans="1:21" x14ac:dyDescent="0.3">
      <c r="A234" s="1" t="str">
        <f>IF('2.1 Data FSVA 2025 &amp; Bobot'!A234="","",'2.1 Data FSVA 2025 &amp; Bobot'!A234)</f>
        <v/>
      </c>
      <c r="B234" s="2" t="str">
        <f>IF('2.1 Data FSVA 2025 &amp; Bobot'!B234="","",'2.1 Data FSVA 2025 &amp; Bobot'!B234)</f>
        <v/>
      </c>
      <c r="C234" s="1" t="str">
        <f>IF('2.1 Data FSVA 2025 &amp; Bobot'!C234="","",'2.1 Data FSVA 2025 &amp; Bobot'!C234)</f>
        <v/>
      </c>
      <c r="D234" s="1" t="str">
        <f>IF('2.1 Data FSVA 2025 &amp; Bobot'!D234="","",'2.1 Data FSVA 2025 &amp; Bobot'!D234)</f>
        <v/>
      </c>
      <c r="E234" s="1" t="str">
        <f>IF('2.1 Data FSVA 2025 &amp; Bobot'!E234="","",'2.1 Data FSVA 2025 &amp; Bobot'!E234)</f>
        <v/>
      </c>
      <c r="F234" s="2" t="str">
        <f>IF('2.1 Data FSVA 2025 &amp; Bobot'!F234="","",'2.1 Data FSVA 2025 &amp; Bobot'!F234)</f>
        <v/>
      </c>
      <c r="G234" s="64" t="str">
        <f>IF('2.1 Data FSVA 2025 &amp; Bobot'!G234="","",IF('2.1 Data FSVA 2025 &amp; Bobot'!G234&gt;='2.4 Prioritas Individu'!$Y$7,1,IF('2.1 Data FSVA 2025 &amp; Bobot'!G234&gt;='2.4 Prioritas Individu'!$Y$8,2,IF('2.1 Data FSVA 2025 &amp; Bobot'!G234&gt;='2.4 Prioritas Individu'!$Y$9,3,IF('2.1 Data FSVA 2025 &amp; Bobot'!G234&gt;='2.4 Prioritas Individu'!$Y$10,4,IF('2.1 Data FSVA 2025 &amp; Bobot'!G234&gt;='2.4 Prioritas Individu'!$Y$11,5,6))))))</f>
        <v/>
      </c>
      <c r="H234" s="64" t="str">
        <f>IF('2.1 Data FSVA 2025 &amp; Bobot'!I234="","",IF('2.1 Data FSVA 2025 &amp; Bobot'!I234&lt;'2.4 Prioritas Individu'!$Z$7,1,IF('2.1 Data FSVA 2025 &amp; Bobot'!I234&lt;'2.4 Prioritas Individu'!$Z$8,2,IF('2.1 Data FSVA 2025 &amp; Bobot'!I234&lt;'2.4 Prioritas Individu'!$Z$9,3,IF('2.1 Data FSVA 2025 &amp; Bobot'!I234&lt;'2.4 Prioritas Individu'!$Z$10,4,IF('2.1 Data FSVA 2025 &amp; Bobot'!I234&lt;'2.4 Prioritas Individu'!$Z$11,5,6))))))</f>
        <v/>
      </c>
      <c r="I234" s="64" t="str">
        <f>IF('2.1 Data FSVA 2025 &amp; Bobot'!K234="","",IF('2.1 Data FSVA 2025 &amp; Bobot'!K234&lt;'2.4 Prioritas Individu'!AA$7,1,IF('2.1 Data FSVA 2025 &amp; Bobot'!K234&lt;'2.4 Prioritas Individu'!AA$8,2,IF('2.1 Data FSVA 2025 &amp; Bobot'!K234&lt;'2.4 Prioritas Individu'!AA$9,3,IF('2.1 Data FSVA 2025 &amp; Bobot'!K234&lt;'2.4 Prioritas Individu'!AA$10,4,IF('2.1 Data FSVA 2025 &amp; Bobot'!K234&lt;'2.4 Prioritas Individu'!AA$11,5,6))))))</f>
        <v/>
      </c>
      <c r="J234" s="64" t="str">
        <f>IF('2.1 Data FSVA 2025 &amp; Bobot'!M234="","",IF('2.1 Data FSVA 2025 &amp; Bobot'!M234&lt;'2.4 Prioritas Individu'!AB$7,1,IF('2.1 Data FSVA 2025 &amp; Bobot'!M234&lt;'2.4 Prioritas Individu'!AB$8,2,IF('2.1 Data FSVA 2025 &amp; Bobot'!M234&lt;'2.4 Prioritas Individu'!AB$9,3,IF('2.1 Data FSVA 2025 &amp; Bobot'!M234&lt;'2.4 Prioritas Individu'!AB$10,4,IF('2.1 Data FSVA 2025 &amp; Bobot'!M234&lt;'2.4 Prioritas Individu'!AB$11,5,6))))))</f>
        <v/>
      </c>
      <c r="K234" s="64" t="str">
        <f>IF('2.1 Data FSVA 2025 &amp; Bobot'!O234="","",IF('2.1 Data FSVA 2025 &amp; Bobot'!O234&gt;='2.4 Prioritas Individu'!AC$7,1,IF('2.1 Data FSVA 2025 &amp; Bobot'!O234&gt;='2.4 Prioritas Individu'!AC$8,2,IF('2.1 Data FSVA 2025 &amp; Bobot'!O234&gt;='2.4 Prioritas Individu'!AC$9,3,IF('2.1 Data FSVA 2025 &amp; Bobot'!O234&gt;='2.4 Prioritas Individu'!AC$10,4,IF('2.1 Data FSVA 2025 &amp; Bobot'!O234&gt;='2.4 Prioritas Individu'!AC$11,5,6))))))</f>
        <v/>
      </c>
      <c r="L234" s="64" t="str">
        <f>IF('2.1 Data FSVA 2025 &amp; Bobot'!Q234="","",IF('2.1 Data FSVA 2025 &amp; Bobot'!Q234&gt;='2.4 Prioritas Individu'!AD$7,1,IF('2.1 Data FSVA 2025 &amp; Bobot'!Q234&gt;='2.4 Prioritas Individu'!AD$8,2,IF('2.1 Data FSVA 2025 &amp; Bobot'!Q234&gt;='2.4 Prioritas Individu'!AD$9,3,IF('2.1 Data FSVA 2025 &amp; Bobot'!Q234&gt;='2.4 Prioritas Individu'!AD$10,4,IF('2.1 Data FSVA 2025 &amp; Bobot'!Q234&gt;='2.4 Prioritas Individu'!AD$11,5,6))))))</f>
        <v/>
      </c>
      <c r="M234" s="64" t="str">
        <f>IF('2.1 Data FSVA 2025 &amp; Bobot'!S234="","",IF('2.1 Data FSVA 2025 &amp; Bobot'!S234&gt;='2.4 Prioritas Individu'!AE$7,1,IF('2.1 Data FSVA 2025 &amp; Bobot'!S234&gt;='2.4 Prioritas Individu'!AE$8,2,IF('2.1 Data FSVA 2025 &amp; Bobot'!S234&gt;='2.4 Prioritas Individu'!AE$9,3,IF('2.1 Data FSVA 2025 &amp; Bobot'!S234&gt;='2.4 Prioritas Individu'!AE$10,4,IF('2.1 Data FSVA 2025 &amp; Bobot'!S234&gt;='2.4 Prioritas Individu'!AE$11,5,6))))))</f>
        <v/>
      </c>
      <c r="N234" s="64" t="str">
        <f>IF('2.1 Data FSVA 2025 &amp; Bobot'!U234="","",IF('2.1 Data FSVA 2025 &amp; Bobot'!U234&lt;'2.4 Prioritas Individu'!AF$7,1,IF('2.1 Data FSVA 2025 &amp; Bobot'!U234&lt;'2.4 Prioritas Individu'!AF$8,2,IF('2.1 Data FSVA 2025 &amp; Bobot'!U234&lt;'2.4 Prioritas Individu'!AF$9,3,IF('2.1 Data FSVA 2025 &amp; Bobot'!U234&lt;'2.4 Prioritas Individu'!AF$10,4,IF('2.1 Data FSVA 2025 &amp; Bobot'!U234&lt;'2.4 Prioritas Individu'!AF$11,5,6))))))</f>
        <v/>
      </c>
      <c r="O234" s="64" t="str">
        <f>IF('2.1 Data FSVA 2025 &amp; Bobot'!W234="","",IF('2.1 Data FSVA 2025 &amp; Bobot'!W234&gt;='2.4 Prioritas Individu'!AG$7,1,IF('2.1 Data FSVA 2025 &amp; Bobot'!W234&gt;='2.4 Prioritas Individu'!AG$8,2,IF('2.1 Data FSVA 2025 &amp; Bobot'!W234&gt;='2.4 Prioritas Individu'!AG$9,3,IF('2.1 Data FSVA 2025 &amp; Bobot'!W234&gt;='2.4 Prioritas Individu'!AG$10,4,IF('2.1 Data FSVA 2025 &amp; Bobot'!W234&gt;='2.4 Prioritas Individu'!AG$11,5,6))))))</f>
        <v/>
      </c>
      <c r="P234" s="64" t="str">
        <f>IF('2.1 Data FSVA 2025 &amp; Bobot'!Y234="","",IF('2.1 Data FSVA 2025 &amp; Bobot'!Y234&lt;'2.4 Prioritas Individu'!AH$7,1,IF('2.1 Data FSVA 2025 &amp; Bobot'!Y234&lt;'2.4 Prioritas Individu'!AH$8,2,IF('2.1 Data FSVA 2025 &amp; Bobot'!Y234&lt;'2.4 Prioritas Individu'!AH$9,3,IF('2.1 Data FSVA 2025 &amp; Bobot'!Y234&lt;'2.4 Prioritas Individu'!AH$10,4,IF('2.1 Data FSVA 2025 &amp; Bobot'!Y234&lt;'2.4 Prioritas Individu'!AH$11,5,6))))))</f>
        <v/>
      </c>
      <c r="Q234" s="64" t="str">
        <f>IF('2.1 Data FSVA 2025 &amp; Bobot'!AA234="","",IF('2.1 Data FSVA 2025 &amp; Bobot'!AA234&lt;'2.4 Prioritas Individu'!AI$7,1,IF('2.1 Data FSVA 2025 &amp; Bobot'!AA234&lt;'2.4 Prioritas Individu'!AI$8,2,IF('2.1 Data FSVA 2025 &amp; Bobot'!AA234&lt;'2.4 Prioritas Individu'!AI$9,3,IF('2.1 Data FSVA 2025 &amp; Bobot'!AA234&lt;'2.4 Prioritas Individu'!AI$10,4,IF('2.1 Data FSVA 2025 &amp; Bobot'!AA234&lt;'2.4 Prioritas Individu'!AI$11,5,6))))))</f>
        <v/>
      </c>
      <c r="R234" s="64" t="str">
        <f>IF('2.1 Data FSVA 2025 &amp; Bobot'!AC234="","",IF('2.1 Data FSVA 2025 &amp; Bobot'!AC234&gt;='2.4 Prioritas Individu'!AJ$7,1,IF('2.1 Data FSVA 2025 &amp; Bobot'!AC234&gt;='2.4 Prioritas Individu'!AJ$8,2,IF('2.1 Data FSVA 2025 &amp; Bobot'!AC234&gt;='2.4 Prioritas Individu'!AJ$9,3,4))))</f>
        <v/>
      </c>
      <c r="S234" s="4" t="str">
        <f>'2.3 Indeks &amp; Cut off Komposit'!U238</f>
        <v>-</v>
      </c>
      <c r="T234" s="1" t="str">
        <f t="shared" si="6"/>
        <v>-</v>
      </c>
      <c r="U234" s="64" t="str">
        <f t="shared" si="7"/>
        <v>-</v>
      </c>
    </row>
    <row r="235" spans="1:21" x14ac:dyDescent="0.3">
      <c r="A235" s="1" t="str">
        <f>IF('2.1 Data FSVA 2025 &amp; Bobot'!A235="","",'2.1 Data FSVA 2025 &amp; Bobot'!A235)</f>
        <v/>
      </c>
      <c r="B235" s="2" t="str">
        <f>IF('2.1 Data FSVA 2025 &amp; Bobot'!B235="","",'2.1 Data FSVA 2025 &amp; Bobot'!B235)</f>
        <v/>
      </c>
      <c r="C235" s="1" t="str">
        <f>IF('2.1 Data FSVA 2025 &amp; Bobot'!C235="","",'2.1 Data FSVA 2025 &amp; Bobot'!C235)</f>
        <v/>
      </c>
      <c r="D235" s="1" t="str">
        <f>IF('2.1 Data FSVA 2025 &amp; Bobot'!D235="","",'2.1 Data FSVA 2025 &amp; Bobot'!D235)</f>
        <v/>
      </c>
      <c r="E235" s="1" t="str">
        <f>IF('2.1 Data FSVA 2025 &amp; Bobot'!E235="","",'2.1 Data FSVA 2025 &amp; Bobot'!E235)</f>
        <v/>
      </c>
      <c r="F235" s="2" t="str">
        <f>IF('2.1 Data FSVA 2025 &amp; Bobot'!F235="","",'2.1 Data FSVA 2025 &amp; Bobot'!F235)</f>
        <v/>
      </c>
      <c r="G235" s="64" t="str">
        <f>IF('2.1 Data FSVA 2025 &amp; Bobot'!G235="","",IF('2.1 Data FSVA 2025 &amp; Bobot'!G235&gt;='2.4 Prioritas Individu'!$Y$7,1,IF('2.1 Data FSVA 2025 &amp; Bobot'!G235&gt;='2.4 Prioritas Individu'!$Y$8,2,IF('2.1 Data FSVA 2025 &amp; Bobot'!G235&gt;='2.4 Prioritas Individu'!$Y$9,3,IF('2.1 Data FSVA 2025 &amp; Bobot'!G235&gt;='2.4 Prioritas Individu'!$Y$10,4,IF('2.1 Data FSVA 2025 &amp; Bobot'!G235&gt;='2.4 Prioritas Individu'!$Y$11,5,6))))))</f>
        <v/>
      </c>
      <c r="H235" s="64" t="str">
        <f>IF('2.1 Data FSVA 2025 &amp; Bobot'!I235="","",IF('2.1 Data FSVA 2025 &amp; Bobot'!I235&lt;'2.4 Prioritas Individu'!$Z$7,1,IF('2.1 Data FSVA 2025 &amp; Bobot'!I235&lt;'2.4 Prioritas Individu'!$Z$8,2,IF('2.1 Data FSVA 2025 &amp; Bobot'!I235&lt;'2.4 Prioritas Individu'!$Z$9,3,IF('2.1 Data FSVA 2025 &amp; Bobot'!I235&lt;'2.4 Prioritas Individu'!$Z$10,4,IF('2.1 Data FSVA 2025 &amp; Bobot'!I235&lt;'2.4 Prioritas Individu'!$Z$11,5,6))))))</f>
        <v/>
      </c>
      <c r="I235" s="64" t="str">
        <f>IF('2.1 Data FSVA 2025 &amp; Bobot'!K235="","",IF('2.1 Data FSVA 2025 &amp; Bobot'!K235&lt;'2.4 Prioritas Individu'!AA$7,1,IF('2.1 Data FSVA 2025 &amp; Bobot'!K235&lt;'2.4 Prioritas Individu'!AA$8,2,IF('2.1 Data FSVA 2025 &amp; Bobot'!K235&lt;'2.4 Prioritas Individu'!AA$9,3,IF('2.1 Data FSVA 2025 &amp; Bobot'!K235&lt;'2.4 Prioritas Individu'!AA$10,4,IF('2.1 Data FSVA 2025 &amp; Bobot'!K235&lt;'2.4 Prioritas Individu'!AA$11,5,6))))))</f>
        <v/>
      </c>
      <c r="J235" s="64" t="str">
        <f>IF('2.1 Data FSVA 2025 &amp; Bobot'!M235="","",IF('2.1 Data FSVA 2025 &amp; Bobot'!M235&lt;'2.4 Prioritas Individu'!AB$7,1,IF('2.1 Data FSVA 2025 &amp; Bobot'!M235&lt;'2.4 Prioritas Individu'!AB$8,2,IF('2.1 Data FSVA 2025 &amp; Bobot'!M235&lt;'2.4 Prioritas Individu'!AB$9,3,IF('2.1 Data FSVA 2025 &amp; Bobot'!M235&lt;'2.4 Prioritas Individu'!AB$10,4,IF('2.1 Data FSVA 2025 &amp; Bobot'!M235&lt;'2.4 Prioritas Individu'!AB$11,5,6))))))</f>
        <v/>
      </c>
      <c r="K235" s="64" t="str">
        <f>IF('2.1 Data FSVA 2025 &amp; Bobot'!O235="","",IF('2.1 Data FSVA 2025 &amp; Bobot'!O235&gt;='2.4 Prioritas Individu'!AC$7,1,IF('2.1 Data FSVA 2025 &amp; Bobot'!O235&gt;='2.4 Prioritas Individu'!AC$8,2,IF('2.1 Data FSVA 2025 &amp; Bobot'!O235&gt;='2.4 Prioritas Individu'!AC$9,3,IF('2.1 Data FSVA 2025 &amp; Bobot'!O235&gt;='2.4 Prioritas Individu'!AC$10,4,IF('2.1 Data FSVA 2025 &amp; Bobot'!O235&gt;='2.4 Prioritas Individu'!AC$11,5,6))))))</f>
        <v/>
      </c>
      <c r="L235" s="64" t="str">
        <f>IF('2.1 Data FSVA 2025 &amp; Bobot'!Q235="","",IF('2.1 Data FSVA 2025 &amp; Bobot'!Q235&gt;='2.4 Prioritas Individu'!AD$7,1,IF('2.1 Data FSVA 2025 &amp; Bobot'!Q235&gt;='2.4 Prioritas Individu'!AD$8,2,IF('2.1 Data FSVA 2025 &amp; Bobot'!Q235&gt;='2.4 Prioritas Individu'!AD$9,3,IF('2.1 Data FSVA 2025 &amp; Bobot'!Q235&gt;='2.4 Prioritas Individu'!AD$10,4,IF('2.1 Data FSVA 2025 &amp; Bobot'!Q235&gt;='2.4 Prioritas Individu'!AD$11,5,6))))))</f>
        <v/>
      </c>
      <c r="M235" s="64" t="str">
        <f>IF('2.1 Data FSVA 2025 &amp; Bobot'!S235="","",IF('2.1 Data FSVA 2025 &amp; Bobot'!S235&gt;='2.4 Prioritas Individu'!AE$7,1,IF('2.1 Data FSVA 2025 &amp; Bobot'!S235&gt;='2.4 Prioritas Individu'!AE$8,2,IF('2.1 Data FSVA 2025 &amp; Bobot'!S235&gt;='2.4 Prioritas Individu'!AE$9,3,IF('2.1 Data FSVA 2025 &amp; Bobot'!S235&gt;='2.4 Prioritas Individu'!AE$10,4,IF('2.1 Data FSVA 2025 &amp; Bobot'!S235&gt;='2.4 Prioritas Individu'!AE$11,5,6))))))</f>
        <v/>
      </c>
      <c r="N235" s="64" t="str">
        <f>IF('2.1 Data FSVA 2025 &amp; Bobot'!U235="","",IF('2.1 Data FSVA 2025 &amp; Bobot'!U235&lt;'2.4 Prioritas Individu'!AF$7,1,IF('2.1 Data FSVA 2025 &amp; Bobot'!U235&lt;'2.4 Prioritas Individu'!AF$8,2,IF('2.1 Data FSVA 2025 &amp; Bobot'!U235&lt;'2.4 Prioritas Individu'!AF$9,3,IF('2.1 Data FSVA 2025 &amp; Bobot'!U235&lt;'2.4 Prioritas Individu'!AF$10,4,IF('2.1 Data FSVA 2025 &amp; Bobot'!U235&lt;'2.4 Prioritas Individu'!AF$11,5,6))))))</f>
        <v/>
      </c>
      <c r="O235" s="64" t="str">
        <f>IF('2.1 Data FSVA 2025 &amp; Bobot'!W235="","",IF('2.1 Data FSVA 2025 &amp; Bobot'!W235&gt;='2.4 Prioritas Individu'!AG$7,1,IF('2.1 Data FSVA 2025 &amp; Bobot'!W235&gt;='2.4 Prioritas Individu'!AG$8,2,IF('2.1 Data FSVA 2025 &amp; Bobot'!W235&gt;='2.4 Prioritas Individu'!AG$9,3,IF('2.1 Data FSVA 2025 &amp; Bobot'!W235&gt;='2.4 Prioritas Individu'!AG$10,4,IF('2.1 Data FSVA 2025 &amp; Bobot'!W235&gt;='2.4 Prioritas Individu'!AG$11,5,6))))))</f>
        <v/>
      </c>
      <c r="P235" s="64" t="str">
        <f>IF('2.1 Data FSVA 2025 &amp; Bobot'!Y235="","",IF('2.1 Data FSVA 2025 &amp; Bobot'!Y235&lt;'2.4 Prioritas Individu'!AH$7,1,IF('2.1 Data FSVA 2025 &amp; Bobot'!Y235&lt;'2.4 Prioritas Individu'!AH$8,2,IF('2.1 Data FSVA 2025 &amp; Bobot'!Y235&lt;'2.4 Prioritas Individu'!AH$9,3,IF('2.1 Data FSVA 2025 &amp; Bobot'!Y235&lt;'2.4 Prioritas Individu'!AH$10,4,IF('2.1 Data FSVA 2025 &amp; Bobot'!Y235&lt;'2.4 Prioritas Individu'!AH$11,5,6))))))</f>
        <v/>
      </c>
      <c r="Q235" s="64" t="str">
        <f>IF('2.1 Data FSVA 2025 &amp; Bobot'!AA235="","",IF('2.1 Data FSVA 2025 &amp; Bobot'!AA235&lt;'2.4 Prioritas Individu'!AI$7,1,IF('2.1 Data FSVA 2025 &amp; Bobot'!AA235&lt;'2.4 Prioritas Individu'!AI$8,2,IF('2.1 Data FSVA 2025 &amp; Bobot'!AA235&lt;'2.4 Prioritas Individu'!AI$9,3,IF('2.1 Data FSVA 2025 &amp; Bobot'!AA235&lt;'2.4 Prioritas Individu'!AI$10,4,IF('2.1 Data FSVA 2025 &amp; Bobot'!AA235&lt;'2.4 Prioritas Individu'!AI$11,5,6))))))</f>
        <v/>
      </c>
      <c r="R235" s="64" t="str">
        <f>IF('2.1 Data FSVA 2025 &amp; Bobot'!AC235="","",IF('2.1 Data FSVA 2025 &amp; Bobot'!AC235&gt;='2.4 Prioritas Individu'!AJ$7,1,IF('2.1 Data FSVA 2025 &amp; Bobot'!AC235&gt;='2.4 Prioritas Individu'!AJ$8,2,IF('2.1 Data FSVA 2025 &amp; Bobot'!AC235&gt;='2.4 Prioritas Individu'!AJ$9,3,4))))</f>
        <v/>
      </c>
      <c r="S235" s="4" t="str">
        <f>'2.3 Indeks &amp; Cut off Komposit'!U239</f>
        <v>-</v>
      </c>
      <c r="T235" s="1" t="str">
        <f t="shared" si="6"/>
        <v>-</v>
      </c>
      <c r="U235" s="64" t="str">
        <f t="shared" si="7"/>
        <v>-</v>
      </c>
    </row>
    <row r="236" spans="1:21" x14ac:dyDescent="0.3">
      <c r="A236" s="1" t="str">
        <f>IF('2.1 Data FSVA 2025 &amp; Bobot'!A236="","",'2.1 Data FSVA 2025 &amp; Bobot'!A236)</f>
        <v/>
      </c>
      <c r="B236" s="2" t="str">
        <f>IF('2.1 Data FSVA 2025 &amp; Bobot'!B236="","",'2.1 Data FSVA 2025 &amp; Bobot'!B236)</f>
        <v/>
      </c>
      <c r="C236" s="1" t="str">
        <f>IF('2.1 Data FSVA 2025 &amp; Bobot'!C236="","",'2.1 Data FSVA 2025 &amp; Bobot'!C236)</f>
        <v/>
      </c>
      <c r="D236" s="1" t="str">
        <f>IF('2.1 Data FSVA 2025 &amp; Bobot'!D236="","",'2.1 Data FSVA 2025 &amp; Bobot'!D236)</f>
        <v/>
      </c>
      <c r="E236" s="1" t="str">
        <f>IF('2.1 Data FSVA 2025 &amp; Bobot'!E236="","",'2.1 Data FSVA 2025 &amp; Bobot'!E236)</f>
        <v/>
      </c>
      <c r="F236" s="2" t="str">
        <f>IF('2.1 Data FSVA 2025 &amp; Bobot'!F236="","",'2.1 Data FSVA 2025 &amp; Bobot'!F236)</f>
        <v/>
      </c>
      <c r="G236" s="64" t="str">
        <f>IF('2.1 Data FSVA 2025 &amp; Bobot'!G236="","",IF('2.1 Data FSVA 2025 &amp; Bobot'!G236&gt;='2.4 Prioritas Individu'!$Y$7,1,IF('2.1 Data FSVA 2025 &amp; Bobot'!G236&gt;='2.4 Prioritas Individu'!$Y$8,2,IF('2.1 Data FSVA 2025 &amp; Bobot'!G236&gt;='2.4 Prioritas Individu'!$Y$9,3,IF('2.1 Data FSVA 2025 &amp; Bobot'!G236&gt;='2.4 Prioritas Individu'!$Y$10,4,IF('2.1 Data FSVA 2025 &amp; Bobot'!G236&gt;='2.4 Prioritas Individu'!$Y$11,5,6))))))</f>
        <v/>
      </c>
      <c r="H236" s="64" t="str">
        <f>IF('2.1 Data FSVA 2025 &amp; Bobot'!I236="","",IF('2.1 Data FSVA 2025 &amp; Bobot'!I236&lt;'2.4 Prioritas Individu'!$Z$7,1,IF('2.1 Data FSVA 2025 &amp; Bobot'!I236&lt;'2.4 Prioritas Individu'!$Z$8,2,IF('2.1 Data FSVA 2025 &amp; Bobot'!I236&lt;'2.4 Prioritas Individu'!$Z$9,3,IF('2.1 Data FSVA 2025 &amp; Bobot'!I236&lt;'2.4 Prioritas Individu'!$Z$10,4,IF('2.1 Data FSVA 2025 &amp; Bobot'!I236&lt;'2.4 Prioritas Individu'!$Z$11,5,6))))))</f>
        <v/>
      </c>
      <c r="I236" s="64" t="str">
        <f>IF('2.1 Data FSVA 2025 &amp; Bobot'!K236="","",IF('2.1 Data FSVA 2025 &amp; Bobot'!K236&lt;'2.4 Prioritas Individu'!AA$7,1,IF('2.1 Data FSVA 2025 &amp; Bobot'!K236&lt;'2.4 Prioritas Individu'!AA$8,2,IF('2.1 Data FSVA 2025 &amp; Bobot'!K236&lt;'2.4 Prioritas Individu'!AA$9,3,IF('2.1 Data FSVA 2025 &amp; Bobot'!K236&lt;'2.4 Prioritas Individu'!AA$10,4,IF('2.1 Data FSVA 2025 &amp; Bobot'!K236&lt;'2.4 Prioritas Individu'!AA$11,5,6))))))</f>
        <v/>
      </c>
      <c r="J236" s="64" t="str">
        <f>IF('2.1 Data FSVA 2025 &amp; Bobot'!M236="","",IF('2.1 Data FSVA 2025 &amp; Bobot'!M236&lt;'2.4 Prioritas Individu'!AB$7,1,IF('2.1 Data FSVA 2025 &amp; Bobot'!M236&lt;'2.4 Prioritas Individu'!AB$8,2,IF('2.1 Data FSVA 2025 &amp; Bobot'!M236&lt;'2.4 Prioritas Individu'!AB$9,3,IF('2.1 Data FSVA 2025 &amp; Bobot'!M236&lt;'2.4 Prioritas Individu'!AB$10,4,IF('2.1 Data FSVA 2025 &amp; Bobot'!M236&lt;'2.4 Prioritas Individu'!AB$11,5,6))))))</f>
        <v/>
      </c>
      <c r="K236" s="64" t="str">
        <f>IF('2.1 Data FSVA 2025 &amp; Bobot'!O236="","",IF('2.1 Data FSVA 2025 &amp; Bobot'!O236&gt;='2.4 Prioritas Individu'!AC$7,1,IF('2.1 Data FSVA 2025 &amp; Bobot'!O236&gt;='2.4 Prioritas Individu'!AC$8,2,IF('2.1 Data FSVA 2025 &amp; Bobot'!O236&gt;='2.4 Prioritas Individu'!AC$9,3,IF('2.1 Data FSVA 2025 &amp; Bobot'!O236&gt;='2.4 Prioritas Individu'!AC$10,4,IF('2.1 Data FSVA 2025 &amp; Bobot'!O236&gt;='2.4 Prioritas Individu'!AC$11,5,6))))))</f>
        <v/>
      </c>
      <c r="L236" s="64" t="str">
        <f>IF('2.1 Data FSVA 2025 &amp; Bobot'!Q236="","",IF('2.1 Data FSVA 2025 &amp; Bobot'!Q236&gt;='2.4 Prioritas Individu'!AD$7,1,IF('2.1 Data FSVA 2025 &amp; Bobot'!Q236&gt;='2.4 Prioritas Individu'!AD$8,2,IF('2.1 Data FSVA 2025 &amp; Bobot'!Q236&gt;='2.4 Prioritas Individu'!AD$9,3,IF('2.1 Data FSVA 2025 &amp; Bobot'!Q236&gt;='2.4 Prioritas Individu'!AD$10,4,IF('2.1 Data FSVA 2025 &amp; Bobot'!Q236&gt;='2.4 Prioritas Individu'!AD$11,5,6))))))</f>
        <v/>
      </c>
      <c r="M236" s="64" t="str">
        <f>IF('2.1 Data FSVA 2025 &amp; Bobot'!S236="","",IF('2.1 Data FSVA 2025 &amp; Bobot'!S236&gt;='2.4 Prioritas Individu'!AE$7,1,IF('2.1 Data FSVA 2025 &amp; Bobot'!S236&gt;='2.4 Prioritas Individu'!AE$8,2,IF('2.1 Data FSVA 2025 &amp; Bobot'!S236&gt;='2.4 Prioritas Individu'!AE$9,3,IF('2.1 Data FSVA 2025 &amp; Bobot'!S236&gt;='2.4 Prioritas Individu'!AE$10,4,IF('2.1 Data FSVA 2025 &amp; Bobot'!S236&gt;='2.4 Prioritas Individu'!AE$11,5,6))))))</f>
        <v/>
      </c>
      <c r="N236" s="64" t="str">
        <f>IF('2.1 Data FSVA 2025 &amp; Bobot'!U236="","",IF('2.1 Data FSVA 2025 &amp; Bobot'!U236&lt;'2.4 Prioritas Individu'!AF$7,1,IF('2.1 Data FSVA 2025 &amp; Bobot'!U236&lt;'2.4 Prioritas Individu'!AF$8,2,IF('2.1 Data FSVA 2025 &amp; Bobot'!U236&lt;'2.4 Prioritas Individu'!AF$9,3,IF('2.1 Data FSVA 2025 &amp; Bobot'!U236&lt;'2.4 Prioritas Individu'!AF$10,4,IF('2.1 Data FSVA 2025 &amp; Bobot'!U236&lt;'2.4 Prioritas Individu'!AF$11,5,6))))))</f>
        <v/>
      </c>
      <c r="O236" s="64" t="str">
        <f>IF('2.1 Data FSVA 2025 &amp; Bobot'!W236="","",IF('2.1 Data FSVA 2025 &amp; Bobot'!W236&gt;='2.4 Prioritas Individu'!AG$7,1,IF('2.1 Data FSVA 2025 &amp; Bobot'!W236&gt;='2.4 Prioritas Individu'!AG$8,2,IF('2.1 Data FSVA 2025 &amp; Bobot'!W236&gt;='2.4 Prioritas Individu'!AG$9,3,IF('2.1 Data FSVA 2025 &amp; Bobot'!W236&gt;='2.4 Prioritas Individu'!AG$10,4,IF('2.1 Data FSVA 2025 &amp; Bobot'!W236&gt;='2.4 Prioritas Individu'!AG$11,5,6))))))</f>
        <v/>
      </c>
      <c r="P236" s="64" t="str">
        <f>IF('2.1 Data FSVA 2025 &amp; Bobot'!Y236="","",IF('2.1 Data FSVA 2025 &amp; Bobot'!Y236&lt;'2.4 Prioritas Individu'!AH$7,1,IF('2.1 Data FSVA 2025 &amp; Bobot'!Y236&lt;'2.4 Prioritas Individu'!AH$8,2,IF('2.1 Data FSVA 2025 &amp; Bobot'!Y236&lt;'2.4 Prioritas Individu'!AH$9,3,IF('2.1 Data FSVA 2025 &amp; Bobot'!Y236&lt;'2.4 Prioritas Individu'!AH$10,4,IF('2.1 Data FSVA 2025 &amp; Bobot'!Y236&lt;'2.4 Prioritas Individu'!AH$11,5,6))))))</f>
        <v/>
      </c>
      <c r="Q236" s="64" t="str">
        <f>IF('2.1 Data FSVA 2025 &amp; Bobot'!AA236="","",IF('2.1 Data FSVA 2025 &amp; Bobot'!AA236&lt;'2.4 Prioritas Individu'!AI$7,1,IF('2.1 Data FSVA 2025 &amp; Bobot'!AA236&lt;'2.4 Prioritas Individu'!AI$8,2,IF('2.1 Data FSVA 2025 &amp; Bobot'!AA236&lt;'2.4 Prioritas Individu'!AI$9,3,IF('2.1 Data FSVA 2025 &amp; Bobot'!AA236&lt;'2.4 Prioritas Individu'!AI$10,4,IF('2.1 Data FSVA 2025 &amp; Bobot'!AA236&lt;'2.4 Prioritas Individu'!AI$11,5,6))))))</f>
        <v/>
      </c>
      <c r="R236" s="64" t="str">
        <f>IF('2.1 Data FSVA 2025 &amp; Bobot'!AC236="","",IF('2.1 Data FSVA 2025 &amp; Bobot'!AC236&gt;='2.4 Prioritas Individu'!AJ$7,1,IF('2.1 Data FSVA 2025 &amp; Bobot'!AC236&gt;='2.4 Prioritas Individu'!AJ$8,2,IF('2.1 Data FSVA 2025 &amp; Bobot'!AC236&gt;='2.4 Prioritas Individu'!AJ$9,3,4))))</f>
        <v/>
      </c>
      <c r="S236" s="4" t="str">
        <f>'2.3 Indeks &amp; Cut off Komposit'!U240</f>
        <v>-</v>
      </c>
      <c r="T236" s="1" t="str">
        <f t="shared" si="6"/>
        <v>-</v>
      </c>
      <c r="U236" s="64" t="str">
        <f t="shared" si="7"/>
        <v>-</v>
      </c>
    </row>
    <row r="237" spans="1:21" x14ac:dyDescent="0.3">
      <c r="A237" s="1" t="str">
        <f>IF('2.1 Data FSVA 2025 &amp; Bobot'!A237="","",'2.1 Data FSVA 2025 &amp; Bobot'!A237)</f>
        <v/>
      </c>
      <c r="B237" s="2" t="str">
        <f>IF('2.1 Data FSVA 2025 &amp; Bobot'!B237="","",'2.1 Data FSVA 2025 &amp; Bobot'!B237)</f>
        <v/>
      </c>
      <c r="C237" s="1" t="str">
        <f>IF('2.1 Data FSVA 2025 &amp; Bobot'!C237="","",'2.1 Data FSVA 2025 &amp; Bobot'!C237)</f>
        <v/>
      </c>
      <c r="D237" s="1" t="str">
        <f>IF('2.1 Data FSVA 2025 &amp; Bobot'!D237="","",'2.1 Data FSVA 2025 &amp; Bobot'!D237)</f>
        <v/>
      </c>
      <c r="E237" s="1" t="str">
        <f>IF('2.1 Data FSVA 2025 &amp; Bobot'!E237="","",'2.1 Data FSVA 2025 &amp; Bobot'!E237)</f>
        <v/>
      </c>
      <c r="F237" s="2" t="str">
        <f>IF('2.1 Data FSVA 2025 &amp; Bobot'!F237="","",'2.1 Data FSVA 2025 &amp; Bobot'!F237)</f>
        <v/>
      </c>
      <c r="G237" s="64" t="str">
        <f>IF('2.1 Data FSVA 2025 &amp; Bobot'!G237="","",IF('2.1 Data FSVA 2025 &amp; Bobot'!G237&gt;='2.4 Prioritas Individu'!$Y$7,1,IF('2.1 Data FSVA 2025 &amp; Bobot'!G237&gt;='2.4 Prioritas Individu'!$Y$8,2,IF('2.1 Data FSVA 2025 &amp; Bobot'!G237&gt;='2.4 Prioritas Individu'!$Y$9,3,IF('2.1 Data FSVA 2025 &amp; Bobot'!G237&gt;='2.4 Prioritas Individu'!$Y$10,4,IF('2.1 Data FSVA 2025 &amp; Bobot'!G237&gt;='2.4 Prioritas Individu'!$Y$11,5,6))))))</f>
        <v/>
      </c>
      <c r="H237" s="64" t="str">
        <f>IF('2.1 Data FSVA 2025 &amp; Bobot'!I237="","",IF('2.1 Data FSVA 2025 &amp; Bobot'!I237&lt;'2.4 Prioritas Individu'!$Z$7,1,IF('2.1 Data FSVA 2025 &amp; Bobot'!I237&lt;'2.4 Prioritas Individu'!$Z$8,2,IF('2.1 Data FSVA 2025 &amp; Bobot'!I237&lt;'2.4 Prioritas Individu'!$Z$9,3,IF('2.1 Data FSVA 2025 &amp; Bobot'!I237&lt;'2.4 Prioritas Individu'!$Z$10,4,IF('2.1 Data FSVA 2025 &amp; Bobot'!I237&lt;'2.4 Prioritas Individu'!$Z$11,5,6))))))</f>
        <v/>
      </c>
      <c r="I237" s="64" t="str">
        <f>IF('2.1 Data FSVA 2025 &amp; Bobot'!K237="","",IF('2.1 Data FSVA 2025 &amp; Bobot'!K237&lt;'2.4 Prioritas Individu'!AA$7,1,IF('2.1 Data FSVA 2025 &amp; Bobot'!K237&lt;'2.4 Prioritas Individu'!AA$8,2,IF('2.1 Data FSVA 2025 &amp; Bobot'!K237&lt;'2.4 Prioritas Individu'!AA$9,3,IF('2.1 Data FSVA 2025 &amp; Bobot'!K237&lt;'2.4 Prioritas Individu'!AA$10,4,IF('2.1 Data FSVA 2025 &amp; Bobot'!K237&lt;'2.4 Prioritas Individu'!AA$11,5,6))))))</f>
        <v/>
      </c>
      <c r="J237" s="64" t="str">
        <f>IF('2.1 Data FSVA 2025 &amp; Bobot'!M237="","",IF('2.1 Data FSVA 2025 &amp; Bobot'!M237&lt;'2.4 Prioritas Individu'!AB$7,1,IF('2.1 Data FSVA 2025 &amp; Bobot'!M237&lt;'2.4 Prioritas Individu'!AB$8,2,IF('2.1 Data FSVA 2025 &amp; Bobot'!M237&lt;'2.4 Prioritas Individu'!AB$9,3,IF('2.1 Data FSVA 2025 &amp; Bobot'!M237&lt;'2.4 Prioritas Individu'!AB$10,4,IF('2.1 Data FSVA 2025 &amp; Bobot'!M237&lt;'2.4 Prioritas Individu'!AB$11,5,6))))))</f>
        <v/>
      </c>
      <c r="K237" s="64" t="str">
        <f>IF('2.1 Data FSVA 2025 &amp; Bobot'!O237="","",IF('2.1 Data FSVA 2025 &amp; Bobot'!O237&gt;='2.4 Prioritas Individu'!AC$7,1,IF('2.1 Data FSVA 2025 &amp; Bobot'!O237&gt;='2.4 Prioritas Individu'!AC$8,2,IF('2.1 Data FSVA 2025 &amp; Bobot'!O237&gt;='2.4 Prioritas Individu'!AC$9,3,IF('2.1 Data FSVA 2025 &amp; Bobot'!O237&gt;='2.4 Prioritas Individu'!AC$10,4,IF('2.1 Data FSVA 2025 &amp; Bobot'!O237&gt;='2.4 Prioritas Individu'!AC$11,5,6))))))</f>
        <v/>
      </c>
      <c r="L237" s="64" t="str">
        <f>IF('2.1 Data FSVA 2025 &amp; Bobot'!Q237="","",IF('2.1 Data FSVA 2025 &amp; Bobot'!Q237&gt;='2.4 Prioritas Individu'!AD$7,1,IF('2.1 Data FSVA 2025 &amp; Bobot'!Q237&gt;='2.4 Prioritas Individu'!AD$8,2,IF('2.1 Data FSVA 2025 &amp; Bobot'!Q237&gt;='2.4 Prioritas Individu'!AD$9,3,IF('2.1 Data FSVA 2025 &amp; Bobot'!Q237&gt;='2.4 Prioritas Individu'!AD$10,4,IF('2.1 Data FSVA 2025 &amp; Bobot'!Q237&gt;='2.4 Prioritas Individu'!AD$11,5,6))))))</f>
        <v/>
      </c>
      <c r="M237" s="64" t="str">
        <f>IF('2.1 Data FSVA 2025 &amp; Bobot'!S237="","",IF('2.1 Data FSVA 2025 &amp; Bobot'!S237&gt;='2.4 Prioritas Individu'!AE$7,1,IF('2.1 Data FSVA 2025 &amp; Bobot'!S237&gt;='2.4 Prioritas Individu'!AE$8,2,IF('2.1 Data FSVA 2025 &amp; Bobot'!S237&gt;='2.4 Prioritas Individu'!AE$9,3,IF('2.1 Data FSVA 2025 &amp; Bobot'!S237&gt;='2.4 Prioritas Individu'!AE$10,4,IF('2.1 Data FSVA 2025 &amp; Bobot'!S237&gt;='2.4 Prioritas Individu'!AE$11,5,6))))))</f>
        <v/>
      </c>
      <c r="N237" s="64" t="str">
        <f>IF('2.1 Data FSVA 2025 &amp; Bobot'!U237="","",IF('2.1 Data FSVA 2025 &amp; Bobot'!U237&lt;'2.4 Prioritas Individu'!AF$7,1,IF('2.1 Data FSVA 2025 &amp; Bobot'!U237&lt;'2.4 Prioritas Individu'!AF$8,2,IF('2.1 Data FSVA 2025 &amp; Bobot'!U237&lt;'2.4 Prioritas Individu'!AF$9,3,IF('2.1 Data FSVA 2025 &amp; Bobot'!U237&lt;'2.4 Prioritas Individu'!AF$10,4,IF('2.1 Data FSVA 2025 &amp; Bobot'!U237&lt;'2.4 Prioritas Individu'!AF$11,5,6))))))</f>
        <v/>
      </c>
      <c r="O237" s="64" t="str">
        <f>IF('2.1 Data FSVA 2025 &amp; Bobot'!W237="","",IF('2.1 Data FSVA 2025 &amp; Bobot'!W237&gt;='2.4 Prioritas Individu'!AG$7,1,IF('2.1 Data FSVA 2025 &amp; Bobot'!W237&gt;='2.4 Prioritas Individu'!AG$8,2,IF('2.1 Data FSVA 2025 &amp; Bobot'!W237&gt;='2.4 Prioritas Individu'!AG$9,3,IF('2.1 Data FSVA 2025 &amp; Bobot'!W237&gt;='2.4 Prioritas Individu'!AG$10,4,IF('2.1 Data FSVA 2025 &amp; Bobot'!W237&gt;='2.4 Prioritas Individu'!AG$11,5,6))))))</f>
        <v/>
      </c>
      <c r="P237" s="64" t="str">
        <f>IF('2.1 Data FSVA 2025 &amp; Bobot'!Y237="","",IF('2.1 Data FSVA 2025 &amp; Bobot'!Y237&lt;'2.4 Prioritas Individu'!AH$7,1,IF('2.1 Data FSVA 2025 &amp; Bobot'!Y237&lt;'2.4 Prioritas Individu'!AH$8,2,IF('2.1 Data FSVA 2025 &amp; Bobot'!Y237&lt;'2.4 Prioritas Individu'!AH$9,3,IF('2.1 Data FSVA 2025 &amp; Bobot'!Y237&lt;'2.4 Prioritas Individu'!AH$10,4,IF('2.1 Data FSVA 2025 &amp; Bobot'!Y237&lt;'2.4 Prioritas Individu'!AH$11,5,6))))))</f>
        <v/>
      </c>
      <c r="Q237" s="64" t="str">
        <f>IF('2.1 Data FSVA 2025 &amp; Bobot'!AA237="","",IF('2.1 Data FSVA 2025 &amp; Bobot'!AA237&lt;'2.4 Prioritas Individu'!AI$7,1,IF('2.1 Data FSVA 2025 &amp; Bobot'!AA237&lt;'2.4 Prioritas Individu'!AI$8,2,IF('2.1 Data FSVA 2025 &amp; Bobot'!AA237&lt;'2.4 Prioritas Individu'!AI$9,3,IF('2.1 Data FSVA 2025 &amp; Bobot'!AA237&lt;'2.4 Prioritas Individu'!AI$10,4,IF('2.1 Data FSVA 2025 &amp; Bobot'!AA237&lt;'2.4 Prioritas Individu'!AI$11,5,6))))))</f>
        <v/>
      </c>
      <c r="R237" s="64" t="str">
        <f>IF('2.1 Data FSVA 2025 &amp; Bobot'!AC237="","",IF('2.1 Data FSVA 2025 &amp; Bobot'!AC237&gt;='2.4 Prioritas Individu'!AJ$7,1,IF('2.1 Data FSVA 2025 &amp; Bobot'!AC237&gt;='2.4 Prioritas Individu'!AJ$8,2,IF('2.1 Data FSVA 2025 &amp; Bobot'!AC237&gt;='2.4 Prioritas Individu'!AJ$9,3,4))))</f>
        <v/>
      </c>
      <c r="S237" s="4" t="str">
        <f>'2.3 Indeks &amp; Cut off Komposit'!U241</f>
        <v>-</v>
      </c>
      <c r="T237" s="1" t="str">
        <f t="shared" si="6"/>
        <v>-</v>
      </c>
      <c r="U237" s="64" t="str">
        <f t="shared" si="7"/>
        <v>-</v>
      </c>
    </row>
    <row r="238" spans="1:21" x14ac:dyDescent="0.3">
      <c r="A238" s="1" t="str">
        <f>IF('2.1 Data FSVA 2025 &amp; Bobot'!A238="","",'2.1 Data FSVA 2025 &amp; Bobot'!A238)</f>
        <v/>
      </c>
      <c r="B238" s="2" t="str">
        <f>IF('2.1 Data FSVA 2025 &amp; Bobot'!B238="","",'2.1 Data FSVA 2025 &amp; Bobot'!B238)</f>
        <v/>
      </c>
      <c r="C238" s="1" t="str">
        <f>IF('2.1 Data FSVA 2025 &amp; Bobot'!C238="","",'2.1 Data FSVA 2025 &amp; Bobot'!C238)</f>
        <v/>
      </c>
      <c r="D238" s="1" t="str">
        <f>IF('2.1 Data FSVA 2025 &amp; Bobot'!D238="","",'2.1 Data FSVA 2025 &amp; Bobot'!D238)</f>
        <v/>
      </c>
      <c r="E238" s="1" t="str">
        <f>IF('2.1 Data FSVA 2025 &amp; Bobot'!E238="","",'2.1 Data FSVA 2025 &amp; Bobot'!E238)</f>
        <v/>
      </c>
      <c r="F238" s="2" t="str">
        <f>IF('2.1 Data FSVA 2025 &amp; Bobot'!F238="","",'2.1 Data FSVA 2025 &amp; Bobot'!F238)</f>
        <v/>
      </c>
      <c r="G238" s="64" t="str">
        <f>IF('2.1 Data FSVA 2025 &amp; Bobot'!G238="","",IF('2.1 Data FSVA 2025 &amp; Bobot'!G238&gt;='2.4 Prioritas Individu'!$Y$7,1,IF('2.1 Data FSVA 2025 &amp; Bobot'!G238&gt;='2.4 Prioritas Individu'!$Y$8,2,IF('2.1 Data FSVA 2025 &amp; Bobot'!G238&gt;='2.4 Prioritas Individu'!$Y$9,3,IF('2.1 Data FSVA 2025 &amp; Bobot'!G238&gt;='2.4 Prioritas Individu'!$Y$10,4,IF('2.1 Data FSVA 2025 &amp; Bobot'!G238&gt;='2.4 Prioritas Individu'!$Y$11,5,6))))))</f>
        <v/>
      </c>
      <c r="H238" s="64" t="str">
        <f>IF('2.1 Data FSVA 2025 &amp; Bobot'!I238="","",IF('2.1 Data FSVA 2025 &amp; Bobot'!I238&lt;'2.4 Prioritas Individu'!$Z$7,1,IF('2.1 Data FSVA 2025 &amp; Bobot'!I238&lt;'2.4 Prioritas Individu'!$Z$8,2,IF('2.1 Data FSVA 2025 &amp; Bobot'!I238&lt;'2.4 Prioritas Individu'!$Z$9,3,IF('2.1 Data FSVA 2025 &amp; Bobot'!I238&lt;'2.4 Prioritas Individu'!$Z$10,4,IF('2.1 Data FSVA 2025 &amp; Bobot'!I238&lt;'2.4 Prioritas Individu'!$Z$11,5,6))))))</f>
        <v/>
      </c>
      <c r="I238" s="64" t="str">
        <f>IF('2.1 Data FSVA 2025 &amp; Bobot'!K238="","",IF('2.1 Data FSVA 2025 &amp; Bobot'!K238&lt;'2.4 Prioritas Individu'!AA$7,1,IF('2.1 Data FSVA 2025 &amp; Bobot'!K238&lt;'2.4 Prioritas Individu'!AA$8,2,IF('2.1 Data FSVA 2025 &amp; Bobot'!K238&lt;'2.4 Prioritas Individu'!AA$9,3,IF('2.1 Data FSVA 2025 &amp; Bobot'!K238&lt;'2.4 Prioritas Individu'!AA$10,4,IF('2.1 Data FSVA 2025 &amp; Bobot'!K238&lt;'2.4 Prioritas Individu'!AA$11,5,6))))))</f>
        <v/>
      </c>
      <c r="J238" s="64" t="str">
        <f>IF('2.1 Data FSVA 2025 &amp; Bobot'!M238="","",IF('2.1 Data FSVA 2025 &amp; Bobot'!M238&lt;'2.4 Prioritas Individu'!AB$7,1,IF('2.1 Data FSVA 2025 &amp; Bobot'!M238&lt;'2.4 Prioritas Individu'!AB$8,2,IF('2.1 Data FSVA 2025 &amp; Bobot'!M238&lt;'2.4 Prioritas Individu'!AB$9,3,IF('2.1 Data FSVA 2025 &amp; Bobot'!M238&lt;'2.4 Prioritas Individu'!AB$10,4,IF('2.1 Data FSVA 2025 &amp; Bobot'!M238&lt;'2.4 Prioritas Individu'!AB$11,5,6))))))</f>
        <v/>
      </c>
      <c r="K238" s="64" t="str">
        <f>IF('2.1 Data FSVA 2025 &amp; Bobot'!O238="","",IF('2.1 Data FSVA 2025 &amp; Bobot'!O238&gt;='2.4 Prioritas Individu'!AC$7,1,IF('2.1 Data FSVA 2025 &amp; Bobot'!O238&gt;='2.4 Prioritas Individu'!AC$8,2,IF('2.1 Data FSVA 2025 &amp; Bobot'!O238&gt;='2.4 Prioritas Individu'!AC$9,3,IF('2.1 Data FSVA 2025 &amp; Bobot'!O238&gt;='2.4 Prioritas Individu'!AC$10,4,IF('2.1 Data FSVA 2025 &amp; Bobot'!O238&gt;='2.4 Prioritas Individu'!AC$11,5,6))))))</f>
        <v/>
      </c>
      <c r="L238" s="64" t="str">
        <f>IF('2.1 Data FSVA 2025 &amp; Bobot'!Q238="","",IF('2.1 Data FSVA 2025 &amp; Bobot'!Q238&gt;='2.4 Prioritas Individu'!AD$7,1,IF('2.1 Data FSVA 2025 &amp; Bobot'!Q238&gt;='2.4 Prioritas Individu'!AD$8,2,IF('2.1 Data FSVA 2025 &amp; Bobot'!Q238&gt;='2.4 Prioritas Individu'!AD$9,3,IF('2.1 Data FSVA 2025 &amp; Bobot'!Q238&gt;='2.4 Prioritas Individu'!AD$10,4,IF('2.1 Data FSVA 2025 &amp; Bobot'!Q238&gt;='2.4 Prioritas Individu'!AD$11,5,6))))))</f>
        <v/>
      </c>
      <c r="M238" s="64" t="str">
        <f>IF('2.1 Data FSVA 2025 &amp; Bobot'!S238="","",IF('2.1 Data FSVA 2025 &amp; Bobot'!S238&gt;='2.4 Prioritas Individu'!AE$7,1,IF('2.1 Data FSVA 2025 &amp; Bobot'!S238&gt;='2.4 Prioritas Individu'!AE$8,2,IF('2.1 Data FSVA 2025 &amp; Bobot'!S238&gt;='2.4 Prioritas Individu'!AE$9,3,IF('2.1 Data FSVA 2025 &amp; Bobot'!S238&gt;='2.4 Prioritas Individu'!AE$10,4,IF('2.1 Data FSVA 2025 &amp; Bobot'!S238&gt;='2.4 Prioritas Individu'!AE$11,5,6))))))</f>
        <v/>
      </c>
      <c r="N238" s="64" t="str">
        <f>IF('2.1 Data FSVA 2025 &amp; Bobot'!U238="","",IF('2.1 Data FSVA 2025 &amp; Bobot'!U238&lt;'2.4 Prioritas Individu'!AF$7,1,IF('2.1 Data FSVA 2025 &amp; Bobot'!U238&lt;'2.4 Prioritas Individu'!AF$8,2,IF('2.1 Data FSVA 2025 &amp; Bobot'!U238&lt;'2.4 Prioritas Individu'!AF$9,3,IF('2.1 Data FSVA 2025 &amp; Bobot'!U238&lt;'2.4 Prioritas Individu'!AF$10,4,IF('2.1 Data FSVA 2025 &amp; Bobot'!U238&lt;'2.4 Prioritas Individu'!AF$11,5,6))))))</f>
        <v/>
      </c>
      <c r="O238" s="64" t="str">
        <f>IF('2.1 Data FSVA 2025 &amp; Bobot'!W238="","",IF('2.1 Data FSVA 2025 &amp; Bobot'!W238&gt;='2.4 Prioritas Individu'!AG$7,1,IF('2.1 Data FSVA 2025 &amp; Bobot'!W238&gt;='2.4 Prioritas Individu'!AG$8,2,IF('2.1 Data FSVA 2025 &amp; Bobot'!W238&gt;='2.4 Prioritas Individu'!AG$9,3,IF('2.1 Data FSVA 2025 &amp; Bobot'!W238&gt;='2.4 Prioritas Individu'!AG$10,4,IF('2.1 Data FSVA 2025 &amp; Bobot'!W238&gt;='2.4 Prioritas Individu'!AG$11,5,6))))))</f>
        <v/>
      </c>
      <c r="P238" s="64" t="str">
        <f>IF('2.1 Data FSVA 2025 &amp; Bobot'!Y238="","",IF('2.1 Data FSVA 2025 &amp; Bobot'!Y238&lt;'2.4 Prioritas Individu'!AH$7,1,IF('2.1 Data FSVA 2025 &amp; Bobot'!Y238&lt;'2.4 Prioritas Individu'!AH$8,2,IF('2.1 Data FSVA 2025 &amp; Bobot'!Y238&lt;'2.4 Prioritas Individu'!AH$9,3,IF('2.1 Data FSVA 2025 &amp; Bobot'!Y238&lt;'2.4 Prioritas Individu'!AH$10,4,IF('2.1 Data FSVA 2025 &amp; Bobot'!Y238&lt;'2.4 Prioritas Individu'!AH$11,5,6))))))</f>
        <v/>
      </c>
      <c r="Q238" s="64" t="str">
        <f>IF('2.1 Data FSVA 2025 &amp; Bobot'!AA238="","",IF('2.1 Data FSVA 2025 &amp; Bobot'!AA238&lt;'2.4 Prioritas Individu'!AI$7,1,IF('2.1 Data FSVA 2025 &amp; Bobot'!AA238&lt;'2.4 Prioritas Individu'!AI$8,2,IF('2.1 Data FSVA 2025 &amp; Bobot'!AA238&lt;'2.4 Prioritas Individu'!AI$9,3,IF('2.1 Data FSVA 2025 &amp; Bobot'!AA238&lt;'2.4 Prioritas Individu'!AI$10,4,IF('2.1 Data FSVA 2025 &amp; Bobot'!AA238&lt;'2.4 Prioritas Individu'!AI$11,5,6))))))</f>
        <v/>
      </c>
      <c r="R238" s="64" t="str">
        <f>IF('2.1 Data FSVA 2025 &amp; Bobot'!AC238="","",IF('2.1 Data FSVA 2025 &amp; Bobot'!AC238&gt;='2.4 Prioritas Individu'!AJ$7,1,IF('2.1 Data FSVA 2025 &amp; Bobot'!AC238&gt;='2.4 Prioritas Individu'!AJ$8,2,IF('2.1 Data FSVA 2025 &amp; Bobot'!AC238&gt;='2.4 Prioritas Individu'!AJ$9,3,4))))</f>
        <v/>
      </c>
      <c r="S238" s="4" t="str">
        <f>'2.3 Indeks &amp; Cut off Komposit'!U242</f>
        <v>-</v>
      </c>
      <c r="T238" s="1" t="str">
        <f t="shared" si="6"/>
        <v>-</v>
      </c>
      <c r="U238" s="64" t="str">
        <f t="shared" si="7"/>
        <v>-</v>
      </c>
    </row>
    <row r="239" spans="1:21" x14ac:dyDescent="0.3">
      <c r="A239" s="1" t="str">
        <f>IF('2.1 Data FSVA 2025 &amp; Bobot'!A239="","",'2.1 Data FSVA 2025 &amp; Bobot'!A239)</f>
        <v/>
      </c>
      <c r="B239" s="2" t="str">
        <f>IF('2.1 Data FSVA 2025 &amp; Bobot'!B239="","",'2.1 Data FSVA 2025 &amp; Bobot'!B239)</f>
        <v/>
      </c>
      <c r="C239" s="1" t="str">
        <f>IF('2.1 Data FSVA 2025 &amp; Bobot'!C239="","",'2.1 Data FSVA 2025 &amp; Bobot'!C239)</f>
        <v/>
      </c>
      <c r="D239" s="1" t="str">
        <f>IF('2.1 Data FSVA 2025 &amp; Bobot'!D239="","",'2.1 Data FSVA 2025 &amp; Bobot'!D239)</f>
        <v/>
      </c>
      <c r="E239" s="1" t="str">
        <f>IF('2.1 Data FSVA 2025 &amp; Bobot'!E239="","",'2.1 Data FSVA 2025 &amp; Bobot'!E239)</f>
        <v/>
      </c>
      <c r="F239" s="2" t="str">
        <f>IF('2.1 Data FSVA 2025 &amp; Bobot'!F239="","",'2.1 Data FSVA 2025 &amp; Bobot'!F239)</f>
        <v/>
      </c>
      <c r="G239" s="64" t="str">
        <f>IF('2.1 Data FSVA 2025 &amp; Bobot'!G239="","",IF('2.1 Data FSVA 2025 &amp; Bobot'!G239&gt;='2.4 Prioritas Individu'!$Y$7,1,IF('2.1 Data FSVA 2025 &amp; Bobot'!G239&gt;='2.4 Prioritas Individu'!$Y$8,2,IF('2.1 Data FSVA 2025 &amp; Bobot'!G239&gt;='2.4 Prioritas Individu'!$Y$9,3,IF('2.1 Data FSVA 2025 &amp; Bobot'!G239&gt;='2.4 Prioritas Individu'!$Y$10,4,IF('2.1 Data FSVA 2025 &amp; Bobot'!G239&gt;='2.4 Prioritas Individu'!$Y$11,5,6))))))</f>
        <v/>
      </c>
      <c r="H239" s="64" t="str">
        <f>IF('2.1 Data FSVA 2025 &amp; Bobot'!I239="","",IF('2.1 Data FSVA 2025 &amp; Bobot'!I239&lt;'2.4 Prioritas Individu'!$Z$7,1,IF('2.1 Data FSVA 2025 &amp; Bobot'!I239&lt;'2.4 Prioritas Individu'!$Z$8,2,IF('2.1 Data FSVA 2025 &amp; Bobot'!I239&lt;'2.4 Prioritas Individu'!$Z$9,3,IF('2.1 Data FSVA 2025 &amp; Bobot'!I239&lt;'2.4 Prioritas Individu'!$Z$10,4,IF('2.1 Data FSVA 2025 &amp; Bobot'!I239&lt;'2.4 Prioritas Individu'!$Z$11,5,6))))))</f>
        <v/>
      </c>
      <c r="I239" s="64" t="str">
        <f>IF('2.1 Data FSVA 2025 &amp; Bobot'!K239="","",IF('2.1 Data FSVA 2025 &amp; Bobot'!K239&lt;'2.4 Prioritas Individu'!AA$7,1,IF('2.1 Data FSVA 2025 &amp; Bobot'!K239&lt;'2.4 Prioritas Individu'!AA$8,2,IF('2.1 Data FSVA 2025 &amp; Bobot'!K239&lt;'2.4 Prioritas Individu'!AA$9,3,IF('2.1 Data FSVA 2025 &amp; Bobot'!K239&lt;'2.4 Prioritas Individu'!AA$10,4,IF('2.1 Data FSVA 2025 &amp; Bobot'!K239&lt;'2.4 Prioritas Individu'!AA$11,5,6))))))</f>
        <v/>
      </c>
      <c r="J239" s="64" t="str">
        <f>IF('2.1 Data FSVA 2025 &amp; Bobot'!M239="","",IF('2.1 Data FSVA 2025 &amp; Bobot'!M239&lt;'2.4 Prioritas Individu'!AB$7,1,IF('2.1 Data FSVA 2025 &amp; Bobot'!M239&lt;'2.4 Prioritas Individu'!AB$8,2,IF('2.1 Data FSVA 2025 &amp; Bobot'!M239&lt;'2.4 Prioritas Individu'!AB$9,3,IF('2.1 Data FSVA 2025 &amp; Bobot'!M239&lt;'2.4 Prioritas Individu'!AB$10,4,IF('2.1 Data FSVA 2025 &amp; Bobot'!M239&lt;'2.4 Prioritas Individu'!AB$11,5,6))))))</f>
        <v/>
      </c>
      <c r="K239" s="64" t="str">
        <f>IF('2.1 Data FSVA 2025 &amp; Bobot'!O239="","",IF('2.1 Data FSVA 2025 &amp; Bobot'!O239&gt;='2.4 Prioritas Individu'!AC$7,1,IF('2.1 Data FSVA 2025 &amp; Bobot'!O239&gt;='2.4 Prioritas Individu'!AC$8,2,IF('2.1 Data FSVA 2025 &amp; Bobot'!O239&gt;='2.4 Prioritas Individu'!AC$9,3,IF('2.1 Data FSVA 2025 &amp; Bobot'!O239&gt;='2.4 Prioritas Individu'!AC$10,4,IF('2.1 Data FSVA 2025 &amp; Bobot'!O239&gt;='2.4 Prioritas Individu'!AC$11,5,6))))))</f>
        <v/>
      </c>
      <c r="L239" s="64" t="str">
        <f>IF('2.1 Data FSVA 2025 &amp; Bobot'!Q239="","",IF('2.1 Data FSVA 2025 &amp; Bobot'!Q239&gt;='2.4 Prioritas Individu'!AD$7,1,IF('2.1 Data FSVA 2025 &amp; Bobot'!Q239&gt;='2.4 Prioritas Individu'!AD$8,2,IF('2.1 Data FSVA 2025 &amp; Bobot'!Q239&gt;='2.4 Prioritas Individu'!AD$9,3,IF('2.1 Data FSVA 2025 &amp; Bobot'!Q239&gt;='2.4 Prioritas Individu'!AD$10,4,IF('2.1 Data FSVA 2025 &amp; Bobot'!Q239&gt;='2.4 Prioritas Individu'!AD$11,5,6))))))</f>
        <v/>
      </c>
      <c r="M239" s="64" t="str">
        <f>IF('2.1 Data FSVA 2025 &amp; Bobot'!S239="","",IF('2.1 Data FSVA 2025 &amp; Bobot'!S239&gt;='2.4 Prioritas Individu'!AE$7,1,IF('2.1 Data FSVA 2025 &amp; Bobot'!S239&gt;='2.4 Prioritas Individu'!AE$8,2,IF('2.1 Data FSVA 2025 &amp; Bobot'!S239&gt;='2.4 Prioritas Individu'!AE$9,3,IF('2.1 Data FSVA 2025 &amp; Bobot'!S239&gt;='2.4 Prioritas Individu'!AE$10,4,IF('2.1 Data FSVA 2025 &amp; Bobot'!S239&gt;='2.4 Prioritas Individu'!AE$11,5,6))))))</f>
        <v/>
      </c>
      <c r="N239" s="64" t="str">
        <f>IF('2.1 Data FSVA 2025 &amp; Bobot'!U239="","",IF('2.1 Data FSVA 2025 &amp; Bobot'!U239&lt;'2.4 Prioritas Individu'!AF$7,1,IF('2.1 Data FSVA 2025 &amp; Bobot'!U239&lt;'2.4 Prioritas Individu'!AF$8,2,IF('2.1 Data FSVA 2025 &amp; Bobot'!U239&lt;'2.4 Prioritas Individu'!AF$9,3,IF('2.1 Data FSVA 2025 &amp; Bobot'!U239&lt;'2.4 Prioritas Individu'!AF$10,4,IF('2.1 Data FSVA 2025 &amp; Bobot'!U239&lt;'2.4 Prioritas Individu'!AF$11,5,6))))))</f>
        <v/>
      </c>
      <c r="O239" s="64" t="str">
        <f>IF('2.1 Data FSVA 2025 &amp; Bobot'!W239="","",IF('2.1 Data FSVA 2025 &amp; Bobot'!W239&gt;='2.4 Prioritas Individu'!AG$7,1,IF('2.1 Data FSVA 2025 &amp; Bobot'!W239&gt;='2.4 Prioritas Individu'!AG$8,2,IF('2.1 Data FSVA 2025 &amp; Bobot'!W239&gt;='2.4 Prioritas Individu'!AG$9,3,IF('2.1 Data FSVA 2025 &amp; Bobot'!W239&gt;='2.4 Prioritas Individu'!AG$10,4,IF('2.1 Data FSVA 2025 &amp; Bobot'!W239&gt;='2.4 Prioritas Individu'!AG$11,5,6))))))</f>
        <v/>
      </c>
      <c r="P239" s="64" t="str">
        <f>IF('2.1 Data FSVA 2025 &amp; Bobot'!Y239="","",IF('2.1 Data FSVA 2025 &amp; Bobot'!Y239&lt;'2.4 Prioritas Individu'!AH$7,1,IF('2.1 Data FSVA 2025 &amp; Bobot'!Y239&lt;'2.4 Prioritas Individu'!AH$8,2,IF('2.1 Data FSVA 2025 &amp; Bobot'!Y239&lt;'2.4 Prioritas Individu'!AH$9,3,IF('2.1 Data FSVA 2025 &amp; Bobot'!Y239&lt;'2.4 Prioritas Individu'!AH$10,4,IF('2.1 Data FSVA 2025 &amp; Bobot'!Y239&lt;'2.4 Prioritas Individu'!AH$11,5,6))))))</f>
        <v/>
      </c>
      <c r="Q239" s="64" t="str">
        <f>IF('2.1 Data FSVA 2025 &amp; Bobot'!AA239="","",IF('2.1 Data FSVA 2025 &amp; Bobot'!AA239&lt;'2.4 Prioritas Individu'!AI$7,1,IF('2.1 Data FSVA 2025 &amp; Bobot'!AA239&lt;'2.4 Prioritas Individu'!AI$8,2,IF('2.1 Data FSVA 2025 &amp; Bobot'!AA239&lt;'2.4 Prioritas Individu'!AI$9,3,IF('2.1 Data FSVA 2025 &amp; Bobot'!AA239&lt;'2.4 Prioritas Individu'!AI$10,4,IF('2.1 Data FSVA 2025 &amp; Bobot'!AA239&lt;'2.4 Prioritas Individu'!AI$11,5,6))))))</f>
        <v/>
      </c>
      <c r="R239" s="64" t="str">
        <f>IF('2.1 Data FSVA 2025 &amp; Bobot'!AC239="","",IF('2.1 Data FSVA 2025 &amp; Bobot'!AC239&gt;='2.4 Prioritas Individu'!AJ$7,1,IF('2.1 Data FSVA 2025 &amp; Bobot'!AC239&gt;='2.4 Prioritas Individu'!AJ$8,2,IF('2.1 Data FSVA 2025 &amp; Bobot'!AC239&gt;='2.4 Prioritas Individu'!AJ$9,3,4))))</f>
        <v/>
      </c>
      <c r="S239" s="4" t="str">
        <f>'2.3 Indeks &amp; Cut off Komposit'!U243</f>
        <v>-</v>
      </c>
      <c r="T239" s="1" t="str">
        <f t="shared" si="6"/>
        <v>-</v>
      </c>
      <c r="U239" s="64" t="str">
        <f t="shared" si="7"/>
        <v>-</v>
      </c>
    </row>
    <row r="240" spans="1:21" x14ac:dyDescent="0.3">
      <c r="A240" s="1" t="str">
        <f>IF('2.1 Data FSVA 2025 &amp; Bobot'!A240="","",'2.1 Data FSVA 2025 &amp; Bobot'!A240)</f>
        <v/>
      </c>
      <c r="B240" s="2" t="str">
        <f>IF('2.1 Data FSVA 2025 &amp; Bobot'!B240="","",'2.1 Data FSVA 2025 &amp; Bobot'!B240)</f>
        <v/>
      </c>
      <c r="C240" s="1" t="str">
        <f>IF('2.1 Data FSVA 2025 &amp; Bobot'!C240="","",'2.1 Data FSVA 2025 &amp; Bobot'!C240)</f>
        <v/>
      </c>
      <c r="D240" s="1" t="str">
        <f>IF('2.1 Data FSVA 2025 &amp; Bobot'!D240="","",'2.1 Data FSVA 2025 &amp; Bobot'!D240)</f>
        <v/>
      </c>
      <c r="E240" s="1" t="str">
        <f>IF('2.1 Data FSVA 2025 &amp; Bobot'!E240="","",'2.1 Data FSVA 2025 &amp; Bobot'!E240)</f>
        <v/>
      </c>
      <c r="F240" s="2" t="str">
        <f>IF('2.1 Data FSVA 2025 &amp; Bobot'!F240="","",'2.1 Data FSVA 2025 &amp; Bobot'!F240)</f>
        <v/>
      </c>
      <c r="G240" s="64" t="str">
        <f>IF('2.1 Data FSVA 2025 &amp; Bobot'!G240="","",IF('2.1 Data FSVA 2025 &amp; Bobot'!G240&gt;='2.4 Prioritas Individu'!$Y$7,1,IF('2.1 Data FSVA 2025 &amp; Bobot'!G240&gt;='2.4 Prioritas Individu'!$Y$8,2,IF('2.1 Data FSVA 2025 &amp; Bobot'!G240&gt;='2.4 Prioritas Individu'!$Y$9,3,IF('2.1 Data FSVA 2025 &amp; Bobot'!G240&gt;='2.4 Prioritas Individu'!$Y$10,4,IF('2.1 Data FSVA 2025 &amp; Bobot'!G240&gt;='2.4 Prioritas Individu'!$Y$11,5,6))))))</f>
        <v/>
      </c>
      <c r="H240" s="64" t="str">
        <f>IF('2.1 Data FSVA 2025 &amp; Bobot'!I240="","",IF('2.1 Data FSVA 2025 &amp; Bobot'!I240&lt;'2.4 Prioritas Individu'!$Z$7,1,IF('2.1 Data FSVA 2025 &amp; Bobot'!I240&lt;'2.4 Prioritas Individu'!$Z$8,2,IF('2.1 Data FSVA 2025 &amp; Bobot'!I240&lt;'2.4 Prioritas Individu'!$Z$9,3,IF('2.1 Data FSVA 2025 &amp; Bobot'!I240&lt;'2.4 Prioritas Individu'!$Z$10,4,IF('2.1 Data FSVA 2025 &amp; Bobot'!I240&lt;'2.4 Prioritas Individu'!$Z$11,5,6))))))</f>
        <v/>
      </c>
      <c r="I240" s="64" t="str">
        <f>IF('2.1 Data FSVA 2025 &amp; Bobot'!K240="","",IF('2.1 Data FSVA 2025 &amp; Bobot'!K240&lt;'2.4 Prioritas Individu'!AA$7,1,IF('2.1 Data FSVA 2025 &amp; Bobot'!K240&lt;'2.4 Prioritas Individu'!AA$8,2,IF('2.1 Data FSVA 2025 &amp; Bobot'!K240&lt;'2.4 Prioritas Individu'!AA$9,3,IF('2.1 Data FSVA 2025 &amp; Bobot'!K240&lt;'2.4 Prioritas Individu'!AA$10,4,IF('2.1 Data FSVA 2025 &amp; Bobot'!K240&lt;'2.4 Prioritas Individu'!AA$11,5,6))))))</f>
        <v/>
      </c>
      <c r="J240" s="64" t="str">
        <f>IF('2.1 Data FSVA 2025 &amp; Bobot'!M240="","",IF('2.1 Data FSVA 2025 &amp; Bobot'!M240&lt;'2.4 Prioritas Individu'!AB$7,1,IF('2.1 Data FSVA 2025 &amp; Bobot'!M240&lt;'2.4 Prioritas Individu'!AB$8,2,IF('2.1 Data FSVA 2025 &amp; Bobot'!M240&lt;'2.4 Prioritas Individu'!AB$9,3,IF('2.1 Data FSVA 2025 &amp; Bobot'!M240&lt;'2.4 Prioritas Individu'!AB$10,4,IF('2.1 Data FSVA 2025 &amp; Bobot'!M240&lt;'2.4 Prioritas Individu'!AB$11,5,6))))))</f>
        <v/>
      </c>
      <c r="K240" s="64" t="str">
        <f>IF('2.1 Data FSVA 2025 &amp; Bobot'!O240="","",IF('2.1 Data FSVA 2025 &amp; Bobot'!O240&gt;='2.4 Prioritas Individu'!AC$7,1,IF('2.1 Data FSVA 2025 &amp; Bobot'!O240&gt;='2.4 Prioritas Individu'!AC$8,2,IF('2.1 Data FSVA 2025 &amp; Bobot'!O240&gt;='2.4 Prioritas Individu'!AC$9,3,IF('2.1 Data FSVA 2025 &amp; Bobot'!O240&gt;='2.4 Prioritas Individu'!AC$10,4,IF('2.1 Data FSVA 2025 &amp; Bobot'!O240&gt;='2.4 Prioritas Individu'!AC$11,5,6))))))</f>
        <v/>
      </c>
      <c r="L240" s="64" t="str">
        <f>IF('2.1 Data FSVA 2025 &amp; Bobot'!Q240="","",IF('2.1 Data FSVA 2025 &amp; Bobot'!Q240&gt;='2.4 Prioritas Individu'!AD$7,1,IF('2.1 Data FSVA 2025 &amp; Bobot'!Q240&gt;='2.4 Prioritas Individu'!AD$8,2,IF('2.1 Data FSVA 2025 &amp; Bobot'!Q240&gt;='2.4 Prioritas Individu'!AD$9,3,IF('2.1 Data FSVA 2025 &amp; Bobot'!Q240&gt;='2.4 Prioritas Individu'!AD$10,4,IF('2.1 Data FSVA 2025 &amp; Bobot'!Q240&gt;='2.4 Prioritas Individu'!AD$11,5,6))))))</f>
        <v/>
      </c>
      <c r="M240" s="64" t="str">
        <f>IF('2.1 Data FSVA 2025 &amp; Bobot'!S240="","",IF('2.1 Data FSVA 2025 &amp; Bobot'!S240&gt;='2.4 Prioritas Individu'!AE$7,1,IF('2.1 Data FSVA 2025 &amp; Bobot'!S240&gt;='2.4 Prioritas Individu'!AE$8,2,IF('2.1 Data FSVA 2025 &amp; Bobot'!S240&gt;='2.4 Prioritas Individu'!AE$9,3,IF('2.1 Data FSVA 2025 &amp; Bobot'!S240&gt;='2.4 Prioritas Individu'!AE$10,4,IF('2.1 Data FSVA 2025 &amp; Bobot'!S240&gt;='2.4 Prioritas Individu'!AE$11,5,6))))))</f>
        <v/>
      </c>
      <c r="N240" s="64" t="str">
        <f>IF('2.1 Data FSVA 2025 &amp; Bobot'!U240="","",IF('2.1 Data FSVA 2025 &amp; Bobot'!U240&lt;'2.4 Prioritas Individu'!AF$7,1,IF('2.1 Data FSVA 2025 &amp; Bobot'!U240&lt;'2.4 Prioritas Individu'!AF$8,2,IF('2.1 Data FSVA 2025 &amp; Bobot'!U240&lt;'2.4 Prioritas Individu'!AF$9,3,IF('2.1 Data FSVA 2025 &amp; Bobot'!U240&lt;'2.4 Prioritas Individu'!AF$10,4,IF('2.1 Data FSVA 2025 &amp; Bobot'!U240&lt;'2.4 Prioritas Individu'!AF$11,5,6))))))</f>
        <v/>
      </c>
      <c r="O240" s="64" t="str">
        <f>IF('2.1 Data FSVA 2025 &amp; Bobot'!W240="","",IF('2.1 Data FSVA 2025 &amp; Bobot'!W240&gt;='2.4 Prioritas Individu'!AG$7,1,IF('2.1 Data FSVA 2025 &amp; Bobot'!W240&gt;='2.4 Prioritas Individu'!AG$8,2,IF('2.1 Data FSVA 2025 &amp; Bobot'!W240&gt;='2.4 Prioritas Individu'!AG$9,3,IF('2.1 Data FSVA 2025 &amp; Bobot'!W240&gt;='2.4 Prioritas Individu'!AG$10,4,IF('2.1 Data FSVA 2025 &amp; Bobot'!W240&gt;='2.4 Prioritas Individu'!AG$11,5,6))))))</f>
        <v/>
      </c>
      <c r="P240" s="64" t="str">
        <f>IF('2.1 Data FSVA 2025 &amp; Bobot'!Y240="","",IF('2.1 Data FSVA 2025 &amp; Bobot'!Y240&lt;'2.4 Prioritas Individu'!AH$7,1,IF('2.1 Data FSVA 2025 &amp; Bobot'!Y240&lt;'2.4 Prioritas Individu'!AH$8,2,IF('2.1 Data FSVA 2025 &amp; Bobot'!Y240&lt;'2.4 Prioritas Individu'!AH$9,3,IF('2.1 Data FSVA 2025 &amp; Bobot'!Y240&lt;'2.4 Prioritas Individu'!AH$10,4,IF('2.1 Data FSVA 2025 &amp; Bobot'!Y240&lt;'2.4 Prioritas Individu'!AH$11,5,6))))))</f>
        <v/>
      </c>
      <c r="Q240" s="64" t="str">
        <f>IF('2.1 Data FSVA 2025 &amp; Bobot'!AA240="","",IF('2.1 Data FSVA 2025 &amp; Bobot'!AA240&lt;'2.4 Prioritas Individu'!AI$7,1,IF('2.1 Data FSVA 2025 &amp; Bobot'!AA240&lt;'2.4 Prioritas Individu'!AI$8,2,IF('2.1 Data FSVA 2025 &amp; Bobot'!AA240&lt;'2.4 Prioritas Individu'!AI$9,3,IF('2.1 Data FSVA 2025 &amp; Bobot'!AA240&lt;'2.4 Prioritas Individu'!AI$10,4,IF('2.1 Data FSVA 2025 &amp; Bobot'!AA240&lt;'2.4 Prioritas Individu'!AI$11,5,6))))))</f>
        <v/>
      </c>
      <c r="R240" s="64" t="str">
        <f>IF('2.1 Data FSVA 2025 &amp; Bobot'!AC240="","",IF('2.1 Data FSVA 2025 &amp; Bobot'!AC240&gt;='2.4 Prioritas Individu'!AJ$7,1,IF('2.1 Data FSVA 2025 &amp; Bobot'!AC240&gt;='2.4 Prioritas Individu'!AJ$8,2,IF('2.1 Data FSVA 2025 &amp; Bobot'!AC240&gt;='2.4 Prioritas Individu'!AJ$9,3,4))))</f>
        <v/>
      </c>
      <c r="S240" s="4" t="str">
        <f>'2.3 Indeks &amp; Cut off Komposit'!U244</f>
        <v>-</v>
      </c>
      <c r="T240" s="1" t="str">
        <f t="shared" si="6"/>
        <v>-</v>
      </c>
      <c r="U240" s="64" t="str">
        <f t="shared" si="7"/>
        <v>-</v>
      </c>
    </row>
    <row r="241" spans="1:21" x14ac:dyDescent="0.3">
      <c r="A241" s="1" t="str">
        <f>IF('2.1 Data FSVA 2025 &amp; Bobot'!A241="","",'2.1 Data FSVA 2025 &amp; Bobot'!A241)</f>
        <v/>
      </c>
      <c r="B241" s="2" t="str">
        <f>IF('2.1 Data FSVA 2025 &amp; Bobot'!B241="","",'2.1 Data FSVA 2025 &amp; Bobot'!B241)</f>
        <v/>
      </c>
      <c r="C241" s="1" t="str">
        <f>IF('2.1 Data FSVA 2025 &amp; Bobot'!C241="","",'2.1 Data FSVA 2025 &amp; Bobot'!C241)</f>
        <v/>
      </c>
      <c r="D241" s="1" t="str">
        <f>IF('2.1 Data FSVA 2025 &amp; Bobot'!D241="","",'2.1 Data FSVA 2025 &amp; Bobot'!D241)</f>
        <v/>
      </c>
      <c r="E241" s="1" t="str">
        <f>IF('2.1 Data FSVA 2025 &amp; Bobot'!E241="","",'2.1 Data FSVA 2025 &amp; Bobot'!E241)</f>
        <v/>
      </c>
      <c r="F241" s="2" t="str">
        <f>IF('2.1 Data FSVA 2025 &amp; Bobot'!F241="","",'2.1 Data FSVA 2025 &amp; Bobot'!F241)</f>
        <v/>
      </c>
      <c r="G241" s="64" t="str">
        <f>IF('2.1 Data FSVA 2025 &amp; Bobot'!G241="","",IF('2.1 Data FSVA 2025 &amp; Bobot'!G241&gt;='2.4 Prioritas Individu'!$Y$7,1,IF('2.1 Data FSVA 2025 &amp; Bobot'!G241&gt;='2.4 Prioritas Individu'!$Y$8,2,IF('2.1 Data FSVA 2025 &amp; Bobot'!G241&gt;='2.4 Prioritas Individu'!$Y$9,3,IF('2.1 Data FSVA 2025 &amp; Bobot'!G241&gt;='2.4 Prioritas Individu'!$Y$10,4,IF('2.1 Data FSVA 2025 &amp; Bobot'!G241&gt;='2.4 Prioritas Individu'!$Y$11,5,6))))))</f>
        <v/>
      </c>
      <c r="H241" s="64" t="str">
        <f>IF('2.1 Data FSVA 2025 &amp; Bobot'!I241="","",IF('2.1 Data FSVA 2025 &amp; Bobot'!I241&lt;'2.4 Prioritas Individu'!$Z$7,1,IF('2.1 Data FSVA 2025 &amp; Bobot'!I241&lt;'2.4 Prioritas Individu'!$Z$8,2,IF('2.1 Data FSVA 2025 &amp; Bobot'!I241&lt;'2.4 Prioritas Individu'!$Z$9,3,IF('2.1 Data FSVA 2025 &amp; Bobot'!I241&lt;'2.4 Prioritas Individu'!$Z$10,4,IF('2.1 Data FSVA 2025 &amp; Bobot'!I241&lt;'2.4 Prioritas Individu'!$Z$11,5,6))))))</f>
        <v/>
      </c>
      <c r="I241" s="64" t="str">
        <f>IF('2.1 Data FSVA 2025 &amp; Bobot'!K241="","",IF('2.1 Data FSVA 2025 &amp; Bobot'!K241&lt;'2.4 Prioritas Individu'!AA$7,1,IF('2.1 Data FSVA 2025 &amp; Bobot'!K241&lt;'2.4 Prioritas Individu'!AA$8,2,IF('2.1 Data FSVA 2025 &amp; Bobot'!K241&lt;'2.4 Prioritas Individu'!AA$9,3,IF('2.1 Data FSVA 2025 &amp; Bobot'!K241&lt;'2.4 Prioritas Individu'!AA$10,4,IF('2.1 Data FSVA 2025 &amp; Bobot'!K241&lt;'2.4 Prioritas Individu'!AA$11,5,6))))))</f>
        <v/>
      </c>
      <c r="J241" s="64" t="str">
        <f>IF('2.1 Data FSVA 2025 &amp; Bobot'!M241="","",IF('2.1 Data FSVA 2025 &amp; Bobot'!M241&lt;'2.4 Prioritas Individu'!AB$7,1,IF('2.1 Data FSVA 2025 &amp; Bobot'!M241&lt;'2.4 Prioritas Individu'!AB$8,2,IF('2.1 Data FSVA 2025 &amp; Bobot'!M241&lt;'2.4 Prioritas Individu'!AB$9,3,IF('2.1 Data FSVA 2025 &amp; Bobot'!M241&lt;'2.4 Prioritas Individu'!AB$10,4,IF('2.1 Data FSVA 2025 &amp; Bobot'!M241&lt;'2.4 Prioritas Individu'!AB$11,5,6))))))</f>
        <v/>
      </c>
      <c r="K241" s="64" t="str">
        <f>IF('2.1 Data FSVA 2025 &amp; Bobot'!O241="","",IF('2.1 Data FSVA 2025 &amp; Bobot'!O241&gt;='2.4 Prioritas Individu'!AC$7,1,IF('2.1 Data FSVA 2025 &amp; Bobot'!O241&gt;='2.4 Prioritas Individu'!AC$8,2,IF('2.1 Data FSVA 2025 &amp; Bobot'!O241&gt;='2.4 Prioritas Individu'!AC$9,3,IF('2.1 Data FSVA 2025 &amp; Bobot'!O241&gt;='2.4 Prioritas Individu'!AC$10,4,IF('2.1 Data FSVA 2025 &amp; Bobot'!O241&gt;='2.4 Prioritas Individu'!AC$11,5,6))))))</f>
        <v/>
      </c>
      <c r="L241" s="64" t="str">
        <f>IF('2.1 Data FSVA 2025 &amp; Bobot'!Q241="","",IF('2.1 Data FSVA 2025 &amp; Bobot'!Q241&gt;='2.4 Prioritas Individu'!AD$7,1,IF('2.1 Data FSVA 2025 &amp; Bobot'!Q241&gt;='2.4 Prioritas Individu'!AD$8,2,IF('2.1 Data FSVA 2025 &amp; Bobot'!Q241&gt;='2.4 Prioritas Individu'!AD$9,3,IF('2.1 Data FSVA 2025 &amp; Bobot'!Q241&gt;='2.4 Prioritas Individu'!AD$10,4,IF('2.1 Data FSVA 2025 &amp; Bobot'!Q241&gt;='2.4 Prioritas Individu'!AD$11,5,6))))))</f>
        <v/>
      </c>
      <c r="M241" s="64" t="str">
        <f>IF('2.1 Data FSVA 2025 &amp; Bobot'!S241="","",IF('2.1 Data FSVA 2025 &amp; Bobot'!S241&gt;='2.4 Prioritas Individu'!AE$7,1,IF('2.1 Data FSVA 2025 &amp; Bobot'!S241&gt;='2.4 Prioritas Individu'!AE$8,2,IF('2.1 Data FSVA 2025 &amp; Bobot'!S241&gt;='2.4 Prioritas Individu'!AE$9,3,IF('2.1 Data FSVA 2025 &amp; Bobot'!S241&gt;='2.4 Prioritas Individu'!AE$10,4,IF('2.1 Data FSVA 2025 &amp; Bobot'!S241&gt;='2.4 Prioritas Individu'!AE$11,5,6))))))</f>
        <v/>
      </c>
      <c r="N241" s="64" t="str">
        <f>IF('2.1 Data FSVA 2025 &amp; Bobot'!U241="","",IF('2.1 Data FSVA 2025 &amp; Bobot'!U241&lt;'2.4 Prioritas Individu'!AF$7,1,IF('2.1 Data FSVA 2025 &amp; Bobot'!U241&lt;'2.4 Prioritas Individu'!AF$8,2,IF('2.1 Data FSVA 2025 &amp; Bobot'!U241&lt;'2.4 Prioritas Individu'!AF$9,3,IF('2.1 Data FSVA 2025 &amp; Bobot'!U241&lt;'2.4 Prioritas Individu'!AF$10,4,IF('2.1 Data FSVA 2025 &amp; Bobot'!U241&lt;'2.4 Prioritas Individu'!AF$11,5,6))))))</f>
        <v/>
      </c>
      <c r="O241" s="64" t="str">
        <f>IF('2.1 Data FSVA 2025 &amp; Bobot'!W241="","",IF('2.1 Data FSVA 2025 &amp; Bobot'!W241&gt;='2.4 Prioritas Individu'!AG$7,1,IF('2.1 Data FSVA 2025 &amp; Bobot'!W241&gt;='2.4 Prioritas Individu'!AG$8,2,IF('2.1 Data FSVA 2025 &amp; Bobot'!W241&gt;='2.4 Prioritas Individu'!AG$9,3,IF('2.1 Data FSVA 2025 &amp; Bobot'!W241&gt;='2.4 Prioritas Individu'!AG$10,4,IF('2.1 Data FSVA 2025 &amp; Bobot'!W241&gt;='2.4 Prioritas Individu'!AG$11,5,6))))))</f>
        <v/>
      </c>
      <c r="P241" s="64" t="str">
        <f>IF('2.1 Data FSVA 2025 &amp; Bobot'!Y241="","",IF('2.1 Data FSVA 2025 &amp; Bobot'!Y241&lt;'2.4 Prioritas Individu'!AH$7,1,IF('2.1 Data FSVA 2025 &amp; Bobot'!Y241&lt;'2.4 Prioritas Individu'!AH$8,2,IF('2.1 Data FSVA 2025 &amp; Bobot'!Y241&lt;'2.4 Prioritas Individu'!AH$9,3,IF('2.1 Data FSVA 2025 &amp; Bobot'!Y241&lt;'2.4 Prioritas Individu'!AH$10,4,IF('2.1 Data FSVA 2025 &amp; Bobot'!Y241&lt;'2.4 Prioritas Individu'!AH$11,5,6))))))</f>
        <v/>
      </c>
      <c r="Q241" s="64" t="str">
        <f>IF('2.1 Data FSVA 2025 &amp; Bobot'!AA241="","",IF('2.1 Data FSVA 2025 &amp; Bobot'!AA241&lt;'2.4 Prioritas Individu'!AI$7,1,IF('2.1 Data FSVA 2025 &amp; Bobot'!AA241&lt;'2.4 Prioritas Individu'!AI$8,2,IF('2.1 Data FSVA 2025 &amp; Bobot'!AA241&lt;'2.4 Prioritas Individu'!AI$9,3,IF('2.1 Data FSVA 2025 &amp; Bobot'!AA241&lt;'2.4 Prioritas Individu'!AI$10,4,IF('2.1 Data FSVA 2025 &amp; Bobot'!AA241&lt;'2.4 Prioritas Individu'!AI$11,5,6))))))</f>
        <v/>
      </c>
      <c r="R241" s="64" t="str">
        <f>IF('2.1 Data FSVA 2025 &amp; Bobot'!AC241="","",IF('2.1 Data FSVA 2025 &amp; Bobot'!AC241&gt;='2.4 Prioritas Individu'!AJ$7,1,IF('2.1 Data FSVA 2025 &amp; Bobot'!AC241&gt;='2.4 Prioritas Individu'!AJ$8,2,IF('2.1 Data FSVA 2025 &amp; Bobot'!AC241&gt;='2.4 Prioritas Individu'!AJ$9,3,4))))</f>
        <v/>
      </c>
      <c r="S241" s="4" t="str">
        <f>'2.3 Indeks &amp; Cut off Komposit'!U245</f>
        <v>-</v>
      </c>
      <c r="T241" s="1" t="str">
        <f t="shared" si="6"/>
        <v>-</v>
      </c>
      <c r="U241" s="64" t="str">
        <f t="shared" si="7"/>
        <v>-</v>
      </c>
    </row>
    <row r="242" spans="1:21" x14ac:dyDescent="0.3">
      <c r="A242" s="1" t="str">
        <f>IF('2.1 Data FSVA 2025 &amp; Bobot'!A242="","",'2.1 Data FSVA 2025 &amp; Bobot'!A242)</f>
        <v/>
      </c>
      <c r="B242" s="2" t="str">
        <f>IF('2.1 Data FSVA 2025 &amp; Bobot'!B242="","",'2.1 Data FSVA 2025 &amp; Bobot'!B242)</f>
        <v/>
      </c>
      <c r="C242" s="1" t="str">
        <f>IF('2.1 Data FSVA 2025 &amp; Bobot'!C242="","",'2.1 Data FSVA 2025 &amp; Bobot'!C242)</f>
        <v/>
      </c>
      <c r="D242" s="1" t="str">
        <f>IF('2.1 Data FSVA 2025 &amp; Bobot'!D242="","",'2.1 Data FSVA 2025 &amp; Bobot'!D242)</f>
        <v/>
      </c>
      <c r="E242" s="1" t="str">
        <f>IF('2.1 Data FSVA 2025 &amp; Bobot'!E242="","",'2.1 Data FSVA 2025 &amp; Bobot'!E242)</f>
        <v/>
      </c>
      <c r="F242" s="2" t="str">
        <f>IF('2.1 Data FSVA 2025 &amp; Bobot'!F242="","",'2.1 Data FSVA 2025 &amp; Bobot'!F242)</f>
        <v/>
      </c>
      <c r="G242" s="64" t="str">
        <f>IF('2.1 Data FSVA 2025 &amp; Bobot'!G242="","",IF('2.1 Data FSVA 2025 &amp; Bobot'!G242&gt;='2.4 Prioritas Individu'!$Y$7,1,IF('2.1 Data FSVA 2025 &amp; Bobot'!G242&gt;='2.4 Prioritas Individu'!$Y$8,2,IF('2.1 Data FSVA 2025 &amp; Bobot'!G242&gt;='2.4 Prioritas Individu'!$Y$9,3,IF('2.1 Data FSVA 2025 &amp; Bobot'!G242&gt;='2.4 Prioritas Individu'!$Y$10,4,IF('2.1 Data FSVA 2025 &amp; Bobot'!G242&gt;='2.4 Prioritas Individu'!$Y$11,5,6))))))</f>
        <v/>
      </c>
      <c r="H242" s="64" t="str">
        <f>IF('2.1 Data FSVA 2025 &amp; Bobot'!I242="","",IF('2.1 Data FSVA 2025 &amp; Bobot'!I242&lt;'2.4 Prioritas Individu'!$Z$7,1,IF('2.1 Data FSVA 2025 &amp; Bobot'!I242&lt;'2.4 Prioritas Individu'!$Z$8,2,IF('2.1 Data FSVA 2025 &amp; Bobot'!I242&lt;'2.4 Prioritas Individu'!$Z$9,3,IF('2.1 Data FSVA 2025 &amp; Bobot'!I242&lt;'2.4 Prioritas Individu'!$Z$10,4,IF('2.1 Data FSVA 2025 &amp; Bobot'!I242&lt;'2.4 Prioritas Individu'!$Z$11,5,6))))))</f>
        <v/>
      </c>
      <c r="I242" s="64" t="str">
        <f>IF('2.1 Data FSVA 2025 &amp; Bobot'!K242="","",IF('2.1 Data FSVA 2025 &amp; Bobot'!K242&lt;'2.4 Prioritas Individu'!AA$7,1,IF('2.1 Data FSVA 2025 &amp; Bobot'!K242&lt;'2.4 Prioritas Individu'!AA$8,2,IF('2.1 Data FSVA 2025 &amp; Bobot'!K242&lt;'2.4 Prioritas Individu'!AA$9,3,IF('2.1 Data FSVA 2025 &amp; Bobot'!K242&lt;'2.4 Prioritas Individu'!AA$10,4,IF('2.1 Data FSVA 2025 &amp; Bobot'!K242&lt;'2.4 Prioritas Individu'!AA$11,5,6))))))</f>
        <v/>
      </c>
      <c r="J242" s="64" t="str">
        <f>IF('2.1 Data FSVA 2025 &amp; Bobot'!M242="","",IF('2.1 Data FSVA 2025 &amp; Bobot'!M242&lt;'2.4 Prioritas Individu'!AB$7,1,IF('2.1 Data FSVA 2025 &amp; Bobot'!M242&lt;'2.4 Prioritas Individu'!AB$8,2,IF('2.1 Data FSVA 2025 &amp; Bobot'!M242&lt;'2.4 Prioritas Individu'!AB$9,3,IF('2.1 Data FSVA 2025 &amp; Bobot'!M242&lt;'2.4 Prioritas Individu'!AB$10,4,IF('2.1 Data FSVA 2025 &amp; Bobot'!M242&lt;'2.4 Prioritas Individu'!AB$11,5,6))))))</f>
        <v/>
      </c>
      <c r="K242" s="64" t="str">
        <f>IF('2.1 Data FSVA 2025 &amp; Bobot'!O242="","",IF('2.1 Data FSVA 2025 &amp; Bobot'!O242&gt;='2.4 Prioritas Individu'!AC$7,1,IF('2.1 Data FSVA 2025 &amp; Bobot'!O242&gt;='2.4 Prioritas Individu'!AC$8,2,IF('2.1 Data FSVA 2025 &amp; Bobot'!O242&gt;='2.4 Prioritas Individu'!AC$9,3,IF('2.1 Data FSVA 2025 &amp; Bobot'!O242&gt;='2.4 Prioritas Individu'!AC$10,4,IF('2.1 Data FSVA 2025 &amp; Bobot'!O242&gt;='2.4 Prioritas Individu'!AC$11,5,6))))))</f>
        <v/>
      </c>
      <c r="L242" s="64" t="str">
        <f>IF('2.1 Data FSVA 2025 &amp; Bobot'!Q242="","",IF('2.1 Data FSVA 2025 &amp; Bobot'!Q242&gt;='2.4 Prioritas Individu'!AD$7,1,IF('2.1 Data FSVA 2025 &amp; Bobot'!Q242&gt;='2.4 Prioritas Individu'!AD$8,2,IF('2.1 Data FSVA 2025 &amp; Bobot'!Q242&gt;='2.4 Prioritas Individu'!AD$9,3,IF('2.1 Data FSVA 2025 &amp; Bobot'!Q242&gt;='2.4 Prioritas Individu'!AD$10,4,IF('2.1 Data FSVA 2025 &amp; Bobot'!Q242&gt;='2.4 Prioritas Individu'!AD$11,5,6))))))</f>
        <v/>
      </c>
      <c r="M242" s="64" t="str">
        <f>IF('2.1 Data FSVA 2025 &amp; Bobot'!S242="","",IF('2.1 Data FSVA 2025 &amp; Bobot'!S242&gt;='2.4 Prioritas Individu'!AE$7,1,IF('2.1 Data FSVA 2025 &amp; Bobot'!S242&gt;='2.4 Prioritas Individu'!AE$8,2,IF('2.1 Data FSVA 2025 &amp; Bobot'!S242&gt;='2.4 Prioritas Individu'!AE$9,3,IF('2.1 Data FSVA 2025 &amp; Bobot'!S242&gt;='2.4 Prioritas Individu'!AE$10,4,IF('2.1 Data FSVA 2025 &amp; Bobot'!S242&gt;='2.4 Prioritas Individu'!AE$11,5,6))))))</f>
        <v/>
      </c>
      <c r="N242" s="64" t="str">
        <f>IF('2.1 Data FSVA 2025 &amp; Bobot'!U242="","",IF('2.1 Data FSVA 2025 &amp; Bobot'!U242&lt;'2.4 Prioritas Individu'!AF$7,1,IF('2.1 Data FSVA 2025 &amp; Bobot'!U242&lt;'2.4 Prioritas Individu'!AF$8,2,IF('2.1 Data FSVA 2025 &amp; Bobot'!U242&lt;'2.4 Prioritas Individu'!AF$9,3,IF('2.1 Data FSVA 2025 &amp; Bobot'!U242&lt;'2.4 Prioritas Individu'!AF$10,4,IF('2.1 Data FSVA 2025 &amp; Bobot'!U242&lt;'2.4 Prioritas Individu'!AF$11,5,6))))))</f>
        <v/>
      </c>
      <c r="O242" s="64" t="str">
        <f>IF('2.1 Data FSVA 2025 &amp; Bobot'!W242="","",IF('2.1 Data FSVA 2025 &amp; Bobot'!W242&gt;='2.4 Prioritas Individu'!AG$7,1,IF('2.1 Data FSVA 2025 &amp; Bobot'!W242&gt;='2.4 Prioritas Individu'!AG$8,2,IF('2.1 Data FSVA 2025 &amp; Bobot'!W242&gt;='2.4 Prioritas Individu'!AG$9,3,IF('2.1 Data FSVA 2025 &amp; Bobot'!W242&gt;='2.4 Prioritas Individu'!AG$10,4,IF('2.1 Data FSVA 2025 &amp; Bobot'!W242&gt;='2.4 Prioritas Individu'!AG$11,5,6))))))</f>
        <v/>
      </c>
      <c r="P242" s="64" t="str">
        <f>IF('2.1 Data FSVA 2025 &amp; Bobot'!Y242="","",IF('2.1 Data FSVA 2025 &amp; Bobot'!Y242&lt;'2.4 Prioritas Individu'!AH$7,1,IF('2.1 Data FSVA 2025 &amp; Bobot'!Y242&lt;'2.4 Prioritas Individu'!AH$8,2,IF('2.1 Data FSVA 2025 &amp; Bobot'!Y242&lt;'2.4 Prioritas Individu'!AH$9,3,IF('2.1 Data FSVA 2025 &amp; Bobot'!Y242&lt;'2.4 Prioritas Individu'!AH$10,4,IF('2.1 Data FSVA 2025 &amp; Bobot'!Y242&lt;'2.4 Prioritas Individu'!AH$11,5,6))))))</f>
        <v/>
      </c>
      <c r="Q242" s="64" t="str">
        <f>IF('2.1 Data FSVA 2025 &amp; Bobot'!AA242="","",IF('2.1 Data FSVA 2025 &amp; Bobot'!AA242&lt;'2.4 Prioritas Individu'!AI$7,1,IF('2.1 Data FSVA 2025 &amp; Bobot'!AA242&lt;'2.4 Prioritas Individu'!AI$8,2,IF('2.1 Data FSVA 2025 &amp; Bobot'!AA242&lt;'2.4 Prioritas Individu'!AI$9,3,IF('2.1 Data FSVA 2025 &amp; Bobot'!AA242&lt;'2.4 Prioritas Individu'!AI$10,4,IF('2.1 Data FSVA 2025 &amp; Bobot'!AA242&lt;'2.4 Prioritas Individu'!AI$11,5,6))))))</f>
        <v/>
      </c>
      <c r="R242" s="64" t="str">
        <f>IF('2.1 Data FSVA 2025 &amp; Bobot'!AC242="","",IF('2.1 Data FSVA 2025 &amp; Bobot'!AC242&gt;='2.4 Prioritas Individu'!AJ$7,1,IF('2.1 Data FSVA 2025 &amp; Bobot'!AC242&gt;='2.4 Prioritas Individu'!AJ$8,2,IF('2.1 Data FSVA 2025 &amp; Bobot'!AC242&gt;='2.4 Prioritas Individu'!AJ$9,3,4))))</f>
        <v/>
      </c>
      <c r="S242" s="4" t="str">
        <f>'2.3 Indeks &amp; Cut off Komposit'!U246</f>
        <v>-</v>
      </c>
      <c r="T242" s="1" t="str">
        <f t="shared" si="6"/>
        <v>-</v>
      </c>
      <c r="U242" s="64" t="str">
        <f t="shared" si="7"/>
        <v>-</v>
      </c>
    </row>
    <row r="243" spans="1:21" x14ac:dyDescent="0.3">
      <c r="A243" s="1" t="str">
        <f>IF('2.1 Data FSVA 2025 &amp; Bobot'!A243="","",'2.1 Data FSVA 2025 &amp; Bobot'!A243)</f>
        <v/>
      </c>
      <c r="B243" s="2" t="str">
        <f>IF('2.1 Data FSVA 2025 &amp; Bobot'!B243="","",'2.1 Data FSVA 2025 &amp; Bobot'!B243)</f>
        <v/>
      </c>
      <c r="C243" s="1" t="str">
        <f>IF('2.1 Data FSVA 2025 &amp; Bobot'!C243="","",'2.1 Data FSVA 2025 &amp; Bobot'!C243)</f>
        <v/>
      </c>
      <c r="D243" s="1" t="str">
        <f>IF('2.1 Data FSVA 2025 &amp; Bobot'!D243="","",'2.1 Data FSVA 2025 &amp; Bobot'!D243)</f>
        <v/>
      </c>
      <c r="E243" s="1" t="str">
        <f>IF('2.1 Data FSVA 2025 &amp; Bobot'!E243="","",'2.1 Data FSVA 2025 &amp; Bobot'!E243)</f>
        <v/>
      </c>
      <c r="F243" s="2" t="str">
        <f>IF('2.1 Data FSVA 2025 &amp; Bobot'!F243="","",'2.1 Data FSVA 2025 &amp; Bobot'!F243)</f>
        <v/>
      </c>
      <c r="G243" s="64" t="str">
        <f>IF('2.1 Data FSVA 2025 &amp; Bobot'!G243="","",IF('2.1 Data FSVA 2025 &amp; Bobot'!G243&gt;='2.4 Prioritas Individu'!$Y$7,1,IF('2.1 Data FSVA 2025 &amp; Bobot'!G243&gt;='2.4 Prioritas Individu'!$Y$8,2,IF('2.1 Data FSVA 2025 &amp; Bobot'!G243&gt;='2.4 Prioritas Individu'!$Y$9,3,IF('2.1 Data FSVA 2025 &amp; Bobot'!G243&gt;='2.4 Prioritas Individu'!$Y$10,4,IF('2.1 Data FSVA 2025 &amp; Bobot'!G243&gt;='2.4 Prioritas Individu'!$Y$11,5,6))))))</f>
        <v/>
      </c>
      <c r="H243" s="64" t="str">
        <f>IF('2.1 Data FSVA 2025 &amp; Bobot'!I243="","",IF('2.1 Data FSVA 2025 &amp; Bobot'!I243&lt;'2.4 Prioritas Individu'!$Z$7,1,IF('2.1 Data FSVA 2025 &amp; Bobot'!I243&lt;'2.4 Prioritas Individu'!$Z$8,2,IF('2.1 Data FSVA 2025 &amp; Bobot'!I243&lt;'2.4 Prioritas Individu'!$Z$9,3,IF('2.1 Data FSVA 2025 &amp; Bobot'!I243&lt;'2.4 Prioritas Individu'!$Z$10,4,IF('2.1 Data FSVA 2025 &amp; Bobot'!I243&lt;'2.4 Prioritas Individu'!$Z$11,5,6))))))</f>
        <v/>
      </c>
      <c r="I243" s="64" t="str">
        <f>IF('2.1 Data FSVA 2025 &amp; Bobot'!K243="","",IF('2.1 Data FSVA 2025 &amp; Bobot'!K243&lt;'2.4 Prioritas Individu'!AA$7,1,IF('2.1 Data FSVA 2025 &amp; Bobot'!K243&lt;'2.4 Prioritas Individu'!AA$8,2,IF('2.1 Data FSVA 2025 &amp; Bobot'!K243&lt;'2.4 Prioritas Individu'!AA$9,3,IF('2.1 Data FSVA 2025 &amp; Bobot'!K243&lt;'2.4 Prioritas Individu'!AA$10,4,IF('2.1 Data FSVA 2025 &amp; Bobot'!K243&lt;'2.4 Prioritas Individu'!AA$11,5,6))))))</f>
        <v/>
      </c>
      <c r="J243" s="64" t="str">
        <f>IF('2.1 Data FSVA 2025 &amp; Bobot'!M243="","",IF('2.1 Data FSVA 2025 &amp; Bobot'!M243&lt;'2.4 Prioritas Individu'!AB$7,1,IF('2.1 Data FSVA 2025 &amp; Bobot'!M243&lt;'2.4 Prioritas Individu'!AB$8,2,IF('2.1 Data FSVA 2025 &amp; Bobot'!M243&lt;'2.4 Prioritas Individu'!AB$9,3,IF('2.1 Data FSVA 2025 &amp; Bobot'!M243&lt;'2.4 Prioritas Individu'!AB$10,4,IF('2.1 Data FSVA 2025 &amp; Bobot'!M243&lt;'2.4 Prioritas Individu'!AB$11,5,6))))))</f>
        <v/>
      </c>
      <c r="K243" s="64" t="str">
        <f>IF('2.1 Data FSVA 2025 &amp; Bobot'!O243="","",IF('2.1 Data FSVA 2025 &amp; Bobot'!O243&gt;='2.4 Prioritas Individu'!AC$7,1,IF('2.1 Data FSVA 2025 &amp; Bobot'!O243&gt;='2.4 Prioritas Individu'!AC$8,2,IF('2.1 Data FSVA 2025 &amp; Bobot'!O243&gt;='2.4 Prioritas Individu'!AC$9,3,IF('2.1 Data FSVA 2025 &amp; Bobot'!O243&gt;='2.4 Prioritas Individu'!AC$10,4,IF('2.1 Data FSVA 2025 &amp; Bobot'!O243&gt;='2.4 Prioritas Individu'!AC$11,5,6))))))</f>
        <v/>
      </c>
      <c r="L243" s="64" t="str">
        <f>IF('2.1 Data FSVA 2025 &amp; Bobot'!Q243="","",IF('2.1 Data FSVA 2025 &amp; Bobot'!Q243&gt;='2.4 Prioritas Individu'!AD$7,1,IF('2.1 Data FSVA 2025 &amp; Bobot'!Q243&gt;='2.4 Prioritas Individu'!AD$8,2,IF('2.1 Data FSVA 2025 &amp; Bobot'!Q243&gt;='2.4 Prioritas Individu'!AD$9,3,IF('2.1 Data FSVA 2025 &amp; Bobot'!Q243&gt;='2.4 Prioritas Individu'!AD$10,4,IF('2.1 Data FSVA 2025 &amp; Bobot'!Q243&gt;='2.4 Prioritas Individu'!AD$11,5,6))))))</f>
        <v/>
      </c>
      <c r="M243" s="64" t="str">
        <f>IF('2.1 Data FSVA 2025 &amp; Bobot'!S243="","",IF('2.1 Data FSVA 2025 &amp; Bobot'!S243&gt;='2.4 Prioritas Individu'!AE$7,1,IF('2.1 Data FSVA 2025 &amp; Bobot'!S243&gt;='2.4 Prioritas Individu'!AE$8,2,IF('2.1 Data FSVA 2025 &amp; Bobot'!S243&gt;='2.4 Prioritas Individu'!AE$9,3,IF('2.1 Data FSVA 2025 &amp; Bobot'!S243&gt;='2.4 Prioritas Individu'!AE$10,4,IF('2.1 Data FSVA 2025 &amp; Bobot'!S243&gt;='2.4 Prioritas Individu'!AE$11,5,6))))))</f>
        <v/>
      </c>
      <c r="N243" s="64" t="str">
        <f>IF('2.1 Data FSVA 2025 &amp; Bobot'!U243="","",IF('2.1 Data FSVA 2025 &amp; Bobot'!U243&lt;'2.4 Prioritas Individu'!AF$7,1,IF('2.1 Data FSVA 2025 &amp; Bobot'!U243&lt;'2.4 Prioritas Individu'!AF$8,2,IF('2.1 Data FSVA 2025 &amp; Bobot'!U243&lt;'2.4 Prioritas Individu'!AF$9,3,IF('2.1 Data FSVA 2025 &amp; Bobot'!U243&lt;'2.4 Prioritas Individu'!AF$10,4,IF('2.1 Data FSVA 2025 &amp; Bobot'!U243&lt;'2.4 Prioritas Individu'!AF$11,5,6))))))</f>
        <v/>
      </c>
      <c r="O243" s="64" t="str">
        <f>IF('2.1 Data FSVA 2025 &amp; Bobot'!W243="","",IF('2.1 Data FSVA 2025 &amp; Bobot'!W243&gt;='2.4 Prioritas Individu'!AG$7,1,IF('2.1 Data FSVA 2025 &amp; Bobot'!W243&gt;='2.4 Prioritas Individu'!AG$8,2,IF('2.1 Data FSVA 2025 &amp; Bobot'!W243&gt;='2.4 Prioritas Individu'!AG$9,3,IF('2.1 Data FSVA 2025 &amp; Bobot'!W243&gt;='2.4 Prioritas Individu'!AG$10,4,IF('2.1 Data FSVA 2025 &amp; Bobot'!W243&gt;='2.4 Prioritas Individu'!AG$11,5,6))))))</f>
        <v/>
      </c>
      <c r="P243" s="64" t="str">
        <f>IF('2.1 Data FSVA 2025 &amp; Bobot'!Y243="","",IF('2.1 Data FSVA 2025 &amp; Bobot'!Y243&lt;'2.4 Prioritas Individu'!AH$7,1,IF('2.1 Data FSVA 2025 &amp; Bobot'!Y243&lt;'2.4 Prioritas Individu'!AH$8,2,IF('2.1 Data FSVA 2025 &amp; Bobot'!Y243&lt;'2.4 Prioritas Individu'!AH$9,3,IF('2.1 Data FSVA 2025 &amp; Bobot'!Y243&lt;'2.4 Prioritas Individu'!AH$10,4,IF('2.1 Data FSVA 2025 &amp; Bobot'!Y243&lt;'2.4 Prioritas Individu'!AH$11,5,6))))))</f>
        <v/>
      </c>
      <c r="Q243" s="64" t="str">
        <f>IF('2.1 Data FSVA 2025 &amp; Bobot'!AA243="","",IF('2.1 Data FSVA 2025 &amp; Bobot'!AA243&lt;'2.4 Prioritas Individu'!AI$7,1,IF('2.1 Data FSVA 2025 &amp; Bobot'!AA243&lt;'2.4 Prioritas Individu'!AI$8,2,IF('2.1 Data FSVA 2025 &amp; Bobot'!AA243&lt;'2.4 Prioritas Individu'!AI$9,3,IF('2.1 Data FSVA 2025 &amp; Bobot'!AA243&lt;'2.4 Prioritas Individu'!AI$10,4,IF('2.1 Data FSVA 2025 &amp; Bobot'!AA243&lt;'2.4 Prioritas Individu'!AI$11,5,6))))))</f>
        <v/>
      </c>
      <c r="R243" s="64" t="str">
        <f>IF('2.1 Data FSVA 2025 &amp; Bobot'!AC243="","",IF('2.1 Data FSVA 2025 &amp; Bobot'!AC243&gt;='2.4 Prioritas Individu'!AJ$7,1,IF('2.1 Data FSVA 2025 &amp; Bobot'!AC243&gt;='2.4 Prioritas Individu'!AJ$8,2,IF('2.1 Data FSVA 2025 &amp; Bobot'!AC243&gt;='2.4 Prioritas Individu'!AJ$9,3,4))))</f>
        <v/>
      </c>
      <c r="S243" s="4" t="str">
        <f>'2.3 Indeks &amp; Cut off Komposit'!U247</f>
        <v>-</v>
      </c>
      <c r="T243" s="1" t="str">
        <f t="shared" si="6"/>
        <v>-</v>
      </c>
      <c r="U243" s="64" t="str">
        <f t="shared" si="7"/>
        <v>-</v>
      </c>
    </row>
    <row r="244" spans="1:21" x14ac:dyDescent="0.3">
      <c r="A244" s="1" t="str">
        <f>IF('2.1 Data FSVA 2025 &amp; Bobot'!A244="","",'2.1 Data FSVA 2025 &amp; Bobot'!A244)</f>
        <v/>
      </c>
      <c r="B244" s="2" t="str">
        <f>IF('2.1 Data FSVA 2025 &amp; Bobot'!B244="","",'2.1 Data FSVA 2025 &amp; Bobot'!B244)</f>
        <v/>
      </c>
      <c r="C244" s="1" t="str">
        <f>IF('2.1 Data FSVA 2025 &amp; Bobot'!C244="","",'2.1 Data FSVA 2025 &amp; Bobot'!C244)</f>
        <v/>
      </c>
      <c r="D244" s="1" t="str">
        <f>IF('2.1 Data FSVA 2025 &amp; Bobot'!D244="","",'2.1 Data FSVA 2025 &amp; Bobot'!D244)</f>
        <v/>
      </c>
      <c r="E244" s="1" t="str">
        <f>IF('2.1 Data FSVA 2025 &amp; Bobot'!E244="","",'2.1 Data FSVA 2025 &amp; Bobot'!E244)</f>
        <v/>
      </c>
      <c r="F244" s="2" t="str">
        <f>IF('2.1 Data FSVA 2025 &amp; Bobot'!F244="","",'2.1 Data FSVA 2025 &amp; Bobot'!F244)</f>
        <v/>
      </c>
      <c r="G244" s="64" t="str">
        <f>IF('2.1 Data FSVA 2025 &amp; Bobot'!G244="","",IF('2.1 Data FSVA 2025 &amp; Bobot'!G244&gt;='2.4 Prioritas Individu'!$Y$7,1,IF('2.1 Data FSVA 2025 &amp; Bobot'!G244&gt;='2.4 Prioritas Individu'!$Y$8,2,IF('2.1 Data FSVA 2025 &amp; Bobot'!G244&gt;='2.4 Prioritas Individu'!$Y$9,3,IF('2.1 Data FSVA 2025 &amp; Bobot'!G244&gt;='2.4 Prioritas Individu'!$Y$10,4,IF('2.1 Data FSVA 2025 &amp; Bobot'!G244&gt;='2.4 Prioritas Individu'!$Y$11,5,6))))))</f>
        <v/>
      </c>
      <c r="H244" s="64" t="str">
        <f>IF('2.1 Data FSVA 2025 &amp; Bobot'!I244="","",IF('2.1 Data FSVA 2025 &amp; Bobot'!I244&lt;'2.4 Prioritas Individu'!$Z$7,1,IF('2.1 Data FSVA 2025 &amp; Bobot'!I244&lt;'2.4 Prioritas Individu'!$Z$8,2,IF('2.1 Data FSVA 2025 &amp; Bobot'!I244&lt;'2.4 Prioritas Individu'!$Z$9,3,IF('2.1 Data FSVA 2025 &amp; Bobot'!I244&lt;'2.4 Prioritas Individu'!$Z$10,4,IF('2.1 Data FSVA 2025 &amp; Bobot'!I244&lt;'2.4 Prioritas Individu'!$Z$11,5,6))))))</f>
        <v/>
      </c>
      <c r="I244" s="64" t="str">
        <f>IF('2.1 Data FSVA 2025 &amp; Bobot'!K244="","",IF('2.1 Data FSVA 2025 &amp; Bobot'!K244&lt;'2.4 Prioritas Individu'!AA$7,1,IF('2.1 Data FSVA 2025 &amp; Bobot'!K244&lt;'2.4 Prioritas Individu'!AA$8,2,IF('2.1 Data FSVA 2025 &amp; Bobot'!K244&lt;'2.4 Prioritas Individu'!AA$9,3,IF('2.1 Data FSVA 2025 &amp; Bobot'!K244&lt;'2.4 Prioritas Individu'!AA$10,4,IF('2.1 Data FSVA 2025 &amp; Bobot'!K244&lt;'2.4 Prioritas Individu'!AA$11,5,6))))))</f>
        <v/>
      </c>
      <c r="J244" s="64" t="str">
        <f>IF('2.1 Data FSVA 2025 &amp; Bobot'!M244="","",IF('2.1 Data FSVA 2025 &amp; Bobot'!M244&lt;'2.4 Prioritas Individu'!AB$7,1,IF('2.1 Data FSVA 2025 &amp; Bobot'!M244&lt;'2.4 Prioritas Individu'!AB$8,2,IF('2.1 Data FSVA 2025 &amp; Bobot'!M244&lt;'2.4 Prioritas Individu'!AB$9,3,IF('2.1 Data FSVA 2025 &amp; Bobot'!M244&lt;'2.4 Prioritas Individu'!AB$10,4,IF('2.1 Data FSVA 2025 &amp; Bobot'!M244&lt;'2.4 Prioritas Individu'!AB$11,5,6))))))</f>
        <v/>
      </c>
      <c r="K244" s="64" t="str">
        <f>IF('2.1 Data FSVA 2025 &amp; Bobot'!O244="","",IF('2.1 Data FSVA 2025 &amp; Bobot'!O244&gt;='2.4 Prioritas Individu'!AC$7,1,IF('2.1 Data FSVA 2025 &amp; Bobot'!O244&gt;='2.4 Prioritas Individu'!AC$8,2,IF('2.1 Data FSVA 2025 &amp; Bobot'!O244&gt;='2.4 Prioritas Individu'!AC$9,3,IF('2.1 Data FSVA 2025 &amp; Bobot'!O244&gt;='2.4 Prioritas Individu'!AC$10,4,IF('2.1 Data FSVA 2025 &amp; Bobot'!O244&gt;='2.4 Prioritas Individu'!AC$11,5,6))))))</f>
        <v/>
      </c>
      <c r="L244" s="64" t="str">
        <f>IF('2.1 Data FSVA 2025 &amp; Bobot'!Q244="","",IF('2.1 Data FSVA 2025 &amp; Bobot'!Q244&gt;='2.4 Prioritas Individu'!AD$7,1,IF('2.1 Data FSVA 2025 &amp; Bobot'!Q244&gt;='2.4 Prioritas Individu'!AD$8,2,IF('2.1 Data FSVA 2025 &amp; Bobot'!Q244&gt;='2.4 Prioritas Individu'!AD$9,3,IF('2.1 Data FSVA 2025 &amp; Bobot'!Q244&gt;='2.4 Prioritas Individu'!AD$10,4,IF('2.1 Data FSVA 2025 &amp; Bobot'!Q244&gt;='2.4 Prioritas Individu'!AD$11,5,6))))))</f>
        <v/>
      </c>
      <c r="M244" s="64" t="str">
        <f>IF('2.1 Data FSVA 2025 &amp; Bobot'!S244="","",IF('2.1 Data FSVA 2025 &amp; Bobot'!S244&gt;='2.4 Prioritas Individu'!AE$7,1,IF('2.1 Data FSVA 2025 &amp; Bobot'!S244&gt;='2.4 Prioritas Individu'!AE$8,2,IF('2.1 Data FSVA 2025 &amp; Bobot'!S244&gt;='2.4 Prioritas Individu'!AE$9,3,IF('2.1 Data FSVA 2025 &amp; Bobot'!S244&gt;='2.4 Prioritas Individu'!AE$10,4,IF('2.1 Data FSVA 2025 &amp; Bobot'!S244&gt;='2.4 Prioritas Individu'!AE$11,5,6))))))</f>
        <v/>
      </c>
      <c r="N244" s="64" t="str">
        <f>IF('2.1 Data FSVA 2025 &amp; Bobot'!U244="","",IF('2.1 Data FSVA 2025 &amp; Bobot'!U244&lt;'2.4 Prioritas Individu'!AF$7,1,IF('2.1 Data FSVA 2025 &amp; Bobot'!U244&lt;'2.4 Prioritas Individu'!AF$8,2,IF('2.1 Data FSVA 2025 &amp; Bobot'!U244&lt;'2.4 Prioritas Individu'!AF$9,3,IF('2.1 Data FSVA 2025 &amp; Bobot'!U244&lt;'2.4 Prioritas Individu'!AF$10,4,IF('2.1 Data FSVA 2025 &amp; Bobot'!U244&lt;'2.4 Prioritas Individu'!AF$11,5,6))))))</f>
        <v/>
      </c>
      <c r="O244" s="64" t="str">
        <f>IF('2.1 Data FSVA 2025 &amp; Bobot'!W244="","",IF('2.1 Data FSVA 2025 &amp; Bobot'!W244&gt;='2.4 Prioritas Individu'!AG$7,1,IF('2.1 Data FSVA 2025 &amp; Bobot'!W244&gt;='2.4 Prioritas Individu'!AG$8,2,IF('2.1 Data FSVA 2025 &amp; Bobot'!W244&gt;='2.4 Prioritas Individu'!AG$9,3,IF('2.1 Data FSVA 2025 &amp; Bobot'!W244&gt;='2.4 Prioritas Individu'!AG$10,4,IF('2.1 Data FSVA 2025 &amp; Bobot'!W244&gt;='2.4 Prioritas Individu'!AG$11,5,6))))))</f>
        <v/>
      </c>
      <c r="P244" s="64" t="str">
        <f>IF('2.1 Data FSVA 2025 &amp; Bobot'!Y244="","",IF('2.1 Data FSVA 2025 &amp; Bobot'!Y244&lt;'2.4 Prioritas Individu'!AH$7,1,IF('2.1 Data FSVA 2025 &amp; Bobot'!Y244&lt;'2.4 Prioritas Individu'!AH$8,2,IF('2.1 Data FSVA 2025 &amp; Bobot'!Y244&lt;'2.4 Prioritas Individu'!AH$9,3,IF('2.1 Data FSVA 2025 &amp; Bobot'!Y244&lt;'2.4 Prioritas Individu'!AH$10,4,IF('2.1 Data FSVA 2025 &amp; Bobot'!Y244&lt;'2.4 Prioritas Individu'!AH$11,5,6))))))</f>
        <v/>
      </c>
      <c r="Q244" s="64" t="str">
        <f>IF('2.1 Data FSVA 2025 &amp; Bobot'!AA244="","",IF('2.1 Data FSVA 2025 &amp; Bobot'!AA244&lt;'2.4 Prioritas Individu'!AI$7,1,IF('2.1 Data FSVA 2025 &amp; Bobot'!AA244&lt;'2.4 Prioritas Individu'!AI$8,2,IF('2.1 Data FSVA 2025 &amp; Bobot'!AA244&lt;'2.4 Prioritas Individu'!AI$9,3,IF('2.1 Data FSVA 2025 &amp; Bobot'!AA244&lt;'2.4 Prioritas Individu'!AI$10,4,IF('2.1 Data FSVA 2025 &amp; Bobot'!AA244&lt;'2.4 Prioritas Individu'!AI$11,5,6))))))</f>
        <v/>
      </c>
      <c r="R244" s="64" t="str">
        <f>IF('2.1 Data FSVA 2025 &amp; Bobot'!AC244="","",IF('2.1 Data FSVA 2025 &amp; Bobot'!AC244&gt;='2.4 Prioritas Individu'!AJ$7,1,IF('2.1 Data FSVA 2025 &amp; Bobot'!AC244&gt;='2.4 Prioritas Individu'!AJ$8,2,IF('2.1 Data FSVA 2025 &amp; Bobot'!AC244&gt;='2.4 Prioritas Individu'!AJ$9,3,4))))</f>
        <v/>
      </c>
      <c r="S244" s="4" t="str">
        <f>'2.3 Indeks &amp; Cut off Komposit'!U248</f>
        <v>-</v>
      </c>
      <c r="T244" s="1" t="str">
        <f t="shared" si="6"/>
        <v>-</v>
      </c>
      <c r="U244" s="64" t="str">
        <f t="shared" si="7"/>
        <v>-</v>
      </c>
    </row>
    <row r="245" spans="1:21" x14ac:dyDescent="0.3">
      <c r="A245" s="1" t="str">
        <f>IF('2.1 Data FSVA 2025 &amp; Bobot'!A245="","",'2.1 Data FSVA 2025 &amp; Bobot'!A245)</f>
        <v/>
      </c>
      <c r="B245" s="2" t="str">
        <f>IF('2.1 Data FSVA 2025 &amp; Bobot'!B245="","",'2.1 Data FSVA 2025 &amp; Bobot'!B245)</f>
        <v/>
      </c>
      <c r="C245" s="1" t="str">
        <f>IF('2.1 Data FSVA 2025 &amp; Bobot'!C245="","",'2.1 Data FSVA 2025 &amp; Bobot'!C245)</f>
        <v/>
      </c>
      <c r="D245" s="1" t="str">
        <f>IF('2.1 Data FSVA 2025 &amp; Bobot'!D245="","",'2.1 Data FSVA 2025 &amp; Bobot'!D245)</f>
        <v/>
      </c>
      <c r="E245" s="1" t="str">
        <f>IF('2.1 Data FSVA 2025 &amp; Bobot'!E245="","",'2.1 Data FSVA 2025 &amp; Bobot'!E245)</f>
        <v/>
      </c>
      <c r="F245" s="2" t="str">
        <f>IF('2.1 Data FSVA 2025 &amp; Bobot'!F245="","",'2.1 Data FSVA 2025 &amp; Bobot'!F245)</f>
        <v/>
      </c>
      <c r="G245" s="64" t="str">
        <f>IF('2.1 Data FSVA 2025 &amp; Bobot'!G245="","",IF('2.1 Data FSVA 2025 &amp; Bobot'!G245&gt;='2.4 Prioritas Individu'!$Y$7,1,IF('2.1 Data FSVA 2025 &amp; Bobot'!G245&gt;='2.4 Prioritas Individu'!$Y$8,2,IF('2.1 Data FSVA 2025 &amp; Bobot'!G245&gt;='2.4 Prioritas Individu'!$Y$9,3,IF('2.1 Data FSVA 2025 &amp; Bobot'!G245&gt;='2.4 Prioritas Individu'!$Y$10,4,IF('2.1 Data FSVA 2025 &amp; Bobot'!G245&gt;='2.4 Prioritas Individu'!$Y$11,5,6))))))</f>
        <v/>
      </c>
      <c r="H245" s="64" t="str">
        <f>IF('2.1 Data FSVA 2025 &amp; Bobot'!I245="","",IF('2.1 Data FSVA 2025 &amp; Bobot'!I245&lt;'2.4 Prioritas Individu'!$Z$7,1,IF('2.1 Data FSVA 2025 &amp; Bobot'!I245&lt;'2.4 Prioritas Individu'!$Z$8,2,IF('2.1 Data FSVA 2025 &amp; Bobot'!I245&lt;'2.4 Prioritas Individu'!$Z$9,3,IF('2.1 Data FSVA 2025 &amp; Bobot'!I245&lt;'2.4 Prioritas Individu'!$Z$10,4,IF('2.1 Data FSVA 2025 &amp; Bobot'!I245&lt;'2.4 Prioritas Individu'!$Z$11,5,6))))))</f>
        <v/>
      </c>
      <c r="I245" s="64" t="str">
        <f>IF('2.1 Data FSVA 2025 &amp; Bobot'!K245="","",IF('2.1 Data FSVA 2025 &amp; Bobot'!K245&lt;'2.4 Prioritas Individu'!AA$7,1,IF('2.1 Data FSVA 2025 &amp; Bobot'!K245&lt;'2.4 Prioritas Individu'!AA$8,2,IF('2.1 Data FSVA 2025 &amp; Bobot'!K245&lt;'2.4 Prioritas Individu'!AA$9,3,IF('2.1 Data FSVA 2025 &amp; Bobot'!K245&lt;'2.4 Prioritas Individu'!AA$10,4,IF('2.1 Data FSVA 2025 &amp; Bobot'!K245&lt;'2.4 Prioritas Individu'!AA$11,5,6))))))</f>
        <v/>
      </c>
      <c r="J245" s="64" t="str">
        <f>IF('2.1 Data FSVA 2025 &amp; Bobot'!M245="","",IF('2.1 Data FSVA 2025 &amp; Bobot'!M245&lt;'2.4 Prioritas Individu'!AB$7,1,IF('2.1 Data FSVA 2025 &amp; Bobot'!M245&lt;'2.4 Prioritas Individu'!AB$8,2,IF('2.1 Data FSVA 2025 &amp; Bobot'!M245&lt;'2.4 Prioritas Individu'!AB$9,3,IF('2.1 Data FSVA 2025 &amp; Bobot'!M245&lt;'2.4 Prioritas Individu'!AB$10,4,IF('2.1 Data FSVA 2025 &amp; Bobot'!M245&lt;'2.4 Prioritas Individu'!AB$11,5,6))))))</f>
        <v/>
      </c>
      <c r="K245" s="64" t="str">
        <f>IF('2.1 Data FSVA 2025 &amp; Bobot'!O245="","",IF('2.1 Data FSVA 2025 &amp; Bobot'!O245&gt;='2.4 Prioritas Individu'!AC$7,1,IF('2.1 Data FSVA 2025 &amp; Bobot'!O245&gt;='2.4 Prioritas Individu'!AC$8,2,IF('2.1 Data FSVA 2025 &amp; Bobot'!O245&gt;='2.4 Prioritas Individu'!AC$9,3,IF('2.1 Data FSVA 2025 &amp; Bobot'!O245&gt;='2.4 Prioritas Individu'!AC$10,4,IF('2.1 Data FSVA 2025 &amp; Bobot'!O245&gt;='2.4 Prioritas Individu'!AC$11,5,6))))))</f>
        <v/>
      </c>
      <c r="L245" s="64" t="str">
        <f>IF('2.1 Data FSVA 2025 &amp; Bobot'!Q245="","",IF('2.1 Data FSVA 2025 &amp; Bobot'!Q245&gt;='2.4 Prioritas Individu'!AD$7,1,IF('2.1 Data FSVA 2025 &amp; Bobot'!Q245&gt;='2.4 Prioritas Individu'!AD$8,2,IF('2.1 Data FSVA 2025 &amp; Bobot'!Q245&gt;='2.4 Prioritas Individu'!AD$9,3,IF('2.1 Data FSVA 2025 &amp; Bobot'!Q245&gt;='2.4 Prioritas Individu'!AD$10,4,IF('2.1 Data FSVA 2025 &amp; Bobot'!Q245&gt;='2.4 Prioritas Individu'!AD$11,5,6))))))</f>
        <v/>
      </c>
      <c r="M245" s="64" t="str">
        <f>IF('2.1 Data FSVA 2025 &amp; Bobot'!S245="","",IF('2.1 Data FSVA 2025 &amp; Bobot'!S245&gt;='2.4 Prioritas Individu'!AE$7,1,IF('2.1 Data FSVA 2025 &amp; Bobot'!S245&gt;='2.4 Prioritas Individu'!AE$8,2,IF('2.1 Data FSVA 2025 &amp; Bobot'!S245&gt;='2.4 Prioritas Individu'!AE$9,3,IF('2.1 Data FSVA 2025 &amp; Bobot'!S245&gt;='2.4 Prioritas Individu'!AE$10,4,IF('2.1 Data FSVA 2025 &amp; Bobot'!S245&gt;='2.4 Prioritas Individu'!AE$11,5,6))))))</f>
        <v/>
      </c>
      <c r="N245" s="64" t="str">
        <f>IF('2.1 Data FSVA 2025 &amp; Bobot'!U245="","",IF('2.1 Data FSVA 2025 &amp; Bobot'!U245&lt;'2.4 Prioritas Individu'!AF$7,1,IF('2.1 Data FSVA 2025 &amp; Bobot'!U245&lt;'2.4 Prioritas Individu'!AF$8,2,IF('2.1 Data FSVA 2025 &amp; Bobot'!U245&lt;'2.4 Prioritas Individu'!AF$9,3,IF('2.1 Data FSVA 2025 &amp; Bobot'!U245&lt;'2.4 Prioritas Individu'!AF$10,4,IF('2.1 Data FSVA 2025 &amp; Bobot'!U245&lt;'2.4 Prioritas Individu'!AF$11,5,6))))))</f>
        <v/>
      </c>
      <c r="O245" s="64" t="str">
        <f>IF('2.1 Data FSVA 2025 &amp; Bobot'!W245="","",IF('2.1 Data FSVA 2025 &amp; Bobot'!W245&gt;='2.4 Prioritas Individu'!AG$7,1,IF('2.1 Data FSVA 2025 &amp; Bobot'!W245&gt;='2.4 Prioritas Individu'!AG$8,2,IF('2.1 Data FSVA 2025 &amp; Bobot'!W245&gt;='2.4 Prioritas Individu'!AG$9,3,IF('2.1 Data FSVA 2025 &amp; Bobot'!W245&gt;='2.4 Prioritas Individu'!AG$10,4,IF('2.1 Data FSVA 2025 &amp; Bobot'!W245&gt;='2.4 Prioritas Individu'!AG$11,5,6))))))</f>
        <v/>
      </c>
      <c r="P245" s="64" t="str">
        <f>IF('2.1 Data FSVA 2025 &amp; Bobot'!Y245="","",IF('2.1 Data FSVA 2025 &amp; Bobot'!Y245&lt;'2.4 Prioritas Individu'!AH$7,1,IF('2.1 Data FSVA 2025 &amp; Bobot'!Y245&lt;'2.4 Prioritas Individu'!AH$8,2,IF('2.1 Data FSVA 2025 &amp; Bobot'!Y245&lt;'2.4 Prioritas Individu'!AH$9,3,IF('2.1 Data FSVA 2025 &amp; Bobot'!Y245&lt;'2.4 Prioritas Individu'!AH$10,4,IF('2.1 Data FSVA 2025 &amp; Bobot'!Y245&lt;'2.4 Prioritas Individu'!AH$11,5,6))))))</f>
        <v/>
      </c>
      <c r="Q245" s="64" t="str">
        <f>IF('2.1 Data FSVA 2025 &amp; Bobot'!AA245="","",IF('2.1 Data FSVA 2025 &amp; Bobot'!AA245&lt;'2.4 Prioritas Individu'!AI$7,1,IF('2.1 Data FSVA 2025 &amp; Bobot'!AA245&lt;'2.4 Prioritas Individu'!AI$8,2,IF('2.1 Data FSVA 2025 &amp; Bobot'!AA245&lt;'2.4 Prioritas Individu'!AI$9,3,IF('2.1 Data FSVA 2025 &amp; Bobot'!AA245&lt;'2.4 Prioritas Individu'!AI$10,4,IF('2.1 Data FSVA 2025 &amp; Bobot'!AA245&lt;'2.4 Prioritas Individu'!AI$11,5,6))))))</f>
        <v/>
      </c>
      <c r="R245" s="64" t="str">
        <f>IF('2.1 Data FSVA 2025 &amp; Bobot'!AC245="","",IF('2.1 Data FSVA 2025 &amp; Bobot'!AC245&gt;='2.4 Prioritas Individu'!AJ$7,1,IF('2.1 Data FSVA 2025 &amp; Bobot'!AC245&gt;='2.4 Prioritas Individu'!AJ$8,2,IF('2.1 Data FSVA 2025 &amp; Bobot'!AC245&gt;='2.4 Prioritas Individu'!AJ$9,3,4))))</f>
        <v/>
      </c>
      <c r="S245" s="4" t="str">
        <f>'2.3 Indeks &amp; Cut off Komposit'!U249</f>
        <v>-</v>
      </c>
      <c r="T245" s="1" t="str">
        <f t="shared" si="6"/>
        <v>-</v>
      </c>
      <c r="U245" s="64" t="str">
        <f t="shared" si="7"/>
        <v>-</v>
      </c>
    </row>
    <row r="246" spans="1:21" x14ac:dyDescent="0.3">
      <c r="A246" s="1" t="str">
        <f>IF('2.1 Data FSVA 2025 &amp; Bobot'!A246="","",'2.1 Data FSVA 2025 &amp; Bobot'!A246)</f>
        <v/>
      </c>
      <c r="B246" s="2" t="str">
        <f>IF('2.1 Data FSVA 2025 &amp; Bobot'!B246="","",'2.1 Data FSVA 2025 &amp; Bobot'!B246)</f>
        <v/>
      </c>
      <c r="C246" s="1" t="str">
        <f>IF('2.1 Data FSVA 2025 &amp; Bobot'!C246="","",'2.1 Data FSVA 2025 &amp; Bobot'!C246)</f>
        <v/>
      </c>
      <c r="D246" s="1" t="str">
        <f>IF('2.1 Data FSVA 2025 &amp; Bobot'!D246="","",'2.1 Data FSVA 2025 &amp; Bobot'!D246)</f>
        <v/>
      </c>
      <c r="E246" s="1" t="str">
        <f>IF('2.1 Data FSVA 2025 &amp; Bobot'!E246="","",'2.1 Data FSVA 2025 &amp; Bobot'!E246)</f>
        <v/>
      </c>
      <c r="F246" s="2" t="str">
        <f>IF('2.1 Data FSVA 2025 &amp; Bobot'!F246="","",'2.1 Data FSVA 2025 &amp; Bobot'!F246)</f>
        <v/>
      </c>
      <c r="G246" s="64" t="str">
        <f>IF('2.1 Data FSVA 2025 &amp; Bobot'!G246="","",IF('2.1 Data FSVA 2025 &amp; Bobot'!G246&gt;='2.4 Prioritas Individu'!$Y$7,1,IF('2.1 Data FSVA 2025 &amp; Bobot'!G246&gt;='2.4 Prioritas Individu'!$Y$8,2,IF('2.1 Data FSVA 2025 &amp; Bobot'!G246&gt;='2.4 Prioritas Individu'!$Y$9,3,IF('2.1 Data FSVA 2025 &amp; Bobot'!G246&gt;='2.4 Prioritas Individu'!$Y$10,4,IF('2.1 Data FSVA 2025 &amp; Bobot'!G246&gt;='2.4 Prioritas Individu'!$Y$11,5,6))))))</f>
        <v/>
      </c>
      <c r="H246" s="64" t="str">
        <f>IF('2.1 Data FSVA 2025 &amp; Bobot'!I246="","",IF('2.1 Data FSVA 2025 &amp; Bobot'!I246&lt;'2.4 Prioritas Individu'!$Z$7,1,IF('2.1 Data FSVA 2025 &amp; Bobot'!I246&lt;'2.4 Prioritas Individu'!$Z$8,2,IF('2.1 Data FSVA 2025 &amp; Bobot'!I246&lt;'2.4 Prioritas Individu'!$Z$9,3,IF('2.1 Data FSVA 2025 &amp; Bobot'!I246&lt;'2.4 Prioritas Individu'!$Z$10,4,IF('2.1 Data FSVA 2025 &amp; Bobot'!I246&lt;'2.4 Prioritas Individu'!$Z$11,5,6))))))</f>
        <v/>
      </c>
      <c r="I246" s="64" t="str">
        <f>IF('2.1 Data FSVA 2025 &amp; Bobot'!K246="","",IF('2.1 Data FSVA 2025 &amp; Bobot'!K246&lt;'2.4 Prioritas Individu'!AA$7,1,IF('2.1 Data FSVA 2025 &amp; Bobot'!K246&lt;'2.4 Prioritas Individu'!AA$8,2,IF('2.1 Data FSVA 2025 &amp; Bobot'!K246&lt;'2.4 Prioritas Individu'!AA$9,3,IF('2.1 Data FSVA 2025 &amp; Bobot'!K246&lt;'2.4 Prioritas Individu'!AA$10,4,IF('2.1 Data FSVA 2025 &amp; Bobot'!K246&lt;'2.4 Prioritas Individu'!AA$11,5,6))))))</f>
        <v/>
      </c>
      <c r="J246" s="64" t="str">
        <f>IF('2.1 Data FSVA 2025 &amp; Bobot'!M246="","",IF('2.1 Data FSVA 2025 &amp; Bobot'!M246&lt;'2.4 Prioritas Individu'!AB$7,1,IF('2.1 Data FSVA 2025 &amp; Bobot'!M246&lt;'2.4 Prioritas Individu'!AB$8,2,IF('2.1 Data FSVA 2025 &amp; Bobot'!M246&lt;'2.4 Prioritas Individu'!AB$9,3,IF('2.1 Data FSVA 2025 &amp; Bobot'!M246&lt;'2.4 Prioritas Individu'!AB$10,4,IF('2.1 Data FSVA 2025 &amp; Bobot'!M246&lt;'2.4 Prioritas Individu'!AB$11,5,6))))))</f>
        <v/>
      </c>
      <c r="K246" s="64" t="str">
        <f>IF('2.1 Data FSVA 2025 &amp; Bobot'!O246="","",IF('2.1 Data FSVA 2025 &amp; Bobot'!O246&gt;='2.4 Prioritas Individu'!AC$7,1,IF('2.1 Data FSVA 2025 &amp; Bobot'!O246&gt;='2.4 Prioritas Individu'!AC$8,2,IF('2.1 Data FSVA 2025 &amp; Bobot'!O246&gt;='2.4 Prioritas Individu'!AC$9,3,IF('2.1 Data FSVA 2025 &amp; Bobot'!O246&gt;='2.4 Prioritas Individu'!AC$10,4,IF('2.1 Data FSVA 2025 &amp; Bobot'!O246&gt;='2.4 Prioritas Individu'!AC$11,5,6))))))</f>
        <v/>
      </c>
      <c r="L246" s="64" t="str">
        <f>IF('2.1 Data FSVA 2025 &amp; Bobot'!Q246="","",IF('2.1 Data FSVA 2025 &amp; Bobot'!Q246&gt;='2.4 Prioritas Individu'!AD$7,1,IF('2.1 Data FSVA 2025 &amp; Bobot'!Q246&gt;='2.4 Prioritas Individu'!AD$8,2,IF('2.1 Data FSVA 2025 &amp; Bobot'!Q246&gt;='2.4 Prioritas Individu'!AD$9,3,IF('2.1 Data FSVA 2025 &amp; Bobot'!Q246&gt;='2.4 Prioritas Individu'!AD$10,4,IF('2.1 Data FSVA 2025 &amp; Bobot'!Q246&gt;='2.4 Prioritas Individu'!AD$11,5,6))))))</f>
        <v/>
      </c>
      <c r="M246" s="64" t="str">
        <f>IF('2.1 Data FSVA 2025 &amp; Bobot'!S246="","",IF('2.1 Data FSVA 2025 &amp; Bobot'!S246&gt;='2.4 Prioritas Individu'!AE$7,1,IF('2.1 Data FSVA 2025 &amp; Bobot'!S246&gt;='2.4 Prioritas Individu'!AE$8,2,IF('2.1 Data FSVA 2025 &amp; Bobot'!S246&gt;='2.4 Prioritas Individu'!AE$9,3,IF('2.1 Data FSVA 2025 &amp; Bobot'!S246&gt;='2.4 Prioritas Individu'!AE$10,4,IF('2.1 Data FSVA 2025 &amp; Bobot'!S246&gt;='2.4 Prioritas Individu'!AE$11,5,6))))))</f>
        <v/>
      </c>
      <c r="N246" s="64" t="str">
        <f>IF('2.1 Data FSVA 2025 &amp; Bobot'!U246="","",IF('2.1 Data FSVA 2025 &amp; Bobot'!U246&lt;'2.4 Prioritas Individu'!AF$7,1,IF('2.1 Data FSVA 2025 &amp; Bobot'!U246&lt;'2.4 Prioritas Individu'!AF$8,2,IF('2.1 Data FSVA 2025 &amp; Bobot'!U246&lt;'2.4 Prioritas Individu'!AF$9,3,IF('2.1 Data FSVA 2025 &amp; Bobot'!U246&lt;'2.4 Prioritas Individu'!AF$10,4,IF('2.1 Data FSVA 2025 &amp; Bobot'!U246&lt;'2.4 Prioritas Individu'!AF$11,5,6))))))</f>
        <v/>
      </c>
      <c r="O246" s="64" t="str">
        <f>IF('2.1 Data FSVA 2025 &amp; Bobot'!W246="","",IF('2.1 Data FSVA 2025 &amp; Bobot'!W246&gt;='2.4 Prioritas Individu'!AG$7,1,IF('2.1 Data FSVA 2025 &amp; Bobot'!W246&gt;='2.4 Prioritas Individu'!AG$8,2,IF('2.1 Data FSVA 2025 &amp; Bobot'!W246&gt;='2.4 Prioritas Individu'!AG$9,3,IF('2.1 Data FSVA 2025 &amp; Bobot'!W246&gt;='2.4 Prioritas Individu'!AG$10,4,IF('2.1 Data FSVA 2025 &amp; Bobot'!W246&gt;='2.4 Prioritas Individu'!AG$11,5,6))))))</f>
        <v/>
      </c>
      <c r="P246" s="64" t="str">
        <f>IF('2.1 Data FSVA 2025 &amp; Bobot'!Y246="","",IF('2.1 Data FSVA 2025 &amp; Bobot'!Y246&lt;'2.4 Prioritas Individu'!AH$7,1,IF('2.1 Data FSVA 2025 &amp; Bobot'!Y246&lt;'2.4 Prioritas Individu'!AH$8,2,IF('2.1 Data FSVA 2025 &amp; Bobot'!Y246&lt;'2.4 Prioritas Individu'!AH$9,3,IF('2.1 Data FSVA 2025 &amp; Bobot'!Y246&lt;'2.4 Prioritas Individu'!AH$10,4,IF('2.1 Data FSVA 2025 &amp; Bobot'!Y246&lt;'2.4 Prioritas Individu'!AH$11,5,6))))))</f>
        <v/>
      </c>
      <c r="Q246" s="64" t="str">
        <f>IF('2.1 Data FSVA 2025 &amp; Bobot'!AA246="","",IF('2.1 Data FSVA 2025 &amp; Bobot'!AA246&lt;'2.4 Prioritas Individu'!AI$7,1,IF('2.1 Data FSVA 2025 &amp; Bobot'!AA246&lt;'2.4 Prioritas Individu'!AI$8,2,IF('2.1 Data FSVA 2025 &amp; Bobot'!AA246&lt;'2.4 Prioritas Individu'!AI$9,3,IF('2.1 Data FSVA 2025 &amp; Bobot'!AA246&lt;'2.4 Prioritas Individu'!AI$10,4,IF('2.1 Data FSVA 2025 &amp; Bobot'!AA246&lt;'2.4 Prioritas Individu'!AI$11,5,6))))))</f>
        <v/>
      </c>
      <c r="R246" s="64" t="str">
        <f>IF('2.1 Data FSVA 2025 &amp; Bobot'!AC246="","",IF('2.1 Data FSVA 2025 &amp; Bobot'!AC246&gt;='2.4 Prioritas Individu'!AJ$7,1,IF('2.1 Data FSVA 2025 &amp; Bobot'!AC246&gt;='2.4 Prioritas Individu'!AJ$8,2,IF('2.1 Data FSVA 2025 &amp; Bobot'!AC246&gt;='2.4 Prioritas Individu'!AJ$9,3,4))))</f>
        <v/>
      </c>
      <c r="S246" s="4" t="str">
        <f>'2.3 Indeks &amp; Cut off Komposit'!U250</f>
        <v>-</v>
      </c>
      <c r="T246" s="1" t="str">
        <f t="shared" si="6"/>
        <v>-</v>
      </c>
      <c r="U246" s="64" t="str">
        <f t="shared" si="7"/>
        <v>-</v>
      </c>
    </row>
    <row r="247" spans="1:21" x14ac:dyDescent="0.3">
      <c r="A247" s="1" t="str">
        <f>IF('2.1 Data FSVA 2025 &amp; Bobot'!A247="","",'2.1 Data FSVA 2025 &amp; Bobot'!A247)</f>
        <v/>
      </c>
      <c r="B247" s="2" t="str">
        <f>IF('2.1 Data FSVA 2025 &amp; Bobot'!B247="","",'2.1 Data FSVA 2025 &amp; Bobot'!B247)</f>
        <v/>
      </c>
      <c r="C247" s="1" t="str">
        <f>IF('2.1 Data FSVA 2025 &amp; Bobot'!C247="","",'2.1 Data FSVA 2025 &amp; Bobot'!C247)</f>
        <v/>
      </c>
      <c r="D247" s="1" t="str">
        <f>IF('2.1 Data FSVA 2025 &amp; Bobot'!D247="","",'2.1 Data FSVA 2025 &amp; Bobot'!D247)</f>
        <v/>
      </c>
      <c r="E247" s="1" t="str">
        <f>IF('2.1 Data FSVA 2025 &amp; Bobot'!E247="","",'2.1 Data FSVA 2025 &amp; Bobot'!E247)</f>
        <v/>
      </c>
      <c r="F247" s="2" t="str">
        <f>IF('2.1 Data FSVA 2025 &amp; Bobot'!F247="","",'2.1 Data FSVA 2025 &amp; Bobot'!F247)</f>
        <v/>
      </c>
      <c r="G247" s="64" t="str">
        <f>IF('2.1 Data FSVA 2025 &amp; Bobot'!G247="","",IF('2.1 Data FSVA 2025 &amp; Bobot'!G247&gt;='2.4 Prioritas Individu'!$Y$7,1,IF('2.1 Data FSVA 2025 &amp; Bobot'!G247&gt;='2.4 Prioritas Individu'!$Y$8,2,IF('2.1 Data FSVA 2025 &amp; Bobot'!G247&gt;='2.4 Prioritas Individu'!$Y$9,3,IF('2.1 Data FSVA 2025 &amp; Bobot'!G247&gt;='2.4 Prioritas Individu'!$Y$10,4,IF('2.1 Data FSVA 2025 &amp; Bobot'!G247&gt;='2.4 Prioritas Individu'!$Y$11,5,6))))))</f>
        <v/>
      </c>
      <c r="H247" s="64" t="str">
        <f>IF('2.1 Data FSVA 2025 &amp; Bobot'!I247="","",IF('2.1 Data FSVA 2025 &amp; Bobot'!I247&lt;'2.4 Prioritas Individu'!$Z$7,1,IF('2.1 Data FSVA 2025 &amp; Bobot'!I247&lt;'2.4 Prioritas Individu'!$Z$8,2,IF('2.1 Data FSVA 2025 &amp; Bobot'!I247&lt;'2.4 Prioritas Individu'!$Z$9,3,IF('2.1 Data FSVA 2025 &amp; Bobot'!I247&lt;'2.4 Prioritas Individu'!$Z$10,4,IF('2.1 Data FSVA 2025 &amp; Bobot'!I247&lt;'2.4 Prioritas Individu'!$Z$11,5,6))))))</f>
        <v/>
      </c>
      <c r="I247" s="64" t="str">
        <f>IF('2.1 Data FSVA 2025 &amp; Bobot'!K247="","",IF('2.1 Data FSVA 2025 &amp; Bobot'!K247&lt;'2.4 Prioritas Individu'!AA$7,1,IF('2.1 Data FSVA 2025 &amp; Bobot'!K247&lt;'2.4 Prioritas Individu'!AA$8,2,IF('2.1 Data FSVA 2025 &amp; Bobot'!K247&lt;'2.4 Prioritas Individu'!AA$9,3,IF('2.1 Data FSVA 2025 &amp; Bobot'!K247&lt;'2.4 Prioritas Individu'!AA$10,4,IF('2.1 Data FSVA 2025 &amp; Bobot'!K247&lt;'2.4 Prioritas Individu'!AA$11,5,6))))))</f>
        <v/>
      </c>
      <c r="J247" s="64" t="str">
        <f>IF('2.1 Data FSVA 2025 &amp; Bobot'!M247="","",IF('2.1 Data FSVA 2025 &amp; Bobot'!M247&lt;'2.4 Prioritas Individu'!AB$7,1,IF('2.1 Data FSVA 2025 &amp; Bobot'!M247&lt;'2.4 Prioritas Individu'!AB$8,2,IF('2.1 Data FSVA 2025 &amp; Bobot'!M247&lt;'2.4 Prioritas Individu'!AB$9,3,IF('2.1 Data FSVA 2025 &amp; Bobot'!M247&lt;'2.4 Prioritas Individu'!AB$10,4,IF('2.1 Data FSVA 2025 &amp; Bobot'!M247&lt;'2.4 Prioritas Individu'!AB$11,5,6))))))</f>
        <v/>
      </c>
      <c r="K247" s="64" t="str">
        <f>IF('2.1 Data FSVA 2025 &amp; Bobot'!O247="","",IF('2.1 Data FSVA 2025 &amp; Bobot'!O247&gt;='2.4 Prioritas Individu'!AC$7,1,IF('2.1 Data FSVA 2025 &amp; Bobot'!O247&gt;='2.4 Prioritas Individu'!AC$8,2,IF('2.1 Data FSVA 2025 &amp; Bobot'!O247&gt;='2.4 Prioritas Individu'!AC$9,3,IF('2.1 Data FSVA 2025 &amp; Bobot'!O247&gt;='2.4 Prioritas Individu'!AC$10,4,IF('2.1 Data FSVA 2025 &amp; Bobot'!O247&gt;='2.4 Prioritas Individu'!AC$11,5,6))))))</f>
        <v/>
      </c>
      <c r="L247" s="64" t="str">
        <f>IF('2.1 Data FSVA 2025 &amp; Bobot'!Q247="","",IF('2.1 Data FSVA 2025 &amp; Bobot'!Q247&gt;='2.4 Prioritas Individu'!AD$7,1,IF('2.1 Data FSVA 2025 &amp; Bobot'!Q247&gt;='2.4 Prioritas Individu'!AD$8,2,IF('2.1 Data FSVA 2025 &amp; Bobot'!Q247&gt;='2.4 Prioritas Individu'!AD$9,3,IF('2.1 Data FSVA 2025 &amp; Bobot'!Q247&gt;='2.4 Prioritas Individu'!AD$10,4,IF('2.1 Data FSVA 2025 &amp; Bobot'!Q247&gt;='2.4 Prioritas Individu'!AD$11,5,6))))))</f>
        <v/>
      </c>
      <c r="M247" s="64" t="str">
        <f>IF('2.1 Data FSVA 2025 &amp; Bobot'!S247="","",IF('2.1 Data FSVA 2025 &amp; Bobot'!S247&gt;='2.4 Prioritas Individu'!AE$7,1,IF('2.1 Data FSVA 2025 &amp; Bobot'!S247&gt;='2.4 Prioritas Individu'!AE$8,2,IF('2.1 Data FSVA 2025 &amp; Bobot'!S247&gt;='2.4 Prioritas Individu'!AE$9,3,IF('2.1 Data FSVA 2025 &amp; Bobot'!S247&gt;='2.4 Prioritas Individu'!AE$10,4,IF('2.1 Data FSVA 2025 &amp; Bobot'!S247&gt;='2.4 Prioritas Individu'!AE$11,5,6))))))</f>
        <v/>
      </c>
      <c r="N247" s="64" t="str">
        <f>IF('2.1 Data FSVA 2025 &amp; Bobot'!U247="","",IF('2.1 Data FSVA 2025 &amp; Bobot'!U247&lt;'2.4 Prioritas Individu'!AF$7,1,IF('2.1 Data FSVA 2025 &amp; Bobot'!U247&lt;'2.4 Prioritas Individu'!AF$8,2,IF('2.1 Data FSVA 2025 &amp; Bobot'!U247&lt;'2.4 Prioritas Individu'!AF$9,3,IF('2.1 Data FSVA 2025 &amp; Bobot'!U247&lt;'2.4 Prioritas Individu'!AF$10,4,IF('2.1 Data FSVA 2025 &amp; Bobot'!U247&lt;'2.4 Prioritas Individu'!AF$11,5,6))))))</f>
        <v/>
      </c>
      <c r="O247" s="64" t="str">
        <f>IF('2.1 Data FSVA 2025 &amp; Bobot'!W247="","",IF('2.1 Data FSVA 2025 &amp; Bobot'!W247&gt;='2.4 Prioritas Individu'!AG$7,1,IF('2.1 Data FSVA 2025 &amp; Bobot'!W247&gt;='2.4 Prioritas Individu'!AG$8,2,IF('2.1 Data FSVA 2025 &amp; Bobot'!W247&gt;='2.4 Prioritas Individu'!AG$9,3,IF('2.1 Data FSVA 2025 &amp; Bobot'!W247&gt;='2.4 Prioritas Individu'!AG$10,4,IF('2.1 Data FSVA 2025 &amp; Bobot'!W247&gt;='2.4 Prioritas Individu'!AG$11,5,6))))))</f>
        <v/>
      </c>
      <c r="P247" s="64" t="str">
        <f>IF('2.1 Data FSVA 2025 &amp; Bobot'!Y247="","",IF('2.1 Data FSVA 2025 &amp; Bobot'!Y247&lt;'2.4 Prioritas Individu'!AH$7,1,IF('2.1 Data FSVA 2025 &amp; Bobot'!Y247&lt;'2.4 Prioritas Individu'!AH$8,2,IF('2.1 Data FSVA 2025 &amp; Bobot'!Y247&lt;'2.4 Prioritas Individu'!AH$9,3,IF('2.1 Data FSVA 2025 &amp; Bobot'!Y247&lt;'2.4 Prioritas Individu'!AH$10,4,IF('2.1 Data FSVA 2025 &amp; Bobot'!Y247&lt;'2.4 Prioritas Individu'!AH$11,5,6))))))</f>
        <v/>
      </c>
      <c r="Q247" s="64" t="str">
        <f>IF('2.1 Data FSVA 2025 &amp; Bobot'!AA247="","",IF('2.1 Data FSVA 2025 &amp; Bobot'!AA247&lt;'2.4 Prioritas Individu'!AI$7,1,IF('2.1 Data FSVA 2025 &amp; Bobot'!AA247&lt;'2.4 Prioritas Individu'!AI$8,2,IF('2.1 Data FSVA 2025 &amp; Bobot'!AA247&lt;'2.4 Prioritas Individu'!AI$9,3,IF('2.1 Data FSVA 2025 &amp; Bobot'!AA247&lt;'2.4 Prioritas Individu'!AI$10,4,IF('2.1 Data FSVA 2025 &amp; Bobot'!AA247&lt;'2.4 Prioritas Individu'!AI$11,5,6))))))</f>
        <v/>
      </c>
      <c r="R247" s="64" t="str">
        <f>IF('2.1 Data FSVA 2025 &amp; Bobot'!AC247="","",IF('2.1 Data FSVA 2025 &amp; Bobot'!AC247&gt;='2.4 Prioritas Individu'!AJ$7,1,IF('2.1 Data FSVA 2025 &amp; Bobot'!AC247&gt;='2.4 Prioritas Individu'!AJ$8,2,IF('2.1 Data FSVA 2025 &amp; Bobot'!AC247&gt;='2.4 Prioritas Individu'!AJ$9,3,4))))</f>
        <v/>
      </c>
      <c r="S247" s="4" t="str">
        <f>'2.3 Indeks &amp; Cut off Komposit'!U251</f>
        <v>-</v>
      </c>
      <c r="T247" s="1" t="str">
        <f t="shared" si="6"/>
        <v>-</v>
      </c>
      <c r="U247" s="64" t="str">
        <f t="shared" si="7"/>
        <v>-</v>
      </c>
    </row>
    <row r="248" spans="1:21" x14ac:dyDescent="0.3">
      <c r="A248" s="1" t="str">
        <f>IF('2.1 Data FSVA 2025 &amp; Bobot'!A248="","",'2.1 Data FSVA 2025 &amp; Bobot'!A248)</f>
        <v/>
      </c>
      <c r="B248" s="2" t="str">
        <f>IF('2.1 Data FSVA 2025 &amp; Bobot'!B248="","",'2.1 Data FSVA 2025 &amp; Bobot'!B248)</f>
        <v/>
      </c>
      <c r="C248" s="1" t="str">
        <f>IF('2.1 Data FSVA 2025 &amp; Bobot'!C248="","",'2.1 Data FSVA 2025 &amp; Bobot'!C248)</f>
        <v/>
      </c>
      <c r="D248" s="1" t="str">
        <f>IF('2.1 Data FSVA 2025 &amp; Bobot'!D248="","",'2.1 Data FSVA 2025 &amp; Bobot'!D248)</f>
        <v/>
      </c>
      <c r="E248" s="1" t="str">
        <f>IF('2.1 Data FSVA 2025 &amp; Bobot'!E248="","",'2.1 Data FSVA 2025 &amp; Bobot'!E248)</f>
        <v/>
      </c>
      <c r="F248" s="2" t="str">
        <f>IF('2.1 Data FSVA 2025 &amp; Bobot'!F248="","",'2.1 Data FSVA 2025 &amp; Bobot'!F248)</f>
        <v/>
      </c>
      <c r="G248" s="64" t="str">
        <f>IF('2.1 Data FSVA 2025 &amp; Bobot'!G248="","",IF('2.1 Data FSVA 2025 &amp; Bobot'!G248&gt;='2.4 Prioritas Individu'!$Y$7,1,IF('2.1 Data FSVA 2025 &amp; Bobot'!G248&gt;='2.4 Prioritas Individu'!$Y$8,2,IF('2.1 Data FSVA 2025 &amp; Bobot'!G248&gt;='2.4 Prioritas Individu'!$Y$9,3,IF('2.1 Data FSVA 2025 &amp; Bobot'!G248&gt;='2.4 Prioritas Individu'!$Y$10,4,IF('2.1 Data FSVA 2025 &amp; Bobot'!G248&gt;='2.4 Prioritas Individu'!$Y$11,5,6))))))</f>
        <v/>
      </c>
      <c r="H248" s="64" t="str">
        <f>IF('2.1 Data FSVA 2025 &amp; Bobot'!I248="","",IF('2.1 Data FSVA 2025 &amp; Bobot'!I248&lt;'2.4 Prioritas Individu'!$Z$7,1,IF('2.1 Data FSVA 2025 &amp; Bobot'!I248&lt;'2.4 Prioritas Individu'!$Z$8,2,IF('2.1 Data FSVA 2025 &amp; Bobot'!I248&lt;'2.4 Prioritas Individu'!$Z$9,3,IF('2.1 Data FSVA 2025 &amp; Bobot'!I248&lt;'2.4 Prioritas Individu'!$Z$10,4,IF('2.1 Data FSVA 2025 &amp; Bobot'!I248&lt;'2.4 Prioritas Individu'!$Z$11,5,6))))))</f>
        <v/>
      </c>
      <c r="I248" s="64" t="str">
        <f>IF('2.1 Data FSVA 2025 &amp; Bobot'!K248="","",IF('2.1 Data FSVA 2025 &amp; Bobot'!K248&lt;'2.4 Prioritas Individu'!AA$7,1,IF('2.1 Data FSVA 2025 &amp; Bobot'!K248&lt;'2.4 Prioritas Individu'!AA$8,2,IF('2.1 Data FSVA 2025 &amp; Bobot'!K248&lt;'2.4 Prioritas Individu'!AA$9,3,IF('2.1 Data FSVA 2025 &amp; Bobot'!K248&lt;'2.4 Prioritas Individu'!AA$10,4,IF('2.1 Data FSVA 2025 &amp; Bobot'!K248&lt;'2.4 Prioritas Individu'!AA$11,5,6))))))</f>
        <v/>
      </c>
      <c r="J248" s="64" t="str">
        <f>IF('2.1 Data FSVA 2025 &amp; Bobot'!M248="","",IF('2.1 Data FSVA 2025 &amp; Bobot'!M248&lt;'2.4 Prioritas Individu'!AB$7,1,IF('2.1 Data FSVA 2025 &amp; Bobot'!M248&lt;'2.4 Prioritas Individu'!AB$8,2,IF('2.1 Data FSVA 2025 &amp; Bobot'!M248&lt;'2.4 Prioritas Individu'!AB$9,3,IF('2.1 Data FSVA 2025 &amp; Bobot'!M248&lt;'2.4 Prioritas Individu'!AB$10,4,IF('2.1 Data FSVA 2025 &amp; Bobot'!M248&lt;'2.4 Prioritas Individu'!AB$11,5,6))))))</f>
        <v/>
      </c>
      <c r="K248" s="64" t="str">
        <f>IF('2.1 Data FSVA 2025 &amp; Bobot'!O248="","",IF('2.1 Data FSVA 2025 &amp; Bobot'!O248&gt;='2.4 Prioritas Individu'!AC$7,1,IF('2.1 Data FSVA 2025 &amp; Bobot'!O248&gt;='2.4 Prioritas Individu'!AC$8,2,IF('2.1 Data FSVA 2025 &amp; Bobot'!O248&gt;='2.4 Prioritas Individu'!AC$9,3,IF('2.1 Data FSVA 2025 &amp; Bobot'!O248&gt;='2.4 Prioritas Individu'!AC$10,4,IF('2.1 Data FSVA 2025 &amp; Bobot'!O248&gt;='2.4 Prioritas Individu'!AC$11,5,6))))))</f>
        <v/>
      </c>
      <c r="L248" s="64" t="str">
        <f>IF('2.1 Data FSVA 2025 &amp; Bobot'!Q248="","",IF('2.1 Data FSVA 2025 &amp; Bobot'!Q248&gt;='2.4 Prioritas Individu'!AD$7,1,IF('2.1 Data FSVA 2025 &amp; Bobot'!Q248&gt;='2.4 Prioritas Individu'!AD$8,2,IF('2.1 Data FSVA 2025 &amp; Bobot'!Q248&gt;='2.4 Prioritas Individu'!AD$9,3,IF('2.1 Data FSVA 2025 &amp; Bobot'!Q248&gt;='2.4 Prioritas Individu'!AD$10,4,IF('2.1 Data FSVA 2025 &amp; Bobot'!Q248&gt;='2.4 Prioritas Individu'!AD$11,5,6))))))</f>
        <v/>
      </c>
      <c r="M248" s="64" t="str">
        <f>IF('2.1 Data FSVA 2025 &amp; Bobot'!S248="","",IF('2.1 Data FSVA 2025 &amp; Bobot'!S248&gt;='2.4 Prioritas Individu'!AE$7,1,IF('2.1 Data FSVA 2025 &amp; Bobot'!S248&gt;='2.4 Prioritas Individu'!AE$8,2,IF('2.1 Data FSVA 2025 &amp; Bobot'!S248&gt;='2.4 Prioritas Individu'!AE$9,3,IF('2.1 Data FSVA 2025 &amp; Bobot'!S248&gt;='2.4 Prioritas Individu'!AE$10,4,IF('2.1 Data FSVA 2025 &amp; Bobot'!S248&gt;='2.4 Prioritas Individu'!AE$11,5,6))))))</f>
        <v/>
      </c>
      <c r="N248" s="64" t="str">
        <f>IF('2.1 Data FSVA 2025 &amp; Bobot'!U248="","",IF('2.1 Data FSVA 2025 &amp; Bobot'!U248&lt;'2.4 Prioritas Individu'!AF$7,1,IF('2.1 Data FSVA 2025 &amp; Bobot'!U248&lt;'2.4 Prioritas Individu'!AF$8,2,IF('2.1 Data FSVA 2025 &amp; Bobot'!U248&lt;'2.4 Prioritas Individu'!AF$9,3,IF('2.1 Data FSVA 2025 &amp; Bobot'!U248&lt;'2.4 Prioritas Individu'!AF$10,4,IF('2.1 Data FSVA 2025 &amp; Bobot'!U248&lt;'2.4 Prioritas Individu'!AF$11,5,6))))))</f>
        <v/>
      </c>
      <c r="O248" s="64" t="str">
        <f>IF('2.1 Data FSVA 2025 &amp; Bobot'!W248="","",IF('2.1 Data FSVA 2025 &amp; Bobot'!W248&gt;='2.4 Prioritas Individu'!AG$7,1,IF('2.1 Data FSVA 2025 &amp; Bobot'!W248&gt;='2.4 Prioritas Individu'!AG$8,2,IF('2.1 Data FSVA 2025 &amp; Bobot'!W248&gt;='2.4 Prioritas Individu'!AG$9,3,IF('2.1 Data FSVA 2025 &amp; Bobot'!W248&gt;='2.4 Prioritas Individu'!AG$10,4,IF('2.1 Data FSVA 2025 &amp; Bobot'!W248&gt;='2.4 Prioritas Individu'!AG$11,5,6))))))</f>
        <v/>
      </c>
      <c r="P248" s="64" t="str">
        <f>IF('2.1 Data FSVA 2025 &amp; Bobot'!Y248="","",IF('2.1 Data FSVA 2025 &amp; Bobot'!Y248&lt;'2.4 Prioritas Individu'!AH$7,1,IF('2.1 Data FSVA 2025 &amp; Bobot'!Y248&lt;'2.4 Prioritas Individu'!AH$8,2,IF('2.1 Data FSVA 2025 &amp; Bobot'!Y248&lt;'2.4 Prioritas Individu'!AH$9,3,IF('2.1 Data FSVA 2025 &amp; Bobot'!Y248&lt;'2.4 Prioritas Individu'!AH$10,4,IF('2.1 Data FSVA 2025 &amp; Bobot'!Y248&lt;'2.4 Prioritas Individu'!AH$11,5,6))))))</f>
        <v/>
      </c>
      <c r="Q248" s="64" t="str">
        <f>IF('2.1 Data FSVA 2025 &amp; Bobot'!AA248="","",IF('2.1 Data FSVA 2025 &amp; Bobot'!AA248&lt;'2.4 Prioritas Individu'!AI$7,1,IF('2.1 Data FSVA 2025 &amp; Bobot'!AA248&lt;'2.4 Prioritas Individu'!AI$8,2,IF('2.1 Data FSVA 2025 &amp; Bobot'!AA248&lt;'2.4 Prioritas Individu'!AI$9,3,IF('2.1 Data FSVA 2025 &amp; Bobot'!AA248&lt;'2.4 Prioritas Individu'!AI$10,4,IF('2.1 Data FSVA 2025 &amp; Bobot'!AA248&lt;'2.4 Prioritas Individu'!AI$11,5,6))))))</f>
        <v/>
      </c>
      <c r="R248" s="64" t="str">
        <f>IF('2.1 Data FSVA 2025 &amp; Bobot'!AC248="","",IF('2.1 Data FSVA 2025 &amp; Bobot'!AC248&gt;='2.4 Prioritas Individu'!AJ$7,1,IF('2.1 Data FSVA 2025 &amp; Bobot'!AC248&gt;='2.4 Prioritas Individu'!AJ$8,2,IF('2.1 Data FSVA 2025 &amp; Bobot'!AC248&gt;='2.4 Prioritas Individu'!AJ$9,3,4))))</f>
        <v/>
      </c>
      <c r="S248" s="4" t="str">
        <f>'2.3 Indeks &amp; Cut off Komposit'!U252</f>
        <v>-</v>
      </c>
      <c r="T248" s="1" t="str">
        <f t="shared" si="6"/>
        <v>-</v>
      </c>
      <c r="U248" s="64" t="str">
        <f t="shared" si="7"/>
        <v>-</v>
      </c>
    </row>
    <row r="249" spans="1:21" x14ac:dyDescent="0.3">
      <c r="A249" s="1" t="str">
        <f>IF('2.1 Data FSVA 2025 &amp; Bobot'!A249="","",'2.1 Data FSVA 2025 &amp; Bobot'!A249)</f>
        <v/>
      </c>
      <c r="B249" s="2" t="str">
        <f>IF('2.1 Data FSVA 2025 &amp; Bobot'!B249="","",'2.1 Data FSVA 2025 &amp; Bobot'!B249)</f>
        <v/>
      </c>
      <c r="C249" s="1" t="str">
        <f>IF('2.1 Data FSVA 2025 &amp; Bobot'!C249="","",'2.1 Data FSVA 2025 &amp; Bobot'!C249)</f>
        <v/>
      </c>
      <c r="D249" s="1" t="str">
        <f>IF('2.1 Data FSVA 2025 &amp; Bobot'!D249="","",'2.1 Data FSVA 2025 &amp; Bobot'!D249)</f>
        <v/>
      </c>
      <c r="E249" s="1" t="str">
        <f>IF('2.1 Data FSVA 2025 &amp; Bobot'!E249="","",'2.1 Data FSVA 2025 &amp; Bobot'!E249)</f>
        <v/>
      </c>
      <c r="F249" s="2" t="str">
        <f>IF('2.1 Data FSVA 2025 &amp; Bobot'!F249="","",'2.1 Data FSVA 2025 &amp; Bobot'!F249)</f>
        <v/>
      </c>
      <c r="G249" s="64" t="str">
        <f>IF('2.1 Data FSVA 2025 &amp; Bobot'!G249="","",IF('2.1 Data FSVA 2025 &amp; Bobot'!G249&gt;='2.4 Prioritas Individu'!$Y$7,1,IF('2.1 Data FSVA 2025 &amp; Bobot'!G249&gt;='2.4 Prioritas Individu'!$Y$8,2,IF('2.1 Data FSVA 2025 &amp; Bobot'!G249&gt;='2.4 Prioritas Individu'!$Y$9,3,IF('2.1 Data FSVA 2025 &amp; Bobot'!G249&gt;='2.4 Prioritas Individu'!$Y$10,4,IF('2.1 Data FSVA 2025 &amp; Bobot'!G249&gt;='2.4 Prioritas Individu'!$Y$11,5,6))))))</f>
        <v/>
      </c>
      <c r="H249" s="64" t="str">
        <f>IF('2.1 Data FSVA 2025 &amp; Bobot'!I249="","",IF('2.1 Data FSVA 2025 &amp; Bobot'!I249&lt;'2.4 Prioritas Individu'!$Z$7,1,IF('2.1 Data FSVA 2025 &amp; Bobot'!I249&lt;'2.4 Prioritas Individu'!$Z$8,2,IF('2.1 Data FSVA 2025 &amp; Bobot'!I249&lt;'2.4 Prioritas Individu'!$Z$9,3,IF('2.1 Data FSVA 2025 &amp; Bobot'!I249&lt;'2.4 Prioritas Individu'!$Z$10,4,IF('2.1 Data FSVA 2025 &amp; Bobot'!I249&lt;'2.4 Prioritas Individu'!$Z$11,5,6))))))</f>
        <v/>
      </c>
      <c r="I249" s="64" t="str">
        <f>IF('2.1 Data FSVA 2025 &amp; Bobot'!K249="","",IF('2.1 Data FSVA 2025 &amp; Bobot'!K249&lt;'2.4 Prioritas Individu'!AA$7,1,IF('2.1 Data FSVA 2025 &amp; Bobot'!K249&lt;'2.4 Prioritas Individu'!AA$8,2,IF('2.1 Data FSVA 2025 &amp; Bobot'!K249&lt;'2.4 Prioritas Individu'!AA$9,3,IF('2.1 Data FSVA 2025 &amp; Bobot'!K249&lt;'2.4 Prioritas Individu'!AA$10,4,IF('2.1 Data FSVA 2025 &amp; Bobot'!K249&lt;'2.4 Prioritas Individu'!AA$11,5,6))))))</f>
        <v/>
      </c>
      <c r="J249" s="64" t="str">
        <f>IF('2.1 Data FSVA 2025 &amp; Bobot'!M249="","",IF('2.1 Data FSVA 2025 &amp; Bobot'!M249&lt;'2.4 Prioritas Individu'!AB$7,1,IF('2.1 Data FSVA 2025 &amp; Bobot'!M249&lt;'2.4 Prioritas Individu'!AB$8,2,IF('2.1 Data FSVA 2025 &amp; Bobot'!M249&lt;'2.4 Prioritas Individu'!AB$9,3,IF('2.1 Data FSVA 2025 &amp; Bobot'!M249&lt;'2.4 Prioritas Individu'!AB$10,4,IF('2.1 Data FSVA 2025 &amp; Bobot'!M249&lt;'2.4 Prioritas Individu'!AB$11,5,6))))))</f>
        <v/>
      </c>
      <c r="K249" s="64" t="str">
        <f>IF('2.1 Data FSVA 2025 &amp; Bobot'!O249="","",IF('2.1 Data FSVA 2025 &amp; Bobot'!O249&gt;='2.4 Prioritas Individu'!AC$7,1,IF('2.1 Data FSVA 2025 &amp; Bobot'!O249&gt;='2.4 Prioritas Individu'!AC$8,2,IF('2.1 Data FSVA 2025 &amp; Bobot'!O249&gt;='2.4 Prioritas Individu'!AC$9,3,IF('2.1 Data FSVA 2025 &amp; Bobot'!O249&gt;='2.4 Prioritas Individu'!AC$10,4,IF('2.1 Data FSVA 2025 &amp; Bobot'!O249&gt;='2.4 Prioritas Individu'!AC$11,5,6))))))</f>
        <v/>
      </c>
      <c r="L249" s="64" t="str">
        <f>IF('2.1 Data FSVA 2025 &amp; Bobot'!Q249="","",IF('2.1 Data FSVA 2025 &amp; Bobot'!Q249&gt;='2.4 Prioritas Individu'!AD$7,1,IF('2.1 Data FSVA 2025 &amp; Bobot'!Q249&gt;='2.4 Prioritas Individu'!AD$8,2,IF('2.1 Data FSVA 2025 &amp; Bobot'!Q249&gt;='2.4 Prioritas Individu'!AD$9,3,IF('2.1 Data FSVA 2025 &amp; Bobot'!Q249&gt;='2.4 Prioritas Individu'!AD$10,4,IF('2.1 Data FSVA 2025 &amp; Bobot'!Q249&gt;='2.4 Prioritas Individu'!AD$11,5,6))))))</f>
        <v/>
      </c>
      <c r="M249" s="64" t="str">
        <f>IF('2.1 Data FSVA 2025 &amp; Bobot'!S249="","",IF('2.1 Data FSVA 2025 &amp; Bobot'!S249&gt;='2.4 Prioritas Individu'!AE$7,1,IF('2.1 Data FSVA 2025 &amp; Bobot'!S249&gt;='2.4 Prioritas Individu'!AE$8,2,IF('2.1 Data FSVA 2025 &amp; Bobot'!S249&gt;='2.4 Prioritas Individu'!AE$9,3,IF('2.1 Data FSVA 2025 &amp; Bobot'!S249&gt;='2.4 Prioritas Individu'!AE$10,4,IF('2.1 Data FSVA 2025 &amp; Bobot'!S249&gt;='2.4 Prioritas Individu'!AE$11,5,6))))))</f>
        <v/>
      </c>
      <c r="N249" s="64" t="str">
        <f>IF('2.1 Data FSVA 2025 &amp; Bobot'!U249="","",IF('2.1 Data FSVA 2025 &amp; Bobot'!U249&lt;'2.4 Prioritas Individu'!AF$7,1,IF('2.1 Data FSVA 2025 &amp; Bobot'!U249&lt;'2.4 Prioritas Individu'!AF$8,2,IF('2.1 Data FSVA 2025 &amp; Bobot'!U249&lt;'2.4 Prioritas Individu'!AF$9,3,IF('2.1 Data FSVA 2025 &amp; Bobot'!U249&lt;'2.4 Prioritas Individu'!AF$10,4,IF('2.1 Data FSVA 2025 &amp; Bobot'!U249&lt;'2.4 Prioritas Individu'!AF$11,5,6))))))</f>
        <v/>
      </c>
      <c r="O249" s="64" t="str">
        <f>IF('2.1 Data FSVA 2025 &amp; Bobot'!W249="","",IF('2.1 Data FSVA 2025 &amp; Bobot'!W249&gt;='2.4 Prioritas Individu'!AG$7,1,IF('2.1 Data FSVA 2025 &amp; Bobot'!W249&gt;='2.4 Prioritas Individu'!AG$8,2,IF('2.1 Data FSVA 2025 &amp; Bobot'!W249&gt;='2.4 Prioritas Individu'!AG$9,3,IF('2.1 Data FSVA 2025 &amp; Bobot'!W249&gt;='2.4 Prioritas Individu'!AG$10,4,IF('2.1 Data FSVA 2025 &amp; Bobot'!W249&gt;='2.4 Prioritas Individu'!AG$11,5,6))))))</f>
        <v/>
      </c>
      <c r="P249" s="64" t="str">
        <f>IF('2.1 Data FSVA 2025 &amp; Bobot'!Y249="","",IF('2.1 Data FSVA 2025 &amp; Bobot'!Y249&lt;'2.4 Prioritas Individu'!AH$7,1,IF('2.1 Data FSVA 2025 &amp; Bobot'!Y249&lt;'2.4 Prioritas Individu'!AH$8,2,IF('2.1 Data FSVA 2025 &amp; Bobot'!Y249&lt;'2.4 Prioritas Individu'!AH$9,3,IF('2.1 Data FSVA 2025 &amp; Bobot'!Y249&lt;'2.4 Prioritas Individu'!AH$10,4,IF('2.1 Data FSVA 2025 &amp; Bobot'!Y249&lt;'2.4 Prioritas Individu'!AH$11,5,6))))))</f>
        <v/>
      </c>
      <c r="Q249" s="64" t="str">
        <f>IF('2.1 Data FSVA 2025 &amp; Bobot'!AA249="","",IF('2.1 Data FSVA 2025 &amp; Bobot'!AA249&lt;'2.4 Prioritas Individu'!AI$7,1,IF('2.1 Data FSVA 2025 &amp; Bobot'!AA249&lt;'2.4 Prioritas Individu'!AI$8,2,IF('2.1 Data FSVA 2025 &amp; Bobot'!AA249&lt;'2.4 Prioritas Individu'!AI$9,3,IF('2.1 Data FSVA 2025 &amp; Bobot'!AA249&lt;'2.4 Prioritas Individu'!AI$10,4,IF('2.1 Data FSVA 2025 &amp; Bobot'!AA249&lt;'2.4 Prioritas Individu'!AI$11,5,6))))))</f>
        <v/>
      </c>
      <c r="R249" s="64" t="str">
        <f>IF('2.1 Data FSVA 2025 &amp; Bobot'!AC249="","",IF('2.1 Data FSVA 2025 &amp; Bobot'!AC249&gt;='2.4 Prioritas Individu'!AJ$7,1,IF('2.1 Data FSVA 2025 &amp; Bobot'!AC249&gt;='2.4 Prioritas Individu'!AJ$8,2,IF('2.1 Data FSVA 2025 &amp; Bobot'!AC249&gt;='2.4 Prioritas Individu'!AJ$9,3,4))))</f>
        <v/>
      </c>
      <c r="S249" s="4" t="str">
        <f>'2.3 Indeks &amp; Cut off Komposit'!U253</f>
        <v>-</v>
      </c>
      <c r="T249" s="1" t="str">
        <f t="shared" si="6"/>
        <v>-</v>
      </c>
      <c r="U249" s="64" t="str">
        <f t="shared" si="7"/>
        <v>-</v>
      </c>
    </row>
    <row r="250" spans="1:21" x14ac:dyDescent="0.3">
      <c r="A250" s="1" t="str">
        <f>IF('2.1 Data FSVA 2025 &amp; Bobot'!A250="","",'2.1 Data FSVA 2025 &amp; Bobot'!A250)</f>
        <v/>
      </c>
      <c r="B250" s="2" t="str">
        <f>IF('2.1 Data FSVA 2025 &amp; Bobot'!B250="","",'2.1 Data FSVA 2025 &amp; Bobot'!B250)</f>
        <v/>
      </c>
      <c r="C250" s="1" t="str">
        <f>IF('2.1 Data FSVA 2025 &amp; Bobot'!C250="","",'2.1 Data FSVA 2025 &amp; Bobot'!C250)</f>
        <v/>
      </c>
      <c r="D250" s="1" t="str">
        <f>IF('2.1 Data FSVA 2025 &amp; Bobot'!D250="","",'2.1 Data FSVA 2025 &amp; Bobot'!D250)</f>
        <v/>
      </c>
      <c r="E250" s="1" t="str">
        <f>IF('2.1 Data FSVA 2025 &amp; Bobot'!E250="","",'2.1 Data FSVA 2025 &amp; Bobot'!E250)</f>
        <v/>
      </c>
      <c r="F250" s="2" t="str">
        <f>IF('2.1 Data FSVA 2025 &amp; Bobot'!F250="","",'2.1 Data FSVA 2025 &amp; Bobot'!F250)</f>
        <v/>
      </c>
      <c r="G250" s="64" t="str">
        <f>IF('2.1 Data FSVA 2025 &amp; Bobot'!G250="","",IF('2.1 Data FSVA 2025 &amp; Bobot'!G250&gt;='2.4 Prioritas Individu'!$Y$7,1,IF('2.1 Data FSVA 2025 &amp; Bobot'!G250&gt;='2.4 Prioritas Individu'!$Y$8,2,IF('2.1 Data FSVA 2025 &amp; Bobot'!G250&gt;='2.4 Prioritas Individu'!$Y$9,3,IF('2.1 Data FSVA 2025 &amp; Bobot'!G250&gt;='2.4 Prioritas Individu'!$Y$10,4,IF('2.1 Data FSVA 2025 &amp; Bobot'!G250&gt;='2.4 Prioritas Individu'!$Y$11,5,6))))))</f>
        <v/>
      </c>
      <c r="H250" s="64" t="str">
        <f>IF('2.1 Data FSVA 2025 &amp; Bobot'!I250="","",IF('2.1 Data FSVA 2025 &amp; Bobot'!I250&lt;'2.4 Prioritas Individu'!$Z$7,1,IF('2.1 Data FSVA 2025 &amp; Bobot'!I250&lt;'2.4 Prioritas Individu'!$Z$8,2,IF('2.1 Data FSVA 2025 &amp; Bobot'!I250&lt;'2.4 Prioritas Individu'!$Z$9,3,IF('2.1 Data FSVA 2025 &amp; Bobot'!I250&lt;'2.4 Prioritas Individu'!$Z$10,4,IF('2.1 Data FSVA 2025 &amp; Bobot'!I250&lt;'2.4 Prioritas Individu'!$Z$11,5,6))))))</f>
        <v/>
      </c>
      <c r="I250" s="64" t="str">
        <f>IF('2.1 Data FSVA 2025 &amp; Bobot'!K250="","",IF('2.1 Data FSVA 2025 &amp; Bobot'!K250&lt;'2.4 Prioritas Individu'!AA$7,1,IF('2.1 Data FSVA 2025 &amp; Bobot'!K250&lt;'2.4 Prioritas Individu'!AA$8,2,IF('2.1 Data FSVA 2025 &amp; Bobot'!K250&lt;'2.4 Prioritas Individu'!AA$9,3,IF('2.1 Data FSVA 2025 &amp; Bobot'!K250&lt;'2.4 Prioritas Individu'!AA$10,4,IF('2.1 Data FSVA 2025 &amp; Bobot'!K250&lt;'2.4 Prioritas Individu'!AA$11,5,6))))))</f>
        <v/>
      </c>
      <c r="J250" s="64" t="str">
        <f>IF('2.1 Data FSVA 2025 &amp; Bobot'!M250="","",IF('2.1 Data FSVA 2025 &amp; Bobot'!M250&lt;'2.4 Prioritas Individu'!AB$7,1,IF('2.1 Data FSVA 2025 &amp; Bobot'!M250&lt;'2.4 Prioritas Individu'!AB$8,2,IF('2.1 Data FSVA 2025 &amp; Bobot'!M250&lt;'2.4 Prioritas Individu'!AB$9,3,IF('2.1 Data FSVA 2025 &amp; Bobot'!M250&lt;'2.4 Prioritas Individu'!AB$10,4,IF('2.1 Data FSVA 2025 &amp; Bobot'!M250&lt;'2.4 Prioritas Individu'!AB$11,5,6))))))</f>
        <v/>
      </c>
      <c r="K250" s="64" t="str">
        <f>IF('2.1 Data FSVA 2025 &amp; Bobot'!O250="","",IF('2.1 Data FSVA 2025 &amp; Bobot'!O250&gt;='2.4 Prioritas Individu'!AC$7,1,IF('2.1 Data FSVA 2025 &amp; Bobot'!O250&gt;='2.4 Prioritas Individu'!AC$8,2,IF('2.1 Data FSVA 2025 &amp; Bobot'!O250&gt;='2.4 Prioritas Individu'!AC$9,3,IF('2.1 Data FSVA 2025 &amp; Bobot'!O250&gt;='2.4 Prioritas Individu'!AC$10,4,IF('2.1 Data FSVA 2025 &amp; Bobot'!O250&gt;='2.4 Prioritas Individu'!AC$11,5,6))))))</f>
        <v/>
      </c>
      <c r="L250" s="64" t="str">
        <f>IF('2.1 Data FSVA 2025 &amp; Bobot'!Q250="","",IF('2.1 Data FSVA 2025 &amp; Bobot'!Q250&gt;='2.4 Prioritas Individu'!AD$7,1,IF('2.1 Data FSVA 2025 &amp; Bobot'!Q250&gt;='2.4 Prioritas Individu'!AD$8,2,IF('2.1 Data FSVA 2025 &amp; Bobot'!Q250&gt;='2.4 Prioritas Individu'!AD$9,3,IF('2.1 Data FSVA 2025 &amp; Bobot'!Q250&gt;='2.4 Prioritas Individu'!AD$10,4,IF('2.1 Data FSVA 2025 &amp; Bobot'!Q250&gt;='2.4 Prioritas Individu'!AD$11,5,6))))))</f>
        <v/>
      </c>
      <c r="M250" s="64" t="str">
        <f>IF('2.1 Data FSVA 2025 &amp; Bobot'!S250="","",IF('2.1 Data FSVA 2025 &amp; Bobot'!S250&gt;='2.4 Prioritas Individu'!AE$7,1,IF('2.1 Data FSVA 2025 &amp; Bobot'!S250&gt;='2.4 Prioritas Individu'!AE$8,2,IF('2.1 Data FSVA 2025 &amp; Bobot'!S250&gt;='2.4 Prioritas Individu'!AE$9,3,IF('2.1 Data FSVA 2025 &amp; Bobot'!S250&gt;='2.4 Prioritas Individu'!AE$10,4,IF('2.1 Data FSVA 2025 &amp; Bobot'!S250&gt;='2.4 Prioritas Individu'!AE$11,5,6))))))</f>
        <v/>
      </c>
      <c r="N250" s="64" t="str">
        <f>IF('2.1 Data FSVA 2025 &amp; Bobot'!U250="","",IF('2.1 Data FSVA 2025 &amp; Bobot'!U250&lt;'2.4 Prioritas Individu'!AF$7,1,IF('2.1 Data FSVA 2025 &amp; Bobot'!U250&lt;'2.4 Prioritas Individu'!AF$8,2,IF('2.1 Data FSVA 2025 &amp; Bobot'!U250&lt;'2.4 Prioritas Individu'!AF$9,3,IF('2.1 Data FSVA 2025 &amp; Bobot'!U250&lt;'2.4 Prioritas Individu'!AF$10,4,IF('2.1 Data FSVA 2025 &amp; Bobot'!U250&lt;'2.4 Prioritas Individu'!AF$11,5,6))))))</f>
        <v/>
      </c>
      <c r="O250" s="64" t="str">
        <f>IF('2.1 Data FSVA 2025 &amp; Bobot'!W250="","",IF('2.1 Data FSVA 2025 &amp; Bobot'!W250&gt;='2.4 Prioritas Individu'!AG$7,1,IF('2.1 Data FSVA 2025 &amp; Bobot'!W250&gt;='2.4 Prioritas Individu'!AG$8,2,IF('2.1 Data FSVA 2025 &amp; Bobot'!W250&gt;='2.4 Prioritas Individu'!AG$9,3,IF('2.1 Data FSVA 2025 &amp; Bobot'!W250&gt;='2.4 Prioritas Individu'!AG$10,4,IF('2.1 Data FSVA 2025 &amp; Bobot'!W250&gt;='2.4 Prioritas Individu'!AG$11,5,6))))))</f>
        <v/>
      </c>
      <c r="P250" s="64" t="str">
        <f>IF('2.1 Data FSVA 2025 &amp; Bobot'!Y250="","",IF('2.1 Data FSVA 2025 &amp; Bobot'!Y250&lt;'2.4 Prioritas Individu'!AH$7,1,IF('2.1 Data FSVA 2025 &amp; Bobot'!Y250&lt;'2.4 Prioritas Individu'!AH$8,2,IF('2.1 Data FSVA 2025 &amp; Bobot'!Y250&lt;'2.4 Prioritas Individu'!AH$9,3,IF('2.1 Data FSVA 2025 &amp; Bobot'!Y250&lt;'2.4 Prioritas Individu'!AH$10,4,IF('2.1 Data FSVA 2025 &amp; Bobot'!Y250&lt;'2.4 Prioritas Individu'!AH$11,5,6))))))</f>
        <v/>
      </c>
      <c r="Q250" s="64" t="str">
        <f>IF('2.1 Data FSVA 2025 &amp; Bobot'!AA250="","",IF('2.1 Data FSVA 2025 &amp; Bobot'!AA250&lt;'2.4 Prioritas Individu'!AI$7,1,IF('2.1 Data FSVA 2025 &amp; Bobot'!AA250&lt;'2.4 Prioritas Individu'!AI$8,2,IF('2.1 Data FSVA 2025 &amp; Bobot'!AA250&lt;'2.4 Prioritas Individu'!AI$9,3,IF('2.1 Data FSVA 2025 &amp; Bobot'!AA250&lt;'2.4 Prioritas Individu'!AI$10,4,IF('2.1 Data FSVA 2025 &amp; Bobot'!AA250&lt;'2.4 Prioritas Individu'!AI$11,5,6))))))</f>
        <v/>
      </c>
      <c r="R250" s="64" t="str">
        <f>IF('2.1 Data FSVA 2025 &amp; Bobot'!AC250="","",IF('2.1 Data FSVA 2025 &amp; Bobot'!AC250&gt;='2.4 Prioritas Individu'!AJ$7,1,IF('2.1 Data FSVA 2025 &amp; Bobot'!AC250&gt;='2.4 Prioritas Individu'!AJ$8,2,IF('2.1 Data FSVA 2025 &amp; Bobot'!AC250&gt;='2.4 Prioritas Individu'!AJ$9,3,4))))</f>
        <v/>
      </c>
      <c r="S250" s="4" t="str">
        <f>'2.3 Indeks &amp; Cut off Komposit'!U254</f>
        <v>-</v>
      </c>
      <c r="T250" s="1" t="str">
        <f t="shared" si="6"/>
        <v>-</v>
      </c>
      <c r="U250" s="64" t="str">
        <f t="shared" si="7"/>
        <v>-</v>
      </c>
    </row>
    <row r="251" spans="1:21" x14ac:dyDescent="0.3">
      <c r="A251" s="1" t="str">
        <f>IF('2.1 Data FSVA 2025 &amp; Bobot'!A251="","",'2.1 Data FSVA 2025 &amp; Bobot'!A251)</f>
        <v/>
      </c>
      <c r="B251" s="2" t="str">
        <f>IF('2.1 Data FSVA 2025 &amp; Bobot'!B251="","",'2.1 Data FSVA 2025 &amp; Bobot'!B251)</f>
        <v/>
      </c>
      <c r="C251" s="1" t="str">
        <f>IF('2.1 Data FSVA 2025 &amp; Bobot'!C251="","",'2.1 Data FSVA 2025 &amp; Bobot'!C251)</f>
        <v/>
      </c>
      <c r="D251" s="1" t="str">
        <f>IF('2.1 Data FSVA 2025 &amp; Bobot'!D251="","",'2.1 Data FSVA 2025 &amp; Bobot'!D251)</f>
        <v/>
      </c>
      <c r="E251" s="1" t="str">
        <f>IF('2.1 Data FSVA 2025 &amp; Bobot'!E251="","",'2.1 Data FSVA 2025 &amp; Bobot'!E251)</f>
        <v/>
      </c>
      <c r="F251" s="2" t="str">
        <f>IF('2.1 Data FSVA 2025 &amp; Bobot'!F251="","",'2.1 Data FSVA 2025 &amp; Bobot'!F251)</f>
        <v/>
      </c>
      <c r="G251" s="64" t="str">
        <f>IF('2.1 Data FSVA 2025 &amp; Bobot'!G251="","",IF('2.1 Data FSVA 2025 &amp; Bobot'!G251&gt;='2.4 Prioritas Individu'!$Y$7,1,IF('2.1 Data FSVA 2025 &amp; Bobot'!G251&gt;='2.4 Prioritas Individu'!$Y$8,2,IF('2.1 Data FSVA 2025 &amp; Bobot'!G251&gt;='2.4 Prioritas Individu'!$Y$9,3,IF('2.1 Data FSVA 2025 &amp; Bobot'!G251&gt;='2.4 Prioritas Individu'!$Y$10,4,IF('2.1 Data FSVA 2025 &amp; Bobot'!G251&gt;='2.4 Prioritas Individu'!$Y$11,5,6))))))</f>
        <v/>
      </c>
      <c r="H251" s="64" t="str">
        <f>IF('2.1 Data FSVA 2025 &amp; Bobot'!I251="","",IF('2.1 Data FSVA 2025 &amp; Bobot'!I251&lt;'2.4 Prioritas Individu'!$Z$7,1,IF('2.1 Data FSVA 2025 &amp; Bobot'!I251&lt;'2.4 Prioritas Individu'!$Z$8,2,IF('2.1 Data FSVA 2025 &amp; Bobot'!I251&lt;'2.4 Prioritas Individu'!$Z$9,3,IF('2.1 Data FSVA 2025 &amp; Bobot'!I251&lt;'2.4 Prioritas Individu'!$Z$10,4,IF('2.1 Data FSVA 2025 &amp; Bobot'!I251&lt;'2.4 Prioritas Individu'!$Z$11,5,6))))))</f>
        <v/>
      </c>
      <c r="I251" s="64" t="str">
        <f>IF('2.1 Data FSVA 2025 &amp; Bobot'!K251="","",IF('2.1 Data FSVA 2025 &amp; Bobot'!K251&lt;'2.4 Prioritas Individu'!AA$7,1,IF('2.1 Data FSVA 2025 &amp; Bobot'!K251&lt;'2.4 Prioritas Individu'!AA$8,2,IF('2.1 Data FSVA 2025 &amp; Bobot'!K251&lt;'2.4 Prioritas Individu'!AA$9,3,IF('2.1 Data FSVA 2025 &amp; Bobot'!K251&lt;'2.4 Prioritas Individu'!AA$10,4,IF('2.1 Data FSVA 2025 &amp; Bobot'!K251&lt;'2.4 Prioritas Individu'!AA$11,5,6))))))</f>
        <v/>
      </c>
      <c r="J251" s="64" t="str">
        <f>IF('2.1 Data FSVA 2025 &amp; Bobot'!M251="","",IF('2.1 Data FSVA 2025 &amp; Bobot'!M251&lt;'2.4 Prioritas Individu'!AB$7,1,IF('2.1 Data FSVA 2025 &amp; Bobot'!M251&lt;'2.4 Prioritas Individu'!AB$8,2,IF('2.1 Data FSVA 2025 &amp; Bobot'!M251&lt;'2.4 Prioritas Individu'!AB$9,3,IF('2.1 Data FSVA 2025 &amp; Bobot'!M251&lt;'2.4 Prioritas Individu'!AB$10,4,IF('2.1 Data FSVA 2025 &amp; Bobot'!M251&lt;'2.4 Prioritas Individu'!AB$11,5,6))))))</f>
        <v/>
      </c>
      <c r="K251" s="64" t="str">
        <f>IF('2.1 Data FSVA 2025 &amp; Bobot'!O251="","",IF('2.1 Data FSVA 2025 &amp; Bobot'!O251&gt;='2.4 Prioritas Individu'!AC$7,1,IF('2.1 Data FSVA 2025 &amp; Bobot'!O251&gt;='2.4 Prioritas Individu'!AC$8,2,IF('2.1 Data FSVA 2025 &amp; Bobot'!O251&gt;='2.4 Prioritas Individu'!AC$9,3,IF('2.1 Data FSVA 2025 &amp; Bobot'!O251&gt;='2.4 Prioritas Individu'!AC$10,4,IF('2.1 Data FSVA 2025 &amp; Bobot'!O251&gt;='2.4 Prioritas Individu'!AC$11,5,6))))))</f>
        <v/>
      </c>
      <c r="L251" s="64" t="str">
        <f>IF('2.1 Data FSVA 2025 &amp; Bobot'!Q251="","",IF('2.1 Data FSVA 2025 &amp; Bobot'!Q251&gt;='2.4 Prioritas Individu'!AD$7,1,IF('2.1 Data FSVA 2025 &amp; Bobot'!Q251&gt;='2.4 Prioritas Individu'!AD$8,2,IF('2.1 Data FSVA 2025 &amp; Bobot'!Q251&gt;='2.4 Prioritas Individu'!AD$9,3,IF('2.1 Data FSVA 2025 &amp; Bobot'!Q251&gt;='2.4 Prioritas Individu'!AD$10,4,IF('2.1 Data FSVA 2025 &amp; Bobot'!Q251&gt;='2.4 Prioritas Individu'!AD$11,5,6))))))</f>
        <v/>
      </c>
      <c r="M251" s="64" t="str">
        <f>IF('2.1 Data FSVA 2025 &amp; Bobot'!S251="","",IF('2.1 Data FSVA 2025 &amp; Bobot'!S251&gt;='2.4 Prioritas Individu'!AE$7,1,IF('2.1 Data FSVA 2025 &amp; Bobot'!S251&gt;='2.4 Prioritas Individu'!AE$8,2,IF('2.1 Data FSVA 2025 &amp; Bobot'!S251&gt;='2.4 Prioritas Individu'!AE$9,3,IF('2.1 Data FSVA 2025 &amp; Bobot'!S251&gt;='2.4 Prioritas Individu'!AE$10,4,IF('2.1 Data FSVA 2025 &amp; Bobot'!S251&gt;='2.4 Prioritas Individu'!AE$11,5,6))))))</f>
        <v/>
      </c>
      <c r="N251" s="64" t="str">
        <f>IF('2.1 Data FSVA 2025 &amp; Bobot'!U251="","",IF('2.1 Data FSVA 2025 &amp; Bobot'!U251&lt;'2.4 Prioritas Individu'!AF$7,1,IF('2.1 Data FSVA 2025 &amp; Bobot'!U251&lt;'2.4 Prioritas Individu'!AF$8,2,IF('2.1 Data FSVA 2025 &amp; Bobot'!U251&lt;'2.4 Prioritas Individu'!AF$9,3,IF('2.1 Data FSVA 2025 &amp; Bobot'!U251&lt;'2.4 Prioritas Individu'!AF$10,4,IF('2.1 Data FSVA 2025 &amp; Bobot'!U251&lt;'2.4 Prioritas Individu'!AF$11,5,6))))))</f>
        <v/>
      </c>
      <c r="O251" s="64" t="str">
        <f>IF('2.1 Data FSVA 2025 &amp; Bobot'!W251="","",IF('2.1 Data FSVA 2025 &amp; Bobot'!W251&gt;='2.4 Prioritas Individu'!AG$7,1,IF('2.1 Data FSVA 2025 &amp; Bobot'!W251&gt;='2.4 Prioritas Individu'!AG$8,2,IF('2.1 Data FSVA 2025 &amp; Bobot'!W251&gt;='2.4 Prioritas Individu'!AG$9,3,IF('2.1 Data FSVA 2025 &amp; Bobot'!W251&gt;='2.4 Prioritas Individu'!AG$10,4,IF('2.1 Data FSVA 2025 &amp; Bobot'!W251&gt;='2.4 Prioritas Individu'!AG$11,5,6))))))</f>
        <v/>
      </c>
      <c r="P251" s="64" t="str">
        <f>IF('2.1 Data FSVA 2025 &amp; Bobot'!Y251="","",IF('2.1 Data FSVA 2025 &amp; Bobot'!Y251&lt;'2.4 Prioritas Individu'!AH$7,1,IF('2.1 Data FSVA 2025 &amp; Bobot'!Y251&lt;'2.4 Prioritas Individu'!AH$8,2,IF('2.1 Data FSVA 2025 &amp; Bobot'!Y251&lt;'2.4 Prioritas Individu'!AH$9,3,IF('2.1 Data FSVA 2025 &amp; Bobot'!Y251&lt;'2.4 Prioritas Individu'!AH$10,4,IF('2.1 Data FSVA 2025 &amp; Bobot'!Y251&lt;'2.4 Prioritas Individu'!AH$11,5,6))))))</f>
        <v/>
      </c>
      <c r="Q251" s="64" t="str">
        <f>IF('2.1 Data FSVA 2025 &amp; Bobot'!AA251="","",IF('2.1 Data FSVA 2025 &amp; Bobot'!AA251&lt;'2.4 Prioritas Individu'!AI$7,1,IF('2.1 Data FSVA 2025 &amp; Bobot'!AA251&lt;'2.4 Prioritas Individu'!AI$8,2,IF('2.1 Data FSVA 2025 &amp; Bobot'!AA251&lt;'2.4 Prioritas Individu'!AI$9,3,IF('2.1 Data FSVA 2025 &amp; Bobot'!AA251&lt;'2.4 Prioritas Individu'!AI$10,4,IF('2.1 Data FSVA 2025 &amp; Bobot'!AA251&lt;'2.4 Prioritas Individu'!AI$11,5,6))))))</f>
        <v/>
      </c>
      <c r="R251" s="64" t="str">
        <f>IF('2.1 Data FSVA 2025 &amp; Bobot'!AC251="","",IF('2.1 Data FSVA 2025 &amp; Bobot'!AC251&gt;='2.4 Prioritas Individu'!AJ$7,1,IF('2.1 Data FSVA 2025 &amp; Bobot'!AC251&gt;='2.4 Prioritas Individu'!AJ$8,2,IF('2.1 Data FSVA 2025 &amp; Bobot'!AC251&gt;='2.4 Prioritas Individu'!AJ$9,3,4))))</f>
        <v/>
      </c>
      <c r="S251" s="4" t="str">
        <f>'2.3 Indeks &amp; Cut off Komposit'!U255</f>
        <v>-</v>
      </c>
      <c r="T251" s="1" t="str">
        <f t="shared" si="6"/>
        <v>-</v>
      </c>
      <c r="U251" s="64" t="str">
        <f t="shared" si="7"/>
        <v>-</v>
      </c>
    </row>
    <row r="252" spans="1:21" x14ac:dyDescent="0.3">
      <c r="A252" s="1" t="str">
        <f>IF('2.1 Data FSVA 2025 &amp; Bobot'!A252="","",'2.1 Data FSVA 2025 &amp; Bobot'!A252)</f>
        <v/>
      </c>
      <c r="B252" s="2" t="str">
        <f>IF('2.1 Data FSVA 2025 &amp; Bobot'!B252="","",'2.1 Data FSVA 2025 &amp; Bobot'!B252)</f>
        <v/>
      </c>
      <c r="C252" s="1" t="str">
        <f>IF('2.1 Data FSVA 2025 &amp; Bobot'!C252="","",'2.1 Data FSVA 2025 &amp; Bobot'!C252)</f>
        <v/>
      </c>
      <c r="D252" s="1" t="str">
        <f>IF('2.1 Data FSVA 2025 &amp; Bobot'!D252="","",'2.1 Data FSVA 2025 &amp; Bobot'!D252)</f>
        <v/>
      </c>
      <c r="E252" s="1" t="str">
        <f>IF('2.1 Data FSVA 2025 &amp; Bobot'!E252="","",'2.1 Data FSVA 2025 &amp; Bobot'!E252)</f>
        <v/>
      </c>
      <c r="F252" s="2" t="str">
        <f>IF('2.1 Data FSVA 2025 &amp; Bobot'!F252="","",'2.1 Data FSVA 2025 &amp; Bobot'!F252)</f>
        <v/>
      </c>
      <c r="G252" s="64" t="str">
        <f>IF('2.1 Data FSVA 2025 &amp; Bobot'!G252="","",IF('2.1 Data FSVA 2025 &amp; Bobot'!G252&gt;='2.4 Prioritas Individu'!$Y$7,1,IF('2.1 Data FSVA 2025 &amp; Bobot'!G252&gt;='2.4 Prioritas Individu'!$Y$8,2,IF('2.1 Data FSVA 2025 &amp; Bobot'!G252&gt;='2.4 Prioritas Individu'!$Y$9,3,IF('2.1 Data FSVA 2025 &amp; Bobot'!G252&gt;='2.4 Prioritas Individu'!$Y$10,4,IF('2.1 Data FSVA 2025 &amp; Bobot'!G252&gt;='2.4 Prioritas Individu'!$Y$11,5,6))))))</f>
        <v/>
      </c>
      <c r="H252" s="64" t="str">
        <f>IF('2.1 Data FSVA 2025 &amp; Bobot'!I252="","",IF('2.1 Data FSVA 2025 &amp; Bobot'!I252&lt;'2.4 Prioritas Individu'!$Z$7,1,IF('2.1 Data FSVA 2025 &amp; Bobot'!I252&lt;'2.4 Prioritas Individu'!$Z$8,2,IF('2.1 Data FSVA 2025 &amp; Bobot'!I252&lt;'2.4 Prioritas Individu'!$Z$9,3,IF('2.1 Data FSVA 2025 &amp; Bobot'!I252&lt;'2.4 Prioritas Individu'!$Z$10,4,IF('2.1 Data FSVA 2025 &amp; Bobot'!I252&lt;'2.4 Prioritas Individu'!$Z$11,5,6))))))</f>
        <v/>
      </c>
      <c r="I252" s="64" t="str">
        <f>IF('2.1 Data FSVA 2025 &amp; Bobot'!K252="","",IF('2.1 Data FSVA 2025 &amp; Bobot'!K252&lt;'2.4 Prioritas Individu'!AA$7,1,IF('2.1 Data FSVA 2025 &amp; Bobot'!K252&lt;'2.4 Prioritas Individu'!AA$8,2,IF('2.1 Data FSVA 2025 &amp; Bobot'!K252&lt;'2.4 Prioritas Individu'!AA$9,3,IF('2.1 Data FSVA 2025 &amp; Bobot'!K252&lt;'2.4 Prioritas Individu'!AA$10,4,IF('2.1 Data FSVA 2025 &amp; Bobot'!K252&lt;'2.4 Prioritas Individu'!AA$11,5,6))))))</f>
        <v/>
      </c>
      <c r="J252" s="64" t="str">
        <f>IF('2.1 Data FSVA 2025 &amp; Bobot'!M252="","",IF('2.1 Data FSVA 2025 &amp; Bobot'!M252&lt;'2.4 Prioritas Individu'!AB$7,1,IF('2.1 Data FSVA 2025 &amp; Bobot'!M252&lt;'2.4 Prioritas Individu'!AB$8,2,IF('2.1 Data FSVA 2025 &amp; Bobot'!M252&lt;'2.4 Prioritas Individu'!AB$9,3,IF('2.1 Data FSVA 2025 &amp; Bobot'!M252&lt;'2.4 Prioritas Individu'!AB$10,4,IF('2.1 Data FSVA 2025 &amp; Bobot'!M252&lt;'2.4 Prioritas Individu'!AB$11,5,6))))))</f>
        <v/>
      </c>
      <c r="K252" s="64" t="str">
        <f>IF('2.1 Data FSVA 2025 &amp; Bobot'!O252="","",IF('2.1 Data FSVA 2025 &amp; Bobot'!O252&gt;='2.4 Prioritas Individu'!AC$7,1,IF('2.1 Data FSVA 2025 &amp; Bobot'!O252&gt;='2.4 Prioritas Individu'!AC$8,2,IF('2.1 Data FSVA 2025 &amp; Bobot'!O252&gt;='2.4 Prioritas Individu'!AC$9,3,IF('2.1 Data FSVA 2025 &amp; Bobot'!O252&gt;='2.4 Prioritas Individu'!AC$10,4,IF('2.1 Data FSVA 2025 &amp; Bobot'!O252&gt;='2.4 Prioritas Individu'!AC$11,5,6))))))</f>
        <v/>
      </c>
      <c r="L252" s="64" t="str">
        <f>IF('2.1 Data FSVA 2025 &amp; Bobot'!Q252="","",IF('2.1 Data FSVA 2025 &amp; Bobot'!Q252&gt;='2.4 Prioritas Individu'!AD$7,1,IF('2.1 Data FSVA 2025 &amp; Bobot'!Q252&gt;='2.4 Prioritas Individu'!AD$8,2,IF('2.1 Data FSVA 2025 &amp; Bobot'!Q252&gt;='2.4 Prioritas Individu'!AD$9,3,IF('2.1 Data FSVA 2025 &amp; Bobot'!Q252&gt;='2.4 Prioritas Individu'!AD$10,4,IF('2.1 Data FSVA 2025 &amp; Bobot'!Q252&gt;='2.4 Prioritas Individu'!AD$11,5,6))))))</f>
        <v/>
      </c>
      <c r="M252" s="64" t="str">
        <f>IF('2.1 Data FSVA 2025 &amp; Bobot'!S252="","",IF('2.1 Data FSVA 2025 &amp; Bobot'!S252&gt;='2.4 Prioritas Individu'!AE$7,1,IF('2.1 Data FSVA 2025 &amp; Bobot'!S252&gt;='2.4 Prioritas Individu'!AE$8,2,IF('2.1 Data FSVA 2025 &amp; Bobot'!S252&gt;='2.4 Prioritas Individu'!AE$9,3,IF('2.1 Data FSVA 2025 &amp; Bobot'!S252&gt;='2.4 Prioritas Individu'!AE$10,4,IF('2.1 Data FSVA 2025 &amp; Bobot'!S252&gt;='2.4 Prioritas Individu'!AE$11,5,6))))))</f>
        <v/>
      </c>
      <c r="N252" s="64" t="str">
        <f>IF('2.1 Data FSVA 2025 &amp; Bobot'!U252="","",IF('2.1 Data FSVA 2025 &amp; Bobot'!U252&lt;'2.4 Prioritas Individu'!AF$7,1,IF('2.1 Data FSVA 2025 &amp; Bobot'!U252&lt;'2.4 Prioritas Individu'!AF$8,2,IF('2.1 Data FSVA 2025 &amp; Bobot'!U252&lt;'2.4 Prioritas Individu'!AF$9,3,IF('2.1 Data FSVA 2025 &amp; Bobot'!U252&lt;'2.4 Prioritas Individu'!AF$10,4,IF('2.1 Data FSVA 2025 &amp; Bobot'!U252&lt;'2.4 Prioritas Individu'!AF$11,5,6))))))</f>
        <v/>
      </c>
      <c r="O252" s="64" t="str">
        <f>IF('2.1 Data FSVA 2025 &amp; Bobot'!W252="","",IF('2.1 Data FSVA 2025 &amp; Bobot'!W252&gt;='2.4 Prioritas Individu'!AG$7,1,IF('2.1 Data FSVA 2025 &amp; Bobot'!W252&gt;='2.4 Prioritas Individu'!AG$8,2,IF('2.1 Data FSVA 2025 &amp; Bobot'!W252&gt;='2.4 Prioritas Individu'!AG$9,3,IF('2.1 Data FSVA 2025 &amp; Bobot'!W252&gt;='2.4 Prioritas Individu'!AG$10,4,IF('2.1 Data FSVA 2025 &amp; Bobot'!W252&gt;='2.4 Prioritas Individu'!AG$11,5,6))))))</f>
        <v/>
      </c>
      <c r="P252" s="64" t="str">
        <f>IF('2.1 Data FSVA 2025 &amp; Bobot'!Y252="","",IF('2.1 Data FSVA 2025 &amp; Bobot'!Y252&lt;'2.4 Prioritas Individu'!AH$7,1,IF('2.1 Data FSVA 2025 &amp; Bobot'!Y252&lt;'2.4 Prioritas Individu'!AH$8,2,IF('2.1 Data FSVA 2025 &amp; Bobot'!Y252&lt;'2.4 Prioritas Individu'!AH$9,3,IF('2.1 Data FSVA 2025 &amp; Bobot'!Y252&lt;'2.4 Prioritas Individu'!AH$10,4,IF('2.1 Data FSVA 2025 &amp; Bobot'!Y252&lt;'2.4 Prioritas Individu'!AH$11,5,6))))))</f>
        <v/>
      </c>
      <c r="Q252" s="64" t="str">
        <f>IF('2.1 Data FSVA 2025 &amp; Bobot'!AA252="","",IF('2.1 Data FSVA 2025 &amp; Bobot'!AA252&lt;'2.4 Prioritas Individu'!AI$7,1,IF('2.1 Data FSVA 2025 &amp; Bobot'!AA252&lt;'2.4 Prioritas Individu'!AI$8,2,IF('2.1 Data FSVA 2025 &amp; Bobot'!AA252&lt;'2.4 Prioritas Individu'!AI$9,3,IF('2.1 Data FSVA 2025 &amp; Bobot'!AA252&lt;'2.4 Prioritas Individu'!AI$10,4,IF('2.1 Data FSVA 2025 &amp; Bobot'!AA252&lt;'2.4 Prioritas Individu'!AI$11,5,6))))))</f>
        <v/>
      </c>
      <c r="R252" s="64" t="str">
        <f>IF('2.1 Data FSVA 2025 &amp; Bobot'!AC252="","",IF('2.1 Data FSVA 2025 &amp; Bobot'!AC252&gt;='2.4 Prioritas Individu'!AJ$7,1,IF('2.1 Data FSVA 2025 &amp; Bobot'!AC252&gt;='2.4 Prioritas Individu'!AJ$8,2,IF('2.1 Data FSVA 2025 &amp; Bobot'!AC252&gt;='2.4 Prioritas Individu'!AJ$9,3,4))))</f>
        <v/>
      </c>
      <c r="S252" s="4" t="str">
        <f>'2.3 Indeks &amp; Cut off Komposit'!U256</f>
        <v>-</v>
      </c>
      <c r="T252" s="1" t="str">
        <f t="shared" si="6"/>
        <v>-</v>
      </c>
      <c r="U252" s="64" t="str">
        <f t="shared" si="7"/>
        <v>-</v>
      </c>
    </row>
    <row r="253" spans="1:21" x14ac:dyDescent="0.3">
      <c r="A253" s="1" t="str">
        <f>IF('2.1 Data FSVA 2025 &amp; Bobot'!A253="","",'2.1 Data FSVA 2025 &amp; Bobot'!A253)</f>
        <v/>
      </c>
      <c r="B253" s="2" t="str">
        <f>IF('2.1 Data FSVA 2025 &amp; Bobot'!B253="","",'2.1 Data FSVA 2025 &amp; Bobot'!B253)</f>
        <v/>
      </c>
      <c r="C253" s="1" t="str">
        <f>IF('2.1 Data FSVA 2025 &amp; Bobot'!C253="","",'2.1 Data FSVA 2025 &amp; Bobot'!C253)</f>
        <v/>
      </c>
      <c r="D253" s="1" t="str">
        <f>IF('2.1 Data FSVA 2025 &amp; Bobot'!D253="","",'2.1 Data FSVA 2025 &amp; Bobot'!D253)</f>
        <v/>
      </c>
      <c r="E253" s="1" t="str">
        <f>IF('2.1 Data FSVA 2025 &amp; Bobot'!E253="","",'2.1 Data FSVA 2025 &amp; Bobot'!E253)</f>
        <v/>
      </c>
      <c r="F253" s="2" t="str">
        <f>IF('2.1 Data FSVA 2025 &amp; Bobot'!F253="","",'2.1 Data FSVA 2025 &amp; Bobot'!F253)</f>
        <v/>
      </c>
      <c r="G253" s="64" t="str">
        <f>IF('2.1 Data FSVA 2025 &amp; Bobot'!G253="","",IF('2.1 Data FSVA 2025 &amp; Bobot'!G253&gt;='2.4 Prioritas Individu'!$Y$7,1,IF('2.1 Data FSVA 2025 &amp; Bobot'!G253&gt;='2.4 Prioritas Individu'!$Y$8,2,IF('2.1 Data FSVA 2025 &amp; Bobot'!G253&gt;='2.4 Prioritas Individu'!$Y$9,3,IF('2.1 Data FSVA 2025 &amp; Bobot'!G253&gt;='2.4 Prioritas Individu'!$Y$10,4,IF('2.1 Data FSVA 2025 &amp; Bobot'!G253&gt;='2.4 Prioritas Individu'!$Y$11,5,6))))))</f>
        <v/>
      </c>
      <c r="H253" s="64" t="str">
        <f>IF('2.1 Data FSVA 2025 &amp; Bobot'!I253="","",IF('2.1 Data FSVA 2025 &amp; Bobot'!I253&lt;'2.4 Prioritas Individu'!$Z$7,1,IF('2.1 Data FSVA 2025 &amp; Bobot'!I253&lt;'2.4 Prioritas Individu'!$Z$8,2,IF('2.1 Data FSVA 2025 &amp; Bobot'!I253&lt;'2.4 Prioritas Individu'!$Z$9,3,IF('2.1 Data FSVA 2025 &amp; Bobot'!I253&lt;'2.4 Prioritas Individu'!$Z$10,4,IF('2.1 Data FSVA 2025 &amp; Bobot'!I253&lt;'2.4 Prioritas Individu'!$Z$11,5,6))))))</f>
        <v/>
      </c>
      <c r="I253" s="64" t="str">
        <f>IF('2.1 Data FSVA 2025 &amp; Bobot'!K253="","",IF('2.1 Data FSVA 2025 &amp; Bobot'!K253&lt;'2.4 Prioritas Individu'!AA$7,1,IF('2.1 Data FSVA 2025 &amp; Bobot'!K253&lt;'2.4 Prioritas Individu'!AA$8,2,IF('2.1 Data FSVA 2025 &amp; Bobot'!K253&lt;'2.4 Prioritas Individu'!AA$9,3,IF('2.1 Data FSVA 2025 &amp; Bobot'!K253&lt;'2.4 Prioritas Individu'!AA$10,4,IF('2.1 Data FSVA 2025 &amp; Bobot'!K253&lt;'2.4 Prioritas Individu'!AA$11,5,6))))))</f>
        <v/>
      </c>
      <c r="J253" s="64" t="str">
        <f>IF('2.1 Data FSVA 2025 &amp; Bobot'!M253="","",IF('2.1 Data FSVA 2025 &amp; Bobot'!M253&lt;'2.4 Prioritas Individu'!AB$7,1,IF('2.1 Data FSVA 2025 &amp; Bobot'!M253&lt;'2.4 Prioritas Individu'!AB$8,2,IF('2.1 Data FSVA 2025 &amp; Bobot'!M253&lt;'2.4 Prioritas Individu'!AB$9,3,IF('2.1 Data FSVA 2025 &amp; Bobot'!M253&lt;'2.4 Prioritas Individu'!AB$10,4,IF('2.1 Data FSVA 2025 &amp; Bobot'!M253&lt;'2.4 Prioritas Individu'!AB$11,5,6))))))</f>
        <v/>
      </c>
      <c r="K253" s="64" t="str">
        <f>IF('2.1 Data FSVA 2025 &amp; Bobot'!O253="","",IF('2.1 Data FSVA 2025 &amp; Bobot'!O253&gt;='2.4 Prioritas Individu'!AC$7,1,IF('2.1 Data FSVA 2025 &amp; Bobot'!O253&gt;='2.4 Prioritas Individu'!AC$8,2,IF('2.1 Data FSVA 2025 &amp; Bobot'!O253&gt;='2.4 Prioritas Individu'!AC$9,3,IF('2.1 Data FSVA 2025 &amp; Bobot'!O253&gt;='2.4 Prioritas Individu'!AC$10,4,IF('2.1 Data FSVA 2025 &amp; Bobot'!O253&gt;='2.4 Prioritas Individu'!AC$11,5,6))))))</f>
        <v/>
      </c>
      <c r="L253" s="64" t="str">
        <f>IF('2.1 Data FSVA 2025 &amp; Bobot'!Q253="","",IF('2.1 Data FSVA 2025 &amp; Bobot'!Q253&gt;='2.4 Prioritas Individu'!AD$7,1,IF('2.1 Data FSVA 2025 &amp; Bobot'!Q253&gt;='2.4 Prioritas Individu'!AD$8,2,IF('2.1 Data FSVA 2025 &amp; Bobot'!Q253&gt;='2.4 Prioritas Individu'!AD$9,3,IF('2.1 Data FSVA 2025 &amp; Bobot'!Q253&gt;='2.4 Prioritas Individu'!AD$10,4,IF('2.1 Data FSVA 2025 &amp; Bobot'!Q253&gt;='2.4 Prioritas Individu'!AD$11,5,6))))))</f>
        <v/>
      </c>
      <c r="M253" s="64" t="str">
        <f>IF('2.1 Data FSVA 2025 &amp; Bobot'!S253="","",IF('2.1 Data FSVA 2025 &amp; Bobot'!S253&gt;='2.4 Prioritas Individu'!AE$7,1,IF('2.1 Data FSVA 2025 &amp; Bobot'!S253&gt;='2.4 Prioritas Individu'!AE$8,2,IF('2.1 Data FSVA 2025 &amp; Bobot'!S253&gt;='2.4 Prioritas Individu'!AE$9,3,IF('2.1 Data FSVA 2025 &amp; Bobot'!S253&gt;='2.4 Prioritas Individu'!AE$10,4,IF('2.1 Data FSVA 2025 &amp; Bobot'!S253&gt;='2.4 Prioritas Individu'!AE$11,5,6))))))</f>
        <v/>
      </c>
      <c r="N253" s="64" t="str">
        <f>IF('2.1 Data FSVA 2025 &amp; Bobot'!U253="","",IF('2.1 Data FSVA 2025 &amp; Bobot'!U253&lt;'2.4 Prioritas Individu'!AF$7,1,IF('2.1 Data FSVA 2025 &amp; Bobot'!U253&lt;'2.4 Prioritas Individu'!AF$8,2,IF('2.1 Data FSVA 2025 &amp; Bobot'!U253&lt;'2.4 Prioritas Individu'!AF$9,3,IF('2.1 Data FSVA 2025 &amp; Bobot'!U253&lt;'2.4 Prioritas Individu'!AF$10,4,IF('2.1 Data FSVA 2025 &amp; Bobot'!U253&lt;'2.4 Prioritas Individu'!AF$11,5,6))))))</f>
        <v/>
      </c>
      <c r="O253" s="64" t="str">
        <f>IF('2.1 Data FSVA 2025 &amp; Bobot'!W253="","",IF('2.1 Data FSVA 2025 &amp; Bobot'!W253&gt;='2.4 Prioritas Individu'!AG$7,1,IF('2.1 Data FSVA 2025 &amp; Bobot'!W253&gt;='2.4 Prioritas Individu'!AG$8,2,IF('2.1 Data FSVA 2025 &amp; Bobot'!W253&gt;='2.4 Prioritas Individu'!AG$9,3,IF('2.1 Data FSVA 2025 &amp; Bobot'!W253&gt;='2.4 Prioritas Individu'!AG$10,4,IF('2.1 Data FSVA 2025 &amp; Bobot'!W253&gt;='2.4 Prioritas Individu'!AG$11,5,6))))))</f>
        <v/>
      </c>
      <c r="P253" s="64" t="str">
        <f>IF('2.1 Data FSVA 2025 &amp; Bobot'!Y253="","",IF('2.1 Data FSVA 2025 &amp; Bobot'!Y253&lt;'2.4 Prioritas Individu'!AH$7,1,IF('2.1 Data FSVA 2025 &amp; Bobot'!Y253&lt;'2.4 Prioritas Individu'!AH$8,2,IF('2.1 Data FSVA 2025 &amp; Bobot'!Y253&lt;'2.4 Prioritas Individu'!AH$9,3,IF('2.1 Data FSVA 2025 &amp; Bobot'!Y253&lt;'2.4 Prioritas Individu'!AH$10,4,IF('2.1 Data FSVA 2025 &amp; Bobot'!Y253&lt;'2.4 Prioritas Individu'!AH$11,5,6))))))</f>
        <v/>
      </c>
      <c r="Q253" s="64" t="str">
        <f>IF('2.1 Data FSVA 2025 &amp; Bobot'!AA253="","",IF('2.1 Data FSVA 2025 &amp; Bobot'!AA253&lt;'2.4 Prioritas Individu'!AI$7,1,IF('2.1 Data FSVA 2025 &amp; Bobot'!AA253&lt;'2.4 Prioritas Individu'!AI$8,2,IF('2.1 Data FSVA 2025 &amp; Bobot'!AA253&lt;'2.4 Prioritas Individu'!AI$9,3,IF('2.1 Data FSVA 2025 &amp; Bobot'!AA253&lt;'2.4 Prioritas Individu'!AI$10,4,IF('2.1 Data FSVA 2025 &amp; Bobot'!AA253&lt;'2.4 Prioritas Individu'!AI$11,5,6))))))</f>
        <v/>
      </c>
      <c r="R253" s="64" t="str">
        <f>IF('2.1 Data FSVA 2025 &amp; Bobot'!AC253="","",IF('2.1 Data FSVA 2025 &amp; Bobot'!AC253&gt;='2.4 Prioritas Individu'!AJ$7,1,IF('2.1 Data FSVA 2025 &amp; Bobot'!AC253&gt;='2.4 Prioritas Individu'!AJ$8,2,IF('2.1 Data FSVA 2025 &amp; Bobot'!AC253&gt;='2.4 Prioritas Individu'!AJ$9,3,4))))</f>
        <v/>
      </c>
      <c r="S253" s="4" t="str">
        <f>'2.3 Indeks &amp; Cut off Komposit'!U257</f>
        <v>-</v>
      </c>
      <c r="T253" s="1" t="str">
        <f t="shared" si="6"/>
        <v>-</v>
      </c>
      <c r="U253" s="64" t="str">
        <f t="shared" si="7"/>
        <v>-</v>
      </c>
    </row>
    <row r="254" spans="1:21" x14ac:dyDescent="0.3">
      <c r="A254" s="1" t="str">
        <f>IF('2.1 Data FSVA 2025 &amp; Bobot'!A254="","",'2.1 Data FSVA 2025 &amp; Bobot'!A254)</f>
        <v/>
      </c>
      <c r="B254" s="2" t="str">
        <f>IF('2.1 Data FSVA 2025 &amp; Bobot'!B254="","",'2.1 Data FSVA 2025 &amp; Bobot'!B254)</f>
        <v/>
      </c>
      <c r="C254" s="1" t="str">
        <f>IF('2.1 Data FSVA 2025 &amp; Bobot'!C254="","",'2.1 Data FSVA 2025 &amp; Bobot'!C254)</f>
        <v/>
      </c>
      <c r="D254" s="1" t="str">
        <f>IF('2.1 Data FSVA 2025 &amp; Bobot'!D254="","",'2.1 Data FSVA 2025 &amp; Bobot'!D254)</f>
        <v/>
      </c>
      <c r="E254" s="1" t="str">
        <f>IF('2.1 Data FSVA 2025 &amp; Bobot'!E254="","",'2.1 Data FSVA 2025 &amp; Bobot'!E254)</f>
        <v/>
      </c>
      <c r="F254" s="2" t="str">
        <f>IF('2.1 Data FSVA 2025 &amp; Bobot'!F254="","",'2.1 Data FSVA 2025 &amp; Bobot'!F254)</f>
        <v/>
      </c>
      <c r="G254" s="64" t="str">
        <f>IF('2.1 Data FSVA 2025 &amp; Bobot'!G254="","",IF('2.1 Data FSVA 2025 &amp; Bobot'!G254&gt;='2.4 Prioritas Individu'!$Y$7,1,IF('2.1 Data FSVA 2025 &amp; Bobot'!G254&gt;='2.4 Prioritas Individu'!$Y$8,2,IF('2.1 Data FSVA 2025 &amp; Bobot'!G254&gt;='2.4 Prioritas Individu'!$Y$9,3,IF('2.1 Data FSVA 2025 &amp; Bobot'!G254&gt;='2.4 Prioritas Individu'!$Y$10,4,IF('2.1 Data FSVA 2025 &amp; Bobot'!G254&gt;='2.4 Prioritas Individu'!$Y$11,5,6))))))</f>
        <v/>
      </c>
      <c r="H254" s="64" t="str">
        <f>IF('2.1 Data FSVA 2025 &amp; Bobot'!I254="","",IF('2.1 Data FSVA 2025 &amp; Bobot'!I254&lt;'2.4 Prioritas Individu'!$Z$7,1,IF('2.1 Data FSVA 2025 &amp; Bobot'!I254&lt;'2.4 Prioritas Individu'!$Z$8,2,IF('2.1 Data FSVA 2025 &amp; Bobot'!I254&lt;'2.4 Prioritas Individu'!$Z$9,3,IF('2.1 Data FSVA 2025 &amp; Bobot'!I254&lt;'2.4 Prioritas Individu'!$Z$10,4,IF('2.1 Data FSVA 2025 &amp; Bobot'!I254&lt;'2.4 Prioritas Individu'!$Z$11,5,6))))))</f>
        <v/>
      </c>
      <c r="I254" s="64" t="str">
        <f>IF('2.1 Data FSVA 2025 &amp; Bobot'!K254="","",IF('2.1 Data FSVA 2025 &amp; Bobot'!K254&lt;'2.4 Prioritas Individu'!AA$7,1,IF('2.1 Data FSVA 2025 &amp; Bobot'!K254&lt;'2.4 Prioritas Individu'!AA$8,2,IF('2.1 Data FSVA 2025 &amp; Bobot'!K254&lt;'2.4 Prioritas Individu'!AA$9,3,IF('2.1 Data FSVA 2025 &amp; Bobot'!K254&lt;'2.4 Prioritas Individu'!AA$10,4,IF('2.1 Data FSVA 2025 &amp; Bobot'!K254&lt;'2.4 Prioritas Individu'!AA$11,5,6))))))</f>
        <v/>
      </c>
      <c r="J254" s="64" t="str">
        <f>IF('2.1 Data FSVA 2025 &amp; Bobot'!M254="","",IF('2.1 Data FSVA 2025 &amp; Bobot'!M254&lt;'2.4 Prioritas Individu'!AB$7,1,IF('2.1 Data FSVA 2025 &amp; Bobot'!M254&lt;'2.4 Prioritas Individu'!AB$8,2,IF('2.1 Data FSVA 2025 &amp; Bobot'!M254&lt;'2.4 Prioritas Individu'!AB$9,3,IF('2.1 Data FSVA 2025 &amp; Bobot'!M254&lt;'2.4 Prioritas Individu'!AB$10,4,IF('2.1 Data FSVA 2025 &amp; Bobot'!M254&lt;'2.4 Prioritas Individu'!AB$11,5,6))))))</f>
        <v/>
      </c>
      <c r="K254" s="64" t="str">
        <f>IF('2.1 Data FSVA 2025 &amp; Bobot'!O254="","",IF('2.1 Data FSVA 2025 &amp; Bobot'!O254&gt;='2.4 Prioritas Individu'!AC$7,1,IF('2.1 Data FSVA 2025 &amp; Bobot'!O254&gt;='2.4 Prioritas Individu'!AC$8,2,IF('2.1 Data FSVA 2025 &amp; Bobot'!O254&gt;='2.4 Prioritas Individu'!AC$9,3,IF('2.1 Data FSVA 2025 &amp; Bobot'!O254&gt;='2.4 Prioritas Individu'!AC$10,4,IF('2.1 Data FSVA 2025 &amp; Bobot'!O254&gt;='2.4 Prioritas Individu'!AC$11,5,6))))))</f>
        <v/>
      </c>
      <c r="L254" s="64" t="str">
        <f>IF('2.1 Data FSVA 2025 &amp; Bobot'!Q254="","",IF('2.1 Data FSVA 2025 &amp; Bobot'!Q254&gt;='2.4 Prioritas Individu'!AD$7,1,IF('2.1 Data FSVA 2025 &amp; Bobot'!Q254&gt;='2.4 Prioritas Individu'!AD$8,2,IF('2.1 Data FSVA 2025 &amp; Bobot'!Q254&gt;='2.4 Prioritas Individu'!AD$9,3,IF('2.1 Data FSVA 2025 &amp; Bobot'!Q254&gt;='2.4 Prioritas Individu'!AD$10,4,IF('2.1 Data FSVA 2025 &amp; Bobot'!Q254&gt;='2.4 Prioritas Individu'!AD$11,5,6))))))</f>
        <v/>
      </c>
      <c r="M254" s="64" t="str">
        <f>IF('2.1 Data FSVA 2025 &amp; Bobot'!S254="","",IF('2.1 Data FSVA 2025 &amp; Bobot'!S254&gt;='2.4 Prioritas Individu'!AE$7,1,IF('2.1 Data FSVA 2025 &amp; Bobot'!S254&gt;='2.4 Prioritas Individu'!AE$8,2,IF('2.1 Data FSVA 2025 &amp; Bobot'!S254&gt;='2.4 Prioritas Individu'!AE$9,3,IF('2.1 Data FSVA 2025 &amp; Bobot'!S254&gt;='2.4 Prioritas Individu'!AE$10,4,IF('2.1 Data FSVA 2025 &amp; Bobot'!S254&gt;='2.4 Prioritas Individu'!AE$11,5,6))))))</f>
        <v/>
      </c>
      <c r="N254" s="64" t="str">
        <f>IF('2.1 Data FSVA 2025 &amp; Bobot'!U254="","",IF('2.1 Data FSVA 2025 &amp; Bobot'!U254&lt;'2.4 Prioritas Individu'!AF$7,1,IF('2.1 Data FSVA 2025 &amp; Bobot'!U254&lt;'2.4 Prioritas Individu'!AF$8,2,IF('2.1 Data FSVA 2025 &amp; Bobot'!U254&lt;'2.4 Prioritas Individu'!AF$9,3,IF('2.1 Data FSVA 2025 &amp; Bobot'!U254&lt;'2.4 Prioritas Individu'!AF$10,4,IF('2.1 Data FSVA 2025 &amp; Bobot'!U254&lt;'2.4 Prioritas Individu'!AF$11,5,6))))))</f>
        <v/>
      </c>
      <c r="O254" s="64" t="str">
        <f>IF('2.1 Data FSVA 2025 &amp; Bobot'!W254="","",IF('2.1 Data FSVA 2025 &amp; Bobot'!W254&gt;='2.4 Prioritas Individu'!AG$7,1,IF('2.1 Data FSVA 2025 &amp; Bobot'!W254&gt;='2.4 Prioritas Individu'!AG$8,2,IF('2.1 Data FSVA 2025 &amp; Bobot'!W254&gt;='2.4 Prioritas Individu'!AG$9,3,IF('2.1 Data FSVA 2025 &amp; Bobot'!W254&gt;='2.4 Prioritas Individu'!AG$10,4,IF('2.1 Data FSVA 2025 &amp; Bobot'!W254&gt;='2.4 Prioritas Individu'!AG$11,5,6))))))</f>
        <v/>
      </c>
      <c r="P254" s="64" t="str">
        <f>IF('2.1 Data FSVA 2025 &amp; Bobot'!Y254="","",IF('2.1 Data FSVA 2025 &amp; Bobot'!Y254&lt;'2.4 Prioritas Individu'!AH$7,1,IF('2.1 Data FSVA 2025 &amp; Bobot'!Y254&lt;'2.4 Prioritas Individu'!AH$8,2,IF('2.1 Data FSVA 2025 &amp; Bobot'!Y254&lt;'2.4 Prioritas Individu'!AH$9,3,IF('2.1 Data FSVA 2025 &amp; Bobot'!Y254&lt;'2.4 Prioritas Individu'!AH$10,4,IF('2.1 Data FSVA 2025 &amp; Bobot'!Y254&lt;'2.4 Prioritas Individu'!AH$11,5,6))))))</f>
        <v/>
      </c>
      <c r="Q254" s="64" t="str">
        <f>IF('2.1 Data FSVA 2025 &amp; Bobot'!AA254="","",IF('2.1 Data FSVA 2025 &amp; Bobot'!AA254&lt;'2.4 Prioritas Individu'!AI$7,1,IF('2.1 Data FSVA 2025 &amp; Bobot'!AA254&lt;'2.4 Prioritas Individu'!AI$8,2,IF('2.1 Data FSVA 2025 &amp; Bobot'!AA254&lt;'2.4 Prioritas Individu'!AI$9,3,IF('2.1 Data FSVA 2025 &amp; Bobot'!AA254&lt;'2.4 Prioritas Individu'!AI$10,4,IF('2.1 Data FSVA 2025 &amp; Bobot'!AA254&lt;'2.4 Prioritas Individu'!AI$11,5,6))))))</f>
        <v/>
      </c>
      <c r="R254" s="64" t="str">
        <f>IF('2.1 Data FSVA 2025 &amp; Bobot'!AC254="","",IF('2.1 Data FSVA 2025 &amp; Bobot'!AC254&gt;='2.4 Prioritas Individu'!AJ$7,1,IF('2.1 Data FSVA 2025 &amp; Bobot'!AC254&gt;='2.4 Prioritas Individu'!AJ$8,2,IF('2.1 Data FSVA 2025 &amp; Bobot'!AC254&gt;='2.4 Prioritas Individu'!AJ$9,3,4))))</f>
        <v/>
      </c>
      <c r="S254" s="4" t="str">
        <f>'2.3 Indeks &amp; Cut off Komposit'!U258</f>
        <v>-</v>
      </c>
      <c r="T254" s="1" t="str">
        <f t="shared" si="6"/>
        <v>-</v>
      </c>
      <c r="U254" s="64" t="str">
        <f t="shared" si="7"/>
        <v>-</v>
      </c>
    </row>
    <row r="255" spans="1:21" x14ac:dyDescent="0.3">
      <c r="A255" s="1" t="str">
        <f>IF('2.1 Data FSVA 2025 &amp; Bobot'!A255="","",'2.1 Data FSVA 2025 &amp; Bobot'!A255)</f>
        <v/>
      </c>
      <c r="B255" s="2" t="str">
        <f>IF('2.1 Data FSVA 2025 &amp; Bobot'!B255="","",'2.1 Data FSVA 2025 &amp; Bobot'!B255)</f>
        <v/>
      </c>
      <c r="C255" s="1" t="str">
        <f>IF('2.1 Data FSVA 2025 &amp; Bobot'!C255="","",'2.1 Data FSVA 2025 &amp; Bobot'!C255)</f>
        <v/>
      </c>
      <c r="D255" s="1" t="str">
        <f>IF('2.1 Data FSVA 2025 &amp; Bobot'!D255="","",'2.1 Data FSVA 2025 &amp; Bobot'!D255)</f>
        <v/>
      </c>
      <c r="E255" s="1" t="str">
        <f>IF('2.1 Data FSVA 2025 &amp; Bobot'!E255="","",'2.1 Data FSVA 2025 &amp; Bobot'!E255)</f>
        <v/>
      </c>
      <c r="F255" s="2" t="str">
        <f>IF('2.1 Data FSVA 2025 &amp; Bobot'!F255="","",'2.1 Data FSVA 2025 &amp; Bobot'!F255)</f>
        <v/>
      </c>
      <c r="G255" s="64" t="str">
        <f>IF('2.1 Data FSVA 2025 &amp; Bobot'!G255="","",IF('2.1 Data FSVA 2025 &amp; Bobot'!G255&gt;='2.4 Prioritas Individu'!$Y$7,1,IF('2.1 Data FSVA 2025 &amp; Bobot'!G255&gt;='2.4 Prioritas Individu'!$Y$8,2,IF('2.1 Data FSVA 2025 &amp; Bobot'!G255&gt;='2.4 Prioritas Individu'!$Y$9,3,IF('2.1 Data FSVA 2025 &amp; Bobot'!G255&gt;='2.4 Prioritas Individu'!$Y$10,4,IF('2.1 Data FSVA 2025 &amp; Bobot'!G255&gt;='2.4 Prioritas Individu'!$Y$11,5,6))))))</f>
        <v/>
      </c>
      <c r="H255" s="64" t="str">
        <f>IF('2.1 Data FSVA 2025 &amp; Bobot'!I255="","",IF('2.1 Data FSVA 2025 &amp; Bobot'!I255&lt;'2.4 Prioritas Individu'!$Z$7,1,IF('2.1 Data FSVA 2025 &amp; Bobot'!I255&lt;'2.4 Prioritas Individu'!$Z$8,2,IF('2.1 Data FSVA 2025 &amp; Bobot'!I255&lt;'2.4 Prioritas Individu'!$Z$9,3,IF('2.1 Data FSVA 2025 &amp; Bobot'!I255&lt;'2.4 Prioritas Individu'!$Z$10,4,IF('2.1 Data FSVA 2025 &amp; Bobot'!I255&lt;'2.4 Prioritas Individu'!$Z$11,5,6))))))</f>
        <v/>
      </c>
      <c r="I255" s="64" t="str">
        <f>IF('2.1 Data FSVA 2025 &amp; Bobot'!K255="","",IF('2.1 Data FSVA 2025 &amp; Bobot'!K255&lt;'2.4 Prioritas Individu'!AA$7,1,IF('2.1 Data FSVA 2025 &amp; Bobot'!K255&lt;'2.4 Prioritas Individu'!AA$8,2,IF('2.1 Data FSVA 2025 &amp; Bobot'!K255&lt;'2.4 Prioritas Individu'!AA$9,3,IF('2.1 Data FSVA 2025 &amp; Bobot'!K255&lt;'2.4 Prioritas Individu'!AA$10,4,IF('2.1 Data FSVA 2025 &amp; Bobot'!K255&lt;'2.4 Prioritas Individu'!AA$11,5,6))))))</f>
        <v/>
      </c>
      <c r="J255" s="64" t="str">
        <f>IF('2.1 Data FSVA 2025 &amp; Bobot'!M255="","",IF('2.1 Data FSVA 2025 &amp; Bobot'!M255&lt;'2.4 Prioritas Individu'!AB$7,1,IF('2.1 Data FSVA 2025 &amp; Bobot'!M255&lt;'2.4 Prioritas Individu'!AB$8,2,IF('2.1 Data FSVA 2025 &amp; Bobot'!M255&lt;'2.4 Prioritas Individu'!AB$9,3,IF('2.1 Data FSVA 2025 &amp; Bobot'!M255&lt;'2.4 Prioritas Individu'!AB$10,4,IF('2.1 Data FSVA 2025 &amp; Bobot'!M255&lt;'2.4 Prioritas Individu'!AB$11,5,6))))))</f>
        <v/>
      </c>
      <c r="K255" s="64" t="str">
        <f>IF('2.1 Data FSVA 2025 &amp; Bobot'!O255="","",IF('2.1 Data FSVA 2025 &amp; Bobot'!O255&gt;='2.4 Prioritas Individu'!AC$7,1,IF('2.1 Data FSVA 2025 &amp; Bobot'!O255&gt;='2.4 Prioritas Individu'!AC$8,2,IF('2.1 Data FSVA 2025 &amp; Bobot'!O255&gt;='2.4 Prioritas Individu'!AC$9,3,IF('2.1 Data FSVA 2025 &amp; Bobot'!O255&gt;='2.4 Prioritas Individu'!AC$10,4,IF('2.1 Data FSVA 2025 &amp; Bobot'!O255&gt;='2.4 Prioritas Individu'!AC$11,5,6))))))</f>
        <v/>
      </c>
      <c r="L255" s="64" t="str">
        <f>IF('2.1 Data FSVA 2025 &amp; Bobot'!Q255="","",IF('2.1 Data FSVA 2025 &amp; Bobot'!Q255&gt;='2.4 Prioritas Individu'!AD$7,1,IF('2.1 Data FSVA 2025 &amp; Bobot'!Q255&gt;='2.4 Prioritas Individu'!AD$8,2,IF('2.1 Data FSVA 2025 &amp; Bobot'!Q255&gt;='2.4 Prioritas Individu'!AD$9,3,IF('2.1 Data FSVA 2025 &amp; Bobot'!Q255&gt;='2.4 Prioritas Individu'!AD$10,4,IF('2.1 Data FSVA 2025 &amp; Bobot'!Q255&gt;='2.4 Prioritas Individu'!AD$11,5,6))))))</f>
        <v/>
      </c>
      <c r="M255" s="64" t="str">
        <f>IF('2.1 Data FSVA 2025 &amp; Bobot'!S255="","",IF('2.1 Data FSVA 2025 &amp; Bobot'!S255&gt;='2.4 Prioritas Individu'!AE$7,1,IF('2.1 Data FSVA 2025 &amp; Bobot'!S255&gt;='2.4 Prioritas Individu'!AE$8,2,IF('2.1 Data FSVA 2025 &amp; Bobot'!S255&gt;='2.4 Prioritas Individu'!AE$9,3,IF('2.1 Data FSVA 2025 &amp; Bobot'!S255&gt;='2.4 Prioritas Individu'!AE$10,4,IF('2.1 Data FSVA 2025 &amp; Bobot'!S255&gt;='2.4 Prioritas Individu'!AE$11,5,6))))))</f>
        <v/>
      </c>
      <c r="N255" s="64" t="str">
        <f>IF('2.1 Data FSVA 2025 &amp; Bobot'!U255="","",IF('2.1 Data FSVA 2025 &amp; Bobot'!U255&lt;'2.4 Prioritas Individu'!AF$7,1,IF('2.1 Data FSVA 2025 &amp; Bobot'!U255&lt;'2.4 Prioritas Individu'!AF$8,2,IF('2.1 Data FSVA 2025 &amp; Bobot'!U255&lt;'2.4 Prioritas Individu'!AF$9,3,IF('2.1 Data FSVA 2025 &amp; Bobot'!U255&lt;'2.4 Prioritas Individu'!AF$10,4,IF('2.1 Data FSVA 2025 &amp; Bobot'!U255&lt;'2.4 Prioritas Individu'!AF$11,5,6))))))</f>
        <v/>
      </c>
      <c r="O255" s="64" t="str">
        <f>IF('2.1 Data FSVA 2025 &amp; Bobot'!W255="","",IF('2.1 Data FSVA 2025 &amp; Bobot'!W255&gt;='2.4 Prioritas Individu'!AG$7,1,IF('2.1 Data FSVA 2025 &amp; Bobot'!W255&gt;='2.4 Prioritas Individu'!AG$8,2,IF('2.1 Data FSVA 2025 &amp; Bobot'!W255&gt;='2.4 Prioritas Individu'!AG$9,3,IF('2.1 Data FSVA 2025 &amp; Bobot'!W255&gt;='2.4 Prioritas Individu'!AG$10,4,IF('2.1 Data FSVA 2025 &amp; Bobot'!W255&gt;='2.4 Prioritas Individu'!AG$11,5,6))))))</f>
        <v/>
      </c>
      <c r="P255" s="64" t="str">
        <f>IF('2.1 Data FSVA 2025 &amp; Bobot'!Y255="","",IF('2.1 Data FSVA 2025 &amp; Bobot'!Y255&lt;'2.4 Prioritas Individu'!AH$7,1,IF('2.1 Data FSVA 2025 &amp; Bobot'!Y255&lt;'2.4 Prioritas Individu'!AH$8,2,IF('2.1 Data FSVA 2025 &amp; Bobot'!Y255&lt;'2.4 Prioritas Individu'!AH$9,3,IF('2.1 Data FSVA 2025 &amp; Bobot'!Y255&lt;'2.4 Prioritas Individu'!AH$10,4,IF('2.1 Data FSVA 2025 &amp; Bobot'!Y255&lt;'2.4 Prioritas Individu'!AH$11,5,6))))))</f>
        <v/>
      </c>
      <c r="Q255" s="64" t="str">
        <f>IF('2.1 Data FSVA 2025 &amp; Bobot'!AA255="","",IF('2.1 Data FSVA 2025 &amp; Bobot'!AA255&lt;'2.4 Prioritas Individu'!AI$7,1,IF('2.1 Data FSVA 2025 &amp; Bobot'!AA255&lt;'2.4 Prioritas Individu'!AI$8,2,IF('2.1 Data FSVA 2025 &amp; Bobot'!AA255&lt;'2.4 Prioritas Individu'!AI$9,3,IF('2.1 Data FSVA 2025 &amp; Bobot'!AA255&lt;'2.4 Prioritas Individu'!AI$10,4,IF('2.1 Data FSVA 2025 &amp; Bobot'!AA255&lt;'2.4 Prioritas Individu'!AI$11,5,6))))))</f>
        <v/>
      </c>
      <c r="R255" s="64" t="str">
        <f>IF('2.1 Data FSVA 2025 &amp; Bobot'!AC255="","",IF('2.1 Data FSVA 2025 &amp; Bobot'!AC255&gt;='2.4 Prioritas Individu'!AJ$7,1,IF('2.1 Data FSVA 2025 &amp; Bobot'!AC255&gt;='2.4 Prioritas Individu'!AJ$8,2,IF('2.1 Data FSVA 2025 &amp; Bobot'!AC255&gt;='2.4 Prioritas Individu'!AJ$9,3,4))))</f>
        <v/>
      </c>
      <c r="S255" s="4" t="str">
        <f>'2.3 Indeks &amp; Cut off Komposit'!U259</f>
        <v>-</v>
      </c>
      <c r="T255" s="1" t="str">
        <f t="shared" si="6"/>
        <v>-</v>
      </c>
      <c r="U255" s="64" t="str">
        <f t="shared" si="7"/>
        <v>-</v>
      </c>
    </row>
    <row r="256" spans="1:21" x14ac:dyDescent="0.3">
      <c r="A256" s="1" t="str">
        <f>IF('2.1 Data FSVA 2025 &amp; Bobot'!A256="","",'2.1 Data FSVA 2025 &amp; Bobot'!A256)</f>
        <v/>
      </c>
      <c r="B256" s="2" t="str">
        <f>IF('2.1 Data FSVA 2025 &amp; Bobot'!B256="","",'2.1 Data FSVA 2025 &amp; Bobot'!B256)</f>
        <v/>
      </c>
      <c r="C256" s="1" t="str">
        <f>IF('2.1 Data FSVA 2025 &amp; Bobot'!C256="","",'2.1 Data FSVA 2025 &amp; Bobot'!C256)</f>
        <v/>
      </c>
      <c r="D256" s="1" t="str">
        <f>IF('2.1 Data FSVA 2025 &amp; Bobot'!D256="","",'2.1 Data FSVA 2025 &amp; Bobot'!D256)</f>
        <v/>
      </c>
      <c r="E256" s="1" t="str">
        <f>IF('2.1 Data FSVA 2025 &amp; Bobot'!E256="","",'2.1 Data FSVA 2025 &amp; Bobot'!E256)</f>
        <v/>
      </c>
      <c r="F256" s="2" t="str">
        <f>IF('2.1 Data FSVA 2025 &amp; Bobot'!F256="","",'2.1 Data FSVA 2025 &amp; Bobot'!F256)</f>
        <v/>
      </c>
      <c r="G256" s="64" t="str">
        <f>IF('2.1 Data FSVA 2025 &amp; Bobot'!G256="","",IF('2.1 Data FSVA 2025 &amp; Bobot'!G256&gt;='2.4 Prioritas Individu'!$Y$7,1,IF('2.1 Data FSVA 2025 &amp; Bobot'!G256&gt;='2.4 Prioritas Individu'!$Y$8,2,IF('2.1 Data FSVA 2025 &amp; Bobot'!G256&gt;='2.4 Prioritas Individu'!$Y$9,3,IF('2.1 Data FSVA 2025 &amp; Bobot'!G256&gt;='2.4 Prioritas Individu'!$Y$10,4,IF('2.1 Data FSVA 2025 &amp; Bobot'!G256&gt;='2.4 Prioritas Individu'!$Y$11,5,6))))))</f>
        <v/>
      </c>
      <c r="H256" s="64" t="str">
        <f>IF('2.1 Data FSVA 2025 &amp; Bobot'!I256="","",IF('2.1 Data FSVA 2025 &amp; Bobot'!I256&lt;'2.4 Prioritas Individu'!$Z$7,1,IF('2.1 Data FSVA 2025 &amp; Bobot'!I256&lt;'2.4 Prioritas Individu'!$Z$8,2,IF('2.1 Data FSVA 2025 &amp; Bobot'!I256&lt;'2.4 Prioritas Individu'!$Z$9,3,IF('2.1 Data FSVA 2025 &amp; Bobot'!I256&lt;'2.4 Prioritas Individu'!$Z$10,4,IF('2.1 Data FSVA 2025 &amp; Bobot'!I256&lt;'2.4 Prioritas Individu'!$Z$11,5,6))))))</f>
        <v/>
      </c>
      <c r="I256" s="64" t="str">
        <f>IF('2.1 Data FSVA 2025 &amp; Bobot'!K256="","",IF('2.1 Data FSVA 2025 &amp; Bobot'!K256&lt;'2.4 Prioritas Individu'!AA$7,1,IF('2.1 Data FSVA 2025 &amp; Bobot'!K256&lt;'2.4 Prioritas Individu'!AA$8,2,IF('2.1 Data FSVA 2025 &amp; Bobot'!K256&lt;'2.4 Prioritas Individu'!AA$9,3,IF('2.1 Data FSVA 2025 &amp; Bobot'!K256&lt;'2.4 Prioritas Individu'!AA$10,4,IF('2.1 Data FSVA 2025 &amp; Bobot'!K256&lt;'2.4 Prioritas Individu'!AA$11,5,6))))))</f>
        <v/>
      </c>
      <c r="J256" s="64" t="str">
        <f>IF('2.1 Data FSVA 2025 &amp; Bobot'!M256="","",IF('2.1 Data FSVA 2025 &amp; Bobot'!M256&lt;'2.4 Prioritas Individu'!AB$7,1,IF('2.1 Data FSVA 2025 &amp; Bobot'!M256&lt;'2.4 Prioritas Individu'!AB$8,2,IF('2.1 Data FSVA 2025 &amp; Bobot'!M256&lt;'2.4 Prioritas Individu'!AB$9,3,IF('2.1 Data FSVA 2025 &amp; Bobot'!M256&lt;'2.4 Prioritas Individu'!AB$10,4,IF('2.1 Data FSVA 2025 &amp; Bobot'!M256&lt;'2.4 Prioritas Individu'!AB$11,5,6))))))</f>
        <v/>
      </c>
      <c r="K256" s="64" t="str">
        <f>IF('2.1 Data FSVA 2025 &amp; Bobot'!O256="","",IF('2.1 Data FSVA 2025 &amp; Bobot'!O256&gt;='2.4 Prioritas Individu'!AC$7,1,IF('2.1 Data FSVA 2025 &amp; Bobot'!O256&gt;='2.4 Prioritas Individu'!AC$8,2,IF('2.1 Data FSVA 2025 &amp; Bobot'!O256&gt;='2.4 Prioritas Individu'!AC$9,3,IF('2.1 Data FSVA 2025 &amp; Bobot'!O256&gt;='2.4 Prioritas Individu'!AC$10,4,IF('2.1 Data FSVA 2025 &amp; Bobot'!O256&gt;='2.4 Prioritas Individu'!AC$11,5,6))))))</f>
        <v/>
      </c>
      <c r="L256" s="64" t="str">
        <f>IF('2.1 Data FSVA 2025 &amp; Bobot'!Q256="","",IF('2.1 Data FSVA 2025 &amp; Bobot'!Q256&gt;='2.4 Prioritas Individu'!AD$7,1,IF('2.1 Data FSVA 2025 &amp; Bobot'!Q256&gt;='2.4 Prioritas Individu'!AD$8,2,IF('2.1 Data FSVA 2025 &amp; Bobot'!Q256&gt;='2.4 Prioritas Individu'!AD$9,3,IF('2.1 Data FSVA 2025 &amp; Bobot'!Q256&gt;='2.4 Prioritas Individu'!AD$10,4,IF('2.1 Data FSVA 2025 &amp; Bobot'!Q256&gt;='2.4 Prioritas Individu'!AD$11,5,6))))))</f>
        <v/>
      </c>
      <c r="M256" s="64" t="str">
        <f>IF('2.1 Data FSVA 2025 &amp; Bobot'!S256="","",IF('2.1 Data FSVA 2025 &amp; Bobot'!S256&gt;='2.4 Prioritas Individu'!AE$7,1,IF('2.1 Data FSVA 2025 &amp; Bobot'!S256&gt;='2.4 Prioritas Individu'!AE$8,2,IF('2.1 Data FSVA 2025 &amp; Bobot'!S256&gt;='2.4 Prioritas Individu'!AE$9,3,IF('2.1 Data FSVA 2025 &amp; Bobot'!S256&gt;='2.4 Prioritas Individu'!AE$10,4,IF('2.1 Data FSVA 2025 &amp; Bobot'!S256&gt;='2.4 Prioritas Individu'!AE$11,5,6))))))</f>
        <v/>
      </c>
      <c r="N256" s="64" t="str">
        <f>IF('2.1 Data FSVA 2025 &amp; Bobot'!U256="","",IF('2.1 Data FSVA 2025 &amp; Bobot'!U256&lt;'2.4 Prioritas Individu'!AF$7,1,IF('2.1 Data FSVA 2025 &amp; Bobot'!U256&lt;'2.4 Prioritas Individu'!AF$8,2,IF('2.1 Data FSVA 2025 &amp; Bobot'!U256&lt;'2.4 Prioritas Individu'!AF$9,3,IF('2.1 Data FSVA 2025 &amp; Bobot'!U256&lt;'2.4 Prioritas Individu'!AF$10,4,IF('2.1 Data FSVA 2025 &amp; Bobot'!U256&lt;'2.4 Prioritas Individu'!AF$11,5,6))))))</f>
        <v/>
      </c>
      <c r="O256" s="64" t="str">
        <f>IF('2.1 Data FSVA 2025 &amp; Bobot'!W256="","",IF('2.1 Data FSVA 2025 &amp; Bobot'!W256&gt;='2.4 Prioritas Individu'!AG$7,1,IF('2.1 Data FSVA 2025 &amp; Bobot'!W256&gt;='2.4 Prioritas Individu'!AG$8,2,IF('2.1 Data FSVA 2025 &amp; Bobot'!W256&gt;='2.4 Prioritas Individu'!AG$9,3,IF('2.1 Data FSVA 2025 &amp; Bobot'!W256&gt;='2.4 Prioritas Individu'!AG$10,4,IF('2.1 Data FSVA 2025 &amp; Bobot'!W256&gt;='2.4 Prioritas Individu'!AG$11,5,6))))))</f>
        <v/>
      </c>
      <c r="P256" s="64" t="str">
        <f>IF('2.1 Data FSVA 2025 &amp; Bobot'!Y256="","",IF('2.1 Data FSVA 2025 &amp; Bobot'!Y256&lt;'2.4 Prioritas Individu'!AH$7,1,IF('2.1 Data FSVA 2025 &amp; Bobot'!Y256&lt;'2.4 Prioritas Individu'!AH$8,2,IF('2.1 Data FSVA 2025 &amp; Bobot'!Y256&lt;'2.4 Prioritas Individu'!AH$9,3,IF('2.1 Data FSVA 2025 &amp; Bobot'!Y256&lt;'2.4 Prioritas Individu'!AH$10,4,IF('2.1 Data FSVA 2025 &amp; Bobot'!Y256&lt;'2.4 Prioritas Individu'!AH$11,5,6))))))</f>
        <v/>
      </c>
      <c r="Q256" s="64" t="str">
        <f>IF('2.1 Data FSVA 2025 &amp; Bobot'!AA256="","",IF('2.1 Data FSVA 2025 &amp; Bobot'!AA256&lt;'2.4 Prioritas Individu'!AI$7,1,IF('2.1 Data FSVA 2025 &amp; Bobot'!AA256&lt;'2.4 Prioritas Individu'!AI$8,2,IF('2.1 Data FSVA 2025 &amp; Bobot'!AA256&lt;'2.4 Prioritas Individu'!AI$9,3,IF('2.1 Data FSVA 2025 &amp; Bobot'!AA256&lt;'2.4 Prioritas Individu'!AI$10,4,IF('2.1 Data FSVA 2025 &amp; Bobot'!AA256&lt;'2.4 Prioritas Individu'!AI$11,5,6))))))</f>
        <v/>
      </c>
      <c r="R256" s="64" t="str">
        <f>IF('2.1 Data FSVA 2025 &amp; Bobot'!AC256="","",IF('2.1 Data FSVA 2025 &amp; Bobot'!AC256&gt;='2.4 Prioritas Individu'!AJ$7,1,IF('2.1 Data FSVA 2025 &amp; Bobot'!AC256&gt;='2.4 Prioritas Individu'!AJ$8,2,IF('2.1 Data FSVA 2025 &amp; Bobot'!AC256&gt;='2.4 Prioritas Individu'!AJ$9,3,4))))</f>
        <v/>
      </c>
      <c r="S256" s="4" t="str">
        <f>'2.3 Indeks &amp; Cut off Komposit'!U260</f>
        <v>-</v>
      </c>
      <c r="T256" s="1" t="str">
        <f t="shared" si="6"/>
        <v>-</v>
      </c>
      <c r="U256" s="64" t="str">
        <f t="shared" si="7"/>
        <v>-</v>
      </c>
    </row>
    <row r="257" spans="1:21" x14ac:dyDescent="0.3">
      <c r="A257" s="1" t="str">
        <f>IF('2.1 Data FSVA 2025 &amp; Bobot'!A257="","",'2.1 Data FSVA 2025 &amp; Bobot'!A257)</f>
        <v/>
      </c>
      <c r="B257" s="2" t="str">
        <f>IF('2.1 Data FSVA 2025 &amp; Bobot'!B257="","",'2.1 Data FSVA 2025 &amp; Bobot'!B257)</f>
        <v/>
      </c>
      <c r="C257" s="1" t="str">
        <f>IF('2.1 Data FSVA 2025 &amp; Bobot'!C257="","",'2.1 Data FSVA 2025 &amp; Bobot'!C257)</f>
        <v/>
      </c>
      <c r="D257" s="1" t="str">
        <f>IF('2.1 Data FSVA 2025 &amp; Bobot'!D257="","",'2.1 Data FSVA 2025 &amp; Bobot'!D257)</f>
        <v/>
      </c>
      <c r="E257" s="1" t="str">
        <f>IF('2.1 Data FSVA 2025 &amp; Bobot'!E257="","",'2.1 Data FSVA 2025 &amp; Bobot'!E257)</f>
        <v/>
      </c>
      <c r="F257" s="2" t="str">
        <f>IF('2.1 Data FSVA 2025 &amp; Bobot'!F257="","",'2.1 Data FSVA 2025 &amp; Bobot'!F257)</f>
        <v/>
      </c>
      <c r="G257" s="64" t="str">
        <f>IF('2.1 Data FSVA 2025 &amp; Bobot'!G257="","",IF('2.1 Data FSVA 2025 &amp; Bobot'!G257&gt;='2.4 Prioritas Individu'!$Y$7,1,IF('2.1 Data FSVA 2025 &amp; Bobot'!G257&gt;='2.4 Prioritas Individu'!$Y$8,2,IF('2.1 Data FSVA 2025 &amp; Bobot'!G257&gt;='2.4 Prioritas Individu'!$Y$9,3,IF('2.1 Data FSVA 2025 &amp; Bobot'!G257&gt;='2.4 Prioritas Individu'!$Y$10,4,IF('2.1 Data FSVA 2025 &amp; Bobot'!G257&gt;='2.4 Prioritas Individu'!$Y$11,5,6))))))</f>
        <v/>
      </c>
      <c r="H257" s="64" t="str">
        <f>IF('2.1 Data FSVA 2025 &amp; Bobot'!I257="","",IF('2.1 Data FSVA 2025 &amp; Bobot'!I257&lt;'2.4 Prioritas Individu'!$Z$7,1,IF('2.1 Data FSVA 2025 &amp; Bobot'!I257&lt;'2.4 Prioritas Individu'!$Z$8,2,IF('2.1 Data FSVA 2025 &amp; Bobot'!I257&lt;'2.4 Prioritas Individu'!$Z$9,3,IF('2.1 Data FSVA 2025 &amp; Bobot'!I257&lt;'2.4 Prioritas Individu'!$Z$10,4,IF('2.1 Data FSVA 2025 &amp; Bobot'!I257&lt;'2.4 Prioritas Individu'!$Z$11,5,6))))))</f>
        <v/>
      </c>
      <c r="I257" s="64" t="str">
        <f>IF('2.1 Data FSVA 2025 &amp; Bobot'!K257="","",IF('2.1 Data FSVA 2025 &amp; Bobot'!K257&lt;'2.4 Prioritas Individu'!AA$7,1,IF('2.1 Data FSVA 2025 &amp; Bobot'!K257&lt;'2.4 Prioritas Individu'!AA$8,2,IF('2.1 Data FSVA 2025 &amp; Bobot'!K257&lt;'2.4 Prioritas Individu'!AA$9,3,IF('2.1 Data FSVA 2025 &amp; Bobot'!K257&lt;'2.4 Prioritas Individu'!AA$10,4,IF('2.1 Data FSVA 2025 &amp; Bobot'!K257&lt;'2.4 Prioritas Individu'!AA$11,5,6))))))</f>
        <v/>
      </c>
      <c r="J257" s="64" t="str">
        <f>IF('2.1 Data FSVA 2025 &amp; Bobot'!M257="","",IF('2.1 Data FSVA 2025 &amp; Bobot'!M257&lt;'2.4 Prioritas Individu'!AB$7,1,IF('2.1 Data FSVA 2025 &amp; Bobot'!M257&lt;'2.4 Prioritas Individu'!AB$8,2,IF('2.1 Data FSVA 2025 &amp; Bobot'!M257&lt;'2.4 Prioritas Individu'!AB$9,3,IF('2.1 Data FSVA 2025 &amp; Bobot'!M257&lt;'2.4 Prioritas Individu'!AB$10,4,IF('2.1 Data FSVA 2025 &amp; Bobot'!M257&lt;'2.4 Prioritas Individu'!AB$11,5,6))))))</f>
        <v/>
      </c>
      <c r="K257" s="64" t="str">
        <f>IF('2.1 Data FSVA 2025 &amp; Bobot'!O257="","",IF('2.1 Data FSVA 2025 &amp; Bobot'!O257&gt;='2.4 Prioritas Individu'!AC$7,1,IF('2.1 Data FSVA 2025 &amp; Bobot'!O257&gt;='2.4 Prioritas Individu'!AC$8,2,IF('2.1 Data FSVA 2025 &amp; Bobot'!O257&gt;='2.4 Prioritas Individu'!AC$9,3,IF('2.1 Data FSVA 2025 &amp; Bobot'!O257&gt;='2.4 Prioritas Individu'!AC$10,4,IF('2.1 Data FSVA 2025 &amp; Bobot'!O257&gt;='2.4 Prioritas Individu'!AC$11,5,6))))))</f>
        <v/>
      </c>
      <c r="L257" s="64" t="str">
        <f>IF('2.1 Data FSVA 2025 &amp; Bobot'!Q257="","",IF('2.1 Data FSVA 2025 &amp; Bobot'!Q257&gt;='2.4 Prioritas Individu'!AD$7,1,IF('2.1 Data FSVA 2025 &amp; Bobot'!Q257&gt;='2.4 Prioritas Individu'!AD$8,2,IF('2.1 Data FSVA 2025 &amp; Bobot'!Q257&gt;='2.4 Prioritas Individu'!AD$9,3,IF('2.1 Data FSVA 2025 &amp; Bobot'!Q257&gt;='2.4 Prioritas Individu'!AD$10,4,IF('2.1 Data FSVA 2025 &amp; Bobot'!Q257&gt;='2.4 Prioritas Individu'!AD$11,5,6))))))</f>
        <v/>
      </c>
      <c r="M257" s="64" t="str">
        <f>IF('2.1 Data FSVA 2025 &amp; Bobot'!S257="","",IF('2.1 Data FSVA 2025 &amp; Bobot'!S257&gt;='2.4 Prioritas Individu'!AE$7,1,IF('2.1 Data FSVA 2025 &amp; Bobot'!S257&gt;='2.4 Prioritas Individu'!AE$8,2,IF('2.1 Data FSVA 2025 &amp; Bobot'!S257&gt;='2.4 Prioritas Individu'!AE$9,3,IF('2.1 Data FSVA 2025 &amp; Bobot'!S257&gt;='2.4 Prioritas Individu'!AE$10,4,IF('2.1 Data FSVA 2025 &amp; Bobot'!S257&gt;='2.4 Prioritas Individu'!AE$11,5,6))))))</f>
        <v/>
      </c>
      <c r="N257" s="64" t="str">
        <f>IF('2.1 Data FSVA 2025 &amp; Bobot'!U257="","",IF('2.1 Data FSVA 2025 &amp; Bobot'!U257&lt;'2.4 Prioritas Individu'!AF$7,1,IF('2.1 Data FSVA 2025 &amp; Bobot'!U257&lt;'2.4 Prioritas Individu'!AF$8,2,IF('2.1 Data FSVA 2025 &amp; Bobot'!U257&lt;'2.4 Prioritas Individu'!AF$9,3,IF('2.1 Data FSVA 2025 &amp; Bobot'!U257&lt;'2.4 Prioritas Individu'!AF$10,4,IF('2.1 Data FSVA 2025 &amp; Bobot'!U257&lt;'2.4 Prioritas Individu'!AF$11,5,6))))))</f>
        <v/>
      </c>
      <c r="O257" s="64" t="str">
        <f>IF('2.1 Data FSVA 2025 &amp; Bobot'!W257="","",IF('2.1 Data FSVA 2025 &amp; Bobot'!W257&gt;='2.4 Prioritas Individu'!AG$7,1,IF('2.1 Data FSVA 2025 &amp; Bobot'!W257&gt;='2.4 Prioritas Individu'!AG$8,2,IF('2.1 Data FSVA 2025 &amp; Bobot'!W257&gt;='2.4 Prioritas Individu'!AG$9,3,IF('2.1 Data FSVA 2025 &amp; Bobot'!W257&gt;='2.4 Prioritas Individu'!AG$10,4,IF('2.1 Data FSVA 2025 &amp; Bobot'!W257&gt;='2.4 Prioritas Individu'!AG$11,5,6))))))</f>
        <v/>
      </c>
      <c r="P257" s="64" t="str">
        <f>IF('2.1 Data FSVA 2025 &amp; Bobot'!Y257="","",IF('2.1 Data FSVA 2025 &amp; Bobot'!Y257&lt;'2.4 Prioritas Individu'!AH$7,1,IF('2.1 Data FSVA 2025 &amp; Bobot'!Y257&lt;'2.4 Prioritas Individu'!AH$8,2,IF('2.1 Data FSVA 2025 &amp; Bobot'!Y257&lt;'2.4 Prioritas Individu'!AH$9,3,IF('2.1 Data FSVA 2025 &amp; Bobot'!Y257&lt;'2.4 Prioritas Individu'!AH$10,4,IF('2.1 Data FSVA 2025 &amp; Bobot'!Y257&lt;'2.4 Prioritas Individu'!AH$11,5,6))))))</f>
        <v/>
      </c>
      <c r="Q257" s="64" t="str">
        <f>IF('2.1 Data FSVA 2025 &amp; Bobot'!AA257="","",IF('2.1 Data FSVA 2025 &amp; Bobot'!AA257&lt;'2.4 Prioritas Individu'!AI$7,1,IF('2.1 Data FSVA 2025 &amp; Bobot'!AA257&lt;'2.4 Prioritas Individu'!AI$8,2,IF('2.1 Data FSVA 2025 &amp; Bobot'!AA257&lt;'2.4 Prioritas Individu'!AI$9,3,IF('2.1 Data FSVA 2025 &amp; Bobot'!AA257&lt;'2.4 Prioritas Individu'!AI$10,4,IF('2.1 Data FSVA 2025 &amp; Bobot'!AA257&lt;'2.4 Prioritas Individu'!AI$11,5,6))))))</f>
        <v/>
      </c>
      <c r="R257" s="64" t="str">
        <f>IF('2.1 Data FSVA 2025 &amp; Bobot'!AC257="","",IF('2.1 Data FSVA 2025 &amp; Bobot'!AC257&gt;='2.4 Prioritas Individu'!AJ$7,1,IF('2.1 Data FSVA 2025 &amp; Bobot'!AC257&gt;='2.4 Prioritas Individu'!AJ$8,2,IF('2.1 Data FSVA 2025 &amp; Bobot'!AC257&gt;='2.4 Prioritas Individu'!AJ$9,3,4))))</f>
        <v/>
      </c>
      <c r="S257" s="4" t="str">
        <f>'2.3 Indeks &amp; Cut off Komposit'!U261</f>
        <v>-</v>
      </c>
      <c r="T257" s="1" t="str">
        <f t="shared" si="6"/>
        <v>-</v>
      </c>
      <c r="U257" s="64" t="str">
        <f t="shared" si="7"/>
        <v>-</v>
      </c>
    </row>
    <row r="258" spans="1:21" x14ac:dyDescent="0.3">
      <c r="A258" s="1" t="str">
        <f>IF('2.1 Data FSVA 2025 &amp; Bobot'!A258="","",'2.1 Data FSVA 2025 &amp; Bobot'!A258)</f>
        <v/>
      </c>
      <c r="B258" s="2" t="str">
        <f>IF('2.1 Data FSVA 2025 &amp; Bobot'!B258="","",'2.1 Data FSVA 2025 &amp; Bobot'!B258)</f>
        <v/>
      </c>
      <c r="C258" s="1" t="str">
        <f>IF('2.1 Data FSVA 2025 &amp; Bobot'!C258="","",'2.1 Data FSVA 2025 &amp; Bobot'!C258)</f>
        <v/>
      </c>
      <c r="D258" s="1" t="str">
        <f>IF('2.1 Data FSVA 2025 &amp; Bobot'!D258="","",'2.1 Data FSVA 2025 &amp; Bobot'!D258)</f>
        <v/>
      </c>
      <c r="E258" s="1" t="str">
        <f>IF('2.1 Data FSVA 2025 &amp; Bobot'!E258="","",'2.1 Data FSVA 2025 &amp; Bobot'!E258)</f>
        <v/>
      </c>
      <c r="F258" s="2" t="str">
        <f>IF('2.1 Data FSVA 2025 &amp; Bobot'!F258="","",'2.1 Data FSVA 2025 &amp; Bobot'!F258)</f>
        <v/>
      </c>
      <c r="G258" s="64" t="str">
        <f>IF('2.1 Data FSVA 2025 &amp; Bobot'!G258="","",IF('2.1 Data FSVA 2025 &amp; Bobot'!G258&gt;='2.4 Prioritas Individu'!$Y$7,1,IF('2.1 Data FSVA 2025 &amp; Bobot'!G258&gt;='2.4 Prioritas Individu'!$Y$8,2,IF('2.1 Data FSVA 2025 &amp; Bobot'!G258&gt;='2.4 Prioritas Individu'!$Y$9,3,IF('2.1 Data FSVA 2025 &amp; Bobot'!G258&gt;='2.4 Prioritas Individu'!$Y$10,4,IF('2.1 Data FSVA 2025 &amp; Bobot'!G258&gt;='2.4 Prioritas Individu'!$Y$11,5,6))))))</f>
        <v/>
      </c>
      <c r="H258" s="64" t="str">
        <f>IF('2.1 Data FSVA 2025 &amp; Bobot'!I258="","",IF('2.1 Data FSVA 2025 &amp; Bobot'!I258&lt;'2.4 Prioritas Individu'!$Z$7,1,IF('2.1 Data FSVA 2025 &amp; Bobot'!I258&lt;'2.4 Prioritas Individu'!$Z$8,2,IF('2.1 Data FSVA 2025 &amp; Bobot'!I258&lt;'2.4 Prioritas Individu'!$Z$9,3,IF('2.1 Data FSVA 2025 &amp; Bobot'!I258&lt;'2.4 Prioritas Individu'!$Z$10,4,IF('2.1 Data FSVA 2025 &amp; Bobot'!I258&lt;'2.4 Prioritas Individu'!$Z$11,5,6))))))</f>
        <v/>
      </c>
      <c r="I258" s="64" t="str">
        <f>IF('2.1 Data FSVA 2025 &amp; Bobot'!K258="","",IF('2.1 Data FSVA 2025 &amp; Bobot'!K258&lt;'2.4 Prioritas Individu'!AA$7,1,IF('2.1 Data FSVA 2025 &amp; Bobot'!K258&lt;'2.4 Prioritas Individu'!AA$8,2,IF('2.1 Data FSVA 2025 &amp; Bobot'!K258&lt;'2.4 Prioritas Individu'!AA$9,3,IF('2.1 Data FSVA 2025 &amp; Bobot'!K258&lt;'2.4 Prioritas Individu'!AA$10,4,IF('2.1 Data FSVA 2025 &amp; Bobot'!K258&lt;'2.4 Prioritas Individu'!AA$11,5,6))))))</f>
        <v/>
      </c>
      <c r="J258" s="64" t="str">
        <f>IF('2.1 Data FSVA 2025 &amp; Bobot'!M258="","",IF('2.1 Data FSVA 2025 &amp; Bobot'!M258&lt;'2.4 Prioritas Individu'!AB$7,1,IF('2.1 Data FSVA 2025 &amp; Bobot'!M258&lt;'2.4 Prioritas Individu'!AB$8,2,IF('2.1 Data FSVA 2025 &amp; Bobot'!M258&lt;'2.4 Prioritas Individu'!AB$9,3,IF('2.1 Data FSVA 2025 &amp; Bobot'!M258&lt;'2.4 Prioritas Individu'!AB$10,4,IF('2.1 Data FSVA 2025 &amp; Bobot'!M258&lt;'2.4 Prioritas Individu'!AB$11,5,6))))))</f>
        <v/>
      </c>
      <c r="K258" s="64" t="str">
        <f>IF('2.1 Data FSVA 2025 &amp; Bobot'!O258="","",IF('2.1 Data FSVA 2025 &amp; Bobot'!O258&gt;='2.4 Prioritas Individu'!AC$7,1,IF('2.1 Data FSVA 2025 &amp; Bobot'!O258&gt;='2.4 Prioritas Individu'!AC$8,2,IF('2.1 Data FSVA 2025 &amp; Bobot'!O258&gt;='2.4 Prioritas Individu'!AC$9,3,IF('2.1 Data FSVA 2025 &amp; Bobot'!O258&gt;='2.4 Prioritas Individu'!AC$10,4,IF('2.1 Data FSVA 2025 &amp; Bobot'!O258&gt;='2.4 Prioritas Individu'!AC$11,5,6))))))</f>
        <v/>
      </c>
      <c r="L258" s="64" t="str">
        <f>IF('2.1 Data FSVA 2025 &amp; Bobot'!Q258="","",IF('2.1 Data FSVA 2025 &amp; Bobot'!Q258&gt;='2.4 Prioritas Individu'!AD$7,1,IF('2.1 Data FSVA 2025 &amp; Bobot'!Q258&gt;='2.4 Prioritas Individu'!AD$8,2,IF('2.1 Data FSVA 2025 &amp; Bobot'!Q258&gt;='2.4 Prioritas Individu'!AD$9,3,IF('2.1 Data FSVA 2025 &amp; Bobot'!Q258&gt;='2.4 Prioritas Individu'!AD$10,4,IF('2.1 Data FSVA 2025 &amp; Bobot'!Q258&gt;='2.4 Prioritas Individu'!AD$11,5,6))))))</f>
        <v/>
      </c>
      <c r="M258" s="64" t="str">
        <f>IF('2.1 Data FSVA 2025 &amp; Bobot'!S258="","",IF('2.1 Data FSVA 2025 &amp; Bobot'!S258&gt;='2.4 Prioritas Individu'!AE$7,1,IF('2.1 Data FSVA 2025 &amp; Bobot'!S258&gt;='2.4 Prioritas Individu'!AE$8,2,IF('2.1 Data FSVA 2025 &amp; Bobot'!S258&gt;='2.4 Prioritas Individu'!AE$9,3,IF('2.1 Data FSVA 2025 &amp; Bobot'!S258&gt;='2.4 Prioritas Individu'!AE$10,4,IF('2.1 Data FSVA 2025 &amp; Bobot'!S258&gt;='2.4 Prioritas Individu'!AE$11,5,6))))))</f>
        <v/>
      </c>
      <c r="N258" s="64" t="str">
        <f>IF('2.1 Data FSVA 2025 &amp; Bobot'!U258="","",IF('2.1 Data FSVA 2025 &amp; Bobot'!U258&lt;'2.4 Prioritas Individu'!AF$7,1,IF('2.1 Data FSVA 2025 &amp; Bobot'!U258&lt;'2.4 Prioritas Individu'!AF$8,2,IF('2.1 Data FSVA 2025 &amp; Bobot'!U258&lt;'2.4 Prioritas Individu'!AF$9,3,IF('2.1 Data FSVA 2025 &amp; Bobot'!U258&lt;'2.4 Prioritas Individu'!AF$10,4,IF('2.1 Data FSVA 2025 &amp; Bobot'!U258&lt;'2.4 Prioritas Individu'!AF$11,5,6))))))</f>
        <v/>
      </c>
      <c r="O258" s="64" t="str">
        <f>IF('2.1 Data FSVA 2025 &amp; Bobot'!W258="","",IF('2.1 Data FSVA 2025 &amp; Bobot'!W258&gt;='2.4 Prioritas Individu'!AG$7,1,IF('2.1 Data FSVA 2025 &amp; Bobot'!W258&gt;='2.4 Prioritas Individu'!AG$8,2,IF('2.1 Data FSVA 2025 &amp; Bobot'!W258&gt;='2.4 Prioritas Individu'!AG$9,3,IF('2.1 Data FSVA 2025 &amp; Bobot'!W258&gt;='2.4 Prioritas Individu'!AG$10,4,IF('2.1 Data FSVA 2025 &amp; Bobot'!W258&gt;='2.4 Prioritas Individu'!AG$11,5,6))))))</f>
        <v/>
      </c>
      <c r="P258" s="64" t="str">
        <f>IF('2.1 Data FSVA 2025 &amp; Bobot'!Y258="","",IF('2.1 Data FSVA 2025 &amp; Bobot'!Y258&lt;'2.4 Prioritas Individu'!AH$7,1,IF('2.1 Data FSVA 2025 &amp; Bobot'!Y258&lt;'2.4 Prioritas Individu'!AH$8,2,IF('2.1 Data FSVA 2025 &amp; Bobot'!Y258&lt;'2.4 Prioritas Individu'!AH$9,3,IF('2.1 Data FSVA 2025 &amp; Bobot'!Y258&lt;'2.4 Prioritas Individu'!AH$10,4,IF('2.1 Data FSVA 2025 &amp; Bobot'!Y258&lt;'2.4 Prioritas Individu'!AH$11,5,6))))))</f>
        <v/>
      </c>
      <c r="Q258" s="64" t="str">
        <f>IF('2.1 Data FSVA 2025 &amp; Bobot'!AA258="","",IF('2.1 Data FSVA 2025 &amp; Bobot'!AA258&lt;'2.4 Prioritas Individu'!AI$7,1,IF('2.1 Data FSVA 2025 &amp; Bobot'!AA258&lt;'2.4 Prioritas Individu'!AI$8,2,IF('2.1 Data FSVA 2025 &amp; Bobot'!AA258&lt;'2.4 Prioritas Individu'!AI$9,3,IF('2.1 Data FSVA 2025 &amp; Bobot'!AA258&lt;'2.4 Prioritas Individu'!AI$10,4,IF('2.1 Data FSVA 2025 &amp; Bobot'!AA258&lt;'2.4 Prioritas Individu'!AI$11,5,6))))))</f>
        <v/>
      </c>
      <c r="R258" s="64" t="str">
        <f>IF('2.1 Data FSVA 2025 &amp; Bobot'!AC258="","",IF('2.1 Data FSVA 2025 &amp; Bobot'!AC258&gt;='2.4 Prioritas Individu'!AJ$7,1,IF('2.1 Data FSVA 2025 &amp; Bobot'!AC258&gt;='2.4 Prioritas Individu'!AJ$8,2,IF('2.1 Data FSVA 2025 &amp; Bobot'!AC258&gt;='2.4 Prioritas Individu'!AJ$9,3,4))))</f>
        <v/>
      </c>
      <c r="S258" s="4" t="str">
        <f>'2.3 Indeks &amp; Cut off Komposit'!U262</f>
        <v>-</v>
      </c>
      <c r="T258" s="1" t="str">
        <f t="shared" si="6"/>
        <v>-</v>
      </c>
      <c r="U258" s="64" t="str">
        <f t="shared" si="7"/>
        <v>-</v>
      </c>
    </row>
    <row r="259" spans="1:21" x14ac:dyDescent="0.3">
      <c r="A259" s="1" t="str">
        <f>IF('2.1 Data FSVA 2025 &amp; Bobot'!A259="","",'2.1 Data FSVA 2025 &amp; Bobot'!A259)</f>
        <v/>
      </c>
      <c r="B259" s="2" t="str">
        <f>IF('2.1 Data FSVA 2025 &amp; Bobot'!B259="","",'2.1 Data FSVA 2025 &amp; Bobot'!B259)</f>
        <v/>
      </c>
      <c r="C259" s="1" t="str">
        <f>IF('2.1 Data FSVA 2025 &amp; Bobot'!C259="","",'2.1 Data FSVA 2025 &amp; Bobot'!C259)</f>
        <v/>
      </c>
      <c r="D259" s="1" t="str">
        <f>IF('2.1 Data FSVA 2025 &amp; Bobot'!D259="","",'2.1 Data FSVA 2025 &amp; Bobot'!D259)</f>
        <v/>
      </c>
      <c r="E259" s="1" t="str">
        <f>IF('2.1 Data FSVA 2025 &amp; Bobot'!E259="","",'2.1 Data FSVA 2025 &amp; Bobot'!E259)</f>
        <v/>
      </c>
      <c r="F259" s="2" t="str">
        <f>IF('2.1 Data FSVA 2025 &amp; Bobot'!F259="","",'2.1 Data FSVA 2025 &amp; Bobot'!F259)</f>
        <v/>
      </c>
      <c r="G259" s="64" t="str">
        <f>IF('2.1 Data FSVA 2025 &amp; Bobot'!G259="","",IF('2.1 Data FSVA 2025 &amp; Bobot'!G259&gt;='2.4 Prioritas Individu'!$Y$7,1,IF('2.1 Data FSVA 2025 &amp; Bobot'!G259&gt;='2.4 Prioritas Individu'!$Y$8,2,IF('2.1 Data FSVA 2025 &amp; Bobot'!G259&gt;='2.4 Prioritas Individu'!$Y$9,3,IF('2.1 Data FSVA 2025 &amp; Bobot'!G259&gt;='2.4 Prioritas Individu'!$Y$10,4,IF('2.1 Data FSVA 2025 &amp; Bobot'!G259&gt;='2.4 Prioritas Individu'!$Y$11,5,6))))))</f>
        <v/>
      </c>
      <c r="H259" s="64" t="str">
        <f>IF('2.1 Data FSVA 2025 &amp; Bobot'!I259="","",IF('2.1 Data FSVA 2025 &amp; Bobot'!I259&lt;'2.4 Prioritas Individu'!$Z$7,1,IF('2.1 Data FSVA 2025 &amp; Bobot'!I259&lt;'2.4 Prioritas Individu'!$Z$8,2,IF('2.1 Data FSVA 2025 &amp; Bobot'!I259&lt;'2.4 Prioritas Individu'!$Z$9,3,IF('2.1 Data FSVA 2025 &amp; Bobot'!I259&lt;'2.4 Prioritas Individu'!$Z$10,4,IF('2.1 Data FSVA 2025 &amp; Bobot'!I259&lt;'2.4 Prioritas Individu'!$Z$11,5,6))))))</f>
        <v/>
      </c>
      <c r="I259" s="64" t="str">
        <f>IF('2.1 Data FSVA 2025 &amp; Bobot'!K259="","",IF('2.1 Data FSVA 2025 &amp; Bobot'!K259&lt;'2.4 Prioritas Individu'!AA$7,1,IF('2.1 Data FSVA 2025 &amp; Bobot'!K259&lt;'2.4 Prioritas Individu'!AA$8,2,IF('2.1 Data FSVA 2025 &amp; Bobot'!K259&lt;'2.4 Prioritas Individu'!AA$9,3,IF('2.1 Data FSVA 2025 &amp; Bobot'!K259&lt;'2.4 Prioritas Individu'!AA$10,4,IF('2.1 Data FSVA 2025 &amp; Bobot'!K259&lt;'2.4 Prioritas Individu'!AA$11,5,6))))))</f>
        <v/>
      </c>
      <c r="J259" s="64" t="str">
        <f>IF('2.1 Data FSVA 2025 &amp; Bobot'!M259="","",IF('2.1 Data FSVA 2025 &amp; Bobot'!M259&lt;'2.4 Prioritas Individu'!AB$7,1,IF('2.1 Data FSVA 2025 &amp; Bobot'!M259&lt;'2.4 Prioritas Individu'!AB$8,2,IF('2.1 Data FSVA 2025 &amp; Bobot'!M259&lt;'2.4 Prioritas Individu'!AB$9,3,IF('2.1 Data FSVA 2025 &amp; Bobot'!M259&lt;'2.4 Prioritas Individu'!AB$10,4,IF('2.1 Data FSVA 2025 &amp; Bobot'!M259&lt;'2.4 Prioritas Individu'!AB$11,5,6))))))</f>
        <v/>
      </c>
      <c r="K259" s="64" t="str">
        <f>IF('2.1 Data FSVA 2025 &amp; Bobot'!O259="","",IF('2.1 Data FSVA 2025 &amp; Bobot'!O259&gt;='2.4 Prioritas Individu'!AC$7,1,IF('2.1 Data FSVA 2025 &amp; Bobot'!O259&gt;='2.4 Prioritas Individu'!AC$8,2,IF('2.1 Data FSVA 2025 &amp; Bobot'!O259&gt;='2.4 Prioritas Individu'!AC$9,3,IF('2.1 Data FSVA 2025 &amp; Bobot'!O259&gt;='2.4 Prioritas Individu'!AC$10,4,IF('2.1 Data FSVA 2025 &amp; Bobot'!O259&gt;='2.4 Prioritas Individu'!AC$11,5,6))))))</f>
        <v/>
      </c>
      <c r="L259" s="64" t="str">
        <f>IF('2.1 Data FSVA 2025 &amp; Bobot'!Q259="","",IF('2.1 Data FSVA 2025 &amp; Bobot'!Q259&gt;='2.4 Prioritas Individu'!AD$7,1,IF('2.1 Data FSVA 2025 &amp; Bobot'!Q259&gt;='2.4 Prioritas Individu'!AD$8,2,IF('2.1 Data FSVA 2025 &amp; Bobot'!Q259&gt;='2.4 Prioritas Individu'!AD$9,3,IF('2.1 Data FSVA 2025 &amp; Bobot'!Q259&gt;='2.4 Prioritas Individu'!AD$10,4,IF('2.1 Data FSVA 2025 &amp; Bobot'!Q259&gt;='2.4 Prioritas Individu'!AD$11,5,6))))))</f>
        <v/>
      </c>
      <c r="M259" s="64" t="str">
        <f>IF('2.1 Data FSVA 2025 &amp; Bobot'!S259="","",IF('2.1 Data FSVA 2025 &amp; Bobot'!S259&gt;='2.4 Prioritas Individu'!AE$7,1,IF('2.1 Data FSVA 2025 &amp; Bobot'!S259&gt;='2.4 Prioritas Individu'!AE$8,2,IF('2.1 Data FSVA 2025 &amp; Bobot'!S259&gt;='2.4 Prioritas Individu'!AE$9,3,IF('2.1 Data FSVA 2025 &amp; Bobot'!S259&gt;='2.4 Prioritas Individu'!AE$10,4,IF('2.1 Data FSVA 2025 &amp; Bobot'!S259&gt;='2.4 Prioritas Individu'!AE$11,5,6))))))</f>
        <v/>
      </c>
      <c r="N259" s="64" t="str">
        <f>IF('2.1 Data FSVA 2025 &amp; Bobot'!U259="","",IF('2.1 Data FSVA 2025 &amp; Bobot'!U259&lt;'2.4 Prioritas Individu'!AF$7,1,IF('2.1 Data FSVA 2025 &amp; Bobot'!U259&lt;'2.4 Prioritas Individu'!AF$8,2,IF('2.1 Data FSVA 2025 &amp; Bobot'!U259&lt;'2.4 Prioritas Individu'!AF$9,3,IF('2.1 Data FSVA 2025 &amp; Bobot'!U259&lt;'2.4 Prioritas Individu'!AF$10,4,IF('2.1 Data FSVA 2025 &amp; Bobot'!U259&lt;'2.4 Prioritas Individu'!AF$11,5,6))))))</f>
        <v/>
      </c>
      <c r="O259" s="64" t="str">
        <f>IF('2.1 Data FSVA 2025 &amp; Bobot'!W259="","",IF('2.1 Data FSVA 2025 &amp; Bobot'!W259&gt;='2.4 Prioritas Individu'!AG$7,1,IF('2.1 Data FSVA 2025 &amp; Bobot'!W259&gt;='2.4 Prioritas Individu'!AG$8,2,IF('2.1 Data FSVA 2025 &amp; Bobot'!W259&gt;='2.4 Prioritas Individu'!AG$9,3,IF('2.1 Data FSVA 2025 &amp; Bobot'!W259&gt;='2.4 Prioritas Individu'!AG$10,4,IF('2.1 Data FSVA 2025 &amp; Bobot'!W259&gt;='2.4 Prioritas Individu'!AG$11,5,6))))))</f>
        <v/>
      </c>
      <c r="P259" s="64" t="str">
        <f>IF('2.1 Data FSVA 2025 &amp; Bobot'!Y259="","",IF('2.1 Data FSVA 2025 &amp; Bobot'!Y259&lt;'2.4 Prioritas Individu'!AH$7,1,IF('2.1 Data FSVA 2025 &amp; Bobot'!Y259&lt;'2.4 Prioritas Individu'!AH$8,2,IF('2.1 Data FSVA 2025 &amp; Bobot'!Y259&lt;'2.4 Prioritas Individu'!AH$9,3,IF('2.1 Data FSVA 2025 &amp; Bobot'!Y259&lt;'2.4 Prioritas Individu'!AH$10,4,IF('2.1 Data FSVA 2025 &amp; Bobot'!Y259&lt;'2.4 Prioritas Individu'!AH$11,5,6))))))</f>
        <v/>
      </c>
      <c r="Q259" s="64" t="str">
        <f>IF('2.1 Data FSVA 2025 &amp; Bobot'!AA259="","",IF('2.1 Data FSVA 2025 &amp; Bobot'!AA259&lt;'2.4 Prioritas Individu'!AI$7,1,IF('2.1 Data FSVA 2025 &amp; Bobot'!AA259&lt;'2.4 Prioritas Individu'!AI$8,2,IF('2.1 Data FSVA 2025 &amp; Bobot'!AA259&lt;'2.4 Prioritas Individu'!AI$9,3,IF('2.1 Data FSVA 2025 &amp; Bobot'!AA259&lt;'2.4 Prioritas Individu'!AI$10,4,IF('2.1 Data FSVA 2025 &amp; Bobot'!AA259&lt;'2.4 Prioritas Individu'!AI$11,5,6))))))</f>
        <v/>
      </c>
      <c r="R259" s="64" t="str">
        <f>IF('2.1 Data FSVA 2025 &amp; Bobot'!AC259="","",IF('2.1 Data FSVA 2025 &amp; Bobot'!AC259&gt;='2.4 Prioritas Individu'!AJ$7,1,IF('2.1 Data FSVA 2025 &amp; Bobot'!AC259&gt;='2.4 Prioritas Individu'!AJ$8,2,IF('2.1 Data FSVA 2025 &amp; Bobot'!AC259&gt;='2.4 Prioritas Individu'!AJ$9,3,4))))</f>
        <v/>
      </c>
      <c r="S259" s="4" t="str">
        <f>'2.3 Indeks &amp; Cut off Komposit'!U263</f>
        <v>-</v>
      </c>
      <c r="T259" s="1" t="str">
        <f t="shared" si="6"/>
        <v>-</v>
      </c>
      <c r="U259" s="64" t="str">
        <f t="shared" si="7"/>
        <v>-</v>
      </c>
    </row>
    <row r="260" spans="1:21" x14ac:dyDescent="0.3">
      <c r="A260" s="1" t="str">
        <f>IF('2.1 Data FSVA 2025 &amp; Bobot'!A260="","",'2.1 Data FSVA 2025 &amp; Bobot'!A260)</f>
        <v/>
      </c>
      <c r="B260" s="2" t="str">
        <f>IF('2.1 Data FSVA 2025 &amp; Bobot'!B260="","",'2.1 Data FSVA 2025 &amp; Bobot'!B260)</f>
        <v/>
      </c>
      <c r="C260" s="1" t="str">
        <f>IF('2.1 Data FSVA 2025 &amp; Bobot'!C260="","",'2.1 Data FSVA 2025 &amp; Bobot'!C260)</f>
        <v/>
      </c>
      <c r="D260" s="1" t="str">
        <f>IF('2.1 Data FSVA 2025 &amp; Bobot'!D260="","",'2.1 Data FSVA 2025 &amp; Bobot'!D260)</f>
        <v/>
      </c>
      <c r="E260" s="1" t="str">
        <f>IF('2.1 Data FSVA 2025 &amp; Bobot'!E260="","",'2.1 Data FSVA 2025 &amp; Bobot'!E260)</f>
        <v/>
      </c>
      <c r="F260" s="2" t="str">
        <f>IF('2.1 Data FSVA 2025 &amp; Bobot'!F260="","",'2.1 Data FSVA 2025 &amp; Bobot'!F260)</f>
        <v/>
      </c>
      <c r="G260" s="64" t="str">
        <f>IF('2.1 Data FSVA 2025 &amp; Bobot'!G260="","",IF('2.1 Data FSVA 2025 &amp; Bobot'!G260&gt;='2.4 Prioritas Individu'!$Y$7,1,IF('2.1 Data FSVA 2025 &amp; Bobot'!G260&gt;='2.4 Prioritas Individu'!$Y$8,2,IF('2.1 Data FSVA 2025 &amp; Bobot'!G260&gt;='2.4 Prioritas Individu'!$Y$9,3,IF('2.1 Data FSVA 2025 &amp; Bobot'!G260&gt;='2.4 Prioritas Individu'!$Y$10,4,IF('2.1 Data FSVA 2025 &amp; Bobot'!G260&gt;='2.4 Prioritas Individu'!$Y$11,5,6))))))</f>
        <v/>
      </c>
      <c r="H260" s="64" t="str">
        <f>IF('2.1 Data FSVA 2025 &amp; Bobot'!I260="","",IF('2.1 Data FSVA 2025 &amp; Bobot'!I260&lt;'2.4 Prioritas Individu'!$Z$7,1,IF('2.1 Data FSVA 2025 &amp; Bobot'!I260&lt;'2.4 Prioritas Individu'!$Z$8,2,IF('2.1 Data FSVA 2025 &amp; Bobot'!I260&lt;'2.4 Prioritas Individu'!$Z$9,3,IF('2.1 Data FSVA 2025 &amp; Bobot'!I260&lt;'2.4 Prioritas Individu'!$Z$10,4,IF('2.1 Data FSVA 2025 &amp; Bobot'!I260&lt;'2.4 Prioritas Individu'!$Z$11,5,6))))))</f>
        <v/>
      </c>
      <c r="I260" s="64" t="str">
        <f>IF('2.1 Data FSVA 2025 &amp; Bobot'!K260="","",IF('2.1 Data FSVA 2025 &amp; Bobot'!K260&lt;'2.4 Prioritas Individu'!AA$7,1,IF('2.1 Data FSVA 2025 &amp; Bobot'!K260&lt;'2.4 Prioritas Individu'!AA$8,2,IF('2.1 Data FSVA 2025 &amp; Bobot'!K260&lt;'2.4 Prioritas Individu'!AA$9,3,IF('2.1 Data FSVA 2025 &amp; Bobot'!K260&lt;'2.4 Prioritas Individu'!AA$10,4,IF('2.1 Data FSVA 2025 &amp; Bobot'!K260&lt;'2.4 Prioritas Individu'!AA$11,5,6))))))</f>
        <v/>
      </c>
      <c r="J260" s="64" t="str">
        <f>IF('2.1 Data FSVA 2025 &amp; Bobot'!M260="","",IF('2.1 Data FSVA 2025 &amp; Bobot'!M260&lt;'2.4 Prioritas Individu'!AB$7,1,IF('2.1 Data FSVA 2025 &amp; Bobot'!M260&lt;'2.4 Prioritas Individu'!AB$8,2,IF('2.1 Data FSVA 2025 &amp; Bobot'!M260&lt;'2.4 Prioritas Individu'!AB$9,3,IF('2.1 Data FSVA 2025 &amp; Bobot'!M260&lt;'2.4 Prioritas Individu'!AB$10,4,IF('2.1 Data FSVA 2025 &amp; Bobot'!M260&lt;'2.4 Prioritas Individu'!AB$11,5,6))))))</f>
        <v/>
      </c>
      <c r="K260" s="64" t="str">
        <f>IF('2.1 Data FSVA 2025 &amp; Bobot'!O260="","",IF('2.1 Data FSVA 2025 &amp; Bobot'!O260&gt;='2.4 Prioritas Individu'!AC$7,1,IF('2.1 Data FSVA 2025 &amp; Bobot'!O260&gt;='2.4 Prioritas Individu'!AC$8,2,IF('2.1 Data FSVA 2025 &amp; Bobot'!O260&gt;='2.4 Prioritas Individu'!AC$9,3,IF('2.1 Data FSVA 2025 &amp; Bobot'!O260&gt;='2.4 Prioritas Individu'!AC$10,4,IF('2.1 Data FSVA 2025 &amp; Bobot'!O260&gt;='2.4 Prioritas Individu'!AC$11,5,6))))))</f>
        <v/>
      </c>
      <c r="L260" s="64" t="str">
        <f>IF('2.1 Data FSVA 2025 &amp; Bobot'!Q260="","",IF('2.1 Data FSVA 2025 &amp; Bobot'!Q260&gt;='2.4 Prioritas Individu'!AD$7,1,IF('2.1 Data FSVA 2025 &amp; Bobot'!Q260&gt;='2.4 Prioritas Individu'!AD$8,2,IF('2.1 Data FSVA 2025 &amp; Bobot'!Q260&gt;='2.4 Prioritas Individu'!AD$9,3,IF('2.1 Data FSVA 2025 &amp; Bobot'!Q260&gt;='2.4 Prioritas Individu'!AD$10,4,IF('2.1 Data FSVA 2025 &amp; Bobot'!Q260&gt;='2.4 Prioritas Individu'!AD$11,5,6))))))</f>
        <v/>
      </c>
      <c r="M260" s="64" t="str">
        <f>IF('2.1 Data FSVA 2025 &amp; Bobot'!S260="","",IF('2.1 Data FSVA 2025 &amp; Bobot'!S260&gt;='2.4 Prioritas Individu'!AE$7,1,IF('2.1 Data FSVA 2025 &amp; Bobot'!S260&gt;='2.4 Prioritas Individu'!AE$8,2,IF('2.1 Data FSVA 2025 &amp; Bobot'!S260&gt;='2.4 Prioritas Individu'!AE$9,3,IF('2.1 Data FSVA 2025 &amp; Bobot'!S260&gt;='2.4 Prioritas Individu'!AE$10,4,IF('2.1 Data FSVA 2025 &amp; Bobot'!S260&gt;='2.4 Prioritas Individu'!AE$11,5,6))))))</f>
        <v/>
      </c>
      <c r="N260" s="64" t="str">
        <f>IF('2.1 Data FSVA 2025 &amp; Bobot'!U260="","",IF('2.1 Data FSVA 2025 &amp; Bobot'!U260&lt;'2.4 Prioritas Individu'!AF$7,1,IF('2.1 Data FSVA 2025 &amp; Bobot'!U260&lt;'2.4 Prioritas Individu'!AF$8,2,IF('2.1 Data FSVA 2025 &amp; Bobot'!U260&lt;'2.4 Prioritas Individu'!AF$9,3,IF('2.1 Data FSVA 2025 &amp; Bobot'!U260&lt;'2.4 Prioritas Individu'!AF$10,4,IF('2.1 Data FSVA 2025 &amp; Bobot'!U260&lt;'2.4 Prioritas Individu'!AF$11,5,6))))))</f>
        <v/>
      </c>
      <c r="O260" s="64" t="str">
        <f>IF('2.1 Data FSVA 2025 &amp; Bobot'!W260="","",IF('2.1 Data FSVA 2025 &amp; Bobot'!W260&gt;='2.4 Prioritas Individu'!AG$7,1,IF('2.1 Data FSVA 2025 &amp; Bobot'!W260&gt;='2.4 Prioritas Individu'!AG$8,2,IF('2.1 Data FSVA 2025 &amp; Bobot'!W260&gt;='2.4 Prioritas Individu'!AG$9,3,IF('2.1 Data FSVA 2025 &amp; Bobot'!W260&gt;='2.4 Prioritas Individu'!AG$10,4,IF('2.1 Data FSVA 2025 &amp; Bobot'!W260&gt;='2.4 Prioritas Individu'!AG$11,5,6))))))</f>
        <v/>
      </c>
      <c r="P260" s="64" t="str">
        <f>IF('2.1 Data FSVA 2025 &amp; Bobot'!Y260="","",IF('2.1 Data FSVA 2025 &amp; Bobot'!Y260&lt;'2.4 Prioritas Individu'!AH$7,1,IF('2.1 Data FSVA 2025 &amp; Bobot'!Y260&lt;'2.4 Prioritas Individu'!AH$8,2,IF('2.1 Data FSVA 2025 &amp; Bobot'!Y260&lt;'2.4 Prioritas Individu'!AH$9,3,IF('2.1 Data FSVA 2025 &amp; Bobot'!Y260&lt;'2.4 Prioritas Individu'!AH$10,4,IF('2.1 Data FSVA 2025 &amp; Bobot'!Y260&lt;'2.4 Prioritas Individu'!AH$11,5,6))))))</f>
        <v/>
      </c>
      <c r="Q260" s="64" t="str">
        <f>IF('2.1 Data FSVA 2025 &amp; Bobot'!AA260="","",IF('2.1 Data FSVA 2025 &amp; Bobot'!AA260&lt;'2.4 Prioritas Individu'!AI$7,1,IF('2.1 Data FSVA 2025 &amp; Bobot'!AA260&lt;'2.4 Prioritas Individu'!AI$8,2,IF('2.1 Data FSVA 2025 &amp; Bobot'!AA260&lt;'2.4 Prioritas Individu'!AI$9,3,IF('2.1 Data FSVA 2025 &amp; Bobot'!AA260&lt;'2.4 Prioritas Individu'!AI$10,4,IF('2.1 Data FSVA 2025 &amp; Bobot'!AA260&lt;'2.4 Prioritas Individu'!AI$11,5,6))))))</f>
        <v/>
      </c>
      <c r="R260" s="64" t="str">
        <f>IF('2.1 Data FSVA 2025 &amp; Bobot'!AC260="","",IF('2.1 Data FSVA 2025 &amp; Bobot'!AC260&gt;='2.4 Prioritas Individu'!AJ$7,1,IF('2.1 Data FSVA 2025 &amp; Bobot'!AC260&gt;='2.4 Prioritas Individu'!AJ$8,2,IF('2.1 Data FSVA 2025 &amp; Bobot'!AC260&gt;='2.4 Prioritas Individu'!AJ$9,3,4))))</f>
        <v/>
      </c>
      <c r="S260" s="4" t="str">
        <f>'2.3 Indeks &amp; Cut off Komposit'!U264</f>
        <v>-</v>
      </c>
      <c r="T260" s="1" t="str">
        <f t="shared" si="6"/>
        <v>-</v>
      </c>
      <c r="U260" s="64" t="str">
        <f t="shared" si="7"/>
        <v>-</v>
      </c>
    </row>
    <row r="261" spans="1:21" x14ac:dyDescent="0.3">
      <c r="A261" s="1" t="str">
        <f>IF('2.1 Data FSVA 2025 &amp; Bobot'!A261="","",'2.1 Data FSVA 2025 &amp; Bobot'!A261)</f>
        <v/>
      </c>
      <c r="B261" s="2" t="str">
        <f>IF('2.1 Data FSVA 2025 &amp; Bobot'!B261="","",'2.1 Data FSVA 2025 &amp; Bobot'!B261)</f>
        <v/>
      </c>
      <c r="C261" s="1" t="str">
        <f>IF('2.1 Data FSVA 2025 &amp; Bobot'!C261="","",'2.1 Data FSVA 2025 &amp; Bobot'!C261)</f>
        <v/>
      </c>
      <c r="D261" s="1" t="str">
        <f>IF('2.1 Data FSVA 2025 &amp; Bobot'!D261="","",'2.1 Data FSVA 2025 &amp; Bobot'!D261)</f>
        <v/>
      </c>
      <c r="E261" s="1" t="str">
        <f>IF('2.1 Data FSVA 2025 &amp; Bobot'!E261="","",'2.1 Data FSVA 2025 &amp; Bobot'!E261)</f>
        <v/>
      </c>
      <c r="F261" s="2" t="str">
        <f>IF('2.1 Data FSVA 2025 &amp; Bobot'!F261="","",'2.1 Data FSVA 2025 &amp; Bobot'!F261)</f>
        <v/>
      </c>
      <c r="G261" s="64" t="str">
        <f>IF('2.1 Data FSVA 2025 &amp; Bobot'!G261="","",IF('2.1 Data FSVA 2025 &amp; Bobot'!G261&gt;='2.4 Prioritas Individu'!$Y$7,1,IF('2.1 Data FSVA 2025 &amp; Bobot'!G261&gt;='2.4 Prioritas Individu'!$Y$8,2,IF('2.1 Data FSVA 2025 &amp; Bobot'!G261&gt;='2.4 Prioritas Individu'!$Y$9,3,IF('2.1 Data FSVA 2025 &amp; Bobot'!G261&gt;='2.4 Prioritas Individu'!$Y$10,4,IF('2.1 Data FSVA 2025 &amp; Bobot'!G261&gt;='2.4 Prioritas Individu'!$Y$11,5,6))))))</f>
        <v/>
      </c>
      <c r="H261" s="64" t="str">
        <f>IF('2.1 Data FSVA 2025 &amp; Bobot'!I261="","",IF('2.1 Data FSVA 2025 &amp; Bobot'!I261&lt;'2.4 Prioritas Individu'!$Z$7,1,IF('2.1 Data FSVA 2025 &amp; Bobot'!I261&lt;'2.4 Prioritas Individu'!$Z$8,2,IF('2.1 Data FSVA 2025 &amp; Bobot'!I261&lt;'2.4 Prioritas Individu'!$Z$9,3,IF('2.1 Data FSVA 2025 &amp; Bobot'!I261&lt;'2.4 Prioritas Individu'!$Z$10,4,IF('2.1 Data FSVA 2025 &amp; Bobot'!I261&lt;'2.4 Prioritas Individu'!$Z$11,5,6))))))</f>
        <v/>
      </c>
      <c r="I261" s="64" t="str">
        <f>IF('2.1 Data FSVA 2025 &amp; Bobot'!K261="","",IF('2.1 Data FSVA 2025 &amp; Bobot'!K261&lt;'2.4 Prioritas Individu'!AA$7,1,IF('2.1 Data FSVA 2025 &amp; Bobot'!K261&lt;'2.4 Prioritas Individu'!AA$8,2,IF('2.1 Data FSVA 2025 &amp; Bobot'!K261&lt;'2.4 Prioritas Individu'!AA$9,3,IF('2.1 Data FSVA 2025 &amp; Bobot'!K261&lt;'2.4 Prioritas Individu'!AA$10,4,IF('2.1 Data FSVA 2025 &amp; Bobot'!K261&lt;'2.4 Prioritas Individu'!AA$11,5,6))))))</f>
        <v/>
      </c>
      <c r="J261" s="64" t="str">
        <f>IF('2.1 Data FSVA 2025 &amp; Bobot'!M261="","",IF('2.1 Data FSVA 2025 &amp; Bobot'!M261&lt;'2.4 Prioritas Individu'!AB$7,1,IF('2.1 Data FSVA 2025 &amp; Bobot'!M261&lt;'2.4 Prioritas Individu'!AB$8,2,IF('2.1 Data FSVA 2025 &amp; Bobot'!M261&lt;'2.4 Prioritas Individu'!AB$9,3,IF('2.1 Data FSVA 2025 &amp; Bobot'!M261&lt;'2.4 Prioritas Individu'!AB$10,4,IF('2.1 Data FSVA 2025 &amp; Bobot'!M261&lt;'2.4 Prioritas Individu'!AB$11,5,6))))))</f>
        <v/>
      </c>
      <c r="K261" s="64" t="str">
        <f>IF('2.1 Data FSVA 2025 &amp; Bobot'!O261="","",IF('2.1 Data FSVA 2025 &amp; Bobot'!O261&gt;='2.4 Prioritas Individu'!AC$7,1,IF('2.1 Data FSVA 2025 &amp; Bobot'!O261&gt;='2.4 Prioritas Individu'!AC$8,2,IF('2.1 Data FSVA 2025 &amp; Bobot'!O261&gt;='2.4 Prioritas Individu'!AC$9,3,IF('2.1 Data FSVA 2025 &amp; Bobot'!O261&gt;='2.4 Prioritas Individu'!AC$10,4,IF('2.1 Data FSVA 2025 &amp; Bobot'!O261&gt;='2.4 Prioritas Individu'!AC$11,5,6))))))</f>
        <v/>
      </c>
      <c r="L261" s="64" t="str">
        <f>IF('2.1 Data FSVA 2025 &amp; Bobot'!Q261="","",IF('2.1 Data FSVA 2025 &amp; Bobot'!Q261&gt;='2.4 Prioritas Individu'!AD$7,1,IF('2.1 Data FSVA 2025 &amp; Bobot'!Q261&gt;='2.4 Prioritas Individu'!AD$8,2,IF('2.1 Data FSVA 2025 &amp; Bobot'!Q261&gt;='2.4 Prioritas Individu'!AD$9,3,IF('2.1 Data FSVA 2025 &amp; Bobot'!Q261&gt;='2.4 Prioritas Individu'!AD$10,4,IF('2.1 Data FSVA 2025 &amp; Bobot'!Q261&gt;='2.4 Prioritas Individu'!AD$11,5,6))))))</f>
        <v/>
      </c>
      <c r="M261" s="64" t="str">
        <f>IF('2.1 Data FSVA 2025 &amp; Bobot'!S261="","",IF('2.1 Data FSVA 2025 &amp; Bobot'!S261&gt;='2.4 Prioritas Individu'!AE$7,1,IF('2.1 Data FSVA 2025 &amp; Bobot'!S261&gt;='2.4 Prioritas Individu'!AE$8,2,IF('2.1 Data FSVA 2025 &amp; Bobot'!S261&gt;='2.4 Prioritas Individu'!AE$9,3,IF('2.1 Data FSVA 2025 &amp; Bobot'!S261&gt;='2.4 Prioritas Individu'!AE$10,4,IF('2.1 Data FSVA 2025 &amp; Bobot'!S261&gt;='2.4 Prioritas Individu'!AE$11,5,6))))))</f>
        <v/>
      </c>
      <c r="N261" s="64" t="str">
        <f>IF('2.1 Data FSVA 2025 &amp; Bobot'!U261="","",IF('2.1 Data FSVA 2025 &amp; Bobot'!U261&lt;'2.4 Prioritas Individu'!AF$7,1,IF('2.1 Data FSVA 2025 &amp; Bobot'!U261&lt;'2.4 Prioritas Individu'!AF$8,2,IF('2.1 Data FSVA 2025 &amp; Bobot'!U261&lt;'2.4 Prioritas Individu'!AF$9,3,IF('2.1 Data FSVA 2025 &amp; Bobot'!U261&lt;'2.4 Prioritas Individu'!AF$10,4,IF('2.1 Data FSVA 2025 &amp; Bobot'!U261&lt;'2.4 Prioritas Individu'!AF$11,5,6))))))</f>
        <v/>
      </c>
      <c r="O261" s="64" t="str">
        <f>IF('2.1 Data FSVA 2025 &amp; Bobot'!W261="","",IF('2.1 Data FSVA 2025 &amp; Bobot'!W261&gt;='2.4 Prioritas Individu'!AG$7,1,IF('2.1 Data FSVA 2025 &amp; Bobot'!W261&gt;='2.4 Prioritas Individu'!AG$8,2,IF('2.1 Data FSVA 2025 &amp; Bobot'!W261&gt;='2.4 Prioritas Individu'!AG$9,3,IF('2.1 Data FSVA 2025 &amp; Bobot'!W261&gt;='2.4 Prioritas Individu'!AG$10,4,IF('2.1 Data FSVA 2025 &amp; Bobot'!W261&gt;='2.4 Prioritas Individu'!AG$11,5,6))))))</f>
        <v/>
      </c>
      <c r="P261" s="64" t="str">
        <f>IF('2.1 Data FSVA 2025 &amp; Bobot'!Y261="","",IF('2.1 Data FSVA 2025 &amp; Bobot'!Y261&lt;'2.4 Prioritas Individu'!AH$7,1,IF('2.1 Data FSVA 2025 &amp; Bobot'!Y261&lt;'2.4 Prioritas Individu'!AH$8,2,IF('2.1 Data FSVA 2025 &amp; Bobot'!Y261&lt;'2.4 Prioritas Individu'!AH$9,3,IF('2.1 Data FSVA 2025 &amp; Bobot'!Y261&lt;'2.4 Prioritas Individu'!AH$10,4,IF('2.1 Data FSVA 2025 &amp; Bobot'!Y261&lt;'2.4 Prioritas Individu'!AH$11,5,6))))))</f>
        <v/>
      </c>
      <c r="Q261" s="64" t="str">
        <f>IF('2.1 Data FSVA 2025 &amp; Bobot'!AA261="","",IF('2.1 Data FSVA 2025 &amp; Bobot'!AA261&lt;'2.4 Prioritas Individu'!AI$7,1,IF('2.1 Data FSVA 2025 &amp; Bobot'!AA261&lt;'2.4 Prioritas Individu'!AI$8,2,IF('2.1 Data FSVA 2025 &amp; Bobot'!AA261&lt;'2.4 Prioritas Individu'!AI$9,3,IF('2.1 Data FSVA 2025 &amp; Bobot'!AA261&lt;'2.4 Prioritas Individu'!AI$10,4,IF('2.1 Data FSVA 2025 &amp; Bobot'!AA261&lt;'2.4 Prioritas Individu'!AI$11,5,6))))))</f>
        <v/>
      </c>
      <c r="R261" s="64" t="str">
        <f>IF('2.1 Data FSVA 2025 &amp; Bobot'!AC261="","",IF('2.1 Data FSVA 2025 &amp; Bobot'!AC261&gt;='2.4 Prioritas Individu'!AJ$7,1,IF('2.1 Data FSVA 2025 &amp; Bobot'!AC261&gt;='2.4 Prioritas Individu'!AJ$8,2,IF('2.1 Data FSVA 2025 &amp; Bobot'!AC261&gt;='2.4 Prioritas Individu'!AJ$9,3,4))))</f>
        <v/>
      </c>
      <c r="S261" s="4" t="str">
        <f>'2.3 Indeks &amp; Cut off Komposit'!U265</f>
        <v>-</v>
      </c>
      <c r="T261" s="1" t="str">
        <f t="shared" si="6"/>
        <v>-</v>
      </c>
      <c r="U261" s="64" t="str">
        <f t="shared" si="7"/>
        <v>-</v>
      </c>
    </row>
    <row r="262" spans="1:21" x14ac:dyDescent="0.3">
      <c r="A262" s="1" t="str">
        <f>IF('2.1 Data FSVA 2025 &amp; Bobot'!A262="","",'2.1 Data FSVA 2025 &amp; Bobot'!A262)</f>
        <v/>
      </c>
      <c r="B262" s="2" t="str">
        <f>IF('2.1 Data FSVA 2025 &amp; Bobot'!B262="","",'2.1 Data FSVA 2025 &amp; Bobot'!B262)</f>
        <v/>
      </c>
      <c r="C262" s="1" t="str">
        <f>IF('2.1 Data FSVA 2025 &amp; Bobot'!C262="","",'2.1 Data FSVA 2025 &amp; Bobot'!C262)</f>
        <v/>
      </c>
      <c r="D262" s="1" t="str">
        <f>IF('2.1 Data FSVA 2025 &amp; Bobot'!D262="","",'2.1 Data FSVA 2025 &amp; Bobot'!D262)</f>
        <v/>
      </c>
      <c r="E262" s="1" t="str">
        <f>IF('2.1 Data FSVA 2025 &amp; Bobot'!E262="","",'2.1 Data FSVA 2025 &amp; Bobot'!E262)</f>
        <v/>
      </c>
      <c r="F262" s="2" t="str">
        <f>IF('2.1 Data FSVA 2025 &amp; Bobot'!F262="","",'2.1 Data FSVA 2025 &amp; Bobot'!F262)</f>
        <v/>
      </c>
      <c r="G262" s="64" t="str">
        <f>IF('2.1 Data FSVA 2025 &amp; Bobot'!G262="","",IF('2.1 Data FSVA 2025 &amp; Bobot'!G262&gt;='2.4 Prioritas Individu'!$Y$7,1,IF('2.1 Data FSVA 2025 &amp; Bobot'!G262&gt;='2.4 Prioritas Individu'!$Y$8,2,IF('2.1 Data FSVA 2025 &amp; Bobot'!G262&gt;='2.4 Prioritas Individu'!$Y$9,3,IF('2.1 Data FSVA 2025 &amp; Bobot'!G262&gt;='2.4 Prioritas Individu'!$Y$10,4,IF('2.1 Data FSVA 2025 &amp; Bobot'!G262&gt;='2.4 Prioritas Individu'!$Y$11,5,6))))))</f>
        <v/>
      </c>
      <c r="H262" s="64" t="str">
        <f>IF('2.1 Data FSVA 2025 &amp; Bobot'!I262="","",IF('2.1 Data FSVA 2025 &amp; Bobot'!I262&lt;'2.4 Prioritas Individu'!$Z$7,1,IF('2.1 Data FSVA 2025 &amp; Bobot'!I262&lt;'2.4 Prioritas Individu'!$Z$8,2,IF('2.1 Data FSVA 2025 &amp; Bobot'!I262&lt;'2.4 Prioritas Individu'!$Z$9,3,IF('2.1 Data FSVA 2025 &amp; Bobot'!I262&lt;'2.4 Prioritas Individu'!$Z$10,4,IF('2.1 Data FSVA 2025 &amp; Bobot'!I262&lt;'2.4 Prioritas Individu'!$Z$11,5,6))))))</f>
        <v/>
      </c>
      <c r="I262" s="64" t="str">
        <f>IF('2.1 Data FSVA 2025 &amp; Bobot'!K262="","",IF('2.1 Data FSVA 2025 &amp; Bobot'!K262&lt;'2.4 Prioritas Individu'!AA$7,1,IF('2.1 Data FSVA 2025 &amp; Bobot'!K262&lt;'2.4 Prioritas Individu'!AA$8,2,IF('2.1 Data FSVA 2025 &amp; Bobot'!K262&lt;'2.4 Prioritas Individu'!AA$9,3,IF('2.1 Data FSVA 2025 &amp; Bobot'!K262&lt;'2.4 Prioritas Individu'!AA$10,4,IF('2.1 Data FSVA 2025 &amp; Bobot'!K262&lt;'2.4 Prioritas Individu'!AA$11,5,6))))))</f>
        <v/>
      </c>
      <c r="J262" s="64" t="str">
        <f>IF('2.1 Data FSVA 2025 &amp; Bobot'!M262="","",IF('2.1 Data FSVA 2025 &amp; Bobot'!M262&lt;'2.4 Prioritas Individu'!AB$7,1,IF('2.1 Data FSVA 2025 &amp; Bobot'!M262&lt;'2.4 Prioritas Individu'!AB$8,2,IF('2.1 Data FSVA 2025 &amp; Bobot'!M262&lt;'2.4 Prioritas Individu'!AB$9,3,IF('2.1 Data FSVA 2025 &amp; Bobot'!M262&lt;'2.4 Prioritas Individu'!AB$10,4,IF('2.1 Data FSVA 2025 &amp; Bobot'!M262&lt;'2.4 Prioritas Individu'!AB$11,5,6))))))</f>
        <v/>
      </c>
      <c r="K262" s="64" t="str">
        <f>IF('2.1 Data FSVA 2025 &amp; Bobot'!O262="","",IF('2.1 Data FSVA 2025 &amp; Bobot'!O262&gt;='2.4 Prioritas Individu'!AC$7,1,IF('2.1 Data FSVA 2025 &amp; Bobot'!O262&gt;='2.4 Prioritas Individu'!AC$8,2,IF('2.1 Data FSVA 2025 &amp; Bobot'!O262&gt;='2.4 Prioritas Individu'!AC$9,3,IF('2.1 Data FSVA 2025 &amp; Bobot'!O262&gt;='2.4 Prioritas Individu'!AC$10,4,IF('2.1 Data FSVA 2025 &amp; Bobot'!O262&gt;='2.4 Prioritas Individu'!AC$11,5,6))))))</f>
        <v/>
      </c>
      <c r="L262" s="64" t="str">
        <f>IF('2.1 Data FSVA 2025 &amp; Bobot'!Q262="","",IF('2.1 Data FSVA 2025 &amp; Bobot'!Q262&gt;='2.4 Prioritas Individu'!AD$7,1,IF('2.1 Data FSVA 2025 &amp; Bobot'!Q262&gt;='2.4 Prioritas Individu'!AD$8,2,IF('2.1 Data FSVA 2025 &amp; Bobot'!Q262&gt;='2.4 Prioritas Individu'!AD$9,3,IF('2.1 Data FSVA 2025 &amp; Bobot'!Q262&gt;='2.4 Prioritas Individu'!AD$10,4,IF('2.1 Data FSVA 2025 &amp; Bobot'!Q262&gt;='2.4 Prioritas Individu'!AD$11,5,6))))))</f>
        <v/>
      </c>
      <c r="M262" s="64" t="str">
        <f>IF('2.1 Data FSVA 2025 &amp; Bobot'!S262="","",IF('2.1 Data FSVA 2025 &amp; Bobot'!S262&gt;='2.4 Prioritas Individu'!AE$7,1,IF('2.1 Data FSVA 2025 &amp; Bobot'!S262&gt;='2.4 Prioritas Individu'!AE$8,2,IF('2.1 Data FSVA 2025 &amp; Bobot'!S262&gt;='2.4 Prioritas Individu'!AE$9,3,IF('2.1 Data FSVA 2025 &amp; Bobot'!S262&gt;='2.4 Prioritas Individu'!AE$10,4,IF('2.1 Data FSVA 2025 &amp; Bobot'!S262&gt;='2.4 Prioritas Individu'!AE$11,5,6))))))</f>
        <v/>
      </c>
      <c r="N262" s="64" t="str">
        <f>IF('2.1 Data FSVA 2025 &amp; Bobot'!U262="","",IF('2.1 Data FSVA 2025 &amp; Bobot'!U262&lt;'2.4 Prioritas Individu'!AF$7,1,IF('2.1 Data FSVA 2025 &amp; Bobot'!U262&lt;'2.4 Prioritas Individu'!AF$8,2,IF('2.1 Data FSVA 2025 &amp; Bobot'!U262&lt;'2.4 Prioritas Individu'!AF$9,3,IF('2.1 Data FSVA 2025 &amp; Bobot'!U262&lt;'2.4 Prioritas Individu'!AF$10,4,IF('2.1 Data FSVA 2025 &amp; Bobot'!U262&lt;'2.4 Prioritas Individu'!AF$11,5,6))))))</f>
        <v/>
      </c>
      <c r="O262" s="64" t="str">
        <f>IF('2.1 Data FSVA 2025 &amp; Bobot'!W262="","",IF('2.1 Data FSVA 2025 &amp; Bobot'!W262&gt;='2.4 Prioritas Individu'!AG$7,1,IF('2.1 Data FSVA 2025 &amp; Bobot'!W262&gt;='2.4 Prioritas Individu'!AG$8,2,IF('2.1 Data FSVA 2025 &amp; Bobot'!W262&gt;='2.4 Prioritas Individu'!AG$9,3,IF('2.1 Data FSVA 2025 &amp; Bobot'!W262&gt;='2.4 Prioritas Individu'!AG$10,4,IF('2.1 Data FSVA 2025 &amp; Bobot'!W262&gt;='2.4 Prioritas Individu'!AG$11,5,6))))))</f>
        <v/>
      </c>
      <c r="P262" s="64" t="str">
        <f>IF('2.1 Data FSVA 2025 &amp; Bobot'!Y262="","",IF('2.1 Data FSVA 2025 &amp; Bobot'!Y262&lt;'2.4 Prioritas Individu'!AH$7,1,IF('2.1 Data FSVA 2025 &amp; Bobot'!Y262&lt;'2.4 Prioritas Individu'!AH$8,2,IF('2.1 Data FSVA 2025 &amp; Bobot'!Y262&lt;'2.4 Prioritas Individu'!AH$9,3,IF('2.1 Data FSVA 2025 &amp; Bobot'!Y262&lt;'2.4 Prioritas Individu'!AH$10,4,IF('2.1 Data FSVA 2025 &amp; Bobot'!Y262&lt;'2.4 Prioritas Individu'!AH$11,5,6))))))</f>
        <v/>
      </c>
      <c r="Q262" s="64" t="str">
        <f>IF('2.1 Data FSVA 2025 &amp; Bobot'!AA262="","",IF('2.1 Data FSVA 2025 &amp; Bobot'!AA262&lt;'2.4 Prioritas Individu'!AI$7,1,IF('2.1 Data FSVA 2025 &amp; Bobot'!AA262&lt;'2.4 Prioritas Individu'!AI$8,2,IF('2.1 Data FSVA 2025 &amp; Bobot'!AA262&lt;'2.4 Prioritas Individu'!AI$9,3,IF('2.1 Data FSVA 2025 &amp; Bobot'!AA262&lt;'2.4 Prioritas Individu'!AI$10,4,IF('2.1 Data FSVA 2025 &amp; Bobot'!AA262&lt;'2.4 Prioritas Individu'!AI$11,5,6))))))</f>
        <v/>
      </c>
      <c r="R262" s="64" t="str">
        <f>IF('2.1 Data FSVA 2025 &amp; Bobot'!AC262="","",IF('2.1 Data FSVA 2025 &amp; Bobot'!AC262&gt;='2.4 Prioritas Individu'!AJ$7,1,IF('2.1 Data FSVA 2025 &amp; Bobot'!AC262&gt;='2.4 Prioritas Individu'!AJ$8,2,IF('2.1 Data FSVA 2025 &amp; Bobot'!AC262&gt;='2.4 Prioritas Individu'!AJ$9,3,4))))</f>
        <v/>
      </c>
      <c r="S262" s="4" t="str">
        <f>'2.3 Indeks &amp; Cut off Komposit'!U266</f>
        <v>-</v>
      </c>
      <c r="T262" s="1" t="str">
        <f t="shared" si="6"/>
        <v>-</v>
      </c>
      <c r="U262" s="64" t="str">
        <f t="shared" si="7"/>
        <v>-</v>
      </c>
    </row>
    <row r="263" spans="1:21" x14ac:dyDescent="0.3">
      <c r="A263" s="1" t="str">
        <f>IF('2.1 Data FSVA 2025 &amp; Bobot'!A263="","",'2.1 Data FSVA 2025 &amp; Bobot'!A263)</f>
        <v/>
      </c>
      <c r="B263" s="2" t="str">
        <f>IF('2.1 Data FSVA 2025 &amp; Bobot'!B263="","",'2.1 Data FSVA 2025 &amp; Bobot'!B263)</f>
        <v/>
      </c>
      <c r="C263" s="1" t="str">
        <f>IF('2.1 Data FSVA 2025 &amp; Bobot'!C263="","",'2.1 Data FSVA 2025 &amp; Bobot'!C263)</f>
        <v/>
      </c>
      <c r="D263" s="1" t="str">
        <f>IF('2.1 Data FSVA 2025 &amp; Bobot'!D263="","",'2.1 Data FSVA 2025 &amp; Bobot'!D263)</f>
        <v/>
      </c>
      <c r="E263" s="1" t="str">
        <f>IF('2.1 Data FSVA 2025 &amp; Bobot'!E263="","",'2.1 Data FSVA 2025 &amp; Bobot'!E263)</f>
        <v/>
      </c>
      <c r="F263" s="2" t="str">
        <f>IF('2.1 Data FSVA 2025 &amp; Bobot'!F263="","",'2.1 Data FSVA 2025 &amp; Bobot'!F263)</f>
        <v/>
      </c>
      <c r="G263" s="64" t="str">
        <f>IF('2.1 Data FSVA 2025 &amp; Bobot'!G263="","",IF('2.1 Data FSVA 2025 &amp; Bobot'!G263&gt;='2.4 Prioritas Individu'!$Y$7,1,IF('2.1 Data FSVA 2025 &amp; Bobot'!G263&gt;='2.4 Prioritas Individu'!$Y$8,2,IF('2.1 Data FSVA 2025 &amp; Bobot'!G263&gt;='2.4 Prioritas Individu'!$Y$9,3,IF('2.1 Data FSVA 2025 &amp; Bobot'!G263&gt;='2.4 Prioritas Individu'!$Y$10,4,IF('2.1 Data FSVA 2025 &amp; Bobot'!G263&gt;='2.4 Prioritas Individu'!$Y$11,5,6))))))</f>
        <v/>
      </c>
      <c r="H263" s="64" t="str">
        <f>IF('2.1 Data FSVA 2025 &amp; Bobot'!I263="","",IF('2.1 Data FSVA 2025 &amp; Bobot'!I263&lt;'2.4 Prioritas Individu'!$Z$7,1,IF('2.1 Data FSVA 2025 &amp; Bobot'!I263&lt;'2.4 Prioritas Individu'!$Z$8,2,IF('2.1 Data FSVA 2025 &amp; Bobot'!I263&lt;'2.4 Prioritas Individu'!$Z$9,3,IF('2.1 Data FSVA 2025 &amp; Bobot'!I263&lt;'2.4 Prioritas Individu'!$Z$10,4,IF('2.1 Data FSVA 2025 &amp; Bobot'!I263&lt;'2.4 Prioritas Individu'!$Z$11,5,6))))))</f>
        <v/>
      </c>
      <c r="I263" s="64" t="str">
        <f>IF('2.1 Data FSVA 2025 &amp; Bobot'!K263="","",IF('2.1 Data FSVA 2025 &amp; Bobot'!K263&lt;'2.4 Prioritas Individu'!AA$7,1,IF('2.1 Data FSVA 2025 &amp; Bobot'!K263&lt;'2.4 Prioritas Individu'!AA$8,2,IF('2.1 Data FSVA 2025 &amp; Bobot'!K263&lt;'2.4 Prioritas Individu'!AA$9,3,IF('2.1 Data FSVA 2025 &amp; Bobot'!K263&lt;'2.4 Prioritas Individu'!AA$10,4,IF('2.1 Data FSVA 2025 &amp; Bobot'!K263&lt;'2.4 Prioritas Individu'!AA$11,5,6))))))</f>
        <v/>
      </c>
      <c r="J263" s="64" t="str">
        <f>IF('2.1 Data FSVA 2025 &amp; Bobot'!M263="","",IF('2.1 Data FSVA 2025 &amp; Bobot'!M263&lt;'2.4 Prioritas Individu'!AB$7,1,IF('2.1 Data FSVA 2025 &amp; Bobot'!M263&lt;'2.4 Prioritas Individu'!AB$8,2,IF('2.1 Data FSVA 2025 &amp; Bobot'!M263&lt;'2.4 Prioritas Individu'!AB$9,3,IF('2.1 Data FSVA 2025 &amp; Bobot'!M263&lt;'2.4 Prioritas Individu'!AB$10,4,IF('2.1 Data FSVA 2025 &amp; Bobot'!M263&lt;'2.4 Prioritas Individu'!AB$11,5,6))))))</f>
        <v/>
      </c>
      <c r="K263" s="64" t="str">
        <f>IF('2.1 Data FSVA 2025 &amp; Bobot'!O263="","",IF('2.1 Data FSVA 2025 &amp; Bobot'!O263&gt;='2.4 Prioritas Individu'!AC$7,1,IF('2.1 Data FSVA 2025 &amp; Bobot'!O263&gt;='2.4 Prioritas Individu'!AC$8,2,IF('2.1 Data FSVA 2025 &amp; Bobot'!O263&gt;='2.4 Prioritas Individu'!AC$9,3,IF('2.1 Data FSVA 2025 &amp; Bobot'!O263&gt;='2.4 Prioritas Individu'!AC$10,4,IF('2.1 Data FSVA 2025 &amp; Bobot'!O263&gt;='2.4 Prioritas Individu'!AC$11,5,6))))))</f>
        <v/>
      </c>
      <c r="L263" s="64" t="str">
        <f>IF('2.1 Data FSVA 2025 &amp; Bobot'!Q263="","",IF('2.1 Data FSVA 2025 &amp; Bobot'!Q263&gt;='2.4 Prioritas Individu'!AD$7,1,IF('2.1 Data FSVA 2025 &amp; Bobot'!Q263&gt;='2.4 Prioritas Individu'!AD$8,2,IF('2.1 Data FSVA 2025 &amp; Bobot'!Q263&gt;='2.4 Prioritas Individu'!AD$9,3,IF('2.1 Data FSVA 2025 &amp; Bobot'!Q263&gt;='2.4 Prioritas Individu'!AD$10,4,IF('2.1 Data FSVA 2025 &amp; Bobot'!Q263&gt;='2.4 Prioritas Individu'!AD$11,5,6))))))</f>
        <v/>
      </c>
      <c r="M263" s="64" t="str">
        <f>IF('2.1 Data FSVA 2025 &amp; Bobot'!S263="","",IF('2.1 Data FSVA 2025 &amp; Bobot'!S263&gt;='2.4 Prioritas Individu'!AE$7,1,IF('2.1 Data FSVA 2025 &amp; Bobot'!S263&gt;='2.4 Prioritas Individu'!AE$8,2,IF('2.1 Data FSVA 2025 &amp; Bobot'!S263&gt;='2.4 Prioritas Individu'!AE$9,3,IF('2.1 Data FSVA 2025 &amp; Bobot'!S263&gt;='2.4 Prioritas Individu'!AE$10,4,IF('2.1 Data FSVA 2025 &amp; Bobot'!S263&gt;='2.4 Prioritas Individu'!AE$11,5,6))))))</f>
        <v/>
      </c>
      <c r="N263" s="64" t="str">
        <f>IF('2.1 Data FSVA 2025 &amp; Bobot'!U263="","",IF('2.1 Data FSVA 2025 &amp; Bobot'!U263&lt;'2.4 Prioritas Individu'!AF$7,1,IF('2.1 Data FSVA 2025 &amp; Bobot'!U263&lt;'2.4 Prioritas Individu'!AF$8,2,IF('2.1 Data FSVA 2025 &amp; Bobot'!U263&lt;'2.4 Prioritas Individu'!AF$9,3,IF('2.1 Data FSVA 2025 &amp; Bobot'!U263&lt;'2.4 Prioritas Individu'!AF$10,4,IF('2.1 Data FSVA 2025 &amp; Bobot'!U263&lt;'2.4 Prioritas Individu'!AF$11,5,6))))))</f>
        <v/>
      </c>
      <c r="O263" s="64" t="str">
        <f>IF('2.1 Data FSVA 2025 &amp; Bobot'!W263="","",IF('2.1 Data FSVA 2025 &amp; Bobot'!W263&gt;='2.4 Prioritas Individu'!AG$7,1,IF('2.1 Data FSVA 2025 &amp; Bobot'!W263&gt;='2.4 Prioritas Individu'!AG$8,2,IF('2.1 Data FSVA 2025 &amp; Bobot'!W263&gt;='2.4 Prioritas Individu'!AG$9,3,IF('2.1 Data FSVA 2025 &amp; Bobot'!W263&gt;='2.4 Prioritas Individu'!AG$10,4,IF('2.1 Data FSVA 2025 &amp; Bobot'!W263&gt;='2.4 Prioritas Individu'!AG$11,5,6))))))</f>
        <v/>
      </c>
      <c r="P263" s="64" t="str">
        <f>IF('2.1 Data FSVA 2025 &amp; Bobot'!Y263="","",IF('2.1 Data FSVA 2025 &amp; Bobot'!Y263&lt;'2.4 Prioritas Individu'!AH$7,1,IF('2.1 Data FSVA 2025 &amp; Bobot'!Y263&lt;'2.4 Prioritas Individu'!AH$8,2,IF('2.1 Data FSVA 2025 &amp; Bobot'!Y263&lt;'2.4 Prioritas Individu'!AH$9,3,IF('2.1 Data FSVA 2025 &amp; Bobot'!Y263&lt;'2.4 Prioritas Individu'!AH$10,4,IF('2.1 Data FSVA 2025 &amp; Bobot'!Y263&lt;'2.4 Prioritas Individu'!AH$11,5,6))))))</f>
        <v/>
      </c>
      <c r="Q263" s="64" t="str">
        <f>IF('2.1 Data FSVA 2025 &amp; Bobot'!AA263="","",IF('2.1 Data FSVA 2025 &amp; Bobot'!AA263&lt;'2.4 Prioritas Individu'!AI$7,1,IF('2.1 Data FSVA 2025 &amp; Bobot'!AA263&lt;'2.4 Prioritas Individu'!AI$8,2,IF('2.1 Data FSVA 2025 &amp; Bobot'!AA263&lt;'2.4 Prioritas Individu'!AI$9,3,IF('2.1 Data FSVA 2025 &amp; Bobot'!AA263&lt;'2.4 Prioritas Individu'!AI$10,4,IF('2.1 Data FSVA 2025 &amp; Bobot'!AA263&lt;'2.4 Prioritas Individu'!AI$11,5,6))))))</f>
        <v/>
      </c>
      <c r="R263" s="64" t="str">
        <f>IF('2.1 Data FSVA 2025 &amp; Bobot'!AC263="","",IF('2.1 Data FSVA 2025 &amp; Bobot'!AC263&gt;='2.4 Prioritas Individu'!AJ$7,1,IF('2.1 Data FSVA 2025 &amp; Bobot'!AC263&gt;='2.4 Prioritas Individu'!AJ$8,2,IF('2.1 Data FSVA 2025 &amp; Bobot'!AC263&gt;='2.4 Prioritas Individu'!AJ$9,3,4))))</f>
        <v/>
      </c>
      <c r="S263" s="4" t="str">
        <f>'2.3 Indeks &amp; Cut off Komposit'!U267</f>
        <v>-</v>
      </c>
      <c r="T263" s="1" t="str">
        <f t="shared" si="6"/>
        <v>-</v>
      </c>
      <c r="U263" s="64" t="str">
        <f t="shared" si="7"/>
        <v>-</v>
      </c>
    </row>
    <row r="264" spans="1:21" x14ac:dyDescent="0.3">
      <c r="A264" s="1" t="str">
        <f>IF('2.1 Data FSVA 2025 &amp; Bobot'!A264="","",'2.1 Data FSVA 2025 &amp; Bobot'!A264)</f>
        <v/>
      </c>
      <c r="B264" s="2" t="str">
        <f>IF('2.1 Data FSVA 2025 &amp; Bobot'!B264="","",'2.1 Data FSVA 2025 &amp; Bobot'!B264)</f>
        <v/>
      </c>
      <c r="C264" s="1" t="str">
        <f>IF('2.1 Data FSVA 2025 &amp; Bobot'!C264="","",'2.1 Data FSVA 2025 &amp; Bobot'!C264)</f>
        <v/>
      </c>
      <c r="D264" s="1" t="str">
        <f>IF('2.1 Data FSVA 2025 &amp; Bobot'!D264="","",'2.1 Data FSVA 2025 &amp; Bobot'!D264)</f>
        <v/>
      </c>
      <c r="E264" s="1" t="str">
        <f>IF('2.1 Data FSVA 2025 &amp; Bobot'!E264="","",'2.1 Data FSVA 2025 &amp; Bobot'!E264)</f>
        <v/>
      </c>
      <c r="F264" s="2" t="str">
        <f>IF('2.1 Data FSVA 2025 &amp; Bobot'!F264="","",'2.1 Data FSVA 2025 &amp; Bobot'!F264)</f>
        <v/>
      </c>
      <c r="G264" s="64" t="str">
        <f>IF('2.1 Data FSVA 2025 &amp; Bobot'!G264="","",IF('2.1 Data FSVA 2025 &amp; Bobot'!G264&gt;='2.4 Prioritas Individu'!$Y$7,1,IF('2.1 Data FSVA 2025 &amp; Bobot'!G264&gt;='2.4 Prioritas Individu'!$Y$8,2,IF('2.1 Data FSVA 2025 &amp; Bobot'!G264&gt;='2.4 Prioritas Individu'!$Y$9,3,IF('2.1 Data FSVA 2025 &amp; Bobot'!G264&gt;='2.4 Prioritas Individu'!$Y$10,4,IF('2.1 Data FSVA 2025 &amp; Bobot'!G264&gt;='2.4 Prioritas Individu'!$Y$11,5,6))))))</f>
        <v/>
      </c>
      <c r="H264" s="64" t="str">
        <f>IF('2.1 Data FSVA 2025 &amp; Bobot'!I264="","",IF('2.1 Data FSVA 2025 &amp; Bobot'!I264&lt;'2.4 Prioritas Individu'!$Z$7,1,IF('2.1 Data FSVA 2025 &amp; Bobot'!I264&lt;'2.4 Prioritas Individu'!$Z$8,2,IF('2.1 Data FSVA 2025 &amp; Bobot'!I264&lt;'2.4 Prioritas Individu'!$Z$9,3,IF('2.1 Data FSVA 2025 &amp; Bobot'!I264&lt;'2.4 Prioritas Individu'!$Z$10,4,IF('2.1 Data FSVA 2025 &amp; Bobot'!I264&lt;'2.4 Prioritas Individu'!$Z$11,5,6))))))</f>
        <v/>
      </c>
      <c r="I264" s="64" t="str">
        <f>IF('2.1 Data FSVA 2025 &amp; Bobot'!K264="","",IF('2.1 Data FSVA 2025 &amp; Bobot'!K264&lt;'2.4 Prioritas Individu'!AA$7,1,IF('2.1 Data FSVA 2025 &amp; Bobot'!K264&lt;'2.4 Prioritas Individu'!AA$8,2,IF('2.1 Data FSVA 2025 &amp; Bobot'!K264&lt;'2.4 Prioritas Individu'!AA$9,3,IF('2.1 Data FSVA 2025 &amp; Bobot'!K264&lt;'2.4 Prioritas Individu'!AA$10,4,IF('2.1 Data FSVA 2025 &amp; Bobot'!K264&lt;'2.4 Prioritas Individu'!AA$11,5,6))))))</f>
        <v/>
      </c>
      <c r="J264" s="64" t="str">
        <f>IF('2.1 Data FSVA 2025 &amp; Bobot'!M264="","",IF('2.1 Data FSVA 2025 &amp; Bobot'!M264&lt;'2.4 Prioritas Individu'!AB$7,1,IF('2.1 Data FSVA 2025 &amp; Bobot'!M264&lt;'2.4 Prioritas Individu'!AB$8,2,IF('2.1 Data FSVA 2025 &amp; Bobot'!M264&lt;'2.4 Prioritas Individu'!AB$9,3,IF('2.1 Data FSVA 2025 &amp; Bobot'!M264&lt;'2.4 Prioritas Individu'!AB$10,4,IF('2.1 Data FSVA 2025 &amp; Bobot'!M264&lt;'2.4 Prioritas Individu'!AB$11,5,6))))))</f>
        <v/>
      </c>
      <c r="K264" s="64" t="str">
        <f>IF('2.1 Data FSVA 2025 &amp; Bobot'!O264="","",IF('2.1 Data FSVA 2025 &amp; Bobot'!O264&gt;='2.4 Prioritas Individu'!AC$7,1,IF('2.1 Data FSVA 2025 &amp; Bobot'!O264&gt;='2.4 Prioritas Individu'!AC$8,2,IF('2.1 Data FSVA 2025 &amp; Bobot'!O264&gt;='2.4 Prioritas Individu'!AC$9,3,IF('2.1 Data FSVA 2025 &amp; Bobot'!O264&gt;='2.4 Prioritas Individu'!AC$10,4,IF('2.1 Data FSVA 2025 &amp; Bobot'!O264&gt;='2.4 Prioritas Individu'!AC$11,5,6))))))</f>
        <v/>
      </c>
      <c r="L264" s="64" t="str">
        <f>IF('2.1 Data FSVA 2025 &amp; Bobot'!Q264="","",IF('2.1 Data FSVA 2025 &amp; Bobot'!Q264&gt;='2.4 Prioritas Individu'!AD$7,1,IF('2.1 Data FSVA 2025 &amp; Bobot'!Q264&gt;='2.4 Prioritas Individu'!AD$8,2,IF('2.1 Data FSVA 2025 &amp; Bobot'!Q264&gt;='2.4 Prioritas Individu'!AD$9,3,IF('2.1 Data FSVA 2025 &amp; Bobot'!Q264&gt;='2.4 Prioritas Individu'!AD$10,4,IF('2.1 Data FSVA 2025 &amp; Bobot'!Q264&gt;='2.4 Prioritas Individu'!AD$11,5,6))))))</f>
        <v/>
      </c>
      <c r="M264" s="64" t="str">
        <f>IF('2.1 Data FSVA 2025 &amp; Bobot'!S264="","",IF('2.1 Data FSVA 2025 &amp; Bobot'!S264&gt;='2.4 Prioritas Individu'!AE$7,1,IF('2.1 Data FSVA 2025 &amp; Bobot'!S264&gt;='2.4 Prioritas Individu'!AE$8,2,IF('2.1 Data FSVA 2025 &amp; Bobot'!S264&gt;='2.4 Prioritas Individu'!AE$9,3,IF('2.1 Data FSVA 2025 &amp; Bobot'!S264&gt;='2.4 Prioritas Individu'!AE$10,4,IF('2.1 Data FSVA 2025 &amp; Bobot'!S264&gt;='2.4 Prioritas Individu'!AE$11,5,6))))))</f>
        <v/>
      </c>
      <c r="N264" s="64" t="str">
        <f>IF('2.1 Data FSVA 2025 &amp; Bobot'!U264="","",IF('2.1 Data FSVA 2025 &amp; Bobot'!U264&lt;'2.4 Prioritas Individu'!AF$7,1,IF('2.1 Data FSVA 2025 &amp; Bobot'!U264&lt;'2.4 Prioritas Individu'!AF$8,2,IF('2.1 Data FSVA 2025 &amp; Bobot'!U264&lt;'2.4 Prioritas Individu'!AF$9,3,IF('2.1 Data FSVA 2025 &amp; Bobot'!U264&lt;'2.4 Prioritas Individu'!AF$10,4,IF('2.1 Data FSVA 2025 &amp; Bobot'!U264&lt;'2.4 Prioritas Individu'!AF$11,5,6))))))</f>
        <v/>
      </c>
      <c r="O264" s="64" t="str">
        <f>IF('2.1 Data FSVA 2025 &amp; Bobot'!W264="","",IF('2.1 Data FSVA 2025 &amp; Bobot'!W264&gt;='2.4 Prioritas Individu'!AG$7,1,IF('2.1 Data FSVA 2025 &amp; Bobot'!W264&gt;='2.4 Prioritas Individu'!AG$8,2,IF('2.1 Data FSVA 2025 &amp; Bobot'!W264&gt;='2.4 Prioritas Individu'!AG$9,3,IF('2.1 Data FSVA 2025 &amp; Bobot'!W264&gt;='2.4 Prioritas Individu'!AG$10,4,IF('2.1 Data FSVA 2025 &amp; Bobot'!W264&gt;='2.4 Prioritas Individu'!AG$11,5,6))))))</f>
        <v/>
      </c>
      <c r="P264" s="64" t="str">
        <f>IF('2.1 Data FSVA 2025 &amp; Bobot'!Y264="","",IF('2.1 Data FSVA 2025 &amp; Bobot'!Y264&lt;'2.4 Prioritas Individu'!AH$7,1,IF('2.1 Data FSVA 2025 &amp; Bobot'!Y264&lt;'2.4 Prioritas Individu'!AH$8,2,IF('2.1 Data FSVA 2025 &amp; Bobot'!Y264&lt;'2.4 Prioritas Individu'!AH$9,3,IF('2.1 Data FSVA 2025 &amp; Bobot'!Y264&lt;'2.4 Prioritas Individu'!AH$10,4,IF('2.1 Data FSVA 2025 &amp; Bobot'!Y264&lt;'2.4 Prioritas Individu'!AH$11,5,6))))))</f>
        <v/>
      </c>
      <c r="Q264" s="64" t="str">
        <f>IF('2.1 Data FSVA 2025 &amp; Bobot'!AA264="","",IF('2.1 Data FSVA 2025 &amp; Bobot'!AA264&lt;'2.4 Prioritas Individu'!AI$7,1,IF('2.1 Data FSVA 2025 &amp; Bobot'!AA264&lt;'2.4 Prioritas Individu'!AI$8,2,IF('2.1 Data FSVA 2025 &amp; Bobot'!AA264&lt;'2.4 Prioritas Individu'!AI$9,3,IF('2.1 Data FSVA 2025 &amp; Bobot'!AA264&lt;'2.4 Prioritas Individu'!AI$10,4,IF('2.1 Data FSVA 2025 &amp; Bobot'!AA264&lt;'2.4 Prioritas Individu'!AI$11,5,6))))))</f>
        <v/>
      </c>
      <c r="R264" s="64" t="str">
        <f>IF('2.1 Data FSVA 2025 &amp; Bobot'!AC264="","",IF('2.1 Data FSVA 2025 &amp; Bobot'!AC264&gt;='2.4 Prioritas Individu'!AJ$7,1,IF('2.1 Data FSVA 2025 &amp; Bobot'!AC264&gt;='2.4 Prioritas Individu'!AJ$8,2,IF('2.1 Data FSVA 2025 &amp; Bobot'!AC264&gt;='2.4 Prioritas Individu'!AJ$9,3,4))))</f>
        <v/>
      </c>
      <c r="S264" s="4" t="str">
        <f>'2.3 Indeks &amp; Cut off Komposit'!U268</f>
        <v>-</v>
      </c>
      <c r="T264" s="1" t="str">
        <f t="shared" ref="T264:T327" si="8">IFERROR(RANK(S264,$S$7:$S$700,0),"-")</f>
        <v>-</v>
      </c>
      <c r="U264" s="64" t="str">
        <f t="shared" ref="U264:U327" si="9">(IF(S264="-","-",IF(S264&lt;=$X$7,1,IF(S264&lt;=$X$8,2,IF(S264&lt;=$X$9,3,IF(S264&lt;=$X$10,4,IF(S264&lt;=$X$11,5,6)))))))</f>
        <v>-</v>
      </c>
    </row>
    <row r="265" spans="1:21" x14ac:dyDescent="0.3">
      <c r="A265" s="1" t="str">
        <f>IF('2.1 Data FSVA 2025 &amp; Bobot'!A265="","",'2.1 Data FSVA 2025 &amp; Bobot'!A265)</f>
        <v/>
      </c>
      <c r="B265" s="2" t="str">
        <f>IF('2.1 Data FSVA 2025 &amp; Bobot'!B265="","",'2.1 Data FSVA 2025 &amp; Bobot'!B265)</f>
        <v/>
      </c>
      <c r="C265" s="1" t="str">
        <f>IF('2.1 Data FSVA 2025 &amp; Bobot'!C265="","",'2.1 Data FSVA 2025 &amp; Bobot'!C265)</f>
        <v/>
      </c>
      <c r="D265" s="1" t="str">
        <f>IF('2.1 Data FSVA 2025 &amp; Bobot'!D265="","",'2.1 Data FSVA 2025 &amp; Bobot'!D265)</f>
        <v/>
      </c>
      <c r="E265" s="1" t="str">
        <f>IF('2.1 Data FSVA 2025 &amp; Bobot'!E265="","",'2.1 Data FSVA 2025 &amp; Bobot'!E265)</f>
        <v/>
      </c>
      <c r="F265" s="2" t="str">
        <f>IF('2.1 Data FSVA 2025 &amp; Bobot'!F265="","",'2.1 Data FSVA 2025 &amp; Bobot'!F265)</f>
        <v/>
      </c>
      <c r="G265" s="64" t="str">
        <f>IF('2.1 Data FSVA 2025 &amp; Bobot'!G265="","",IF('2.1 Data FSVA 2025 &amp; Bobot'!G265&gt;='2.4 Prioritas Individu'!$Y$7,1,IF('2.1 Data FSVA 2025 &amp; Bobot'!G265&gt;='2.4 Prioritas Individu'!$Y$8,2,IF('2.1 Data FSVA 2025 &amp; Bobot'!G265&gt;='2.4 Prioritas Individu'!$Y$9,3,IF('2.1 Data FSVA 2025 &amp; Bobot'!G265&gt;='2.4 Prioritas Individu'!$Y$10,4,IF('2.1 Data FSVA 2025 &amp; Bobot'!G265&gt;='2.4 Prioritas Individu'!$Y$11,5,6))))))</f>
        <v/>
      </c>
      <c r="H265" s="64" t="str">
        <f>IF('2.1 Data FSVA 2025 &amp; Bobot'!I265="","",IF('2.1 Data FSVA 2025 &amp; Bobot'!I265&lt;'2.4 Prioritas Individu'!$Z$7,1,IF('2.1 Data FSVA 2025 &amp; Bobot'!I265&lt;'2.4 Prioritas Individu'!$Z$8,2,IF('2.1 Data FSVA 2025 &amp; Bobot'!I265&lt;'2.4 Prioritas Individu'!$Z$9,3,IF('2.1 Data FSVA 2025 &amp; Bobot'!I265&lt;'2.4 Prioritas Individu'!$Z$10,4,IF('2.1 Data FSVA 2025 &amp; Bobot'!I265&lt;'2.4 Prioritas Individu'!$Z$11,5,6))))))</f>
        <v/>
      </c>
      <c r="I265" s="64" t="str">
        <f>IF('2.1 Data FSVA 2025 &amp; Bobot'!K265="","",IF('2.1 Data FSVA 2025 &amp; Bobot'!K265&lt;'2.4 Prioritas Individu'!AA$7,1,IF('2.1 Data FSVA 2025 &amp; Bobot'!K265&lt;'2.4 Prioritas Individu'!AA$8,2,IF('2.1 Data FSVA 2025 &amp; Bobot'!K265&lt;'2.4 Prioritas Individu'!AA$9,3,IF('2.1 Data FSVA 2025 &amp; Bobot'!K265&lt;'2.4 Prioritas Individu'!AA$10,4,IF('2.1 Data FSVA 2025 &amp; Bobot'!K265&lt;'2.4 Prioritas Individu'!AA$11,5,6))))))</f>
        <v/>
      </c>
      <c r="J265" s="64" t="str">
        <f>IF('2.1 Data FSVA 2025 &amp; Bobot'!M265="","",IF('2.1 Data FSVA 2025 &amp; Bobot'!M265&lt;'2.4 Prioritas Individu'!AB$7,1,IF('2.1 Data FSVA 2025 &amp; Bobot'!M265&lt;'2.4 Prioritas Individu'!AB$8,2,IF('2.1 Data FSVA 2025 &amp; Bobot'!M265&lt;'2.4 Prioritas Individu'!AB$9,3,IF('2.1 Data FSVA 2025 &amp; Bobot'!M265&lt;'2.4 Prioritas Individu'!AB$10,4,IF('2.1 Data FSVA 2025 &amp; Bobot'!M265&lt;'2.4 Prioritas Individu'!AB$11,5,6))))))</f>
        <v/>
      </c>
      <c r="K265" s="64" t="str">
        <f>IF('2.1 Data FSVA 2025 &amp; Bobot'!O265="","",IF('2.1 Data FSVA 2025 &amp; Bobot'!O265&gt;='2.4 Prioritas Individu'!AC$7,1,IF('2.1 Data FSVA 2025 &amp; Bobot'!O265&gt;='2.4 Prioritas Individu'!AC$8,2,IF('2.1 Data FSVA 2025 &amp; Bobot'!O265&gt;='2.4 Prioritas Individu'!AC$9,3,IF('2.1 Data FSVA 2025 &amp; Bobot'!O265&gt;='2.4 Prioritas Individu'!AC$10,4,IF('2.1 Data FSVA 2025 &amp; Bobot'!O265&gt;='2.4 Prioritas Individu'!AC$11,5,6))))))</f>
        <v/>
      </c>
      <c r="L265" s="64" t="str">
        <f>IF('2.1 Data FSVA 2025 &amp; Bobot'!Q265="","",IF('2.1 Data FSVA 2025 &amp; Bobot'!Q265&gt;='2.4 Prioritas Individu'!AD$7,1,IF('2.1 Data FSVA 2025 &amp; Bobot'!Q265&gt;='2.4 Prioritas Individu'!AD$8,2,IF('2.1 Data FSVA 2025 &amp; Bobot'!Q265&gt;='2.4 Prioritas Individu'!AD$9,3,IF('2.1 Data FSVA 2025 &amp; Bobot'!Q265&gt;='2.4 Prioritas Individu'!AD$10,4,IF('2.1 Data FSVA 2025 &amp; Bobot'!Q265&gt;='2.4 Prioritas Individu'!AD$11,5,6))))))</f>
        <v/>
      </c>
      <c r="M265" s="64" t="str">
        <f>IF('2.1 Data FSVA 2025 &amp; Bobot'!S265="","",IF('2.1 Data FSVA 2025 &amp; Bobot'!S265&gt;='2.4 Prioritas Individu'!AE$7,1,IF('2.1 Data FSVA 2025 &amp; Bobot'!S265&gt;='2.4 Prioritas Individu'!AE$8,2,IF('2.1 Data FSVA 2025 &amp; Bobot'!S265&gt;='2.4 Prioritas Individu'!AE$9,3,IF('2.1 Data FSVA 2025 &amp; Bobot'!S265&gt;='2.4 Prioritas Individu'!AE$10,4,IF('2.1 Data FSVA 2025 &amp; Bobot'!S265&gt;='2.4 Prioritas Individu'!AE$11,5,6))))))</f>
        <v/>
      </c>
      <c r="N265" s="64" t="str">
        <f>IF('2.1 Data FSVA 2025 &amp; Bobot'!U265="","",IF('2.1 Data FSVA 2025 &amp; Bobot'!U265&lt;'2.4 Prioritas Individu'!AF$7,1,IF('2.1 Data FSVA 2025 &amp; Bobot'!U265&lt;'2.4 Prioritas Individu'!AF$8,2,IF('2.1 Data FSVA 2025 &amp; Bobot'!U265&lt;'2.4 Prioritas Individu'!AF$9,3,IF('2.1 Data FSVA 2025 &amp; Bobot'!U265&lt;'2.4 Prioritas Individu'!AF$10,4,IF('2.1 Data FSVA 2025 &amp; Bobot'!U265&lt;'2.4 Prioritas Individu'!AF$11,5,6))))))</f>
        <v/>
      </c>
      <c r="O265" s="64" t="str">
        <f>IF('2.1 Data FSVA 2025 &amp; Bobot'!W265="","",IF('2.1 Data FSVA 2025 &amp; Bobot'!W265&gt;='2.4 Prioritas Individu'!AG$7,1,IF('2.1 Data FSVA 2025 &amp; Bobot'!W265&gt;='2.4 Prioritas Individu'!AG$8,2,IF('2.1 Data FSVA 2025 &amp; Bobot'!W265&gt;='2.4 Prioritas Individu'!AG$9,3,IF('2.1 Data FSVA 2025 &amp; Bobot'!W265&gt;='2.4 Prioritas Individu'!AG$10,4,IF('2.1 Data FSVA 2025 &amp; Bobot'!W265&gt;='2.4 Prioritas Individu'!AG$11,5,6))))))</f>
        <v/>
      </c>
      <c r="P265" s="64" t="str">
        <f>IF('2.1 Data FSVA 2025 &amp; Bobot'!Y265="","",IF('2.1 Data FSVA 2025 &amp; Bobot'!Y265&lt;'2.4 Prioritas Individu'!AH$7,1,IF('2.1 Data FSVA 2025 &amp; Bobot'!Y265&lt;'2.4 Prioritas Individu'!AH$8,2,IF('2.1 Data FSVA 2025 &amp; Bobot'!Y265&lt;'2.4 Prioritas Individu'!AH$9,3,IF('2.1 Data FSVA 2025 &amp; Bobot'!Y265&lt;'2.4 Prioritas Individu'!AH$10,4,IF('2.1 Data FSVA 2025 &amp; Bobot'!Y265&lt;'2.4 Prioritas Individu'!AH$11,5,6))))))</f>
        <v/>
      </c>
      <c r="Q265" s="64" t="str">
        <f>IF('2.1 Data FSVA 2025 &amp; Bobot'!AA265="","",IF('2.1 Data FSVA 2025 &amp; Bobot'!AA265&lt;'2.4 Prioritas Individu'!AI$7,1,IF('2.1 Data FSVA 2025 &amp; Bobot'!AA265&lt;'2.4 Prioritas Individu'!AI$8,2,IF('2.1 Data FSVA 2025 &amp; Bobot'!AA265&lt;'2.4 Prioritas Individu'!AI$9,3,IF('2.1 Data FSVA 2025 &amp; Bobot'!AA265&lt;'2.4 Prioritas Individu'!AI$10,4,IF('2.1 Data FSVA 2025 &amp; Bobot'!AA265&lt;'2.4 Prioritas Individu'!AI$11,5,6))))))</f>
        <v/>
      </c>
      <c r="R265" s="64" t="str">
        <f>IF('2.1 Data FSVA 2025 &amp; Bobot'!AC265="","",IF('2.1 Data FSVA 2025 &amp; Bobot'!AC265&gt;='2.4 Prioritas Individu'!AJ$7,1,IF('2.1 Data FSVA 2025 &amp; Bobot'!AC265&gt;='2.4 Prioritas Individu'!AJ$8,2,IF('2.1 Data FSVA 2025 &amp; Bobot'!AC265&gt;='2.4 Prioritas Individu'!AJ$9,3,4))))</f>
        <v/>
      </c>
      <c r="S265" s="4" t="str">
        <f>'2.3 Indeks &amp; Cut off Komposit'!U269</f>
        <v>-</v>
      </c>
      <c r="T265" s="1" t="str">
        <f t="shared" si="8"/>
        <v>-</v>
      </c>
      <c r="U265" s="64" t="str">
        <f t="shared" si="9"/>
        <v>-</v>
      </c>
    </row>
    <row r="266" spans="1:21" x14ac:dyDescent="0.3">
      <c r="A266" s="1" t="str">
        <f>IF('2.1 Data FSVA 2025 &amp; Bobot'!A266="","",'2.1 Data FSVA 2025 &amp; Bobot'!A266)</f>
        <v/>
      </c>
      <c r="B266" s="2" t="str">
        <f>IF('2.1 Data FSVA 2025 &amp; Bobot'!B266="","",'2.1 Data FSVA 2025 &amp; Bobot'!B266)</f>
        <v/>
      </c>
      <c r="C266" s="1" t="str">
        <f>IF('2.1 Data FSVA 2025 &amp; Bobot'!C266="","",'2.1 Data FSVA 2025 &amp; Bobot'!C266)</f>
        <v/>
      </c>
      <c r="D266" s="1" t="str">
        <f>IF('2.1 Data FSVA 2025 &amp; Bobot'!D266="","",'2.1 Data FSVA 2025 &amp; Bobot'!D266)</f>
        <v/>
      </c>
      <c r="E266" s="1" t="str">
        <f>IF('2.1 Data FSVA 2025 &amp; Bobot'!E266="","",'2.1 Data FSVA 2025 &amp; Bobot'!E266)</f>
        <v/>
      </c>
      <c r="F266" s="2" t="str">
        <f>IF('2.1 Data FSVA 2025 &amp; Bobot'!F266="","",'2.1 Data FSVA 2025 &amp; Bobot'!F266)</f>
        <v/>
      </c>
      <c r="G266" s="64" t="str">
        <f>IF('2.1 Data FSVA 2025 &amp; Bobot'!G266="","",IF('2.1 Data FSVA 2025 &amp; Bobot'!G266&gt;='2.4 Prioritas Individu'!$Y$7,1,IF('2.1 Data FSVA 2025 &amp; Bobot'!G266&gt;='2.4 Prioritas Individu'!$Y$8,2,IF('2.1 Data FSVA 2025 &amp; Bobot'!G266&gt;='2.4 Prioritas Individu'!$Y$9,3,IF('2.1 Data FSVA 2025 &amp; Bobot'!G266&gt;='2.4 Prioritas Individu'!$Y$10,4,IF('2.1 Data FSVA 2025 &amp; Bobot'!G266&gt;='2.4 Prioritas Individu'!$Y$11,5,6))))))</f>
        <v/>
      </c>
      <c r="H266" s="64" t="str">
        <f>IF('2.1 Data FSVA 2025 &amp; Bobot'!I266="","",IF('2.1 Data FSVA 2025 &amp; Bobot'!I266&lt;'2.4 Prioritas Individu'!$Z$7,1,IF('2.1 Data FSVA 2025 &amp; Bobot'!I266&lt;'2.4 Prioritas Individu'!$Z$8,2,IF('2.1 Data FSVA 2025 &amp; Bobot'!I266&lt;'2.4 Prioritas Individu'!$Z$9,3,IF('2.1 Data FSVA 2025 &amp; Bobot'!I266&lt;'2.4 Prioritas Individu'!$Z$10,4,IF('2.1 Data FSVA 2025 &amp; Bobot'!I266&lt;'2.4 Prioritas Individu'!$Z$11,5,6))))))</f>
        <v/>
      </c>
      <c r="I266" s="64" t="str">
        <f>IF('2.1 Data FSVA 2025 &amp; Bobot'!K266="","",IF('2.1 Data FSVA 2025 &amp; Bobot'!K266&lt;'2.4 Prioritas Individu'!AA$7,1,IF('2.1 Data FSVA 2025 &amp; Bobot'!K266&lt;'2.4 Prioritas Individu'!AA$8,2,IF('2.1 Data FSVA 2025 &amp; Bobot'!K266&lt;'2.4 Prioritas Individu'!AA$9,3,IF('2.1 Data FSVA 2025 &amp; Bobot'!K266&lt;'2.4 Prioritas Individu'!AA$10,4,IF('2.1 Data FSVA 2025 &amp; Bobot'!K266&lt;'2.4 Prioritas Individu'!AA$11,5,6))))))</f>
        <v/>
      </c>
      <c r="J266" s="64" t="str">
        <f>IF('2.1 Data FSVA 2025 &amp; Bobot'!M266="","",IF('2.1 Data FSVA 2025 &amp; Bobot'!M266&lt;'2.4 Prioritas Individu'!AB$7,1,IF('2.1 Data FSVA 2025 &amp; Bobot'!M266&lt;'2.4 Prioritas Individu'!AB$8,2,IF('2.1 Data FSVA 2025 &amp; Bobot'!M266&lt;'2.4 Prioritas Individu'!AB$9,3,IF('2.1 Data FSVA 2025 &amp; Bobot'!M266&lt;'2.4 Prioritas Individu'!AB$10,4,IF('2.1 Data FSVA 2025 &amp; Bobot'!M266&lt;'2.4 Prioritas Individu'!AB$11,5,6))))))</f>
        <v/>
      </c>
      <c r="K266" s="64" t="str">
        <f>IF('2.1 Data FSVA 2025 &amp; Bobot'!O266="","",IF('2.1 Data FSVA 2025 &amp; Bobot'!O266&gt;='2.4 Prioritas Individu'!AC$7,1,IF('2.1 Data FSVA 2025 &amp; Bobot'!O266&gt;='2.4 Prioritas Individu'!AC$8,2,IF('2.1 Data FSVA 2025 &amp; Bobot'!O266&gt;='2.4 Prioritas Individu'!AC$9,3,IF('2.1 Data FSVA 2025 &amp; Bobot'!O266&gt;='2.4 Prioritas Individu'!AC$10,4,IF('2.1 Data FSVA 2025 &amp; Bobot'!O266&gt;='2.4 Prioritas Individu'!AC$11,5,6))))))</f>
        <v/>
      </c>
      <c r="L266" s="64" t="str">
        <f>IF('2.1 Data FSVA 2025 &amp; Bobot'!Q266="","",IF('2.1 Data FSVA 2025 &amp; Bobot'!Q266&gt;='2.4 Prioritas Individu'!AD$7,1,IF('2.1 Data FSVA 2025 &amp; Bobot'!Q266&gt;='2.4 Prioritas Individu'!AD$8,2,IF('2.1 Data FSVA 2025 &amp; Bobot'!Q266&gt;='2.4 Prioritas Individu'!AD$9,3,IF('2.1 Data FSVA 2025 &amp; Bobot'!Q266&gt;='2.4 Prioritas Individu'!AD$10,4,IF('2.1 Data FSVA 2025 &amp; Bobot'!Q266&gt;='2.4 Prioritas Individu'!AD$11,5,6))))))</f>
        <v/>
      </c>
      <c r="M266" s="64" t="str">
        <f>IF('2.1 Data FSVA 2025 &amp; Bobot'!S266="","",IF('2.1 Data FSVA 2025 &amp; Bobot'!S266&gt;='2.4 Prioritas Individu'!AE$7,1,IF('2.1 Data FSVA 2025 &amp; Bobot'!S266&gt;='2.4 Prioritas Individu'!AE$8,2,IF('2.1 Data FSVA 2025 &amp; Bobot'!S266&gt;='2.4 Prioritas Individu'!AE$9,3,IF('2.1 Data FSVA 2025 &amp; Bobot'!S266&gt;='2.4 Prioritas Individu'!AE$10,4,IF('2.1 Data FSVA 2025 &amp; Bobot'!S266&gt;='2.4 Prioritas Individu'!AE$11,5,6))))))</f>
        <v/>
      </c>
      <c r="N266" s="64" t="str">
        <f>IF('2.1 Data FSVA 2025 &amp; Bobot'!U266="","",IF('2.1 Data FSVA 2025 &amp; Bobot'!U266&lt;'2.4 Prioritas Individu'!AF$7,1,IF('2.1 Data FSVA 2025 &amp; Bobot'!U266&lt;'2.4 Prioritas Individu'!AF$8,2,IF('2.1 Data FSVA 2025 &amp; Bobot'!U266&lt;'2.4 Prioritas Individu'!AF$9,3,IF('2.1 Data FSVA 2025 &amp; Bobot'!U266&lt;'2.4 Prioritas Individu'!AF$10,4,IF('2.1 Data FSVA 2025 &amp; Bobot'!U266&lt;'2.4 Prioritas Individu'!AF$11,5,6))))))</f>
        <v/>
      </c>
      <c r="O266" s="64" t="str">
        <f>IF('2.1 Data FSVA 2025 &amp; Bobot'!W266="","",IF('2.1 Data FSVA 2025 &amp; Bobot'!W266&gt;='2.4 Prioritas Individu'!AG$7,1,IF('2.1 Data FSVA 2025 &amp; Bobot'!W266&gt;='2.4 Prioritas Individu'!AG$8,2,IF('2.1 Data FSVA 2025 &amp; Bobot'!W266&gt;='2.4 Prioritas Individu'!AG$9,3,IF('2.1 Data FSVA 2025 &amp; Bobot'!W266&gt;='2.4 Prioritas Individu'!AG$10,4,IF('2.1 Data FSVA 2025 &amp; Bobot'!W266&gt;='2.4 Prioritas Individu'!AG$11,5,6))))))</f>
        <v/>
      </c>
      <c r="P266" s="64" t="str">
        <f>IF('2.1 Data FSVA 2025 &amp; Bobot'!Y266="","",IF('2.1 Data FSVA 2025 &amp; Bobot'!Y266&lt;'2.4 Prioritas Individu'!AH$7,1,IF('2.1 Data FSVA 2025 &amp; Bobot'!Y266&lt;'2.4 Prioritas Individu'!AH$8,2,IF('2.1 Data FSVA 2025 &amp; Bobot'!Y266&lt;'2.4 Prioritas Individu'!AH$9,3,IF('2.1 Data FSVA 2025 &amp; Bobot'!Y266&lt;'2.4 Prioritas Individu'!AH$10,4,IF('2.1 Data FSVA 2025 &amp; Bobot'!Y266&lt;'2.4 Prioritas Individu'!AH$11,5,6))))))</f>
        <v/>
      </c>
      <c r="Q266" s="64" t="str">
        <f>IF('2.1 Data FSVA 2025 &amp; Bobot'!AA266="","",IF('2.1 Data FSVA 2025 &amp; Bobot'!AA266&lt;'2.4 Prioritas Individu'!AI$7,1,IF('2.1 Data FSVA 2025 &amp; Bobot'!AA266&lt;'2.4 Prioritas Individu'!AI$8,2,IF('2.1 Data FSVA 2025 &amp; Bobot'!AA266&lt;'2.4 Prioritas Individu'!AI$9,3,IF('2.1 Data FSVA 2025 &amp; Bobot'!AA266&lt;'2.4 Prioritas Individu'!AI$10,4,IF('2.1 Data FSVA 2025 &amp; Bobot'!AA266&lt;'2.4 Prioritas Individu'!AI$11,5,6))))))</f>
        <v/>
      </c>
      <c r="R266" s="64" t="str">
        <f>IF('2.1 Data FSVA 2025 &amp; Bobot'!AC266="","",IF('2.1 Data FSVA 2025 &amp; Bobot'!AC266&gt;='2.4 Prioritas Individu'!AJ$7,1,IF('2.1 Data FSVA 2025 &amp; Bobot'!AC266&gt;='2.4 Prioritas Individu'!AJ$8,2,IF('2.1 Data FSVA 2025 &amp; Bobot'!AC266&gt;='2.4 Prioritas Individu'!AJ$9,3,4))))</f>
        <v/>
      </c>
      <c r="S266" s="4" t="str">
        <f>'2.3 Indeks &amp; Cut off Komposit'!U270</f>
        <v>-</v>
      </c>
      <c r="T266" s="1" t="str">
        <f t="shared" si="8"/>
        <v>-</v>
      </c>
      <c r="U266" s="64" t="str">
        <f t="shared" si="9"/>
        <v>-</v>
      </c>
    </row>
    <row r="267" spans="1:21" x14ac:dyDescent="0.3">
      <c r="A267" s="1" t="str">
        <f>IF('2.1 Data FSVA 2025 &amp; Bobot'!A267="","",'2.1 Data FSVA 2025 &amp; Bobot'!A267)</f>
        <v/>
      </c>
      <c r="B267" s="2" t="str">
        <f>IF('2.1 Data FSVA 2025 &amp; Bobot'!B267="","",'2.1 Data FSVA 2025 &amp; Bobot'!B267)</f>
        <v/>
      </c>
      <c r="C267" s="1" t="str">
        <f>IF('2.1 Data FSVA 2025 &amp; Bobot'!C267="","",'2.1 Data FSVA 2025 &amp; Bobot'!C267)</f>
        <v/>
      </c>
      <c r="D267" s="1" t="str">
        <f>IF('2.1 Data FSVA 2025 &amp; Bobot'!D267="","",'2.1 Data FSVA 2025 &amp; Bobot'!D267)</f>
        <v/>
      </c>
      <c r="E267" s="1" t="str">
        <f>IF('2.1 Data FSVA 2025 &amp; Bobot'!E267="","",'2.1 Data FSVA 2025 &amp; Bobot'!E267)</f>
        <v/>
      </c>
      <c r="F267" s="2" t="str">
        <f>IF('2.1 Data FSVA 2025 &amp; Bobot'!F267="","",'2.1 Data FSVA 2025 &amp; Bobot'!F267)</f>
        <v/>
      </c>
      <c r="G267" s="64" t="str">
        <f>IF('2.1 Data FSVA 2025 &amp; Bobot'!G267="","",IF('2.1 Data FSVA 2025 &amp; Bobot'!G267&gt;='2.4 Prioritas Individu'!$Y$7,1,IF('2.1 Data FSVA 2025 &amp; Bobot'!G267&gt;='2.4 Prioritas Individu'!$Y$8,2,IF('2.1 Data FSVA 2025 &amp; Bobot'!G267&gt;='2.4 Prioritas Individu'!$Y$9,3,IF('2.1 Data FSVA 2025 &amp; Bobot'!G267&gt;='2.4 Prioritas Individu'!$Y$10,4,IF('2.1 Data FSVA 2025 &amp; Bobot'!G267&gt;='2.4 Prioritas Individu'!$Y$11,5,6))))))</f>
        <v/>
      </c>
      <c r="H267" s="64" t="str">
        <f>IF('2.1 Data FSVA 2025 &amp; Bobot'!I267="","",IF('2.1 Data FSVA 2025 &amp; Bobot'!I267&lt;'2.4 Prioritas Individu'!$Z$7,1,IF('2.1 Data FSVA 2025 &amp; Bobot'!I267&lt;'2.4 Prioritas Individu'!$Z$8,2,IF('2.1 Data FSVA 2025 &amp; Bobot'!I267&lt;'2.4 Prioritas Individu'!$Z$9,3,IF('2.1 Data FSVA 2025 &amp; Bobot'!I267&lt;'2.4 Prioritas Individu'!$Z$10,4,IF('2.1 Data FSVA 2025 &amp; Bobot'!I267&lt;'2.4 Prioritas Individu'!$Z$11,5,6))))))</f>
        <v/>
      </c>
      <c r="I267" s="64" t="str">
        <f>IF('2.1 Data FSVA 2025 &amp; Bobot'!K267="","",IF('2.1 Data FSVA 2025 &amp; Bobot'!K267&lt;'2.4 Prioritas Individu'!AA$7,1,IF('2.1 Data FSVA 2025 &amp; Bobot'!K267&lt;'2.4 Prioritas Individu'!AA$8,2,IF('2.1 Data FSVA 2025 &amp; Bobot'!K267&lt;'2.4 Prioritas Individu'!AA$9,3,IF('2.1 Data FSVA 2025 &amp; Bobot'!K267&lt;'2.4 Prioritas Individu'!AA$10,4,IF('2.1 Data FSVA 2025 &amp; Bobot'!K267&lt;'2.4 Prioritas Individu'!AA$11,5,6))))))</f>
        <v/>
      </c>
      <c r="J267" s="64" t="str">
        <f>IF('2.1 Data FSVA 2025 &amp; Bobot'!M267="","",IF('2.1 Data FSVA 2025 &amp; Bobot'!M267&lt;'2.4 Prioritas Individu'!AB$7,1,IF('2.1 Data FSVA 2025 &amp; Bobot'!M267&lt;'2.4 Prioritas Individu'!AB$8,2,IF('2.1 Data FSVA 2025 &amp; Bobot'!M267&lt;'2.4 Prioritas Individu'!AB$9,3,IF('2.1 Data FSVA 2025 &amp; Bobot'!M267&lt;'2.4 Prioritas Individu'!AB$10,4,IF('2.1 Data FSVA 2025 &amp; Bobot'!M267&lt;'2.4 Prioritas Individu'!AB$11,5,6))))))</f>
        <v/>
      </c>
      <c r="K267" s="64" t="str">
        <f>IF('2.1 Data FSVA 2025 &amp; Bobot'!O267="","",IF('2.1 Data FSVA 2025 &amp; Bobot'!O267&gt;='2.4 Prioritas Individu'!AC$7,1,IF('2.1 Data FSVA 2025 &amp; Bobot'!O267&gt;='2.4 Prioritas Individu'!AC$8,2,IF('2.1 Data FSVA 2025 &amp; Bobot'!O267&gt;='2.4 Prioritas Individu'!AC$9,3,IF('2.1 Data FSVA 2025 &amp; Bobot'!O267&gt;='2.4 Prioritas Individu'!AC$10,4,IF('2.1 Data FSVA 2025 &amp; Bobot'!O267&gt;='2.4 Prioritas Individu'!AC$11,5,6))))))</f>
        <v/>
      </c>
      <c r="L267" s="64" t="str">
        <f>IF('2.1 Data FSVA 2025 &amp; Bobot'!Q267="","",IF('2.1 Data FSVA 2025 &amp; Bobot'!Q267&gt;='2.4 Prioritas Individu'!AD$7,1,IF('2.1 Data FSVA 2025 &amp; Bobot'!Q267&gt;='2.4 Prioritas Individu'!AD$8,2,IF('2.1 Data FSVA 2025 &amp; Bobot'!Q267&gt;='2.4 Prioritas Individu'!AD$9,3,IF('2.1 Data FSVA 2025 &amp; Bobot'!Q267&gt;='2.4 Prioritas Individu'!AD$10,4,IF('2.1 Data FSVA 2025 &amp; Bobot'!Q267&gt;='2.4 Prioritas Individu'!AD$11,5,6))))))</f>
        <v/>
      </c>
      <c r="M267" s="64" t="str">
        <f>IF('2.1 Data FSVA 2025 &amp; Bobot'!S267="","",IF('2.1 Data FSVA 2025 &amp; Bobot'!S267&gt;='2.4 Prioritas Individu'!AE$7,1,IF('2.1 Data FSVA 2025 &amp; Bobot'!S267&gt;='2.4 Prioritas Individu'!AE$8,2,IF('2.1 Data FSVA 2025 &amp; Bobot'!S267&gt;='2.4 Prioritas Individu'!AE$9,3,IF('2.1 Data FSVA 2025 &amp; Bobot'!S267&gt;='2.4 Prioritas Individu'!AE$10,4,IF('2.1 Data FSVA 2025 &amp; Bobot'!S267&gt;='2.4 Prioritas Individu'!AE$11,5,6))))))</f>
        <v/>
      </c>
      <c r="N267" s="64" t="str">
        <f>IF('2.1 Data FSVA 2025 &amp; Bobot'!U267="","",IF('2.1 Data FSVA 2025 &amp; Bobot'!U267&lt;'2.4 Prioritas Individu'!AF$7,1,IF('2.1 Data FSVA 2025 &amp; Bobot'!U267&lt;'2.4 Prioritas Individu'!AF$8,2,IF('2.1 Data FSVA 2025 &amp; Bobot'!U267&lt;'2.4 Prioritas Individu'!AF$9,3,IF('2.1 Data FSVA 2025 &amp; Bobot'!U267&lt;'2.4 Prioritas Individu'!AF$10,4,IF('2.1 Data FSVA 2025 &amp; Bobot'!U267&lt;'2.4 Prioritas Individu'!AF$11,5,6))))))</f>
        <v/>
      </c>
      <c r="O267" s="64" t="str">
        <f>IF('2.1 Data FSVA 2025 &amp; Bobot'!W267="","",IF('2.1 Data FSVA 2025 &amp; Bobot'!W267&gt;='2.4 Prioritas Individu'!AG$7,1,IF('2.1 Data FSVA 2025 &amp; Bobot'!W267&gt;='2.4 Prioritas Individu'!AG$8,2,IF('2.1 Data FSVA 2025 &amp; Bobot'!W267&gt;='2.4 Prioritas Individu'!AG$9,3,IF('2.1 Data FSVA 2025 &amp; Bobot'!W267&gt;='2.4 Prioritas Individu'!AG$10,4,IF('2.1 Data FSVA 2025 &amp; Bobot'!W267&gt;='2.4 Prioritas Individu'!AG$11,5,6))))))</f>
        <v/>
      </c>
      <c r="P267" s="64" t="str">
        <f>IF('2.1 Data FSVA 2025 &amp; Bobot'!Y267="","",IF('2.1 Data FSVA 2025 &amp; Bobot'!Y267&lt;'2.4 Prioritas Individu'!AH$7,1,IF('2.1 Data FSVA 2025 &amp; Bobot'!Y267&lt;'2.4 Prioritas Individu'!AH$8,2,IF('2.1 Data FSVA 2025 &amp; Bobot'!Y267&lt;'2.4 Prioritas Individu'!AH$9,3,IF('2.1 Data FSVA 2025 &amp; Bobot'!Y267&lt;'2.4 Prioritas Individu'!AH$10,4,IF('2.1 Data FSVA 2025 &amp; Bobot'!Y267&lt;'2.4 Prioritas Individu'!AH$11,5,6))))))</f>
        <v/>
      </c>
      <c r="Q267" s="64" t="str">
        <f>IF('2.1 Data FSVA 2025 &amp; Bobot'!AA267="","",IF('2.1 Data FSVA 2025 &amp; Bobot'!AA267&lt;'2.4 Prioritas Individu'!AI$7,1,IF('2.1 Data FSVA 2025 &amp; Bobot'!AA267&lt;'2.4 Prioritas Individu'!AI$8,2,IF('2.1 Data FSVA 2025 &amp; Bobot'!AA267&lt;'2.4 Prioritas Individu'!AI$9,3,IF('2.1 Data FSVA 2025 &amp; Bobot'!AA267&lt;'2.4 Prioritas Individu'!AI$10,4,IF('2.1 Data FSVA 2025 &amp; Bobot'!AA267&lt;'2.4 Prioritas Individu'!AI$11,5,6))))))</f>
        <v/>
      </c>
      <c r="R267" s="64" t="str">
        <f>IF('2.1 Data FSVA 2025 &amp; Bobot'!AC267="","",IF('2.1 Data FSVA 2025 &amp; Bobot'!AC267&gt;='2.4 Prioritas Individu'!AJ$7,1,IF('2.1 Data FSVA 2025 &amp; Bobot'!AC267&gt;='2.4 Prioritas Individu'!AJ$8,2,IF('2.1 Data FSVA 2025 &amp; Bobot'!AC267&gt;='2.4 Prioritas Individu'!AJ$9,3,4))))</f>
        <v/>
      </c>
      <c r="S267" s="4" t="str">
        <f>'2.3 Indeks &amp; Cut off Komposit'!U271</f>
        <v>-</v>
      </c>
      <c r="T267" s="1" t="str">
        <f t="shared" si="8"/>
        <v>-</v>
      </c>
      <c r="U267" s="64" t="str">
        <f t="shared" si="9"/>
        <v>-</v>
      </c>
    </row>
    <row r="268" spans="1:21" x14ac:dyDescent="0.3">
      <c r="A268" s="1" t="str">
        <f>IF('2.1 Data FSVA 2025 &amp; Bobot'!A268="","",'2.1 Data FSVA 2025 &amp; Bobot'!A268)</f>
        <v/>
      </c>
      <c r="B268" s="2" t="str">
        <f>IF('2.1 Data FSVA 2025 &amp; Bobot'!B268="","",'2.1 Data FSVA 2025 &amp; Bobot'!B268)</f>
        <v/>
      </c>
      <c r="C268" s="1" t="str">
        <f>IF('2.1 Data FSVA 2025 &amp; Bobot'!C268="","",'2.1 Data FSVA 2025 &amp; Bobot'!C268)</f>
        <v/>
      </c>
      <c r="D268" s="1" t="str">
        <f>IF('2.1 Data FSVA 2025 &amp; Bobot'!D268="","",'2.1 Data FSVA 2025 &amp; Bobot'!D268)</f>
        <v/>
      </c>
      <c r="E268" s="1" t="str">
        <f>IF('2.1 Data FSVA 2025 &amp; Bobot'!E268="","",'2.1 Data FSVA 2025 &amp; Bobot'!E268)</f>
        <v/>
      </c>
      <c r="F268" s="2" t="str">
        <f>IF('2.1 Data FSVA 2025 &amp; Bobot'!F268="","",'2.1 Data FSVA 2025 &amp; Bobot'!F268)</f>
        <v/>
      </c>
      <c r="G268" s="64" t="str">
        <f>IF('2.1 Data FSVA 2025 &amp; Bobot'!G268="","",IF('2.1 Data FSVA 2025 &amp; Bobot'!G268&gt;='2.4 Prioritas Individu'!$Y$7,1,IF('2.1 Data FSVA 2025 &amp; Bobot'!G268&gt;='2.4 Prioritas Individu'!$Y$8,2,IF('2.1 Data FSVA 2025 &amp; Bobot'!G268&gt;='2.4 Prioritas Individu'!$Y$9,3,IF('2.1 Data FSVA 2025 &amp; Bobot'!G268&gt;='2.4 Prioritas Individu'!$Y$10,4,IF('2.1 Data FSVA 2025 &amp; Bobot'!G268&gt;='2.4 Prioritas Individu'!$Y$11,5,6))))))</f>
        <v/>
      </c>
      <c r="H268" s="64" t="str">
        <f>IF('2.1 Data FSVA 2025 &amp; Bobot'!I268="","",IF('2.1 Data FSVA 2025 &amp; Bobot'!I268&lt;'2.4 Prioritas Individu'!$Z$7,1,IF('2.1 Data FSVA 2025 &amp; Bobot'!I268&lt;'2.4 Prioritas Individu'!$Z$8,2,IF('2.1 Data FSVA 2025 &amp; Bobot'!I268&lt;'2.4 Prioritas Individu'!$Z$9,3,IF('2.1 Data FSVA 2025 &amp; Bobot'!I268&lt;'2.4 Prioritas Individu'!$Z$10,4,IF('2.1 Data FSVA 2025 &amp; Bobot'!I268&lt;'2.4 Prioritas Individu'!$Z$11,5,6))))))</f>
        <v/>
      </c>
      <c r="I268" s="64" t="str">
        <f>IF('2.1 Data FSVA 2025 &amp; Bobot'!K268="","",IF('2.1 Data FSVA 2025 &amp; Bobot'!K268&lt;'2.4 Prioritas Individu'!AA$7,1,IF('2.1 Data FSVA 2025 &amp; Bobot'!K268&lt;'2.4 Prioritas Individu'!AA$8,2,IF('2.1 Data FSVA 2025 &amp; Bobot'!K268&lt;'2.4 Prioritas Individu'!AA$9,3,IF('2.1 Data FSVA 2025 &amp; Bobot'!K268&lt;'2.4 Prioritas Individu'!AA$10,4,IF('2.1 Data FSVA 2025 &amp; Bobot'!K268&lt;'2.4 Prioritas Individu'!AA$11,5,6))))))</f>
        <v/>
      </c>
      <c r="J268" s="64" t="str">
        <f>IF('2.1 Data FSVA 2025 &amp; Bobot'!M268="","",IF('2.1 Data FSVA 2025 &amp; Bobot'!M268&lt;'2.4 Prioritas Individu'!AB$7,1,IF('2.1 Data FSVA 2025 &amp; Bobot'!M268&lt;'2.4 Prioritas Individu'!AB$8,2,IF('2.1 Data FSVA 2025 &amp; Bobot'!M268&lt;'2.4 Prioritas Individu'!AB$9,3,IF('2.1 Data FSVA 2025 &amp; Bobot'!M268&lt;'2.4 Prioritas Individu'!AB$10,4,IF('2.1 Data FSVA 2025 &amp; Bobot'!M268&lt;'2.4 Prioritas Individu'!AB$11,5,6))))))</f>
        <v/>
      </c>
      <c r="K268" s="64" t="str">
        <f>IF('2.1 Data FSVA 2025 &amp; Bobot'!O268="","",IF('2.1 Data FSVA 2025 &amp; Bobot'!O268&gt;='2.4 Prioritas Individu'!AC$7,1,IF('2.1 Data FSVA 2025 &amp; Bobot'!O268&gt;='2.4 Prioritas Individu'!AC$8,2,IF('2.1 Data FSVA 2025 &amp; Bobot'!O268&gt;='2.4 Prioritas Individu'!AC$9,3,IF('2.1 Data FSVA 2025 &amp; Bobot'!O268&gt;='2.4 Prioritas Individu'!AC$10,4,IF('2.1 Data FSVA 2025 &amp; Bobot'!O268&gt;='2.4 Prioritas Individu'!AC$11,5,6))))))</f>
        <v/>
      </c>
      <c r="L268" s="64" t="str">
        <f>IF('2.1 Data FSVA 2025 &amp; Bobot'!Q268="","",IF('2.1 Data FSVA 2025 &amp; Bobot'!Q268&gt;='2.4 Prioritas Individu'!AD$7,1,IF('2.1 Data FSVA 2025 &amp; Bobot'!Q268&gt;='2.4 Prioritas Individu'!AD$8,2,IF('2.1 Data FSVA 2025 &amp; Bobot'!Q268&gt;='2.4 Prioritas Individu'!AD$9,3,IF('2.1 Data FSVA 2025 &amp; Bobot'!Q268&gt;='2.4 Prioritas Individu'!AD$10,4,IF('2.1 Data FSVA 2025 &amp; Bobot'!Q268&gt;='2.4 Prioritas Individu'!AD$11,5,6))))))</f>
        <v/>
      </c>
      <c r="M268" s="64" t="str">
        <f>IF('2.1 Data FSVA 2025 &amp; Bobot'!S268="","",IF('2.1 Data FSVA 2025 &amp; Bobot'!S268&gt;='2.4 Prioritas Individu'!AE$7,1,IF('2.1 Data FSVA 2025 &amp; Bobot'!S268&gt;='2.4 Prioritas Individu'!AE$8,2,IF('2.1 Data FSVA 2025 &amp; Bobot'!S268&gt;='2.4 Prioritas Individu'!AE$9,3,IF('2.1 Data FSVA 2025 &amp; Bobot'!S268&gt;='2.4 Prioritas Individu'!AE$10,4,IF('2.1 Data FSVA 2025 &amp; Bobot'!S268&gt;='2.4 Prioritas Individu'!AE$11,5,6))))))</f>
        <v/>
      </c>
      <c r="N268" s="64" t="str">
        <f>IF('2.1 Data FSVA 2025 &amp; Bobot'!U268="","",IF('2.1 Data FSVA 2025 &amp; Bobot'!U268&lt;'2.4 Prioritas Individu'!AF$7,1,IF('2.1 Data FSVA 2025 &amp; Bobot'!U268&lt;'2.4 Prioritas Individu'!AF$8,2,IF('2.1 Data FSVA 2025 &amp; Bobot'!U268&lt;'2.4 Prioritas Individu'!AF$9,3,IF('2.1 Data FSVA 2025 &amp; Bobot'!U268&lt;'2.4 Prioritas Individu'!AF$10,4,IF('2.1 Data FSVA 2025 &amp; Bobot'!U268&lt;'2.4 Prioritas Individu'!AF$11,5,6))))))</f>
        <v/>
      </c>
      <c r="O268" s="64" t="str">
        <f>IF('2.1 Data FSVA 2025 &amp; Bobot'!W268="","",IF('2.1 Data FSVA 2025 &amp; Bobot'!W268&gt;='2.4 Prioritas Individu'!AG$7,1,IF('2.1 Data FSVA 2025 &amp; Bobot'!W268&gt;='2.4 Prioritas Individu'!AG$8,2,IF('2.1 Data FSVA 2025 &amp; Bobot'!W268&gt;='2.4 Prioritas Individu'!AG$9,3,IF('2.1 Data FSVA 2025 &amp; Bobot'!W268&gt;='2.4 Prioritas Individu'!AG$10,4,IF('2.1 Data FSVA 2025 &amp; Bobot'!W268&gt;='2.4 Prioritas Individu'!AG$11,5,6))))))</f>
        <v/>
      </c>
      <c r="P268" s="64" t="str">
        <f>IF('2.1 Data FSVA 2025 &amp; Bobot'!Y268="","",IF('2.1 Data FSVA 2025 &amp; Bobot'!Y268&lt;'2.4 Prioritas Individu'!AH$7,1,IF('2.1 Data FSVA 2025 &amp; Bobot'!Y268&lt;'2.4 Prioritas Individu'!AH$8,2,IF('2.1 Data FSVA 2025 &amp; Bobot'!Y268&lt;'2.4 Prioritas Individu'!AH$9,3,IF('2.1 Data FSVA 2025 &amp; Bobot'!Y268&lt;'2.4 Prioritas Individu'!AH$10,4,IF('2.1 Data FSVA 2025 &amp; Bobot'!Y268&lt;'2.4 Prioritas Individu'!AH$11,5,6))))))</f>
        <v/>
      </c>
      <c r="Q268" s="64" t="str">
        <f>IF('2.1 Data FSVA 2025 &amp; Bobot'!AA268="","",IF('2.1 Data FSVA 2025 &amp; Bobot'!AA268&lt;'2.4 Prioritas Individu'!AI$7,1,IF('2.1 Data FSVA 2025 &amp; Bobot'!AA268&lt;'2.4 Prioritas Individu'!AI$8,2,IF('2.1 Data FSVA 2025 &amp; Bobot'!AA268&lt;'2.4 Prioritas Individu'!AI$9,3,IF('2.1 Data FSVA 2025 &amp; Bobot'!AA268&lt;'2.4 Prioritas Individu'!AI$10,4,IF('2.1 Data FSVA 2025 &amp; Bobot'!AA268&lt;'2.4 Prioritas Individu'!AI$11,5,6))))))</f>
        <v/>
      </c>
      <c r="R268" s="64" t="str">
        <f>IF('2.1 Data FSVA 2025 &amp; Bobot'!AC268="","",IF('2.1 Data FSVA 2025 &amp; Bobot'!AC268&gt;='2.4 Prioritas Individu'!AJ$7,1,IF('2.1 Data FSVA 2025 &amp; Bobot'!AC268&gt;='2.4 Prioritas Individu'!AJ$8,2,IF('2.1 Data FSVA 2025 &amp; Bobot'!AC268&gt;='2.4 Prioritas Individu'!AJ$9,3,4))))</f>
        <v/>
      </c>
      <c r="S268" s="4" t="str">
        <f>'2.3 Indeks &amp; Cut off Komposit'!U272</f>
        <v>-</v>
      </c>
      <c r="T268" s="1" t="str">
        <f t="shared" si="8"/>
        <v>-</v>
      </c>
      <c r="U268" s="64" t="str">
        <f t="shared" si="9"/>
        <v>-</v>
      </c>
    </row>
    <row r="269" spans="1:21" x14ac:dyDescent="0.3">
      <c r="A269" s="1" t="str">
        <f>IF('2.1 Data FSVA 2025 &amp; Bobot'!A269="","",'2.1 Data FSVA 2025 &amp; Bobot'!A269)</f>
        <v/>
      </c>
      <c r="B269" s="2" t="str">
        <f>IF('2.1 Data FSVA 2025 &amp; Bobot'!B269="","",'2.1 Data FSVA 2025 &amp; Bobot'!B269)</f>
        <v/>
      </c>
      <c r="C269" s="1" t="str">
        <f>IF('2.1 Data FSVA 2025 &amp; Bobot'!C269="","",'2.1 Data FSVA 2025 &amp; Bobot'!C269)</f>
        <v/>
      </c>
      <c r="D269" s="1" t="str">
        <f>IF('2.1 Data FSVA 2025 &amp; Bobot'!D269="","",'2.1 Data FSVA 2025 &amp; Bobot'!D269)</f>
        <v/>
      </c>
      <c r="E269" s="1" t="str">
        <f>IF('2.1 Data FSVA 2025 &amp; Bobot'!E269="","",'2.1 Data FSVA 2025 &amp; Bobot'!E269)</f>
        <v/>
      </c>
      <c r="F269" s="2" t="str">
        <f>IF('2.1 Data FSVA 2025 &amp; Bobot'!F269="","",'2.1 Data FSVA 2025 &amp; Bobot'!F269)</f>
        <v/>
      </c>
      <c r="G269" s="64" t="str">
        <f>IF('2.1 Data FSVA 2025 &amp; Bobot'!G269="","",IF('2.1 Data FSVA 2025 &amp; Bobot'!G269&gt;='2.4 Prioritas Individu'!$Y$7,1,IF('2.1 Data FSVA 2025 &amp; Bobot'!G269&gt;='2.4 Prioritas Individu'!$Y$8,2,IF('2.1 Data FSVA 2025 &amp; Bobot'!G269&gt;='2.4 Prioritas Individu'!$Y$9,3,IF('2.1 Data FSVA 2025 &amp; Bobot'!G269&gt;='2.4 Prioritas Individu'!$Y$10,4,IF('2.1 Data FSVA 2025 &amp; Bobot'!G269&gt;='2.4 Prioritas Individu'!$Y$11,5,6))))))</f>
        <v/>
      </c>
      <c r="H269" s="64" t="str">
        <f>IF('2.1 Data FSVA 2025 &amp; Bobot'!I269="","",IF('2.1 Data FSVA 2025 &amp; Bobot'!I269&lt;'2.4 Prioritas Individu'!$Z$7,1,IF('2.1 Data FSVA 2025 &amp; Bobot'!I269&lt;'2.4 Prioritas Individu'!$Z$8,2,IF('2.1 Data FSVA 2025 &amp; Bobot'!I269&lt;'2.4 Prioritas Individu'!$Z$9,3,IF('2.1 Data FSVA 2025 &amp; Bobot'!I269&lt;'2.4 Prioritas Individu'!$Z$10,4,IF('2.1 Data FSVA 2025 &amp; Bobot'!I269&lt;'2.4 Prioritas Individu'!$Z$11,5,6))))))</f>
        <v/>
      </c>
      <c r="I269" s="64" t="str">
        <f>IF('2.1 Data FSVA 2025 &amp; Bobot'!K269="","",IF('2.1 Data FSVA 2025 &amp; Bobot'!K269&lt;'2.4 Prioritas Individu'!AA$7,1,IF('2.1 Data FSVA 2025 &amp; Bobot'!K269&lt;'2.4 Prioritas Individu'!AA$8,2,IF('2.1 Data FSVA 2025 &amp; Bobot'!K269&lt;'2.4 Prioritas Individu'!AA$9,3,IF('2.1 Data FSVA 2025 &amp; Bobot'!K269&lt;'2.4 Prioritas Individu'!AA$10,4,IF('2.1 Data FSVA 2025 &amp; Bobot'!K269&lt;'2.4 Prioritas Individu'!AA$11,5,6))))))</f>
        <v/>
      </c>
      <c r="J269" s="64" t="str">
        <f>IF('2.1 Data FSVA 2025 &amp; Bobot'!M269="","",IF('2.1 Data FSVA 2025 &amp; Bobot'!M269&lt;'2.4 Prioritas Individu'!AB$7,1,IF('2.1 Data FSVA 2025 &amp; Bobot'!M269&lt;'2.4 Prioritas Individu'!AB$8,2,IF('2.1 Data FSVA 2025 &amp; Bobot'!M269&lt;'2.4 Prioritas Individu'!AB$9,3,IF('2.1 Data FSVA 2025 &amp; Bobot'!M269&lt;'2.4 Prioritas Individu'!AB$10,4,IF('2.1 Data FSVA 2025 &amp; Bobot'!M269&lt;'2.4 Prioritas Individu'!AB$11,5,6))))))</f>
        <v/>
      </c>
      <c r="K269" s="64" t="str">
        <f>IF('2.1 Data FSVA 2025 &amp; Bobot'!O269="","",IF('2.1 Data FSVA 2025 &amp; Bobot'!O269&gt;='2.4 Prioritas Individu'!AC$7,1,IF('2.1 Data FSVA 2025 &amp; Bobot'!O269&gt;='2.4 Prioritas Individu'!AC$8,2,IF('2.1 Data FSVA 2025 &amp; Bobot'!O269&gt;='2.4 Prioritas Individu'!AC$9,3,IF('2.1 Data FSVA 2025 &amp; Bobot'!O269&gt;='2.4 Prioritas Individu'!AC$10,4,IF('2.1 Data FSVA 2025 &amp; Bobot'!O269&gt;='2.4 Prioritas Individu'!AC$11,5,6))))))</f>
        <v/>
      </c>
      <c r="L269" s="64" t="str">
        <f>IF('2.1 Data FSVA 2025 &amp; Bobot'!Q269="","",IF('2.1 Data FSVA 2025 &amp; Bobot'!Q269&gt;='2.4 Prioritas Individu'!AD$7,1,IF('2.1 Data FSVA 2025 &amp; Bobot'!Q269&gt;='2.4 Prioritas Individu'!AD$8,2,IF('2.1 Data FSVA 2025 &amp; Bobot'!Q269&gt;='2.4 Prioritas Individu'!AD$9,3,IF('2.1 Data FSVA 2025 &amp; Bobot'!Q269&gt;='2.4 Prioritas Individu'!AD$10,4,IF('2.1 Data FSVA 2025 &amp; Bobot'!Q269&gt;='2.4 Prioritas Individu'!AD$11,5,6))))))</f>
        <v/>
      </c>
      <c r="M269" s="64" t="str">
        <f>IF('2.1 Data FSVA 2025 &amp; Bobot'!S269="","",IF('2.1 Data FSVA 2025 &amp; Bobot'!S269&gt;='2.4 Prioritas Individu'!AE$7,1,IF('2.1 Data FSVA 2025 &amp; Bobot'!S269&gt;='2.4 Prioritas Individu'!AE$8,2,IF('2.1 Data FSVA 2025 &amp; Bobot'!S269&gt;='2.4 Prioritas Individu'!AE$9,3,IF('2.1 Data FSVA 2025 &amp; Bobot'!S269&gt;='2.4 Prioritas Individu'!AE$10,4,IF('2.1 Data FSVA 2025 &amp; Bobot'!S269&gt;='2.4 Prioritas Individu'!AE$11,5,6))))))</f>
        <v/>
      </c>
      <c r="N269" s="64" t="str">
        <f>IF('2.1 Data FSVA 2025 &amp; Bobot'!U269="","",IF('2.1 Data FSVA 2025 &amp; Bobot'!U269&lt;'2.4 Prioritas Individu'!AF$7,1,IF('2.1 Data FSVA 2025 &amp; Bobot'!U269&lt;'2.4 Prioritas Individu'!AF$8,2,IF('2.1 Data FSVA 2025 &amp; Bobot'!U269&lt;'2.4 Prioritas Individu'!AF$9,3,IF('2.1 Data FSVA 2025 &amp; Bobot'!U269&lt;'2.4 Prioritas Individu'!AF$10,4,IF('2.1 Data FSVA 2025 &amp; Bobot'!U269&lt;'2.4 Prioritas Individu'!AF$11,5,6))))))</f>
        <v/>
      </c>
      <c r="O269" s="64" t="str">
        <f>IF('2.1 Data FSVA 2025 &amp; Bobot'!W269="","",IF('2.1 Data FSVA 2025 &amp; Bobot'!W269&gt;='2.4 Prioritas Individu'!AG$7,1,IF('2.1 Data FSVA 2025 &amp; Bobot'!W269&gt;='2.4 Prioritas Individu'!AG$8,2,IF('2.1 Data FSVA 2025 &amp; Bobot'!W269&gt;='2.4 Prioritas Individu'!AG$9,3,IF('2.1 Data FSVA 2025 &amp; Bobot'!W269&gt;='2.4 Prioritas Individu'!AG$10,4,IF('2.1 Data FSVA 2025 &amp; Bobot'!W269&gt;='2.4 Prioritas Individu'!AG$11,5,6))))))</f>
        <v/>
      </c>
      <c r="P269" s="64" t="str">
        <f>IF('2.1 Data FSVA 2025 &amp; Bobot'!Y269="","",IF('2.1 Data FSVA 2025 &amp; Bobot'!Y269&lt;'2.4 Prioritas Individu'!AH$7,1,IF('2.1 Data FSVA 2025 &amp; Bobot'!Y269&lt;'2.4 Prioritas Individu'!AH$8,2,IF('2.1 Data FSVA 2025 &amp; Bobot'!Y269&lt;'2.4 Prioritas Individu'!AH$9,3,IF('2.1 Data FSVA 2025 &amp; Bobot'!Y269&lt;'2.4 Prioritas Individu'!AH$10,4,IF('2.1 Data FSVA 2025 &amp; Bobot'!Y269&lt;'2.4 Prioritas Individu'!AH$11,5,6))))))</f>
        <v/>
      </c>
      <c r="Q269" s="64" t="str">
        <f>IF('2.1 Data FSVA 2025 &amp; Bobot'!AA269="","",IF('2.1 Data FSVA 2025 &amp; Bobot'!AA269&lt;'2.4 Prioritas Individu'!AI$7,1,IF('2.1 Data FSVA 2025 &amp; Bobot'!AA269&lt;'2.4 Prioritas Individu'!AI$8,2,IF('2.1 Data FSVA 2025 &amp; Bobot'!AA269&lt;'2.4 Prioritas Individu'!AI$9,3,IF('2.1 Data FSVA 2025 &amp; Bobot'!AA269&lt;'2.4 Prioritas Individu'!AI$10,4,IF('2.1 Data FSVA 2025 &amp; Bobot'!AA269&lt;'2.4 Prioritas Individu'!AI$11,5,6))))))</f>
        <v/>
      </c>
      <c r="R269" s="64" t="str">
        <f>IF('2.1 Data FSVA 2025 &amp; Bobot'!AC269="","",IF('2.1 Data FSVA 2025 &amp; Bobot'!AC269&gt;='2.4 Prioritas Individu'!AJ$7,1,IF('2.1 Data FSVA 2025 &amp; Bobot'!AC269&gt;='2.4 Prioritas Individu'!AJ$8,2,IF('2.1 Data FSVA 2025 &amp; Bobot'!AC269&gt;='2.4 Prioritas Individu'!AJ$9,3,4))))</f>
        <v/>
      </c>
      <c r="S269" s="4" t="str">
        <f>'2.3 Indeks &amp; Cut off Komposit'!U273</f>
        <v>-</v>
      </c>
      <c r="T269" s="1" t="str">
        <f t="shared" si="8"/>
        <v>-</v>
      </c>
      <c r="U269" s="64" t="str">
        <f t="shared" si="9"/>
        <v>-</v>
      </c>
    </row>
    <row r="270" spans="1:21" x14ac:dyDescent="0.3">
      <c r="A270" s="1" t="str">
        <f>IF('2.1 Data FSVA 2025 &amp; Bobot'!A270="","",'2.1 Data FSVA 2025 &amp; Bobot'!A270)</f>
        <v/>
      </c>
      <c r="B270" s="2" t="str">
        <f>IF('2.1 Data FSVA 2025 &amp; Bobot'!B270="","",'2.1 Data FSVA 2025 &amp; Bobot'!B270)</f>
        <v/>
      </c>
      <c r="C270" s="1" t="str">
        <f>IF('2.1 Data FSVA 2025 &amp; Bobot'!C270="","",'2.1 Data FSVA 2025 &amp; Bobot'!C270)</f>
        <v/>
      </c>
      <c r="D270" s="1" t="str">
        <f>IF('2.1 Data FSVA 2025 &amp; Bobot'!D270="","",'2.1 Data FSVA 2025 &amp; Bobot'!D270)</f>
        <v/>
      </c>
      <c r="E270" s="1" t="str">
        <f>IF('2.1 Data FSVA 2025 &amp; Bobot'!E270="","",'2.1 Data FSVA 2025 &amp; Bobot'!E270)</f>
        <v/>
      </c>
      <c r="F270" s="2" t="str">
        <f>IF('2.1 Data FSVA 2025 &amp; Bobot'!F270="","",'2.1 Data FSVA 2025 &amp; Bobot'!F270)</f>
        <v/>
      </c>
      <c r="G270" s="64" t="str">
        <f>IF('2.1 Data FSVA 2025 &amp; Bobot'!G270="","",IF('2.1 Data FSVA 2025 &amp; Bobot'!G270&gt;='2.4 Prioritas Individu'!$Y$7,1,IF('2.1 Data FSVA 2025 &amp; Bobot'!G270&gt;='2.4 Prioritas Individu'!$Y$8,2,IF('2.1 Data FSVA 2025 &amp; Bobot'!G270&gt;='2.4 Prioritas Individu'!$Y$9,3,IF('2.1 Data FSVA 2025 &amp; Bobot'!G270&gt;='2.4 Prioritas Individu'!$Y$10,4,IF('2.1 Data FSVA 2025 &amp; Bobot'!G270&gt;='2.4 Prioritas Individu'!$Y$11,5,6))))))</f>
        <v/>
      </c>
      <c r="H270" s="64" t="str">
        <f>IF('2.1 Data FSVA 2025 &amp; Bobot'!I270="","",IF('2.1 Data FSVA 2025 &amp; Bobot'!I270&lt;'2.4 Prioritas Individu'!$Z$7,1,IF('2.1 Data FSVA 2025 &amp; Bobot'!I270&lt;'2.4 Prioritas Individu'!$Z$8,2,IF('2.1 Data FSVA 2025 &amp; Bobot'!I270&lt;'2.4 Prioritas Individu'!$Z$9,3,IF('2.1 Data FSVA 2025 &amp; Bobot'!I270&lt;'2.4 Prioritas Individu'!$Z$10,4,IF('2.1 Data FSVA 2025 &amp; Bobot'!I270&lt;'2.4 Prioritas Individu'!$Z$11,5,6))))))</f>
        <v/>
      </c>
      <c r="I270" s="64" t="str">
        <f>IF('2.1 Data FSVA 2025 &amp; Bobot'!K270="","",IF('2.1 Data FSVA 2025 &amp; Bobot'!K270&lt;'2.4 Prioritas Individu'!AA$7,1,IF('2.1 Data FSVA 2025 &amp; Bobot'!K270&lt;'2.4 Prioritas Individu'!AA$8,2,IF('2.1 Data FSVA 2025 &amp; Bobot'!K270&lt;'2.4 Prioritas Individu'!AA$9,3,IF('2.1 Data FSVA 2025 &amp; Bobot'!K270&lt;'2.4 Prioritas Individu'!AA$10,4,IF('2.1 Data FSVA 2025 &amp; Bobot'!K270&lt;'2.4 Prioritas Individu'!AA$11,5,6))))))</f>
        <v/>
      </c>
      <c r="J270" s="64" t="str">
        <f>IF('2.1 Data FSVA 2025 &amp; Bobot'!M270="","",IF('2.1 Data FSVA 2025 &amp; Bobot'!M270&lt;'2.4 Prioritas Individu'!AB$7,1,IF('2.1 Data FSVA 2025 &amp; Bobot'!M270&lt;'2.4 Prioritas Individu'!AB$8,2,IF('2.1 Data FSVA 2025 &amp; Bobot'!M270&lt;'2.4 Prioritas Individu'!AB$9,3,IF('2.1 Data FSVA 2025 &amp; Bobot'!M270&lt;'2.4 Prioritas Individu'!AB$10,4,IF('2.1 Data FSVA 2025 &amp; Bobot'!M270&lt;'2.4 Prioritas Individu'!AB$11,5,6))))))</f>
        <v/>
      </c>
      <c r="K270" s="64" t="str">
        <f>IF('2.1 Data FSVA 2025 &amp; Bobot'!O270="","",IF('2.1 Data FSVA 2025 &amp; Bobot'!O270&gt;='2.4 Prioritas Individu'!AC$7,1,IF('2.1 Data FSVA 2025 &amp; Bobot'!O270&gt;='2.4 Prioritas Individu'!AC$8,2,IF('2.1 Data FSVA 2025 &amp; Bobot'!O270&gt;='2.4 Prioritas Individu'!AC$9,3,IF('2.1 Data FSVA 2025 &amp; Bobot'!O270&gt;='2.4 Prioritas Individu'!AC$10,4,IF('2.1 Data FSVA 2025 &amp; Bobot'!O270&gt;='2.4 Prioritas Individu'!AC$11,5,6))))))</f>
        <v/>
      </c>
      <c r="L270" s="64" t="str">
        <f>IF('2.1 Data FSVA 2025 &amp; Bobot'!Q270="","",IF('2.1 Data FSVA 2025 &amp; Bobot'!Q270&gt;='2.4 Prioritas Individu'!AD$7,1,IF('2.1 Data FSVA 2025 &amp; Bobot'!Q270&gt;='2.4 Prioritas Individu'!AD$8,2,IF('2.1 Data FSVA 2025 &amp; Bobot'!Q270&gt;='2.4 Prioritas Individu'!AD$9,3,IF('2.1 Data FSVA 2025 &amp; Bobot'!Q270&gt;='2.4 Prioritas Individu'!AD$10,4,IF('2.1 Data FSVA 2025 &amp; Bobot'!Q270&gt;='2.4 Prioritas Individu'!AD$11,5,6))))))</f>
        <v/>
      </c>
      <c r="M270" s="64" t="str">
        <f>IF('2.1 Data FSVA 2025 &amp; Bobot'!S270="","",IF('2.1 Data FSVA 2025 &amp; Bobot'!S270&gt;='2.4 Prioritas Individu'!AE$7,1,IF('2.1 Data FSVA 2025 &amp; Bobot'!S270&gt;='2.4 Prioritas Individu'!AE$8,2,IF('2.1 Data FSVA 2025 &amp; Bobot'!S270&gt;='2.4 Prioritas Individu'!AE$9,3,IF('2.1 Data FSVA 2025 &amp; Bobot'!S270&gt;='2.4 Prioritas Individu'!AE$10,4,IF('2.1 Data FSVA 2025 &amp; Bobot'!S270&gt;='2.4 Prioritas Individu'!AE$11,5,6))))))</f>
        <v/>
      </c>
      <c r="N270" s="64" t="str">
        <f>IF('2.1 Data FSVA 2025 &amp; Bobot'!U270="","",IF('2.1 Data FSVA 2025 &amp; Bobot'!U270&lt;'2.4 Prioritas Individu'!AF$7,1,IF('2.1 Data FSVA 2025 &amp; Bobot'!U270&lt;'2.4 Prioritas Individu'!AF$8,2,IF('2.1 Data FSVA 2025 &amp; Bobot'!U270&lt;'2.4 Prioritas Individu'!AF$9,3,IF('2.1 Data FSVA 2025 &amp; Bobot'!U270&lt;'2.4 Prioritas Individu'!AF$10,4,IF('2.1 Data FSVA 2025 &amp; Bobot'!U270&lt;'2.4 Prioritas Individu'!AF$11,5,6))))))</f>
        <v/>
      </c>
      <c r="O270" s="64" t="str">
        <f>IF('2.1 Data FSVA 2025 &amp; Bobot'!W270="","",IF('2.1 Data FSVA 2025 &amp; Bobot'!W270&gt;='2.4 Prioritas Individu'!AG$7,1,IF('2.1 Data FSVA 2025 &amp; Bobot'!W270&gt;='2.4 Prioritas Individu'!AG$8,2,IF('2.1 Data FSVA 2025 &amp; Bobot'!W270&gt;='2.4 Prioritas Individu'!AG$9,3,IF('2.1 Data FSVA 2025 &amp; Bobot'!W270&gt;='2.4 Prioritas Individu'!AG$10,4,IF('2.1 Data FSVA 2025 &amp; Bobot'!W270&gt;='2.4 Prioritas Individu'!AG$11,5,6))))))</f>
        <v/>
      </c>
      <c r="P270" s="64" t="str">
        <f>IF('2.1 Data FSVA 2025 &amp; Bobot'!Y270="","",IF('2.1 Data FSVA 2025 &amp; Bobot'!Y270&lt;'2.4 Prioritas Individu'!AH$7,1,IF('2.1 Data FSVA 2025 &amp; Bobot'!Y270&lt;'2.4 Prioritas Individu'!AH$8,2,IF('2.1 Data FSVA 2025 &amp; Bobot'!Y270&lt;'2.4 Prioritas Individu'!AH$9,3,IF('2.1 Data FSVA 2025 &amp; Bobot'!Y270&lt;'2.4 Prioritas Individu'!AH$10,4,IF('2.1 Data FSVA 2025 &amp; Bobot'!Y270&lt;'2.4 Prioritas Individu'!AH$11,5,6))))))</f>
        <v/>
      </c>
      <c r="Q270" s="64" t="str">
        <f>IF('2.1 Data FSVA 2025 &amp; Bobot'!AA270="","",IF('2.1 Data FSVA 2025 &amp; Bobot'!AA270&lt;'2.4 Prioritas Individu'!AI$7,1,IF('2.1 Data FSVA 2025 &amp; Bobot'!AA270&lt;'2.4 Prioritas Individu'!AI$8,2,IF('2.1 Data FSVA 2025 &amp; Bobot'!AA270&lt;'2.4 Prioritas Individu'!AI$9,3,IF('2.1 Data FSVA 2025 &amp; Bobot'!AA270&lt;'2.4 Prioritas Individu'!AI$10,4,IF('2.1 Data FSVA 2025 &amp; Bobot'!AA270&lt;'2.4 Prioritas Individu'!AI$11,5,6))))))</f>
        <v/>
      </c>
      <c r="R270" s="64" t="str">
        <f>IF('2.1 Data FSVA 2025 &amp; Bobot'!AC270="","",IF('2.1 Data FSVA 2025 &amp; Bobot'!AC270&gt;='2.4 Prioritas Individu'!AJ$7,1,IF('2.1 Data FSVA 2025 &amp; Bobot'!AC270&gt;='2.4 Prioritas Individu'!AJ$8,2,IF('2.1 Data FSVA 2025 &amp; Bobot'!AC270&gt;='2.4 Prioritas Individu'!AJ$9,3,4))))</f>
        <v/>
      </c>
      <c r="S270" s="4" t="str">
        <f>'2.3 Indeks &amp; Cut off Komposit'!U274</f>
        <v>-</v>
      </c>
      <c r="T270" s="1" t="str">
        <f t="shared" si="8"/>
        <v>-</v>
      </c>
      <c r="U270" s="64" t="str">
        <f t="shared" si="9"/>
        <v>-</v>
      </c>
    </row>
    <row r="271" spans="1:21" x14ac:dyDescent="0.3">
      <c r="A271" s="1" t="str">
        <f>IF('2.1 Data FSVA 2025 &amp; Bobot'!A271="","",'2.1 Data FSVA 2025 &amp; Bobot'!A271)</f>
        <v/>
      </c>
      <c r="B271" s="2" t="str">
        <f>IF('2.1 Data FSVA 2025 &amp; Bobot'!B271="","",'2.1 Data FSVA 2025 &amp; Bobot'!B271)</f>
        <v/>
      </c>
      <c r="C271" s="1" t="str">
        <f>IF('2.1 Data FSVA 2025 &amp; Bobot'!C271="","",'2.1 Data FSVA 2025 &amp; Bobot'!C271)</f>
        <v/>
      </c>
      <c r="D271" s="1" t="str">
        <f>IF('2.1 Data FSVA 2025 &amp; Bobot'!D271="","",'2.1 Data FSVA 2025 &amp; Bobot'!D271)</f>
        <v/>
      </c>
      <c r="E271" s="1" t="str">
        <f>IF('2.1 Data FSVA 2025 &amp; Bobot'!E271="","",'2.1 Data FSVA 2025 &amp; Bobot'!E271)</f>
        <v/>
      </c>
      <c r="F271" s="2" t="str">
        <f>IF('2.1 Data FSVA 2025 &amp; Bobot'!F271="","",'2.1 Data FSVA 2025 &amp; Bobot'!F271)</f>
        <v/>
      </c>
      <c r="G271" s="64" t="str">
        <f>IF('2.1 Data FSVA 2025 &amp; Bobot'!G271="","",IF('2.1 Data FSVA 2025 &amp; Bobot'!G271&gt;='2.4 Prioritas Individu'!$Y$7,1,IF('2.1 Data FSVA 2025 &amp; Bobot'!G271&gt;='2.4 Prioritas Individu'!$Y$8,2,IF('2.1 Data FSVA 2025 &amp; Bobot'!G271&gt;='2.4 Prioritas Individu'!$Y$9,3,IF('2.1 Data FSVA 2025 &amp; Bobot'!G271&gt;='2.4 Prioritas Individu'!$Y$10,4,IF('2.1 Data FSVA 2025 &amp; Bobot'!G271&gt;='2.4 Prioritas Individu'!$Y$11,5,6))))))</f>
        <v/>
      </c>
      <c r="H271" s="64" t="str">
        <f>IF('2.1 Data FSVA 2025 &amp; Bobot'!I271="","",IF('2.1 Data FSVA 2025 &amp; Bobot'!I271&lt;'2.4 Prioritas Individu'!$Z$7,1,IF('2.1 Data FSVA 2025 &amp; Bobot'!I271&lt;'2.4 Prioritas Individu'!$Z$8,2,IF('2.1 Data FSVA 2025 &amp; Bobot'!I271&lt;'2.4 Prioritas Individu'!$Z$9,3,IF('2.1 Data FSVA 2025 &amp; Bobot'!I271&lt;'2.4 Prioritas Individu'!$Z$10,4,IF('2.1 Data FSVA 2025 &amp; Bobot'!I271&lt;'2.4 Prioritas Individu'!$Z$11,5,6))))))</f>
        <v/>
      </c>
      <c r="I271" s="64" t="str">
        <f>IF('2.1 Data FSVA 2025 &amp; Bobot'!K271="","",IF('2.1 Data FSVA 2025 &amp; Bobot'!K271&lt;'2.4 Prioritas Individu'!AA$7,1,IF('2.1 Data FSVA 2025 &amp; Bobot'!K271&lt;'2.4 Prioritas Individu'!AA$8,2,IF('2.1 Data FSVA 2025 &amp; Bobot'!K271&lt;'2.4 Prioritas Individu'!AA$9,3,IF('2.1 Data FSVA 2025 &amp; Bobot'!K271&lt;'2.4 Prioritas Individu'!AA$10,4,IF('2.1 Data FSVA 2025 &amp; Bobot'!K271&lt;'2.4 Prioritas Individu'!AA$11,5,6))))))</f>
        <v/>
      </c>
      <c r="J271" s="64" t="str">
        <f>IF('2.1 Data FSVA 2025 &amp; Bobot'!M271="","",IF('2.1 Data FSVA 2025 &amp; Bobot'!M271&lt;'2.4 Prioritas Individu'!AB$7,1,IF('2.1 Data FSVA 2025 &amp; Bobot'!M271&lt;'2.4 Prioritas Individu'!AB$8,2,IF('2.1 Data FSVA 2025 &amp; Bobot'!M271&lt;'2.4 Prioritas Individu'!AB$9,3,IF('2.1 Data FSVA 2025 &amp; Bobot'!M271&lt;'2.4 Prioritas Individu'!AB$10,4,IF('2.1 Data FSVA 2025 &amp; Bobot'!M271&lt;'2.4 Prioritas Individu'!AB$11,5,6))))))</f>
        <v/>
      </c>
      <c r="K271" s="64" t="str">
        <f>IF('2.1 Data FSVA 2025 &amp; Bobot'!O271="","",IF('2.1 Data FSVA 2025 &amp; Bobot'!O271&gt;='2.4 Prioritas Individu'!AC$7,1,IF('2.1 Data FSVA 2025 &amp; Bobot'!O271&gt;='2.4 Prioritas Individu'!AC$8,2,IF('2.1 Data FSVA 2025 &amp; Bobot'!O271&gt;='2.4 Prioritas Individu'!AC$9,3,IF('2.1 Data FSVA 2025 &amp; Bobot'!O271&gt;='2.4 Prioritas Individu'!AC$10,4,IF('2.1 Data FSVA 2025 &amp; Bobot'!O271&gt;='2.4 Prioritas Individu'!AC$11,5,6))))))</f>
        <v/>
      </c>
      <c r="L271" s="64" t="str">
        <f>IF('2.1 Data FSVA 2025 &amp; Bobot'!Q271="","",IF('2.1 Data FSVA 2025 &amp; Bobot'!Q271&gt;='2.4 Prioritas Individu'!AD$7,1,IF('2.1 Data FSVA 2025 &amp; Bobot'!Q271&gt;='2.4 Prioritas Individu'!AD$8,2,IF('2.1 Data FSVA 2025 &amp; Bobot'!Q271&gt;='2.4 Prioritas Individu'!AD$9,3,IF('2.1 Data FSVA 2025 &amp; Bobot'!Q271&gt;='2.4 Prioritas Individu'!AD$10,4,IF('2.1 Data FSVA 2025 &amp; Bobot'!Q271&gt;='2.4 Prioritas Individu'!AD$11,5,6))))))</f>
        <v/>
      </c>
      <c r="M271" s="64" t="str">
        <f>IF('2.1 Data FSVA 2025 &amp; Bobot'!S271="","",IF('2.1 Data FSVA 2025 &amp; Bobot'!S271&gt;='2.4 Prioritas Individu'!AE$7,1,IF('2.1 Data FSVA 2025 &amp; Bobot'!S271&gt;='2.4 Prioritas Individu'!AE$8,2,IF('2.1 Data FSVA 2025 &amp; Bobot'!S271&gt;='2.4 Prioritas Individu'!AE$9,3,IF('2.1 Data FSVA 2025 &amp; Bobot'!S271&gt;='2.4 Prioritas Individu'!AE$10,4,IF('2.1 Data FSVA 2025 &amp; Bobot'!S271&gt;='2.4 Prioritas Individu'!AE$11,5,6))))))</f>
        <v/>
      </c>
      <c r="N271" s="64" t="str">
        <f>IF('2.1 Data FSVA 2025 &amp; Bobot'!U271="","",IF('2.1 Data FSVA 2025 &amp; Bobot'!U271&lt;'2.4 Prioritas Individu'!AF$7,1,IF('2.1 Data FSVA 2025 &amp; Bobot'!U271&lt;'2.4 Prioritas Individu'!AF$8,2,IF('2.1 Data FSVA 2025 &amp; Bobot'!U271&lt;'2.4 Prioritas Individu'!AF$9,3,IF('2.1 Data FSVA 2025 &amp; Bobot'!U271&lt;'2.4 Prioritas Individu'!AF$10,4,IF('2.1 Data FSVA 2025 &amp; Bobot'!U271&lt;'2.4 Prioritas Individu'!AF$11,5,6))))))</f>
        <v/>
      </c>
      <c r="O271" s="64" t="str">
        <f>IF('2.1 Data FSVA 2025 &amp; Bobot'!W271="","",IF('2.1 Data FSVA 2025 &amp; Bobot'!W271&gt;='2.4 Prioritas Individu'!AG$7,1,IF('2.1 Data FSVA 2025 &amp; Bobot'!W271&gt;='2.4 Prioritas Individu'!AG$8,2,IF('2.1 Data FSVA 2025 &amp; Bobot'!W271&gt;='2.4 Prioritas Individu'!AG$9,3,IF('2.1 Data FSVA 2025 &amp; Bobot'!W271&gt;='2.4 Prioritas Individu'!AG$10,4,IF('2.1 Data FSVA 2025 &amp; Bobot'!W271&gt;='2.4 Prioritas Individu'!AG$11,5,6))))))</f>
        <v/>
      </c>
      <c r="P271" s="64" t="str">
        <f>IF('2.1 Data FSVA 2025 &amp; Bobot'!Y271="","",IF('2.1 Data FSVA 2025 &amp; Bobot'!Y271&lt;'2.4 Prioritas Individu'!AH$7,1,IF('2.1 Data FSVA 2025 &amp; Bobot'!Y271&lt;'2.4 Prioritas Individu'!AH$8,2,IF('2.1 Data FSVA 2025 &amp; Bobot'!Y271&lt;'2.4 Prioritas Individu'!AH$9,3,IF('2.1 Data FSVA 2025 &amp; Bobot'!Y271&lt;'2.4 Prioritas Individu'!AH$10,4,IF('2.1 Data FSVA 2025 &amp; Bobot'!Y271&lt;'2.4 Prioritas Individu'!AH$11,5,6))))))</f>
        <v/>
      </c>
      <c r="Q271" s="64" t="str">
        <f>IF('2.1 Data FSVA 2025 &amp; Bobot'!AA271="","",IF('2.1 Data FSVA 2025 &amp; Bobot'!AA271&lt;'2.4 Prioritas Individu'!AI$7,1,IF('2.1 Data FSVA 2025 &amp; Bobot'!AA271&lt;'2.4 Prioritas Individu'!AI$8,2,IF('2.1 Data FSVA 2025 &amp; Bobot'!AA271&lt;'2.4 Prioritas Individu'!AI$9,3,IF('2.1 Data FSVA 2025 &amp; Bobot'!AA271&lt;'2.4 Prioritas Individu'!AI$10,4,IF('2.1 Data FSVA 2025 &amp; Bobot'!AA271&lt;'2.4 Prioritas Individu'!AI$11,5,6))))))</f>
        <v/>
      </c>
      <c r="R271" s="64" t="str">
        <f>IF('2.1 Data FSVA 2025 &amp; Bobot'!AC271="","",IF('2.1 Data FSVA 2025 &amp; Bobot'!AC271&gt;='2.4 Prioritas Individu'!AJ$7,1,IF('2.1 Data FSVA 2025 &amp; Bobot'!AC271&gt;='2.4 Prioritas Individu'!AJ$8,2,IF('2.1 Data FSVA 2025 &amp; Bobot'!AC271&gt;='2.4 Prioritas Individu'!AJ$9,3,4))))</f>
        <v/>
      </c>
      <c r="S271" s="4" t="str">
        <f>'2.3 Indeks &amp; Cut off Komposit'!U275</f>
        <v>-</v>
      </c>
      <c r="T271" s="1" t="str">
        <f t="shared" si="8"/>
        <v>-</v>
      </c>
      <c r="U271" s="64" t="str">
        <f t="shared" si="9"/>
        <v>-</v>
      </c>
    </row>
    <row r="272" spans="1:21" x14ac:dyDescent="0.3">
      <c r="A272" s="1" t="str">
        <f>IF('2.1 Data FSVA 2025 &amp; Bobot'!A272="","",'2.1 Data FSVA 2025 &amp; Bobot'!A272)</f>
        <v/>
      </c>
      <c r="B272" s="2" t="str">
        <f>IF('2.1 Data FSVA 2025 &amp; Bobot'!B272="","",'2.1 Data FSVA 2025 &amp; Bobot'!B272)</f>
        <v/>
      </c>
      <c r="C272" s="1" t="str">
        <f>IF('2.1 Data FSVA 2025 &amp; Bobot'!C272="","",'2.1 Data FSVA 2025 &amp; Bobot'!C272)</f>
        <v/>
      </c>
      <c r="D272" s="1" t="str">
        <f>IF('2.1 Data FSVA 2025 &amp; Bobot'!D272="","",'2.1 Data FSVA 2025 &amp; Bobot'!D272)</f>
        <v/>
      </c>
      <c r="E272" s="1" t="str">
        <f>IF('2.1 Data FSVA 2025 &amp; Bobot'!E272="","",'2.1 Data FSVA 2025 &amp; Bobot'!E272)</f>
        <v/>
      </c>
      <c r="F272" s="2" t="str">
        <f>IF('2.1 Data FSVA 2025 &amp; Bobot'!F272="","",'2.1 Data FSVA 2025 &amp; Bobot'!F272)</f>
        <v/>
      </c>
      <c r="G272" s="64" t="str">
        <f>IF('2.1 Data FSVA 2025 &amp; Bobot'!G272="","",IF('2.1 Data FSVA 2025 &amp; Bobot'!G272&gt;='2.4 Prioritas Individu'!$Y$7,1,IF('2.1 Data FSVA 2025 &amp; Bobot'!G272&gt;='2.4 Prioritas Individu'!$Y$8,2,IF('2.1 Data FSVA 2025 &amp; Bobot'!G272&gt;='2.4 Prioritas Individu'!$Y$9,3,IF('2.1 Data FSVA 2025 &amp; Bobot'!G272&gt;='2.4 Prioritas Individu'!$Y$10,4,IF('2.1 Data FSVA 2025 &amp; Bobot'!G272&gt;='2.4 Prioritas Individu'!$Y$11,5,6))))))</f>
        <v/>
      </c>
      <c r="H272" s="64" t="str">
        <f>IF('2.1 Data FSVA 2025 &amp; Bobot'!I272="","",IF('2.1 Data FSVA 2025 &amp; Bobot'!I272&lt;'2.4 Prioritas Individu'!$Z$7,1,IF('2.1 Data FSVA 2025 &amp; Bobot'!I272&lt;'2.4 Prioritas Individu'!$Z$8,2,IF('2.1 Data FSVA 2025 &amp; Bobot'!I272&lt;'2.4 Prioritas Individu'!$Z$9,3,IF('2.1 Data FSVA 2025 &amp; Bobot'!I272&lt;'2.4 Prioritas Individu'!$Z$10,4,IF('2.1 Data FSVA 2025 &amp; Bobot'!I272&lt;'2.4 Prioritas Individu'!$Z$11,5,6))))))</f>
        <v/>
      </c>
      <c r="I272" s="64" t="str">
        <f>IF('2.1 Data FSVA 2025 &amp; Bobot'!K272="","",IF('2.1 Data FSVA 2025 &amp; Bobot'!K272&lt;'2.4 Prioritas Individu'!AA$7,1,IF('2.1 Data FSVA 2025 &amp; Bobot'!K272&lt;'2.4 Prioritas Individu'!AA$8,2,IF('2.1 Data FSVA 2025 &amp; Bobot'!K272&lt;'2.4 Prioritas Individu'!AA$9,3,IF('2.1 Data FSVA 2025 &amp; Bobot'!K272&lt;'2.4 Prioritas Individu'!AA$10,4,IF('2.1 Data FSVA 2025 &amp; Bobot'!K272&lt;'2.4 Prioritas Individu'!AA$11,5,6))))))</f>
        <v/>
      </c>
      <c r="J272" s="64" t="str">
        <f>IF('2.1 Data FSVA 2025 &amp; Bobot'!M272="","",IF('2.1 Data FSVA 2025 &amp; Bobot'!M272&lt;'2.4 Prioritas Individu'!AB$7,1,IF('2.1 Data FSVA 2025 &amp; Bobot'!M272&lt;'2.4 Prioritas Individu'!AB$8,2,IF('2.1 Data FSVA 2025 &amp; Bobot'!M272&lt;'2.4 Prioritas Individu'!AB$9,3,IF('2.1 Data FSVA 2025 &amp; Bobot'!M272&lt;'2.4 Prioritas Individu'!AB$10,4,IF('2.1 Data FSVA 2025 &amp; Bobot'!M272&lt;'2.4 Prioritas Individu'!AB$11,5,6))))))</f>
        <v/>
      </c>
      <c r="K272" s="64" t="str">
        <f>IF('2.1 Data FSVA 2025 &amp; Bobot'!O272="","",IF('2.1 Data FSVA 2025 &amp; Bobot'!O272&gt;='2.4 Prioritas Individu'!AC$7,1,IF('2.1 Data FSVA 2025 &amp; Bobot'!O272&gt;='2.4 Prioritas Individu'!AC$8,2,IF('2.1 Data FSVA 2025 &amp; Bobot'!O272&gt;='2.4 Prioritas Individu'!AC$9,3,IF('2.1 Data FSVA 2025 &amp; Bobot'!O272&gt;='2.4 Prioritas Individu'!AC$10,4,IF('2.1 Data FSVA 2025 &amp; Bobot'!O272&gt;='2.4 Prioritas Individu'!AC$11,5,6))))))</f>
        <v/>
      </c>
      <c r="L272" s="64" t="str">
        <f>IF('2.1 Data FSVA 2025 &amp; Bobot'!Q272="","",IF('2.1 Data FSVA 2025 &amp; Bobot'!Q272&gt;='2.4 Prioritas Individu'!AD$7,1,IF('2.1 Data FSVA 2025 &amp; Bobot'!Q272&gt;='2.4 Prioritas Individu'!AD$8,2,IF('2.1 Data FSVA 2025 &amp; Bobot'!Q272&gt;='2.4 Prioritas Individu'!AD$9,3,IF('2.1 Data FSVA 2025 &amp; Bobot'!Q272&gt;='2.4 Prioritas Individu'!AD$10,4,IF('2.1 Data FSVA 2025 &amp; Bobot'!Q272&gt;='2.4 Prioritas Individu'!AD$11,5,6))))))</f>
        <v/>
      </c>
      <c r="M272" s="64" t="str">
        <f>IF('2.1 Data FSVA 2025 &amp; Bobot'!S272="","",IF('2.1 Data FSVA 2025 &amp; Bobot'!S272&gt;='2.4 Prioritas Individu'!AE$7,1,IF('2.1 Data FSVA 2025 &amp; Bobot'!S272&gt;='2.4 Prioritas Individu'!AE$8,2,IF('2.1 Data FSVA 2025 &amp; Bobot'!S272&gt;='2.4 Prioritas Individu'!AE$9,3,IF('2.1 Data FSVA 2025 &amp; Bobot'!S272&gt;='2.4 Prioritas Individu'!AE$10,4,IF('2.1 Data FSVA 2025 &amp; Bobot'!S272&gt;='2.4 Prioritas Individu'!AE$11,5,6))))))</f>
        <v/>
      </c>
      <c r="N272" s="64" t="str">
        <f>IF('2.1 Data FSVA 2025 &amp; Bobot'!U272="","",IF('2.1 Data FSVA 2025 &amp; Bobot'!U272&lt;'2.4 Prioritas Individu'!AF$7,1,IF('2.1 Data FSVA 2025 &amp; Bobot'!U272&lt;'2.4 Prioritas Individu'!AF$8,2,IF('2.1 Data FSVA 2025 &amp; Bobot'!U272&lt;'2.4 Prioritas Individu'!AF$9,3,IF('2.1 Data FSVA 2025 &amp; Bobot'!U272&lt;'2.4 Prioritas Individu'!AF$10,4,IF('2.1 Data FSVA 2025 &amp; Bobot'!U272&lt;'2.4 Prioritas Individu'!AF$11,5,6))))))</f>
        <v/>
      </c>
      <c r="O272" s="64" t="str">
        <f>IF('2.1 Data FSVA 2025 &amp; Bobot'!W272="","",IF('2.1 Data FSVA 2025 &amp; Bobot'!W272&gt;='2.4 Prioritas Individu'!AG$7,1,IF('2.1 Data FSVA 2025 &amp; Bobot'!W272&gt;='2.4 Prioritas Individu'!AG$8,2,IF('2.1 Data FSVA 2025 &amp; Bobot'!W272&gt;='2.4 Prioritas Individu'!AG$9,3,IF('2.1 Data FSVA 2025 &amp; Bobot'!W272&gt;='2.4 Prioritas Individu'!AG$10,4,IF('2.1 Data FSVA 2025 &amp; Bobot'!W272&gt;='2.4 Prioritas Individu'!AG$11,5,6))))))</f>
        <v/>
      </c>
      <c r="P272" s="64" t="str">
        <f>IF('2.1 Data FSVA 2025 &amp; Bobot'!Y272="","",IF('2.1 Data FSVA 2025 &amp; Bobot'!Y272&lt;'2.4 Prioritas Individu'!AH$7,1,IF('2.1 Data FSVA 2025 &amp; Bobot'!Y272&lt;'2.4 Prioritas Individu'!AH$8,2,IF('2.1 Data FSVA 2025 &amp; Bobot'!Y272&lt;'2.4 Prioritas Individu'!AH$9,3,IF('2.1 Data FSVA 2025 &amp; Bobot'!Y272&lt;'2.4 Prioritas Individu'!AH$10,4,IF('2.1 Data FSVA 2025 &amp; Bobot'!Y272&lt;'2.4 Prioritas Individu'!AH$11,5,6))))))</f>
        <v/>
      </c>
      <c r="Q272" s="64" t="str">
        <f>IF('2.1 Data FSVA 2025 &amp; Bobot'!AA272="","",IF('2.1 Data FSVA 2025 &amp; Bobot'!AA272&lt;'2.4 Prioritas Individu'!AI$7,1,IF('2.1 Data FSVA 2025 &amp; Bobot'!AA272&lt;'2.4 Prioritas Individu'!AI$8,2,IF('2.1 Data FSVA 2025 &amp; Bobot'!AA272&lt;'2.4 Prioritas Individu'!AI$9,3,IF('2.1 Data FSVA 2025 &amp; Bobot'!AA272&lt;'2.4 Prioritas Individu'!AI$10,4,IF('2.1 Data FSVA 2025 &amp; Bobot'!AA272&lt;'2.4 Prioritas Individu'!AI$11,5,6))))))</f>
        <v/>
      </c>
      <c r="R272" s="64" t="str">
        <f>IF('2.1 Data FSVA 2025 &amp; Bobot'!AC272="","",IF('2.1 Data FSVA 2025 &amp; Bobot'!AC272&gt;='2.4 Prioritas Individu'!AJ$7,1,IF('2.1 Data FSVA 2025 &amp; Bobot'!AC272&gt;='2.4 Prioritas Individu'!AJ$8,2,IF('2.1 Data FSVA 2025 &amp; Bobot'!AC272&gt;='2.4 Prioritas Individu'!AJ$9,3,4))))</f>
        <v/>
      </c>
      <c r="S272" s="4" t="str">
        <f>'2.3 Indeks &amp; Cut off Komposit'!U276</f>
        <v>-</v>
      </c>
      <c r="T272" s="1" t="str">
        <f t="shared" si="8"/>
        <v>-</v>
      </c>
      <c r="U272" s="64" t="str">
        <f t="shared" si="9"/>
        <v>-</v>
      </c>
    </row>
    <row r="273" spans="1:21" x14ac:dyDescent="0.3">
      <c r="A273" s="1" t="str">
        <f>IF('2.1 Data FSVA 2025 &amp; Bobot'!A273="","",'2.1 Data FSVA 2025 &amp; Bobot'!A273)</f>
        <v/>
      </c>
      <c r="B273" s="2" t="str">
        <f>IF('2.1 Data FSVA 2025 &amp; Bobot'!B273="","",'2.1 Data FSVA 2025 &amp; Bobot'!B273)</f>
        <v/>
      </c>
      <c r="C273" s="1" t="str">
        <f>IF('2.1 Data FSVA 2025 &amp; Bobot'!C273="","",'2.1 Data FSVA 2025 &amp; Bobot'!C273)</f>
        <v/>
      </c>
      <c r="D273" s="1" t="str">
        <f>IF('2.1 Data FSVA 2025 &amp; Bobot'!D273="","",'2.1 Data FSVA 2025 &amp; Bobot'!D273)</f>
        <v/>
      </c>
      <c r="E273" s="1" t="str">
        <f>IF('2.1 Data FSVA 2025 &amp; Bobot'!E273="","",'2.1 Data FSVA 2025 &amp; Bobot'!E273)</f>
        <v/>
      </c>
      <c r="F273" s="2" t="str">
        <f>IF('2.1 Data FSVA 2025 &amp; Bobot'!F273="","",'2.1 Data FSVA 2025 &amp; Bobot'!F273)</f>
        <v/>
      </c>
      <c r="G273" s="64" t="str">
        <f>IF('2.1 Data FSVA 2025 &amp; Bobot'!G273="","",IF('2.1 Data FSVA 2025 &amp; Bobot'!G273&gt;='2.4 Prioritas Individu'!$Y$7,1,IF('2.1 Data FSVA 2025 &amp; Bobot'!G273&gt;='2.4 Prioritas Individu'!$Y$8,2,IF('2.1 Data FSVA 2025 &amp; Bobot'!G273&gt;='2.4 Prioritas Individu'!$Y$9,3,IF('2.1 Data FSVA 2025 &amp; Bobot'!G273&gt;='2.4 Prioritas Individu'!$Y$10,4,IF('2.1 Data FSVA 2025 &amp; Bobot'!G273&gt;='2.4 Prioritas Individu'!$Y$11,5,6))))))</f>
        <v/>
      </c>
      <c r="H273" s="64" t="str">
        <f>IF('2.1 Data FSVA 2025 &amp; Bobot'!I273="","",IF('2.1 Data FSVA 2025 &amp; Bobot'!I273&lt;'2.4 Prioritas Individu'!$Z$7,1,IF('2.1 Data FSVA 2025 &amp; Bobot'!I273&lt;'2.4 Prioritas Individu'!$Z$8,2,IF('2.1 Data FSVA 2025 &amp; Bobot'!I273&lt;'2.4 Prioritas Individu'!$Z$9,3,IF('2.1 Data FSVA 2025 &amp; Bobot'!I273&lt;'2.4 Prioritas Individu'!$Z$10,4,IF('2.1 Data FSVA 2025 &amp; Bobot'!I273&lt;'2.4 Prioritas Individu'!$Z$11,5,6))))))</f>
        <v/>
      </c>
      <c r="I273" s="64" t="str">
        <f>IF('2.1 Data FSVA 2025 &amp; Bobot'!K273="","",IF('2.1 Data FSVA 2025 &amp; Bobot'!K273&lt;'2.4 Prioritas Individu'!AA$7,1,IF('2.1 Data FSVA 2025 &amp; Bobot'!K273&lt;'2.4 Prioritas Individu'!AA$8,2,IF('2.1 Data FSVA 2025 &amp; Bobot'!K273&lt;'2.4 Prioritas Individu'!AA$9,3,IF('2.1 Data FSVA 2025 &amp; Bobot'!K273&lt;'2.4 Prioritas Individu'!AA$10,4,IF('2.1 Data FSVA 2025 &amp; Bobot'!K273&lt;'2.4 Prioritas Individu'!AA$11,5,6))))))</f>
        <v/>
      </c>
      <c r="J273" s="64" t="str">
        <f>IF('2.1 Data FSVA 2025 &amp; Bobot'!M273="","",IF('2.1 Data FSVA 2025 &amp; Bobot'!M273&lt;'2.4 Prioritas Individu'!AB$7,1,IF('2.1 Data FSVA 2025 &amp; Bobot'!M273&lt;'2.4 Prioritas Individu'!AB$8,2,IF('2.1 Data FSVA 2025 &amp; Bobot'!M273&lt;'2.4 Prioritas Individu'!AB$9,3,IF('2.1 Data FSVA 2025 &amp; Bobot'!M273&lt;'2.4 Prioritas Individu'!AB$10,4,IF('2.1 Data FSVA 2025 &amp; Bobot'!M273&lt;'2.4 Prioritas Individu'!AB$11,5,6))))))</f>
        <v/>
      </c>
      <c r="K273" s="64" t="str">
        <f>IF('2.1 Data FSVA 2025 &amp; Bobot'!O273="","",IF('2.1 Data FSVA 2025 &amp; Bobot'!O273&gt;='2.4 Prioritas Individu'!AC$7,1,IF('2.1 Data FSVA 2025 &amp; Bobot'!O273&gt;='2.4 Prioritas Individu'!AC$8,2,IF('2.1 Data FSVA 2025 &amp; Bobot'!O273&gt;='2.4 Prioritas Individu'!AC$9,3,IF('2.1 Data FSVA 2025 &amp; Bobot'!O273&gt;='2.4 Prioritas Individu'!AC$10,4,IF('2.1 Data FSVA 2025 &amp; Bobot'!O273&gt;='2.4 Prioritas Individu'!AC$11,5,6))))))</f>
        <v/>
      </c>
      <c r="L273" s="64" t="str">
        <f>IF('2.1 Data FSVA 2025 &amp; Bobot'!Q273="","",IF('2.1 Data FSVA 2025 &amp; Bobot'!Q273&gt;='2.4 Prioritas Individu'!AD$7,1,IF('2.1 Data FSVA 2025 &amp; Bobot'!Q273&gt;='2.4 Prioritas Individu'!AD$8,2,IF('2.1 Data FSVA 2025 &amp; Bobot'!Q273&gt;='2.4 Prioritas Individu'!AD$9,3,IF('2.1 Data FSVA 2025 &amp; Bobot'!Q273&gt;='2.4 Prioritas Individu'!AD$10,4,IF('2.1 Data FSVA 2025 &amp; Bobot'!Q273&gt;='2.4 Prioritas Individu'!AD$11,5,6))))))</f>
        <v/>
      </c>
      <c r="M273" s="64" t="str">
        <f>IF('2.1 Data FSVA 2025 &amp; Bobot'!S273="","",IF('2.1 Data FSVA 2025 &amp; Bobot'!S273&gt;='2.4 Prioritas Individu'!AE$7,1,IF('2.1 Data FSVA 2025 &amp; Bobot'!S273&gt;='2.4 Prioritas Individu'!AE$8,2,IF('2.1 Data FSVA 2025 &amp; Bobot'!S273&gt;='2.4 Prioritas Individu'!AE$9,3,IF('2.1 Data FSVA 2025 &amp; Bobot'!S273&gt;='2.4 Prioritas Individu'!AE$10,4,IF('2.1 Data FSVA 2025 &amp; Bobot'!S273&gt;='2.4 Prioritas Individu'!AE$11,5,6))))))</f>
        <v/>
      </c>
      <c r="N273" s="64" t="str">
        <f>IF('2.1 Data FSVA 2025 &amp; Bobot'!U273="","",IF('2.1 Data FSVA 2025 &amp; Bobot'!U273&lt;'2.4 Prioritas Individu'!AF$7,1,IF('2.1 Data FSVA 2025 &amp; Bobot'!U273&lt;'2.4 Prioritas Individu'!AF$8,2,IF('2.1 Data FSVA 2025 &amp; Bobot'!U273&lt;'2.4 Prioritas Individu'!AF$9,3,IF('2.1 Data FSVA 2025 &amp; Bobot'!U273&lt;'2.4 Prioritas Individu'!AF$10,4,IF('2.1 Data FSVA 2025 &amp; Bobot'!U273&lt;'2.4 Prioritas Individu'!AF$11,5,6))))))</f>
        <v/>
      </c>
      <c r="O273" s="64" t="str">
        <f>IF('2.1 Data FSVA 2025 &amp; Bobot'!W273="","",IF('2.1 Data FSVA 2025 &amp; Bobot'!W273&gt;='2.4 Prioritas Individu'!AG$7,1,IF('2.1 Data FSVA 2025 &amp; Bobot'!W273&gt;='2.4 Prioritas Individu'!AG$8,2,IF('2.1 Data FSVA 2025 &amp; Bobot'!W273&gt;='2.4 Prioritas Individu'!AG$9,3,IF('2.1 Data FSVA 2025 &amp; Bobot'!W273&gt;='2.4 Prioritas Individu'!AG$10,4,IF('2.1 Data FSVA 2025 &amp; Bobot'!W273&gt;='2.4 Prioritas Individu'!AG$11,5,6))))))</f>
        <v/>
      </c>
      <c r="P273" s="64" t="str">
        <f>IF('2.1 Data FSVA 2025 &amp; Bobot'!Y273="","",IF('2.1 Data FSVA 2025 &amp; Bobot'!Y273&lt;'2.4 Prioritas Individu'!AH$7,1,IF('2.1 Data FSVA 2025 &amp; Bobot'!Y273&lt;'2.4 Prioritas Individu'!AH$8,2,IF('2.1 Data FSVA 2025 &amp; Bobot'!Y273&lt;'2.4 Prioritas Individu'!AH$9,3,IF('2.1 Data FSVA 2025 &amp; Bobot'!Y273&lt;'2.4 Prioritas Individu'!AH$10,4,IF('2.1 Data FSVA 2025 &amp; Bobot'!Y273&lt;'2.4 Prioritas Individu'!AH$11,5,6))))))</f>
        <v/>
      </c>
      <c r="Q273" s="64" t="str">
        <f>IF('2.1 Data FSVA 2025 &amp; Bobot'!AA273="","",IF('2.1 Data FSVA 2025 &amp; Bobot'!AA273&lt;'2.4 Prioritas Individu'!AI$7,1,IF('2.1 Data FSVA 2025 &amp; Bobot'!AA273&lt;'2.4 Prioritas Individu'!AI$8,2,IF('2.1 Data FSVA 2025 &amp; Bobot'!AA273&lt;'2.4 Prioritas Individu'!AI$9,3,IF('2.1 Data FSVA 2025 &amp; Bobot'!AA273&lt;'2.4 Prioritas Individu'!AI$10,4,IF('2.1 Data FSVA 2025 &amp; Bobot'!AA273&lt;'2.4 Prioritas Individu'!AI$11,5,6))))))</f>
        <v/>
      </c>
      <c r="R273" s="64" t="str">
        <f>IF('2.1 Data FSVA 2025 &amp; Bobot'!AC273="","",IF('2.1 Data FSVA 2025 &amp; Bobot'!AC273&gt;='2.4 Prioritas Individu'!AJ$7,1,IF('2.1 Data FSVA 2025 &amp; Bobot'!AC273&gt;='2.4 Prioritas Individu'!AJ$8,2,IF('2.1 Data FSVA 2025 &amp; Bobot'!AC273&gt;='2.4 Prioritas Individu'!AJ$9,3,4))))</f>
        <v/>
      </c>
      <c r="S273" s="4" t="str">
        <f>'2.3 Indeks &amp; Cut off Komposit'!U277</f>
        <v>-</v>
      </c>
      <c r="T273" s="1" t="str">
        <f t="shared" si="8"/>
        <v>-</v>
      </c>
      <c r="U273" s="64" t="str">
        <f t="shared" si="9"/>
        <v>-</v>
      </c>
    </row>
    <row r="274" spans="1:21" x14ac:dyDescent="0.3">
      <c r="A274" s="1" t="str">
        <f>IF('2.1 Data FSVA 2025 &amp; Bobot'!A274="","",'2.1 Data FSVA 2025 &amp; Bobot'!A274)</f>
        <v/>
      </c>
      <c r="B274" s="2" t="str">
        <f>IF('2.1 Data FSVA 2025 &amp; Bobot'!B274="","",'2.1 Data FSVA 2025 &amp; Bobot'!B274)</f>
        <v/>
      </c>
      <c r="C274" s="1" t="str">
        <f>IF('2.1 Data FSVA 2025 &amp; Bobot'!C274="","",'2.1 Data FSVA 2025 &amp; Bobot'!C274)</f>
        <v/>
      </c>
      <c r="D274" s="1" t="str">
        <f>IF('2.1 Data FSVA 2025 &amp; Bobot'!D274="","",'2.1 Data FSVA 2025 &amp; Bobot'!D274)</f>
        <v/>
      </c>
      <c r="E274" s="1" t="str">
        <f>IF('2.1 Data FSVA 2025 &amp; Bobot'!E274="","",'2.1 Data FSVA 2025 &amp; Bobot'!E274)</f>
        <v/>
      </c>
      <c r="F274" s="2" t="str">
        <f>IF('2.1 Data FSVA 2025 &amp; Bobot'!F274="","",'2.1 Data FSVA 2025 &amp; Bobot'!F274)</f>
        <v/>
      </c>
      <c r="G274" s="64" t="str">
        <f>IF('2.1 Data FSVA 2025 &amp; Bobot'!G274="","",IF('2.1 Data FSVA 2025 &amp; Bobot'!G274&gt;='2.4 Prioritas Individu'!$Y$7,1,IF('2.1 Data FSVA 2025 &amp; Bobot'!G274&gt;='2.4 Prioritas Individu'!$Y$8,2,IF('2.1 Data FSVA 2025 &amp; Bobot'!G274&gt;='2.4 Prioritas Individu'!$Y$9,3,IF('2.1 Data FSVA 2025 &amp; Bobot'!G274&gt;='2.4 Prioritas Individu'!$Y$10,4,IF('2.1 Data FSVA 2025 &amp; Bobot'!G274&gt;='2.4 Prioritas Individu'!$Y$11,5,6))))))</f>
        <v/>
      </c>
      <c r="H274" s="64" t="str">
        <f>IF('2.1 Data FSVA 2025 &amp; Bobot'!I274="","",IF('2.1 Data FSVA 2025 &amp; Bobot'!I274&lt;'2.4 Prioritas Individu'!$Z$7,1,IF('2.1 Data FSVA 2025 &amp; Bobot'!I274&lt;'2.4 Prioritas Individu'!$Z$8,2,IF('2.1 Data FSVA 2025 &amp; Bobot'!I274&lt;'2.4 Prioritas Individu'!$Z$9,3,IF('2.1 Data FSVA 2025 &amp; Bobot'!I274&lt;'2.4 Prioritas Individu'!$Z$10,4,IF('2.1 Data FSVA 2025 &amp; Bobot'!I274&lt;'2.4 Prioritas Individu'!$Z$11,5,6))))))</f>
        <v/>
      </c>
      <c r="I274" s="64" t="str">
        <f>IF('2.1 Data FSVA 2025 &amp; Bobot'!K274="","",IF('2.1 Data FSVA 2025 &amp; Bobot'!K274&lt;'2.4 Prioritas Individu'!AA$7,1,IF('2.1 Data FSVA 2025 &amp; Bobot'!K274&lt;'2.4 Prioritas Individu'!AA$8,2,IF('2.1 Data FSVA 2025 &amp; Bobot'!K274&lt;'2.4 Prioritas Individu'!AA$9,3,IF('2.1 Data FSVA 2025 &amp; Bobot'!K274&lt;'2.4 Prioritas Individu'!AA$10,4,IF('2.1 Data FSVA 2025 &amp; Bobot'!K274&lt;'2.4 Prioritas Individu'!AA$11,5,6))))))</f>
        <v/>
      </c>
      <c r="J274" s="64" t="str">
        <f>IF('2.1 Data FSVA 2025 &amp; Bobot'!M274="","",IF('2.1 Data FSVA 2025 &amp; Bobot'!M274&lt;'2.4 Prioritas Individu'!AB$7,1,IF('2.1 Data FSVA 2025 &amp; Bobot'!M274&lt;'2.4 Prioritas Individu'!AB$8,2,IF('2.1 Data FSVA 2025 &amp; Bobot'!M274&lt;'2.4 Prioritas Individu'!AB$9,3,IF('2.1 Data FSVA 2025 &amp; Bobot'!M274&lt;'2.4 Prioritas Individu'!AB$10,4,IF('2.1 Data FSVA 2025 &amp; Bobot'!M274&lt;'2.4 Prioritas Individu'!AB$11,5,6))))))</f>
        <v/>
      </c>
      <c r="K274" s="64" t="str">
        <f>IF('2.1 Data FSVA 2025 &amp; Bobot'!O274="","",IF('2.1 Data FSVA 2025 &amp; Bobot'!O274&gt;='2.4 Prioritas Individu'!AC$7,1,IF('2.1 Data FSVA 2025 &amp; Bobot'!O274&gt;='2.4 Prioritas Individu'!AC$8,2,IF('2.1 Data FSVA 2025 &amp; Bobot'!O274&gt;='2.4 Prioritas Individu'!AC$9,3,IF('2.1 Data FSVA 2025 &amp; Bobot'!O274&gt;='2.4 Prioritas Individu'!AC$10,4,IF('2.1 Data FSVA 2025 &amp; Bobot'!O274&gt;='2.4 Prioritas Individu'!AC$11,5,6))))))</f>
        <v/>
      </c>
      <c r="L274" s="64" t="str">
        <f>IF('2.1 Data FSVA 2025 &amp; Bobot'!Q274="","",IF('2.1 Data FSVA 2025 &amp; Bobot'!Q274&gt;='2.4 Prioritas Individu'!AD$7,1,IF('2.1 Data FSVA 2025 &amp; Bobot'!Q274&gt;='2.4 Prioritas Individu'!AD$8,2,IF('2.1 Data FSVA 2025 &amp; Bobot'!Q274&gt;='2.4 Prioritas Individu'!AD$9,3,IF('2.1 Data FSVA 2025 &amp; Bobot'!Q274&gt;='2.4 Prioritas Individu'!AD$10,4,IF('2.1 Data FSVA 2025 &amp; Bobot'!Q274&gt;='2.4 Prioritas Individu'!AD$11,5,6))))))</f>
        <v/>
      </c>
      <c r="M274" s="64" t="str">
        <f>IF('2.1 Data FSVA 2025 &amp; Bobot'!S274="","",IF('2.1 Data FSVA 2025 &amp; Bobot'!S274&gt;='2.4 Prioritas Individu'!AE$7,1,IF('2.1 Data FSVA 2025 &amp; Bobot'!S274&gt;='2.4 Prioritas Individu'!AE$8,2,IF('2.1 Data FSVA 2025 &amp; Bobot'!S274&gt;='2.4 Prioritas Individu'!AE$9,3,IF('2.1 Data FSVA 2025 &amp; Bobot'!S274&gt;='2.4 Prioritas Individu'!AE$10,4,IF('2.1 Data FSVA 2025 &amp; Bobot'!S274&gt;='2.4 Prioritas Individu'!AE$11,5,6))))))</f>
        <v/>
      </c>
      <c r="N274" s="64" t="str">
        <f>IF('2.1 Data FSVA 2025 &amp; Bobot'!U274="","",IF('2.1 Data FSVA 2025 &amp; Bobot'!U274&lt;'2.4 Prioritas Individu'!AF$7,1,IF('2.1 Data FSVA 2025 &amp; Bobot'!U274&lt;'2.4 Prioritas Individu'!AF$8,2,IF('2.1 Data FSVA 2025 &amp; Bobot'!U274&lt;'2.4 Prioritas Individu'!AF$9,3,IF('2.1 Data FSVA 2025 &amp; Bobot'!U274&lt;'2.4 Prioritas Individu'!AF$10,4,IF('2.1 Data FSVA 2025 &amp; Bobot'!U274&lt;'2.4 Prioritas Individu'!AF$11,5,6))))))</f>
        <v/>
      </c>
      <c r="O274" s="64" t="str">
        <f>IF('2.1 Data FSVA 2025 &amp; Bobot'!W274="","",IF('2.1 Data FSVA 2025 &amp; Bobot'!W274&gt;='2.4 Prioritas Individu'!AG$7,1,IF('2.1 Data FSVA 2025 &amp; Bobot'!W274&gt;='2.4 Prioritas Individu'!AG$8,2,IF('2.1 Data FSVA 2025 &amp; Bobot'!W274&gt;='2.4 Prioritas Individu'!AG$9,3,IF('2.1 Data FSVA 2025 &amp; Bobot'!W274&gt;='2.4 Prioritas Individu'!AG$10,4,IF('2.1 Data FSVA 2025 &amp; Bobot'!W274&gt;='2.4 Prioritas Individu'!AG$11,5,6))))))</f>
        <v/>
      </c>
      <c r="P274" s="64" t="str">
        <f>IF('2.1 Data FSVA 2025 &amp; Bobot'!Y274="","",IF('2.1 Data FSVA 2025 &amp; Bobot'!Y274&lt;'2.4 Prioritas Individu'!AH$7,1,IF('2.1 Data FSVA 2025 &amp; Bobot'!Y274&lt;'2.4 Prioritas Individu'!AH$8,2,IF('2.1 Data FSVA 2025 &amp; Bobot'!Y274&lt;'2.4 Prioritas Individu'!AH$9,3,IF('2.1 Data FSVA 2025 &amp; Bobot'!Y274&lt;'2.4 Prioritas Individu'!AH$10,4,IF('2.1 Data FSVA 2025 &amp; Bobot'!Y274&lt;'2.4 Prioritas Individu'!AH$11,5,6))))))</f>
        <v/>
      </c>
      <c r="Q274" s="64" t="str">
        <f>IF('2.1 Data FSVA 2025 &amp; Bobot'!AA274="","",IF('2.1 Data FSVA 2025 &amp; Bobot'!AA274&lt;'2.4 Prioritas Individu'!AI$7,1,IF('2.1 Data FSVA 2025 &amp; Bobot'!AA274&lt;'2.4 Prioritas Individu'!AI$8,2,IF('2.1 Data FSVA 2025 &amp; Bobot'!AA274&lt;'2.4 Prioritas Individu'!AI$9,3,IF('2.1 Data FSVA 2025 &amp; Bobot'!AA274&lt;'2.4 Prioritas Individu'!AI$10,4,IF('2.1 Data FSVA 2025 &amp; Bobot'!AA274&lt;'2.4 Prioritas Individu'!AI$11,5,6))))))</f>
        <v/>
      </c>
      <c r="R274" s="64" t="str">
        <f>IF('2.1 Data FSVA 2025 &amp; Bobot'!AC274="","",IF('2.1 Data FSVA 2025 &amp; Bobot'!AC274&gt;='2.4 Prioritas Individu'!AJ$7,1,IF('2.1 Data FSVA 2025 &amp; Bobot'!AC274&gt;='2.4 Prioritas Individu'!AJ$8,2,IF('2.1 Data FSVA 2025 &amp; Bobot'!AC274&gt;='2.4 Prioritas Individu'!AJ$9,3,4))))</f>
        <v/>
      </c>
      <c r="S274" s="4" t="str">
        <f>'2.3 Indeks &amp; Cut off Komposit'!U278</f>
        <v>-</v>
      </c>
      <c r="T274" s="1" t="str">
        <f t="shared" si="8"/>
        <v>-</v>
      </c>
      <c r="U274" s="64" t="str">
        <f t="shared" si="9"/>
        <v>-</v>
      </c>
    </row>
    <row r="275" spans="1:21" x14ac:dyDescent="0.3">
      <c r="A275" s="1" t="str">
        <f>IF('2.1 Data FSVA 2025 &amp; Bobot'!A275="","",'2.1 Data FSVA 2025 &amp; Bobot'!A275)</f>
        <v/>
      </c>
      <c r="B275" s="2" t="str">
        <f>IF('2.1 Data FSVA 2025 &amp; Bobot'!B275="","",'2.1 Data FSVA 2025 &amp; Bobot'!B275)</f>
        <v/>
      </c>
      <c r="C275" s="1" t="str">
        <f>IF('2.1 Data FSVA 2025 &amp; Bobot'!C275="","",'2.1 Data FSVA 2025 &amp; Bobot'!C275)</f>
        <v/>
      </c>
      <c r="D275" s="1" t="str">
        <f>IF('2.1 Data FSVA 2025 &amp; Bobot'!D275="","",'2.1 Data FSVA 2025 &amp; Bobot'!D275)</f>
        <v/>
      </c>
      <c r="E275" s="1" t="str">
        <f>IF('2.1 Data FSVA 2025 &amp; Bobot'!E275="","",'2.1 Data FSVA 2025 &amp; Bobot'!E275)</f>
        <v/>
      </c>
      <c r="F275" s="2" t="str">
        <f>IF('2.1 Data FSVA 2025 &amp; Bobot'!F275="","",'2.1 Data FSVA 2025 &amp; Bobot'!F275)</f>
        <v/>
      </c>
      <c r="G275" s="64" t="str">
        <f>IF('2.1 Data FSVA 2025 &amp; Bobot'!G275="","",IF('2.1 Data FSVA 2025 &amp; Bobot'!G275&gt;='2.4 Prioritas Individu'!$Y$7,1,IF('2.1 Data FSVA 2025 &amp; Bobot'!G275&gt;='2.4 Prioritas Individu'!$Y$8,2,IF('2.1 Data FSVA 2025 &amp; Bobot'!G275&gt;='2.4 Prioritas Individu'!$Y$9,3,IF('2.1 Data FSVA 2025 &amp; Bobot'!G275&gt;='2.4 Prioritas Individu'!$Y$10,4,IF('2.1 Data FSVA 2025 &amp; Bobot'!G275&gt;='2.4 Prioritas Individu'!$Y$11,5,6))))))</f>
        <v/>
      </c>
      <c r="H275" s="64" t="str">
        <f>IF('2.1 Data FSVA 2025 &amp; Bobot'!I275="","",IF('2.1 Data FSVA 2025 &amp; Bobot'!I275&lt;'2.4 Prioritas Individu'!$Z$7,1,IF('2.1 Data FSVA 2025 &amp; Bobot'!I275&lt;'2.4 Prioritas Individu'!$Z$8,2,IF('2.1 Data FSVA 2025 &amp; Bobot'!I275&lt;'2.4 Prioritas Individu'!$Z$9,3,IF('2.1 Data FSVA 2025 &amp; Bobot'!I275&lt;'2.4 Prioritas Individu'!$Z$10,4,IF('2.1 Data FSVA 2025 &amp; Bobot'!I275&lt;'2.4 Prioritas Individu'!$Z$11,5,6))))))</f>
        <v/>
      </c>
      <c r="I275" s="64" t="str">
        <f>IF('2.1 Data FSVA 2025 &amp; Bobot'!K275="","",IF('2.1 Data FSVA 2025 &amp; Bobot'!K275&lt;'2.4 Prioritas Individu'!AA$7,1,IF('2.1 Data FSVA 2025 &amp; Bobot'!K275&lt;'2.4 Prioritas Individu'!AA$8,2,IF('2.1 Data FSVA 2025 &amp; Bobot'!K275&lt;'2.4 Prioritas Individu'!AA$9,3,IF('2.1 Data FSVA 2025 &amp; Bobot'!K275&lt;'2.4 Prioritas Individu'!AA$10,4,IF('2.1 Data FSVA 2025 &amp; Bobot'!K275&lt;'2.4 Prioritas Individu'!AA$11,5,6))))))</f>
        <v/>
      </c>
      <c r="J275" s="64" t="str">
        <f>IF('2.1 Data FSVA 2025 &amp; Bobot'!M275="","",IF('2.1 Data FSVA 2025 &amp; Bobot'!M275&lt;'2.4 Prioritas Individu'!AB$7,1,IF('2.1 Data FSVA 2025 &amp; Bobot'!M275&lt;'2.4 Prioritas Individu'!AB$8,2,IF('2.1 Data FSVA 2025 &amp; Bobot'!M275&lt;'2.4 Prioritas Individu'!AB$9,3,IF('2.1 Data FSVA 2025 &amp; Bobot'!M275&lt;'2.4 Prioritas Individu'!AB$10,4,IF('2.1 Data FSVA 2025 &amp; Bobot'!M275&lt;'2.4 Prioritas Individu'!AB$11,5,6))))))</f>
        <v/>
      </c>
      <c r="K275" s="64" t="str">
        <f>IF('2.1 Data FSVA 2025 &amp; Bobot'!O275="","",IF('2.1 Data FSVA 2025 &amp; Bobot'!O275&gt;='2.4 Prioritas Individu'!AC$7,1,IF('2.1 Data FSVA 2025 &amp; Bobot'!O275&gt;='2.4 Prioritas Individu'!AC$8,2,IF('2.1 Data FSVA 2025 &amp; Bobot'!O275&gt;='2.4 Prioritas Individu'!AC$9,3,IF('2.1 Data FSVA 2025 &amp; Bobot'!O275&gt;='2.4 Prioritas Individu'!AC$10,4,IF('2.1 Data FSVA 2025 &amp; Bobot'!O275&gt;='2.4 Prioritas Individu'!AC$11,5,6))))))</f>
        <v/>
      </c>
      <c r="L275" s="64" t="str">
        <f>IF('2.1 Data FSVA 2025 &amp; Bobot'!Q275="","",IF('2.1 Data FSVA 2025 &amp; Bobot'!Q275&gt;='2.4 Prioritas Individu'!AD$7,1,IF('2.1 Data FSVA 2025 &amp; Bobot'!Q275&gt;='2.4 Prioritas Individu'!AD$8,2,IF('2.1 Data FSVA 2025 &amp; Bobot'!Q275&gt;='2.4 Prioritas Individu'!AD$9,3,IF('2.1 Data FSVA 2025 &amp; Bobot'!Q275&gt;='2.4 Prioritas Individu'!AD$10,4,IF('2.1 Data FSVA 2025 &amp; Bobot'!Q275&gt;='2.4 Prioritas Individu'!AD$11,5,6))))))</f>
        <v/>
      </c>
      <c r="M275" s="64" t="str">
        <f>IF('2.1 Data FSVA 2025 &amp; Bobot'!S275="","",IF('2.1 Data FSVA 2025 &amp; Bobot'!S275&gt;='2.4 Prioritas Individu'!AE$7,1,IF('2.1 Data FSVA 2025 &amp; Bobot'!S275&gt;='2.4 Prioritas Individu'!AE$8,2,IF('2.1 Data FSVA 2025 &amp; Bobot'!S275&gt;='2.4 Prioritas Individu'!AE$9,3,IF('2.1 Data FSVA 2025 &amp; Bobot'!S275&gt;='2.4 Prioritas Individu'!AE$10,4,IF('2.1 Data FSVA 2025 &amp; Bobot'!S275&gt;='2.4 Prioritas Individu'!AE$11,5,6))))))</f>
        <v/>
      </c>
      <c r="N275" s="64" t="str">
        <f>IF('2.1 Data FSVA 2025 &amp; Bobot'!U275="","",IF('2.1 Data FSVA 2025 &amp; Bobot'!U275&lt;'2.4 Prioritas Individu'!AF$7,1,IF('2.1 Data FSVA 2025 &amp; Bobot'!U275&lt;'2.4 Prioritas Individu'!AF$8,2,IF('2.1 Data FSVA 2025 &amp; Bobot'!U275&lt;'2.4 Prioritas Individu'!AF$9,3,IF('2.1 Data FSVA 2025 &amp; Bobot'!U275&lt;'2.4 Prioritas Individu'!AF$10,4,IF('2.1 Data FSVA 2025 &amp; Bobot'!U275&lt;'2.4 Prioritas Individu'!AF$11,5,6))))))</f>
        <v/>
      </c>
      <c r="O275" s="64" t="str">
        <f>IF('2.1 Data FSVA 2025 &amp; Bobot'!W275="","",IF('2.1 Data FSVA 2025 &amp; Bobot'!W275&gt;='2.4 Prioritas Individu'!AG$7,1,IF('2.1 Data FSVA 2025 &amp; Bobot'!W275&gt;='2.4 Prioritas Individu'!AG$8,2,IF('2.1 Data FSVA 2025 &amp; Bobot'!W275&gt;='2.4 Prioritas Individu'!AG$9,3,IF('2.1 Data FSVA 2025 &amp; Bobot'!W275&gt;='2.4 Prioritas Individu'!AG$10,4,IF('2.1 Data FSVA 2025 &amp; Bobot'!W275&gt;='2.4 Prioritas Individu'!AG$11,5,6))))))</f>
        <v/>
      </c>
      <c r="P275" s="64" t="str">
        <f>IF('2.1 Data FSVA 2025 &amp; Bobot'!Y275="","",IF('2.1 Data FSVA 2025 &amp; Bobot'!Y275&lt;'2.4 Prioritas Individu'!AH$7,1,IF('2.1 Data FSVA 2025 &amp; Bobot'!Y275&lt;'2.4 Prioritas Individu'!AH$8,2,IF('2.1 Data FSVA 2025 &amp; Bobot'!Y275&lt;'2.4 Prioritas Individu'!AH$9,3,IF('2.1 Data FSVA 2025 &amp; Bobot'!Y275&lt;'2.4 Prioritas Individu'!AH$10,4,IF('2.1 Data FSVA 2025 &amp; Bobot'!Y275&lt;'2.4 Prioritas Individu'!AH$11,5,6))))))</f>
        <v/>
      </c>
      <c r="Q275" s="64" t="str">
        <f>IF('2.1 Data FSVA 2025 &amp; Bobot'!AA275="","",IF('2.1 Data FSVA 2025 &amp; Bobot'!AA275&lt;'2.4 Prioritas Individu'!AI$7,1,IF('2.1 Data FSVA 2025 &amp; Bobot'!AA275&lt;'2.4 Prioritas Individu'!AI$8,2,IF('2.1 Data FSVA 2025 &amp; Bobot'!AA275&lt;'2.4 Prioritas Individu'!AI$9,3,IF('2.1 Data FSVA 2025 &amp; Bobot'!AA275&lt;'2.4 Prioritas Individu'!AI$10,4,IF('2.1 Data FSVA 2025 &amp; Bobot'!AA275&lt;'2.4 Prioritas Individu'!AI$11,5,6))))))</f>
        <v/>
      </c>
      <c r="R275" s="64" t="str">
        <f>IF('2.1 Data FSVA 2025 &amp; Bobot'!AC275="","",IF('2.1 Data FSVA 2025 &amp; Bobot'!AC275&gt;='2.4 Prioritas Individu'!AJ$7,1,IF('2.1 Data FSVA 2025 &amp; Bobot'!AC275&gt;='2.4 Prioritas Individu'!AJ$8,2,IF('2.1 Data FSVA 2025 &amp; Bobot'!AC275&gt;='2.4 Prioritas Individu'!AJ$9,3,4))))</f>
        <v/>
      </c>
      <c r="S275" s="4" t="str">
        <f>'2.3 Indeks &amp; Cut off Komposit'!U279</f>
        <v>-</v>
      </c>
      <c r="T275" s="1" t="str">
        <f t="shared" si="8"/>
        <v>-</v>
      </c>
      <c r="U275" s="64" t="str">
        <f t="shared" si="9"/>
        <v>-</v>
      </c>
    </row>
    <row r="276" spans="1:21" x14ac:dyDescent="0.3">
      <c r="A276" s="1" t="str">
        <f>IF('2.1 Data FSVA 2025 &amp; Bobot'!A276="","",'2.1 Data FSVA 2025 &amp; Bobot'!A276)</f>
        <v/>
      </c>
      <c r="B276" s="2" t="str">
        <f>IF('2.1 Data FSVA 2025 &amp; Bobot'!B276="","",'2.1 Data FSVA 2025 &amp; Bobot'!B276)</f>
        <v/>
      </c>
      <c r="C276" s="1" t="str">
        <f>IF('2.1 Data FSVA 2025 &amp; Bobot'!C276="","",'2.1 Data FSVA 2025 &amp; Bobot'!C276)</f>
        <v/>
      </c>
      <c r="D276" s="1" t="str">
        <f>IF('2.1 Data FSVA 2025 &amp; Bobot'!D276="","",'2.1 Data FSVA 2025 &amp; Bobot'!D276)</f>
        <v/>
      </c>
      <c r="E276" s="1" t="str">
        <f>IF('2.1 Data FSVA 2025 &amp; Bobot'!E276="","",'2.1 Data FSVA 2025 &amp; Bobot'!E276)</f>
        <v/>
      </c>
      <c r="F276" s="2" t="str">
        <f>IF('2.1 Data FSVA 2025 &amp; Bobot'!F276="","",'2.1 Data FSVA 2025 &amp; Bobot'!F276)</f>
        <v/>
      </c>
      <c r="G276" s="64" t="str">
        <f>IF('2.1 Data FSVA 2025 &amp; Bobot'!G276="","",IF('2.1 Data FSVA 2025 &amp; Bobot'!G276&gt;='2.4 Prioritas Individu'!$Y$7,1,IF('2.1 Data FSVA 2025 &amp; Bobot'!G276&gt;='2.4 Prioritas Individu'!$Y$8,2,IF('2.1 Data FSVA 2025 &amp; Bobot'!G276&gt;='2.4 Prioritas Individu'!$Y$9,3,IF('2.1 Data FSVA 2025 &amp; Bobot'!G276&gt;='2.4 Prioritas Individu'!$Y$10,4,IF('2.1 Data FSVA 2025 &amp; Bobot'!G276&gt;='2.4 Prioritas Individu'!$Y$11,5,6))))))</f>
        <v/>
      </c>
      <c r="H276" s="64" t="str">
        <f>IF('2.1 Data FSVA 2025 &amp; Bobot'!I276="","",IF('2.1 Data FSVA 2025 &amp; Bobot'!I276&lt;'2.4 Prioritas Individu'!$Z$7,1,IF('2.1 Data FSVA 2025 &amp; Bobot'!I276&lt;'2.4 Prioritas Individu'!$Z$8,2,IF('2.1 Data FSVA 2025 &amp; Bobot'!I276&lt;'2.4 Prioritas Individu'!$Z$9,3,IF('2.1 Data FSVA 2025 &amp; Bobot'!I276&lt;'2.4 Prioritas Individu'!$Z$10,4,IF('2.1 Data FSVA 2025 &amp; Bobot'!I276&lt;'2.4 Prioritas Individu'!$Z$11,5,6))))))</f>
        <v/>
      </c>
      <c r="I276" s="64" t="str">
        <f>IF('2.1 Data FSVA 2025 &amp; Bobot'!K276="","",IF('2.1 Data FSVA 2025 &amp; Bobot'!K276&lt;'2.4 Prioritas Individu'!AA$7,1,IF('2.1 Data FSVA 2025 &amp; Bobot'!K276&lt;'2.4 Prioritas Individu'!AA$8,2,IF('2.1 Data FSVA 2025 &amp; Bobot'!K276&lt;'2.4 Prioritas Individu'!AA$9,3,IF('2.1 Data FSVA 2025 &amp; Bobot'!K276&lt;'2.4 Prioritas Individu'!AA$10,4,IF('2.1 Data FSVA 2025 &amp; Bobot'!K276&lt;'2.4 Prioritas Individu'!AA$11,5,6))))))</f>
        <v/>
      </c>
      <c r="J276" s="64" t="str">
        <f>IF('2.1 Data FSVA 2025 &amp; Bobot'!M276="","",IF('2.1 Data FSVA 2025 &amp; Bobot'!M276&lt;'2.4 Prioritas Individu'!AB$7,1,IF('2.1 Data FSVA 2025 &amp; Bobot'!M276&lt;'2.4 Prioritas Individu'!AB$8,2,IF('2.1 Data FSVA 2025 &amp; Bobot'!M276&lt;'2.4 Prioritas Individu'!AB$9,3,IF('2.1 Data FSVA 2025 &amp; Bobot'!M276&lt;'2.4 Prioritas Individu'!AB$10,4,IF('2.1 Data FSVA 2025 &amp; Bobot'!M276&lt;'2.4 Prioritas Individu'!AB$11,5,6))))))</f>
        <v/>
      </c>
      <c r="K276" s="64" t="str">
        <f>IF('2.1 Data FSVA 2025 &amp; Bobot'!O276="","",IF('2.1 Data FSVA 2025 &amp; Bobot'!O276&gt;='2.4 Prioritas Individu'!AC$7,1,IF('2.1 Data FSVA 2025 &amp; Bobot'!O276&gt;='2.4 Prioritas Individu'!AC$8,2,IF('2.1 Data FSVA 2025 &amp; Bobot'!O276&gt;='2.4 Prioritas Individu'!AC$9,3,IF('2.1 Data FSVA 2025 &amp; Bobot'!O276&gt;='2.4 Prioritas Individu'!AC$10,4,IF('2.1 Data FSVA 2025 &amp; Bobot'!O276&gt;='2.4 Prioritas Individu'!AC$11,5,6))))))</f>
        <v/>
      </c>
      <c r="L276" s="64" t="str">
        <f>IF('2.1 Data FSVA 2025 &amp; Bobot'!Q276="","",IF('2.1 Data FSVA 2025 &amp; Bobot'!Q276&gt;='2.4 Prioritas Individu'!AD$7,1,IF('2.1 Data FSVA 2025 &amp; Bobot'!Q276&gt;='2.4 Prioritas Individu'!AD$8,2,IF('2.1 Data FSVA 2025 &amp; Bobot'!Q276&gt;='2.4 Prioritas Individu'!AD$9,3,IF('2.1 Data FSVA 2025 &amp; Bobot'!Q276&gt;='2.4 Prioritas Individu'!AD$10,4,IF('2.1 Data FSVA 2025 &amp; Bobot'!Q276&gt;='2.4 Prioritas Individu'!AD$11,5,6))))))</f>
        <v/>
      </c>
      <c r="M276" s="64" t="str">
        <f>IF('2.1 Data FSVA 2025 &amp; Bobot'!S276="","",IF('2.1 Data FSVA 2025 &amp; Bobot'!S276&gt;='2.4 Prioritas Individu'!AE$7,1,IF('2.1 Data FSVA 2025 &amp; Bobot'!S276&gt;='2.4 Prioritas Individu'!AE$8,2,IF('2.1 Data FSVA 2025 &amp; Bobot'!S276&gt;='2.4 Prioritas Individu'!AE$9,3,IF('2.1 Data FSVA 2025 &amp; Bobot'!S276&gt;='2.4 Prioritas Individu'!AE$10,4,IF('2.1 Data FSVA 2025 &amp; Bobot'!S276&gt;='2.4 Prioritas Individu'!AE$11,5,6))))))</f>
        <v/>
      </c>
      <c r="N276" s="64" t="str">
        <f>IF('2.1 Data FSVA 2025 &amp; Bobot'!U276="","",IF('2.1 Data FSVA 2025 &amp; Bobot'!U276&lt;'2.4 Prioritas Individu'!AF$7,1,IF('2.1 Data FSVA 2025 &amp; Bobot'!U276&lt;'2.4 Prioritas Individu'!AF$8,2,IF('2.1 Data FSVA 2025 &amp; Bobot'!U276&lt;'2.4 Prioritas Individu'!AF$9,3,IF('2.1 Data FSVA 2025 &amp; Bobot'!U276&lt;'2.4 Prioritas Individu'!AF$10,4,IF('2.1 Data FSVA 2025 &amp; Bobot'!U276&lt;'2.4 Prioritas Individu'!AF$11,5,6))))))</f>
        <v/>
      </c>
      <c r="O276" s="64" t="str">
        <f>IF('2.1 Data FSVA 2025 &amp; Bobot'!W276="","",IF('2.1 Data FSVA 2025 &amp; Bobot'!W276&gt;='2.4 Prioritas Individu'!AG$7,1,IF('2.1 Data FSVA 2025 &amp; Bobot'!W276&gt;='2.4 Prioritas Individu'!AG$8,2,IF('2.1 Data FSVA 2025 &amp; Bobot'!W276&gt;='2.4 Prioritas Individu'!AG$9,3,IF('2.1 Data FSVA 2025 &amp; Bobot'!W276&gt;='2.4 Prioritas Individu'!AG$10,4,IF('2.1 Data FSVA 2025 &amp; Bobot'!W276&gt;='2.4 Prioritas Individu'!AG$11,5,6))))))</f>
        <v/>
      </c>
      <c r="P276" s="64" t="str">
        <f>IF('2.1 Data FSVA 2025 &amp; Bobot'!Y276="","",IF('2.1 Data FSVA 2025 &amp; Bobot'!Y276&lt;'2.4 Prioritas Individu'!AH$7,1,IF('2.1 Data FSVA 2025 &amp; Bobot'!Y276&lt;'2.4 Prioritas Individu'!AH$8,2,IF('2.1 Data FSVA 2025 &amp; Bobot'!Y276&lt;'2.4 Prioritas Individu'!AH$9,3,IF('2.1 Data FSVA 2025 &amp; Bobot'!Y276&lt;'2.4 Prioritas Individu'!AH$10,4,IF('2.1 Data FSVA 2025 &amp; Bobot'!Y276&lt;'2.4 Prioritas Individu'!AH$11,5,6))))))</f>
        <v/>
      </c>
      <c r="Q276" s="64" t="str">
        <f>IF('2.1 Data FSVA 2025 &amp; Bobot'!AA276="","",IF('2.1 Data FSVA 2025 &amp; Bobot'!AA276&lt;'2.4 Prioritas Individu'!AI$7,1,IF('2.1 Data FSVA 2025 &amp; Bobot'!AA276&lt;'2.4 Prioritas Individu'!AI$8,2,IF('2.1 Data FSVA 2025 &amp; Bobot'!AA276&lt;'2.4 Prioritas Individu'!AI$9,3,IF('2.1 Data FSVA 2025 &amp; Bobot'!AA276&lt;'2.4 Prioritas Individu'!AI$10,4,IF('2.1 Data FSVA 2025 &amp; Bobot'!AA276&lt;'2.4 Prioritas Individu'!AI$11,5,6))))))</f>
        <v/>
      </c>
      <c r="R276" s="64" t="str">
        <f>IF('2.1 Data FSVA 2025 &amp; Bobot'!AC276="","",IF('2.1 Data FSVA 2025 &amp; Bobot'!AC276&gt;='2.4 Prioritas Individu'!AJ$7,1,IF('2.1 Data FSVA 2025 &amp; Bobot'!AC276&gt;='2.4 Prioritas Individu'!AJ$8,2,IF('2.1 Data FSVA 2025 &amp; Bobot'!AC276&gt;='2.4 Prioritas Individu'!AJ$9,3,4))))</f>
        <v/>
      </c>
      <c r="S276" s="4" t="str">
        <f>'2.3 Indeks &amp; Cut off Komposit'!U280</f>
        <v>-</v>
      </c>
      <c r="T276" s="1" t="str">
        <f t="shared" si="8"/>
        <v>-</v>
      </c>
      <c r="U276" s="64" t="str">
        <f t="shared" si="9"/>
        <v>-</v>
      </c>
    </row>
    <row r="277" spans="1:21" x14ac:dyDescent="0.3">
      <c r="A277" s="1" t="str">
        <f>IF('2.1 Data FSVA 2025 &amp; Bobot'!A277="","",'2.1 Data FSVA 2025 &amp; Bobot'!A277)</f>
        <v/>
      </c>
      <c r="B277" s="2" t="str">
        <f>IF('2.1 Data FSVA 2025 &amp; Bobot'!B277="","",'2.1 Data FSVA 2025 &amp; Bobot'!B277)</f>
        <v/>
      </c>
      <c r="C277" s="1" t="str">
        <f>IF('2.1 Data FSVA 2025 &amp; Bobot'!C277="","",'2.1 Data FSVA 2025 &amp; Bobot'!C277)</f>
        <v/>
      </c>
      <c r="D277" s="1" t="str">
        <f>IF('2.1 Data FSVA 2025 &amp; Bobot'!D277="","",'2.1 Data FSVA 2025 &amp; Bobot'!D277)</f>
        <v/>
      </c>
      <c r="E277" s="1" t="str">
        <f>IF('2.1 Data FSVA 2025 &amp; Bobot'!E277="","",'2.1 Data FSVA 2025 &amp; Bobot'!E277)</f>
        <v/>
      </c>
      <c r="F277" s="2" t="str">
        <f>IF('2.1 Data FSVA 2025 &amp; Bobot'!F277="","",'2.1 Data FSVA 2025 &amp; Bobot'!F277)</f>
        <v/>
      </c>
      <c r="G277" s="64" t="str">
        <f>IF('2.1 Data FSVA 2025 &amp; Bobot'!G277="","",IF('2.1 Data FSVA 2025 &amp; Bobot'!G277&gt;='2.4 Prioritas Individu'!$Y$7,1,IF('2.1 Data FSVA 2025 &amp; Bobot'!G277&gt;='2.4 Prioritas Individu'!$Y$8,2,IF('2.1 Data FSVA 2025 &amp; Bobot'!G277&gt;='2.4 Prioritas Individu'!$Y$9,3,IF('2.1 Data FSVA 2025 &amp; Bobot'!G277&gt;='2.4 Prioritas Individu'!$Y$10,4,IF('2.1 Data FSVA 2025 &amp; Bobot'!G277&gt;='2.4 Prioritas Individu'!$Y$11,5,6))))))</f>
        <v/>
      </c>
      <c r="H277" s="64" t="str">
        <f>IF('2.1 Data FSVA 2025 &amp; Bobot'!I277="","",IF('2.1 Data FSVA 2025 &amp; Bobot'!I277&lt;'2.4 Prioritas Individu'!$Z$7,1,IF('2.1 Data FSVA 2025 &amp; Bobot'!I277&lt;'2.4 Prioritas Individu'!$Z$8,2,IF('2.1 Data FSVA 2025 &amp; Bobot'!I277&lt;'2.4 Prioritas Individu'!$Z$9,3,IF('2.1 Data FSVA 2025 &amp; Bobot'!I277&lt;'2.4 Prioritas Individu'!$Z$10,4,IF('2.1 Data FSVA 2025 &amp; Bobot'!I277&lt;'2.4 Prioritas Individu'!$Z$11,5,6))))))</f>
        <v/>
      </c>
      <c r="I277" s="64" t="str">
        <f>IF('2.1 Data FSVA 2025 &amp; Bobot'!K277="","",IF('2.1 Data FSVA 2025 &amp; Bobot'!K277&lt;'2.4 Prioritas Individu'!AA$7,1,IF('2.1 Data FSVA 2025 &amp; Bobot'!K277&lt;'2.4 Prioritas Individu'!AA$8,2,IF('2.1 Data FSVA 2025 &amp; Bobot'!K277&lt;'2.4 Prioritas Individu'!AA$9,3,IF('2.1 Data FSVA 2025 &amp; Bobot'!K277&lt;'2.4 Prioritas Individu'!AA$10,4,IF('2.1 Data FSVA 2025 &amp; Bobot'!K277&lt;'2.4 Prioritas Individu'!AA$11,5,6))))))</f>
        <v/>
      </c>
      <c r="J277" s="64" t="str">
        <f>IF('2.1 Data FSVA 2025 &amp; Bobot'!M277="","",IF('2.1 Data FSVA 2025 &amp; Bobot'!M277&lt;'2.4 Prioritas Individu'!AB$7,1,IF('2.1 Data FSVA 2025 &amp; Bobot'!M277&lt;'2.4 Prioritas Individu'!AB$8,2,IF('2.1 Data FSVA 2025 &amp; Bobot'!M277&lt;'2.4 Prioritas Individu'!AB$9,3,IF('2.1 Data FSVA 2025 &amp; Bobot'!M277&lt;'2.4 Prioritas Individu'!AB$10,4,IF('2.1 Data FSVA 2025 &amp; Bobot'!M277&lt;'2.4 Prioritas Individu'!AB$11,5,6))))))</f>
        <v/>
      </c>
      <c r="K277" s="64" t="str">
        <f>IF('2.1 Data FSVA 2025 &amp; Bobot'!O277="","",IF('2.1 Data FSVA 2025 &amp; Bobot'!O277&gt;='2.4 Prioritas Individu'!AC$7,1,IF('2.1 Data FSVA 2025 &amp; Bobot'!O277&gt;='2.4 Prioritas Individu'!AC$8,2,IF('2.1 Data FSVA 2025 &amp; Bobot'!O277&gt;='2.4 Prioritas Individu'!AC$9,3,IF('2.1 Data FSVA 2025 &amp; Bobot'!O277&gt;='2.4 Prioritas Individu'!AC$10,4,IF('2.1 Data FSVA 2025 &amp; Bobot'!O277&gt;='2.4 Prioritas Individu'!AC$11,5,6))))))</f>
        <v/>
      </c>
      <c r="L277" s="64" t="str">
        <f>IF('2.1 Data FSVA 2025 &amp; Bobot'!Q277="","",IF('2.1 Data FSVA 2025 &amp; Bobot'!Q277&gt;='2.4 Prioritas Individu'!AD$7,1,IF('2.1 Data FSVA 2025 &amp; Bobot'!Q277&gt;='2.4 Prioritas Individu'!AD$8,2,IF('2.1 Data FSVA 2025 &amp; Bobot'!Q277&gt;='2.4 Prioritas Individu'!AD$9,3,IF('2.1 Data FSVA 2025 &amp; Bobot'!Q277&gt;='2.4 Prioritas Individu'!AD$10,4,IF('2.1 Data FSVA 2025 &amp; Bobot'!Q277&gt;='2.4 Prioritas Individu'!AD$11,5,6))))))</f>
        <v/>
      </c>
      <c r="M277" s="64" t="str">
        <f>IF('2.1 Data FSVA 2025 &amp; Bobot'!S277="","",IF('2.1 Data FSVA 2025 &amp; Bobot'!S277&gt;='2.4 Prioritas Individu'!AE$7,1,IF('2.1 Data FSVA 2025 &amp; Bobot'!S277&gt;='2.4 Prioritas Individu'!AE$8,2,IF('2.1 Data FSVA 2025 &amp; Bobot'!S277&gt;='2.4 Prioritas Individu'!AE$9,3,IF('2.1 Data FSVA 2025 &amp; Bobot'!S277&gt;='2.4 Prioritas Individu'!AE$10,4,IF('2.1 Data FSVA 2025 &amp; Bobot'!S277&gt;='2.4 Prioritas Individu'!AE$11,5,6))))))</f>
        <v/>
      </c>
      <c r="N277" s="64" t="str">
        <f>IF('2.1 Data FSVA 2025 &amp; Bobot'!U277="","",IF('2.1 Data FSVA 2025 &amp; Bobot'!U277&lt;'2.4 Prioritas Individu'!AF$7,1,IF('2.1 Data FSVA 2025 &amp; Bobot'!U277&lt;'2.4 Prioritas Individu'!AF$8,2,IF('2.1 Data FSVA 2025 &amp; Bobot'!U277&lt;'2.4 Prioritas Individu'!AF$9,3,IF('2.1 Data FSVA 2025 &amp; Bobot'!U277&lt;'2.4 Prioritas Individu'!AF$10,4,IF('2.1 Data FSVA 2025 &amp; Bobot'!U277&lt;'2.4 Prioritas Individu'!AF$11,5,6))))))</f>
        <v/>
      </c>
      <c r="O277" s="64" t="str">
        <f>IF('2.1 Data FSVA 2025 &amp; Bobot'!W277="","",IF('2.1 Data FSVA 2025 &amp; Bobot'!W277&gt;='2.4 Prioritas Individu'!AG$7,1,IF('2.1 Data FSVA 2025 &amp; Bobot'!W277&gt;='2.4 Prioritas Individu'!AG$8,2,IF('2.1 Data FSVA 2025 &amp; Bobot'!W277&gt;='2.4 Prioritas Individu'!AG$9,3,IF('2.1 Data FSVA 2025 &amp; Bobot'!W277&gt;='2.4 Prioritas Individu'!AG$10,4,IF('2.1 Data FSVA 2025 &amp; Bobot'!W277&gt;='2.4 Prioritas Individu'!AG$11,5,6))))))</f>
        <v/>
      </c>
      <c r="P277" s="64" t="str">
        <f>IF('2.1 Data FSVA 2025 &amp; Bobot'!Y277="","",IF('2.1 Data FSVA 2025 &amp; Bobot'!Y277&lt;'2.4 Prioritas Individu'!AH$7,1,IF('2.1 Data FSVA 2025 &amp; Bobot'!Y277&lt;'2.4 Prioritas Individu'!AH$8,2,IF('2.1 Data FSVA 2025 &amp; Bobot'!Y277&lt;'2.4 Prioritas Individu'!AH$9,3,IF('2.1 Data FSVA 2025 &amp; Bobot'!Y277&lt;'2.4 Prioritas Individu'!AH$10,4,IF('2.1 Data FSVA 2025 &amp; Bobot'!Y277&lt;'2.4 Prioritas Individu'!AH$11,5,6))))))</f>
        <v/>
      </c>
      <c r="Q277" s="64" t="str">
        <f>IF('2.1 Data FSVA 2025 &amp; Bobot'!AA277="","",IF('2.1 Data FSVA 2025 &amp; Bobot'!AA277&lt;'2.4 Prioritas Individu'!AI$7,1,IF('2.1 Data FSVA 2025 &amp; Bobot'!AA277&lt;'2.4 Prioritas Individu'!AI$8,2,IF('2.1 Data FSVA 2025 &amp; Bobot'!AA277&lt;'2.4 Prioritas Individu'!AI$9,3,IF('2.1 Data FSVA 2025 &amp; Bobot'!AA277&lt;'2.4 Prioritas Individu'!AI$10,4,IF('2.1 Data FSVA 2025 &amp; Bobot'!AA277&lt;'2.4 Prioritas Individu'!AI$11,5,6))))))</f>
        <v/>
      </c>
      <c r="R277" s="64" t="str">
        <f>IF('2.1 Data FSVA 2025 &amp; Bobot'!AC277="","",IF('2.1 Data FSVA 2025 &amp; Bobot'!AC277&gt;='2.4 Prioritas Individu'!AJ$7,1,IF('2.1 Data FSVA 2025 &amp; Bobot'!AC277&gt;='2.4 Prioritas Individu'!AJ$8,2,IF('2.1 Data FSVA 2025 &amp; Bobot'!AC277&gt;='2.4 Prioritas Individu'!AJ$9,3,4))))</f>
        <v/>
      </c>
      <c r="S277" s="4" t="str">
        <f>'2.3 Indeks &amp; Cut off Komposit'!U281</f>
        <v>-</v>
      </c>
      <c r="T277" s="1" t="str">
        <f t="shared" si="8"/>
        <v>-</v>
      </c>
      <c r="U277" s="64" t="str">
        <f t="shared" si="9"/>
        <v>-</v>
      </c>
    </row>
    <row r="278" spans="1:21" x14ac:dyDescent="0.3">
      <c r="A278" s="1" t="str">
        <f>IF('2.1 Data FSVA 2025 &amp; Bobot'!A278="","",'2.1 Data FSVA 2025 &amp; Bobot'!A278)</f>
        <v/>
      </c>
      <c r="B278" s="2" t="str">
        <f>IF('2.1 Data FSVA 2025 &amp; Bobot'!B278="","",'2.1 Data FSVA 2025 &amp; Bobot'!B278)</f>
        <v/>
      </c>
      <c r="C278" s="1" t="str">
        <f>IF('2.1 Data FSVA 2025 &amp; Bobot'!C278="","",'2.1 Data FSVA 2025 &amp; Bobot'!C278)</f>
        <v/>
      </c>
      <c r="D278" s="1" t="str">
        <f>IF('2.1 Data FSVA 2025 &amp; Bobot'!D278="","",'2.1 Data FSVA 2025 &amp; Bobot'!D278)</f>
        <v/>
      </c>
      <c r="E278" s="1" t="str">
        <f>IF('2.1 Data FSVA 2025 &amp; Bobot'!E278="","",'2.1 Data FSVA 2025 &amp; Bobot'!E278)</f>
        <v/>
      </c>
      <c r="F278" s="2" t="str">
        <f>IF('2.1 Data FSVA 2025 &amp; Bobot'!F278="","",'2.1 Data FSVA 2025 &amp; Bobot'!F278)</f>
        <v/>
      </c>
      <c r="G278" s="64" t="str">
        <f>IF('2.1 Data FSVA 2025 &amp; Bobot'!G278="","",IF('2.1 Data FSVA 2025 &amp; Bobot'!G278&gt;='2.4 Prioritas Individu'!$Y$7,1,IF('2.1 Data FSVA 2025 &amp; Bobot'!G278&gt;='2.4 Prioritas Individu'!$Y$8,2,IF('2.1 Data FSVA 2025 &amp; Bobot'!G278&gt;='2.4 Prioritas Individu'!$Y$9,3,IF('2.1 Data FSVA 2025 &amp; Bobot'!G278&gt;='2.4 Prioritas Individu'!$Y$10,4,IF('2.1 Data FSVA 2025 &amp; Bobot'!G278&gt;='2.4 Prioritas Individu'!$Y$11,5,6))))))</f>
        <v/>
      </c>
      <c r="H278" s="64" t="str">
        <f>IF('2.1 Data FSVA 2025 &amp; Bobot'!I278="","",IF('2.1 Data FSVA 2025 &amp; Bobot'!I278&lt;'2.4 Prioritas Individu'!$Z$7,1,IF('2.1 Data FSVA 2025 &amp; Bobot'!I278&lt;'2.4 Prioritas Individu'!$Z$8,2,IF('2.1 Data FSVA 2025 &amp; Bobot'!I278&lt;'2.4 Prioritas Individu'!$Z$9,3,IF('2.1 Data FSVA 2025 &amp; Bobot'!I278&lt;'2.4 Prioritas Individu'!$Z$10,4,IF('2.1 Data FSVA 2025 &amp; Bobot'!I278&lt;'2.4 Prioritas Individu'!$Z$11,5,6))))))</f>
        <v/>
      </c>
      <c r="I278" s="64" t="str">
        <f>IF('2.1 Data FSVA 2025 &amp; Bobot'!K278="","",IF('2.1 Data FSVA 2025 &amp; Bobot'!K278&lt;'2.4 Prioritas Individu'!AA$7,1,IF('2.1 Data FSVA 2025 &amp; Bobot'!K278&lt;'2.4 Prioritas Individu'!AA$8,2,IF('2.1 Data FSVA 2025 &amp; Bobot'!K278&lt;'2.4 Prioritas Individu'!AA$9,3,IF('2.1 Data FSVA 2025 &amp; Bobot'!K278&lt;'2.4 Prioritas Individu'!AA$10,4,IF('2.1 Data FSVA 2025 &amp; Bobot'!K278&lt;'2.4 Prioritas Individu'!AA$11,5,6))))))</f>
        <v/>
      </c>
      <c r="J278" s="64" t="str">
        <f>IF('2.1 Data FSVA 2025 &amp; Bobot'!M278="","",IF('2.1 Data FSVA 2025 &amp; Bobot'!M278&lt;'2.4 Prioritas Individu'!AB$7,1,IF('2.1 Data FSVA 2025 &amp; Bobot'!M278&lt;'2.4 Prioritas Individu'!AB$8,2,IF('2.1 Data FSVA 2025 &amp; Bobot'!M278&lt;'2.4 Prioritas Individu'!AB$9,3,IF('2.1 Data FSVA 2025 &amp; Bobot'!M278&lt;'2.4 Prioritas Individu'!AB$10,4,IF('2.1 Data FSVA 2025 &amp; Bobot'!M278&lt;'2.4 Prioritas Individu'!AB$11,5,6))))))</f>
        <v/>
      </c>
      <c r="K278" s="64" t="str">
        <f>IF('2.1 Data FSVA 2025 &amp; Bobot'!O278="","",IF('2.1 Data FSVA 2025 &amp; Bobot'!O278&gt;='2.4 Prioritas Individu'!AC$7,1,IF('2.1 Data FSVA 2025 &amp; Bobot'!O278&gt;='2.4 Prioritas Individu'!AC$8,2,IF('2.1 Data FSVA 2025 &amp; Bobot'!O278&gt;='2.4 Prioritas Individu'!AC$9,3,IF('2.1 Data FSVA 2025 &amp; Bobot'!O278&gt;='2.4 Prioritas Individu'!AC$10,4,IF('2.1 Data FSVA 2025 &amp; Bobot'!O278&gt;='2.4 Prioritas Individu'!AC$11,5,6))))))</f>
        <v/>
      </c>
      <c r="L278" s="64" t="str">
        <f>IF('2.1 Data FSVA 2025 &amp; Bobot'!Q278="","",IF('2.1 Data FSVA 2025 &amp; Bobot'!Q278&gt;='2.4 Prioritas Individu'!AD$7,1,IF('2.1 Data FSVA 2025 &amp; Bobot'!Q278&gt;='2.4 Prioritas Individu'!AD$8,2,IF('2.1 Data FSVA 2025 &amp; Bobot'!Q278&gt;='2.4 Prioritas Individu'!AD$9,3,IF('2.1 Data FSVA 2025 &amp; Bobot'!Q278&gt;='2.4 Prioritas Individu'!AD$10,4,IF('2.1 Data FSVA 2025 &amp; Bobot'!Q278&gt;='2.4 Prioritas Individu'!AD$11,5,6))))))</f>
        <v/>
      </c>
      <c r="M278" s="64" t="str">
        <f>IF('2.1 Data FSVA 2025 &amp; Bobot'!S278="","",IF('2.1 Data FSVA 2025 &amp; Bobot'!S278&gt;='2.4 Prioritas Individu'!AE$7,1,IF('2.1 Data FSVA 2025 &amp; Bobot'!S278&gt;='2.4 Prioritas Individu'!AE$8,2,IF('2.1 Data FSVA 2025 &amp; Bobot'!S278&gt;='2.4 Prioritas Individu'!AE$9,3,IF('2.1 Data FSVA 2025 &amp; Bobot'!S278&gt;='2.4 Prioritas Individu'!AE$10,4,IF('2.1 Data FSVA 2025 &amp; Bobot'!S278&gt;='2.4 Prioritas Individu'!AE$11,5,6))))))</f>
        <v/>
      </c>
      <c r="N278" s="64" t="str">
        <f>IF('2.1 Data FSVA 2025 &amp; Bobot'!U278="","",IF('2.1 Data FSVA 2025 &amp; Bobot'!U278&lt;'2.4 Prioritas Individu'!AF$7,1,IF('2.1 Data FSVA 2025 &amp; Bobot'!U278&lt;'2.4 Prioritas Individu'!AF$8,2,IF('2.1 Data FSVA 2025 &amp; Bobot'!U278&lt;'2.4 Prioritas Individu'!AF$9,3,IF('2.1 Data FSVA 2025 &amp; Bobot'!U278&lt;'2.4 Prioritas Individu'!AF$10,4,IF('2.1 Data FSVA 2025 &amp; Bobot'!U278&lt;'2.4 Prioritas Individu'!AF$11,5,6))))))</f>
        <v/>
      </c>
      <c r="O278" s="64" t="str">
        <f>IF('2.1 Data FSVA 2025 &amp; Bobot'!W278="","",IF('2.1 Data FSVA 2025 &amp; Bobot'!W278&gt;='2.4 Prioritas Individu'!AG$7,1,IF('2.1 Data FSVA 2025 &amp; Bobot'!W278&gt;='2.4 Prioritas Individu'!AG$8,2,IF('2.1 Data FSVA 2025 &amp; Bobot'!W278&gt;='2.4 Prioritas Individu'!AG$9,3,IF('2.1 Data FSVA 2025 &amp; Bobot'!W278&gt;='2.4 Prioritas Individu'!AG$10,4,IF('2.1 Data FSVA 2025 &amp; Bobot'!W278&gt;='2.4 Prioritas Individu'!AG$11,5,6))))))</f>
        <v/>
      </c>
      <c r="P278" s="64" t="str">
        <f>IF('2.1 Data FSVA 2025 &amp; Bobot'!Y278="","",IF('2.1 Data FSVA 2025 &amp; Bobot'!Y278&lt;'2.4 Prioritas Individu'!AH$7,1,IF('2.1 Data FSVA 2025 &amp; Bobot'!Y278&lt;'2.4 Prioritas Individu'!AH$8,2,IF('2.1 Data FSVA 2025 &amp; Bobot'!Y278&lt;'2.4 Prioritas Individu'!AH$9,3,IF('2.1 Data FSVA 2025 &amp; Bobot'!Y278&lt;'2.4 Prioritas Individu'!AH$10,4,IF('2.1 Data FSVA 2025 &amp; Bobot'!Y278&lt;'2.4 Prioritas Individu'!AH$11,5,6))))))</f>
        <v/>
      </c>
      <c r="Q278" s="64" t="str">
        <f>IF('2.1 Data FSVA 2025 &amp; Bobot'!AA278="","",IF('2.1 Data FSVA 2025 &amp; Bobot'!AA278&lt;'2.4 Prioritas Individu'!AI$7,1,IF('2.1 Data FSVA 2025 &amp; Bobot'!AA278&lt;'2.4 Prioritas Individu'!AI$8,2,IF('2.1 Data FSVA 2025 &amp; Bobot'!AA278&lt;'2.4 Prioritas Individu'!AI$9,3,IF('2.1 Data FSVA 2025 &amp; Bobot'!AA278&lt;'2.4 Prioritas Individu'!AI$10,4,IF('2.1 Data FSVA 2025 &amp; Bobot'!AA278&lt;'2.4 Prioritas Individu'!AI$11,5,6))))))</f>
        <v/>
      </c>
      <c r="R278" s="64" t="str">
        <f>IF('2.1 Data FSVA 2025 &amp; Bobot'!AC278="","",IF('2.1 Data FSVA 2025 &amp; Bobot'!AC278&gt;='2.4 Prioritas Individu'!AJ$7,1,IF('2.1 Data FSVA 2025 &amp; Bobot'!AC278&gt;='2.4 Prioritas Individu'!AJ$8,2,IF('2.1 Data FSVA 2025 &amp; Bobot'!AC278&gt;='2.4 Prioritas Individu'!AJ$9,3,4))))</f>
        <v/>
      </c>
      <c r="S278" s="4" t="str">
        <f>'2.3 Indeks &amp; Cut off Komposit'!U282</f>
        <v>-</v>
      </c>
      <c r="T278" s="1" t="str">
        <f t="shared" si="8"/>
        <v>-</v>
      </c>
      <c r="U278" s="64" t="str">
        <f t="shared" si="9"/>
        <v>-</v>
      </c>
    </row>
    <row r="279" spans="1:21" x14ac:dyDescent="0.3">
      <c r="A279" s="1" t="str">
        <f>IF('2.1 Data FSVA 2025 &amp; Bobot'!A279="","",'2.1 Data FSVA 2025 &amp; Bobot'!A279)</f>
        <v/>
      </c>
      <c r="B279" s="2" t="str">
        <f>IF('2.1 Data FSVA 2025 &amp; Bobot'!B279="","",'2.1 Data FSVA 2025 &amp; Bobot'!B279)</f>
        <v/>
      </c>
      <c r="C279" s="1" t="str">
        <f>IF('2.1 Data FSVA 2025 &amp; Bobot'!C279="","",'2.1 Data FSVA 2025 &amp; Bobot'!C279)</f>
        <v/>
      </c>
      <c r="D279" s="1" t="str">
        <f>IF('2.1 Data FSVA 2025 &amp; Bobot'!D279="","",'2.1 Data FSVA 2025 &amp; Bobot'!D279)</f>
        <v/>
      </c>
      <c r="E279" s="1" t="str">
        <f>IF('2.1 Data FSVA 2025 &amp; Bobot'!E279="","",'2.1 Data FSVA 2025 &amp; Bobot'!E279)</f>
        <v/>
      </c>
      <c r="F279" s="2" t="str">
        <f>IF('2.1 Data FSVA 2025 &amp; Bobot'!F279="","",'2.1 Data FSVA 2025 &amp; Bobot'!F279)</f>
        <v/>
      </c>
      <c r="G279" s="64" t="str">
        <f>IF('2.1 Data FSVA 2025 &amp; Bobot'!G279="","",IF('2.1 Data FSVA 2025 &amp; Bobot'!G279&gt;='2.4 Prioritas Individu'!$Y$7,1,IF('2.1 Data FSVA 2025 &amp; Bobot'!G279&gt;='2.4 Prioritas Individu'!$Y$8,2,IF('2.1 Data FSVA 2025 &amp; Bobot'!G279&gt;='2.4 Prioritas Individu'!$Y$9,3,IF('2.1 Data FSVA 2025 &amp; Bobot'!G279&gt;='2.4 Prioritas Individu'!$Y$10,4,IF('2.1 Data FSVA 2025 &amp; Bobot'!G279&gt;='2.4 Prioritas Individu'!$Y$11,5,6))))))</f>
        <v/>
      </c>
      <c r="H279" s="64" t="str">
        <f>IF('2.1 Data FSVA 2025 &amp; Bobot'!I279="","",IF('2.1 Data FSVA 2025 &amp; Bobot'!I279&lt;'2.4 Prioritas Individu'!$Z$7,1,IF('2.1 Data FSVA 2025 &amp; Bobot'!I279&lt;'2.4 Prioritas Individu'!$Z$8,2,IF('2.1 Data FSVA 2025 &amp; Bobot'!I279&lt;'2.4 Prioritas Individu'!$Z$9,3,IF('2.1 Data FSVA 2025 &amp; Bobot'!I279&lt;'2.4 Prioritas Individu'!$Z$10,4,IF('2.1 Data FSVA 2025 &amp; Bobot'!I279&lt;'2.4 Prioritas Individu'!$Z$11,5,6))))))</f>
        <v/>
      </c>
      <c r="I279" s="64" t="str">
        <f>IF('2.1 Data FSVA 2025 &amp; Bobot'!K279="","",IF('2.1 Data FSVA 2025 &amp; Bobot'!K279&lt;'2.4 Prioritas Individu'!AA$7,1,IF('2.1 Data FSVA 2025 &amp; Bobot'!K279&lt;'2.4 Prioritas Individu'!AA$8,2,IF('2.1 Data FSVA 2025 &amp; Bobot'!K279&lt;'2.4 Prioritas Individu'!AA$9,3,IF('2.1 Data FSVA 2025 &amp; Bobot'!K279&lt;'2.4 Prioritas Individu'!AA$10,4,IF('2.1 Data FSVA 2025 &amp; Bobot'!K279&lt;'2.4 Prioritas Individu'!AA$11,5,6))))))</f>
        <v/>
      </c>
      <c r="J279" s="64" t="str">
        <f>IF('2.1 Data FSVA 2025 &amp; Bobot'!M279="","",IF('2.1 Data FSVA 2025 &amp; Bobot'!M279&lt;'2.4 Prioritas Individu'!AB$7,1,IF('2.1 Data FSVA 2025 &amp; Bobot'!M279&lt;'2.4 Prioritas Individu'!AB$8,2,IF('2.1 Data FSVA 2025 &amp; Bobot'!M279&lt;'2.4 Prioritas Individu'!AB$9,3,IF('2.1 Data FSVA 2025 &amp; Bobot'!M279&lt;'2.4 Prioritas Individu'!AB$10,4,IF('2.1 Data FSVA 2025 &amp; Bobot'!M279&lt;'2.4 Prioritas Individu'!AB$11,5,6))))))</f>
        <v/>
      </c>
      <c r="K279" s="64" t="str">
        <f>IF('2.1 Data FSVA 2025 &amp; Bobot'!O279="","",IF('2.1 Data FSVA 2025 &amp; Bobot'!O279&gt;='2.4 Prioritas Individu'!AC$7,1,IF('2.1 Data FSVA 2025 &amp; Bobot'!O279&gt;='2.4 Prioritas Individu'!AC$8,2,IF('2.1 Data FSVA 2025 &amp; Bobot'!O279&gt;='2.4 Prioritas Individu'!AC$9,3,IF('2.1 Data FSVA 2025 &amp; Bobot'!O279&gt;='2.4 Prioritas Individu'!AC$10,4,IF('2.1 Data FSVA 2025 &amp; Bobot'!O279&gt;='2.4 Prioritas Individu'!AC$11,5,6))))))</f>
        <v/>
      </c>
      <c r="L279" s="64" t="str">
        <f>IF('2.1 Data FSVA 2025 &amp; Bobot'!Q279="","",IF('2.1 Data FSVA 2025 &amp; Bobot'!Q279&gt;='2.4 Prioritas Individu'!AD$7,1,IF('2.1 Data FSVA 2025 &amp; Bobot'!Q279&gt;='2.4 Prioritas Individu'!AD$8,2,IF('2.1 Data FSVA 2025 &amp; Bobot'!Q279&gt;='2.4 Prioritas Individu'!AD$9,3,IF('2.1 Data FSVA 2025 &amp; Bobot'!Q279&gt;='2.4 Prioritas Individu'!AD$10,4,IF('2.1 Data FSVA 2025 &amp; Bobot'!Q279&gt;='2.4 Prioritas Individu'!AD$11,5,6))))))</f>
        <v/>
      </c>
      <c r="M279" s="64" t="str">
        <f>IF('2.1 Data FSVA 2025 &amp; Bobot'!S279="","",IF('2.1 Data FSVA 2025 &amp; Bobot'!S279&gt;='2.4 Prioritas Individu'!AE$7,1,IF('2.1 Data FSVA 2025 &amp; Bobot'!S279&gt;='2.4 Prioritas Individu'!AE$8,2,IF('2.1 Data FSVA 2025 &amp; Bobot'!S279&gt;='2.4 Prioritas Individu'!AE$9,3,IF('2.1 Data FSVA 2025 &amp; Bobot'!S279&gt;='2.4 Prioritas Individu'!AE$10,4,IF('2.1 Data FSVA 2025 &amp; Bobot'!S279&gt;='2.4 Prioritas Individu'!AE$11,5,6))))))</f>
        <v/>
      </c>
      <c r="N279" s="64" t="str">
        <f>IF('2.1 Data FSVA 2025 &amp; Bobot'!U279="","",IF('2.1 Data FSVA 2025 &amp; Bobot'!U279&lt;'2.4 Prioritas Individu'!AF$7,1,IF('2.1 Data FSVA 2025 &amp; Bobot'!U279&lt;'2.4 Prioritas Individu'!AF$8,2,IF('2.1 Data FSVA 2025 &amp; Bobot'!U279&lt;'2.4 Prioritas Individu'!AF$9,3,IF('2.1 Data FSVA 2025 &amp; Bobot'!U279&lt;'2.4 Prioritas Individu'!AF$10,4,IF('2.1 Data FSVA 2025 &amp; Bobot'!U279&lt;'2.4 Prioritas Individu'!AF$11,5,6))))))</f>
        <v/>
      </c>
      <c r="O279" s="64" t="str">
        <f>IF('2.1 Data FSVA 2025 &amp; Bobot'!W279="","",IF('2.1 Data FSVA 2025 &amp; Bobot'!W279&gt;='2.4 Prioritas Individu'!AG$7,1,IF('2.1 Data FSVA 2025 &amp; Bobot'!W279&gt;='2.4 Prioritas Individu'!AG$8,2,IF('2.1 Data FSVA 2025 &amp; Bobot'!W279&gt;='2.4 Prioritas Individu'!AG$9,3,IF('2.1 Data FSVA 2025 &amp; Bobot'!W279&gt;='2.4 Prioritas Individu'!AG$10,4,IF('2.1 Data FSVA 2025 &amp; Bobot'!W279&gt;='2.4 Prioritas Individu'!AG$11,5,6))))))</f>
        <v/>
      </c>
      <c r="P279" s="64" t="str">
        <f>IF('2.1 Data FSVA 2025 &amp; Bobot'!Y279="","",IF('2.1 Data FSVA 2025 &amp; Bobot'!Y279&lt;'2.4 Prioritas Individu'!AH$7,1,IF('2.1 Data FSVA 2025 &amp; Bobot'!Y279&lt;'2.4 Prioritas Individu'!AH$8,2,IF('2.1 Data FSVA 2025 &amp; Bobot'!Y279&lt;'2.4 Prioritas Individu'!AH$9,3,IF('2.1 Data FSVA 2025 &amp; Bobot'!Y279&lt;'2.4 Prioritas Individu'!AH$10,4,IF('2.1 Data FSVA 2025 &amp; Bobot'!Y279&lt;'2.4 Prioritas Individu'!AH$11,5,6))))))</f>
        <v/>
      </c>
      <c r="Q279" s="64" t="str">
        <f>IF('2.1 Data FSVA 2025 &amp; Bobot'!AA279="","",IF('2.1 Data FSVA 2025 &amp; Bobot'!AA279&lt;'2.4 Prioritas Individu'!AI$7,1,IF('2.1 Data FSVA 2025 &amp; Bobot'!AA279&lt;'2.4 Prioritas Individu'!AI$8,2,IF('2.1 Data FSVA 2025 &amp; Bobot'!AA279&lt;'2.4 Prioritas Individu'!AI$9,3,IF('2.1 Data FSVA 2025 &amp; Bobot'!AA279&lt;'2.4 Prioritas Individu'!AI$10,4,IF('2.1 Data FSVA 2025 &amp; Bobot'!AA279&lt;'2.4 Prioritas Individu'!AI$11,5,6))))))</f>
        <v/>
      </c>
      <c r="R279" s="64" t="str">
        <f>IF('2.1 Data FSVA 2025 &amp; Bobot'!AC279="","",IF('2.1 Data FSVA 2025 &amp; Bobot'!AC279&gt;='2.4 Prioritas Individu'!AJ$7,1,IF('2.1 Data FSVA 2025 &amp; Bobot'!AC279&gt;='2.4 Prioritas Individu'!AJ$8,2,IF('2.1 Data FSVA 2025 &amp; Bobot'!AC279&gt;='2.4 Prioritas Individu'!AJ$9,3,4))))</f>
        <v/>
      </c>
      <c r="S279" s="4" t="str">
        <f>'2.3 Indeks &amp; Cut off Komposit'!U283</f>
        <v>-</v>
      </c>
      <c r="T279" s="1" t="str">
        <f t="shared" si="8"/>
        <v>-</v>
      </c>
      <c r="U279" s="64" t="str">
        <f t="shared" si="9"/>
        <v>-</v>
      </c>
    </row>
    <row r="280" spans="1:21" x14ac:dyDescent="0.3">
      <c r="A280" s="1" t="str">
        <f>IF('2.1 Data FSVA 2025 &amp; Bobot'!A280="","",'2.1 Data FSVA 2025 &amp; Bobot'!A280)</f>
        <v/>
      </c>
      <c r="B280" s="2" t="str">
        <f>IF('2.1 Data FSVA 2025 &amp; Bobot'!B280="","",'2.1 Data FSVA 2025 &amp; Bobot'!B280)</f>
        <v/>
      </c>
      <c r="C280" s="1" t="str">
        <f>IF('2.1 Data FSVA 2025 &amp; Bobot'!C280="","",'2.1 Data FSVA 2025 &amp; Bobot'!C280)</f>
        <v/>
      </c>
      <c r="D280" s="1" t="str">
        <f>IF('2.1 Data FSVA 2025 &amp; Bobot'!D280="","",'2.1 Data FSVA 2025 &amp; Bobot'!D280)</f>
        <v/>
      </c>
      <c r="E280" s="1" t="str">
        <f>IF('2.1 Data FSVA 2025 &amp; Bobot'!E280="","",'2.1 Data FSVA 2025 &amp; Bobot'!E280)</f>
        <v/>
      </c>
      <c r="F280" s="2" t="str">
        <f>IF('2.1 Data FSVA 2025 &amp; Bobot'!F280="","",'2.1 Data FSVA 2025 &amp; Bobot'!F280)</f>
        <v/>
      </c>
      <c r="G280" s="64" t="str">
        <f>IF('2.1 Data FSVA 2025 &amp; Bobot'!G280="","",IF('2.1 Data FSVA 2025 &amp; Bobot'!G280&gt;='2.4 Prioritas Individu'!$Y$7,1,IF('2.1 Data FSVA 2025 &amp; Bobot'!G280&gt;='2.4 Prioritas Individu'!$Y$8,2,IF('2.1 Data FSVA 2025 &amp; Bobot'!G280&gt;='2.4 Prioritas Individu'!$Y$9,3,IF('2.1 Data FSVA 2025 &amp; Bobot'!G280&gt;='2.4 Prioritas Individu'!$Y$10,4,IF('2.1 Data FSVA 2025 &amp; Bobot'!G280&gt;='2.4 Prioritas Individu'!$Y$11,5,6))))))</f>
        <v/>
      </c>
      <c r="H280" s="64" t="str">
        <f>IF('2.1 Data FSVA 2025 &amp; Bobot'!I280="","",IF('2.1 Data FSVA 2025 &amp; Bobot'!I280&lt;'2.4 Prioritas Individu'!$Z$7,1,IF('2.1 Data FSVA 2025 &amp; Bobot'!I280&lt;'2.4 Prioritas Individu'!$Z$8,2,IF('2.1 Data FSVA 2025 &amp; Bobot'!I280&lt;'2.4 Prioritas Individu'!$Z$9,3,IF('2.1 Data FSVA 2025 &amp; Bobot'!I280&lt;'2.4 Prioritas Individu'!$Z$10,4,IF('2.1 Data FSVA 2025 &amp; Bobot'!I280&lt;'2.4 Prioritas Individu'!$Z$11,5,6))))))</f>
        <v/>
      </c>
      <c r="I280" s="64" t="str">
        <f>IF('2.1 Data FSVA 2025 &amp; Bobot'!K280="","",IF('2.1 Data FSVA 2025 &amp; Bobot'!K280&lt;'2.4 Prioritas Individu'!AA$7,1,IF('2.1 Data FSVA 2025 &amp; Bobot'!K280&lt;'2.4 Prioritas Individu'!AA$8,2,IF('2.1 Data FSVA 2025 &amp; Bobot'!K280&lt;'2.4 Prioritas Individu'!AA$9,3,IF('2.1 Data FSVA 2025 &amp; Bobot'!K280&lt;'2.4 Prioritas Individu'!AA$10,4,IF('2.1 Data FSVA 2025 &amp; Bobot'!K280&lt;'2.4 Prioritas Individu'!AA$11,5,6))))))</f>
        <v/>
      </c>
      <c r="J280" s="64" t="str">
        <f>IF('2.1 Data FSVA 2025 &amp; Bobot'!M280="","",IF('2.1 Data FSVA 2025 &amp; Bobot'!M280&lt;'2.4 Prioritas Individu'!AB$7,1,IF('2.1 Data FSVA 2025 &amp; Bobot'!M280&lt;'2.4 Prioritas Individu'!AB$8,2,IF('2.1 Data FSVA 2025 &amp; Bobot'!M280&lt;'2.4 Prioritas Individu'!AB$9,3,IF('2.1 Data FSVA 2025 &amp; Bobot'!M280&lt;'2.4 Prioritas Individu'!AB$10,4,IF('2.1 Data FSVA 2025 &amp; Bobot'!M280&lt;'2.4 Prioritas Individu'!AB$11,5,6))))))</f>
        <v/>
      </c>
      <c r="K280" s="64" t="str">
        <f>IF('2.1 Data FSVA 2025 &amp; Bobot'!O280="","",IF('2.1 Data FSVA 2025 &amp; Bobot'!O280&gt;='2.4 Prioritas Individu'!AC$7,1,IF('2.1 Data FSVA 2025 &amp; Bobot'!O280&gt;='2.4 Prioritas Individu'!AC$8,2,IF('2.1 Data FSVA 2025 &amp; Bobot'!O280&gt;='2.4 Prioritas Individu'!AC$9,3,IF('2.1 Data FSVA 2025 &amp; Bobot'!O280&gt;='2.4 Prioritas Individu'!AC$10,4,IF('2.1 Data FSVA 2025 &amp; Bobot'!O280&gt;='2.4 Prioritas Individu'!AC$11,5,6))))))</f>
        <v/>
      </c>
      <c r="L280" s="64" t="str">
        <f>IF('2.1 Data FSVA 2025 &amp; Bobot'!Q280="","",IF('2.1 Data FSVA 2025 &amp; Bobot'!Q280&gt;='2.4 Prioritas Individu'!AD$7,1,IF('2.1 Data FSVA 2025 &amp; Bobot'!Q280&gt;='2.4 Prioritas Individu'!AD$8,2,IF('2.1 Data FSVA 2025 &amp; Bobot'!Q280&gt;='2.4 Prioritas Individu'!AD$9,3,IF('2.1 Data FSVA 2025 &amp; Bobot'!Q280&gt;='2.4 Prioritas Individu'!AD$10,4,IF('2.1 Data FSVA 2025 &amp; Bobot'!Q280&gt;='2.4 Prioritas Individu'!AD$11,5,6))))))</f>
        <v/>
      </c>
      <c r="M280" s="64" t="str">
        <f>IF('2.1 Data FSVA 2025 &amp; Bobot'!S280="","",IF('2.1 Data FSVA 2025 &amp; Bobot'!S280&gt;='2.4 Prioritas Individu'!AE$7,1,IF('2.1 Data FSVA 2025 &amp; Bobot'!S280&gt;='2.4 Prioritas Individu'!AE$8,2,IF('2.1 Data FSVA 2025 &amp; Bobot'!S280&gt;='2.4 Prioritas Individu'!AE$9,3,IF('2.1 Data FSVA 2025 &amp; Bobot'!S280&gt;='2.4 Prioritas Individu'!AE$10,4,IF('2.1 Data FSVA 2025 &amp; Bobot'!S280&gt;='2.4 Prioritas Individu'!AE$11,5,6))))))</f>
        <v/>
      </c>
      <c r="N280" s="64" t="str">
        <f>IF('2.1 Data FSVA 2025 &amp; Bobot'!U280="","",IF('2.1 Data FSVA 2025 &amp; Bobot'!U280&lt;'2.4 Prioritas Individu'!AF$7,1,IF('2.1 Data FSVA 2025 &amp; Bobot'!U280&lt;'2.4 Prioritas Individu'!AF$8,2,IF('2.1 Data FSVA 2025 &amp; Bobot'!U280&lt;'2.4 Prioritas Individu'!AF$9,3,IF('2.1 Data FSVA 2025 &amp; Bobot'!U280&lt;'2.4 Prioritas Individu'!AF$10,4,IF('2.1 Data FSVA 2025 &amp; Bobot'!U280&lt;'2.4 Prioritas Individu'!AF$11,5,6))))))</f>
        <v/>
      </c>
      <c r="O280" s="64" t="str">
        <f>IF('2.1 Data FSVA 2025 &amp; Bobot'!W280="","",IF('2.1 Data FSVA 2025 &amp; Bobot'!W280&gt;='2.4 Prioritas Individu'!AG$7,1,IF('2.1 Data FSVA 2025 &amp; Bobot'!W280&gt;='2.4 Prioritas Individu'!AG$8,2,IF('2.1 Data FSVA 2025 &amp; Bobot'!W280&gt;='2.4 Prioritas Individu'!AG$9,3,IF('2.1 Data FSVA 2025 &amp; Bobot'!W280&gt;='2.4 Prioritas Individu'!AG$10,4,IF('2.1 Data FSVA 2025 &amp; Bobot'!W280&gt;='2.4 Prioritas Individu'!AG$11,5,6))))))</f>
        <v/>
      </c>
      <c r="P280" s="64" t="str">
        <f>IF('2.1 Data FSVA 2025 &amp; Bobot'!Y280="","",IF('2.1 Data FSVA 2025 &amp; Bobot'!Y280&lt;'2.4 Prioritas Individu'!AH$7,1,IF('2.1 Data FSVA 2025 &amp; Bobot'!Y280&lt;'2.4 Prioritas Individu'!AH$8,2,IF('2.1 Data FSVA 2025 &amp; Bobot'!Y280&lt;'2.4 Prioritas Individu'!AH$9,3,IF('2.1 Data FSVA 2025 &amp; Bobot'!Y280&lt;'2.4 Prioritas Individu'!AH$10,4,IF('2.1 Data FSVA 2025 &amp; Bobot'!Y280&lt;'2.4 Prioritas Individu'!AH$11,5,6))))))</f>
        <v/>
      </c>
      <c r="Q280" s="64" t="str">
        <f>IF('2.1 Data FSVA 2025 &amp; Bobot'!AA280="","",IF('2.1 Data FSVA 2025 &amp; Bobot'!AA280&lt;'2.4 Prioritas Individu'!AI$7,1,IF('2.1 Data FSVA 2025 &amp; Bobot'!AA280&lt;'2.4 Prioritas Individu'!AI$8,2,IF('2.1 Data FSVA 2025 &amp; Bobot'!AA280&lt;'2.4 Prioritas Individu'!AI$9,3,IF('2.1 Data FSVA 2025 &amp; Bobot'!AA280&lt;'2.4 Prioritas Individu'!AI$10,4,IF('2.1 Data FSVA 2025 &amp; Bobot'!AA280&lt;'2.4 Prioritas Individu'!AI$11,5,6))))))</f>
        <v/>
      </c>
      <c r="R280" s="64" t="str">
        <f>IF('2.1 Data FSVA 2025 &amp; Bobot'!AC280="","",IF('2.1 Data FSVA 2025 &amp; Bobot'!AC280&gt;='2.4 Prioritas Individu'!AJ$7,1,IF('2.1 Data FSVA 2025 &amp; Bobot'!AC280&gt;='2.4 Prioritas Individu'!AJ$8,2,IF('2.1 Data FSVA 2025 &amp; Bobot'!AC280&gt;='2.4 Prioritas Individu'!AJ$9,3,4))))</f>
        <v/>
      </c>
      <c r="S280" s="4" t="str">
        <f>'2.3 Indeks &amp; Cut off Komposit'!U284</f>
        <v>-</v>
      </c>
      <c r="T280" s="1" t="str">
        <f t="shared" si="8"/>
        <v>-</v>
      </c>
      <c r="U280" s="64" t="str">
        <f t="shared" si="9"/>
        <v>-</v>
      </c>
    </row>
    <row r="281" spans="1:21" x14ac:dyDescent="0.3">
      <c r="A281" s="1" t="str">
        <f>IF('2.1 Data FSVA 2025 &amp; Bobot'!A281="","",'2.1 Data FSVA 2025 &amp; Bobot'!A281)</f>
        <v/>
      </c>
      <c r="B281" s="2" t="str">
        <f>IF('2.1 Data FSVA 2025 &amp; Bobot'!B281="","",'2.1 Data FSVA 2025 &amp; Bobot'!B281)</f>
        <v/>
      </c>
      <c r="C281" s="1" t="str">
        <f>IF('2.1 Data FSVA 2025 &amp; Bobot'!C281="","",'2.1 Data FSVA 2025 &amp; Bobot'!C281)</f>
        <v/>
      </c>
      <c r="D281" s="1" t="str">
        <f>IF('2.1 Data FSVA 2025 &amp; Bobot'!D281="","",'2.1 Data FSVA 2025 &amp; Bobot'!D281)</f>
        <v/>
      </c>
      <c r="E281" s="1" t="str">
        <f>IF('2.1 Data FSVA 2025 &amp; Bobot'!E281="","",'2.1 Data FSVA 2025 &amp; Bobot'!E281)</f>
        <v/>
      </c>
      <c r="F281" s="2" t="str">
        <f>IF('2.1 Data FSVA 2025 &amp; Bobot'!F281="","",'2.1 Data FSVA 2025 &amp; Bobot'!F281)</f>
        <v/>
      </c>
      <c r="G281" s="64" t="str">
        <f>IF('2.1 Data FSVA 2025 &amp; Bobot'!G281="","",IF('2.1 Data FSVA 2025 &amp; Bobot'!G281&gt;='2.4 Prioritas Individu'!$Y$7,1,IF('2.1 Data FSVA 2025 &amp; Bobot'!G281&gt;='2.4 Prioritas Individu'!$Y$8,2,IF('2.1 Data FSVA 2025 &amp; Bobot'!G281&gt;='2.4 Prioritas Individu'!$Y$9,3,IF('2.1 Data FSVA 2025 &amp; Bobot'!G281&gt;='2.4 Prioritas Individu'!$Y$10,4,IF('2.1 Data FSVA 2025 &amp; Bobot'!G281&gt;='2.4 Prioritas Individu'!$Y$11,5,6))))))</f>
        <v/>
      </c>
      <c r="H281" s="64" t="str">
        <f>IF('2.1 Data FSVA 2025 &amp; Bobot'!I281="","",IF('2.1 Data FSVA 2025 &amp; Bobot'!I281&lt;'2.4 Prioritas Individu'!$Z$7,1,IF('2.1 Data FSVA 2025 &amp; Bobot'!I281&lt;'2.4 Prioritas Individu'!$Z$8,2,IF('2.1 Data FSVA 2025 &amp; Bobot'!I281&lt;'2.4 Prioritas Individu'!$Z$9,3,IF('2.1 Data FSVA 2025 &amp; Bobot'!I281&lt;'2.4 Prioritas Individu'!$Z$10,4,IF('2.1 Data FSVA 2025 &amp; Bobot'!I281&lt;'2.4 Prioritas Individu'!$Z$11,5,6))))))</f>
        <v/>
      </c>
      <c r="I281" s="64" t="str">
        <f>IF('2.1 Data FSVA 2025 &amp; Bobot'!K281="","",IF('2.1 Data FSVA 2025 &amp; Bobot'!K281&lt;'2.4 Prioritas Individu'!AA$7,1,IF('2.1 Data FSVA 2025 &amp; Bobot'!K281&lt;'2.4 Prioritas Individu'!AA$8,2,IF('2.1 Data FSVA 2025 &amp; Bobot'!K281&lt;'2.4 Prioritas Individu'!AA$9,3,IF('2.1 Data FSVA 2025 &amp; Bobot'!K281&lt;'2.4 Prioritas Individu'!AA$10,4,IF('2.1 Data FSVA 2025 &amp; Bobot'!K281&lt;'2.4 Prioritas Individu'!AA$11,5,6))))))</f>
        <v/>
      </c>
      <c r="J281" s="64" t="str">
        <f>IF('2.1 Data FSVA 2025 &amp; Bobot'!M281="","",IF('2.1 Data FSVA 2025 &amp; Bobot'!M281&lt;'2.4 Prioritas Individu'!AB$7,1,IF('2.1 Data FSVA 2025 &amp; Bobot'!M281&lt;'2.4 Prioritas Individu'!AB$8,2,IF('2.1 Data FSVA 2025 &amp; Bobot'!M281&lt;'2.4 Prioritas Individu'!AB$9,3,IF('2.1 Data FSVA 2025 &amp; Bobot'!M281&lt;'2.4 Prioritas Individu'!AB$10,4,IF('2.1 Data FSVA 2025 &amp; Bobot'!M281&lt;'2.4 Prioritas Individu'!AB$11,5,6))))))</f>
        <v/>
      </c>
      <c r="K281" s="64" t="str">
        <f>IF('2.1 Data FSVA 2025 &amp; Bobot'!O281="","",IF('2.1 Data FSVA 2025 &amp; Bobot'!O281&gt;='2.4 Prioritas Individu'!AC$7,1,IF('2.1 Data FSVA 2025 &amp; Bobot'!O281&gt;='2.4 Prioritas Individu'!AC$8,2,IF('2.1 Data FSVA 2025 &amp; Bobot'!O281&gt;='2.4 Prioritas Individu'!AC$9,3,IF('2.1 Data FSVA 2025 &amp; Bobot'!O281&gt;='2.4 Prioritas Individu'!AC$10,4,IF('2.1 Data FSVA 2025 &amp; Bobot'!O281&gt;='2.4 Prioritas Individu'!AC$11,5,6))))))</f>
        <v/>
      </c>
      <c r="L281" s="64" t="str">
        <f>IF('2.1 Data FSVA 2025 &amp; Bobot'!Q281="","",IF('2.1 Data FSVA 2025 &amp; Bobot'!Q281&gt;='2.4 Prioritas Individu'!AD$7,1,IF('2.1 Data FSVA 2025 &amp; Bobot'!Q281&gt;='2.4 Prioritas Individu'!AD$8,2,IF('2.1 Data FSVA 2025 &amp; Bobot'!Q281&gt;='2.4 Prioritas Individu'!AD$9,3,IF('2.1 Data FSVA 2025 &amp; Bobot'!Q281&gt;='2.4 Prioritas Individu'!AD$10,4,IF('2.1 Data FSVA 2025 &amp; Bobot'!Q281&gt;='2.4 Prioritas Individu'!AD$11,5,6))))))</f>
        <v/>
      </c>
      <c r="M281" s="64" t="str">
        <f>IF('2.1 Data FSVA 2025 &amp; Bobot'!S281="","",IF('2.1 Data FSVA 2025 &amp; Bobot'!S281&gt;='2.4 Prioritas Individu'!AE$7,1,IF('2.1 Data FSVA 2025 &amp; Bobot'!S281&gt;='2.4 Prioritas Individu'!AE$8,2,IF('2.1 Data FSVA 2025 &amp; Bobot'!S281&gt;='2.4 Prioritas Individu'!AE$9,3,IF('2.1 Data FSVA 2025 &amp; Bobot'!S281&gt;='2.4 Prioritas Individu'!AE$10,4,IF('2.1 Data FSVA 2025 &amp; Bobot'!S281&gt;='2.4 Prioritas Individu'!AE$11,5,6))))))</f>
        <v/>
      </c>
      <c r="N281" s="64" t="str">
        <f>IF('2.1 Data FSVA 2025 &amp; Bobot'!U281="","",IF('2.1 Data FSVA 2025 &amp; Bobot'!U281&lt;'2.4 Prioritas Individu'!AF$7,1,IF('2.1 Data FSVA 2025 &amp; Bobot'!U281&lt;'2.4 Prioritas Individu'!AF$8,2,IF('2.1 Data FSVA 2025 &amp; Bobot'!U281&lt;'2.4 Prioritas Individu'!AF$9,3,IF('2.1 Data FSVA 2025 &amp; Bobot'!U281&lt;'2.4 Prioritas Individu'!AF$10,4,IF('2.1 Data FSVA 2025 &amp; Bobot'!U281&lt;'2.4 Prioritas Individu'!AF$11,5,6))))))</f>
        <v/>
      </c>
      <c r="O281" s="64" t="str">
        <f>IF('2.1 Data FSVA 2025 &amp; Bobot'!W281="","",IF('2.1 Data FSVA 2025 &amp; Bobot'!W281&gt;='2.4 Prioritas Individu'!AG$7,1,IF('2.1 Data FSVA 2025 &amp; Bobot'!W281&gt;='2.4 Prioritas Individu'!AG$8,2,IF('2.1 Data FSVA 2025 &amp; Bobot'!W281&gt;='2.4 Prioritas Individu'!AG$9,3,IF('2.1 Data FSVA 2025 &amp; Bobot'!W281&gt;='2.4 Prioritas Individu'!AG$10,4,IF('2.1 Data FSVA 2025 &amp; Bobot'!W281&gt;='2.4 Prioritas Individu'!AG$11,5,6))))))</f>
        <v/>
      </c>
      <c r="P281" s="64" t="str">
        <f>IF('2.1 Data FSVA 2025 &amp; Bobot'!Y281="","",IF('2.1 Data FSVA 2025 &amp; Bobot'!Y281&lt;'2.4 Prioritas Individu'!AH$7,1,IF('2.1 Data FSVA 2025 &amp; Bobot'!Y281&lt;'2.4 Prioritas Individu'!AH$8,2,IF('2.1 Data FSVA 2025 &amp; Bobot'!Y281&lt;'2.4 Prioritas Individu'!AH$9,3,IF('2.1 Data FSVA 2025 &amp; Bobot'!Y281&lt;'2.4 Prioritas Individu'!AH$10,4,IF('2.1 Data FSVA 2025 &amp; Bobot'!Y281&lt;'2.4 Prioritas Individu'!AH$11,5,6))))))</f>
        <v/>
      </c>
      <c r="Q281" s="64" t="str">
        <f>IF('2.1 Data FSVA 2025 &amp; Bobot'!AA281="","",IF('2.1 Data FSVA 2025 &amp; Bobot'!AA281&lt;'2.4 Prioritas Individu'!AI$7,1,IF('2.1 Data FSVA 2025 &amp; Bobot'!AA281&lt;'2.4 Prioritas Individu'!AI$8,2,IF('2.1 Data FSVA 2025 &amp; Bobot'!AA281&lt;'2.4 Prioritas Individu'!AI$9,3,IF('2.1 Data FSVA 2025 &amp; Bobot'!AA281&lt;'2.4 Prioritas Individu'!AI$10,4,IF('2.1 Data FSVA 2025 &amp; Bobot'!AA281&lt;'2.4 Prioritas Individu'!AI$11,5,6))))))</f>
        <v/>
      </c>
      <c r="R281" s="64" t="str">
        <f>IF('2.1 Data FSVA 2025 &amp; Bobot'!AC281="","",IF('2.1 Data FSVA 2025 &amp; Bobot'!AC281&gt;='2.4 Prioritas Individu'!AJ$7,1,IF('2.1 Data FSVA 2025 &amp; Bobot'!AC281&gt;='2.4 Prioritas Individu'!AJ$8,2,IF('2.1 Data FSVA 2025 &amp; Bobot'!AC281&gt;='2.4 Prioritas Individu'!AJ$9,3,4))))</f>
        <v/>
      </c>
      <c r="S281" s="4" t="str">
        <f>'2.3 Indeks &amp; Cut off Komposit'!U285</f>
        <v>-</v>
      </c>
      <c r="T281" s="1" t="str">
        <f t="shared" si="8"/>
        <v>-</v>
      </c>
      <c r="U281" s="64" t="str">
        <f t="shared" si="9"/>
        <v>-</v>
      </c>
    </row>
    <row r="282" spans="1:21" x14ac:dyDescent="0.3">
      <c r="A282" s="1" t="str">
        <f>IF('2.1 Data FSVA 2025 &amp; Bobot'!A282="","",'2.1 Data FSVA 2025 &amp; Bobot'!A282)</f>
        <v/>
      </c>
      <c r="B282" s="2" t="str">
        <f>IF('2.1 Data FSVA 2025 &amp; Bobot'!B282="","",'2.1 Data FSVA 2025 &amp; Bobot'!B282)</f>
        <v/>
      </c>
      <c r="C282" s="1" t="str">
        <f>IF('2.1 Data FSVA 2025 &amp; Bobot'!C282="","",'2.1 Data FSVA 2025 &amp; Bobot'!C282)</f>
        <v/>
      </c>
      <c r="D282" s="1" t="str">
        <f>IF('2.1 Data FSVA 2025 &amp; Bobot'!D282="","",'2.1 Data FSVA 2025 &amp; Bobot'!D282)</f>
        <v/>
      </c>
      <c r="E282" s="1" t="str">
        <f>IF('2.1 Data FSVA 2025 &amp; Bobot'!E282="","",'2.1 Data FSVA 2025 &amp; Bobot'!E282)</f>
        <v/>
      </c>
      <c r="F282" s="2" t="str">
        <f>IF('2.1 Data FSVA 2025 &amp; Bobot'!F282="","",'2.1 Data FSVA 2025 &amp; Bobot'!F282)</f>
        <v/>
      </c>
      <c r="G282" s="64" t="str">
        <f>IF('2.1 Data FSVA 2025 &amp; Bobot'!G282="","",IF('2.1 Data FSVA 2025 &amp; Bobot'!G282&gt;='2.4 Prioritas Individu'!$Y$7,1,IF('2.1 Data FSVA 2025 &amp; Bobot'!G282&gt;='2.4 Prioritas Individu'!$Y$8,2,IF('2.1 Data FSVA 2025 &amp; Bobot'!G282&gt;='2.4 Prioritas Individu'!$Y$9,3,IF('2.1 Data FSVA 2025 &amp; Bobot'!G282&gt;='2.4 Prioritas Individu'!$Y$10,4,IF('2.1 Data FSVA 2025 &amp; Bobot'!G282&gt;='2.4 Prioritas Individu'!$Y$11,5,6))))))</f>
        <v/>
      </c>
      <c r="H282" s="64" t="str">
        <f>IF('2.1 Data FSVA 2025 &amp; Bobot'!I282="","",IF('2.1 Data FSVA 2025 &amp; Bobot'!I282&lt;'2.4 Prioritas Individu'!$Z$7,1,IF('2.1 Data FSVA 2025 &amp; Bobot'!I282&lt;'2.4 Prioritas Individu'!$Z$8,2,IF('2.1 Data FSVA 2025 &amp; Bobot'!I282&lt;'2.4 Prioritas Individu'!$Z$9,3,IF('2.1 Data FSVA 2025 &amp; Bobot'!I282&lt;'2.4 Prioritas Individu'!$Z$10,4,IF('2.1 Data FSVA 2025 &amp; Bobot'!I282&lt;'2.4 Prioritas Individu'!$Z$11,5,6))))))</f>
        <v/>
      </c>
      <c r="I282" s="64" t="str">
        <f>IF('2.1 Data FSVA 2025 &amp; Bobot'!K282="","",IF('2.1 Data FSVA 2025 &amp; Bobot'!K282&lt;'2.4 Prioritas Individu'!AA$7,1,IF('2.1 Data FSVA 2025 &amp; Bobot'!K282&lt;'2.4 Prioritas Individu'!AA$8,2,IF('2.1 Data FSVA 2025 &amp; Bobot'!K282&lt;'2.4 Prioritas Individu'!AA$9,3,IF('2.1 Data FSVA 2025 &amp; Bobot'!K282&lt;'2.4 Prioritas Individu'!AA$10,4,IF('2.1 Data FSVA 2025 &amp; Bobot'!K282&lt;'2.4 Prioritas Individu'!AA$11,5,6))))))</f>
        <v/>
      </c>
      <c r="J282" s="64" t="str">
        <f>IF('2.1 Data FSVA 2025 &amp; Bobot'!M282="","",IF('2.1 Data FSVA 2025 &amp; Bobot'!M282&lt;'2.4 Prioritas Individu'!AB$7,1,IF('2.1 Data FSVA 2025 &amp; Bobot'!M282&lt;'2.4 Prioritas Individu'!AB$8,2,IF('2.1 Data FSVA 2025 &amp; Bobot'!M282&lt;'2.4 Prioritas Individu'!AB$9,3,IF('2.1 Data FSVA 2025 &amp; Bobot'!M282&lt;'2.4 Prioritas Individu'!AB$10,4,IF('2.1 Data FSVA 2025 &amp; Bobot'!M282&lt;'2.4 Prioritas Individu'!AB$11,5,6))))))</f>
        <v/>
      </c>
      <c r="K282" s="64" t="str">
        <f>IF('2.1 Data FSVA 2025 &amp; Bobot'!O282="","",IF('2.1 Data FSVA 2025 &amp; Bobot'!O282&gt;='2.4 Prioritas Individu'!AC$7,1,IF('2.1 Data FSVA 2025 &amp; Bobot'!O282&gt;='2.4 Prioritas Individu'!AC$8,2,IF('2.1 Data FSVA 2025 &amp; Bobot'!O282&gt;='2.4 Prioritas Individu'!AC$9,3,IF('2.1 Data FSVA 2025 &amp; Bobot'!O282&gt;='2.4 Prioritas Individu'!AC$10,4,IF('2.1 Data FSVA 2025 &amp; Bobot'!O282&gt;='2.4 Prioritas Individu'!AC$11,5,6))))))</f>
        <v/>
      </c>
      <c r="L282" s="64" t="str">
        <f>IF('2.1 Data FSVA 2025 &amp; Bobot'!Q282="","",IF('2.1 Data FSVA 2025 &amp; Bobot'!Q282&gt;='2.4 Prioritas Individu'!AD$7,1,IF('2.1 Data FSVA 2025 &amp; Bobot'!Q282&gt;='2.4 Prioritas Individu'!AD$8,2,IF('2.1 Data FSVA 2025 &amp; Bobot'!Q282&gt;='2.4 Prioritas Individu'!AD$9,3,IF('2.1 Data FSVA 2025 &amp; Bobot'!Q282&gt;='2.4 Prioritas Individu'!AD$10,4,IF('2.1 Data FSVA 2025 &amp; Bobot'!Q282&gt;='2.4 Prioritas Individu'!AD$11,5,6))))))</f>
        <v/>
      </c>
      <c r="M282" s="64" t="str">
        <f>IF('2.1 Data FSVA 2025 &amp; Bobot'!S282="","",IF('2.1 Data FSVA 2025 &amp; Bobot'!S282&gt;='2.4 Prioritas Individu'!AE$7,1,IF('2.1 Data FSVA 2025 &amp; Bobot'!S282&gt;='2.4 Prioritas Individu'!AE$8,2,IF('2.1 Data FSVA 2025 &amp; Bobot'!S282&gt;='2.4 Prioritas Individu'!AE$9,3,IF('2.1 Data FSVA 2025 &amp; Bobot'!S282&gt;='2.4 Prioritas Individu'!AE$10,4,IF('2.1 Data FSVA 2025 &amp; Bobot'!S282&gt;='2.4 Prioritas Individu'!AE$11,5,6))))))</f>
        <v/>
      </c>
      <c r="N282" s="64" t="str">
        <f>IF('2.1 Data FSVA 2025 &amp; Bobot'!U282="","",IF('2.1 Data FSVA 2025 &amp; Bobot'!U282&lt;'2.4 Prioritas Individu'!AF$7,1,IF('2.1 Data FSVA 2025 &amp; Bobot'!U282&lt;'2.4 Prioritas Individu'!AF$8,2,IF('2.1 Data FSVA 2025 &amp; Bobot'!U282&lt;'2.4 Prioritas Individu'!AF$9,3,IF('2.1 Data FSVA 2025 &amp; Bobot'!U282&lt;'2.4 Prioritas Individu'!AF$10,4,IF('2.1 Data FSVA 2025 &amp; Bobot'!U282&lt;'2.4 Prioritas Individu'!AF$11,5,6))))))</f>
        <v/>
      </c>
      <c r="O282" s="64" t="str">
        <f>IF('2.1 Data FSVA 2025 &amp; Bobot'!W282="","",IF('2.1 Data FSVA 2025 &amp; Bobot'!W282&gt;='2.4 Prioritas Individu'!AG$7,1,IF('2.1 Data FSVA 2025 &amp; Bobot'!W282&gt;='2.4 Prioritas Individu'!AG$8,2,IF('2.1 Data FSVA 2025 &amp; Bobot'!W282&gt;='2.4 Prioritas Individu'!AG$9,3,IF('2.1 Data FSVA 2025 &amp; Bobot'!W282&gt;='2.4 Prioritas Individu'!AG$10,4,IF('2.1 Data FSVA 2025 &amp; Bobot'!W282&gt;='2.4 Prioritas Individu'!AG$11,5,6))))))</f>
        <v/>
      </c>
      <c r="P282" s="64" t="str">
        <f>IF('2.1 Data FSVA 2025 &amp; Bobot'!Y282="","",IF('2.1 Data FSVA 2025 &amp; Bobot'!Y282&lt;'2.4 Prioritas Individu'!AH$7,1,IF('2.1 Data FSVA 2025 &amp; Bobot'!Y282&lt;'2.4 Prioritas Individu'!AH$8,2,IF('2.1 Data FSVA 2025 &amp; Bobot'!Y282&lt;'2.4 Prioritas Individu'!AH$9,3,IF('2.1 Data FSVA 2025 &amp; Bobot'!Y282&lt;'2.4 Prioritas Individu'!AH$10,4,IF('2.1 Data FSVA 2025 &amp; Bobot'!Y282&lt;'2.4 Prioritas Individu'!AH$11,5,6))))))</f>
        <v/>
      </c>
      <c r="Q282" s="64" t="str">
        <f>IF('2.1 Data FSVA 2025 &amp; Bobot'!AA282="","",IF('2.1 Data FSVA 2025 &amp; Bobot'!AA282&lt;'2.4 Prioritas Individu'!AI$7,1,IF('2.1 Data FSVA 2025 &amp; Bobot'!AA282&lt;'2.4 Prioritas Individu'!AI$8,2,IF('2.1 Data FSVA 2025 &amp; Bobot'!AA282&lt;'2.4 Prioritas Individu'!AI$9,3,IF('2.1 Data FSVA 2025 &amp; Bobot'!AA282&lt;'2.4 Prioritas Individu'!AI$10,4,IF('2.1 Data FSVA 2025 &amp; Bobot'!AA282&lt;'2.4 Prioritas Individu'!AI$11,5,6))))))</f>
        <v/>
      </c>
      <c r="R282" s="64" t="str">
        <f>IF('2.1 Data FSVA 2025 &amp; Bobot'!AC282="","",IF('2.1 Data FSVA 2025 &amp; Bobot'!AC282&gt;='2.4 Prioritas Individu'!AJ$7,1,IF('2.1 Data FSVA 2025 &amp; Bobot'!AC282&gt;='2.4 Prioritas Individu'!AJ$8,2,IF('2.1 Data FSVA 2025 &amp; Bobot'!AC282&gt;='2.4 Prioritas Individu'!AJ$9,3,4))))</f>
        <v/>
      </c>
      <c r="S282" s="4" t="str">
        <f>'2.3 Indeks &amp; Cut off Komposit'!U286</f>
        <v>-</v>
      </c>
      <c r="T282" s="1" t="str">
        <f t="shared" si="8"/>
        <v>-</v>
      </c>
      <c r="U282" s="64" t="str">
        <f t="shared" si="9"/>
        <v>-</v>
      </c>
    </row>
    <row r="283" spans="1:21" x14ac:dyDescent="0.3">
      <c r="A283" s="1" t="str">
        <f>IF('2.1 Data FSVA 2025 &amp; Bobot'!A283="","",'2.1 Data FSVA 2025 &amp; Bobot'!A283)</f>
        <v/>
      </c>
      <c r="B283" s="2" t="str">
        <f>IF('2.1 Data FSVA 2025 &amp; Bobot'!B283="","",'2.1 Data FSVA 2025 &amp; Bobot'!B283)</f>
        <v/>
      </c>
      <c r="C283" s="1" t="str">
        <f>IF('2.1 Data FSVA 2025 &amp; Bobot'!C283="","",'2.1 Data FSVA 2025 &amp; Bobot'!C283)</f>
        <v/>
      </c>
      <c r="D283" s="1" t="str">
        <f>IF('2.1 Data FSVA 2025 &amp; Bobot'!D283="","",'2.1 Data FSVA 2025 &amp; Bobot'!D283)</f>
        <v/>
      </c>
      <c r="E283" s="1" t="str">
        <f>IF('2.1 Data FSVA 2025 &amp; Bobot'!E283="","",'2.1 Data FSVA 2025 &amp; Bobot'!E283)</f>
        <v/>
      </c>
      <c r="F283" s="2" t="str">
        <f>IF('2.1 Data FSVA 2025 &amp; Bobot'!F283="","",'2.1 Data FSVA 2025 &amp; Bobot'!F283)</f>
        <v/>
      </c>
      <c r="G283" s="64" t="str">
        <f>IF('2.1 Data FSVA 2025 &amp; Bobot'!G283="","",IF('2.1 Data FSVA 2025 &amp; Bobot'!G283&gt;='2.4 Prioritas Individu'!$Y$7,1,IF('2.1 Data FSVA 2025 &amp; Bobot'!G283&gt;='2.4 Prioritas Individu'!$Y$8,2,IF('2.1 Data FSVA 2025 &amp; Bobot'!G283&gt;='2.4 Prioritas Individu'!$Y$9,3,IF('2.1 Data FSVA 2025 &amp; Bobot'!G283&gt;='2.4 Prioritas Individu'!$Y$10,4,IF('2.1 Data FSVA 2025 &amp; Bobot'!G283&gt;='2.4 Prioritas Individu'!$Y$11,5,6))))))</f>
        <v/>
      </c>
      <c r="H283" s="64" t="str">
        <f>IF('2.1 Data FSVA 2025 &amp; Bobot'!I283="","",IF('2.1 Data FSVA 2025 &amp; Bobot'!I283&lt;'2.4 Prioritas Individu'!$Z$7,1,IF('2.1 Data FSVA 2025 &amp; Bobot'!I283&lt;'2.4 Prioritas Individu'!$Z$8,2,IF('2.1 Data FSVA 2025 &amp; Bobot'!I283&lt;'2.4 Prioritas Individu'!$Z$9,3,IF('2.1 Data FSVA 2025 &amp; Bobot'!I283&lt;'2.4 Prioritas Individu'!$Z$10,4,IF('2.1 Data FSVA 2025 &amp; Bobot'!I283&lt;'2.4 Prioritas Individu'!$Z$11,5,6))))))</f>
        <v/>
      </c>
      <c r="I283" s="64" t="str">
        <f>IF('2.1 Data FSVA 2025 &amp; Bobot'!K283="","",IF('2.1 Data FSVA 2025 &amp; Bobot'!K283&lt;'2.4 Prioritas Individu'!AA$7,1,IF('2.1 Data FSVA 2025 &amp; Bobot'!K283&lt;'2.4 Prioritas Individu'!AA$8,2,IF('2.1 Data FSVA 2025 &amp; Bobot'!K283&lt;'2.4 Prioritas Individu'!AA$9,3,IF('2.1 Data FSVA 2025 &amp; Bobot'!K283&lt;'2.4 Prioritas Individu'!AA$10,4,IF('2.1 Data FSVA 2025 &amp; Bobot'!K283&lt;'2.4 Prioritas Individu'!AA$11,5,6))))))</f>
        <v/>
      </c>
      <c r="J283" s="64" t="str">
        <f>IF('2.1 Data FSVA 2025 &amp; Bobot'!M283="","",IF('2.1 Data FSVA 2025 &amp; Bobot'!M283&lt;'2.4 Prioritas Individu'!AB$7,1,IF('2.1 Data FSVA 2025 &amp; Bobot'!M283&lt;'2.4 Prioritas Individu'!AB$8,2,IF('2.1 Data FSVA 2025 &amp; Bobot'!M283&lt;'2.4 Prioritas Individu'!AB$9,3,IF('2.1 Data FSVA 2025 &amp; Bobot'!M283&lt;'2.4 Prioritas Individu'!AB$10,4,IF('2.1 Data FSVA 2025 &amp; Bobot'!M283&lt;'2.4 Prioritas Individu'!AB$11,5,6))))))</f>
        <v/>
      </c>
      <c r="K283" s="64" t="str">
        <f>IF('2.1 Data FSVA 2025 &amp; Bobot'!O283="","",IF('2.1 Data FSVA 2025 &amp; Bobot'!O283&gt;='2.4 Prioritas Individu'!AC$7,1,IF('2.1 Data FSVA 2025 &amp; Bobot'!O283&gt;='2.4 Prioritas Individu'!AC$8,2,IF('2.1 Data FSVA 2025 &amp; Bobot'!O283&gt;='2.4 Prioritas Individu'!AC$9,3,IF('2.1 Data FSVA 2025 &amp; Bobot'!O283&gt;='2.4 Prioritas Individu'!AC$10,4,IF('2.1 Data FSVA 2025 &amp; Bobot'!O283&gt;='2.4 Prioritas Individu'!AC$11,5,6))))))</f>
        <v/>
      </c>
      <c r="L283" s="64" t="str">
        <f>IF('2.1 Data FSVA 2025 &amp; Bobot'!Q283="","",IF('2.1 Data FSVA 2025 &amp; Bobot'!Q283&gt;='2.4 Prioritas Individu'!AD$7,1,IF('2.1 Data FSVA 2025 &amp; Bobot'!Q283&gt;='2.4 Prioritas Individu'!AD$8,2,IF('2.1 Data FSVA 2025 &amp; Bobot'!Q283&gt;='2.4 Prioritas Individu'!AD$9,3,IF('2.1 Data FSVA 2025 &amp; Bobot'!Q283&gt;='2.4 Prioritas Individu'!AD$10,4,IF('2.1 Data FSVA 2025 &amp; Bobot'!Q283&gt;='2.4 Prioritas Individu'!AD$11,5,6))))))</f>
        <v/>
      </c>
      <c r="M283" s="64" t="str">
        <f>IF('2.1 Data FSVA 2025 &amp; Bobot'!S283="","",IF('2.1 Data FSVA 2025 &amp; Bobot'!S283&gt;='2.4 Prioritas Individu'!AE$7,1,IF('2.1 Data FSVA 2025 &amp; Bobot'!S283&gt;='2.4 Prioritas Individu'!AE$8,2,IF('2.1 Data FSVA 2025 &amp; Bobot'!S283&gt;='2.4 Prioritas Individu'!AE$9,3,IF('2.1 Data FSVA 2025 &amp; Bobot'!S283&gt;='2.4 Prioritas Individu'!AE$10,4,IF('2.1 Data FSVA 2025 &amp; Bobot'!S283&gt;='2.4 Prioritas Individu'!AE$11,5,6))))))</f>
        <v/>
      </c>
      <c r="N283" s="64" t="str">
        <f>IF('2.1 Data FSVA 2025 &amp; Bobot'!U283="","",IF('2.1 Data FSVA 2025 &amp; Bobot'!U283&lt;'2.4 Prioritas Individu'!AF$7,1,IF('2.1 Data FSVA 2025 &amp; Bobot'!U283&lt;'2.4 Prioritas Individu'!AF$8,2,IF('2.1 Data FSVA 2025 &amp; Bobot'!U283&lt;'2.4 Prioritas Individu'!AF$9,3,IF('2.1 Data FSVA 2025 &amp; Bobot'!U283&lt;'2.4 Prioritas Individu'!AF$10,4,IF('2.1 Data FSVA 2025 &amp; Bobot'!U283&lt;'2.4 Prioritas Individu'!AF$11,5,6))))))</f>
        <v/>
      </c>
      <c r="O283" s="64" t="str">
        <f>IF('2.1 Data FSVA 2025 &amp; Bobot'!W283="","",IF('2.1 Data FSVA 2025 &amp; Bobot'!W283&gt;='2.4 Prioritas Individu'!AG$7,1,IF('2.1 Data FSVA 2025 &amp; Bobot'!W283&gt;='2.4 Prioritas Individu'!AG$8,2,IF('2.1 Data FSVA 2025 &amp; Bobot'!W283&gt;='2.4 Prioritas Individu'!AG$9,3,IF('2.1 Data FSVA 2025 &amp; Bobot'!W283&gt;='2.4 Prioritas Individu'!AG$10,4,IF('2.1 Data FSVA 2025 &amp; Bobot'!W283&gt;='2.4 Prioritas Individu'!AG$11,5,6))))))</f>
        <v/>
      </c>
      <c r="P283" s="64" t="str">
        <f>IF('2.1 Data FSVA 2025 &amp; Bobot'!Y283="","",IF('2.1 Data FSVA 2025 &amp; Bobot'!Y283&lt;'2.4 Prioritas Individu'!AH$7,1,IF('2.1 Data FSVA 2025 &amp; Bobot'!Y283&lt;'2.4 Prioritas Individu'!AH$8,2,IF('2.1 Data FSVA 2025 &amp; Bobot'!Y283&lt;'2.4 Prioritas Individu'!AH$9,3,IF('2.1 Data FSVA 2025 &amp; Bobot'!Y283&lt;'2.4 Prioritas Individu'!AH$10,4,IF('2.1 Data FSVA 2025 &amp; Bobot'!Y283&lt;'2.4 Prioritas Individu'!AH$11,5,6))))))</f>
        <v/>
      </c>
      <c r="Q283" s="64" t="str">
        <f>IF('2.1 Data FSVA 2025 &amp; Bobot'!AA283="","",IF('2.1 Data FSVA 2025 &amp; Bobot'!AA283&lt;'2.4 Prioritas Individu'!AI$7,1,IF('2.1 Data FSVA 2025 &amp; Bobot'!AA283&lt;'2.4 Prioritas Individu'!AI$8,2,IF('2.1 Data FSVA 2025 &amp; Bobot'!AA283&lt;'2.4 Prioritas Individu'!AI$9,3,IF('2.1 Data FSVA 2025 &amp; Bobot'!AA283&lt;'2.4 Prioritas Individu'!AI$10,4,IF('2.1 Data FSVA 2025 &amp; Bobot'!AA283&lt;'2.4 Prioritas Individu'!AI$11,5,6))))))</f>
        <v/>
      </c>
      <c r="R283" s="64" t="str">
        <f>IF('2.1 Data FSVA 2025 &amp; Bobot'!AC283="","",IF('2.1 Data FSVA 2025 &amp; Bobot'!AC283&gt;='2.4 Prioritas Individu'!AJ$7,1,IF('2.1 Data FSVA 2025 &amp; Bobot'!AC283&gt;='2.4 Prioritas Individu'!AJ$8,2,IF('2.1 Data FSVA 2025 &amp; Bobot'!AC283&gt;='2.4 Prioritas Individu'!AJ$9,3,4))))</f>
        <v/>
      </c>
      <c r="S283" s="4" t="str">
        <f>'2.3 Indeks &amp; Cut off Komposit'!U287</f>
        <v>-</v>
      </c>
      <c r="T283" s="1" t="str">
        <f t="shared" si="8"/>
        <v>-</v>
      </c>
      <c r="U283" s="64" t="str">
        <f t="shared" si="9"/>
        <v>-</v>
      </c>
    </row>
    <row r="284" spans="1:21" x14ac:dyDescent="0.3">
      <c r="A284" s="1" t="str">
        <f>IF('2.1 Data FSVA 2025 &amp; Bobot'!A284="","",'2.1 Data FSVA 2025 &amp; Bobot'!A284)</f>
        <v/>
      </c>
      <c r="B284" s="2" t="str">
        <f>IF('2.1 Data FSVA 2025 &amp; Bobot'!B284="","",'2.1 Data FSVA 2025 &amp; Bobot'!B284)</f>
        <v/>
      </c>
      <c r="C284" s="1" t="str">
        <f>IF('2.1 Data FSVA 2025 &amp; Bobot'!C284="","",'2.1 Data FSVA 2025 &amp; Bobot'!C284)</f>
        <v/>
      </c>
      <c r="D284" s="1" t="str">
        <f>IF('2.1 Data FSVA 2025 &amp; Bobot'!D284="","",'2.1 Data FSVA 2025 &amp; Bobot'!D284)</f>
        <v/>
      </c>
      <c r="E284" s="1" t="str">
        <f>IF('2.1 Data FSVA 2025 &amp; Bobot'!E284="","",'2.1 Data FSVA 2025 &amp; Bobot'!E284)</f>
        <v/>
      </c>
      <c r="F284" s="2" t="str">
        <f>IF('2.1 Data FSVA 2025 &amp; Bobot'!F284="","",'2.1 Data FSVA 2025 &amp; Bobot'!F284)</f>
        <v/>
      </c>
      <c r="G284" s="64" t="str">
        <f>IF('2.1 Data FSVA 2025 &amp; Bobot'!G284="","",IF('2.1 Data FSVA 2025 &amp; Bobot'!G284&gt;='2.4 Prioritas Individu'!$Y$7,1,IF('2.1 Data FSVA 2025 &amp; Bobot'!G284&gt;='2.4 Prioritas Individu'!$Y$8,2,IF('2.1 Data FSVA 2025 &amp; Bobot'!G284&gt;='2.4 Prioritas Individu'!$Y$9,3,IF('2.1 Data FSVA 2025 &amp; Bobot'!G284&gt;='2.4 Prioritas Individu'!$Y$10,4,IF('2.1 Data FSVA 2025 &amp; Bobot'!G284&gt;='2.4 Prioritas Individu'!$Y$11,5,6))))))</f>
        <v/>
      </c>
      <c r="H284" s="64" t="str">
        <f>IF('2.1 Data FSVA 2025 &amp; Bobot'!I284="","",IF('2.1 Data FSVA 2025 &amp; Bobot'!I284&lt;'2.4 Prioritas Individu'!$Z$7,1,IF('2.1 Data FSVA 2025 &amp; Bobot'!I284&lt;'2.4 Prioritas Individu'!$Z$8,2,IF('2.1 Data FSVA 2025 &amp; Bobot'!I284&lt;'2.4 Prioritas Individu'!$Z$9,3,IF('2.1 Data FSVA 2025 &amp; Bobot'!I284&lt;'2.4 Prioritas Individu'!$Z$10,4,IF('2.1 Data FSVA 2025 &amp; Bobot'!I284&lt;'2.4 Prioritas Individu'!$Z$11,5,6))))))</f>
        <v/>
      </c>
      <c r="I284" s="64" t="str">
        <f>IF('2.1 Data FSVA 2025 &amp; Bobot'!K284="","",IF('2.1 Data FSVA 2025 &amp; Bobot'!K284&lt;'2.4 Prioritas Individu'!AA$7,1,IF('2.1 Data FSVA 2025 &amp; Bobot'!K284&lt;'2.4 Prioritas Individu'!AA$8,2,IF('2.1 Data FSVA 2025 &amp; Bobot'!K284&lt;'2.4 Prioritas Individu'!AA$9,3,IF('2.1 Data FSVA 2025 &amp; Bobot'!K284&lt;'2.4 Prioritas Individu'!AA$10,4,IF('2.1 Data FSVA 2025 &amp; Bobot'!K284&lt;'2.4 Prioritas Individu'!AA$11,5,6))))))</f>
        <v/>
      </c>
      <c r="J284" s="64" t="str">
        <f>IF('2.1 Data FSVA 2025 &amp; Bobot'!M284="","",IF('2.1 Data FSVA 2025 &amp; Bobot'!M284&lt;'2.4 Prioritas Individu'!AB$7,1,IF('2.1 Data FSVA 2025 &amp; Bobot'!M284&lt;'2.4 Prioritas Individu'!AB$8,2,IF('2.1 Data FSVA 2025 &amp; Bobot'!M284&lt;'2.4 Prioritas Individu'!AB$9,3,IF('2.1 Data FSVA 2025 &amp; Bobot'!M284&lt;'2.4 Prioritas Individu'!AB$10,4,IF('2.1 Data FSVA 2025 &amp; Bobot'!M284&lt;'2.4 Prioritas Individu'!AB$11,5,6))))))</f>
        <v/>
      </c>
      <c r="K284" s="64" t="str">
        <f>IF('2.1 Data FSVA 2025 &amp; Bobot'!O284="","",IF('2.1 Data FSVA 2025 &amp; Bobot'!O284&gt;='2.4 Prioritas Individu'!AC$7,1,IF('2.1 Data FSVA 2025 &amp; Bobot'!O284&gt;='2.4 Prioritas Individu'!AC$8,2,IF('2.1 Data FSVA 2025 &amp; Bobot'!O284&gt;='2.4 Prioritas Individu'!AC$9,3,IF('2.1 Data FSVA 2025 &amp; Bobot'!O284&gt;='2.4 Prioritas Individu'!AC$10,4,IF('2.1 Data FSVA 2025 &amp; Bobot'!O284&gt;='2.4 Prioritas Individu'!AC$11,5,6))))))</f>
        <v/>
      </c>
      <c r="L284" s="64" t="str">
        <f>IF('2.1 Data FSVA 2025 &amp; Bobot'!Q284="","",IF('2.1 Data FSVA 2025 &amp; Bobot'!Q284&gt;='2.4 Prioritas Individu'!AD$7,1,IF('2.1 Data FSVA 2025 &amp; Bobot'!Q284&gt;='2.4 Prioritas Individu'!AD$8,2,IF('2.1 Data FSVA 2025 &amp; Bobot'!Q284&gt;='2.4 Prioritas Individu'!AD$9,3,IF('2.1 Data FSVA 2025 &amp; Bobot'!Q284&gt;='2.4 Prioritas Individu'!AD$10,4,IF('2.1 Data FSVA 2025 &amp; Bobot'!Q284&gt;='2.4 Prioritas Individu'!AD$11,5,6))))))</f>
        <v/>
      </c>
      <c r="M284" s="64" t="str">
        <f>IF('2.1 Data FSVA 2025 &amp; Bobot'!S284="","",IF('2.1 Data FSVA 2025 &amp; Bobot'!S284&gt;='2.4 Prioritas Individu'!AE$7,1,IF('2.1 Data FSVA 2025 &amp; Bobot'!S284&gt;='2.4 Prioritas Individu'!AE$8,2,IF('2.1 Data FSVA 2025 &amp; Bobot'!S284&gt;='2.4 Prioritas Individu'!AE$9,3,IF('2.1 Data FSVA 2025 &amp; Bobot'!S284&gt;='2.4 Prioritas Individu'!AE$10,4,IF('2.1 Data FSVA 2025 &amp; Bobot'!S284&gt;='2.4 Prioritas Individu'!AE$11,5,6))))))</f>
        <v/>
      </c>
      <c r="N284" s="64" t="str">
        <f>IF('2.1 Data FSVA 2025 &amp; Bobot'!U284="","",IF('2.1 Data FSVA 2025 &amp; Bobot'!U284&lt;'2.4 Prioritas Individu'!AF$7,1,IF('2.1 Data FSVA 2025 &amp; Bobot'!U284&lt;'2.4 Prioritas Individu'!AF$8,2,IF('2.1 Data FSVA 2025 &amp; Bobot'!U284&lt;'2.4 Prioritas Individu'!AF$9,3,IF('2.1 Data FSVA 2025 &amp; Bobot'!U284&lt;'2.4 Prioritas Individu'!AF$10,4,IF('2.1 Data FSVA 2025 &amp; Bobot'!U284&lt;'2.4 Prioritas Individu'!AF$11,5,6))))))</f>
        <v/>
      </c>
      <c r="O284" s="64" t="str">
        <f>IF('2.1 Data FSVA 2025 &amp; Bobot'!W284="","",IF('2.1 Data FSVA 2025 &amp; Bobot'!W284&gt;='2.4 Prioritas Individu'!AG$7,1,IF('2.1 Data FSVA 2025 &amp; Bobot'!W284&gt;='2.4 Prioritas Individu'!AG$8,2,IF('2.1 Data FSVA 2025 &amp; Bobot'!W284&gt;='2.4 Prioritas Individu'!AG$9,3,IF('2.1 Data FSVA 2025 &amp; Bobot'!W284&gt;='2.4 Prioritas Individu'!AG$10,4,IF('2.1 Data FSVA 2025 &amp; Bobot'!W284&gt;='2.4 Prioritas Individu'!AG$11,5,6))))))</f>
        <v/>
      </c>
      <c r="P284" s="64" t="str">
        <f>IF('2.1 Data FSVA 2025 &amp; Bobot'!Y284="","",IF('2.1 Data FSVA 2025 &amp; Bobot'!Y284&lt;'2.4 Prioritas Individu'!AH$7,1,IF('2.1 Data FSVA 2025 &amp; Bobot'!Y284&lt;'2.4 Prioritas Individu'!AH$8,2,IF('2.1 Data FSVA 2025 &amp; Bobot'!Y284&lt;'2.4 Prioritas Individu'!AH$9,3,IF('2.1 Data FSVA 2025 &amp; Bobot'!Y284&lt;'2.4 Prioritas Individu'!AH$10,4,IF('2.1 Data FSVA 2025 &amp; Bobot'!Y284&lt;'2.4 Prioritas Individu'!AH$11,5,6))))))</f>
        <v/>
      </c>
      <c r="Q284" s="64" t="str">
        <f>IF('2.1 Data FSVA 2025 &amp; Bobot'!AA284="","",IF('2.1 Data FSVA 2025 &amp; Bobot'!AA284&lt;'2.4 Prioritas Individu'!AI$7,1,IF('2.1 Data FSVA 2025 &amp; Bobot'!AA284&lt;'2.4 Prioritas Individu'!AI$8,2,IF('2.1 Data FSVA 2025 &amp; Bobot'!AA284&lt;'2.4 Prioritas Individu'!AI$9,3,IF('2.1 Data FSVA 2025 &amp; Bobot'!AA284&lt;'2.4 Prioritas Individu'!AI$10,4,IF('2.1 Data FSVA 2025 &amp; Bobot'!AA284&lt;'2.4 Prioritas Individu'!AI$11,5,6))))))</f>
        <v/>
      </c>
      <c r="R284" s="64" t="str">
        <f>IF('2.1 Data FSVA 2025 &amp; Bobot'!AC284="","",IF('2.1 Data FSVA 2025 &amp; Bobot'!AC284&gt;='2.4 Prioritas Individu'!AJ$7,1,IF('2.1 Data FSVA 2025 &amp; Bobot'!AC284&gt;='2.4 Prioritas Individu'!AJ$8,2,IF('2.1 Data FSVA 2025 &amp; Bobot'!AC284&gt;='2.4 Prioritas Individu'!AJ$9,3,4))))</f>
        <v/>
      </c>
      <c r="S284" s="4" t="str">
        <f>'2.3 Indeks &amp; Cut off Komposit'!U288</f>
        <v>-</v>
      </c>
      <c r="T284" s="1" t="str">
        <f t="shared" si="8"/>
        <v>-</v>
      </c>
      <c r="U284" s="64" t="str">
        <f t="shared" si="9"/>
        <v>-</v>
      </c>
    </row>
    <row r="285" spans="1:21" x14ac:dyDescent="0.3">
      <c r="A285" s="1" t="str">
        <f>IF('2.1 Data FSVA 2025 &amp; Bobot'!A285="","",'2.1 Data FSVA 2025 &amp; Bobot'!A285)</f>
        <v/>
      </c>
      <c r="B285" s="2" t="str">
        <f>IF('2.1 Data FSVA 2025 &amp; Bobot'!B285="","",'2.1 Data FSVA 2025 &amp; Bobot'!B285)</f>
        <v/>
      </c>
      <c r="C285" s="1" t="str">
        <f>IF('2.1 Data FSVA 2025 &amp; Bobot'!C285="","",'2.1 Data FSVA 2025 &amp; Bobot'!C285)</f>
        <v/>
      </c>
      <c r="D285" s="1" t="str">
        <f>IF('2.1 Data FSVA 2025 &amp; Bobot'!D285="","",'2.1 Data FSVA 2025 &amp; Bobot'!D285)</f>
        <v/>
      </c>
      <c r="E285" s="1" t="str">
        <f>IF('2.1 Data FSVA 2025 &amp; Bobot'!E285="","",'2.1 Data FSVA 2025 &amp; Bobot'!E285)</f>
        <v/>
      </c>
      <c r="F285" s="2" t="str">
        <f>IF('2.1 Data FSVA 2025 &amp; Bobot'!F285="","",'2.1 Data FSVA 2025 &amp; Bobot'!F285)</f>
        <v/>
      </c>
      <c r="G285" s="64" t="str">
        <f>IF('2.1 Data FSVA 2025 &amp; Bobot'!G285="","",IF('2.1 Data FSVA 2025 &amp; Bobot'!G285&gt;='2.4 Prioritas Individu'!$Y$7,1,IF('2.1 Data FSVA 2025 &amp; Bobot'!G285&gt;='2.4 Prioritas Individu'!$Y$8,2,IF('2.1 Data FSVA 2025 &amp; Bobot'!G285&gt;='2.4 Prioritas Individu'!$Y$9,3,IF('2.1 Data FSVA 2025 &amp; Bobot'!G285&gt;='2.4 Prioritas Individu'!$Y$10,4,IF('2.1 Data FSVA 2025 &amp; Bobot'!G285&gt;='2.4 Prioritas Individu'!$Y$11,5,6))))))</f>
        <v/>
      </c>
      <c r="H285" s="64" t="str">
        <f>IF('2.1 Data FSVA 2025 &amp; Bobot'!I285="","",IF('2.1 Data FSVA 2025 &amp; Bobot'!I285&lt;'2.4 Prioritas Individu'!$Z$7,1,IF('2.1 Data FSVA 2025 &amp; Bobot'!I285&lt;'2.4 Prioritas Individu'!$Z$8,2,IF('2.1 Data FSVA 2025 &amp; Bobot'!I285&lt;'2.4 Prioritas Individu'!$Z$9,3,IF('2.1 Data FSVA 2025 &amp; Bobot'!I285&lt;'2.4 Prioritas Individu'!$Z$10,4,IF('2.1 Data FSVA 2025 &amp; Bobot'!I285&lt;'2.4 Prioritas Individu'!$Z$11,5,6))))))</f>
        <v/>
      </c>
      <c r="I285" s="64" t="str">
        <f>IF('2.1 Data FSVA 2025 &amp; Bobot'!K285="","",IF('2.1 Data FSVA 2025 &amp; Bobot'!K285&lt;'2.4 Prioritas Individu'!AA$7,1,IF('2.1 Data FSVA 2025 &amp; Bobot'!K285&lt;'2.4 Prioritas Individu'!AA$8,2,IF('2.1 Data FSVA 2025 &amp; Bobot'!K285&lt;'2.4 Prioritas Individu'!AA$9,3,IF('2.1 Data FSVA 2025 &amp; Bobot'!K285&lt;'2.4 Prioritas Individu'!AA$10,4,IF('2.1 Data FSVA 2025 &amp; Bobot'!K285&lt;'2.4 Prioritas Individu'!AA$11,5,6))))))</f>
        <v/>
      </c>
      <c r="J285" s="64" t="str">
        <f>IF('2.1 Data FSVA 2025 &amp; Bobot'!M285="","",IF('2.1 Data FSVA 2025 &amp; Bobot'!M285&lt;'2.4 Prioritas Individu'!AB$7,1,IF('2.1 Data FSVA 2025 &amp; Bobot'!M285&lt;'2.4 Prioritas Individu'!AB$8,2,IF('2.1 Data FSVA 2025 &amp; Bobot'!M285&lt;'2.4 Prioritas Individu'!AB$9,3,IF('2.1 Data FSVA 2025 &amp; Bobot'!M285&lt;'2.4 Prioritas Individu'!AB$10,4,IF('2.1 Data FSVA 2025 &amp; Bobot'!M285&lt;'2.4 Prioritas Individu'!AB$11,5,6))))))</f>
        <v/>
      </c>
      <c r="K285" s="64" t="str">
        <f>IF('2.1 Data FSVA 2025 &amp; Bobot'!O285="","",IF('2.1 Data FSVA 2025 &amp; Bobot'!O285&gt;='2.4 Prioritas Individu'!AC$7,1,IF('2.1 Data FSVA 2025 &amp; Bobot'!O285&gt;='2.4 Prioritas Individu'!AC$8,2,IF('2.1 Data FSVA 2025 &amp; Bobot'!O285&gt;='2.4 Prioritas Individu'!AC$9,3,IF('2.1 Data FSVA 2025 &amp; Bobot'!O285&gt;='2.4 Prioritas Individu'!AC$10,4,IF('2.1 Data FSVA 2025 &amp; Bobot'!O285&gt;='2.4 Prioritas Individu'!AC$11,5,6))))))</f>
        <v/>
      </c>
      <c r="L285" s="64" t="str">
        <f>IF('2.1 Data FSVA 2025 &amp; Bobot'!Q285="","",IF('2.1 Data FSVA 2025 &amp; Bobot'!Q285&gt;='2.4 Prioritas Individu'!AD$7,1,IF('2.1 Data FSVA 2025 &amp; Bobot'!Q285&gt;='2.4 Prioritas Individu'!AD$8,2,IF('2.1 Data FSVA 2025 &amp; Bobot'!Q285&gt;='2.4 Prioritas Individu'!AD$9,3,IF('2.1 Data FSVA 2025 &amp; Bobot'!Q285&gt;='2.4 Prioritas Individu'!AD$10,4,IF('2.1 Data FSVA 2025 &amp; Bobot'!Q285&gt;='2.4 Prioritas Individu'!AD$11,5,6))))))</f>
        <v/>
      </c>
      <c r="M285" s="64" t="str">
        <f>IF('2.1 Data FSVA 2025 &amp; Bobot'!S285="","",IF('2.1 Data FSVA 2025 &amp; Bobot'!S285&gt;='2.4 Prioritas Individu'!AE$7,1,IF('2.1 Data FSVA 2025 &amp; Bobot'!S285&gt;='2.4 Prioritas Individu'!AE$8,2,IF('2.1 Data FSVA 2025 &amp; Bobot'!S285&gt;='2.4 Prioritas Individu'!AE$9,3,IF('2.1 Data FSVA 2025 &amp; Bobot'!S285&gt;='2.4 Prioritas Individu'!AE$10,4,IF('2.1 Data FSVA 2025 &amp; Bobot'!S285&gt;='2.4 Prioritas Individu'!AE$11,5,6))))))</f>
        <v/>
      </c>
      <c r="N285" s="64" t="str">
        <f>IF('2.1 Data FSVA 2025 &amp; Bobot'!U285="","",IF('2.1 Data FSVA 2025 &amp; Bobot'!U285&lt;'2.4 Prioritas Individu'!AF$7,1,IF('2.1 Data FSVA 2025 &amp; Bobot'!U285&lt;'2.4 Prioritas Individu'!AF$8,2,IF('2.1 Data FSVA 2025 &amp; Bobot'!U285&lt;'2.4 Prioritas Individu'!AF$9,3,IF('2.1 Data FSVA 2025 &amp; Bobot'!U285&lt;'2.4 Prioritas Individu'!AF$10,4,IF('2.1 Data FSVA 2025 &amp; Bobot'!U285&lt;'2.4 Prioritas Individu'!AF$11,5,6))))))</f>
        <v/>
      </c>
      <c r="O285" s="64" t="str">
        <f>IF('2.1 Data FSVA 2025 &amp; Bobot'!W285="","",IF('2.1 Data FSVA 2025 &amp; Bobot'!W285&gt;='2.4 Prioritas Individu'!AG$7,1,IF('2.1 Data FSVA 2025 &amp; Bobot'!W285&gt;='2.4 Prioritas Individu'!AG$8,2,IF('2.1 Data FSVA 2025 &amp; Bobot'!W285&gt;='2.4 Prioritas Individu'!AG$9,3,IF('2.1 Data FSVA 2025 &amp; Bobot'!W285&gt;='2.4 Prioritas Individu'!AG$10,4,IF('2.1 Data FSVA 2025 &amp; Bobot'!W285&gt;='2.4 Prioritas Individu'!AG$11,5,6))))))</f>
        <v/>
      </c>
      <c r="P285" s="64" t="str">
        <f>IF('2.1 Data FSVA 2025 &amp; Bobot'!Y285="","",IF('2.1 Data FSVA 2025 &amp; Bobot'!Y285&lt;'2.4 Prioritas Individu'!AH$7,1,IF('2.1 Data FSVA 2025 &amp; Bobot'!Y285&lt;'2.4 Prioritas Individu'!AH$8,2,IF('2.1 Data FSVA 2025 &amp; Bobot'!Y285&lt;'2.4 Prioritas Individu'!AH$9,3,IF('2.1 Data FSVA 2025 &amp; Bobot'!Y285&lt;'2.4 Prioritas Individu'!AH$10,4,IF('2.1 Data FSVA 2025 &amp; Bobot'!Y285&lt;'2.4 Prioritas Individu'!AH$11,5,6))))))</f>
        <v/>
      </c>
      <c r="Q285" s="64" t="str">
        <f>IF('2.1 Data FSVA 2025 &amp; Bobot'!AA285="","",IF('2.1 Data FSVA 2025 &amp; Bobot'!AA285&lt;'2.4 Prioritas Individu'!AI$7,1,IF('2.1 Data FSVA 2025 &amp; Bobot'!AA285&lt;'2.4 Prioritas Individu'!AI$8,2,IF('2.1 Data FSVA 2025 &amp; Bobot'!AA285&lt;'2.4 Prioritas Individu'!AI$9,3,IF('2.1 Data FSVA 2025 &amp; Bobot'!AA285&lt;'2.4 Prioritas Individu'!AI$10,4,IF('2.1 Data FSVA 2025 &amp; Bobot'!AA285&lt;'2.4 Prioritas Individu'!AI$11,5,6))))))</f>
        <v/>
      </c>
      <c r="R285" s="64" t="str">
        <f>IF('2.1 Data FSVA 2025 &amp; Bobot'!AC285="","",IF('2.1 Data FSVA 2025 &amp; Bobot'!AC285&gt;='2.4 Prioritas Individu'!AJ$7,1,IF('2.1 Data FSVA 2025 &amp; Bobot'!AC285&gt;='2.4 Prioritas Individu'!AJ$8,2,IF('2.1 Data FSVA 2025 &amp; Bobot'!AC285&gt;='2.4 Prioritas Individu'!AJ$9,3,4))))</f>
        <v/>
      </c>
      <c r="S285" s="4" t="str">
        <f>'2.3 Indeks &amp; Cut off Komposit'!U289</f>
        <v>-</v>
      </c>
      <c r="T285" s="1" t="str">
        <f t="shared" si="8"/>
        <v>-</v>
      </c>
      <c r="U285" s="64" t="str">
        <f t="shared" si="9"/>
        <v>-</v>
      </c>
    </row>
    <row r="286" spans="1:21" x14ac:dyDescent="0.3">
      <c r="A286" s="1" t="str">
        <f>IF('2.1 Data FSVA 2025 &amp; Bobot'!A286="","",'2.1 Data FSVA 2025 &amp; Bobot'!A286)</f>
        <v/>
      </c>
      <c r="B286" s="2" t="str">
        <f>IF('2.1 Data FSVA 2025 &amp; Bobot'!B286="","",'2.1 Data FSVA 2025 &amp; Bobot'!B286)</f>
        <v/>
      </c>
      <c r="C286" s="1" t="str">
        <f>IF('2.1 Data FSVA 2025 &amp; Bobot'!C286="","",'2.1 Data FSVA 2025 &amp; Bobot'!C286)</f>
        <v/>
      </c>
      <c r="D286" s="1" t="str">
        <f>IF('2.1 Data FSVA 2025 &amp; Bobot'!D286="","",'2.1 Data FSVA 2025 &amp; Bobot'!D286)</f>
        <v/>
      </c>
      <c r="E286" s="1" t="str">
        <f>IF('2.1 Data FSVA 2025 &amp; Bobot'!E286="","",'2.1 Data FSVA 2025 &amp; Bobot'!E286)</f>
        <v/>
      </c>
      <c r="F286" s="2" t="str">
        <f>IF('2.1 Data FSVA 2025 &amp; Bobot'!F286="","",'2.1 Data FSVA 2025 &amp; Bobot'!F286)</f>
        <v/>
      </c>
      <c r="G286" s="64" t="str">
        <f>IF('2.1 Data FSVA 2025 &amp; Bobot'!G286="","",IF('2.1 Data FSVA 2025 &amp; Bobot'!G286&gt;='2.4 Prioritas Individu'!$Y$7,1,IF('2.1 Data FSVA 2025 &amp; Bobot'!G286&gt;='2.4 Prioritas Individu'!$Y$8,2,IF('2.1 Data FSVA 2025 &amp; Bobot'!G286&gt;='2.4 Prioritas Individu'!$Y$9,3,IF('2.1 Data FSVA 2025 &amp; Bobot'!G286&gt;='2.4 Prioritas Individu'!$Y$10,4,IF('2.1 Data FSVA 2025 &amp; Bobot'!G286&gt;='2.4 Prioritas Individu'!$Y$11,5,6))))))</f>
        <v/>
      </c>
      <c r="H286" s="64" t="str">
        <f>IF('2.1 Data FSVA 2025 &amp; Bobot'!I286="","",IF('2.1 Data FSVA 2025 &amp; Bobot'!I286&lt;'2.4 Prioritas Individu'!$Z$7,1,IF('2.1 Data FSVA 2025 &amp; Bobot'!I286&lt;'2.4 Prioritas Individu'!$Z$8,2,IF('2.1 Data FSVA 2025 &amp; Bobot'!I286&lt;'2.4 Prioritas Individu'!$Z$9,3,IF('2.1 Data FSVA 2025 &amp; Bobot'!I286&lt;'2.4 Prioritas Individu'!$Z$10,4,IF('2.1 Data FSVA 2025 &amp; Bobot'!I286&lt;'2.4 Prioritas Individu'!$Z$11,5,6))))))</f>
        <v/>
      </c>
      <c r="I286" s="64" t="str">
        <f>IF('2.1 Data FSVA 2025 &amp; Bobot'!K286="","",IF('2.1 Data FSVA 2025 &amp; Bobot'!K286&lt;'2.4 Prioritas Individu'!AA$7,1,IF('2.1 Data FSVA 2025 &amp; Bobot'!K286&lt;'2.4 Prioritas Individu'!AA$8,2,IF('2.1 Data FSVA 2025 &amp; Bobot'!K286&lt;'2.4 Prioritas Individu'!AA$9,3,IF('2.1 Data FSVA 2025 &amp; Bobot'!K286&lt;'2.4 Prioritas Individu'!AA$10,4,IF('2.1 Data FSVA 2025 &amp; Bobot'!K286&lt;'2.4 Prioritas Individu'!AA$11,5,6))))))</f>
        <v/>
      </c>
      <c r="J286" s="64" t="str">
        <f>IF('2.1 Data FSVA 2025 &amp; Bobot'!M286="","",IF('2.1 Data FSVA 2025 &amp; Bobot'!M286&lt;'2.4 Prioritas Individu'!AB$7,1,IF('2.1 Data FSVA 2025 &amp; Bobot'!M286&lt;'2.4 Prioritas Individu'!AB$8,2,IF('2.1 Data FSVA 2025 &amp; Bobot'!M286&lt;'2.4 Prioritas Individu'!AB$9,3,IF('2.1 Data FSVA 2025 &amp; Bobot'!M286&lt;'2.4 Prioritas Individu'!AB$10,4,IF('2.1 Data FSVA 2025 &amp; Bobot'!M286&lt;'2.4 Prioritas Individu'!AB$11,5,6))))))</f>
        <v/>
      </c>
      <c r="K286" s="64" t="str">
        <f>IF('2.1 Data FSVA 2025 &amp; Bobot'!O286="","",IF('2.1 Data FSVA 2025 &amp; Bobot'!O286&gt;='2.4 Prioritas Individu'!AC$7,1,IF('2.1 Data FSVA 2025 &amp; Bobot'!O286&gt;='2.4 Prioritas Individu'!AC$8,2,IF('2.1 Data FSVA 2025 &amp; Bobot'!O286&gt;='2.4 Prioritas Individu'!AC$9,3,IF('2.1 Data FSVA 2025 &amp; Bobot'!O286&gt;='2.4 Prioritas Individu'!AC$10,4,IF('2.1 Data FSVA 2025 &amp; Bobot'!O286&gt;='2.4 Prioritas Individu'!AC$11,5,6))))))</f>
        <v/>
      </c>
      <c r="L286" s="64" t="str">
        <f>IF('2.1 Data FSVA 2025 &amp; Bobot'!Q286="","",IF('2.1 Data FSVA 2025 &amp; Bobot'!Q286&gt;='2.4 Prioritas Individu'!AD$7,1,IF('2.1 Data FSVA 2025 &amp; Bobot'!Q286&gt;='2.4 Prioritas Individu'!AD$8,2,IF('2.1 Data FSVA 2025 &amp; Bobot'!Q286&gt;='2.4 Prioritas Individu'!AD$9,3,IF('2.1 Data FSVA 2025 &amp; Bobot'!Q286&gt;='2.4 Prioritas Individu'!AD$10,4,IF('2.1 Data FSVA 2025 &amp; Bobot'!Q286&gt;='2.4 Prioritas Individu'!AD$11,5,6))))))</f>
        <v/>
      </c>
      <c r="M286" s="64" t="str">
        <f>IF('2.1 Data FSVA 2025 &amp; Bobot'!S286="","",IF('2.1 Data FSVA 2025 &amp; Bobot'!S286&gt;='2.4 Prioritas Individu'!AE$7,1,IF('2.1 Data FSVA 2025 &amp; Bobot'!S286&gt;='2.4 Prioritas Individu'!AE$8,2,IF('2.1 Data FSVA 2025 &amp; Bobot'!S286&gt;='2.4 Prioritas Individu'!AE$9,3,IF('2.1 Data FSVA 2025 &amp; Bobot'!S286&gt;='2.4 Prioritas Individu'!AE$10,4,IF('2.1 Data FSVA 2025 &amp; Bobot'!S286&gt;='2.4 Prioritas Individu'!AE$11,5,6))))))</f>
        <v/>
      </c>
      <c r="N286" s="64" t="str">
        <f>IF('2.1 Data FSVA 2025 &amp; Bobot'!U286="","",IF('2.1 Data FSVA 2025 &amp; Bobot'!U286&lt;'2.4 Prioritas Individu'!AF$7,1,IF('2.1 Data FSVA 2025 &amp; Bobot'!U286&lt;'2.4 Prioritas Individu'!AF$8,2,IF('2.1 Data FSVA 2025 &amp; Bobot'!U286&lt;'2.4 Prioritas Individu'!AF$9,3,IF('2.1 Data FSVA 2025 &amp; Bobot'!U286&lt;'2.4 Prioritas Individu'!AF$10,4,IF('2.1 Data FSVA 2025 &amp; Bobot'!U286&lt;'2.4 Prioritas Individu'!AF$11,5,6))))))</f>
        <v/>
      </c>
      <c r="O286" s="64" t="str">
        <f>IF('2.1 Data FSVA 2025 &amp; Bobot'!W286="","",IF('2.1 Data FSVA 2025 &amp; Bobot'!W286&gt;='2.4 Prioritas Individu'!AG$7,1,IF('2.1 Data FSVA 2025 &amp; Bobot'!W286&gt;='2.4 Prioritas Individu'!AG$8,2,IF('2.1 Data FSVA 2025 &amp; Bobot'!W286&gt;='2.4 Prioritas Individu'!AG$9,3,IF('2.1 Data FSVA 2025 &amp; Bobot'!W286&gt;='2.4 Prioritas Individu'!AG$10,4,IF('2.1 Data FSVA 2025 &amp; Bobot'!W286&gt;='2.4 Prioritas Individu'!AG$11,5,6))))))</f>
        <v/>
      </c>
      <c r="P286" s="64" t="str">
        <f>IF('2.1 Data FSVA 2025 &amp; Bobot'!Y286="","",IF('2.1 Data FSVA 2025 &amp; Bobot'!Y286&lt;'2.4 Prioritas Individu'!AH$7,1,IF('2.1 Data FSVA 2025 &amp; Bobot'!Y286&lt;'2.4 Prioritas Individu'!AH$8,2,IF('2.1 Data FSVA 2025 &amp; Bobot'!Y286&lt;'2.4 Prioritas Individu'!AH$9,3,IF('2.1 Data FSVA 2025 &amp; Bobot'!Y286&lt;'2.4 Prioritas Individu'!AH$10,4,IF('2.1 Data FSVA 2025 &amp; Bobot'!Y286&lt;'2.4 Prioritas Individu'!AH$11,5,6))))))</f>
        <v/>
      </c>
      <c r="Q286" s="64" t="str">
        <f>IF('2.1 Data FSVA 2025 &amp; Bobot'!AA286="","",IF('2.1 Data FSVA 2025 &amp; Bobot'!AA286&lt;'2.4 Prioritas Individu'!AI$7,1,IF('2.1 Data FSVA 2025 &amp; Bobot'!AA286&lt;'2.4 Prioritas Individu'!AI$8,2,IF('2.1 Data FSVA 2025 &amp; Bobot'!AA286&lt;'2.4 Prioritas Individu'!AI$9,3,IF('2.1 Data FSVA 2025 &amp; Bobot'!AA286&lt;'2.4 Prioritas Individu'!AI$10,4,IF('2.1 Data FSVA 2025 &amp; Bobot'!AA286&lt;'2.4 Prioritas Individu'!AI$11,5,6))))))</f>
        <v/>
      </c>
      <c r="R286" s="64" t="str">
        <f>IF('2.1 Data FSVA 2025 &amp; Bobot'!AC286="","",IF('2.1 Data FSVA 2025 &amp; Bobot'!AC286&gt;='2.4 Prioritas Individu'!AJ$7,1,IF('2.1 Data FSVA 2025 &amp; Bobot'!AC286&gt;='2.4 Prioritas Individu'!AJ$8,2,IF('2.1 Data FSVA 2025 &amp; Bobot'!AC286&gt;='2.4 Prioritas Individu'!AJ$9,3,4))))</f>
        <v/>
      </c>
      <c r="S286" s="4" t="str">
        <f>'2.3 Indeks &amp; Cut off Komposit'!U290</f>
        <v>-</v>
      </c>
      <c r="T286" s="1" t="str">
        <f t="shared" si="8"/>
        <v>-</v>
      </c>
      <c r="U286" s="64" t="str">
        <f t="shared" si="9"/>
        <v>-</v>
      </c>
    </row>
    <row r="287" spans="1:21" x14ac:dyDescent="0.3">
      <c r="A287" s="1" t="str">
        <f>IF('2.1 Data FSVA 2025 &amp; Bobot'!A287="","",'2.1 Data FSVA 2025 &amp; Bobot'!A287)</f>
        <v/>
      </c>
      <c r="B287" s="2" t="str">
        <f>IF('2.1 Data FSVA 2025 &amp; Bobot'!B287="","",'2.1 Data FSVA 2025 &amp; Bobot'!B287)</f>
        <v/>
      </c>
      <c r="C287" s="1" t="str">
        <f>IF('2.1 Data FSVA 2025 &amp; Bobot'!C287="","",'2.1 Data FSVA 2025 &amp; Bobot'!C287)</f>
        <v/>
      </c>
      <c r="D287" s="1" t="str">
        <f>IF('2.1 Data FSVA 2025 &amp; Bobot'!D287="","",'2.1 Data FSVA 2025 &amp; Bobot'!D287)</f>
        <v/>
      </c>
      <c r="E287" s="1" t="str">
        <f>IF('2.1 Data FSVA 2025 &amp; Bobot'!E287="","",'2.1 Data FSVA 2025 &amp; Bobot'!E287)</f>
        <v/>
      </c>
      <c r="F287" s="2" t="str">
        <f>IF('2.1 Data FSVA 2025 &amp; Bobot'!F287="","",'2.1 Data FSVA 2025 &amp; Bobot'!F287)</f>
        <v/>
      </c>
      <c r="G287" s="64" t="str">
        <f>IF('2.1 Data FSVA 2025 &amp; Bobot'!G287="","",IF('2.1 Data FSVA 2025 &amp; Bobot'!G287&gt;='2.4 Prioritas Individu'!$Y$7,1,IF('2.1 Data FSVA 2025 &amp; Bobot'!G287&gt;='2.4 Prioritas Individu'!$Y$8,2,IF('2.1 Data FSVA 2025 &amp; Bobot'!G287&gt;='2.4 Prioritas Individu'!$Y$9,3,IF('2.1 Data FSVA 2025 &amp; Bobot'!G287&gt;='2.4 Prioritas Individu'!$Y$10,4,IF('2.1 Data FSVA 2025 &amp; Bobot'!G287&gt;='2.4 Prioritas Individu'!$Y$11,5,6))))))</f>
        <v/>
      </c>
      <c r="H287" s="64" t="str">
        <f>IF('2.1 Data FSVA 2025 &amp; Bobot'!I287="","",IF('2.1 Data FSVA 2025 &amp; Bobot'!I287&lt;'2.4 Prioritas Individu'!$Z$7,1,IF('2.1 Data FSVA 2025 &amp; Bobot'!I287&lt;'2.4 Prioritas Individu'!$Z$8,2,IF('2.1 Data FSVA 2025 &amp; Bobot'!I287&lt;'2.4 Prioritas Individu'!$Z$9,3,IF('2.1 Data FSVA 2025 &amp; Bobot'!I287&lt;'2.4 Prioritas Individu'!$Z$10,4,IF('2.1 Data FSVA 2025 &amp; Bobot'!I287&lt;'2.4 Prioritas Individu'!$Z$11,5,6))))))</f>
        <v/>
      </c>
      <c r="I287" s="64" t="str">
        <f>IF('2.1 Data FSVA 2025 &amp; Bobot'!K287="","",IF('2.1 Data FSVA 2025 &amp; Bobot'!K287&lt;'2.4 Prioritas Individu'!AA$7,1,IF('2.1 Data FSVA 2025 &amp; Bobot'!K287&lt;'2.4 Prioritas Individu'!AA$8,2,IF('2.1 Data FSVA 2025 &amp; Bobot'!K287&lt;'2.4 Prioritas Individu'!AA$9,3,IF('2.1 Data FSVA 2025 &amp; Bobot'!K287&lt;'2.4 Prioritas Individu'!AA$10,4,IF('2.1 Data FSVA 2025 &amp; Bobot'!K287&lt;'2.4 Prioritas Individu'!AA$11,5,6))))))</f>
        <v/>
      </c>
      <c r="J287" s="64" t="str">
        <f>IF('2.1 Data FSVA 2025 &amp; Bobot'!M287="","",IF('2.1 Data FSVA 2025 &amp; Bobot'!M287&lt;'2.4 Prioritas Individu'!AB$7,1,IF('2.1 Data FSVA 2025 &amp; Bobot'!M287&lt;'2.4 Prioritas Individu'!AB$8,2,IF('2.1 Data FSVA 2025 &amp; Bobot'!M287&lt;'2.4 Prioritas Individu'!AB$9,3,IF('2.1 Data FSVA 2025 &amp; Bobot'!M287&lt;'2.4 Prioritas Individu'!AB$10,4,IF('2.1 Data FSVA 2025 &amp; Bobot'!M287&lt;'2.4 Prioritas Individu'!AB$11,5,6))))))</f>
        <v/>
      </c>
      <c r="K287" s="64" t="str">
        <f>IF('2.1 Data FSVA 2025 &amp; Bobot'!O287="","",IF('2.1 Data FSVA 2025 &amp; Bobot'!O287&gt;='2.4 Prioritas Individu'!AC$7,1,IF('2.1 Data FSVA 2025 &amp; Bobot'!O287&gt;='2.4 Prioritas Individu'!AC$8,2,IF('2.1 Data FSVA 2025 &amp; Bobot'!O287&gt;='2.4 Prioritas Individu'!AC$9,3,IF('2.1 Data FSVA 2025 &amp; Bobot'!O287&gt;='2.4 Prioritas Individu'!AC$10,4,IF('2.1 Data FSVA 2025 &amp; Bobot'!O287&gt;='2.4 Prioritas Individu'!AC$11,5,6))))))</f>
        <v/>
      </c>
      <c r="L287" s="64" t="str">
        <f>IF('2.1 Data FSVA 2025 &amp; Bobot'!Q287="","",IF('2.1 Data FSVA 2025 &amp; Bobot'!Q287&gt;='2.4 Prioritas Individu'!AD$7,1,IF('2.1 Data FSVA 2025 &amp; Bobot'!Q287&gt;='2.4 Prioritas Individu'!AD$8,2,IF('2.1 Data FSVA 2025 &amp; Bobot'!Q287&gt;='2.4 Prioritas Individu'!AD$9,3,IF('2.1 Data FSVA 2025 &amp; Bobot'!Q287&gt;='2.4 Prioritas Individu'!AD$10,4,IF('2.1 Data FSVA 2025 &amp; Bobot'!Q287&gt;='2.4 Prioritas Individu'!AD$11,5,6))))))</f>
        <v/>
      </c>
      <c r="M287" s="64" t="str">
        <f>IF('2.1 Data FSVA 2025 &amp; Bobot'!S287="","",IF('2.1 Data FSVA 2025 &amp; Bobot'!S287&gt;='2.4 Prioritas Individu'!AE$7,1,IF('2.1 Data FSVA 2025 &amp; Bobot'!S287&gt;='2.4 Prioritas Individu'!AE$8,2,IF('2.1 Data FSVA 2025 &amp; Bobot'!S287&gt;='2.4 Prioritas Individu'!AE$9,3,IF('2.1 Data FSVA 2025 &amp; Bobot'!S287&gt;='2.4 Prioritas Individu'!AE$10,4,IF('2.1 Data FSVA 2025 &amp; Bobot'!S287&gt;='2.4 Prioritas Individu'!AE$11,5,6))))))</f>
        <v/>
      </c>
      <c r="N287" s="64" t="str">
        <f>IF('2.1 Data FSVA 2025 &amp; Bobot'!U287="","",IF('2.1 Data FSVA 2025 &amp; Bobot'!U287&lt;'2.4 Prioritas Individu'!AF$7,1,IF('2.1 Data FSVA 2025 &amp; Bobot'!U287&lt;'2.4 Prioritas Individu'!AF$8,2,IF('2.1 Data FSVA 2025 &amp; Bobot'!U287&lt;'2.4 Prioritas Individu'!AF$9,3,IF('2.1 Data FSVA 2025 &amp; Bobot'!U287&lt;'2.4 Prioritas Individu'!AF$10,4,IF('2.1 Data FSVA 2025 &amp; Bobot'!U287&lt;'2.4 Prioritas Individu'!AF$11,5,6))))))</f>
        <v/>
      </c>
      <c r="O287" s="64" t="str">
        <f>IF('2.1 Data FSVA 2025 &amp; Bobot'!W287="","",IF('2.1 Data FSVA 2025 &amp; Bobot'!W287&gt;='2.4 Prioritas Individu'!AG$7,1,IF('2.1 Data FSVA 2025 &amp; Bobot'!W287&gt;='2.4 Prioritas Individu'!AG$8,2,IF('2.1 Data FSVA 2025 &amp; Bobot'!W287&gt;='2.4 Prioritas Individu'!AG$9,3,IF('2.1 Data FSVA 2025 &amp; Bobot'!W287&gt;='2.4 Prioritas Individu'!AG$10,4,IF('2.1 Data FSVA 2025 &amp; Bobot'!W287&gt;='2.4 Prioritas Individu'!AG$11,5,6))))))</f>
        <v/>
      </c>
      <c r="P287" s="64" t="str">
        <f>IF('2.1 Data FSVA 2025 &amp; Bobot'!Y287="","",IF('2.1 Data FSVA 2025 &amp; Bobot'!Y287&lt;'2.4 Prioritas Individu'!AH$7,1,IF('2.1 Data FSVA 2025 &amp; Bobot'!Y287&lt;'2.4 Prioritas Individu'!AH$8,2,IF('2.1 Data FSVA 2025 &amp; Bobot'!Y287&lt;'2.4 Prioritas Individu'!AH$9,3,IF('2.1 Data FSVA 2025 &amp; Bobot'!Y287&lt;'2.4 Prioritas Individu'!AH$10,4,IF('2.1 Data FSVA 2025 &amp; Bobot'!Y287&lt;'2.4 Prioritas Individu'!AH$11,5,6))))))</f>
        <v/>
      </c>
      <c r="Q287" s="64" t="str">
        <f>IF('2.1 Data FSVA 2025 &amp; Bobot'!AA287="","",IF('2.1 Data FSVA 2025 &amp; Bobot'!AA287&lt;'2.4 Prioritas Individu'!AI$7,1,IF('2.1 Data FSVA 2025 &amp; Bobot'!AA287&lt;'2.4 Prioritas Individu'!AI$8,2,IF('2.1 Data FSVA 2025 &amp; Bobot'!AA287&lt;'2.4 Prioritas Individu'!AI$9,3,IF('2.1 Data FSVA 2025 &amp; Bobot'!AA287&lt;'2.4 Prioritas Individu'!AI$10,4,IF('2.1 Data FSVA 2025 &amp; Bobot'!AA287&lt;'2.4 Prioritas Individu'!AI$11,5,6))))))</f>
        <v/>
      </c>
      <c r="R287" s="64" t="str">
        <f>IF('2.1 Data FSVA 2025 &amp; Bobot'!AC287="","",IF('2.1 Data FSVA 2025 &amp; Bobot'!AC287&gt;='2.4 Prioritas Individu'!AJ$7,1,IF('2.1 Data FSVA 2025 &amp; Bobot'!AC287&gt;='2.4 Prioritas Individu'!AJ$8,2,IF('2.1 Data FSVA 2025 &amp; Bobot'!AC287&gt;='2.4 Prioritas Individu'!AJ$9,3,4))))</f>
        <v/>
      </c>
      <c r="S287" s="4" t="str">
        <f>'2.3 Indeks &amp; Cut off Komposit'!U291</f>
        <v>-</v>
      </c>
      <c r="T287" s="1" t="str">
        <f t="shared" si="8"/>
        <v>-</v>
      </c>
      <c r="U287" s="64" t="str">
        <f t="shared" si="9"/>
        <v>-</v>
      </c>
    </row>
    <row r="288" spans="1:21" x14ac:dyDescent="0.3">
      <c r="A288" s="1" t="str">
        <f>IF('2.1 Data FSVA 2025 &amp; Bobot'!A288="","",'2.1 Data FSVA 2025 &amp; Bobot'!A288)</f>
        <v/>
      </c>
      <c r="B288" s="2" t="str">
        <f>IF('2.1 Data FSVA 2025 &amp; Bobot'!B288="","",'2.1 Data FSVA 2025 &amp; Bobot'!B288)</f>
        <v/>
      </c>
      <c r="C288" s="1" t="str">
        <f>IF('2.1 Data FSVA 2025 &amp; Bobot'!C288="","",'2.1 Data FSVA 2025 &amp; Bobot'!C288)</f>
        <v/>
      </c>
      <c r="D288" s="1" t="str">
        <f>IF('2.1 Data FSVA 2025 &amp; Bobot'!D288="","",'2.1 Data FSVA 2025 &amp; Bobot'!D288)</f>
        <v/>
      </c>
      <c r="E288" s="1" t="str">
        <f>IF('2.1 Data FSVA 2025 &amp; Bobot'!E288="","",'2.1 Data FSVA 2025 &amp; Bobot'!E288)</f>
        <v/>
      </c>
      <c r="F288" s="2" t="str">
        <f>IF('2.1 Data FSVA 2025 &amp; Bobot'!F288="","",'2.1 Data FSVA 2025 &amp; Bobot'!F288)</f>
        <v/>
      </c>
      <c r="G288" s="64" t="str">
        <f>IF('2.1 Data FSVA 2025 &amp; Bobot'!G288="","",IF('2.1 Data FSVA 2025 &amp; Bobot'!G288&gt;='2.4 Prioritas Individu'!$Y$7,1,IF('2.1 Data FSVA 2025 &amp; Bobot'!G288&gt;='2.4 Prioritas Individu'!$Y$8,2,IF('2.1 Data FSVA 2025 &amp; Bobot'!G288&gt;='2.4 Prioritas Individu'!$Y$9,3,IF('2.1 Data FSVA 2025 &amp; Bobot'!G288&gt;='2.4 Prioritas Individu'!$Y$10,4,IF('2.1 Data FSVA 2025 &amp; Bobot'!G288&gt;='2.4 Prioritas Individu'!$Y$11,5,6))))))</f>
        <v/>
      </c>
      <c r="H288" s="64" t="str">
        <f>IF('2.1 Data FSVA 2025 &amp; Bobot'!I288="","",IF('2.1 Data FSVA 2025 &amp; Bobot'!I288&lt;'2.4 Prioritas Individu'!$Z$7,1,IF('2.1 Data FSVA 2025 &amp; Bobot'!I288&lt;'2.4 Prioritas Individu'!$Z$8,2,IF('2.1 Data FSVA 2025 &amp; Bobot'!I288&lt;'2.4 Prioritas Individu'!$Z$9,3,IF('2.1 Data FSVA 2025 &amp; Bobot'!I288&lt;'2.4 Prioritas Individu'!$Z$10,4,IF('2.1 Data FSVA 2025 &amp; Bobot'!I288&lt;'2.4 Prioritas Individu'!$Z$11,5,6))))))</f>
        <v/>
      </c>
      <c r="I288" s="64" t="str">
        <f>IF('2.1 Data FSVA 2025 &amp; Bobot'!K288="","",IF('2.1 Data FSVA 2025 &amp; Bobot'!K288&lt;'2.4 Prioritas Individu'!AA$7,1,IF('2.1 Data FSVA 2025 &amp; Bobot'!K288&lt;'2.4 Prioritas Individu'!AA$8,2,IF('2.1 Data FSVA 2025 &amp; Bobot'!K288&lt;'2.4 Prioritas Individu'!AA$9,3,IF('2.1 Data FSVA 2025 &amp; Bobot'!K288&lt;'2.4 Prioritas Individu'!AA$10,4,IF('2.1 Data FSVA 2025 &amp; Bobot'!K288&lt;'2.4 Prioritas Individu'!AA$11,5,6))))))</f>
        <v/>
      </c>
      <c r="J288" s="64" t="str">
        <f>IF('2.1 Data FSVA 2025 &amp; Bobot'!M288="","",IF('2.1 Data FSVA 2025 &amp; Bobot'!M288&lt;'2.4 Prioritas Individu'!AB$7,1,IF('2.1 Data FSVA 2025 &amp; Bobot'!M288&lt;'2.4 Prioritas Individu'!AB$8,2,IF('2.1 Data FSVA 2025 &amp; Bobot'!M288&lt;'2.4 Prioritas Individu'!AB$9,3,IF('2.1 Data FSVA 2025 &amp; Bobot'!M288&lt;'2.4 Prioritas Individu'!AB$10,4,IF('2.1 Data FSVA 2025 &amp; Bobot'!M288&lt;'2.4 Prioritas Individu'!AB$11,5,6))))))</f>
        <v/>
      </c>
      <c r="K288" s="64" t="str">
        <f>IF('2.1 Data FSVA 2025 &amp; Bobot'!O288="","",IF('2.1 Data FSVA 2025 &amp; Bobot'!O288&gt;='2.4 Prioritas Individu'!AC$7,1,IF('2.1 Data FSVA 2025 &amp; Bobot'!O288&gt;='2.4 Prioritas Individu'!AC$8,2,IF('2.1 Data FSVA 2025 &amp; Bobot'!O288&gt;='2.4 Prioritas Individu'!AC$9,3,IF('2.1 Data FSVA 2025 &amp; Bobot'!O288&gt;='2.4 Prioritas Individu'!AC$10,4,IF('2.1 Data FSVA 2025 &amp; Bobot'!O288&gt;='2.4 Prioritas Individu'!AC$11,5,6))))))</f>
        <v/>
      </c>
      <c r="L288" s="64" t="str">
        <f>IF('2.1 Data FSVA 2025 &amp; Bobot'!Q288="","",IF('2.1 Data FSVA 2025 &amp; Bobot'!Q288&gt;='2.4 Prioritas Individu'!AD$7,1,IF('2.1 Data FSVA 2025 &amp; Bobot'!Q288&gt;='2.4 Prioritas Individu'!AD$8,2,IF('2.1 Data FSVA 2025 &amp; Bobot'!Q288&gt;='2.4 Prioritas Individu'!AD$9,3,IF('2.1 Data FSVA 2025 &amp; Bobot'!Q288&gt;='2.4 Prioritas Individu'!AD$10,4,IF('2.1 Data FSVA 2025 &amp; Bobot'!Q288&gt;='2.4 Prioritas Individu'!AD$11,5,6))))))</f>
        <v/>
      </c>
      <c r="M288" s="64" t="str">
        <f>IF('2.1 Data FSVA 2025 &amp; Bobot'!S288="","",IF('2.1 Data FSVA 2025 &amp; Bobot'!S288&gt;='2.4 Prioritas Individu'!AE$7,1,IF('2.1 Data FSVA 2025 &amp; Bobot'!S288&gt;='2.4 Prioritas Individu'!AE$8,2,IF('2.1 Data FSVA 2025 &amp; Bobot'!S288&gt;='2.4 Prioritas Individu'!AE$9,3,IF('2.1 Data FSVA 2025 &amp; Bobot'!S288&gt;='2.4 Prioritas Individu'!AE$10,4,IF('2.1 Data FSVA 2025 &amp; Bobot'!S288&gt;='2.4 Prioritas Individu'!AE$11,5,6))))))</f>
        <v/>
      </c>
      <c r="N288" s="64" t="str">
        <f>IF('2.1 Data FSVA 2025 &amp; Bobot'!U288="","",IF('2.1 Data FSVA 2025 &amp; Bobot'!U288&lt;'2.4 Prioritas Individu'!AF$7,1,IF('2.1 Data FSVA 2025 &amp; Bobot'!U288&lt;'2.4 Prioritas Individu'!AF$8,2,IF('2.1 Data FSVA 2025 &amp; Bobot'!U288&lt;'2.4 Prioritas Individu'!AF$9,3,IF('2.1 Data FSVA 2025 &amp; Bobot'!U288&lt;'2.4 Prioritas Individu'!AF$10,4,IF('2.1 Data FSVA 2025 &amp; Bobot'!U288&lt;'2.4 Prioritas Individu'!AF$11,5,6))))))</f>
        <v/>
      </c>
      <c r="O288" s="64" t="str">
        <f>IF('2.1 Data FSVA 2025 &amp; Bobot'!W288="","",IF('2.1 Data FSVA 2025 &amp; Bobot'!W288&gt;='2.4 Prioritas Individu'!AG$7,1,IF('2.1 Data FSVA 2025 &amp; Bobot'!W288&gt;='2.4 Prioritas Individu'!AG$8,2,IF('2.1 Data FSVA 2025 &amp; Bobot'!W288&gt;='2.4 Prioritas Individu'!AG$9,3,IF('2.1 Data FSVA 2025 &amp; Bobot'!W288&gt;='2.4 Prioritas Individu'!AG$10,4,IF('2.1 Data FSVA 2025 &amp; Bobot'!W288&gt;='2.4 Prioritas Individu'!AG$11,5,6))))))</f>
        <v/>
      </c>
      <c r="P288" s="64" t="str">
        <f>IF('2.1 Data FSVA 2025 &amp; Bobot'!Y288="","",IF('2.1 Data FSVA 2025 &amp; Bobot'!Y288&lt;'2.4 Prioritas Individu'!AH$7,1,IF('2.1 Data FSVA 2025 &amp; Bobot'!Y288&lt;'2.4 Prioritas Individu'!AH$8,2,IF('2.1 Data FSVA 2025 &amp; Bobot'!Y288&lt;'2.4 Prioritas Individu'!AH$9,3,IF('2.1 Data FSVA 2025 &amp; Bobot'!Y288&lt;'2.4 Prioritas Individu'!AH$10,4,IF('2.1 Data FSVA 2025 &amp; Bobot'!Y288&lt;'2.4 Prioritas Individu'!AH$11,5,6))))))</f>
        <v/>
      </c>
      <c r="Q288" s="64" t="str">
        <f>IF('2.1 Data FSVA 2025 &amp; Bobot'!AA288="","",IF('2.1 Data FSVA 2025 &amp; Bobot'!AA288&lt;'2.4 Prioritas Individu'!AI$7,1,IF('2.1 Data FSVA 2025 &amp; Bobot'!AA288&lt;'2.4 Prioritas Individu'!AI$8,2,IF('2.1 Data FSVA 2025 &amp; Bobot'!AA288&lt;'2.4 Prioritas Individu'!AI$9,3,IF('2.1 Data FSVA 2025 &amp; Bobot'!AA288&lt;'2.4 Prioritas Individu'!AI$10,4,IF('2.1 Data FSVA 2025 &amp; Bobot'!AA288&lt;'2.4 Prioritas Individu'!AI$11,5,6))))))</f>
        <v/>
      </c>
      <c r="R288" s="64" t="str">
        <f>IF('2.1 Data FSVA 2025 &amp; Bobot'!AC288="","",IF('2.1 Data FSVA 2025 &amp; Bobot'!AC288&gt;='2.4 Prioritas Individu'!AJ$7,1,IF('2.1 Data FSVA 2025 &amp; Bobot'!AC288&gt;='2.4 Prioritas Individu'!AJ$8,2,IF('2.1 Data FSVA 2025 &amp; Bobot'!AC288&gt;='2.4 Prioritas Individu'!AJ$9,3,4))))</f>
        <v/>
      </c>
      <c r="S288" s="4" t="str">
        <f>'2.3 Indeks &amp; Cut off Komposit'!U292</f>
        <v>-</v>
      </c>
      <c r="T288" s="1" t="str">
        <f t="shared" si="8"/>
        <v>-</v>
      </c>
      <c r="U288" s="64" t="str">
        <f t="shared" si="9"/>
        <v>-</v>
      </c>
    </row>
    <row r="289" spans="1:21" x14ac:dyDescent="0.3">
      <c r="A289" s="1" t="str">
        <f>IF('2.1 Data FSVA 2025 &amp; Bobot'!A289="","",'2.1 Data FSVA 2025 &amp; Bobot'!A289)</f>
        <v/>
      </c>
      <c r="B289" s="2" t="str">
        <f>IF('2.1 Data FSVA 2025 &amp; Bobot'!B289="","",'2.1 Data FSVA 2025 &amp; Bobot'!B289)</f>
        <v/>
      </c>
      <c r="C289" s="1" t="str">
        <f>IF('2.1 Data FSVA 2025 &amp; Bobot'!C289="","",'2.1 Data FSVA 2025 &amp; Bobot'!C289)</f>
        <v/>
      </c>
      <c r="D289" s="1" t="str">
        <f>IF('2.1 Data FSVA 2025 &amp; Bobot'!D289="","",'2.1 Data FSVA 2025 &amp; Bobot'!D289)</f>
        <v/>
      </c>
      <c r="E289" s="1" t="str">
        <f>IF('2.1 Data FSVA 2025 &amp; Bobot'!E289="","",'2.1 Data FSVA 2025 &amp; Bobot'!E289)</f>
        <v/>
      </c>
      <c r="F289" s="2" t="str">
        <f>IF('2.1 Data FSVA 2025 &amp; Bobot'!F289="","",'2.1 Data FSVA 2025 &amp; Bobot'!F289)</f>
        <v/>
      </c>
      <c r="G289" s="64" t="str">
        <f>IF('2.1 Data FSVA 2025 &amp; Bobot'!G289="","",IF('2.1 Data FSVA 2025 &amp; Bobot'!G289&gt;='2.4 Prioritas Individu'!$Y$7,1,IF('2.1 Data FSVA 2025 &amp; Bobot'!G289&gt;='2.4 Prioritas Individu'!$Y$8,2,IF('2.1 Data FSVA 2025 &amp; Bobot'!G289&gt;='2.4 Prioritas Individu'!$Y$9,3,IF('2.1 Data FSVA 2025 &amp; Bobot'!G289&gt;='2.4 Prioritas Individu'!$Y$10,4,IF('2.1 Data FSVA 2025 &amp; Bobot'!G289&gt;='2.4 Prioritas Individu'!$Y$11,5,6))))))</f>
        <v/>
      </c>
      <c r="H289" s="64" t="str">
        <f>IF('2.1 Data FSVA 2025 &amp; Bobot'!I289="","",IF('2.1 Data FSVA 2025 &amp; Bobot'!I289&lt;'2.4 Prioritas Individu'!$Z$7,1,IF('2.1 Data FSVA 2025 &amp; Bobot'!I289&lt;'2.4 Prioritas Individu'!$Z$8,2,IF('2.1 Data FSVA 2025 &amp; Bobot'!I289&lt;'2.4 Prioritas Individu'!$Z$9,3,IF('2.1 Data FSVA 2025 &amp; Bobot'!I289&lt;'2.4 Prioritas Individu'!$Z$10,4,IF('2.1 Data FSVA 2025 &amp; Bobot'!I289&lt;'2.4 Prioritas Individu'!$Z$11,5,6))))))</f>
        <v/>
      </c>
      <c r="I289" s="64" t="str">
        <f>IF('2.1 Data FSVA 2025 &amp; Bobot'!K289="","",IF('2.1 Data FSVA 2025 &amp; Bobot'!K289&lt;'2.4 Prioritas Individu'!AA$7,1,IF('2.1 Data FSVA 2025 &amp; Bobot'!K289&lt;'2.4 Prioritas Individu'!AA$8,2,IF('2.1 Data FSVA 2025 &amp; Bobot'!K289&lt;'2.4 Prioritas Individu'!AA$9,3,IF('2.1 Data FSVA 2025 &amp; Bobot'!K289&lt;'2.4 Prioritas Individu'!AA$10,4,IF('2.1 Data FSVA 2025 &amp; Bobot'!K289&lt;'2.4 Prioritas Individu'!AA$11,5,6))))))</f>
        <v/>
      </c>
      <c r="J289" s="64" t="str">
        <f>IF('2.1 Data FSVA 2025 &amp; Bobot'!M289="","",IF('2.1 Data FSVA 2025 &amp; Bobot'!M289&lt;'2.4 Prioritas Individu'!AB$7,1,IF('2.1 Data FSVA 2025 &amp; Bobot'!M289&lt;'2.4 Prioritas Individu'!AB$8,2,IF('2.1 Data FSVA 2025 &amp; Bobot'!M289&lt;'2.4 Prioritas Individu'!AB$9,3,IF('2.1 Data FSVA 2025 &amp; Bobot'!M289&lt;'2.4 Prioritas Individu'!AB$10,4,IF('2.1 Data FSVA 2025 &amp; Bobot'!M289&lt;'2.4 Prioritas Individu'!AB$11,5,6))))))</f>
        <v/>
      </c>
      <c r="K289" s="64" t="str">
        <f>IF('2.1 Data FSVA 2025 &amp; Bobot'!O289="","",IF('2.1 Data FSVA 2025 &amp; Bobot'!O289&gt;='2.4 Prioritas Individu'!AC$7,1,IF('2.1 Data FSVA 2025 &amp; Bobot'!O289&gt;='2.4 Prioritas Individu'!AC$8,2,IF('2.1 Data FSVA 2025 &amp; Bobot'!O289&gt;='2.4 Prioritas Individu'!AC$9,3,IF('2.1 Data FSVA 2025 &amp; Bobot'!O289&gt;='2.4 Prioritas Individu'!AC$10,4,IF('2.1 Data FSVA 2025 &amp; Bobot'!O289&gt;='2.4 Prioritas Individu'!AC$11,5,6))))))</f>
        <v/>
      </c>
      <c r="L289" s="64" t="str">
        <f>IF('2.1 Data FSVA 2025 &amp; Bobot'!Q289="","",IF('2.1 Data FSVA 2025 &amp; Bobot'!Q289&gt;='2.4 Prioritas Individu'!AD$7,1,IF('2.1 Data FSVA 2025 &amp; Bobot'!Q289&gt;='2.4 Prioritas Individu'!AD$8,2,IF('2.1 Data FSVA 2025 &amp; Bobot'!Q289&gt;='2.4 Prioritas Individu'!AD$9,3,IF('2.1 Data FSVA 2025 &amp; Bobot'!Q289&gt;='2.4 Prioritas Individu'!AD$10,4,IF('2.1 Data FSVA 2025 &amp; Bobot'!Q289&gt;='2.4 Prioritas Individu'!AD$11,5,6))))))</f>
        <v/>
      </c>
      <c r="M289" s="64" t="str">
        <f>IF('2.1 Data FSVA 2025 &amp; Bobot'!S289="","",IF('2.1 Data FSVA 2025 &amp; Bobot'!S289&gt;='2.4 Prioritas Individu'!AE$7,1,IF('2.1 Data FSVA 2025 &amp; Bobot'!S289&gt;='2.4 Prioritas Individu'!AE$8,2,IF('2.1 Data FSVA 2025 &amp; Bobot'!S289&gt;='2.4 Prioritas Individu'!AE$9,3,IF('2.1 Data FSVA 2025 &amp; Bobot'!S289&gt;='2.4 Prioritas Individu'!AE$10,4,IF('2.1 Data FSVA 2025 &amp; Bobot'!S289&gt;='2.4 Prioritas Individu'!AE$11,5,6))))))</f>
        <v/>
      </c>
      <c r="N289" s="64" t="str">
        <f>IF('2.1 Data FSVA 2025 &amp; Bobot'!U289="","",IF('2.1 Data FSVA 2025 &amp; Bobot'!U289&lt;'2.4 Prioritas Individu'!AF$7,1,IF('2.1 Data FSVA 2025 &amp; Bobot'!U289&lt;'2.4 Prioritas Individu'!AF$8,2,IF('2.1 Data FSVA 2025 &amp; Bobot'!U289&lt;'2.4 Prioritas Individu'!AF$9,3,IF('2.1 Data FSVA 2025 &amp; Bobot'!U289&lt;'2.4 Prioritas Individu'!AF$10,4,IF('2.1 Data FSVA 2025 &amp; Bobot'!U289&lt;'2.4 Prioritas Individu'!AF$11,5,6))))))</f>
        <v/>
      </c>
      <c r="O289" s="64" t="str">
        <f>IF('2.1 Data FSVA 2025 &amp; Bobot'!W289="","",IF('2.1 Data FSVA 2025 &amp; Bobot'!W289&gt;='2.4 Prioritas Individu'!AG$7,1,IF('2.1 Data FSVA 2025 &amp; Bobot'!W289&gt;='2.4 Prioritas Individu'!AG$8,2,IF('2.1 Data FSVA 2025 &amp; Bobot'!W289&gt;='2.4 Prioritas Individu'!AG$9,3,IF('2.1 Data FSVA 2025 &amp; Bobot'!W289&gt;='2.4 Prioritas Individu'!AG$10,4,IF('2.1 Data FSVA 2025 &amp; Bobot'!W289&gt;='2.4 Prioritas Individu'!AG$11,5,6))))))</f>
        <v/>
      </c>
      <c r="P289" s="64" t="str">
        <f>IF('2.1 Data FSVA 2025 &amp; Bobot'!Y289="","",IF('2.1 Data FSVA 2025 &amp; Bobot'!Y289&lt;'2.4 Prioritas Individu'!AH$7,1,IF('2.1 Data FSVA 2025 &amp; Bobot'!Y289&lt;'2.4 Prioritas Individu'!AH$8,2,IF('2.1 Data FSVA 2025 &amp; Bobot'!Y289&lt;'2.4 Prioritas Individu'!AH$9,3,IF('2.1 Data FSVA 2025 &amp; Bobot'!Y289&lt;'2.4 Prioritas Individu'!AH$10,4,IF('2.1 Data FSVA 2025 &amp; Bobot'!Y289&lt;'2.4 Prioritas Individu'!AH$11,5,6))))))</f>
        <v/>
      </c>
      <c r="Q289" s="64" t="str">
        <f>IF('2.1 Data FSVA 2025 &amp; Bobot'!AA289="","",IF('2.1 Data FSVA 2025 &amp; Bobot'!AA289&lt;'2.4 Prioritas Individu'!AI$7,1,IF('2.1 Data FSVA 2025 &amp; Bobot'!AA289&lt;'2.4 Prioritas Individu'!AI$8,2,IF('2.1 Data FSVA 2025 &amp; Bobot'!AA289&lt;'2.4 Prioritas Individu'!AI$9,3,IF('2.1 Data FSVA 2025 &amp; Bobot'!AA289&lt;'2.4 Prioritas Individu'!AI$10,4,IF('2.1 Data FSVA 2025 &amp; Bobot'!AA289&lt;'2.4 Prioritas Individu'!AI$11,5,6))))))</f>
        <v/>
      </c>
      <c r="R289" s="64" t="str">
        <f>IF('2.1 Data FSVA 2025 &amp; Bobot'!AC289="","",IF('2.1 Data FSVA 2025 &amp; Bobot'!AC289&gt;='2.4 Prioritas Individu'!AJ$7,1,IF('2.1 Data FSVA 2025 &amp; Bobot'!AC289&gt;='2.4 Prioritas Individu'!AJ$8,2,IF('2.1 Data FSVA 2025 &amp; Bobot'!AC289&gt;='2.4 Prioritas Individu'!AJ$9,3,4))))</f>
        <v/>
      </c>
      <c r="S289" s="4" t="str">
        <f>'2.3 Indeks &amp; Cut off Komposit'!U293</f>
        <v>-</v>
      </c>
      <c r="T289" s="1" t="str">
        <f t="shared" si="8"/>
        <v>-</v>
      </c>
      <c r="U289" s="64" t="str">
        <f t="shared" si="9"/>
        <v>-</v>
      </c>
    </row>
    <row r="290" spans="1:21" x14ac:dyDescent="0.3">
      <c r="A290" s="1" t="str">
        <f>IF('2.1 Data FSVA 2025 &amp; Bobot'!A290="","",'2.1 Data FSVA 2025 &amp; Bobot'!A290)</f>
        <v/>
      </c>
      <c r="B290" s="2" t="str">
        <f>IF('2.1 Data FSVA 2025 &amp; Bobot'!B290="","",'2.1 Data FSVA 2025 &amp; Bobot'!B290)</f>
        <v/>
      </c>
      <c r="C290" s="1" t="str">
        <f>IF('2.1 Data FSVA 2025 &amp; Bobot'!C290="","",'2.1 Data FSVA 2025 &amp; Bobot'!C290)</f>
        <v/>
      </c>
      <c r="D290" s="1" t="str">
        <f>IF('2.1 Data FSVA 2025 &amp; Bobot'!D290="","",'2.1 Data FSVA 2025 &amp; Bobot'!D290)</f>
        <v/>
      </c>
      <c r="E290" s="1" t="str">
        <f>IF('2.1 Data FSVA 2025 &amp; Bobot'!E290="","",'2.1 Data FSVA 2025 &amp; Bobot'!E290)</f>
        <v/>
      </c>
      <c r="F290" s="2" t="str">
        <f>IF('2.1 Data FSVA 2025 &amp; Bobot'!F290="","",'2.1 Data FSVA 2025 &amp; Bobot'!F290)</f>
        <v/>
      </c>
      <c r="G290" s="64" t="str">
        <f>IF('2.1 Data FSVA 2025 &amp; Bobot'!G290="","",IF('2.1 Data FSVA 2025 &amp; Bobot'!G290&gt;='2.4 Prioritas Individu'!$Y$7,1,IF('2.1 Data FSVA 2025 &amp; Bobot'!G290&gt;='2.4 Prioritas Individu'!$Y$8,2,IF('2.1 Data FSVA 2025 &amp; Bobot'!G290&gt;='2.4 Prioritas Individu'!$Y$9,3,IF('2.1 Data FSVA 2025 &amp; Bobot'!G290&gt;='2.4 Prioritas Individu'!$Y$10,4,IF('2.1 Data FSVA 2025 &amp; Bobot'!G290&gt;='2.4 Prioritas Individu'!$Y$11,5,6))))))</f>
        <v/>
      </c>
      <c r="H290" s="64" t="str">
        <f>IF('2.1 Data FSVA 2025 &amp; Bobot'!I290="","",IF('2.1 Data FSVA 2025 &amp; Bobot'!I290&lt;'2.4 Prioritas Individu'!$Z$7,1,IF('2.1 Data FSVA 2025 &amp; Bobot'!I290&lt;'2.4 Prioritas Individu'!$Z$8,2,IF('2.1 Data FSVA 2025 &amp; Bobot'!I290&lt;'2.4 Prioritas Individu'!$Z$9,3,IF('2.1 Data FSVA 2025 &amp; Bobot'!I290&lt;'2.4 Prioritas Individu'!$Z$10,4,IF('2.1 Data FSVA 2025 &amp; Bobot'!I290&lt;'2.4 Prioritas Individu'!$Z$11,5,6))))))</f>
        <v/>
      </c>
      <c r="I290" s="64" t="str">
        <f>IF('2.1 Data FSVA 2025 &amp; Bobot'!K290="","",IF('2.1 Data FSVA 2025 &amp; Bobot'!K290&lt;'2.4 Prioritas Individu'!AA$7,1,IF('2.1 Data FSVA 2025 &amp; Bobot'!K290&lt;'2.4 Prioritas Individu'!AA$8,2,IF('2.1 Data FSVA 2025 &amp; Bobot'!K290&lt;'2.4 Prioritas Individu'!AA$9,3,IF('2.1 Data FSVA 2025 &amp; Bobot'!K290&lt;'2.4 Prioritas Individu'!AA$10,4,IF('2.1 Data FSVA 2025 &amp; Bobot'!K290&lt;'2.4 Prioritas Individu'!AA$11,5,6))))))</f>
        <v/>
      </c>
      <c r="J290" s="64" t="str">
        <f>IF('2.1 Data FSVA 2025 &amp; Bobot'!M290="","",IF('2.1 Data FSVA 2025 &amp; Bobot'!M290&lt;'2.4 Prioritas Individu'!AB$7,1,IF('2.1 Data FSVA 2025 &amp; Bobot'!M290&lt;'2.4 Prioritas Individu'!AB$8,2,IF('2.1 Data FSVA 2025 &amp; Bobot'!M290&lt;'2.4 Prioritas Individu'!AB$9,3,IF('2.1 Data FSVA 2025 &amp; Bobot'!M290&lt;'2.4 Prioritas Individu'!AB$10,4,IF('2.1 Data FSVA 2025 &amp; Bobot'!M290&lt;'2.4 Prioritas Individu'!AB$11,5,6))))))</f>
        <v/>
      </c>
      <c r="K290" s="64" t="str">
        <f>IF('2.1 Data FSVA 2025 &amp; Bobot'!O290="","",IF('2.1 Data FSVA 2025 &amp; Bobot'!O290&gt;='2.4 Prioritas Individu'!AC$7,1,IF('2.1 Data FSVA 2025 &amp; Bobot'!O290&gt;='2.4 Prioritas Individu'!AC$8,2,IF('2.1 Data FSVA 2025 &amp; Bobot'!O290&gt;='2.4 Prioritas Individu'!AC$9,3,IF('2.1 Data FSVA 2025 &amp; Bobot'!O290&gt;='2.4 Prioritas Individu'!AC$10,4,IF('2.1 Data FSVA 2025 &amp; Bobot'!O290&gt;='2.4 Prioritas Individu'!AC$11,5,6))))))</f>
        <v/>
      </c>
      <c r="L290" s="64" t="str">
        <f>IF('2.1 Data FSVA 2025 &amp; Bobot'!Q290="","",IF('2.1 Data FSVA 2025 &amp; Bobot'!Q290&gt;='2.4 Prioritas Individu'!AD$7,1,IF('2.1 Data FSVA 2025 &amp; Bobot'!Q290&gt;='2.4 Prioritas Individu'!AD$8,2,IF('2.1 Data FSVA 2025 &amp; Bobot'!Q290&gt;='2.4 Prioritas Individu'!AD$9,3,IF('2.1 Data FSVA 2025 &amp; Bobot'!Q290&gt;='2.4 Prioritas Individu'!AD$10,4,IF('2.1 Data FSVA 2025 &amp; Bobot'!Q290&gt;='2.4 Prioritas Individu'!AD$11,5,6))))))</f>
        <v/>
      </c>
      <c r="M290" s="64" t="str">
        <f>IF('2.1 Data FSVA 2025 &amp; Bobot'!S290="","",IF('2.1 Data FSVA 2025 &amp; Bobot'!S290&gt;='2.4 Prioritas Individu'!AE$7,1,IF('2.1 Data FSVA 2025 &amp; Bobot'!S290&gt;='2.4 Prioritas Individu'!AE$8,2,IF('2.1 Data FSVA 2025 &amp; Bobot'!S290&gt;='2.4 Prioritas Individu'!AE$9,3,IF('2.1 Data FSVA 2025 &amp; Bobot'!S290&gt;='2.4 Prioritas Individu'!AE$10,4,IF('2.1 Data FSVA 2025 &amp; Bobot'!S290&gt;='2.4 Prioritas Individu'!AE$11,5,6))))))</f>
        <v/>
      </c>
      <c r="N290" s="64" t="str">
        <f>IF('2.1 Data FSVA 2025 &amp; Bobot'!U290="","",IF('2.1 Data FSVA 2025 &amp; Bobot'!U290&lt;'2.4 Prioritas Individu'!AF$7,1,IF('2.1 Data FSVA 2025 &amp; Bobot'!U290&lt;'2.4 Prioritas Individu'!AF$8,2,IF('2.1 Data FSVA 2025 &amp; Bobot'!U290&lt;'2.4 Prioritas Individu'!AF$9,3,IF('2.1 Data FSVA 2025 &amp; Bobot'!U290&lt;'2.4 Prioritas Individu'!AF$10,4,IF('2.1 Data FSVA 2025 &amp; Bobot'!U290&lt;'2.4 Prioritas Individu'!AF$11,5,6))))))</f>
        <v/>
      </c>
      <c r="O290" s="64" t="str">
        <f>IF('2.1 Data FSVA 2025 &amp; Bobot'!W290="","",IF('2.1 Data FSVA 2025 &amp; Bobot'!W290&gt;='2.4 Prioritas Individu'!AG$7,1,IF('2.1 Data FSVA 2025 &amp; Bobot'!W290&gt;='2.4 Prioritas Individu'!AG$8,2,IF('2.1 Data FSVA 2025 &amp; Bobot'!W290&gt;='2.4 Prioritas Individu'!AG$9,3,IF('2.1 Data FSVA 2025 &amp; Bobot'!W290&gt;='2.4 Prioritas Individu'!AG$10,4,IF('2.1 Data FSVA 2025 &amp; Bobot'!W290&gt;='2.4 Prioritas Individu'!AG$11,5,6))))))</f>
        <v/>
      </c>
      <c r="P290" s="64" t="str">
        <f>IF('2.1 Data FSVA 2025 &amp; Bobot'!Y290="","",IF('2.1 Data FSVA 2025 &amp; Bobot'!Y290&lt;'2.4 Prioritas Individu'!AH$7,1,IF('2.1 Data FSVA 2025 &amp; Bobot'!Y290&lt;'2.4 Prioritas Individu'!AH$8,2,IF('2.1 Data FSVA 2025 &amp; Bobot'!Y290&lt;'2.4 Prioritas Individu'!AH$9,3,IF('2.1 Data FSVA 2025 &amp; Bobot'!Y290&lt;'2.4 Prioritas Individu'!AH$10,4,IF('2.1 Data FSVA 2025 &amp; Bobot'!Y290&lt;'2.4 Prioritas Individu'!AH$11,5,6))))))</f>
        <v/>
      </c>
      <c r="Q290" s="64" t="str">
        <f>IF('2.1 Data FSVA 2025 &amp; Bobot'!AA290="","",IF('2.1 Data FSVA 2025 &amp; Bobot'!AA290&lt;'2.4 Prioritas Individu'!AI$7,1,IF('2.1 Data FSVA 2025 &amp; Bobot'!AA290&lt;'2.4 Prioritas Individu'!AI$8,2,IF('2.1 Data FSVA 2025 &amp; Bobot'!AA290&lt;'2.4 Prioritas Individu'!AI$9,3,IF('2.1 Data FSVA 2025 &amp; Bobot'!AA290&lt;'2.4 Prioritas Individu'!AI$10,4,IF('2.1 Data FSVA 2025 &amp; Bobot'!AA290&lt;'2.4 Prioritas Individu'!AI$11,5,6))))))</f>
        <v/>
      </c>
      <c r="R290" s="64" t="str">
        <f>IF('2.1 Data FSVA 2025 &amp; Bobot'!AC290="","",IF('2.1 Data FSVA 2025 &amp; Bobot'!AC290&gt;='2.4 Prioritas Individu'!AJ$7,1,IF('2.1 Data FSVA 2025 &amp; Bobot'!AC290&gt;='2.4 Prioritas Individu'!AJ$8,2,IF('2.1 Data FSVA 2025 &amp; Bobot'!AC290&gt;='2.4 Prioritas Individu'!AJ$9,3,4))))</f>
        <v/>
      </c>
      <c r="S290" s="4" t="str">
        <f>'2.3 Indeks &amp; Cut off Komposit'!U294</f>
        <v>-</v>
      </c>
      <c r="T290" s="1" t="str">
        <f t="shared" si="8"/>
        <v>-</v>
      </c>
      <c r="U290" s="64" t="str">
        <f t="shared" si="9"/>
        <v>-</v>
      </c>
    </row>
    <row r="291" spans="1:21" x14ac:dyDescent="0.3">
      <c r="A291" s="1" t="str">
        <f>IF('2.1 Data FSVA 2025 &amp; Bobot'!A291="","",'2.1 Data FSVA 2025 &amp; Bobot'!A291)</f>
        <v/>
      </c>
      <c r="B291" s="2" t="str">
        <f>IF('2.1 Data FSVA 2025 &amp; Bobot'!B291="","",'2.1 Data FSVA 2025 &amp; Bobot'!B291)</f>
        <v/>
      </c>
      <c r="C291" s="1" t="str">
        <f>IF('2.1 Data FSVA 2025 &amp; Bobot'!C291="","",'2.1 Data FSVA 2025 &amp; Bobot'!C291)</f>
        <v/>
      </c>
      <c r="D291" s="1" t="str">
        <f>IF('2.1 Data FSVA 2025 &amp; Bobot'!D291="","",'2.1 Data FSVA 2025 &amp; Bobot'!D291)</f>
        <v/>
      </c>
      <c r="E291" s="1" t="str">
        <f>IF('2.1 Data FSVA 2025 &amp; Bobot'!E291="","",'2.1 Data FSVA 2025 &amp; Bobot'!E291)</f>
        <v/>
      </c>
      <c r="F291" s="2" t="str">
        <f>IF('2.1 Data FSVA 2025 &amp; Bobot'!F291="","",'2.1 Data FSVA 2025 &amp; Bobot'!F291)</f>
        <v/>
      </c>
      <c r="G291" s="64" t="str">
        <f>IF('2.1 Data FSVA 2025 &amp; Bobot'!G291="","",IF('2.1 Data FSVA 2025 &amp; Bobot'!G291&gt;='2.4 Prioritas Individu'!$Y$7,1,IF('2.1 Data FSVA 2025 &amp; Bobot'!G291&gt;='2.4 Prioritas Individu'!$Y$8,2,IF('2.1 Data FSVA 2025 &amp; Bobot'!G291&gt;='2.4 Prioritas Individu'!$Y$9,3,IF('2.1 Data FSVA 2025 &amp; Bobot'!G291&gt;='2.4 Prioritas Individu'!$Y$10,4,IF('2.1 Data FSVA 2025 &amp; Bobot'!G291&gt;='2.4 Prioritas Individu'!$Y$11,5,6))))))</f>
        <v/>
      </c>
      <c r="H291" s="64" t="str">
        <f>IF('2.1 Data FSVA 2025 &amp; Bobot'!I291="","",IF('2.1 Data FSVA 2025 &amp; Bobot'!I291&lt;'2.4 Prioritas Individu'!$Z$7,1,IF('2.1 Data FSVA 2025 &amp; Bobot'!I291&lt;'2.4 Prioritas Individu'!$Z$8,2,IF('2.1 Data FSVA 2025 &amp; Bobot'!I291&lt;'2.4 Prioritas Individu'!$Z$9,3,IF('2.1 Data FSVA 2025 &amp; Bobot'!I291&lt;'2.4 Prioritas Individu'!$Z$10,4,IF('2.1 Data FSVA 2025 &amp; Bobot'!I291&lt;'2.4 Prioritas Individu'!$Z$11,5,6))))))</f>
        <v/>
      </c>
      <c r="I291" s="64" t="str">
        <f>IF('2.1 Data FSVA 2025 &amp; Bobot'!K291="","",IF('2.1 Data FSVA 2025 &amp; Bobot'!K291&lt;'2.4 Prioritas Individu'!AA$7,1,IF('2.1 Data FSVA 2025 &amp; Bobot'!K291&lt;'2.4 Prioritas Individu'!AA$8,2,IF('2.1 Data FSVA 2025 &amp; Bobot'!K291&lt;'2.4 Prioritas Individu'!AA$9,3,IF('2.1 Data FSVA 2025 &amp; Bobot'!K291&lt;'2.4 Prioritas Individu'!AA$10,4,IF('2.1 Data FSVA 2025 &amp; Bobot'!K291&lt;'2.4 Prioritas Individu'!AA$11,5,6))))))</f>
        <v/>
      </c>
      <c r="J291" s="64" t="str">
        <f>IF('2.1 Data FSVA 2025 &amp; Bobot'!M291="","",IF('2.1 Data FSVA 2025 &amp; Bobot'!M291&lt;'2.4 Prioritas Individu'!AB$7,1,IF('2.1 Data FSVA 2025 &amp; Bobot'!M291&lt;'2.4 Prioritas Individu'!AB$8,2,IF('2.1 Data FSVA 2025 &amp; Bobot'!M291&lt;'2.4 Prioritas Individu'!AB$9,3,IF('2.1 Data FSVA 2025 &amp; Bobot'!M291&lt;'2.4 Prioritas Individu'!AB$10,4,IF('2.1 Data FSVA 2025 &amp; Bobot'!M291&lt;'2.4 Prioritas Individu'!AB$11,5,6))))))</f>
        <v/>
      </c>
      <c r="K291" s="64" t="str">
        <f>IF('2.1 Data FSVA 2025 &amp; Bobot'!O291="","",IF('2.1 Data FSVA 2025 &amp; Bobot'!O291&gt;='2.4 Prioritas Individu'!AC$7,1,IF('2.1 Data FSVA 2025 &amp; Bobot'!O291&gt;='2.4 Prioritas Individu'!AC$8,2,IF('2.1 Data FSVA 2025 &amp; Bobot'!O291&gt;='2.4 Prioritas Individu'!AC$9,3,IF('2.1 Data FSVA 2025 &amp; Bobot'!O291&gt;='2.4 Prioritas Individu'!AC$10,4,IF('2.1 Data FSVA 2025 &amp; Bobot'!O291&gt;='2.4 Prioritas Individu'!AC$11,5,6))))))</f>
        <v/>
      </c>
      <c r="L291" s="64" t="str">
        <f>IF('2.1 Data FSVA 2025 &amp; Bobot'!Q291="","",IF('2.1 Data FSVA 2025 &amp; Bobot'!Q291&gt;='2.4 Prioritas Individu'!AD$7,1,IF('2.1 Data FSVA 2025 &amp; Bobot'!Q291&gt;='2.4 Prioritas Individu'!AD$8,2,IF('2.1 Data FSVA 2025 &amp; Bobot'!Q291&gt;='2.4 Prioritas Individu'!AD$9,3,IF('2.1 Data FSVA 2025 &amp; Bobot'!Q291&gt;='2.4 Prioritas Individu'!AD$10,4,IF('2.1 Data FSVA 2025 &amp; Bobot'!Q291&gt;='2.4 Prioritas Individu'!AD$11,5,6))))))</f>
        <v/>
      </c>
      <c r="M291" s="64" t="str">
        <f>IF('2.1 Data FSVA 2025 &amp; Bobot'!S291="","",IF('2.1 Data FSVA 2025 &amp; Bobot'!S291&gt;='2.4 Prioritas Individu'!AE$7,1,IF('2.1 Data FSVA 2025 &amp; Bobot'!S291&gt;='2.4 Prioritas Individu'!AE$8,2,IF('2.1 Data FSVA 2025 &amp; Bobot'!S291&gt;='2.4 Prioritas Individu'!AE$9,3,IF('2.1 Data FSVA 2025 &amp; Bobot'!S291&gt;='2.4 Prioritas Individu'!AE$10,4,IF('2.1 Data FSVA 2025 &amp; Bobot'!S291&gt;='2.4 Prioritas Individu'!AE$11,5,6))))))</f>
        <v/>
      </c>
      <c r="N291" s="64" t="str">
        <f>IF('2.1 Data FSVA 2025 &amp; Bobot'!U291="","",IF('2.1 Data FSVA 2025 &amp; Bobot'!U291&lt;'2.4 Prioritas Individu'!AF$7,1,IF('2.1 Data FSVA 2025 &amp; Bobot'!U291&lt;'2.4 Prioritas Individu'!AF$8,2,IF('2.1 Data FSVA 2025 &amp; Bobot'!U291&lt;'2.4 Prioritas Individu'!AF$9,3,IF('2.1 Data FSVA 2025 &amp; Bobot'!U291&lt;'2.4 Prioritas Individu'!AF$10,4,IF('2.1 Data FSVA 2025 &amp; Bobot'!U291&lt;'2.4 Prioritas Individu'!AF$11,5,6))))))</f>
        <v/>
      </c>
      <c r="O291" s="64" t="str">
        <f>IF('2.1 Data FSVA 2025 &amp; Bobot'!W291="","",IF('2.1 Data FSVA 2025 &amp; Bobot'!W291&gt;='2.4 Prioritas Individu'!AG$7,1,IF('2.1 Data FSVA 2025 &amp; Bobot'!W291&gt;='2.4 Prioritas Individu'!AG$8,2,IF('2.1 Data FSVA 2025 &amp; Bobot'!W291&gt;='2.4 Prioritas Individu'!AG$9,3,IF('2.1 Data FSVA 2025 &amp; Bobot'!W291&gt;='2.4 Prioritas Individu'!AG$10,4,IF('2.1 Data FSVA 2025 &amp; Bobot'!W291&gt;='2.4 Prioritas Individu'!AG$11,5,6))))))</f>
        <v/>
      </c>
      <c r="P291" s="64" t="str">
        <f>IF('2.1 Data FSVA 2025 &amp; Bobot'!Y291="","",IF('2.1 Data FSVA 2025 &amp; Bobot'!Y291&lt;'2.4 Prioritas Individu'!AH$7,1,IF('2.1 Data FSVA 2025 &amp; Bobot'!Y291&lt;'2.4 Prioritas Individu'!AH$8,2,IF('2.1 Data FSVA 2025 &amp; Bobot'!Y291&lt;'2.4 Prioritas Individu'!AH$9,3,IF('2.1 Data FSVA 2025 &amp; Bobot'!Y291&lt;'2.4 Prioritas Individu'!AH$10,4,IF('2.1 Data FSVA 2025 &amp; Bobot'!Y291&lt;'2.4 Prioritas Individu'!AH$11,5,6))))))</f>
        <v/>
      </c>
      <c r="Q291" s="64" t="str">
        <f>IF('2.1 Data FSVA 2025 &amp; Bobot'!AA291="","",IF('2.1 Data FSVA 2025 &amp; Bobot'!AA291&lt;'2.4 Prioritas Individu'!AI$7,1,IF('2.1 Data FSVA 2025 &amp; Bobot'!AA291&lt;'2.4 Prioritas Individu'!AI$8,2,IF('2.1 Data FSVA 2025 &amp; Bobot'!AA291&lt;'2.4 Prioritas Individu'!AI$9,3,IF('2.1 Data FSVA 2025 &amp; Bobot'!AA291&lt;'2.4 Prioritas Individu'!AI$10,4,IF('2.1 Data FSVA 2025 &amp; Bobot'!AA291&lt;'2.4 Prioritas Individu'!AI$11,5,6))))))</f>
        <v/>
      </c>
      <c r="R291" s="64" t="str">
        <f>IF('2.1 Data FSVA 2025 &amp; Bobot'!AC291="","",IF('2.1 Data FSVA 2025 &amp; Bobot'!AC291&gt;='2.4 Prioritas Individu'!AJ$7,1,IF('2.1 Data FSVA 2025 &amp; Bobot'!AC291&gt;='2.4 Prioritas Individu'!AJ$8,2,IF('2.1 Data FSVA 2025 &amp; Bobot'!AC291&gt;='2.4 Prioritas Individu'!AJ$9,3,4))))</f>
        <v/>
      </c>
      <c r="S291" s="4" t="str">
        <f>'2.3 Indeks &amp; Cut off Komposit'!U295</f>
        <v>-</v>
      </c>
      <c r="T291" s="1" t="str">
        <f t="shared" si="8"/>
        <v>-</v>
      </c>
      <c r="U291" s="64" t="str">
        <f t="shared" si="9"/>
        <v>-</v>
      </c>
    </row>
    <row r="292" spans="1:21" x14ac:dyDescent="0.3">
      <c r="A292" s="1" t="str">
        <f>IF('2.1 Data FSVA 2025 &amp; Bobot'!A292="","",'2.1 Data FSVA 2025 &amp; Bobot'!A292)</f>
        <v/>
      </c>
      <c r="B292" s="2" t="str">
        <f>IF('2.1 Data FSVA 2025 &amp; Bobot'!B292="","",'2.1 Data FSVA 2025 &amp; Bobot'!B292)</f>
        <v/>
      </c>
      <c r="C292" s="1" t="str">
        <f>IF('2.1 Data FSVA 2025 &amp; Bobot'!C292="","",'2.1 Data FSVA 2025 &amp; Bobot'!C292)</f>
        <v/>
      </c>
      <c r="D292" s="1" t="str">
        <f>IF('2.1 Data FSVA 2025 &amp; Bobot'!D292="","",'2.1 Data FSVA 2025 &amp; Bobot'!D292)</f>
        <v/>
      </c>
      <c r="E292" s="1" t="str">
        <f>IF('2.1 Data FSVA 2025 &amp; Bobot'!E292="","",'2.1 Data FSVA 2025 &amp; Bobot'!E292)</f>
        <v/>
      </c>
      <c r="F292" s="2" t="str">
        <f>IF('2.1 Data FSVA 2025 &amp; Bobot'!F292="","",'2.1 Data FSVA 2025 &amp; Bobot'!F292)</f>
        <v/>
      </c>
      <c r="G292" s="64" t="str">
        <f>IF('2.1 Data FSVA 2025 &amp; Bobot'!G292="","",IF('2.1 Data FSVA 2025 &amp; Bobot'!G292&gt;='2.4 Prioritas Individu'!$Y$7,1,IF('2.1 Data FSVA 2025 &amp; Bobot'!G292&gt;='2.4 Prioritas Individu'!$Y$8,2,IF('2.1 Data FSVA 2025 &amp; Bobot'!G292&gt;='2.4 Prioritas Individu'!$Y$9,3,IF('2.1 Data FSVA 2025 &amp; Bobot'!G292&gt;='2.4 Prioritas Individu'!$Y$10,4,IF('2.1 Data FSVA 2025 &amp; Bobot'!G292&gt;='2.4 Prioritas Individu'!$Y$11,5,6))))))</f>
        <v/>
      </c>
      <c r="H292" s="64" t="str">
        <f>IF('2.1 Data FSVA 2025 &amp; Bobot'!I292="","",IF('2.1 Data FSVA 2025 &amp; Bobot'!I292&lt;'2.4 Prioritas Individu'!$Z$7,1,IF('2.1 Data FSVA 2025 &amp; Bobot'!I292&lt;'2.4 Prioritas Individu'!$Z$8,2,IF('2.1 Data FSVA 2025 &amp; Bobot'!I292&lt;'2.4 Prioritas Individu'!$Z$9,3,IF('2.1 Data FSVA 2025 &amp; Bobot'!I292&lt;'2.4 Prioritas Individu'!$Z$10,4,IF('2.1 Data FSVA 2025 &amp; Bobot'!I292&lt;'2.4 Prioritas Individu'!$Z$11,5,6))))))</f>
        <v/>
      </c>
      <c r="I292" s="64" t="str">
        <f>IF('2.1 Data FSVA 2025 &amp; Bobot'!K292="","",IF('2.1 Data FSVA 2025 &amp; Bobot'!K292&lt;'2.4 Prioritas Individu'!AA$7,1,IF('2.1 Data FSVA 2025 &amp; Bobot'!K292&lt;'2.4 Prioritas Individu'!AA$8,2,IF('2.1 Data FSVA 2025 &amp; Bobot'!K292&lt;'2.4 Prioritas Individu'!AA$9,3,IF('2.1 Data FSVA 2025 &amp; Bobot'!K292&lt;'2.4 Prioritas Individu'!AA$10,4,IF('2.1 Data FSVA 2025 &amp; Bobot'!K292&lt;'2.4 Prioritas Individu'!AA$11,5,6))))))</f>
        <v/>
      </c>
      <c r="J292" s="64" t="str">
        <f>IF('2.1 Data FSVA 2025 &amp; Bobot'!M292="","",IF('2.1 Data FSVA 2025 &amp; Bobot'!M292&lt;'2.4 Prioritas Individu'!AB$7,1,IF('2.1 Data FSVA 2025 &amp; Bobot'!M292&lt;'2.4 Prioritas Individu'!AB$8,2,IF('2.1 Data FSVA 2025 &amp; Bobot'!M292&lt;'2.4 Prioritas Individu'!AB$9,3,IF('2.1 Data FSVA 2025 &amp; Bobot'!M292&lt;'2.4 Prioritas Individu'!AB$10,4,IF('2.1 Data FSVA 2025 &amp; Bobot'!M292&lt;'2.4 Prioritas Individu'!AB$11,5,6))))))</f>
        <v/>
      </c>
      <c r="K292" s="64" t="str">
        <f>IF('2.1 Data FSVA 2025 &amp; Bobot'!O292="","",IF('2.1 Data FSVA 2025 &amp; Bobot'!O292&gt;='2.4 Prioritas Individu'!AC$7,1,IF('2.1 Data FSVA 2025 &amp; Bobot'!O292&gt;='2.4 Prioritas Individu'!AC$8,2,IF('2.1 Data FSVA 2025 &amp; Bobot'!O292&gt;='2.4 Prioritas Individu'!AC$9,3,IF('2.1 Data FSVA 2025 &amp; Bobot'!O292&gt;='2.4 Prioritas Individu'!AC$10,4,IF('2.1 Data FSVA 2025 &amp; Bobot'!O292&gt;='2.4 Prioritas Individu'!AC$11,5,6))))))</f>
        <v/>
      </c>
      <c r="L292" s="64" t="str">
        <f>IF('2.1 Data FSVA 2025 &amp; Bobot'!Q292="","",IF('2.1 Data FSVA 2025 &amp; Bobot'!Q292&gt;='2.4 Prioritas Individu'!AD$7,1,IF('2.1 Data FSVA 2025 &amp; Bobot'!Q292&gt;='2.4 Prioritas Individu'!AD$8,2,IF('2.1 Data FSVA 2025 &amp; Bobot'!Q292&gt;='2.4 Prioritas Individu'!AD$9,3,IF('2.1 Data FSVA 2025 &amp; Bobot'!Q292&gt;='2.4 Prioritas Individu'!AD$10,4,IF('2.1 Data FSVA 2025 &amp; Bobot'!Q292&gt;='2.4 Prioritas Individu'!AD$11,5,6))))))</f>
        <v/>
      </c>
      <c r="M292" s="64" t="str">
        <f>IF('2.1 Data FSVA 2025 &amp; Bobot'!S292="","",IF('2.1 Data FSVA 2025 &amp; Bobot'!S292&gt;='2.4 Prioritas Individu'!AE$7,1,IF('2.1 Data FSVA 2025 &amp; Bobot'!S292&gt;='2.4 Prioritas Individu'!AE$8,2,IF('2.1 Data FSVA 2025 &amp; Bobot'!S292&gt;='2.4 Prioritas Individu'!AE$9,3,IF('2.1 Data FSVA 2025 &amp; Bobot'!S292&gt;='2.4 Prioritas Individu'!AE$10,4,IF('2.1 Data FSVA 2025 &amp; Bobot'!S292&gt;='2.4 Prioritas Individu'!AE$11,5,6))))))</f>
        <v/>
      </c>
      <c r="N292" s="64" t="str">
        <f>IF('2.1 Data FSVA 2025 &amp; Bobot'!U292="","",IF('2.1 Data FSVA 2025 &amp; Bobot'!U292&lt;'2.4 Prioritas Individu'!AF$7,1,IF('2.1 Data FSVA 2025 &amp; Bobot'!U292&lt;'2.4 Prioritas Individu'!AF$8,2,IF('2.1 Data FSVA 2025 &amp; Bobot'!U292&lt;'2.4 Prioritas Individu'!AF$9,3,IF('2.1 Data FSVA 2025 &amp; Bobot'!U292&lt;'2.4 Prioritas Individu'!AF$10,4,IF('2.1 Data FSVA 2025 &amp; Bobot'!U292&lt;'2.4 Prioritas Individu'!AF$11,5,6))))))</f>
        <v/>
      </c>
      <c r="O292" s="64" t="str">
        <f>IF('2.1 Data FSVA 2025 &amp; Bobot'!W292="","",IF('2.1 Data FSVA 2025 &amp; Bobot'!W292&gt;='2.4 Prioritas Individu'!AG$7,1,IF('2.1 Data FSVA 2025 &amp; Bobot'!W292&gt;='2.4 Prioritas Individu'!AG$8,2,IF('2.1 Data FSVA 2025 &amp; Bobot'!W292&gt;='2.4 Prioritas Individu'!AG$9,3,IF('2.1 Data FSVA 2025 &amp; Bobot'!W292&gt;='2.4 Prioritas Individu'!AG$10,4,IF('2.1 Data FSVA 2025 &amp; Bobot'!W292&gt;='2.4 Prioritas Individu'!AG$11,5,6))))))</f>
        <v/>
      </c>
      <c r="P292" s="64" t="str">
        <f>IF('2.1 Data FSVA 2025 &amp; Bobot'!Y292="","",IF('2.1 Data FSVA 2025 &amp; Bobot'!Y292&lt;'2.4 Prioritas Individu'!AH$7,1,IF('2.1 Data FSVA 2025 &amp; Bobot'!Y292&lt;'2.4 Prioritas Individu'!AH$8,2,IF('2.1 Data FSVA 2025 &amp; Bobot'!Y292&lt;'2.4 Prioritas Individu'!AH$9,3,IF('2.1 Data FSVA 2025 &amp; Bobot'!Y292&lt;'2.4 Prioritas Individu'!AH$10,4,IF('2.1 Data FSVA 2025 &amp; Bobot'!Y292&lt;'2.4 Prioritas Individu'!AH$11,5,6))))))</f>
        <v/>
      </c>
      <c r="Q292" s="64" t="str">
        <f>IF('2.1 Data FSVA 2025 &amp; Bobot'!AA292="","",IF('2.1 Data FSVA 2025 &amp; Bobot'!AA292&lt;'2.4 Prioritas Individu'!AI$7,1,IF('2.1 Data FSVA 2025 &amp; Bobot'!AA292&lt;'2.4 Prioritas Individu'!AI$8,2,IF('2.1 Data FSVA 2025 &amp; Bobot'!AA292&lt;'2.4 Prioritas Individu'!AI$9,3,IF('2.1 Data FSVA 2025 &amp; Bobot'!AA292&lt;'2.4 Prioritas Individu'!AI$10,4,IF('2.1 Data FSVA 2025 &amp; Bobot'!AA292&lt;'2.4 Prioritas Individu'!AI$11,5,6))))))</f>
        <v/>
      </c>
      <c r="R292" s="64" t="str">
        <f>IF('2.1 Data FSVA 2025 &amp; Bobot'!AC292="","",IF('2.1 Data FSVA 2025 &amp; Bobot'!AC292&gt;='2.4 Prioritas Individu'!AJ$7,1,IF('2.1 Data FSVA 2025 &amp; Bobot'!AC292&gt;='2.4 Prioritas Individu'!AJ$8,2,IF('2.1 Data FSVA 2025 &amp; Bobot'!AC292&gt;='2.4 Prioritas Individu'!AJ$9,3,4))))</f>
        <v/>
      </c>
      <c r="S292" s="4" t="str">
        <f>'2.3 Indeks &amp; Cut off Komposit'!U296</f>
        <v>-</v>
      </c>
      <c r="T292" s="1" t="str">
        <f t="shared" si="8"/>
        <v>-</v>
      </c>
      <c r="U292" s="64" t="str">
        <f t="shared" si="9"/>
        <v>-</v>
      </c>
    </row>
    <row r="293" spans="1:21" x14ac:dyDescent="0.3">
      <c r="A293" s="1" t="str">
        <f>IF('2.1 Data FSVA 2025 &amp; Bobot'!A293="","",'2.1 Data FSVA 2025 &amp; Bobot'!A293)</f>
        <v/>
      </c>
      <c r="B293" s="2" t="str">
        <f>IF('2.1 Data FSVA 2025 &amp; Bobot'!B293="","",'2.1 Data FSVA 2025 &amp; Bobot'!B293)</f>
        <v/>
      </c>
      <c r="C293" s="1" t="str">
        <f>IF('2.1 Data FSVA 2025 &amp; Bobot'!C293="","",'2.1 Data FSVA 2025 &amp; Bobot'!C293)</f>
        <v/>
      </c>
      <c r="D293" s="1" t="str">
        <f>IF('2.1 Data FSVA 2025 &amp; Bobot'!D293="","",'2.1 Data FSVA 2025 &amp; Bobot'!D293)</f>
        <v/>
      </c>
      <c r="E293" s="1" t="str">
        <f>IF('2.1 Data FSVA 2025 &amp; Bobot'!E293="","",'2.1 Data FSVA 2025 &amp; Bobot'!E293)</f>
        <v/>
      </c>
      <c r="F293" s="2" t="str">
        <f>IF('2.1 Data FSVA 2025 &amp; Bobot'!F293="","",'2.1 Data FSVA 2025 &amp; Bobot'!F293)</f>
        <v/>
      </c>
      <c r="G293" s="64" t="str">
        <f>IF('2.1 Data FSVA 2025 &amp; Bobot'!G293="","",IF('2.1 Data FSVA 2025 &amp; Bobot'!G293&gt;='2.4 Prioritas Individu'!$Y$7,1,IF('2.1 Data FSVA 2025 &amp; Bobot'!G293&gt;='2.4 Prioritas Individu'!$Y$8,2,IF('2.1 Data FSVA 2025 &amp; Bobot'!G293&gt;='2.4 Prioritas Individu'!$Y$9,3,IF('2.1 Data FSVA 2025 &amp; Bobot'!G293&gt;='2.4 Prioritas Individu'!$Y$10,4,IF('2.1 Data FSVA 2025 &amp; Bobot'!G293&gt;='2.4 Prioritas Individu'!$Y$11,5,6))))))</f>
        <v/>
      </c>
      <c r="H293" s="64" t="str">
        <f>IF('2.1 Data FSVA 2025 &amp; Bobot'!I293="","",IF('2.1 Data FSVA 2025 &amp; Bobot'!I293&lt;'2.4 Prioritas Individu'!$Z$7,1,IF('2.1 Data FSVA 2025 &amp; Bobot'!I293&lt;'2.4 Prioritas Individu'!$Z$8,2,IF('2.1 Data FSVA 2025 &amp; Bobot'!I293&lt;'2.4 Prioritas Individu'!$Z$9,3,IF('2.1 Data FSVA 2025 &amp; Bobot'!I293&lt;'2.4 Prioritas Individu'!$Z$10,4,IF('2.1 Data FSVA 2025 &amp; Bobot'!I293&lt;'2.4 Prioritas Individu'!$Z$11,5,6))))))</f>
        <v/>
      </c>
      <c r="I293" s="64" t="str">
        <f>IF('2.1 Data FSVA 2025 &amp; Bobot'!K293="","",IF('2.1 Data FSVA 2025 &amp; Bobot'!K293&lt;'2.4 Prioritas Individu'!AA$7,1,IF('2.1 Data FSVA 2025 &amp; Bobot'!K293&lt;'2.4 Prioritas Individu'!AA$8,2,IF('2.1 Data FSVA 2025 &amp; Bobot'!K293&lt;'2.4 Prioritas Individu'!AA$9,3,IF('2.1 Data FSVA 2025 &amp; Bobot'!K293&lt;'2.4 Prioritas Individu'!AA$10,4,IF('2.1 Data FSVA 2025 &amp; Bobot'!K293&lt;'2.4 Prioritas Individu'!AA$11,5,6))))))</f>
        <v/>
      </c>
      <c r="J293" s="64" t="str">
        <f>IF('2.1 Data FSVA 2025 &amp; Bobot'!M293="","",IF('2.1 Data FSVA 2025 &amp; Bobot'!M293&lt;'2.4 Prioritas Individu'!AB$7,1,IF('2.1 Data FSVA 2025 &amp; Bobot'!M293&lt;'2.4 Prioritas Individu'!AB$8,2,IF('2.1 Data FSVA 2025 &amp; Bobot'!M293&lt;'2.4 Prioritas Individu'!AB$9,3,IF('2.1 Data FSVA 2025 &amp; Bobot'!M293&lt;'2.4 Prioritas Individu'!AB$10,4,IF('2.1 Data FSVA 2025 &amp; Bobot'!M293&lt;'2.4 Prioritas Individu'!AB$11,5,6))))))</f>
        <v/>
      </c>
      <c r="K293" s="64" t="str">
        <f>IF('2.1 Data FSVA 2025 &amp; Bobot'!O293="","",IF('2.1 Data FSVA 2025 &amp; Bobot'!O293&gt;='2.4 Prioritas Individu'!AC$7,1,IF('2.1 Data FSVA 2025 &amp; Bobot'!O293&gt;='2.4 Prioritas Individu'!AC$8,2,IF('2.1 Data FSVA 2025 &amp; Bobot'!O293&gt;='2.4 Prioritas Individu'!AC$9,3,IF('2.1 Data FSVA 2025 &amp; Bobot'!O293&gt;='2.4 Prioritas Individu'!AC$10,4,IF('2.1 Data FSVA 2025 &amp; Bobot'!O293&gt;='2.4 Prioritas Individu'!AC$11,5,6))))))</f>
        <v/>
      </c>
      <c r="L293" s="64" t="str">
        <f>IF('2.1 Data FSVA 2025 &amp; Bobot'!Q293="","",IF('2.1 Data FSVA 2025 &amp; Bobot'!Q293&gt;='2.4 Prioritas Individu'!AD$7,1,IF('2.1 Data FSVA 2025 &amp; Bobot'!Q293&gt;='2.4 Prioritas Individu'!AD$8,2,IF('2.1 Data FSVA 2025 &amp; Bobot'!Q293&gt;='2.4 Prioritas Individu'!AD$9,3,IF('2.1 Data FSVA 2025 &amp; Bobot'!Q293&gt;='2.4 Prioritas Individu'!AD$10,4,IF('2.1 Data FSVA 2025 &amp; Bobot'!Q293&gt;='2.4 Prioritas Individu'!AD$11,5,6))))))</f>
        <v/>
      </c>
      <c r="M293" s="64" t="str">
        <f>IF('2.1 Data FSVA 2025 &amp; Bobot'!S293="","",IF('2.1 Data FSVA 2025 &amp; Bobot'!S293&gt;='2.4 Prioritas Individu'!AE$7,1,IF('2.1 Data FSVA 2025 &amp; Bobot'!S293&gt;='2.4 Prioritas Individu'!AE$8,2,IF('2.1 Data FSVA 2025 &amp; Bobot'!S293&gt;='2.4 Prioritas Individu'!AE$9,3,IF('2.1 Data FSVA 2025 &amp; Bobot'!S293&gt;='2.4 Prioritas Individu'!AE$10,4,IF('2.1 Data FSVA 2025 &amp; Bobot'!S293&gt;='2.4 Prioritas Individu'!AE$11,5,6))))))</f>
        <v/>
      </c>
      <c r="N293" s="64" t="str">
        <f>IF('2.1 Data FSVA 2025 &amp; Bobot'!U293="","",IF('2.1 Data FSVA 2025 &amp; Bobot'!U293&lt;'2.4 Prioritas Individu'!AF$7,1,IF('2.1 Data FSVA 2025 &amp; Bobot'!U293&lt;'2.4 Prioritas Individu'!AF$8,2,IF('2.1 Data FSVA 2025 &amp; Bobot'!U293&lt;'2.4 Prioritas Individu'!AF$9,3,IF('2.1 Data FSVA 2025 &amp; Bobot'!U293&lt;'2.4 Prioritas Individu'!AF$10,4,IF('2.1 Data FSVA 2025 &amp; Bobot'!U293&lt;'2.4 Prioritas Individu'!AF$11,5,6))))))</f>
        <v/>
      </c>
      <c r="O293" s="64" t="str">
        <f>IF('2.1 Data FSVA 2025 &amp; Bobot'!W293="","",IF('2.1 Data FSVA 2025 &amp; Bobot'!W293&gt;='2.4 Prioritas Individu'!AG$7,1,IF('2.1 Data FSVA 2025 &amp; Bobot'!W293&gt;='2.4 Prioritas Individu'!AG$8,2,IF('2.1 Data FSVA 2025 &amp; Bobot'!W293&gt;='2.4 Prioritas Individu'!AG$9,3,IF('2.1 Data FSVA 2025 &amp; Bobot'!W293&gt;='2.4 Prioritas Individu'!AG$10,4,IF('2.1 Data FSVA 2025 &amp; Bobot'!W293&gt;='2.4 Prioritas Individu'!AG$11,5,6))))))</f>
        <v/>
      </c>
      <c r="P293" s="64" t="str">
        <f>IF('2.1 Data FSVA 2025 &amp; Bobot'!Y293="","",IF('2.1 Data FSVA 2025 &amp; Bobot'!Y293&lt;'2.4 Prioritas Individu'!AH$7,1,IF('2.1 Data FSVA 2025 &amp; Bobot'!Y293&lt;'2.4 Prioritas Individu'!AH$8,2,IF('2.1 Data FSVA 2025 &amp; Bobot'!Y293&lt;'2.4 Prioritas Individu'!AH$9,3,IF('2.1 Data FSVA 2025 &amp; Bobot'!Y293&lt;'2.4 Prioritas Individu'!AH$10,4,IF('2.1 Data FSVA 2025 &amp; Bobot'!Y293&lt;'2.4 Prioritas Individu'!AH$11,5,6))))))</f>
        <v/>
      </c>
      <c r="Q293" s="64" t="str">
        <f>IF('2.1 Data FSVA 2025 &amp; Bobot'!AA293="","",IF('2.1 Data FSVA 2025 &amp; Bobot'!AA293&lt;'2.4 Prioritas Individu'!AI$7,1,IF('2.1 Data FSVA 2025 &amp; Bobot'!AA293&lt;'2.4 Prioritas Individu'!AI$8,2,IF('2.1 Data FSVA 2025 &amp; Bobot'!AA293&lt;'2.4 Prioritas Individu'!AI$9,3,IF('2.1 Data FSVA 2025 &amp; Bobot'!AA293&lt;'2.4 Prioritas Individu'!AI$10,4,IF('2.1 Data FSVA 2025 &amp; Bobot'!AA293&lt;'2.4 Prioritas Individu'!AI$11,5,6))))))</f>
        <v/>
      </c>
      <c r="R293" s="64" t="str">
        <f>IF('2.1 Data FSVA 2025 &amp; Bobot'!AC293="","",IF('2.1 Data FSVA 2025 &amp; Bobot'!AC293&gt;='2.4 Prioritas Individu'!AJ$7,1,IF('2.1 Data FSVA 2025 &amp; Bobot'!AC293&gt;='2.4 Prioritas Individu'!AJ$8,2,IF('2.1 Data FSVA 2025 &amp; Bobot'!AC293&gt;='2.4 Prioritas Individu'!AJ$9,3,4))))</f>
        <v/>
      </c>
      <c r="S293" s="4" t="str">
        <f>'2.3 Indeks &amp; Cut off Komposit'!U297</f>
        <v>-</v>
      </c>
      <c r="T293" s="1" t="str">
        <f t="shared" si="8"/>
        <v>-</v>
      </c>
      <c r="U293" s="64" t="str">
        <f t="shared" si="9"/>
        <v>-</v>
      </c>
    </row>
    <row r="294" spans="1:21" x14ac:dyDescent="0.3">
      <c r="A294" s="1" t="str">
        <f>IF('2.1 Data FSVA 2025 &amp; Bobot'!A294="","",'2.1 Data FSVA 2025 &amp; Bobot'!A294)</f>
        <v/>
      </c>
      <c r="B294" s="2" t="str">
        <f>IF('2.1 Data FSVA 2025 &amp; Bobot'!B294="","",'2.1 Data FSVA 2025 &amp; Bobot'!B294)</f>
        <v/>
      </c>
      <c r="C294" s="1" t="str">
        <f>IF('2.1 Data FSVA 2025 &amp; Bobot'!C294="","",'2.1 Data FSVA 2025 &amp; Bobot'!C294)</f>
        <v/>
      </c>
      <c r="D294" s="1" t="str">
        <f>IF('2.1 Data FSVA 2025 &amp; Bobot'!D294="","",'2.1 Data FSVA 2025 &amp; Bobot'!D294)</f>
        <v/>
      </c>
      <c r="E294" s="1" t="str">
        <f>IF('2.1 Data FSVA 2025 &amp; Bobot'!E294="","",'2.1 Data FSVA 2025 &amp; Bobot'!E294)</f>
        <v/>
      </c>
      <c r="F294" s="2" t="str">
        <f>IF('2.1 Data FSVA 2025 &amp; Bobot'!F294="","",'2.1 Data FSVA 2025 &amp; Bobot'!F294)</f>
        <v/>
      </c>
      <c r="G294" s="64" t="str">
        <f>IF('2.1 Data FSVA 2025 &amp; Bobot'!G294="","",IF('2.1 Data FSVA 2025 &amp; Bobot'!G294&gt;='2.4 Prioritas Individu'!$Y$7,1,IF('2.1 Data FSVA 2025 &amp; Bobot'!G294&gt;='2.4 Prioritas Individu'!$Y$8,2,IF('2.1 Data FSVA 2025 &amp; Bobot'!G294&gt;='2.4 Prioritas Individu'!$Y$9,3,IF('2.1 Data FSVA 2025 &amp; Bobot'!G294&gt;='2.4 Prioritas Individu'!$Y$10,4,IF('2.1 Data FSVA 2025 &amp; Bobot'!G294&gt;='2.4 Prioritas Individu'!$Y$11,5,6))))))</f>
        <v/>
      </c>
      <c r="H294" s="64" t="str">
        <f>IF('2.1 Data FSVA 2025 &amp; Bobot'!I294="","",IF('2.1 Data FSVA 2025 &amp; Bobot'!I294&lt;'2.4 Prioritas Individu'!$Z$7,1,IF('2.1 Data FSVA 2025 &amp; Bobot'!I294&lt;'2.4 Prioritas Individu'!$Z$8,2,IF('2.1 Data FSVA 2025 &amp; Bobot'!I294&lt;'2.4 Prioritas Individu'!$Z$9,3,IF('2.1 Data FSVA 2025 &amp; Bobot'!I294&lt;'2.4 Prioritas Individu'!$Z$10,4,IF('2.1 Data FSVA 2025 &amp; Bobot'!I294&lt;'2.4 Prioritas Individu'!$Z$11,5,6))))))</f>
        <v/>
      </c>
      <c r="I294" s="64" t="str">
        <f>IF('2.1 Data FSVA 2025 &amp; Bobot'!K294="","",IF('2.1 Data FSVA 2025 &amp; Bobot'!K294&lt;'2.4 Prioritas Individu'!AA$7,1,IF('2.1 Data FSVA 2025 &amp; Bobot'!K294&lt;'2.4 Prioritas Individu'!AA$8,2,IF('2.1 Data FSVA 2025 &amp; Bobot'!K294&lt;'2.4 Prioritas Individu'!AA$9,3,IF('2.1 Data FSVA 2025 &amp; Bobot'!K294&lt;'2.4 Prioritas Individu'!AA$10,4,IF('2.1 Data FSVA 2025 &amp; Bobot'!K294&lt;'2.4 Prioritas Individu'!AA$11,5,6))))))</f>
        <v/>
      </c>
      <c r="J294" s="64" t="str">
        <f>IF('2.1 Data FSVA 2025 &amp; Bobot'!M294="","",IF('2.1 Data FSVA 2025 &amp; Bobot'!M294&lt;'2.4 Prioritas Individu'!AB$7,1,IF('2.1 Data FSVA 2025 &amp; Bobot'!M294&lt;'2.4 Prioritas Individu'!AB$8,2,IF('2.1 Data FSVA 2025 &amp; Bobot'!M294&lt;'2.4 Prioritas Individu'!AB$9,3,IF('2.1 Data FSVA 2025 &amp; Bobot'!M294&lt;'2.4 Prioritas Individu'!AB$10,4,IF('2.1 Data FSVA 2025 &amp; Bobot'!M294&lt;'2.4 Prioritas Individu'!AB$11,5,6))))))</f>
        <v/>
      </c>
      <c r="K294" s="64" t="str">
        <f>IF('2.1 Data FSVA 2025 &amp; Bobot'!O294="","",IF('2.1 Data FSVA 2025 &amp; Bobot'!O294&gt;='2.4 Prioritas Individu'!AC$7,1,IF('2.1 Data FSVA 2025 &amp; Bobot'!O294&gt;='2.4 Prioritas Individu'!AC$8,2,IF('2.1 Data FSVA 2025 &amp; Bobot'!O294&gt;='2.4 Prioritas Individu'!AC$9,3,IF('2.1 Data FSVA 2025 &amp; Bobot'!O294&gt;='2.4 Prioritas Individu'!AC$10,4,IF('2.1 Data FSVA 2025 &amp; Bobot'!O294&gt;='2.4 Prioritas Individu'!AC$11,5,6))))))</f>
        <v/>
      </c>
      <c r="L294" s="64" t="str">
        <f>IF('2.1 Data FSVA 2025 &amp; Bobot'!Q294="","",IF('2.1 Data FSVA 2025 &amp; Bobot'!Q294&gt;='2.4 Prioritas Individu'!AD$7,1,IF('2.1 Data FSVA 2025 &amp; Bobot'!Q294&gt;='2.4 Prioritas Individu'!AD$8,2,IF('2.1 Data FSVA 2025 &amp; Bobot'!Q294&gt;='2.4 Prioritas Individu'!AD$9,3,IF('2.1 Data FSVA 2025 &amp; Bobot'!Q294&gt;='2.4 Prioritas Individu'!AD$10,4,IF('2.1 Data FSVA 2025 &amp; Bobot'!Q294&gt;='2.4 Prioritas Individu'!AD$11,5,6))))))</f>
        <v/>
      </c>
      <c r="M294" s="64" t="str">
        <f>IF('2.1 Data FSVA 2025 &amp; Bobot'!S294="","",IF('2.1 Data FSVA 2025 &amp; Bobot'!S294&gt;='2.4 Prioritas Individu'!AE$7,1,IF('2.1 Data FSVA 2025 &amp; Bobot'!S294&gt;='2.4 Prioritas Individu'!AE$8,2,IF('2.1 Data FSVA 2025 &amp; Bobot'!S294&gt;='2.4 Prioritas Individu'!AE$9,3,IF('2.1 Data FSVA 2025 &amp; Bobot'!S294&gt;='2.4 Prioritas Individu'!AE$10,4,IF('2.1 Data FSVA 2025 &amp; Bobot'!S294&gt;='2.4 Prioritas Individu'!AE$11,5,6))))))</f>
        <v/>
      </c>
      <c r="N294" s="64" t="str">
        <f>IF('2.1 Data FSVA 2025 &amp; Bobot'!U294="","",IF('2.1 Data FSVA 2025 &amp; Bobot'!U294&lt;'2.4 Prioritas Individu'!AF$7,1,IF('2.1 Data FSVA 2025 &amp; Bobot'!U294&lt;'2.4 Prioritas Individu'!AF$8,2,IF('2.1 Data FSVA 2025 &amp; Bobot'!U294&lt;'2.4 Prioritas Individu'!AF$9,3,IF('2.1 Data FSVA 2025 &amp; Bobot'!U294&lt;'2.4 Prioritas Individu'!AF$10,4,IF('2.1 Data FSVA 2025 &amp; Bobot'!U294&lt;'2.4 Prioritas Individu'!AF$11,5,6))))))</f>
        <v/>
      </c>
      <c r="O294" s="64" t="str">
        <f>IF('2.1 Data FSVA 2025 &amp; Bobot'!W294="","",IF('2.1 Data FSVA 2025 &amp; Bobot'!W294&gt;='2.4 Prioritas Individu'!AG$7,1,IF('2.1 Data FSVA 2025 &amp; Bobot'!W294&gt;='2.4 Prioritas Individu'!AG$8,2,IF('2.1 Data FSVA 2025 &amp; Bobot'!W294&gt;='2.4 Prioritas Individu'!AG$9,3,IF('2.1 Data FSVA 2025 &amp; Bobot'!W294&gt;='2.4 Prioritas Individu'!AG$10,4,IF('2.1 Data FSVA 2025 &amp; Bobot'!W294&gt;='2.4 Prioritas Individu'!AG$11,5,6))))))</f>
        <v/>
      </c>
      <c r="P294" s="64" t="str">
        <f>IF('2.1 Data FSVA 2025 &amp; Bobot'!Y294="","",IF('2.1 Data FSVA 2025 &amp; Bobot'!Y294&lt;'2.4 Prioritas Individu'!AH$7,1,IF('2.1 Data FSVA 2025 &amp; Bobot'!Y294&lt;'2.4 Prioritas Individu'!AH$8,2,IF('2.1 Data FSVA 2025 &amp; Bobot'!Y294&lt;'2.4 Prioritas Individu'!AH$9,3,IF('2.1 Data FSVA 2025 &amp; Bobot'!Y294&lt;'2.4 Prioritas Individu'!AH$10,4,IF('2.1 Data FSVA 2025 &amp; Bobot'!Y294&lt;'2.4 Prioritas Individu'!AH$11,5,6))))))</f>
        <v/>
      </c>
      <c r="Q294" s="64" t="str">
        <f>IF('2.1 Data FSVA 2025 &amp; Bobot'!AA294="","",IF('2.1 Data FSVA 2025 &amp; Bobot'!AA294&lt;'2.4 Prioritas Individu'!AI$7,1,IF('2.1 Data FSVA 2025 &amp; Bobot'!AA294&lt;'2.4 Prioritas Individu'!AI$8,2,IF('2.1 Data FSVA 2025 &amp; Bobot'!AA294&lt;'2.4 Prioritas Individu'!AI$9,3,IF('2.1 Data FSVA 2025 &amp; Bobot'!AA294&lt;'2.4 Prioritas Individu'!AI$10,4,IF('2.1 Data FSVA 2025 &amp; Bobot'!AA294&lt;'2.4 Prioritas Individu'!AI$11,5,6))))))</f>
        <v/>
      </c>
      <c r="R294" s="64" t="str">
        <f>IF('2.1 Data FSVA 2025 &amp; Bobot'!AC294="","",IF('2.1 Data FSVA 2025 &amp; Bobot'!AC294&gt;='2.4 Prioritas Individu'!AJ$7,1,IF('2.1 Data FSVA 2025 &amp; Bobot'!AC294&gt;='2.4 Prioritas Individu'!AJ$8,2,IF('2.1 Data FSVA 2025 &amp; Bobot'!AC294&gt;='2.4 Prioritas Individu'!AJ$9,3,4))))</f>
        <v/>
      </c>
      <c r="S294" s="4" t="str">
        <f>'2.3 Indeks &amp; Cut off Komposit'!U298</f>
        <v>-</v>
      </c>
      <c r="T294" s="1" t="str">
        <f t="shared" si="8"/>
        <v>-</v>
      </c>
      <c r="U294" s="64" t="str">
        <f t="shared" si="9"/>
        <v>-</v>
      </c>
    </row>
    <row r="295" spans="1:21" x14ac:dyDescent="0.3">
      <c r="A295" s="1" t="str">
        <f>IF('2.1 Data FSVA 2025 &amp; Bobot'!A295="","",'2.1 Data FSVA 2025 &amp; Bobot'!A295)</f>
        <v/>
      </c>
      <c r="B295" s="2" t="str">
        <f>IF('2.1 Data FSVA 2025 &amp; Bobot'!B295="","",'2.1 Data FSVA 2025 &amp; Bobot'!B295)</f>
        <v/>
      </c>
      <c r="C295" s="1" t="str">
        <f>IF('2.1 Data FSVA 2025 &amp; Bobot'!C295="","",'2.1 Data FSVA 2025 &amp; Bobot'!C295)</f>
        <v/>
      </c>
      <c r="D295" s="1" t="str">
        <f>IF('2.1 Data FSVA 2025 &amp; Bobot'!D295="","",'2.1 Data FSVA 2025 &amp; Bobot'!D295)</f>
        <v/>
      </c>
      <c r="E295" s="1" t="str">
        <f>IF('2.1 Data FSVA 2025 &amp; Bobot'!E295="","",'2.1 Data FSVA 2025 &amp; Bobot'!E295)</f>
        <v/>
      </c>
      <c r="F295" s="2" t="str">
        <f>IF('2.1 Data FSVA 2025 &amp; Bobot'!F295="","",'2.1 Data FSVA 2025 &amp; Bobot'!F295)</f>
        <v/>
      </c>
      <c r="G295" s="64" t="str">
        <f>IF('2.1 Data FSVA 2025 &amp; Bobot'!G295="","",IF('2.1 Data FSVA 2025 &amp; Bobot'!G295&gt;='2.4 Prioritas Individu'!$Y$7,1,IF('2.1 Data FSVA 2025 &amp; Bobot'!G295&gt;='2.4 Prioritas Individu'!$Y$8,2,IF('2.1 Data FSVA 2025 &amp; Bobot'!G295&gt;='2.4 Prioritas Individu'!$Y$9,3,IF('2.1 Data FSVA 2025 &amp; Bobot'!G295&gt;='2.4 Prioritas Individu'!$Y$10,4,IF('2.1 Data FSVA 2025 &amp; Bobot'!G295&gt;='2.4 Prioritas Individu'!$Y$11,5,6))))))</f>
        <v/>
      </c>
      <c r="H295" s="64" t="str">
        <f>IF('2.1 Data FSVA 2025 &amp; Bobot'!I295="","",IF('2.1 Data FSVA 2025 &amp; Bobot'!I295&lt;'2.4 Prioritas Individu'!$Z$7,1,IF('2.1 Data FSVA 2025 &amp; Bobot'!I295&lt;'2.4 Prioritas Individu'!$Z$8,2,IF('2.1 Data FSVA 2025 &amp; Bobot'!I295&lt;'2.4 Prioritas Individu'!$Z$9,3,IF('2.1 Data FSVA 2025 &amp; Bobot'!I295&lt;'2.4 Prioritas Individu'!$Z$10,4,IF('2.1 Data FSVA 2025 &amp; Bobot'!I295&lt;'2.4 Prioritas Individu'!$Z$11,5,6))))))</f>
        <v/>
      </c>
      <c r="I295" s="64" t="str">
        <f>IF('2.1 Data FSVA 2025 &amp; Bobot'!K295="","",IF('2.1 Data FSVA 2025 &amp; Bobot'!K295&lt;'2.4 Prioritas Individu'!AA$7,1,IF('2.1 Data FSVA 2025 &amp; Bobot'!K295&lt;'2.4 Prioritas Individu'!AA$8,2,IF('2.1 Data FSVA 2025 &amp; Bobot'!K295&lt;'2.4 Prioritas Individu'!AA$9,3,IF('2.1 Data FSVA 2025 &amp; Bobot'!K295&lt;'2.4 Prioritas Individu'!AA$10,4,IF('2.1 Data FSVA 2025 &amp; Bobot'!K295&lt;'2.4 Prioritas Individu'!AA$11,5,6))))))</f>
        <v/>
      </c>
      <c r="J295" s="64" t="str">
        <f>IF('2.1 Data FSVA 2025 &amp; Bobot'!M295="","",IF('2.1 Data FSVA 2025 &amp; Bobot'!M295&lt;'2.4 Prioritas Individu'!AB$7,1,IF('2.1 Data FSVA 2025 &amp; Bobot'!M295&lt;'2.4 Prioritas Individu'!AB$8,2,IF('2.1 Data FSVA 2025 &amp; Bobot'!M295&lt;'2.4 Prioritas Individu'!AB$9,3,IF('2.1 Data FSVA 2025 &amp; Bobot'!M295&lt;'2.4 Prioritas Individu'!AB$10,4,IF('2.1 Data FSVA 2025 &amp; Bobot'!M295&lt;'2.4 Prioritas Individu'!AB$11,5,6))))))</f>
        <v/>
      </c>
      <c r="K295" s="64" t="str">
        <f>IF('2.1 Data FSVA 2025 &amp; Bobot'!O295="","",IF('2.1 Data FSVA 2025 &amp; Bobot'!O295&gt;='2.4 Prioritas Individu'!AC$7,1,IF('2.1 Data FSVA 2025 &amp; Bobot'!O295&gt;='2.4 Prioritas Individu'!AC$8,2,IF('2.1 Data FSVA 2025 &amp; Bobot'!O295&gt;='2.4 Prioritas Individu'!AC$9,3,IF('2.1 Data FSVA 2025 &amp; Bobot'!O295&gt;='2.4 Prioritas Individu'!AC$10,4,IF('2.1 Data FSVA 2025 &amp; Bobot'!O295&gt;='2.4 Prioritas Individu'!AC$11,5,6))))))</f>
        <v/>
      </c>
      <c r="L295" s="64" t="str">
        <f>IF('2.1 Data FSVA 2025 &amp; Bobot'!Q295="","",IF('2.1 Data FSVA 2025 &amp; Bobot'!Q295&gt;='2.4 Prioritas Individu'!AD$7,1,IF('2.1 Data FSVA 2025 &amp; Bobot'!Q295&gt;='2.4 Prioritas Individu'!AD$8,2,IF('2.1 Data FSVA 2025 &amp; Bobot'!Q295&gt;='2.4 Prioritas Individu'!AD$9,3,IF('2.1 Data FSVA 2025 &amp; Bobot'!Q295&gt;='2.4 Prioritas Individu'!AD$10,4,IF('2.1 Data FSVA 2025 &amp; Bobot'!Q295&gt;='2.4 Prioritas Individu'!AD$11,5,6))))))</f>
        <v/>
      </c>
      <c r="M295" s="64" t="str">
        <f>IF('2.1 Data FSVA 2025 &amp; Bobot'!S295="","",IF('2.1 Data FSVA 2025 &amp; Bobot'!S295&gt;='2.4 Prioritas Individu'!AE$7,1,IF('2.1 Data FSVA 2025 &amp; Bobot'!S295&gt;='2.4 Prioritas Individu'!AE$8,2,IF('2.1 Data FSVA 2025 &amp; Bobot'!S295&gt;='2.4 Prioritas Individu'!AE$9,3,IF('2.1 Data FSVA 2025 &amp; Bobot'!S295&gt;='2.4 Prioritas Individu'!AE$10,4,IF('2.1 Data FSVA 2025 &amp; Bobot'!S295&gt;='2.4 Prioritas Individu'!AE$11,5,6))))))</f>
        <v/>
      </c>
      <c r="N295" s="64" t="str">
        <f>IF('2.1 Data FSVA 2025 &amp; Bobot'!U295="","",IF('2.1 Data FSVA 2025 &amp; Bobot'!U295&lt;'2.4 Prioritas Individu'!AF$7,1,IF('2.1 Data FSVA 2025 &amp; Bobot'!U295&lt;'2.4 Prioritas Individu'!AF$8,2,IF('2.1 Data FSVA 2025 &amp; Bobot'!U295&lt;'2.4 Prioritas Individu'!AF$9,3,IF('2.1 Data FSVA 2025 &amp; Bobot'!U295&lt;'2.4 Prioritas Individu'!AF$10,4,IF('2.1 Data FSVA 2025 &amp; Bobot'!U295&lt;'2.4 Prioritas Individu'!AF$11,5,6))))))</f>
        <v/>
      </c>
      <c r="O295" s="64" t="str">
        <f>IF('2.1 Data FSVA 2025 &amp; Bobot'!W295="","",IF('2.1 Data FSVA 2025 &amp; Bobot'!W295&gt;='2.4 Prioritas Individu'!AG$7,1,IF('2.1 Data FSVA 2025 &amp; Bobot'!W295&gt;='2.4 Prioritas Individu'!AG$8,2,IF('2.1 Data FSVA 2025 &amp; Bobot'!W295&gt;='2.4 Prioritas Individu'!AG$9,3,IF('2.1 Data FSVA 2025 &amp; Bobot'!W295&gt;='2.4 Prioritas Individu'!AG$10,4,IF('2.1 Data FSVA 2025 &amp; Bobot'!W295&gt;='2.4 Prioritas Individu'!AG$11,5,6))))))</f>
        <v/>
      </c>
      <c r="P295" s="64" t="str">
        <f>IF('2.1 Data FSVA 2025 &amp; Bobot'!Y295="","",IF('2.1 Data FSVA 2025 &amp; Bobot'!Y295&lt;'2.4 Prioritas Individu'!AH$7,1,IF('2.1 Data FSVA 2025 &amp; Bobot'!Y295&lt;'2.4 Prioritas Individu'!AH$8,2,IF('2.1 Data FSVA 2025 &amp; Bobot'!Y295&lt;'2.4 Prioritas Individu'!AH$9,3,IF('2.1 Data FSVA 2025 &amp; Bobot'!Y295&lt;'2.4 Prioritas Individu'!AH$10,4,IF('2.1 Data FSVA 2025 &amp; Bobot'!Y295&lt;'2.4 Prioritas Individu'!AH$11,5,6))))))</f>
        <v/>
      </c>
      <c r="Q295" s="64" t="str">
        <f>IF('2.1 Data FSVA 2025 &amp; Bobot'!AA295="","",IF('2.1 Data FSVA 2025 &amp; Bobot'!AA295&lt;'2.4 Prioritas Individu'!AI$7,1,IF('2.1 Data FSVA 2025 &amp; Bobot'!AA295&lt;'2.4 Prioritas Individu'!AI$8,2,IF('2.1 Data FSVA 2025 &amp; Bobot'!AA295&lt;'2.4 Prioritas Individu'!AI$9,3,IF('2.1 Data FSVA 2025 &amp; Bobot'!AA295&lt;'2.4 Prioritas Individu'!AI$10,4,IF('2.1 Data FSVA 2025 &amp; Bobot'!AA295&lt;'2.4 Prioritas Individu'!AI$11,5,6))))))</f>
        <v/>
      </c>
      <c r="R295" s="64" t="str">
        <f>IF('2.1 Data FSVA 2025 &amp; Bobot'!AC295="","",IF('2.1 Data FSVA 2025 &amp; Bobot'!AC295&gt;='2.4 Prioritas Individu'!AJ$7,1,IF('2.1 Data FSVA 2025 &amp; Bobot'!AC295&gt;='2.4 Prioritas Individu'!AJ$8,2,IF('2.1 Data FSVA 2025 &amp; Bobot'!AC295&gt;='2.4 Prioritas Individu'!AJ$9,3,4))))</f>
        <v/>
      </c>
      <c r="S295" s="4" t="str">
        <f>'2.3 Indeks &amp; Cut off Komposit'!U299</f>
        <v>-</v>
      </c>
      <c r="T295" s="1" t="str">
        <f t="shared" si="8"/>
        <v>-</v>
      </c>
      <c r="U295" s="64" t="str">
        <f t="shared" si="9"/>
        <v>-</v>
      </c>
    </row>
    <row r="296" spans="1:21" x14ac:dyDescent="0.3">
      <c r="A296" s="1" t="str">
        <f>IF('2.1 Data FSVA 2025 &amp; Bobot'!A296="","",'2.1 Data FSVA 2025 &amp; Bobot'!A296)</f>
        <v/>
      </c>
      <c r="B296" s="2" t="str">
        <f>IF('2.1 Data FSVA 2025 &amp; Bobot'!B296="","",'2.1 Data FSVA 2025 &amp; Bobot'!B296)</f>
        <v/>
      </c>
      <c r="C296" s="1" t="str">
        <f>IF('2.1 Data FSVA 2025 &amp; Bobot'!C296="","",'2.1 Data FSVA 2025 &amp; Bobot'!C296)</f>
        <v/>
      </c>
      <c r="D296" s="1" t="str">
        <f>IF('2.1 Data FSVA 2025 &amp; Bobot'!D296="","",'2.1 Data FSVA 2025 &amp; Bobot'!D296)</f>
        <v/>
      </c>
      <c r="E296" s="1" t="str">
        <f>IF('2.1 Data FSVA 2025 &amp; Bobot'!E296="","",'2.1 Data FSVA 2025 &amp; Bobot'!E296)</f>
        <v/>
      </c>
      <c r="F296" s="2" t="str">
        <f>IF('2.1 Data FSVA 2025 &amp; Bobot'!F296="","",'2.1 Data FSVA 2025 &amp; Bobot'!F296)</f>
        <v/>
      </c>
      <c r="G296" s="64" t="str">
        <f>IF('2.1 Data FSVA 2025 &amp; Bobot'!G296="","",IF('2.1 Data FSVA 2025 &amp; Bobot'!G296&gt;='2.4 Prioritas Individu'!$Y$7,1,IF('2.1 Data FSVA 2025 &amp; Bobot'!G296&gt;='2.4 Prioritas Individu'!$Y$8,2,IF('2.1 Data FSVA 2025 &amp; Bobot'!G296&gt;='2.4 Prioritas Individu'!$Y$9,3,IF('2.1 Data FSVA 2025 &amp; Bobot'!G296&gt;='2.4 Prioritas Individu'!$Y$10,4,IF('2.1 Data FSVA 2025 &amp; Bobot'!G296&gt;='2.4 Prioritas Individu'!$Y$11,5,6))))))</f>
        <v/>
      </c>
      <c r="H296" s="64" t="str">
        <f>IF('2.1 Data FSVA 2025 &amp; Bobot'!I296="","",IF('2.1 Data FSVA 2025 &amp; Bobot'!I296&lt;'2.4 Prioritas Individu'!$Z$7,1,IF('2.1 Data FSVA 2025 &amp; Bobot'!I296&lt;'2.4 Prioritas Individu'!$Z$8,2,IF('2.1 Data FSVA 2025 &amp; Bobot'!I296&lt;'2.4 Prioritas Individu'!$Z$9,3,IF('2.1 Data FSVA 2025 &amp; Bobot'!I296&lt;'2.4 Prioritas Individu'!$Z$10,4,IF('2.1 Data FSVA 2025 &amp; Bobot'!I296&lt;'2.4 Prioritas Individu'!$Z$11,5,6))))))</f>
        <v/>
      </c>
      <c r="I296" s="64" t="str">
        <f>IF('2.1 Data FSVA 2025 &amp; Bobot'!K296="","",IF('2.1 Data FSVA 2025 &amp; Bobot'!K296&lt;'2.4 Prioritas Individu'!AA$7,1,IF('2.1 Data FSVA 2025 &amp; Bobot'!K296&lt;'2.4 Prioritas Individu'!AA$8,2,IF('2.1 Data FSVA 2025 &amp; Bobot'!K296&lt;'2.4 Prioritas Individu'!AA$9,3,IF('2.1 Data FSVA 2025 &amp; Bobot'!K296&lt;'2.4 Prioritas Individu'!AA$10,4,IF('2.1 Data FSVA 2025 &amp; Bobot'!K296&lt;'2.4 Prioritas Individu'!AA$11,5,6))))))</f>
        <v/>
      </c>
      <c r="J296" s="64" t="str">
        <f>IF('2.1 Data FSVA 2025 &amp; Bobot'!M296="","",IF('2.1 Data FSVA 2025 &amp; Bobot'!M296&lt;'2.4 Prioritas Individu'!AB$7,1,IF('2.1 Data FSVA 2025 &amp; Bobot'!M296&lt;'2.4 Prioritas Individu'!AB$8,2,IF('2.1 Data FSVA 2025 &amp; Bobot'!M296&lt;'2.4 Prioritas Individu'!AB$9,3,IF('2.1 Data FSVA 2025 &amp; Bobot'!M296&lt;'2.4 Prioritas Individu'!AB$10,4,IF('2.1 Data FSVA 2025 &amp; Bobot'!M296&lt;'2.4 Prioritas Individu'!AB$11,5,6))))))</f>
        <v/>
      </c>
      <c r="K296" s="64" t="str">
        <f>IF('2.1 Data FSVA 2025 &amp; Bobot'!O296="","",IF('2.1 Data FSVA 2025 &amp; Bobot'!O296&gt;='2.4 Prioritas Individu'!AC$7,1,IF('2.1 Data FSVA 2025 &amp; Bobot'!O296&gt;='2.4 Prioritas Individu'!AC$8,2,IF('2.1 Data FSVA 2025 &amp; Bobot'!O296&gt;='2.4 Prioritas Individu'!AC$9,3,IF('2.1 Data FSVA 2025 &amp; Bobot'!O296&gt;='2.4 Prioritas Individu'!AC$10,4,IF('2.1 Data FSVA 2025 &amp; Bobot'!O296&gt;='2.4 Prioritas Individu'!AC$11,5,6))))))</f>
        <v/>
      </c>
      <c r="L296" s="64" t="str">
        <f>IF('2.1 Data FSVA 2025 &amp; Bobot'!Q296="","",IF('2.1 Data FSVA 2025 &amp; Bobot'!Q296&gt;='2.4 Prioritas Individu'!AD$7,1,IF('2.1 Data FSVA 2025 &amp; Bobot'!Q296&gt;='2.4 Prioritas Individu'!AD$8,2,IF('2.1 Data FSVA 2025 &amp; Bobot'!Q296&gt;='2.4 Prioritas Individu'!AD$9,3,IF('2.1 Data FSVA 2025 &amp; Bobot'!Q296&gt;='2.4 Prioritas Individu'!AD$10,4,IF('2.1 Data FSVA 2025 &amp; Bobot'!Q296&gt;='2.4 Prioritas Individu'!AD$11,5,6))))))</f>
        <v/>
      </c>
      <c r="M296" s="64" t="str">
        <f>IF('2.1 Data FSVA 2025 &amp; Bobot'!S296="","",IF('2.1 Data FSVA 2025 &amp; Bobot'!S296&gt;='2.4 Prioritas Individu'!AE$7,1,IF('2.1 Data FSVA 2025 &amp; Bobot'!S296&gt;='2.4 Prioritas Individu'!AE$8,2,IF('2.1 Data FSVA 2025 &amp; Bobot'!S296&gt;='2.4 Prioritas Individu'!AE$9,3,IF('2.1 Data FSVA 2025 &amp; Bobot'!S296&gt;='2.4 Prioritas Individu'!AE$10,4,IF('2.1 Data FSVA 2025 &amp; Bobot'!S296&gt;='2.4 Prioritas Individu'!AE$11,5,6))))))</f>
        <v/>
      </c>
      <c r="N296" s="64" t="str">
        <f>IF('2.1 Data FSVA 2025 &amp; Bobot'!U296="","",IF('2.1 Data FSVA 2025 &amp; Bobot'!U296&lt;'2.4 Prioritas Individu'!AF$7,1,IF('2.1 Data FSVA 2025 &amp; Bobot'!U296&lt;'2.4 Prioritas Individu'!AF$8,2,IF('2.1 Data FSVA 2025 &amp; Bobot'!U296&lt;'2.4 Prioritas Individu'!AF$9,3,IF('2.1 Data FSVA 2025 &amp; Bobot'!U296&lt;'2.4 Prioritas Individu'!AF$10,4,IF('2.1 Data FSVA 2025 &amp; Bobot'!U296&lt;'2.4 Prioritas Individu'!AF$11,5,6))))))</f>
        <v/>
      </c>
      <c r="O296" s="64" t="str">
        <f>IF('2.1 Data FSVA 2025 &amp; Bobot'!W296="","",IF('2.1 Data FSVA 2025 &amp; Bobot'!W296&gt;='2.4 Prioritas Individu'!AG$7,1,IF('2.1 Data FSVA 2025 &amp; Bobot'!W296&gt;='2.4 Prioritas Individu'!AG$8,2,IF('2.1 Data FSVA 2025 &amp; Bobot'!W296&gt;='2.4 Prioritas Individu'!AG$9,3,IF('2.1 Data FSVA 2025 &amp; Bobot'!W296&gt;='2.4 Prioritas Individu'!AG$10,4,IF('2.1 Data FSVA 2025 &amp; Bobot'!W296&gt;='2.4 Prioritas Individu'!AG$11,5,6))))))</f>
        <v/>
      </c>
      <c r="P296" s="64" t="str">
        <f>IF('2.1 Data FSVA 2025 &amp; Bobot'!Y296="","",IF('2.1 Data FSVA 2025 &amp; Bobot'!Y296&lt;'2.4 Prioritas Individu'!AH$7,1,IF('2.1 Data FSVA 2025 &amp; Bobot'!Y296&lt;'2.4 Prioritas Individu'!AH$8,2,IF('2.1 Data FSVA 2025 &amp; Bobot'!Y296&lt;'2.4 Prioritas Individu'!AH$9,3,IF('2.1 Data FSVA 2025 &amp; Bobot'!Y296&lt;'2.4 Prioritas Individu'!AH$10,4,IF('2.1 Data FSVA 2025 &amp; Bobot'!Y296&lt;'2.4 Prioritas Individu'!AH$11,5,6))))))</f>
        <v/>
      </c>
      <c r="Q296" s="64" t="str">
        <f>IF('2.1 Data FSVA 2025 &amp; Bobot'!AA296="","",IF('2.1 Data FSVA 2025 &amp; Bobot'!AA296&lt;'2.4 Prioritas Individu'!AI$7,1,IF('2.1 Data FSVA 2025 &amp; Bobot'!AA296&lt;'2.4 Prioritas Individu'!AI$8,2,IF('2.1 Data FSVA 2025 &amp; Bobot'!AA296&lt;'2.4 Prioritas Individu'!AI$9,3,IF('2.1 Data FSVA 2025 &amp; Bobot'!AA296&lt;'2.4 Prioritas Individu'!AI$10,4,IF('2.1 Data FSVA 2025 &amp; Bobot'!AA296&lt;'2.4 Prioritas Individu'!AI$11,5,6))))))</f>
        <v/>
      </c>
      <c r="R296" s="64" t="str">
        <f>IF('2.1 Data FSVA 2025 &amp; Bobot'!AC296="","",IF('2.1 Data FSVA 2025 &amp; Bobot'!AC296&gt;='2.4 Prioritas Individu'!AJ$7,1,IF('2.1 Data FSVA 2025 &amp; Bobot'!AC296&gt;='2.4 Prioritas Individu'!AJ$8,2,IF('2.1 Data FSVA 2025 &amp; Bobot'!AC296&gt;='2.4 Prioritas Individu'!AJ$9,3,4))))</f>
        <v/>
      </c>
      <c r="S296" s="4" t="str">
        <f>'2.3 Indeks &amp; Cut off Komposit'!U300</f>
        <v>-</v>
      </c>
      <c r="T296" s="1" t="str">
        <f t="shared" si="8"/>
        <v>-</v>
      </c>
      <c r="U296" s="64" t="str">
        <f t="shared" si="9"/>
        <v>-</v>
      </c>
    </row>
    <row r="297" spans="1:21" x14ac:dyDescent="0.3">
      <c r="A297" s="1" t="str">
        <f>IF('2.1 Data FSVA 2025 &amp; Bobot'!A297="","",'2.1 Data FSVA 2025 &amp; Bobot'!A297)</f>
        <v/>
      </c>
      <c r="B297" s="2" t="str">
        <f>IF('2.1 Data FSVA 2025 &amp; Bobot'!B297="","",'2.1 Data FSVA 2025 &amp; Bobot'!B297)</f>
        <v/>
      </c>
      <c r="C297" s="1" t="str">
        <f>IF('2.1 Data FSVA 2025 &amp; Bobot'!C297="","",'2.1 Data FSVA 2025 &amp; Bobot'!C297)</f>
        <v/>
      </c>
      <c r="D297" s="1" t="str">
        <f>IF('2.1 Data FSVA 2025 &amp; Bobot'!D297="","",'2.1 Data FSVA 2025 &amp; Bobot'!D297)</f>
        <v/>
      </c>
      <c r="E297" s="1" t="str">
        <f>IF('2.1 Data FSVA 2025 &amp; Bobot'!E297="","",'2.1 Data FSVA 2025 &amp; Bobot'!E297)</f>
        <v/>
      </c>
      <c r="F297" s="2" t="str">
        <f>IF('2.1 Data FSVA 2025 &amp; Bobot'!F297="","",'2.1 Data FSVA 2025 &amp; Bobot'!F297)</f>
        <v/>
      </c>
      <c r="G297" s="64" t="str">
        <f>IF('2.1 Data FSVA 2025 &amp; Bobot'!G297="","",IF('2.1 Data FSVA 2025 &amp; Bobot'!G297&gt;='2.4 Prioritas Individu'!$Y$7,1,IF('2.1 Data FSVA 2025 &amp; Bobot'!G297&gt;='2.4 Prioritas Individu'!$Y$8,2,IF('2.1 Data FSVA 2025 &amp; Bobot'!G297&gt;='2.4 Prioritas Individu'!$Y$9,3,IF('2.1 Data FSVA 2025 &amp; Bobot'!G297&gt;='2.4 Prioritas Individu'!$Y$10,4,IF('2.1 Data FSVA 2025 &amp; Bobot'!G297&gt;='2.4 Prioritas Individu'!$Y$11,5,6))))))</f>
        <v/>
      </c>
      <c r="H297" s="64" t="str">
        <f>IF('2.1 Data FSVA 2025 &amp; Bobot'!I297="","",IF('2.1 Data FSVA 2025 &amp; Bobot'!I297&lt;'2.4 Prioritas Individu'!$Z$7,1,IF('2.1 Data FSVA 2025 &amp; Bobot'!I297&lt;'2.4 Prioritas Individu'!$Z$8,2,IF('2.1 Data FSVA 2025 &amp; Bobot'!I297&lt;'2.4 Prioritas Individu'!$Z$9,3,IF('2.1 Data FSVA 2025 &amp; Bobot'!I297&lt;'2.4 Prioritas Individu'!$Z$10,4,IF('2.1 Data FSVA 2025 &amp; Bobot'!I297&lt;'2.4 Prioritas Individu'!$Z$11,5,6))))))</f>
        <v/>
      </c>
      <c r="I297" s="64" t="str">
        <f>IF('2.1 Data FSVA 2025 &amp; Bobot'!K297="","",IF('2.1 Data FSVA 2025 &amp; Bobot'!K297&lt;'2.4 Prioritas Individu'!AA$7,1,IF('2.1 Data FSVA 2025 &amp; Bobot'!K297&lt;'2.4 Prioritas Individu'!AA$8,2,IF('2.1 Data FSVA 2025 &amp; Bobot'!K297&lt;'2.4 Prioritas Individu'!AA$9,3,IF('2.1 Data FSVA 2025 &amp; Bobot'!K297&lt;'2.4 Prioritas Individu'!AA$10,4,IF('2.1 Data FSVA 2025 &amp; Bobot'!K297&lt;'2.4 Prioritas Individu'!AA$11,5,6))))))</f>
        <v/>
      </c>
      <c r="J297" s="64" t="str">
        <f>IF('2.1 Data FSVA 2025 &amp; Bobot'!M297="","",IF('2.1 Data FSVA 2025 &amp; Bobot'!M297&lt;'2.4 Prioritas Individu'!AB$7,1,IF('2.1 Data FSVA 2025 &amp; Bobot'!M297&lt;'2.4 Prioritas Individu'!AB$8,2,IF('2.1 Data FSVA 2025 &amp; Bobot'!M297&lt;'2.4 Prioritas Individu'!AB$9,3,IF('2.1 Data FSVA 2025 &amp; Bobot'!M297&lt;'2.4 Prioritas Individu'!AB$10,4,IF('2.1 Data FSVA 2025 &amp; Bobot'!M297&lt;'2.4 Prioritas Individu'!AB$11,5,6))))))</f>
        <v/>
      </c>
      <c r="K297" s="64" t="str">
        <f>IF('2.1 Data FSVA 2025 &amp; Bobot'!O297="","",IF('2.1 Data FSVA 2025 &amp; Bobot'!O297&gt;='2.4 Prioritas Individu'!AC$7,1,IF('2.1 Data FSVA 2025 &amp; Bobot'!O297&gt;='2.4 Prioritas Individu'!AC$8,2,IF('2.1 Data FSVA 2025 &amp; Bobot'!O297&gt;='2.4 Prioritas Individu'!AC$9,3,IF('2.1 Data FSVA 2025 &amp; Bobot'!O297&gt;='2.4 Prioritas Individu'!AC$10,4,IF('2.1 Data FSVA 2025 &amp; Bobot'!O297&gt;='2.4 Prioritas Individu'!AC$11,5,6))))))</f>
        <v/>
      </c>
      <c r="L297" s="64" t="str">
        <f>IF('2.1 Data FSVA 2025 &amp; Bobot'!Q297="","",IF('2.1 Data FSVA 2025 &amp; Bobot'!Q297&gt;='2.4 Prioritas Individu'!AD$7,1,IF('2.1 Data FSVA 2025 &amp; Bobot'!Q297&gt;='2.4 Prioritas Individu'!AD$8,2,IF('2.1 Data FSVA 2025 &amp; Bobot'!Q297&gt;='2.4 Prioritas Individu'!AD$9,3,IF('2.1 Data FSVA 2025 &amp; Bobot'!Q297&gt;='2.4 Prioritas Individu'!AD$10,4,IF('2.1 Data FSVA 2025 &amp; Bobot'!Q297&gt;='2.4 Prioritas Individu'!AD$11,5,6))))))</f>
        <v/>
      </c>
      <c r="M297" s="64" t="str">
        <f>IF('2.1 Data FSVA 2025 &amp; Bobot'!S297="","",IF('2.1 Data FSVA 2025 &amp; Bobot'!S297&gt;='2.4 Prioritas Individu'!AE$7,1,IF('2.1 Data FSVA 2025 &amp; Bobot'!S297&gt;='2.4 Prioritas Individu'!AE$8,2,IF('2.1 Data FSVA 2025 &amp; Bobot'!S297&gt;='2.4 Prioritas Individu'!AE$9,3,IF('2.1 Data FSVA 2025 &amp; Bobot'!S297&gt;='2.4 Prioritas Individu'!AE$10,4,IF('2.1 Data FSVA 2025 &amp; Bobot'!S297&gt;='2.4 Prioritas Individu'!AE$11,5,6))))))</f>
        <v/>
      </c>
      <c r="N297" s="64" t="str">
        <f>IF('2.1 Data FSVA 2025 &amp; Bobot'!U297="","",IF('2.1 Data FSVA 2025 &amp; Bobot'!U297&lt;'2.4 Prioritas Individu'!AF$7,1,IF('2.1 Data FSVA 2025 &amp; Bobot'!U297&lt;'2.4 Prioritas Individu'!AF$8,2,IF('2.1 Data FSVA 2025 &amp; Bobot'!U297&lt;'2.4 Prioritas Individu'!AF$9,3,IF('2.1 Data FSVA 2025 &amp; Bobot'!U297&lt;'2.4 Prioritas Individu'!AF$10,4,IF('2.1 Data FSVA 2025 &amp; Bobot'!U297&lt;'2.4 Prioritas Individu'!AF$11,5,6))))))</f>
        <v/>
      </c>
      <c r="O297" s="64" t="str">
        <f>IF('2.1 Data FSVA 2025 &amp; Bobot'!W297="","",IF('2.1 Data FSVA 2025 &amp; Bobot'!W297&gt;='2.4 Prioritas Individu'!AG$7,1,IF('2.1 Data FSVA 2025 &amp; Bobot'!W297&gt;='2.4 Prioritas Individu'!AG$8,2,IF('2.1 Data FSVA 2025 &amp; Bobot'!W297&gt;='2.4 Prioritas Individu'!AG$9,3,IF('2.1 Data FSVA 2025 &amp; Bobot'!W297&gt;='2.4 Prioritas Individu'!AG$10,4,IF('2.1 Data FSVA 2025 &amp; Bobot'!W297&gt;='2.4 Prioritas Individu'!AG$11,5,6))))))</f>
        <v/>
      </c>
      <c r="P297" s="64" t="str">
        <f>IF('2.1 Data FSVA 2025 &amp; Bobot'!Y297="","",IF('2.1 Data FSVA 2025 &amp; Bobot'!Y297&lt;'2.4 Prioritas Individu'!AH$7,1,IF('2.1 Data FSVA 2025 &amp; Bobot'!Y297&lt;'2.4 Prioritas Individu'!AH$8,2,IF('2.1 Data FSVA 2025 &amp; Bobot'!Y297&lt;'2.4 Prioritas Individu'!AH$9,3,IF('2.1 Data FSVA 2025 &amp; Bobot'!Y297&lt;'2.4 Prioritas Individu'!AH$10,4,IF('2.1 Data FSVA 2025 &amp; Bobot'!Y297&lt;'2.4 Prioritas Individu'!AH$11,5,6))))))</f>
        <v/>
      </c>
      <c r="Q297" s="64" t="str">
        <f>IF('2.1 Data FSVA 2025 &amp; Bobot'!AA297="","",IF('2.1 Data FSVA 2025 &amp; Bobot'!AA297&lt;'2.4 Prioritas Individu'!AI$7,1,IF('2.1 Data FSVA 2025 &amp; Bobot'!AA297&lt;'2.4 Prioritas Individu'!AI$8,2,IF('2.1 Data FSVA 2025 &amp; Bobot'!AA297&lt;'2.4 Prioritas Individu'!AI$9,3,IF('2.1 Data FSVA 2025 &amp; Bobot'!AA297&lt;'2.4 Prioritas Individu'!AI$10,4,IF('2.1 Data FSVA 2025 &amp; Bobot'!AA297&lt;'2.4 Prioritas Individu'!AI$11,5,6))))))</f>
        <v/>
      </c>
      <c r="R297" s="64" t="str">
        <f>IF('2.1 Data FSVA 2025 &amp; Bobot'!AC297="","",IF('2.1 Data FSVA 2025 &amp; Bobot'!AC297&gt;='2.4 Prioritas Individu'!AJ$7,1,IF('2.1 Data FSVA 2025 &amp; Bobot'!AC297&gt;='2.4 Prioritas Individu'!AJ$8,2,IF('2.1 Data FSVA 2025 &amp; Bobot'!AC297&gt;='2.4 Prioritas Individu'!AJ$9,3,4))))</f>
        <v/>
      </c>
      <c r="S297" s="4" t="str">
        <f>'2.3 Indeks &amp; Cut off Komposit'!U301</f>
        <v>-</v>
      </c>
      <c r="T297" s="1" t="str">
        <f t="shared" si="8"/>
        <v>-</v>
      </c>
      <c r="U297" s="64" t="str">
        <f t="shared" si="9"/>
        <v>-</v>
      </c>
    </row>
    <row r="298" spans="1:21" x14ac:dyDescent="0.3">
      <c r="A298" s="1" t="str">
        <f>IF('2.1 Data FSVA 2025 &amp; Bobot'!A298="","",'2.1 Data FSVA 2025 &amp; Bobot'!A298)</f>
        <v/>
      </c>
      <c r="B298" s="2" t="str">
        <f>IF('2.1 Data FSVA 2025 &amp; Bobot'!B298="","",'2.1 Data FSVA 2025 &amp; Bobot'!B298)</f>
        <v/>
      </c>
      <c r="C298" s="1" t="str">
        <f>IF('2.1 Data FSVA 2025 &amp; Bobot'!C298="","",'2.1 Data FSVA 2025 &amp; Bobot'!C298)</f>
        <v/>
      </c>
      <c r="D298" s="1" t="str">
        <f>IF('2.1 Data FSVA 2025 &amp; Bobot'!D298="","",'2.1 Data FSVA 2025 &amp; Bobot'!D298)</f>
        <v/>
      </c>
      <c r="E298" s="1" t="str">
        <f>IF('2.1 Data FSVA 2025 &amp; Bobot'!E298="","",'2.1 Data FSVA 2025 &amp; Bobot'!E298)</f>
        <v/>
      </c>
      <c r="F298" s="2" t="str">
        <f>IF('2.1 Data FSVA 2025 &amp; Bobot'!F298="","",'2.1 Data FSVA 2025 &amp; Bobot'!F298)</f>
        <v/>
      </c>
      <c r="G298" s="64" t="str">
        <f>IF('2.1 Data FSVA 2025 &amp; Bobot'!G298="","",IF('2.1 Data FSVA 2025 &amp; Bobot'!G298&gt;='2.4 Prioritas Individu'!$Y$7,1,IF('2.1 Data FSVA 2025 &amp; Bobot'!G298&gt;='2.4 Prioritas Individu'!$Y$8,2,IF('2.1 Data FSVA 2025 &amp; Bobot'!G298&gt;='2.4 Prioritas Individu'!$Y$9,3,IF('2.1 Data FSVA 2025 &amp; Bobot'!G298&gt;='2.4 Prioritas Individu'!$Y$10,4,IF('2.1 Data FSVA 2025 &amp; Bobot'!G298&gt;='2.4 Prioritas Individu'!$Y$11,5,6))))))</f>
        <v/>
      </c>
      <c r="H298" s="64" t="str">
        <f>IF('2.1 Data FSVA 2025 &amp; Bobot'!I298="","",IF('2.1 Data FSVA 2025 &amp; Bobot'!I298&lt;'2.4 Prioritas Individu'!$Z$7,1,IF('2.1 Data FSVA 2025 &amp; Bobot'!I298&lt;'2.4 Prioritas Individu'!$Z$8,2,IF('2.1 Data FSVA 2025 &amp; Bobot'!I298&lt;'2.4 Prioritas Individu'!$Z$9,3,IF('2.1 Data FSVA 2025 &amp; Bobot'!I298&lt;'2.4 Prioritas Individu'!$Z$10,4,IF('2.1 Data FSVA 2025 &amp; Bobot'!I298&lt;'2.4 Prioritas Individu'!$Z$11,5,6))))))</f>
        <v/>
      </c>
      <c r="I298" s="64" t="str">
        <f>IF('2.1 Data FSVA 2025 &amp; Bobot'!K298="","",IF('2.1 Data FSVA 2025 &amp; Bobot'!K298&lt;'2.4 Prioritas Individu'!AA$7,1,IF('2.1 Data FSVA 2025 &amp; Bobot'!K298&lt;'2.4 Prioritas Individu'!AA$8,2,IF('2.1 Data FSVA 2025 &amp; Bobot'!K298&lt;'2.4 Prioritas Individu'!AA$9,3,IF('2.1 Data FSVA 2025 &amp; Bobot'!K298&lt;'2.4 Prioritas Individu'!AA$10,4,IF('2.1 Data FSVA 2025 &amp; Bobot'!K298&lt;'2.4 Prioritas Individu'!AA$11,5,6))))))</f>
        <v/>
      </c>
      <c r="J298" s="64" t="str">
        <f>IF('2.1 Data FSVA 2025 &amp; Bobot'!M298="","",IF('2.1 Data FSVA 2025 &amp; Bobot'!M298&lt;'2.4 Prioritas Individu'!AB$7,1,IF('2.1 Data FSVA 2025 &amp; Bobot'!M298&lt;'2.4 Prioritas Individu'!AB$8,2,IF('2.1 Data FSVA 2025 &amp; Bobot'!M298&lt;'2.4 Prioritas Individu'!AB$9,3,IF('2.1 Data FSVA 2025 &amp; Bobot'!M298&lt;'2.4 Prioritas Individu'!AB$10,4,IF('2.1 Data FSVA 2025 &amp; Bobot'!M298&lt;'2.4 Prioritas Individu'!AB$11,5,6))))))</f>
        <v/>
      </c>
      <c r="K298" s="64" t="str">
        <f>IF('2.1 Data FSVA 2025 &amp; Bobot'!O298="","",IF('2.1 Data FSVA 2025 &amp; Bobot'!O298&gt;='2.4 Prioritas Individu'!AC$7,1,IF('2.1 Data FSVA 2025 &amp; Bobot'!O298&gt;='2.4 Prioritas Individu'!AC$8,2,IF('2.1 Data FSVA 2025 &amp; Bobot'!O298&gt;='2.4 Prioritas Individu'!AC$9,3,IF('2.1 Data FSVA 2025 &amp; Bobot'!O298&gt;='2.4 Prioritas Individu'!AC$10,4,IF('2.1 Data FSVA 2025 &amp; Bobot'!O298&gt;='2.4 Prioritas Individu'!AC$11,5,6))))))</f>
        <v/>
      </c>
      <c r="L298" s="64" t="str">
        <f>IF('2.1 Data FSVA 2025 &amp; Bobot'!Q298="","",IF('2.1 Data FSVA 2025 &amp; Bobot'!Q298&gt;='2.4 Prioritas Individu'!AD$7,1,IF('2.1 Data FSVA 2025 &amp; Bobot'!Q298&gt;='2.4 Prioritas Individu'!AD$8,2,IF('2.1 Data FSVA 2025 &amp; Bobot'!Q298&gt;='2.4 Prioritas Individu'!AD$9,3,IF('2.1 Data FSVA 2025 &amp; Bobot'!Q298&gt;='2.4 Prioritas Individu'!AD$10,4,IF('2.1 Data FSVA 2025 &amp; Bobot'!Q298&gt;='2.4 Prioritas Individu'!AD$11,5,6))))))</f>
        <v/>
      </c>
      <c r="M298" s="64" t="str">
        <f>IF('2.1 Data FSVA 2025 &amp; Bobot'!S298="","",IF('2.1 Data FSVA 2025 &amp; Bobot'!S298&gt;='2.4 Prioritas Individu'!AE$7,1,IF('2.1 Data FSVA 2025 &amp; Bobot'!S298&gt;='2.4 Prioritas Individu'!AE$8,2,IF('2.1 Data FSVA 2025 &amp; Bobot'!S298&gt;='2.4 Prioritas Individu'!AE$9,3,IF('2.1 Data FSVA 2025 &amp; Bobot'!S298&gt;='2.4 Prioritas Individu'!AE$10,4,IF('2.1 Data FSVA 2025 &amp; Bobot'!S298&gt;='2.4 Prioritas Individu'!AE$11,5,6))))))</f>
        <v/>
      </c>
      <c r="N298" s="64" t="str">
        <f>IF('2.1 Data FSVA 2025 &amp; Bobot'!U298="","",IF('2.1 Data FSVA 2025 &amp; Bobot'!U298&lt;'2.4 Prioritas Individu'!AF$7,1,IF('2.1 Data FSVA 2025 &amp; Bobot'!U298&lt;'2.4 Prioritas Individu'!AF$8,2,IF('2.1 Data FSVA 2025 &amp; Bobot'!U298&lt;'2.4 Prioritas Individu'!AF$9,3,IF('2.1 Data FSVA 2025 &amp; Bobot'!U298&lt;'2.4 Prioritas Individu'!AF$10,4,IF('2.1 Data FSVA 2025 &amp; Bobot'!U298&lt;'2.4 Prioritas Individu'!AF$11,5,6))))))</f>
        <v/>
      </c>
      <c r="O298" s="64" t="str">
        <f>IF('2.1 Data FSVA 2025 &amp; Bobot'!W298="","",IF('2.1 Data FSVA 2025 &amp; Bobot'!W298&gt;='2.4 Prioritas Individu'!AG$7,1,IF('2.1 Data FSVA 2025 &amp; Bobot'!W298&gt;='2.4 Prioritas Individu'!AG$8,2,IF('2.1 Data FSVA 2025 &amp; Bobot'!W298&gt;='2.4 Prioritas Individu'!AG$9,3,IF('2.1 Data FSVA 2025 &amp; Bobot'!W298&gt;='2.4 Prioritas Individu'!AG$10,4,IF('2.1 Data FSVA 2025 &amp; Bobot'!W298&gt;='2.4 Prioritas Individu'!AG$11,5,6))))))</f>
        <v/>
      </c>
      <c r="P298" s="64" t="str">
        <f>IF('2.1 Data FSVA 2025 &amp; Bobot'!Y298="","",IF('2.1 Data FSVA 2025 &amp; Bobot'!Y298&lt;'2.4 Prioritas Individu'!AH$7,1,IF('2.1 Data FSVA 2025 &amp; Bobot'!Y298&lt;'2.4 Prioritas Individu'!AH$8,2,IF('2.1 Data FSVA 2025 &amp; Bobot'!Y298&lt;'2.4 Prioritas Individu'!AH$9,3,IF('2.1 Data FSVA 2025 &amp; Bobot'!Y298&lt;'2.4 Prioritas Individu'!AH$10,4,IF('2.1 Data FSVA 2025 &amp; Bobot'!Y298&lt;'2.4 Prioritas Individu'!AH$11,5,6))))))</f>
        <v/>
      </c>
      <c r="Q298" s="64" t="str">
        <f>IF('2.1 Data FSVA 2025 &amp; Bobot'!AA298="","",IF('2.1 Data FSVA 2025 &amp; Bobot'!AA298&lt;'2.4 Prioritas Individu'!AI$7,1,IF('2.1 Data FSVA 2025 &amp; Bobot'!AA298&lt;'2.4 Prioritas Individu'!AI$8,2,IF('2.1 Data FSVA 2025 &amp; Bobot'!AA298&lt;'2.4 Prioritas Individu'!AI$9,3,IF('2.1 Data FSVA 2025 &amp; Bobot'!AA298&lt;'2.4 Prioritas Individu'!AI$10,4,IF('2.1 Data FSVA 2025 &amp; Bobot'!AA298&lt;'2.4 Prioritas Individu'!AI$11,5,6))))))</f>
        <v/>
      </c>
      <c r="R298" s="64" t="str">
        <f>IF('2.1 Data FSVA 2025 &amp; Bobot'!AC298="","",IF('2.1 Data FSVA 2025 &amp; Bobot'!AC298&gt;='2.4 Prioritas Individu'!AJ$7,1,IF('2.1 Data FSVA 2025 &amp; Bobot'!AC298&gt;='2.4 Prioritas Individu'!AJ$8,2,IF('2.1 Data FSVA 2025 &amp; Bobot'!AC298&gt;='2.4 Prioritas Individu'!AJ$9,3,4))))</f>
        <v/>
      </c>
      <c r="S298" s="4" t="str">
        <f>'2.3 Indeks &amp; Cut off Komposit'!U302</f>
        <v>-</v>
      </c>
      <c r="T298" s="1" t="str">
        <f t="shared" si="8"/>
        <v>-</v>
      </c>
      <c r="U298" s="64" t="str">
        <f t="shared" si="9"/>
        <v>-</v>
      </c>
    </row>
    <row r="299" spans="1:21" x14ac:dyDescent="0.3">
      <c r="A299" s="1" t="str">
        <f>IF('2.1 Data FSVA 2025 &amp; Bobot'!A299="","",'2.1 Data FSVA 2025 &amp; Bobot'!A299)</f>
        <v/>
      </c>
      <c r="B299" s="2" t="str">
        <f>IF('2.1 Data FSVA 2025 &amp; Bobot'!B299="","",'2.1 Data FSVA 2025 &amp; Bobot'!B299)</f>
        <v/>
      </c>
      <c r="C299" s="1" t="str">
        <f>IF('2.1 Data FSVA 2025 &amp; Bobot'!C299="","",'2.1 Data FSVA 2025 &amp; Bobot'!C299)</f>
        <v/>
      </c>
      <c r="D299" s="1" t="str">
        <f>IF('2.1 Data FSVA 2025 &amp; Bobot'!D299="","",'2.1 Data FSVA 2025 &amp; Bobot'!D299)</f>
        <v/>
      </c>
      <c r="E299" s="1" t="str">
        <f>IF('2.1 Data FSVA 2025 &amp; Bobot'!E299="","",'2.1 Data FSVA 2025 &amp; Bobot'!E299)</f>
        <v/>
      </c>
      <c r="F299" s="2" t="str">
        <f>IF('2.1 Data FSVA 2025 &amp; Bobot'!F299="","",'2.1 Data FSVA 2025 &amp; Bobot'!F299)</f>
        <v/>
      </c>
      <c r="G299" s="64" t="str">
        <f>IF('2.1 Data FSVA 2025 &amp; Bobot'!G299="","",IF('2.1 Data FSVA 2025 &amp; Bobot'!G299&gt;='2.4 Prioritas Individu'!$Y$7,1,IF('2.1 Data FSVA 2025 &amp; Bobot'!G299&gt;='2.4 Prioritas Individu'!$Y$8,2,IF('2.1 Data FSVA 2025 &amp; Bobot'!G299&gt;='2.4 Prioritas Individu'!$Y$9,3,IF('2.1 Data FSVA 2025 &amp; Bobot'!G299&gt;='2.4 Prioritas Individu'!$Y$10,4,IF('2.1 Data FSVA 2025 &amp; Bobot'!G299&gt;='2.4 Prioritas Individu'!$Y$11,5,6))))))</f>
        <v/>
      </c>
      <c r="H299" s="64" t="str">
        <f>IF('2.1 Data FSVA 2025 &amp; Bobot'!I299="","",IF('2.1 Data FSVA 2025 &amp; Bobot'!I299&lt;'2.4 Prioritas Individu'!$Z$7,1,IF('2.1 Data FSVA 2025 &amp; Bobot'!I299&lt;'2.4 Prioritas Individu'!$Z$8,2,IF('2.1 Data FSVA 2025 &amp; Bobot'!I299&lt;'2.4 Prioritas Individu'!$Z$9,3,IF('2.1 Data FSVA 2025 &amp; Bobot'!I299&lt;'2.4 Prioritas Individu'!$Z$10,4,IF('2.1 Data FSVA 2025 &amp; Bobot'!I299&lt;'2.4 Prioritas Individu'!$Z$11,5,6))))))</f>
        <v/>
      </c>
      <c r="I299" s="64" t="str">
        <f>IF('2.1 Data FSVA 2025 &amp; Bobot'!K299="","",IF('2.1 Data FSVA 2025 &amp; Bobot'!K299&lt;'2.4 Prioritas Individu'!AA$7,1,IF('2.1 Data FSVA 2025 &amp; Bobot'!K299&lt;'2.4 Prioritas Individu'!AA$8,2,IF('2.1 Data FSVA 2025 &amp; Bobot'!K299&lt;'2.4 Prioritas Individu'!AA$9,3,IF('2.1 Data FSVA 2025 &amp; Bobot'!K299&lt;'2.4 Prioritas Individu'!AA$10,4,IF('2.1 Data FSVA 2025 &amp; Bobot'!K299&lt;'2.4 Prioritas Individu'!AA$11,5,6))))))</f>
        <v/>
      </c>
      <c r="J299" s="64" t="str">
        <f>IF('2.1 Data FSVA 2025 &amp; Bobot'!M299="","",IF('2.1 Data FSVA 2025 &amp; Bobot'!M299&lt;'2.4 Prioritas Individu'!AB$7,1,IF('2.1 Data FSVA 2025 &amp; Bobot'!M299&lt;'2.4 Prioritas Individu'!AB$8,2,IF('2.1 Data FSVA 2025 &amp; Bobot'!M299&lt;'2.4 Prioritas Individu'!AB$9,3,IF('2.1 Data FSVA 2025 &amp; Bobot'!M299&lt;'2.4 Prioritas Individu'!AB$10,4,IF('2.1 Data FSVA 2025 &amp; Bobot'!M299&lt;'2.4 Prioritas Individu'!AB$11,5,6))))))</f>
        <v/>
      </c>
      <c r="K299" s="64" t="str">
        <f>IF('2.1 Data FSVA 2025 &amp; Bobot'!O299="","",IF('2.1 Data FSVA 2025 &amp; Bobot'!O299&gt;='2.4 Prioritas Individu'!AC$7,1,IF('2.1 Data FSVA 2025 &amp; Bobot'!O299&gt;='2.4 Prioritas Individu'!AC$8,2,IF('2.1 Data FSVA 2025 &amp; Bobot'!O299&gt;='2.4 Prioritas Individu'!AC$9,3,IF('2.1 Data FSVA 2025 &amp; Bobot'!O299&gt;='2.4 Prioritas Individu'!AC$10,4,IF('2.1 Data FSVA 2025 &amp; Bobot'!O299&gt;='2.4 Prioritas Individu'!AC$11,5,6))))))</f>
        <v/>
      </c>
      <c r="L299" s="64" t="str">
        <f>IF('2.1 Data FSVA 2025 &amp; Bobot'!Q299="","",IF('2.1 Data FSVA 2025 &amp; Bobot'!Q299&gt;='2.4 Prioritas Individu'!AD$7,1,IF('2.1 Data FSVA 2025 &amp; Bobot'!Q299&gt;='2.4 Prioritas Individu'!AD$8,2,IF('2.1 Data FSVA 2025 &amp; Bobot'!Q299&gt;='2.4 Prioritas Individu'!AD$9,3,IF('2.1 Data FSVA 2025 &amp; Bobot'!Q299&gt;='2.4 Prioritas Individu'!AD$10,4,IF('2.1 Data FSVA 2025 &amp; Bobot'!Q299&gt;='2.4 Prioritas Individu'!AD$11,5,6))))))</f>
        <v/>
      </c>
      <c r="M299" s="64" t="str">
        <f>IF('2.1 Data FSVA 2025 &amp; Bobot'!S299="","",IF('2.1 Data FSVA 2025 &amp; Bobot'!S299&gt;='2.4 Prioritas Individu'!AE$7,1,IF('2.1 Data FSVA 2025 &amp; Bobot'!S299&gt;='2.4 Prioritas Individu'!AE$8,2,IF('2.1 Data FSVA 2025 &amp; Bobot'!S299&gt;='2.4 Prioritas Individu'!AE$9,3,IF('2.1 Data FSVA 2025 &amp; Bobot'!S299&gt;='2.4 Prioritas Individu'!AE$10,4,IF('2.1 Data FSVA 2025 &amp; Bobot'!S299&gt;='2.4 Prioritas Individu'!AE$11,5,6))))))</f>
        <v/>
      </c>
      <c r="N299" s="64" t="str">
        <f>IF('2.1 Data FSVA 2025 &amp; Bobot'!U299="","",IF('2.1 Data FSVA 2025 &amp; Bobot'!U299&lt;'2.4 Prioritas Individu'!AF$7,1,IF('2.1 Data FSVA 2025 &amp; Bobot'!U299&lt;'2.4 Prioritas Individu'!AF$8,2,IF('2.1 Data FSVA 2025 &amp; Bobot'!U299&lt;'2.4 Prioritas Individu'!AF$9,3,IF('2.1 Data FSVA 2025 &amp; Bobot'!U299&lt;'2.4 Prioritas Individu'!AF$10,4,IF('2.1 Data FSVA 2025 &amp; Bobot'!U299&lt;'2.4 Prioritas Individu'!AF$11,5,6))))))</f>
        <v/>
      </c>
      <c r="O299" s="64" t="str">
        <f>IF('2.1 Data FSVA 2025 &amp; Bobot'!W299="","",IF('2.1 Data FSVA 2025 &amp; Bobot'!W299&gt;='2.4 Prioritas Individu'!AG$7,1,IF('2.1 Data FSVA 2025 &amp; Bobot'!W299&gt;='2.4 Prioritas Individu'!AG$8,2,IF('2.1 Data FSVA 2025 &amp; Bobot'!W299&gt;='2.4 Prioritas Individu'!AG$9,3,IF('2.1 Data FSVA 2025 &amp; Bobot'!W299&gt;='2.4 Prioritas Individu'!AG$10,4,IF('2.1 Data FSVA 2025 &amp; Bobot'!W299&gt;='2.4 Prioritas Individu'!AG$11,5,6))))))</f>
        <v/>
      </c>
      <c r="P299" s="64" t="str">
        <f>IF('2.1 Data FSVA 2025 &amp; Bobot'!Y299="","",IF('2.1 Data FSVA 2025 &amp; Bobot'!Y299&lt;'2.4 Prioritas Individu'!AH$7,1,IF('2.1 Data FSVA 2025 &amp; Bobot'!Y299&lt;'2.4 Prioritas Individu'!AH$8,2,IF('2.1 Data FSVA 2025 &amp; Bobot'!Y299&lt;'2.4 Prioritas Individu'!AH$9,3,IF('2.1 Data FSVA 2025 &amp; Bobot'!Y299&lt;'2.4 Prioritas Individu'!AH$10,4,IF('2.1 Data FSVA 2025 &amp; Bobot'!Y299&lt;'2.4 Prioritas Individu'!AH$11,5,6))))))</f>
        <v/>
      </c>
      <c r="Q299" s="64" t="str">
        <f>IF('2.1 Data FSVA 2025 &amp; Bobot'!AA299="","",IF('2.1 Data FSVA 2025 &amp; Bobot'!AA299&lt;'2.4 Prioritas Individu'!AI$7,1,IF('2.1 Data FSVA 2025 &amp; Bobot'!AA299&lt;'2.4 Prioritas Individu'!AI$8,2,IF('2.1 Data FSVA 2025 &amp; Bobot'!AA299&lt;'2.4 Prioritas Individu'!AI$9,3,IF('2.1 Data FSVA 2025 &amp; Bobot'!AA299&lt;'2.4 Prioritas Individu'!AI$10,4,IF('2.1 Data FSVA 2025 &amp; Bobot'!AA299&lt;'2.4 Prioritas Individu'!AI$11,5,6))))))</f>
        <v/>
      </c>
      <c r="R299" s="64" t="str">
        <f>IF('2.1 Data FSVA 2025 &amp; Bobot'!AC299="","",IF('2.1 Data FSVA 2025 &amp; Bobot'!AC299&gt;='2.4 Prioritas Individu'!AJ$7,1,IF('2.1 Data FSVA 2025 &amp; Bobot'!AC299&gt;='2.4 Prioritas Individu'!AJ$8,2,IF('2.1 Data FSVA 2025 &amp; Bobot'!AC299&gt;='2.4 Prioritas Individu'!AJ$9,3,4))))</f>
        <v/>
      </c>
      <c r="S299" s="4" t="str">
        <f>'2.3 Indeks &amp; Cut off Komposit'!U303</f>
        <v>-</v>
      </c>
      <c r="T299" s="1" t="str">
        <f t="shared" si="8"/>
        <v>-</v>
      </c>
      <c r="U299" s="64" t="str">
        <f t="shared" si="9"/>
        <v>-</v>
      </c>
    </row>
    <row r="300" spans="1:21" x14ac:dyDescent="0.3">
      <c r="A300" s="1" t="str">
        <f>IF('2.1 Data FSVA 2025 &amp; Bobot'!A300="","",'2.1 Data FSVA 2025 &amp; Bobot'!A300)</f>
        <v/>
      </c>
      <c r="B300" s="2" t="str">
        <f>IF('2.1 Data FSVA 2025 &amp; Bobot'!B300="","",'2.1 Data FSVA 2025 &amp; Bobot'!B300)</f>
        <v/>
      </c>
      <c r="C300" s="1" t="str">
        <f>IF('2.1 Data FSVA 2025 &amp; Bobot'!C300="","",'2.1 Data FSVA 2025 &amp; Bobot'!C300)</f>
        <v/>
      </c>
      <c r="D300" s="1" t="str">
        <f>IF('2.1 Data FSVA 2025 &amp; Bobot'!D300="","",'2.1 Data FSVA 2025 &amp; Bobot'!D300)</f>
        <v/>
      </c>
      <c r="E300" s="1" t="str">
        <f>IF('2.1 Data FSVA 2025 &amp; Bobot'!E300="","",'2.1 Data FSVA 2025 &amp; Bobot'!E300)</f>
        <v/>
      </c>
      <c r="F300" s="2" t="str">
        <f>IF('2.1 Data FSVA 2025 &amp; Bobot'!F300="","",'2.1 Data FSVA 2025 &amp; Bobot'!F300)</f>
        <v/>
      </c>
      <c r="G300" s="64" t="str">
        <f>IF('2.1 Data FSVA 2025 &amp; Bobot'!G300="","",IF('2.1 Data FSVA 2025 &amp; Bobot'!G300&gt;='2.4 Prioritas Individu'!$Y$7,1,IF('2.1 Data FSVA 2025 &amp; Bobot'!G300&gt;='2.4 Prioritas Individu'!$Y$8,2,IF('2.1 Data FSVA 2025 &amp; Bobot'!G300&gt;='2.4 Prioritas Individu'!$Y$9,3,IF('2.1 Data FSVA 2025 &amp; Bobot'!G300&gt;='2.4 Prioritas Individu'!$Y$10,4,IF('2.1 Data FSVA 2025 &amp; Bobot'!G300&gt;='2.4 Prioritas Individu'!$Y$11,5,6))))))</f>
        <v/>
      </c>
      <c r="H300" s="64" t="str">
        <f>IF('2.1 Data FSVA 2025 &amp; Bobot'!I300="","",IF('2.1 Data FSVA 2025 &amp; Bobot'!I300&lt;'2.4 Prioritas Individu'!$Z$7,1,IF('2.1 Data FSVA 2025 &amp; Bobot'!I300&lt;'2.4 Prioritas Individu'!$Z$8,2,IF('2.1 Data FSVA 2025 &amp; Bobot'!I300&lt;'2.4 Prioritas Individu'!$Z$9,3,IF('2.1 Data FSVA 2025 &amp; Bobot'!I300&lt;'2.4 Prioritas Individu'!$Z$10,4,IF('2.1 Data FSVA 2025 &amp; Bobot'!I300&lt;'2.4 Prioritas Individu'!$Z$11,5,6))))))</f>
        <v/>
      </c>
      <c r="I300" s="64" t="str">
        <f>IF('2.1 Data FSVA 2025 &amp; Bobot'!K300="","",IF('2.1 Data FSVA 2025 &amp; Bobot'!K300&lt;'2.4 Prioritas Individu'!AA$7,1,IF('2.1 Data FSVA 2025 &amp; Bobot'!K300&lt;'2.4 Prioritas Individu'!AA$8,2,IF('2.1 Data FSVA 2025 &amp; Bobot'!K300&lt;'2.4 Prioritas Individu'!AA$9,3,IF('2.1 Data FSVA 2025 &amp; Bobot'!K300&lt;'2.4 Prioritas Individu'!AA$10,4,IF('2.1 Data FSVA 2025 &amp; Bobot'!K300&lt;'2.4 Prioritas Individu'!AA$11,5,6))))))</f>
        <v/>
      </c>
      <c r="J300" s="64" t="str">
        <f>IF('2.1 Data FSVA 2025 &amp; Bobot'!M300="","",IF('2.1 Data FSVA 2025 &amp; Bobot'!M300&lt;'2.4 Prioritas Individu'!AB$7,1,IF('2.1 Data FSVA 2025 &amp; Bobot'!M300&lt;'2.4 Prioritas Individu'!AB$8,2,IF('2.1 Data FSVA 2025 &amp; Bobot'!M300&lt;'2.4 Prioritas Individu'!AB$9,3,IF('2.1 Data FSVA 2025 &amp; Bobot'!M300&lt;'2.4 Prioritas Individu'!AB$10,4,IF('2.1 Data FSVA 2025 &amp; Bobot'!M300&lt;'2.4 Prioritas Individu'!AB$11,5,6))))))</f>
        <v/>
      </c>
      <c r="K300" s="64" t="str">
        <f>IF('2.1 Data FSVA 2025 &amp; Bobot'!O300="","",IF('2.1 Data FSVA 2025 &amp; Bobot'!O300&gt;='2.4 Prioritas Individu'!AC$7,1,IF('2.1 Data FSVA 2025 &amp; Bobot'!O300&gt;='2.4 Prioritas Individu'!AC$8,2,IF('2.1 Data FSVA 2025 &amp; Bobot'!O300&gt;='2.4 Prioritas Individu'!AC$9,3,IF('2.1 Data FSVA 2025 &amp; Bobot'!O300&gt;='2.4 Prioritas Individu'!AC$10,4,IF('2.1 Data FSVA 2025 &amp; Bobot'!O300&gt;='2.4 Prioritas Individu'!AC$11,5,6))))))</f>
        <v/>
      </c>
      <c r="L300" s="64" t="str">
        <f>IF('2.1 Data FSVA 2025 &amp; Bobot'!Q300="","",IF('2.1 Data FSVA 2025 &amp; Bobot'!Q300&gt;='2.4 Prioritas Individu'!AD$7,1,IF('2.1 Data FSVA 2025 &amp; Bobot'!Q300&gt;='2.4 Prioritas Individu'!AD$8,2,IF('2.1 Data FSVA 2025 &amp; Bobot'!Q300&gt;='2.4 Prioritas Individu'!AD$9,3,IF('2.1 Data FSVA 2025 &amp; Bobot'!Q300&gt;='2.4 Prioritas Individu'!AD$10,4,IF('2.1 Data FSVA 2025 &amp; Bobot'!Q300&gt;='2.4 Prioritas Individu'!AD$11,5,6))))))</f>
        <v/>
      </c>
      <c r="M300" s="64" t="str">
        <f>IF('2.1 Data FSVA 2025 &amp; Bobot'!S300="","",IF('2.1 Data FSVA 2025 &amp; Bobot'!S300&gt;='2.4 Prioritas Individu'!AE$7,1,IF('2.1 Data FSVA 2025 &amp; Bobot'!S300&gt;='2.4 Prioritas Individu'!AE$8,2,IF('2.1 Data FSVA 2025 &amp; Bobot'!S300&gt;='2.4 Prioritas Individu'!AE$9,3,IF('2.1 Data FSVA 2025 &amp; Bobot'!S300&gt;='2.4 Prioritas Individu'!AE$10,4,IF('2.1 Data FSVA 2025 &amp; Bobot'!S300&gt;='2.4 Prioritas Individu'!AE$11,5,6))))))</f>
        <v/>
      </c>
      <c r="N300" s="64" t="str">
        <f>IF('2.1 Data FSVA 2025 &amp; Bobot'!U300="","",IF('2.1 Data FSVA 2025 &amp; Bobot'!U300&lt;'2.4 Prioritas Individu'!AF$7,1,IF('2.1 Data FSVA 2025 &amp; Bobot'!U300&lt;'2.4 Prioritas Individu'!AF$8,2,IF('2.1 Data FSVA 2025 &amp; Bobot'!U300&lt;'2.4 Prioritas Individu'!AF$9,3,IF('2.1 Data FSVA 2025 &amp; Bobot'!U300&lt;'2.4 Prioritas Individu'!AF$10,4,IF('2.1 Data FSVA 2025 &amp; Bobot'!U300&lt;'2.4 Prioritas Individu'!AF$11,5,6))))))</f>
        <v/>
      </c>
      <c r="O300" s="64" t="str">
        <f>IF('2.1 Data FSVA 2025 &amp; Bobot'!W300="","",IF('2.1 Data FSVA 2025 &amp; Bobot'!W300&gt;='2.4 Prioritas Individu'!AG$7,1,IF('2.1 Data FSVA 2025 &amp; Bobot'!W300&gt;='2.4 Prioritas Individu'!AG$8,2,IF('2.1 Data FSVA 2025 &amp; Bobot'!W300&gt;='2.4 Prioritas Individu'!AG$9,3,IF('2.1 Data FSVA 2025 &amp; Bobot'!W300&gt;='2.4 Prioritas Individu'!AG$10,4,IF('2.1 Data FSVA 2025 &amp; Bobot'!W300&gt;='2.4 Prioritas Individu'!AG$11,5,6))))))</f>
        <v/>
      </c>
      <c r="P300" s="64" t="str">
        <f>IF('2.1 Data FSVA 2025 &amp; Bobot'!Y300="","",IF('2.1 Data FSVA 2025 &amp; Bobot'!Y300&lt;'2.4 Prioritas Individu'!AH$7,1,IF('2.1 Data FSVA 2025 &amp; Bobot'!Y300&lt;'2.4 Prioritas Individu'!AH$8,2,IF('2.1 Data FSVA 2025 &amp; Bobot'!Y300&lt;'2.4 Prioritas Individu'!AH$9,3,IF('2.1 Data FSVA 2025 &amp; Bobot'!Y300&lt;'2.4 Prioritas Individu'!AH$10,4,IF('2.1 Data FSVA 2025 &amp; Bobot'!Y300&lt;'2.4 Prioritas Individu'!AH$11,5,6))))))</f>
        <v/>
      </c>
      <c r="Q300" s="64" t="str">
        <f>IF('2.1 Data FSVA 2025 &amp; Bobot'!AA300="","",IF('2.1 Data FSVA 2025 &amp; Bobot'!AA300&lt;'2.4 Prioritas Individu'!AI$7,1,IF('2.1 Data FSVA 2025 &amp; Bobot'!AA300&lt;'2.4 Prioritas Individu'!AI$8,2,IF('2.1 Data FSVA 2025 &amp; Bobot'!AA300&lt;'2.4 Prioritas Individu'!AI$9,3,IF('2.1 Data FSVA 2025 &amp; Bobot'!AA300&lt;'2.4 Prioritas Individu'!AI$10,4,IF('2.1 Data FSVA 2025 &amp; Bobot'!AA300&lt;'2.4 Prioritas Individu'!AI$11,5,6))))))</f>
        <v/>
      </c>
      <c r="R300" s="64" t="str">
        <f>IF('2.1 Data FSVA 2025 &amp; Bobot'!AC300="","",IF('2.1 Data FSVA 2025 &amp; Bobot'!AC300&gt;='2.4 Prioritas Individu'!AJ$7,1,IF('2.1 Data FSVA 2025 &amp; Bobot'!AC300&gt;='2.4 Prioritas Individu'!AJ$8,2,IF('2.1 Data FSVA 2025 &amp; Bobot'!AC300&gt;='2.4 Prioritas Individu'!AJ$9,3,4))))</f>
        <v/>
      </c>
      <c r="S300" s="4" t="str">
        <f>'2.3 Indeks &amp; Cut off Komposit'!U304</f>
        <v>-</v>
      </c>
      <c r="T300" s="1" t="str">
        <f t="shared" si="8"/>
        <v>-</v>
      </c>
      <c r="U300" s="64" t="str">
        <f t="shared" si="9"/>
        <v>-</v>
      </c>
    </row>
    <row r="301" spans="1:21" x14ac:dyDescent="0.3">
      <c r="A301" s="1" t="str">
        <f>IF('2.1 Data FSVA 2025 &amp; Bobot'!A301="","",'2.1 Data FSVA 2025 &amp; Bobot'!A301)</f>
        <v/>
      </c>
      <c r="B301" s="2" t="str">
        <f>IF('2.1 Data FSVA 2025 &amp; Bobot'!B301="","",'2.1 Data FSVA 2025 &amp; Bobot'!B301)</f>
        <v/>
      </c>
      <c r="C301" s="1" t="str">
        <f>IF('2.1 Data FSVA 2025 &amp; Bobot'!C301="","",'2.1 Data FSVA 2025 &amp; Bobot'!C301)</f>
        <v/>
      </c>
      <c r="D301" s="1" t="str">
        <f>IF('2.1 Data FSVA 2025 &amp; Bobot'!D301="","",'2.1 Data FSVA 2025 &amp; Bobot'!D301)</f>
        <v/>
      </c>
      <c r="E301" s="1" t="str">
        <f>IF('2.1 Data FSVA 2025 &amp; Bobot'!E301="","",'2.1 Data FSVA 2025 &amp; Bobot'!E301)</f>
        <v/>
      </c>
      <c r="F301" s="2" t="str">
        <f>IF('2.1 Data FSVA 2025 &amp; Bobot'!F301="","",'2.1 Data FSVA 2025 &amp; Bobot'!F301)</f>
        <v/>
      </c>
      <c r="G301" s="64" t="str">
        <f>IF('2.1 Data FSVA 2025 &amp; Bobot'!G301="","",IF('2.1 Data FSVA 2025 &amp; Bobot'!G301&gt;='2.4 Prioritas Individu'!$Y$7,1,IF('2.1 Data FSVA 2025 &amp; Bobot'!G301&gt;='2.4 Prioritas Individu'!$Y$8,2,IF('2.1 Data FSVA 2025 &amp; Bobot'!G301&gt;='2.4 Prioritas Individu'!$Y$9,3,IF('2.1 Data FSVA 2025 &amp; Bobot'!G301&gt;='2.4 Prioritas Individu'!$Y$10,4,IF('2.1 Data FSVA 2025 &amp; Bobot'!G301&gt;='2.4 Prioritas Individu'!$Y$11,5,6))))))</f>
        <v/>
      </c>
      <c r="H301" s="64" t="str">
        <f>IF('2.1 Data FSVA 2025 &amp; Bobot'!I301="","",IF('2.1 Data FSVA 2025 &amp; Bobot'!I301&lt;'2.4 Prioritas Individu'!$Z$7,1,IF('2.1 Data FSVA 2025 &amp; Bobot'!I301&lt;'2.4 Prioritas Individu'!$Z$8,2,IF('2.1 Data FSVA 2025 &amp; Bobot'!I301&lt;'2.4 Prioritas Individu'!$Z$9,3,IF('2.1 Data FSVA 2025 &amp; Bobot'!I301&lt;'2.4 Prioritas Individu'!$Z$10,4,IF('2.1 Data FSVA 2025 &amp; Bobot'!I301&lt;'2.4 Prioritas Individu'!$Z$11,5,6))))))</f>
        <v/>
      </c>
      <c r="I301" s="64" t="str">
        <f>IF('2.1 Data FSVA 2025 &amp; Bobot'!K301="","",IF('2.1 Data FSVA 2025 &amp; Bobot'!K301&lt;'2.4 Prioritas Individu'!AA$7,1,IF('2.1 Data FSVA 2025 &amp; Bobot'!K301&lt;'2.4 Prioritas Individu'!AA$8,2,IF('2.1 Data FSVA 2025 &amp; Bobot'!K301&lt;'2.4 Prioritas Individu'!AA$9,3,IF('2.1 Data FSVA 2025 &amp; Bobot'!K301&lt;'2.4 Prioritas Individu'!AA$10,4,IF('2.1 Data FSVA 2025 &amp; Bobot'!K301&lt;'2.4 Prioritas Individu'!AA$11,5,6))))))</f>
        <v/>
      </c>
      <c r="J301" s="64" t="str">
        <f>IF('2.1 Data FSVA 2025 &amp; Bobot'!M301="","",IF('2.1 Data FSVA 2025 &amp; Bobot'!M301&lt;'2.4 Prioritas Individu'!AB$7,1,IF('2.1 Data FSVA 2025 &amp; Bobot'!M301&lt;'2.4 Prioritas Individu'!AB$8,2,IF('2.1 Data FSVA 2025 &amp; Bobot'!M301&lt;'2.4 Prioritas Individu'!AB$9,3,IF('2.1 Data FSVA 2025 &amp; Bobot'!M301&lt;'2.4 Prioritas Individu'!AB$10,4,IF('2.1 Data FSVA 2025 &amp; Bobot'!M301&lt;'2.4 Prioritas Individu'!AB$11,5,6))))))</f>
        <v/>
      </c>
      <c r="K301" s="64" t="str">
        <f>IF('2.1 Data FSVA 2025 &amp; Bobot'!O301="","",IF('2.1 Data FSVA 2025 &amp; Bobot'!O301&gt;='2.4 Prioritas Individu'!AC$7,1,IF('2.1 Data FSVA 2025 &amp; Bobot'!O301&gt;='2.4 Prioritas Individu'!AC$8,2,IF('2.1 Data FSVA 2025 &amp; Bobot'!O301&gt;='2.4 Prioritas Individu'!AC$9,3,IF('2.1 Data FSVA 2025 &amp; Bobot'!O301&gt;='2.4 Prioritas Individu'!AC$10,4,IF('2.1 Data FSVA 2025 &amp; Bobot'!O301&gt;='2.4 Prioritas Individu'!AC$11,5,6))))))</f>
        <v/>
      </c>
      <c r="L301" s="64" t="str">
        <f>IF('2.1 Data FSVA 2025 &amp; Bobot'!Q301="","",IF('2.1 Data FSVA 2025 &amp; Bobot'!Q301&gt;='2.4 Prioritas Individu'!AD$7,1,IF('2.1 Data FSVA 2025 &amp; Bobot'!Q301&gt;='2.4 Prioritas Individu'!AD$8,2,IF('2.1 Data FSVA 2025 &amp; Bobot'!Q301&gt;='2.4 Prioritas Individu'!AD$9,3,IF('2.1 Data FSVA 2025 &amp; Bobot'!Q301&gt;='2.4 Prioritas Individu'!AD$10,4,IF('2.1 Data FSVA 2025 &amp; Bobot'!Q301&gt;='2.4 Prioritas Individu'!AD$11,5,6))))))</f>
        <v/>
      </c>
      <c r="M301" s="64" t="str">
        <f>IF('2.1 Data FSVA 2025 &amp; Bobot'!S301="","",IF('2.1 Data FSVA 2025 &amp; Bobot'!S301&gt;='2.4 Prioritas Individu'!AE$7,1,IF('2.1 Data FSVA 2025 &amp; Bobot'!S301&gt;='2.4 Prioritas Individu'!AE$8,2,IF('2.1 Data FSVA 2025 &amp; Bobot'!S301&gt;='2.4 Prioritas Individu'!AE$9,3,IF('2.1 Data FSVA 2025 &amp; Bobot'!S301&gt;='2.4 Prioritas Individu'!AE$10,4,IF('2.1 Data FSVA 2025 &amp; Bobot'!S301&gt;='2.4 Prioritas Individu'!AE$11,5,6))))))</f>
        <v/>
      </c>
      <c r="N301" s="64" t="str">
        <f>IF('2.1 Data FSVA 2025 &amp; Bobot'!U301="","",IF('2.1 Data FSVA 2025 &amp; Bobot'!U301&lt;'2.4 Prioritas Individu'!AF$7,1,IF('2.1 Data FSVA 2025 &amp; Bobot'!U301&lt;'2.4 Prioritas Individu'!AF$8,2,IF('2.1 Data FSVA 2025 &amp; Bobot'!U301&lt;'2.4 Prioritas Individu'!AF$9,3,IF('2.1 Data FSVA 2025 &amp; Bobot'!U301&lt;'2.4 Prioritas Individu'!AF$10,4,IF('2.1 Data FSVA 2025 &amp; Bobot'!U301&lt;'2.4 Prioritas Individu'!AF$11,5,6))))))</f>
        <v/>
      </c>
      <c r="O301" s="64" t="str">
        <f>IF('2.1 Data FSVA 2025 &amp; Bobot'!W301="","",IF('2.1 Data FSVA 2025 &amp; Bobot'!W301&gt;='2.4 Prioritas Individu'!AG$7,1,IF('2.1 Data FSVA 2025 &amp; Bobot'!W301&gt;='2.4 Prioritas Individu'!AG$8,2,IF('2.1 Data FSVA 2025 &amp; Bobot'!W301&gt;='2.4 Prioritas Individu'!AG$9,3,IF('2.1 Data FSVA 2025 &amp; Bobot'!W301&gt;='2.4 Prioritas Individu'!AG$10,4,IF('2.1 Data FSVA 2025 &amp; Bobot'!W301&gt;='2.4 Prioritas Individu'!AG$11,5,6))))))</f>
        <v/>
      </c>
      <c r="P301" s="64" t="str">
        <f>IF('2.1 Data FSVA 2025 &amp; Bobot'!Y301="","",IF('2.1 Data FSVA 2025 &amp; Bobot'!Y301&lt;'2.4 Prioritas Individu'!AH$7,1,IF('2.1 Data FSVA 2025 &amp; Bobot'!Y301&lt;'2.4 Prioritas Individu'!AH$8,2,IF('2.1 Data FSVA 2025 &amp; Bobot'!Y301&lt;'2.4 Prioritas Individu'!AH$9,3,IF('2.1 Data FSVA 2025 &amp; Bobot'!Y301&lt;'2.4 Prioritas Individu'!AH$10,4,IF('2.1 Data FSVA 2025 &amp; Bobot'!Y301&lt;'2.4 Prioritas Individu'!AH$11,5,6))))))</f>
        <v/>
      </c>
      <c r="Q301" s="64" t="str">
        <f>IF('2.1 Data FSVA 2025 &amp; Bobot'!AA301="","",IF('2.1 Data FSVA 2025 &amp; Bobot'!AA301&lt;'2.4 Prioritas Individu'!AI$7,1,IF('2.1 Data FSVA 2025 &amp; Bobot'!AA301&lt;'2.4 Prioritas Individu'!AI$8,2,IF('2.1 Data FSVA 2025 &amp; Bobot'!AA301&lt;'2.4 Prioritas Individu'!AI$9,3,IF('2.1 Data FSVA 2025 &amp; Bobot'!AA301&lt;'2.4 Prioritas Individu'!AI$10,4,IF('2.1 Data FSVA 2025 &amp; Bobot'!AA301&lt;'2.4 Prioritas Individu'!AI$11,5,6))))))</f>
        <v/>
      </c>
      <c r="R301" s="64" t="str">
        <f>IF('2.1 Data FSVA 2025 &amp; Bobot'!AC301="","",IF('2.1 Data FSVA 2025 &amp; Bobot'!AC301&gt;='2.4 Prioritas Individu'!AJ$7,1,IF('2.1 Data FSVA 2025 &amp; Bobot'!AC301&gt;='2.4 Prioritas Individu'!AJ$8,2,IF('2.1 Data FSVA 2025 &amp; Bobot'!AC301&gt;='2.4 Prioritas Individu'!AJ$9,3,4))))</f>
        <v/>
      </c>
      <c r="S301" s="4" t="str">
        <f>'2.3 Indeks &amp; Cut off Komposit'!U305</f>
        <v>-</v>
      </c>
      <c r="T301" s="1" t="str">
        <f t="shared" si="8"/>
        <v>-</v>
      </c>
      <c r="U301" s="64" t="str">
        <f t="shared" si="9"/>
        <v>-</v>
      </c>
    </row>
    <row r="302" spans="1:21" x14ac:dyDescent="0.3">
      <c r="A302" s="1" t="str">
        <f>IF('2.1 Data FSVA 2025 &amp; Bobot'!A302="","",'2.1 Data FSVA 2025 &amp; Bobot'!A302)</f>
        <v/>
      </c>
      <c r="B302" s="2" t="str">
        <f>IF('2.1 Data FSVA 2025 &amp; Bobot'!B302="","",'2.1 Data FSVA 2025 &amp; Bobot'!B302)</f>
        <v/>
      </c>
      <c r="C302" s="1" t="str">
        <f>IF('2.1 Data FSVA 2025 &amp; Bobot'!C302="","",'2.1 Data FSVA 2025 &amp; Bobot'!C302)</f>
        <v/>
      </c>
      <c r="D302" s="1" t="str">
        <f>IF('2.1 Data FSVA 2025 &amp; Bobot'!D302="","",'2.1 Data FSVA 2025 &amp; Bobot'!D302)</f>
        <v/>
      </c>
      <c r="E302" s="1" t="str">
        <f>IF('2.1 Data FSVA 2025 &amp; Bobot'!E302="","",'2.1 Data FSVA 2025 &amp; Bobot'!E302)</f>
        <v/>
      </c>
      <c r="F302" s="2" t="str">
        <f>IF('2.1 Data FSVA 2025 &amp; Bobot'!F302="","",'2.1 Data FSVA 2025 &amp; Bobot'!F302)</f>
        <v/>
      </c>
      <c r="G302" s="64" t="str">
        <f>IF('2.1 Data FSVA 2025 &amp; Bobot'!G302="","",IF('2.1 Data FSVA 2025 &amp; Bobot'!G302&gt;='2.4 Prioritas Individu'!$Y$7,1,IF('2.1 Data FSVA 2025 &amp; Bobot'!G302&gt;='2.4 Prioritas Individu'!$Y$8,2,IF('2.1 Data FSVA 2025 &amp; Bobot'!G302&gt;='2.4 Prioritas Individu'!$Y$9,3,IF('2.1 Data FSVA 2025 &amp; Bobot'!G302&gt;='2.4 Prioritas Individu'!$Y$10,4,IF('2.1 Data FSVA 2025 &amp; Bobot'!G302&gt;='2.4 Prioritas Individu'!$Y$11,5,6))))))</f>
        <v/>
      </c>
      <c r="H302" s="64" t="str">
        <f>IF('2.1 Data FSVA 2025 &amp; Bobot'!I302="","",IF('2.1 Data FSVA 2025 &amp; Bobot'!I302&lt;'2.4 Prioritas Individu'!$Z$7,1,IF('2.1 Data FSVA 2025 &amp; Bobot'!I302&lt;'2.4 Prioritas Individu'!$Z$8,2,IF('2.1 Data FSVA 2025 &amp; Bobot'!I302&lt;'2.4 Prioritas Individu'!$Z$9,3,IF('2.1 Data FSVA 2025 &amp; Bobot'!I302&lt;'2.4 Prioritas Individu'!$Z$10,4,IF('2.1 Data FSVA 2025 &amp; Bobot'!I302&lt;'2.4 Prioritas Individu'!$Z$11,5,6))))))</f>
        <v/>
      </c>
      <c r="I302" s="64" t="str">
        <f>IF('2.1 Data FSVA 2025 &amp; Bobot'!K302="","",IF('2.1 Data FSVA 2025 &amp; Bobot'!K302&lt;'2.4 Prioritas Individu'!AA$7,1,IF('2.1 Data FSVA 2025 &amp; Bobot'!K302&lt;'2.4 Prioritas Individu'!AA$8,2,IF('2.1 Data FSVA 2025 &amp; Bobot'!K302&lt;'2.4 Prioritas Individu'!AA$9,3,IF('2.1 Data FSVA 2025 &amp; Bobot'!K302&lt;'2.4 Prioritas Individu'!AA$10,4,IF('2.1 Data FSVA 2025 &amp; Bobot'!K302&lt;'2.4 Prioritas Individu'!AA$11,5,6))))))</f>
        <v/>
      </c>
      <c r="J302" s="64" t="str">
        <f>IF('2.1 Data FSVA 2025 &amp; Bobot'!M302="","",IF('2.1 Data FSVA 2025 &amp; Bobot'!M302&lt;'2.4 Prioritas Individu'!AB$7,1,IF('2.1 Data FSVA 2025 &amp; Bobot'!M302&lt;'2.4 Prioritas Individu'!AB$8,2,IF('2.1 Data FSVA 2025 &amp; Bobot'!M302&lt;'2.4 Prioritas Individu'!AB$9,3,IF('2.1 Data FSVA 2025 &amp; Bobot'!M302&lt;'2.4 Prioritas Individu'!AB$10,4,IF('2.1 Data FSVA 2025 &amp; Bobot'!M302&lt;'2.4 Prioritas Individu'!AB$11,5,6))))))</f>
        <v/>
      </c>
      <c r="K302" s="64" t="str">
        <f>IF('2.1 Data FSVA 2025 &amp; Bobot'!O302="","",IF('2.1 Data FSVA 2025 &amp; Bobot'!O302&gt;='2.4 Prioritas Individu'!AC$7,1,IF('2.1 Data FSVA 2025 &amp; Bobot'!O302&gt;='2.4 Prioritas Individu'!AC$8,2,IF('2.1 Data FSVA 2025 &amp; Bobot'!O302&gt;='2.4 Prioritas Individu'!AC$9,3,IF('2.1 Data FSVA 2025 &amp; Bobot'!O302&gt;='2.4 Prioritas Individu'!AC$10,4,IF('2.1 Data FSVA 2025 &amp; Bobot'!O302&gt;='2.4 Prioritas Individu'!AC$11,5,6))))))</f>
        <v/>
      </c>
      <c r="L302" s="64" t="str">
        <f>IF('2.1 Data FSVA 2025 &amp; Bobot'!Q302="","",IF('2.1 Data FSVA 2025 &amp; Bobot'!Q302&gt;='2.4 Prioritas Individu'!AD$7,1,IF('2.1 Data FSVA 2025 &amp; Bobot'!Q302&gt;='2.4 Prioritas Individu'!AD$8,2,IF('2.1 Data FSVA 2025 &amp; Bobot'!Q302&gt;='2.4 Prioritas Individu'!AD$9,3,IF('2.1 Data FSVA 2025 &amp; Bobot'!Q302&gt;='2.4 Prioritas Individu'!AD$10,4,IF('2.1 Data FSVA 2025 &amp; Bobot'!Q302&gt;='2.4 Prioritas Individu'!AD$11,5,6))))))</f>
        <v/>
      </c>
      <c r="M302" s="64" t="str">
        <f>IF('2.1 Data FSVA 2025 &amp; Bobot'!S302="","",IF('2.1 Data FSVA 2025 &amp; Bobot'!S302&gt;='2.4 Prioritas Individu'!AE$7,1,IF('2.1 Data FSVA 2025 &amp; Bobot'!S302&gt;='2.4 Prioritas Individu'!AE$8,2,IF('2.1 Data FSVA 2025 &amp; Bobot'!S302&gt;='2.4 Prioritas Individu'!AE$9,3,IF('2.1 Data FSVA 2025 &amp; Bobot'!S302&gt;='2.4 Prioritas Individu'!AE$10,4,IF('2.1 Data FSVA 2025 &amp; Bobot'!S302&gt;='2.4 Prioritas Individu'!AE$11,5,6))))))</f>
        <v/>
      </c>
      <c r="N302" s="64" t="str">
        <f>IF('2.1 Data FSVA 2025 &amp; Bobot'!U302="","",IF('2.1 Data FSVA 2025 &amp; Bobot'!U302&lt;'2.4 Prioritas Individu'!AF$7,1,IF('2.1 Data FSVA 2025 &amp; Bobot'!U302&lt;'2.4 Prioritas Individu'!AF$8,2,IF('2.1 Data FSVA 2025 &amp; Bobot'!U302&lt;'2.4 Prioritas Individu'!AF$9,3,IF('2.1 Data FSVA 2025 &amp; Bobot'!U302&lt;'2.4 Prioritas Individu'!AF$10,4,IF('2.1 Data FSVA 2025 &amp; Bobot'!U302&lt;'2.4 Prioritas Individu'!AF$11,5,6))))))</f>
        <v/>
      </c>
      <c r="O302" s="64" t="str">
        <f>IF('2.1 Data FSVA 2025 &amp; Bobot'!W302="","",IF('2.1 Data FSVA 2025 &amp; Bobot'!W302&gt;='2.4 Prioritas Individu'!AG$7,1,IF('2.1 Data FSVA 2025 &amp; Bobot'!W302&gt;='2.4 Prioritas Individu'!AG$8,2,IF('2.1 Data FSVA 2025 &amp; Bobot'!W302&gt;='2.4 Prioritas Individu'!AG$9,3,IF('2.1 Data FSVA 2025 &amp; Bobot'!W302&gt;='2.4 Prioritas Individu'!AG$10,4,IF('2.1 Data FSVA 2025 &amp; Bobot'!W302&gt;='2.4 Prioritas Individu'!AG$11,5,6))))))</f>
        <v/>
      </c>
      <c r="P302" s="64" t="str">
        <f>IF('2.1 Data FSVA 2025 &amp; Bobot'!Y302="","",IF('2.1 Data FSVA 2025 &amp; Bobot'!Y302&lt;'2.4 Prioritas Individu'!AH$7,1,IF('2.1 Data FSVA 2025 &amp; Bobot'!Y302&lt;'2.4 Prioritas Individu'!AH$8,2,IF('2.1 Data FSVA 2025 &amp; Bobot'!Y302&lt;'2.4 Prioritas Individu'!AH$9,3,IF('2.1 Data FSVA 2025 &amp; Bobot'!Y302&lt;'2.4 Prioritas Individu'!AH$10,4,IF('2.1 Data FSVA 2025 &amp; Bobot'!Y302&lt;'2.4 Prioritas Individu'!AH$11,5,6))))))</f>
        <v/>
      </c>
      <c r="Q302" s="64" t="str">
        <f>IF('2.1 Data FSVA 2025 &amp; Bobot'!AA302="","",IF('2.1 Data FSVA 2025 &amp; Bobot'!AA302&lt;'2.4 Prioritas Individu'!AI$7,1,IF('2.1 Data FSVA 2025 &amp; Bobot'!AA302&lt;'2.4 Prioritas Individu'!AI$8,2,IF('2.1 Data FSVA 2025 &amp; Bobot'!AA302&lt;'2.4 Prioritas Individu'!AI$9,3,IF('2.1 Data FSVA 2025 &amp; Bobot'!AA302&lt;'2.4 Prioritas Individu'!AI$10,4,IF('2.1 Data FSVA 2025 &amp; Bobot'!AA302&lt;'2.4 Prioritas Individu'!AI$11,5,6))))))</f>
        <v/>
      </c>
      <c r="R302" s="64" t="str">
        <f>IF('2.1 Data FSVA 2025 &amp; Bobot'!AC302="","",IF('2.1 Data FSVA 2025 &amp; Bobot'!AC302&gt;='2.4 Prioritas Individu'!AJ$7,1,IF('2.1 Data FSVA 2025 &amp; Bobot'!AC302&gt;='2.4 Prioritas Individu'!AJ$8,2,IF('2.1 Data FSVA 2025 &amp; Bobot'!AC302&gt;='2.4 Prioritas Individu'!AJ$9,3,4))))</f>
        <v/>
      </c>
      <c r="S302" s="4" t="str">
        <f>'2.3 Indeks &amp; Cut off Komposit'!U306</f>
        <v>-</v>
      </c>
      <c r="T302" s="1" t="str">
        <f t="shared" si="8"/>
        <v>-</v>
      </c>
      <c r="U302" s="64" t="str">
        <f t="shared" si="9"/>
        <v>-</v>
      </c>
    </row>
    <row r="303" spans="1:21" x14ac:dyDescent="0.3">
      <c r="A303" s="1" t="str">
        <f>IF('2.1 Data FSVA 2025 &amp; Bobot'!A303="","",'2.1 Data FSVA 2025 &amp; Bobot'!A303)</f>
        <v/>
      </c>
      <c r="B303" s="2" t="str">
        <f>IF('2.1 Data FSVA 2025 &amp; Bobot'!B303="","",'2.1 Data FSVA 2025 &amp; Bobot'!B303)</f>
        <v/>
      </c>
      <c r="C303" s="1" t="str">
        <f>IF('2.1 Data FSVA 2025 &amp; Bobot'!C303="","",'2.1 Data FSVA 2025 &amp; Bobot'!C303)</f>
        <v/>
      </c>
      <c r="D303" s="1" t="str">
        <f>IF('2.1 Data FSVA 2025 &amp; Bobot'!D303="","",'2.1 Data FSVA 2025 &amp; Bobot'!D303)</f>
        <v/>
      </c>
      <c r="E303" s="1" t="str">
        <f>IF('2.1 Data FSVA 2025 &amp; Bobot'!E303="","",'2.1 Data FSVA 2025 &amp; Bobot'!E303)</f>
        <v/>
      </c>
      <c r="F303" s="2" t="str">
        <f>IF('2.1 Data FSVA 2025 &amp; Bobot'!F303="","",'2.1 Data FSVA 2025 &amp; Bobot'!F303)</f>
        <v/>
      </c>
      <c r="G303" s="64" t="str">
        <f>IF('2.1 Data FSVA 2025 &amp; Bobot'!G303="","",IF('2.1 Data FSVA 2025 &amp; Bobot'!G303&gt;='2.4 Prioritas Individu'!$Y$7,1,IF('2.1 Data FSVA 2025 &amp; Bobot'!G303&gt;='2.4 Prioritas Individu'!$Y$8,2,IF('2.1 Data FSVA 2025 &amp; Bobot'!G303&gt;='2.4 Prioritas Individu'!$Y$9,3,IF('2.1 Data FSVA 2025 &amp; Bobot'!G303&gt;='2.4 Prioritas Individu'!$Y$10,4,IF('2.1 Data FSVA 2025 &amp; Bobot'!G303&gt;='2.4 Prioritas Individu'!$Y$11,5,6))))))</f>
        <v/>
      </c>
      <c r="H303" s="64" t="str">
        <f>IF('2.1 Data FSVA 2025 &amp; Bobot'!I303="","",IF('2.1 Data FSVA 2025 &amp; Bobot'!I303&lt;'2.4 Prioritas Individu'!$Z$7,1,IF('2.1 Data FSVA 2025 &amp; Bobot'!I303&lt;'2.4 Prioritas Individu'!$Z$8,2,IF('2.1 Data FSVA 2025 &amp; Bobot'!I303&lt;'2.4 Prioritas Individu'!$Z$9,3,IF('2.1 Data FSVA 2025 &amp; Bobot'!I303&lt;'2.4 Prioritas Individu'!$Z$10,4,IF('2.1 Data FSVA 2025 &amp; Bobot'!I303&lt;'2.4 Prioritas Individu'!$Z$11,5,6))))))</f>
        <v/>
      </c>
      <c r="I303" s="64" t="str">
        <f>IF('2.1 Data FSVA 2025 &amp; Bobot'!K303="","",IF('2.1 Data FSVA 2025 &amp; Bobot'!K303&lt;'2.4 Prioritas Individu'!AA$7,1,IF('2.1 Data FSVA 2025 &amp; Bobot'!K303&lt;'2.4 Prioritas Individu'!AA$8,2,IF('2.1 Data FSVA 2025 &amp; Bobot'!K303&lt;'2.4 Prioritas Individu'!AA$9,3,IF('2.1 Data FSVA 2025 &amp; Bobot'!K303&lt;'2.4 Prioritas Individu'!AA$10,4,IF('2.1 Data FSVA 2025 &amp; Bobot'!K303&lt;'2.4 Prioritas Individu'!AA$11,5,6))))))</f>
        <v/>
      </c>
      <c r="J303" s="64" t="str">
        <f>IF('2.1 Data FSVA 2025 &amp; Bobot'!M303="","",IF('2.1 Data FSVA 2025 &amp; Bobot'!M303&lt;'2.4 Prioritas Individu'!AB$7,1,IF('2.1 Data FSVA 2025 &amp; Bobot'!M303&lt;'2.4 Prioritas Individu'!AB$8,2,IF('2.1 Data FSVA 2025 &amp; Bobot'!M303&lt;'2.4 Prioritas Individu'!AB$9,3,IF('2.1 Data FSVA 2025 &amp; Bobot'!M303&lt;'2.4 Prioritas Individu'!AB$10,4,IF('2.1 Data FSVA 2025 &amp; Bobot'!M303&lt;'2.4 Prioritas Individu'!AB$11,5,6))))))</f>
        <v/>
      </c>
      <c r="K303" s="64" t="str">
        <f>IF('2.1 Data FSVA 2025 &amp; Bobot'!O303="","",IF('2.1 Data FSVA 2025 &amp; Bobot'!O303&gt;='2.4 Prioritas Individu'!AC$7,1,IF('2.1 Data FSVA 2025 &amp; Bobot'!O303&gt;='2.4 Prioritas Individu'!AC$8,2,IF('2.1 Data FSVA 2025 &amp; Bobot'!O303&gt;='2.4 Prioritas Individu'!AC$9,3,IF('2.1 Data FSVA 2025 &amp; Bobot'!O303&gt;='2.4 Prioritas Individu'!AC$10,4,IF('2.1 Data FSVA 2025 &amp; Bobot'!O303&gt;='2.4 Prioritas Individu'!AC$11,5,6))))))</f>
        <v/>
      </c>
      <c r="L303" s="64" t="str">
        <f>IF('2.1 Data FSVA 2025 &amp; Bobot'!Q303="","",IF('2.1 Data FSVA 2025 &amp; Bobot'!Q303&gt;='2.4 Prioritas Individu'!AD$7,1,IF('2.1 Data FSVA 2025 &amp; Bobot'!Q303&gt;='2.4 Prioritas Individu'!AD$8,2,IF('2.1 Data FSVA 2025 &amp; Bobot'!Q303&gt;='2.4 Prioritas Individu'!AD$9,3,IF('2.1 Data FSVA 2025 &amp; Bobot'!Q303&gt;='2.4 Prioritas Individu'!AD$10,4,IF('2.1 Data FSVA 2025 &amp; Bobot'!Q303&gt;='2.4 Prioritas Individu'!AD$11,5,6))))))</f>
        <v/>
      </c>
      <c r="M303" s="64" t="str">
        <f>IF('2.1 Data FSVA 2025 &amp; Bobot'!S303="","",IF('2.1 Data FSVA 2025 &amp; Bobot'!S303&gt;='2.4 Prioritas Individu'!AE$7,1,IF('2.1 Data FSVA 2025 &amp; Bobot'!S303&gt;='2.4 Prioritas Individu'!AE$8,2,IF('2.1 Data FSVA 2025 &amp; Bobot'!S303&gt;='2.4 Prioritas Individu'!AE$9,3,IF('2.1 Data FSVA 2025 &amp; Bobot'!S303&gt;='2.4 Prioritas Individu'!AE$10,4,IF('2.1 Data FSVA 2025 &amp; Bobot'!S303&gt;='2.4 Prioritas Individu'!AE$11,5,6))))))</f>
        <v/>
      </c>
      <c r="N303" s="64" t="str">
        <f>IF('2.1 Data FSVA 2025 &amp; Bobot'!U303="","",IF('2.1 Data FSVA 2025 &amp; Bobot'!U303&lt;'2.4 Prioritas Individu'!AF$7,1,IF('2.1 Data FSVA 2025 &amp; Bobot'!U303&lt;'2.4 Prioritas Individu'!AF$8,2,IF('2.1 Data FSVA 2025 &amp; Bobot'!U303&lt;'2.4 Prioritas Individu'!AF$9,3,IF('2.1 Data FSVA 2025 &amp; Bobot'!U303&lt;'2.4 Prioritas Individu'!AF$10,4,IF('2.1 Data FSVA 2025 &amp; Bobot'!U303&lt;'2.4 Prioritas Individu'!AF$11,5,6))))))</f>
        <v/>
      </c>
      <c r="O303" s="64" t="str">
        <f>IF('2.1 Data FSVA 2025 &amp; Bobot'!W303="","",IF('2.1 Data FSVA 2025 &amp; Bobot'!W303&gt;='2.4 Prioritas Individu'!AG$7,1,IF('2.1 Data FSVA 2025 &amp; Bobot'!W303&gt;='2.4 Prioritas Individu'!AG$8,2,IF('2.1 Data FSVA 2025 &amp; Bobot'!W303&gt;='2.4 Prioritas Individu'!AG$9,3,IF('2.1 Data FSVA 2025 &amp; Bobot'!W303&gt;='2.4 Prioritas Individu'!AG$10,4,IF('2.1 Data FSVA 2025 &amp; Bobot'!W303&gt;='2.4 Prioritas Individu'!AG$11,5,6))))))</f>
        <v/>
      </c>
      <c r="P303" s="64" t="str">
        <f>IF('2.1 Data FSVA 2025 &amp; Bobot'!Y303="","",IF('2.1 Data FSVA 2025 &amp; Bobot'!Y303&lt;'2.4 Prioritas Individu'!AH$7,1,IF('2.1 Data FSVA 2025 &amp; Bobot'!Y303&lt;'2.4 Prioritas Individu'!AH$8,2,IF('2.1 Data FSVA 2025 &amp; Bobot'!Y303&lt;'2.4 Prioritas Individu'!AH$9,3,IF('2.1 Data FSVA 2025 &amp; Bobot'!Y303&lt;'2.4 Prioritas Individu'!AH$10,4,IF('2.1 Data FSVA 2025 &amp; Bobot'!Y303&lt;'2.4 Prioritas Individu'!AH$11,5,6))))))</f>
        <v/>
      </c>
      <c r="Q303" s="64" t="str">
        <f>IF('2.1 Data FSVA 2025 &amp; Bobot'!AA303="","",IF('2.1 Data FSVA 2025 &amp; Bobot'!AA303&lt;'2.4 Prioritas Individu'!AI$7,1,IF('2.1 Data FSVA 2025 &amp; Bobot'!AA303&lt;'2.4 Prioritas Individu'!AI$8,2,IF('2.1 Data FSVA 2025 &amp; Bobot'!AA303&lt;'2.4 Prioritas Individu'!AI$9,3,IF('2.1 Data FSVA 2025 &amp; Bobot'!AA303&lt;'2.4 Prioritas Individu'!AI$10,4,IF('2.1 Data FSVA 2025 &amp; Bobot'!AA303&lt;'2.4 Prioritas Individu'!AI$11,5,6))))))</f>
        <v/>
      </c>
      <c r="R303" s="64" t="str">
        <f>IF('2.1 Data FSVA 2025 &amp; Bobot'!AC303="","",IF('2.1 Data FSVA 2025 &amp; Bobot'!AC303&gt;='2.4 Prioritas Individu'!AJ$7,1,IF('2.1 Data FSVA 2025 &amp; Bobot'!AC303&gt;='2.4 Prioritas Individu'!AJ$8,2,IF('2.1 Data FSVA 2025 &amp; Bobot'!AC303&gt;='2.4 Prioritas Individu'!AJ$9,3,4))))</f>
        <v/>
      </c>
      <c r="S303" s="4" t="str">
        <f>'2.3 Indeks &amp; Cut off Komposit'!U307</f>
        <v>-</v>
      </c>
      <c r="T303" s="1" t="str">
        <f t="shared" si="8"/>
        <v>-</v>
      </c>
      <c r="U303" s="64" t="str">
        <f t="shared" si="9"/>
        <v>-</v>
      </c>
    </row>
    <row r="304" spans="1:21" x14ac:dyDescent="0.3">
      <c r="A304" s="1" t="str">
        <f>IF('2.1 Data FSVA 2025 &amp; Bobot'!A304="","",'2.1 Data FSVA 2025 &amp; Bobot'!A304)</f>
        <v/>
      </c>
      <c r="B304" s="2" t="str">
        <f>IF('2.1 Data FSVA 2025 &amp; Bobot'!B304="","",'2.1 Data FSVA 2025 &amp; Bobot'!B304)</f>
        <v/>
      </c>
      <c r="C304" s="1" t="str">
        <f>IF('2.1 Data FSVA 2025 &amp; Bobot'!C304="","",'2.1 Data FSVA 2025 &amp; Bobot'!C304)</f>
        <v/>
      </c>
      <c r="D304" s="1" t="str">
        <f>IF('2.1 Data FSVA 2025 &amp; Bobot'!D304="","",'2.1 Data FSVA 2025 &amp; Bobot'!D304)</f>
        <v/>
      </c>
      <c r="E304" s="1" t="str">
        <f>IF('2.1 Data FSVA 2025 &amp; Bobot'!E304="","",'2.1 Data FSVA 2025 &amp; Bobot'!E304)</f>
        <v/>
      </c>
      <c r="F304" s="2" t="str">
        <f>IF('2.1 Data FSVA 2025 &amp; Bobot'!F304="","",'2.1 Data FSVA 2025 &amp; Bobot'!F304)</f>
        <v/>
      </c>
      <c r="G304" s="64" t="str">
        <f>IF('2.1 Data FSVA 2025 &amp; Bobot'!G304="","",IF('2.1 Data FSVA 2025 &amp; Bobot'!G304&gt;='2.4 Prioritas Individu'!$Y$7,1,IF('2.1 Data FSVA 2025 &amp; Bobot'!G304&gt;='2.4 Prioritas Individu'!$Y$8,2,IF('2.1 Data FSVA 2025 &amp; Bobot'!G304&gt;='2.4 Prioritas Individu'!$Y$9,3,IF('2.1 Data FSVA 2025 &amp; Bobot'!G304&gt;='2.4 Prioritas Individu'!$Y$10,4,IF('2.1 Data FSVA 2025 &amp; Bobot'!G304&gt;='2.4 Prioritas Individu'!$Y$11,5,6))))))</f>
        <v/>
      </c>
      <c r="H304" s="64" t="str">
        <f>IF('2.1 Data FSVA 2025 &amp; Bobot'!I304="","",IF('2.1 Data FSVA 2025 &amp; Bobot'!I304&lt;'2.4 Prioritas Individu'!$Z$7,1,IF('2.1 Data FSVA 2025 &amp; Bobot'!I304&lt;'2.4 Prioritas Individu'!$Z$8,2,IF('2.1 Data FSVA 2025 &amp; Bobot'!I304&lt;'2.4 Prioritas Individu'!$Z$9,3,IF('2.1 Data FSVA 2025 &amp; Bobot'!I304&lt;'2.4 Prioritas Individu'!$Z$10,4,IF('2.1 Data FSVA 2025 &amp; Bobot'!I304&lt;'2.4 Prioritas Individu'!$Z$11,5,6))))))</f>
        <v/>
      </c>
      <c r="I304" s="64" t="str">
        <f>IF('2.1 Data FSVA 2025 &amp; Bobot'!K304="","",IF('2.1 Data FSVA 2025 &amp; Bobot'!K304&lt;'2.4 Prioritas Individu'!AA$7,1,IF('2.1 Data FSVA 2025 &amp; Bobot'!K304&lt;'2.4 Prioritas Individu'!AA$8,2,IF('2.1 Data FSVA 2025 &amp; Bobot'!K304&lt;'2.4 Prioritas Individu'!AA$9,3,IF('2.1 Data FSVA 2025 &amp; Bobot'!K304&lt;'2.4 Prioritas Individu'!AA$10,4,IF('2.1 Data FSVA 2025 &amp; Bobot'!K304&lt;'2.4 Prioritas Individu'!AA$11,5,6))))))</f>
        <v/>
      </c>
      <c r="J304" s="64" t="str">
        <f>IF('2.1 Data FSVA 2025 &amp; Bobot'!M304="","",IF('2.1 Data FSVA 2025 &amp; Bobot'!M304&lt;'2.4 Prioritas Individu'!AB$7,1,IF('2.1 Data FSVA 2025 &amp; Bobot'!M304&lt;'2.4 Prioritas Individu'!AB$8,2,IF('2.1 Data FSVA 2025 &amp; Bobot'!M304&lt;'2.4 Prioritas Individu'!AB$9,3,IF('2.1 Data FSVA 2025 &amp; Bobot'!M304&lt;'2.4 Prioritas Individu'!AB$10,4,IF('2.1 Data FSVA 2025 &amp; Bobot'!M304&lt;'2.4 Prioritas Individu'!AB$11,5,6))))))</f>
        <v/>
      </c>
      <c r="K304" s="64" t="str">
        <f>IF('2.1 Data FSVA 2025 &amp; Bobot'!O304="","",IF('2.1 Data FSVA 2025 &amp; Bobot'!O304&gt;='2.4 Prioritas Individu'!AC$7,1,IF('2.1 Data FSVA 2025 &amp; Bobot'!O304&gt;='2.4 Prioritas Individu'!AC$8,2,IF('2.1 Data FSVA 2025 &amp; Bobot'!O304&gt;='2.4 Prioritas Individu'!AC$9,3,IF('2.1 Data FSVA 2025 &amp; Bobot'!O304&gt;='2.4 Prioritas Individu'!AC$10,4,IF('2.1 Data FSVA 2025 &amp; Bobot'!O304&gt;='2.4 Prioritas Individu'!AC$11,5,6))))))</f>
        <v/>
      </c>
      <c r="L304" s="64" t="str">
        <f>IF('2.1 Data FSVA 2025 &amp; Bobot'!Q304="","",IF('2.1 Data FSVA 2025 &amp; Bobot'!Q304&gt;='2.4 Prioritas Individu'!AD$7,1,IF('2.1 Data FSVA 2025 &amp; Bobot'!Q304&gt;='2.4 Prioritas Individu'!AD$8,2,IF('2.1 Data FSVA 2025 &amp; Bobot'!Q304&gt;='2.4 Prioritas Individu'!AD$9,3,IF('2.1 Data FSVA 2025 &amp; Bobot'!Q304&gt;='2.4 Prioritas Individu'!AD$10,4,IF('2.1 Data FSVA 2025 &amp; Bobot'!Q304&gt;='2.4 Prioritas Individu'!AD$11,5,6))))))</f>
        <v/>
      </c>
      <c r="M304" s="64" t="str">
        <f>IF('2.1 Data FSVA 2025 &amp; Bobot'!S304="","",IF('2.1 Data FSVA 2025 &amp; Bobot'!S304&gt;='2.4 Prioritas Individu'!AE$7,1,IF('2.1 Data FSVA 2025 &amp; Bobot'!S304&gt;='2.4 Prioritas Individu'!AE$8,2,IF('2.1 Data FSVA 2025 &amp; Bobot'!S304&gt;='2.4 Prioritas Individu'!AE$9,3,IF('2.1 Data FSVA 2025 &amp; Bobot'!S304&gt;='2.4 Prioritas Individu'!AE$10,4,IF('2.1 Data FSVA 2025 &amp; Bobot'!S304&gt;='2.4 Prioritas Individu'!AE$11,5,6))))))</f>
        <v/>
      </c>
      <c r="N304" s="64" t="str">
        <f>IF('2.1 Data FSVA 2025 &amp; Bobot'!U304="","",IF('2.1 Data FSVA 2025 &amp; Bobot'!U304&lt;'2.4 Prioritas Individu'!AF$7,1,IF('2.1 Data FSVA 2025 &amp; Bobot'!U304&lt;'2.4 Prioritas Individu'!AF$8,2,IF('2.1 Data FSVA 2025 &amp; Bobot'!U304&lt;'2.4 Prioritas Individu'!AF$9,3,IF('2.1 Data FSVA 2025 &amp; Bobot'!U304&lt;'2.4 Prioritas Individu'!AF$10,4,IF('2.1 Data FSVA 2025 &amp; Bobot'!U304&lt;'2.4 Prioritas Individu'!AF$11,5,6))))))</f>
        <v/>
      </c>
      <c r="O304" s="64" t="str">
        <f>IF('2.1 Data FSVA 2025 &amp; Bobot'!W304="","",IF('2.1 Data FSVA 2025 &amp; Bobot'!W304&gt;='2.4 Prioritas Individu'!AG$7,1,IF('2.1 Data FSVA 2025 &amp; Bobot'!W304&gt;='2.4 Prioritas Individu'!AG$8,2,IF('2.1 Data FSVA 2025 &amp; Bobot'!W304&gt;='2.4 Prioritas Individu'!AG$9,3,IF('2.1 Data FSVA 2025 &amp; Bobot'!W304&gt;='2.4 Prioritas Individu'!AG$10,4,IF('2.1 Data FSVA 2025 &amp; Bobot'!W304&gt;='2.4 Prioritas Individu'!AG$11,5,6))))))</f>
        <v/>
      </c>
      <c r="P304" s="64" t="str">
        <f>IF('2.1 Data FSVA 2025 &amp; Bobot'!Y304="","",IF('2.1 Data FSVA 2025 &amp; Bobot'!Y304&lt;'2.4 Prioritas Individu'!AH$7,1,IF('2.1 Data FSVA 2025 &amp; Bobot'!Y304&lt;'2.4 Prioritas Individu'!AH$8,2,IF('2.1 Data FSVA 2025 &amp; Bobot'!Y304&lt;'2.4 Prioritas Individu'!AH$9,3,IF('2.1 Data FSVA 2025 &amp; Bobot'!Y304&lt;'2.4 Prioritas Individu'!AH$10,4,IF('2.1 Data FSVA 2025 &amp; Bobot'!Y304&lt;'2.4 Prioritas Individu'!AH$11,5,6))))))</f>
        <v/>
      </c>
      <c r="Q304" s="64" t="str">
        <f>IF('2.1 Data FSVA 2025 &amp; Bobot'!AA304="","",IF('2.1 Data FSVA 2025 &amp; Bobot'!AA304&lt;'2.4 Prioritas Individu'!AI$7,1,IF('2.1 Data FSVA 2025 &amp; Bobot'!AA304&lt;'2.4 Prioritas Individu'!AI$8,2,IF('2.1 Data FSVA 2025 &amp; Bobot'!AA304&lt;'2.4 Prioritas Individu'!AI$9,3,IF('2.1 Data FSVA 2025 &amp; Bobot'!AA304&lt;'2.4 Prioritas Individu'!AI$10,4,IF('2.1 Data FSVA 2025 &amp; Bobot'!AA304&lt;'2.4 Prioritas Individu'!AI$11,5,6))))))</f>
        <v/>
      </c>
      <c r="R304" s="64" t="str">
        <f>IF('2.1 Data FSVA 2025 &amp; Bobot'!AC304="","",IF('2.1 Data FSVA 2025 &amp; Bobot'!AC304&gt;='2.4 Prioritas Individu'!AJ$7,1,IF('2.1 Data FSVA 2025 &amp; Bobot'!AC304&gt;='2.4 Prioritas Individu'!AJ$8,2,IF('2.1 Data FSVA 2025 &amp; Bobot'!AC304&gt;='2.4 Prioritas Individu'!AJ$9,3,4))))</f>
        <v/>
      </c>
      <c r="S304" s="4" t="str">
        <f>'2.3 Indeks &amp; Cut off Komposit'!U308</f>
        <v>-</v>
      </c>
      <c r="T304" s="1" t="str">
        <f t="shared" si="8"/>
        <v>-</v>
      </c>
      <c r="U304" s="64" t="str">
        <f t="shared" si="9"/>
        <v>-</v>
      </c>
    </row>
    <row r="305" spans="1:21" x14ac:dyDescent="0.3">
      <c r="A305" s="1" t="str">
        <f>IF('2.1 Data FSVA 2025 &amp; Bobot'!A305="","",'2.1 Data FSVA 2025 &amp; Bobot'!A305)</f>
        <v/>
      </c>
      <c r="B305" s="2" t="str">
        <f>IF('2.1 Data FSVA 2025 &amp; Bobot'!B305="","",'2.1 Data FSVA 2025 &amp; Bobot'!B305)</f>
        <v/>
      </c>
      <c r="C305" s="1" t="str">
        <f>IF('2.1 Data FSVA 2025 &amp; Bobot'!C305="","",'2.1 Data FSVA 2025 &amp; Bobot'!C305)</f>
        <v/>
      </c>
      <c r="D305" s="1" t="str">
        <f>IF('2.1 Data FSVA 2025 &amp; Bobot'!D305="","",'2.1 Data FSVA 2025 &amp; Bobot'!D305)</f>
        <v/>
      </c>
      <c r="E305" s="1" t="str">
        <f>IF('2.1 Data FSVA 2025 &amp; Bobot'!E305="","",'2.1 Data FSVA 2025 &amp; Bobot'!E305)</f>
        <v/>
      </c>
      <c r="F305" s="2" t="str">
        <f>IF('2.1 Data FSVA 2025 &amp; Bobot'!F305="","",'2.1 Data FSVA 2025 &amp; Bobot'!F305)</f>
        <v/>
      </c>
      <c r="G305" s="64" t="str">
        <f>IF('2.1 Data FSVA 2025 &amp; Bobot'!G305="","",IF('2.1 Data FSVA 2025 &amp; Bobot'!G305&gt;='2.4 Prioritas Individu'!$Y$7,1,IF('2.1 Data FSVA 2025 &amp; Bobot'!G305&gt;='2.4 Prioritas Individu'!$Y$8,2,IF('2.1 Data FSVA 2025 &amp; Bobot'!G305&gt;='2.4 Prioritas Individu'!$Y$9,3,IF('2.1 Data FSVA 2025 &amp; Bobot'!G305&gt;='2.4 Prioritas Individu'!$Y$10,4,IF('2.1 Data FSVA 2025 &amp; Bobot'!G305&gt;='2.4 Prioritas Individu'!$Y$11,5,6))))))</f>
        <v/>
      </c>
      <c r="H305" s="64" t="str">
        <f>IF('2.1 Data FSVA 2025 &amp; Bobot'!I305="","",IF('2.1 Data FSVA 2025 &amp; Bobot'!I305&lt;'2.4 Prioritas Individu'!$Z$7,1,IF('2.1 Data FSVA 2025 &amp; Bobot'!I305&lt;'2.4 Prioritas Individu'!$Z$8,2,IF('2.1 Data FSVA 2025 &amp; Bobot'!I305&lt;'2.4 Prioritas Individu'!$Z$9,3,IF('2.1 Data FSVA 2025 &amp; Bobot'!I305&lt;'2.4 Prioritas Individu'!$Z$10,4,IF('2.1 Data FSVA 2025 &amp; Bobot'!I305&lt;'2.4 Prioritas Individu'!$Z$11,5,6))))))</f>
        <v/>
      </c>
      <c r="I305" s="64" t="str">
        <f>IF('2.1 Data FSVA 2025 &amp; Bobot'!K305="","",IF('2.1 Data FSVA 2025 &amp; Bobot'!K305&lt;'2.4 Prioritas Individu'!AA$7,1,IF('2.1 Data FSVA 2025 &amp; Bobot'!K305&lt;'2.4 Prioritas Individu'!AA$8,2,IF('2.1 Data FSVA 2025 &amp; Bobot'!K305&lt;'2.4 Prioritas Individu'!AA$9,3,IF('2.1 Data FSVA 2025 &amp; Bobot'!K305&lt;'2.4 Prioritas Individu'!AA$10,4,IF('2.1 Data FSVA 2025 &amp; Bobot'!K305&lt;'2.4 Prioritas Individu'!AA$11,5,6))))))</f>
        <v/>
      </c>
      <c r="J305" s="64" t="str">
        <f>IF('2.1 Data FSVA 2025 &amp; Bobot'!M305="","",IF('2.1 Data FSVA 2025 &amp; Bobot'!M305&lt;'2.4 Prioritas Individu'!AB$7,1,IF('2.1 Data FSVA 2025 &amp; Bobot'!M305&lt;'2.4 Prioritas Individu'!AB$8,2,IF('2.1 Data FSVA 2025 &amp; Bobot'!M305&lt;'2.4 Prioritas Individu'!AB$9,3,IF('2.1 Data FSVA 2025 &amp; Bobot'!M305&lt;'2.4 Prioritas Individu'!AB$10,4,IF('2.1 Data FSVA 2025 &amp; Bobot'!M305&lt;'2.4 Prioritas Individu'!AB$11,5,6))))))</f>
        <v/>
      </c>
      <c r="K305" s="64" t="str">
        <f>IF('2.1 Data FSVA 2025 &amp; Bobot'!O305="","",IF('2.1 Data FSVA 2025 &amp; Bobot'!O305&gt;='2.4 Prioritas Individu'!AC$7,1,IF('2.1 Data FSVA 2025 &amp; Bobot'!O305&gt;='2.4 Prioritas Individu'!AC$8,2,IF('2.1 Data FSVA 2025 &amp; Bobot'!O305&gt;='2.4 Prioritas Individu'!AC$9,3,IF('2.1 Data FSVA 2025 &amp; Bobot'!O305&gt;='2.4 Prioritas Individu'!AC$10,4,IF('2.1 Data FSVA 2025 &amp; Bobot'!O305&gt;='2.4 Prioritas Individu'!AC$11,5,6))))))</f>
        <v/>
      </c>
      <c r="L305" s="64" t="str">
        <f>IF('2.1 Data FSVA 2025 &amp; Bobot'!Q305="","",IF('2.1 Data FSVA 2025 &amp; Bobot'!Q305&gt;='2.4 Prioritas Individu'!AD$7,1,IF('2.1 Data FSVA 2025 &amp; Bobot'!Q305&gt;='2.4 Prioritas Individu'!AD$8,2,IF('2.1 Data FSVA 2025 &amp; Bobot'!Q305&gt;='2.4 Prioritas Individu'!AD$9,3,IF('2.1 Data FSVA 2025 &amp; Bobot'!Q305&gt;='2.4 Prioritas Individu'!AD$10,4,IF('2.1 Data FSVA 2025 &amp; Bobot'!Q305&gt;='2.4 Prioritas Individu'!AD$11,5,6))))))</f>
        <v/>
      </c>
      <c r="M305" s="64" t="str">
        <f>IF('2.1 Data FSVA 2025 &amp; Bobot'!S305="","",IF('2.1 Data FSVA 2025 &amp; Bobot'!S305&gt;='2.4 Prioritas Individu'!AE$7,1,IF('2.1 Data FSVA 2025 &amp; Bobot'!S305&gt;='2.4 Prioritas Individu'!AE$8,2,IF('2.1 Data FSVA 2025 &amp; Bobot'!S305&gt;='2.4 Prioritas Individu'!AE$9,3,IF('2.1 Data FSVA 2025 &amp; Bobot'!S305&gt;='2.4 Prioritas Individu'!AE$10,4,IF('2.1 Data FSVA 2025 &amp; Bobot'!S305&gt;='2.4 Prioritas Individu'!AE$11,5,6))))))</f>
        <v/>
      </c>
      <c r="N305" s="64" t="str">
        <f>IF('2.1 Data FSVA 2025 &amp; Bobot'!U305="","",IF('2.1 Data FSVA 2025 &amp; Bobot'!U305&lt;'2.4 Prioritas Individu'!AF$7,1,IF('2.1 Data FSVA 2025 &amp; Bobot'!U305&lt;'2.4 Prioritas Individu'!AF$8,2,IF('2.1 Data FSVA 2025 &amp; Bobot'!U305&lt;'2.4 Prioritas Individu'!AF$9,3,IF('2.1 Data FSVA 2025 &amp; Bobot'!U305&lt;'2.4 Prioritas Individu'!AF$10,4,IF('2.1 Data FSVA 2025 &amp; Bobot'!U305&lt;'2.4 Prioritas Individu'!AF$11,5,6))))))</f>
        <v/>
      </c>
      <c r="O305" s="64" t="str">
        <f>IF('2.1 Data FSVA 2025 &amp; Bobot'!W305="","",IF('2.1 Data FSVA 2025 &amp; Bobot'!W305&gt;='2.4 Prioritas Individu'!AG$7,1,IF('2.1 Data FSVA 2025 &amp; Bobot'!W305&gt;='2.4 Prioritas Individu'!AG$8,2,IF('2.1 Data FSVA 2025 &amp; Bobot'!W305&gt;='2.4 Prioritas Individu'!AG$9,3,IF('2.1 Data FSVA 2025 &amp; Bobot'!W305&gt;='2.4 Prioritas Individu'!AG$10,4,IF('2.1 Data FSVA 2025 &amp; Bobot'!W305&gt;='2.4 Prioritas Individu'!AG$11,5,6))))))</f>
        <v/>
      </c>
      <c r="P305" s="64" t="str">
        <f>IF('2.1 Data FSVA 2025 &amp; Bobot'!Y305="","",IF('2.1 Data FSVA 2025 &amp; Bobot'!Y305&lt;'2.4 Prioritas Individu'!AH$7,1,IF('2.1 Data FSVA 2025 &amp; Bobot'!Y305&lt;'2.4 Prioritas Individu'!AH$8,2,IF('2.1 Data FSVA 2025 &amp; Bobot'!Y305&lt;'2.4 Prioritas Individu'!AH$9,3,IF('2.1 Data FSVA 2025 &amp; Bobot'!Y305&lt;'2.4 Prioritas Individu'!AH$10,4,IF('2.1 Data FSVA 2025 &amp; Bobot'!Y305&lt;'2.4 Prioritas Individu'!AH$11,5,6))))))</f>
        <v/>
      </c>
      <c r="Q305" s="64" t="str">
        <f>IF('2.1 Data FSVA 2025 &amp; Bobot'!AA305="","",IF('2.1 Data FSVA 2025 &amp; Bobot'!AA305&lt;'2.4 Prioritas Individu'!AI$7,1,IF('2.1 Data FSVA 2025 &amp; Bobot'!AA305&lt;'2.4 Prioritas Individu'!AI$8,2,IF('2.1 Data FSVA 2025 &amp; Bobot'!AA305&lt;'2.4 Prioritas Individu'!AI$9,3,IF('2.1 Data FSVA 2025 &amp; Bobot'!AA305&lt;'2.4 Prioritas Individu'!AI$10,4,IF('2.1 Data FSVA 2025 &amp; Bobot'!AA305&lt;'2.4 Prioritas Individu'!AI$11,5,6))))))</f>
        <v/>
      </c>
      <c r="R305" s="64" t="str">
        <f>IF('2.1 Data FSVA 2025 &amp; Bobot'!AC305="","",IF('2.1 Data FSVA 2025 &amp; Bobot'!AC305&gt;='2.4 Prioritas Individu'!AJ$7,1,IF('2.1 Data FSVA 2025 &amp; Bobot'!AC305&gt;='2.4 Prioritas Individu'!AJ$8,2,IF('2.1 Data FSVA 2025 &amp; Bobot'!AC305&gt;='2.4 Prioritas Individu'!AJ$9,3,4))))</f>
        <v/>
      </c>
      <c r="S305" s="4" t="str">
        <f>'2.3 Indeks &amp; Cut off Komposit'!U309</f>
        <v>-</v>
      </c>
      <c r="T305" s="1" t="str">
        <f t="shared" si="8"/>
        <v>-</v>
      </c>
      <c r="U305" s="64" t="str">
        <f t="shared" si="9"/>
        <v>-</v>
      </c>
    </row>
    <row r="306" spans="1:21" x14ac:dyDescent="0.3">
      <c r="A306" s="1" t="str">
        <f>IF('2.1 Data FSVA 2025 &amp; Bobot'!A306="","",'2.1 Data FSVA 2025 &amp; Bobot'!A306)</f>
        <v/>
      </c>
      <c r="B306" s="2" t="str">
        <f>IF('2.1 Data FSVA 2025 &amp; Bobot'!B306="","",'2.1 Data FSVA 2025 &amp; Bobot'!B306)</f>
        <v/>
      </c>
      <c r="C306" s="1" t="str">
        <f>IF('2.1 Data FSVA 2025 &amp; Bobot'!C306="","",'2.1 Data FSVA 2025 &amp; Bobot'!C306)</f>
        <v/>
      </c>
      <c r="D306" s="1" t="str">
        <f>IF('2.1 Data FSVA 2025 &amp; Bobot'!D306="","",'2.1 Data FSVA 2025 &amp; Bobot'!D306)</f>
        <v/>
      </c>
      <c r="E306" s="1" t="str">
        <f>IF('2.1 Data FSVA 2025 &amp; Bobot'!E306="","",'2.1 Data FSVA 2025 &amp; Bobot'!E306)</f>
        <v/>
      </c>
      <c r="F306" s="2" t="str">
        <f>IF('2.1 Data FSVA 2025 &amp; Bobot'!F306="","",'2.1 Data FSVA 2025 &amp; Bobot'!F306)</f>
        <v/>
      </c>
      <c r="G306" s="64" t="str">
        <f>IF('2.1 Data FSVA 2025 &amp; Bobot'!G306="","",IF('2.1 Data FSVA 2025 &amp; Bobot'!G306&gt;='2.4 Prioritas Individu'!$Y$7,1,IF('2.1 Data FSVA 2025 &amp; Bobot'!G306&gt;='2.4 Prioritas Individu'!$Y$8,2,IF('2.1 Data FSVA 2025 &amp; Bobot'!G306&gt;='2.4 Prioritas Individu'!$Y$9,3,IF('2.1 Data FSVA 2025 &amp; Bobot'!G306&gt;='2.4 Prioritas Individu'!$Y$10,4,IF('2.1 Data FSVA 2025 &amp; Bobot'!G306&gt;='2.4 Prioritas Individu'!$Y$11,5,6))))))</f>
        <v/>
      </c>
      <c r="H306" s="64" t="str">
        <f>IF('2.1 Data FSVA 2025 &amp; Bobot'!I306="","",IF('2.1 Data FSVA 2025 &amp; Bobot'!I306&lt;'2.4 Prioritas Individu'!$Z$7,1,IF('2.1 Data FSVA 2025 &amp; Bobot'!I306&lt;'2.4 Prioritas Individu'!$Z$8,2,IF('2.1 Data FSVA 2025 &amp; Bobot'!I306&lt;'2.4 Prioritas Individu'!$Z$9,3,IF('2.1 Data FSVA 2025 &amp; Bobot'!I306&lt;'2.4 Prioritas Individu'!$Z$10,4,IF('2.1 Data FSVA 2025 &amp; Bobot'!I306&lt;'2.4 Prioritas Individu'!$Z$11,5,6))))))</f>
        <v/>
      </c>
      <c r="I306" s="64" t="str">
        <f>IF('2.1 Data FSVA 2025 &amp; Bobot'!K306="","",IF('2.1 Data FSVA 2025 &amp; Bobot'!K306&lt;'2.4 Prioritas Individu'!AA$7,1,IF('2.1 Data FSVA 2025 &amp; Bobot'!K306&lt;'2.4 Prioritas Individu'!AA$8,2,IF('2.1 Data FSVA 2025 &amp; Bobot'!K306&lt;'2.4 Prioritas Individu'!AA$9,3,IF('2.1 Data FSVA 2025 &amp; Bobot'!K306&lt;'2.4 Prioritas Individu'!AA$10,4,IF('2.1 Data FSVA 2025 &amp; Bobot'!K306&lt;'2.4 Prioritas Individu'!AA$11,5,6))))))</f>
        <v/>
      </c>
      <c r="J306" s="64" t="str">
        <f>IF('2.1 Data FSVA 2025 &amp; Bobot'!M306="","",IF('2.1 Data FSVA 2025 &amp; Bobot'!M306&lt;'2.4 Prioritas Individu'!AB$7,1,IF('2.1 Data FSVA 2025 &amp; Bobot'!M306&lt;'2.4 Prioritas Individu'!AB$8,2,IF('2.1 Data FSVA 2025 &amp; Bobot'!M306&lt;'2.4 Prioritas Individu'!AB$9,3,IF('2.1 Data FSVA 2025 &amp; Bobot'!M306&lt;'2.4 Prioritas Individu'!AB$10,4,IF('2.1 Data FSVA 2025 &amp; Bobot'!M306&lt;'2.4 Prioritas Individu'!AB$11,5,6))))))</f>
        <v/>
      </c>
      <c r="K306" s="64" t="str">
        <f>IF('2.1 Data FSVA 2025 &amp; Bobot'!O306="","",IF('2.1 Data FSVA 2025 &amp; Bobot'!O306&gt;='2.4 Prioritas Individu'!AC$7,1,IF('2.1 Data FSVA 2025 &amp; Bobot'!O306&gt;='2.4 Prioritas Individu'!AC$8,2,IF('2.1 Data FSVA 2025 &amp; Bobot'!O306&gt;='2.4 Prioritas Individu'!AC$9,3,IF('2.1 Data FSVA 2025 &amp; Bobot'!O306&gt;='2.4 Prioritas Individu'!AC$10,4,IF('2.1 Data FSVA 2025 &amp; Bobot'!O306&gt;='2.4 Prioritas Individu'!AC$11,5,6))))))</f>
        <v/>
      </c>
      <c r="L306" s="64" t="str">
        <f>IF('2.1 Data FSVA 2025 &amp; Bobot'!Q306="","",IF('2.1 Data FSVA 2025 &amp; Bobot'!Q306&gt;='2.4 Prioritas Individu'!AD$7,1,IF('2.1 Data FSVA 2025 &amp; Bobot'!Q306&gt;='2.4 Prioritas Individu'!AD$8,2,IF('2.1 Data FSVA 2025 &amp; Bobot'!Q306&gt;='2.4 Prioritas Individu'!AD$9,3,IF('2.1 Data FSVA 2025 &amp; Bobot'!Q306&gt;='2.4 Prioritas Individu'!AD$10,4,IF('2.1 Data FSVA 2025 &amp; Bobot'!Q306&gt;='2.4 Prioritas Individu'!AD$11,5,6))))))</f>
        <v/>
      </c>
      <c r="M306" s="64" t="str">
        <f>IF('2.1 Data FSVA 2025 &amp; Bobot'!S306="","",IF('2.1 Data FSVA 2025 &amp; Bobot'!S306&gt;='2.4 Prioritas Individu'!AE$7,1,IF('2.1 Data FSVA 2025 &amp; Bobot'!S306&gt;='2.4 Prioritas Individu'!AE$8,2,IF('2.1 Data FSVA 2025 &amp; Bobot'!S306&gt;='2.4 Prioritas Individu'!AE$9,3,IF('2.1 Data FSVA 2025 &amp; Bobot'!S306&gt;='2.4 Prioritas Individu'!AE$10,4,IF('2.1 Data FSVA 2025 &amp; Bobot'!S306&gt;='2.4 Prioritas Individu'!AE$11,5,6))))))</f>
        <v/>
      </c>
      <c r="N306" s="64" t="str">
        <f>IF('2.1 Data FSVA 2025 &amp; Bobot'!U306="","",IF('2.1 Data FSVA 2025 &amp; Bobot'!U306&lt;'2.4 Prioritas Individu'!AF$7,1,IF('2.1 Data FSVA 2025 &amp; Bobot'!U306&lt;'2.4 Prioritas Individu'!AF$8,2,IF('2.1 Data FSVA 2025 &amp; Bobot'!U306&lt;'2.4 Prioritas Individu'!AF$9,3,IF('2.1 Data FSVA 2025 &amp; Bobot'!U306&lt;'2.4 Prioritas Individu'!AF$10,4,IF('2.1 Data FSVA 2025 &amp; Bobot'!U306&lt;'2.4 Prioritas Individu'!AF$11,5,6))))))</f>
        <v/>
      </c>
      <c r="O306" s="64" t="str">
        <f>IF('2.1 Data FSVA 2025 &amp; Bobot'!W306="","",IF('2.1 Data FSVA 2025 &amp; Bobot'!W306&gt;='2.4 Prioritas Individu'!AG$7,1,IF('2.1 Data FSVA 2025 &amp; Bobot'!W306&gt;='2.4 Prioritas Individu'!AG$8,2,IF('2.1 Data FSVA 2025 &amp; Bobot'!W306&gt;='2.4 Prioritas Individu'!AG$9,3,IF('2.1 Data FSVA 2025 &amp; Bobot'!W306&gt;='2.4 Prioritas Individu'!AG$10,4,IF('2.1 Data FSVA 2025 &amp; Bobot'!W306&gt;='2.4 Prioritas Individu'!AG$11,5,6))))))</f>
        <v/>
      </c>
      <c r="P306" s="64" t="str">
        <f>IF('2.1 Data FSVA 2025 &amp; Bobot'!Y306="","",IF('2.1 Data FSVA 2025 &amp; Bobot'!Y306&lt;'2.4 Prioritas Individu'!AH$7,1,IF('2.1 Data FSVA 2025 &amp; Bobot'!Y306&lt;'2.4 Prioritas Individu'!AH$8,2,IF('2.1 Data FSVA 2025 &amp; Bobot'!Y306&lt;'2.4 Prioritas Individu'!AH$9,3,IF('2.1 Data FSVA 2025 &amp; Bobot'!Y306&lt;'2.4 Prioritas Individu'!AH$10,4,IF('2.1 Data FSVA 2025 &amp; Bobot'!Y306&lt;'2.4 Prioritas Individu'!AH$11,5,6))))))</f>
        <v/>
      </c>
      <c r="Q306" s="64" t="str">
        <f>IF('2.1 Data FSVA 2025 &amp; Bobot'!AA306="","",IF('2.1 Data FSVA 2025 &amp; Bobot'!AA306&lt;'2.4 Prioritas Individu'!AI$7,1,IF('2.1 Data FSVA 2025 &amp; Bobot'!AA306&lt;'2.4 Prioritas Individu'!AI$8,2,IF('2.1 Data FSVA 2025 &amp; Bobot'!AA306&lt;'2.4 Prioritas Individu'!AI$9,3,IF('2.1 Data FSVA 2025 &amp; Bobot'!AA306&lt;'2.4 Prioritas Individu'!AI$10,4,IF('2.1 Data FSVA 2025 &amp; Bobot'!AA306&lt;'2.4 Prioritas Individu'!AI$11,5,6))))))</f>
        <v/>
      </c>
      <c r="R306" s="64" t="str">
        <f>IF('2.1 Data FSVA 2025 &amp; Bobot'!AC306="","",IF('2.1 Data FSVA 2025 &amp; Bobot'!AC306&gt;='2.4 Prioritas Individu'!AJ$7,1,IF('2.1 Data FSVA 2025 &amp; Bobot'!AC306&gt;='2.4 Prioritas Individu'!AJ$8,2,IF('2.1 Data FSVA 2025 &amp; Bobot'!AC306&gt;='2.4 Prioritas Individu'!AJ$9,3,4))))</f>
        <v/>
      </c>
      <c r="S306" s="4" t="str">
        <f>'2.3 Indeks &amp; Cut off Komposit'!U310</f>
        <v>-</v>
      </c>
      <c r="T306" s="1" t="str">
        <f t="shared" si="8"/>
        <v>-</v>
      </c>
      <c r="U306" s="64" t="str">
        <f t="shared" si="9"/>
        <v>-</v>
      </c>
    </row>
    <row r="307" spans="1:21" x14ac:dyDescent="0.3">
      <c r="A307" s="1" t="str">
        <f>IF('2.1 Data FSVA 2025 &amp; Bobot'!A307="","",'2.1 Data FSVA 2025 &amp; Bobot'!A307)</f>
        <v/>
      </c>
      <c r="B307" s="2" t="str">
        <f>IF('2.1 Data FSVA 2025 &amp; Bobot'!B307="","",'2.1 Data FSVA 2025 &amp; Bobot'!B307)</f>
        <v/>
      </c>
      <c r="C307" s="1" t="str">
        <f>IF('2.1 Data FSVA 2025 &amp; Bobot'!C307="","",'2.1 Data FSVA 2025 &amp; Bobot'!C307)</f>
        <v/>
      </c>
      <c r="D307" s="1" t="str">
        <f>IF('2.1 Data FSVA 2025 &amp; Bobot'!D307="","",'2.1 Data FSVA 2025 &amp; Bobot'!D307)</f>
        <v/>
      </c>
      <c r="E307" s="1" t="str">
        <f>IF('2.1 Data FSVA 2025 &amp; Bobot'!E307="","",'2.1 Data FSVA 2025 &amp; Bobot'!E307)</f>
        <v/>
      </c>
      <c r="F307" s="2" t="str">
        <f>IF('2.1 Data FSVA 2025 &amp; Bobot'!F307="","",'2.1 Data FSVA 2025 &amp; Bobot'!F307)</f>
        <v/>
      </c>
      <c r="G307" s="64" t="str">
        <f>IF('2.1 Data FSVA 2025 &amp; Bobot'!G307="","",IF('2.1 Data FSVA 2025 &amp; Bobot'!G307&gt;='2.4 Prioritas Individu'!$Y$7,1,IF('2.1 Data FSVA 2025 &amp; Bobot'!G307&gt;='2.4 Prioritas Individu'!$Y$8,2,IF('2.1 Data FSVA 2025 &amp; Bobot'!G307&gt;='2.4 Prioritas Individu'!$Y$9,3,IF('2.1 Data FSVA 2025 &amp; Bobot'!G307&gt;='2.4 Prioritas Individu'!$Y$10,4,IF('2.1 Data FSVA 2025 &amp; Bobot'!G307&gt;='2.4 Prioritas Individu'!$Y$11,5,6))))))</f>
        <v/>
      </c>
      <c r="H307" s="64" t="str">
        <f>IF('2.1 Data FSVA 2025 &amp; Bobot'!I307="","",IF('2.1 Data FSVA 2025 &amp; Bobot'!I307&lt;'2.4 Prioritas Individu'!$Z$7,1,IF('2.1 Data FSVA 2025 &amp; Bobot'!I307&lt;'2.4 Prioritas Individu'!$Z$8,2,IF('2.1 Data FSVA 2025 &amp; Bobot'!I307&lt;'2.4 Prioritas Individu'!$Z$9,3,IF('2.1 Data FSVA 2025 &amp; Bobot'!I307&lt;'2.4 Prioritas Individu'!$Z$10,4,IF('2.1 Data FSVA 2025 &amp; Bobot'!I307&lt;'2.4 Prioritas Individu'!$Z$11,5,6))))))</f>
        <v/>
      </c>
      <c r="I307" s="64" t="str">
        <f>IF('2.1 Data FSVA 2025 &amp; Bobot'!K307="","",IF('2.1 Data FSVA 2025 &amp; Bobot'!K307&lt;'2.4 Prioritas Individu'!AA$7,1,IF('2.1 Data FSVA 2025 &amp; Bobot'!K307&lt;'2.4 Prioritas Individu'!AA$8,2,IF('2.1 Data FSVA 2025 &amp; Bobot'!K307&lt;'2.4 Prioritas Individu'!AA$9,3,IF('2.1 Data FSVA 2025 &amp; Bobot'!K307&lt;'2.4 Prioritas Individu'!AA$10,4,IF('2.1 Data FSVA 2025 &amp; Bobot'!K307&lt;'2.4 Prioritas Individu'!AA$11,5,6))))))</f>
        <v/>
      </c>
      <c r="J307" s="64" t="str">
        <f>IF('2.1 Data FSVA 2025 &amp; Bobot'!M307="","",IF('2.1 Data FSVA 2025 &amp; Bobot'!M307&lt;'2.4 Prioritas Individu'!AB$7,1,IF('2.1 Data FSVA 2025 &amp; Bobot'!M307&lt;'2.4 Prioritas Individu'!AB$8,2,IF('2.1 Data FSVA 2025 &amp; Bobot'!M307&lt;'2.4 Prioritas Individu'!AB$9,3,IF('2.1 Data FSVA 2025 &amp; Bobot'!M307&lt;'2.4 Prioritas Individu'!AB$10,4,IF('2.1 Data FSVA 2025 &amp; Bobot'!M307&lt;'2.4 Prioritas Individu'!AB$11,5,6))))))</f>
        <v/>
      </c>
      <c r="K307" s="64" t="str">
        <f>IF('2.1 Data FSVA 2025 &amp; Bobot'!O307="","",IF('2.1 Data FSVA 2025 &amp; Bobot'!O307&gt;='2.4 Prioritas Individu'!AC$7,1,IF('2.1 Data FSVA 2025 &amp; Bobot'!O307&gt;='2.4 Prioritas Individu'!AC$8,2,IF('2.1 Data FSVA 2025 &amp; Bobot'!O307&gt;='2.4 Prioritas Individu'!AC$9,3,IF('2.1 Data FSVA 2025 &amp; Bobot'!O307&gt;='2.4 Prioritas Individu'!AC$10,4,IF('2.1 Data FSVA 2025 &amp; Bobot'!O307&gt;='2.4 Prioritas Individu'!AC$11,5,6))))))</f>
        <v/>
      </c>
      <c r="L307" s="64" t="str">
        <f>IF('2.1 Data FSVA 2025 &amp; Bobot'!Q307="","",IF('2.1 Data FSVA 2025 &amp; Bobot'!Q307&gt;='2.4 Prioritas Individu'!AD$7,1,IF('2.1 Data FSVA 2025 &amp; Bobot'!Q307&gt;='2.4 Prioritas Individu'!AD$8,2,IF('2.1 Data FSVA 2025 &amp; Bobot'!Q307&gt;='2.4 Prioritas Individu'!AD$9,3,IF('2.1 Data FSVA 2025 &amp; Bobot'!Q307&gt;='2.4 Prioritas Individu'!AD$10,4,IF('2.1 Data FSVA 2025 &amp; Bobot'!Q307&gt;='2.4 Prioritas Individu'!AD$11,5,6))))))</f>
        <v/>
      </c>
      <c r="M307" s="64" t="str">
        <f>IF('2.1 Data FSVA 2025 &amp; Bobot'!S307="","",IF('2.1 Data FSVA 2025 &amp; Bobot'!S307&gt;='2.4 Prioritas Individu'!AE$7,1,IF('2.1 Data FSVA 2025 &amp; Bobot'!S307&gt;='2.4 Prioritas Individu'!AE$8,2,IF('2.1 Data FSVA 2025 &amp; Bobot'!S307&gt;='2.4 Prioritas Individu'!AE$9,3,IF('2.1 Data FSVA 2025 &amp; Bobot'!S307&gt;='2.4 Prioritas Individu'!AE$10,4,IF('2.1 Data FSVA 2025 &amp; Bobot'!S307&gt;='2.4 Prioritas Individu'!AE$11,5,6))))))</f>
        <v/>
      </c>
      <c r="N307" s="64" t="str">
        <f>IF('2.1 Data FSVA 2025 &amp; Bobot'!U307="","",IF('2.1 Data FSVA 2025 &amp; Bobot'!U307&lt;'2.4 Prioritas Individu'!AF$7,1,IF('2.1 Data FSVA 2025 &amp; Bobot'!U307&lt;'2.4 Prioritas Individu'!AF$8,2,IF('2.1 Data FSVA 2025 &amp; Bobot'!U307&lt;'2.4 Prioritas Individu'!AF$9,3,IF('2.1 Data FSVA 2025 &amp; Bobot'!U307&lt;'2.4 Prioritas Individu'!AF$10,4,IF('2.1 Data FSVA 2025 &amp; Bobot'!U307&lt;'2.4 Prioritas Individu'!AF$11,5,6))))))</f>
        <v/>
      </c>
      <c r="O307" s="64" t="str">
        <f>IF('2.1 Data FSVA 2025 &amp; Bobot'!W307="","",IF('2.1 Data FSVA 2025 &amp; Bobot'!W307&gt;='2.4 Prioritas Individu'!AG$7,1,IF('2.1 Data FSVA 2025 &amp; Bobot'!W307&gt;='2.4 Prioritas Individu'!AG$8,2,IF('2.1 Data FSVA 2025 &amp; Bobot'!W307&gt;='2.4 Prioritas Individu'!AG$9,3,IF('2.1 Data FSVA 2025 &amp; Bobot'!W307&gt;='2.4 Prioritas Individu'!AG$10,4,IF('2.1 Data FSVA 2025 &amp; Bobot'!W307&gt;='2.4 Prioritas Individu'!AG$11,5,6))))))</f>
        <v/>
      </c>
      <c r="P307" s="64" t="str">
        <f>IF('2.1 Data FSVA 2025 &amp; Bobot'!Y307="","",IF('2.1 Data FSVA 2025 &amp; Bobot'!Y307&lt;'2.4 Prioritas Individu'!AH$7,1,IF('2.1 Data FSVA 2025 &amp; Bobot'!Y307&lt;'2.4 Prioritas Individu'!AH$8,2,IF('2.1 Data FSVA 2025 &amp; Bobot'!Y307&lt;'2.4 Prioritas Individu'!AH$9,3,IF('2.1 Data FSVA 2025 &amp; Bobot'!Y307&lt;'2.4 Prioritas Individu'!AH$10,4,IF('2.1 Data FSVA 2025 &amp; Bobot'!Y307&lt;'2.4 Prioritas Individu'!AH$11,5,6))))))</f>
        <v/>
      </c>
      <c r="Q307" s="64" t="str">
        <f>IF('2.1 Data FSVA 2025 &amp; Bobot'!AA307="","",IF('2.1 Data FSVA 2025 &amp; Bobot'!AA307&lt;'2.4 Prioritas Individu'!AI$7,1,IF('2.1 Data FSVA 2025 &amp; Bobot'!AA307&lt;'2.4 Prioritas Individu'!AI$8,2,IF('2.1 Data FSVA 2025 &amp; Bobot'!AA307&lt;'2.4 Prioritas Individu'!AI$9,3,IF('2.1 Data FSVA 2025 &amp; Bobot'!AA307&lt;'2.4 Prioritas Individu'!AI$10,4,IF('2.1 Data FSVA 2025 &amp; Bobot'!AA307&lt;'2.4 Prioritas Individu'!AI$11,5,6))))))</f>
        <v/>
      </c>
      <c r="R307" s="64" t="str">
        <f>IF('2.1 Data FSVA 2025 &amp; Bobot'!AC307="","",IF('2.1 Data FSVA 2025 &amp; Bobot'!AC307&gt;='2.4 Prioritas Individu'!AJ$7,1,IF('2.1 Data FSVA 2025 &amp; Bobot'!AC307&gt;='2.4 Prioritas Individu'!AJ$8,2,IF('2.1 Data FSVA 2025 &amp; Bobot'!AC307&gt;='2.4 Prioritas Individu'!AJ$9,3,4))))</f>
        <v/>
      </c>
      <c r="S307" s="4" t="str">
        <f>'2.3 Indeks &amp; Cut off Komposit'!U311</f>
        <v>-</v>
      </c>
      <c r="T307" s="1" t="str">
        <f t="shared" si="8"/>
        <v>-</v>
      </c>
      <c r="U307" s="64" t="str">
        <f t="shared" si="9"/>
        <v>-</v>
      </c>
    </row>
    <row r="308" spans="1:21" x14ac:dyDescent="0.3">
      <c r="A308" s="1" t="str">
        <f>IF('2.1 Data FSVA 2025 &amp; Bobot'!A308="","",'2.1 Data FSVA 2025 &amp; Bobot'!A308)</f>
        <v/>
      </c>
      <c r="B308" s="2" t="str">
        <f>IF('2.1 Data FSVA 2025 &amp; Bobot'!B308="","",'2.1 Data FSVA 2025 &amp; Bobot'!B308)</f>
        <v/>
      </c>
      <c r="C308" s="1" t="str">
        <f>IF('2.1 Data FSVA 2025 &amp; Bobot'!C308="","",'2.1 Data FSVA 2025 &amp; Bobot'!C308)</f>
        <v/>
      </c>
      <c r="D308" s="1" t="str">
        <f>IF('2.1 Data FSVA 2025 &amp; Bobot'!D308="","",'2.1 Data FSVA 2025 &amp; Bobot'!D308)</f>
        <v/>
      </c>
      <c r="E308" s="1" t="str">
        <f>IF('2.1 Data FSVA 2025 &amp; Bobot'!E308="","",'2.1 Data FSVA 2025 &amp; Bobot'!E308)</f>
        <v/>
      </c>
      <c r="F308" s="2" t="str">
        <f>IF('2.1 Data FSVA 2025 &amp; Bobot'!F308="","",'2.1 Data FSVA 2025 &amp; Bobot'!F308)</f>
        <v/>
      </c>
      <c r="G308" s="64" t="str">
        <f>IF('2.1 Data FSVA 2025 &amp; Bobot'!G308="","",IF('2.1 Data FSVA 2025 &amp; Bobot'!G308&gt;='2.4 Prioritas Individu'!$Y$7,1,IF('2.1 Data FSVA 2025 &amp; Bobot'!G308&gt;='2.4 Prioritas Individu'!$Y$8,2,IF('2.1 Data FSVA 2025 &amp; Bobot'!G308&gt;='2.4 Prioritas Individu'!$Y$9,3,IF('2.1 Data FSVA 2025 &amp; Bobot'!G308&gt;='2.4 Prioritas Individu'!$Y$10,4,IF('2.1 Data FSVA 2025 &amp; Bobot'!G308&gt;='2.4 Prioritas Individu'!$Y$11,5,6))))))</f>
        <v/>
      </c>
      <c r="H308" s="64" t="str">
        <f>IF('2.1 Data FSVA 2025 &amp; Bobot'!I308="","",IF('2.1 Data FSVA 2025 &amp; Bobot'!I308&lt;'2.4 Prioritas Individu'!$Z$7,1,IF('2.1 Data FSVA 2025 &amp; Bobot'!I308&lt;'2.4 Prioritas Individu'!$Z$8,2,IF('2.1 Data FSVA 2025 &amp; Bobot'!I308&lt;'2.4 Prioritas Individu'!$Z$9,3,IF('2.1 Data FSVA 2025 &amp; Bobot'!I308&lt;'2.4 Prioritas Individu'!$Z$10,4,IF('2.1 Data FSVA 2025 &amp; Bobot'!I308&lt;'2.4 Prioritas Individu'!$Z$11,5,6))))))</f>
        <v/>
      </c>
      <c r="I308" s="64" t="str">
        <f>IF('2.1 Data FSVA 2025 &amp; Bobot'!K308="","",IF('2.1 Data FSVA 2025 &amp; Bobot'!K308&lt;'2.4 Prioritas Individu'!AA$7,1,IF('2.1 Data FSVA 2025 &amp; Bobot'!K308&lt;'2.4 Prioritas Individu'!AA$8,2,IF('2.1 Data FSVA 2025 &amp; Bobot'!K308&lt;'2.4 Prioritas Individu'!AA$9,3,IF('2.1 Data FSVA 2025 &amp; Bobot'!K308&lt;'2.4 Prioritas Individu'!AA$10,4,IF('2.1 Data FSVA 2025 &amp; Bobot'!K308&lt;'2.4 Prioritas Individu'!AA$11,5,6))))))</f>
        <v/>
      </c>
      <c r="J308" s="64" t="str">
        <f>IF('2.1 Data FSVA 2025 &amp; Bobot'!M308="","",IF('2.1 Data FSVA 2025 &amp; Bobot'!M308&lt;'2.4 Prioritas Individu'!AB$7,1,IF('2.1 Data FSVA 2025 &amp; Bobot'!M308&lt;'2.4 Prioritas Individu'!AB$8,2,IF('2.1 Data FSVA 2025 &amp; Bobot'!M308&lt;'2.4 Prioritas Individu'!AB$9,3,IF('2.1 Data FSVA 2025 &amp; Bobot'!M308&lt;'2.4 Prioritas Individu'!AB$10,4,IF('2.1 Data FSVA 2025 &amp; Bobot'!M308&lt;'2.4 Prioritas Individu'!AB$11,5,6))))))</f>
        <v/>
      </c>
      <c r="K308" s="64" t="str">
        <f>IF('2.1 Data FSVA 2025 &amp; Bobot'!O308="","",IF('2.1 Data FSVA 2025 &amp; Bobot'!O308&gt;='2.4 Prioritas Individu'!AC$7,1,IF('2.1 Data FSVA 2025 &amp; Bobot'!O308&gt;='2.4 Prioritas Individu'!AC$8,2,IF('2.1 Data FSVA 2025 &amp; Bobot'!O308&gt;='2.4 Prioritas Individu'!AC$9,3,IF('2.1 Data FSVA 2025 &amp; Bobot'!O308&gt;='2.4 Prioritas Individu'!AC$10,4,IF('2.1 Data FSVA 2025 &amp; Bobot'!O308&gt;='2.4 Prioritas Individu'!AC$11,5,6))))))</f>
        <v/>
      </c>
      <c r="L308" s="64" t="str">
        <f>IF('2.1 Data FSVA 2025 &amp; Bobot'!Q308="","",IF('2.1 Data FSVA 2025 &amp; Bobot'!Q308&gt;='2.4 Prioritas Individu'!AD$7,1,IF('2.1 Data FSVA 2025 &amp; Bobot'!Q308&gt;='2.4 Prioritas Individu'!AD$8,2,IF('2.1 Data FSVA 2025 &amp; Bobot'!Q308&gt;='2.4 Prioritas Individu'!AD$9,3,IF('2.1 Data FSVA 2025 &amp; Bobot'!Q308&gt;='2.4 Prioritas Individu'!AD$10,4,IF('2.1 Data FSVA 2025 &amp; Bobot'!Q308&gt;='2.4 Prioritas Individu'!AD$11,5,6))))))</f>
        <v/>
      </c>
      <c r="M308" s="64" t="str">
        <f>IF('2.1 Data FSVA 2025 &amp; Bobot'!S308="","",IF('2.1 Data FSVA 2025 &amp; Bobot'!S308&gt;='2.4 Prioritas Individu'!AE$7,1,IF('2.1 Data FSVA 2025 &amp; Bobot'!S308&gt;='2.4 Prioritas Individu'!AE$8,2,IF('2.1 Data FSVA 2025 &amp; Bobot'!S308&gt;='2.4 Prioritas Individu'!AE$9,3,IF('2.1 Data FSVA 2025 &amp; Bobot'!S308&gt;='2.4 Prioritas Individu'!AE$10,4,IF('2.1 Data FSVA 2025 &amp; Bobot'!S308&gt;='2.4 Prioritas Individu'!AE$11,5,6))))))</f>
        <v/>
      </c>
      <c r="N308" s="64" t="str">
        <f>IF('2.1 Data FSVA 2025 &amp; Bobot'!U308="","",IF('2.1 Data FSVA 2025 &amp; Bobot'!U308&lt;'2.4 Prioritas Individu'!AF$7,1,IF('2.1 Data FSVA 2025 &amp; Bobot'!U308&lt;'2.4 Prioritas Individu'!AF$8,2,IF('2.1 Data FSVA 2025 &amp; Bobot'!U308&lt;'2.4 Prioritas Individu'!AF$9,3,IF('2.1 Data FSVA 2025 &amp; Bobot'!U308&lt;'2.4 Prioritas Individu'!AF$10,4,IF('2.1 Data FSVA 2025 &amp; Bobot'!U308&lt;'2.4 Prioritas Individu'!AF$11,5,6))))))</f>
        <v/>
      </c>
      <c r="O308" s="64" t="str">
        <f>IF('2.1 Data FSVA 2025 &amp; Bobot'!W308="","",IF('2.1 Data FSVA 2025 &amp; Bobot'!W308&gt;='2.4 Prioritas Individu'!AG$7,1,IF('2.1 Data FSVA 2025 &amp; Bobot'!W308&gt;='2.4 Prioritas Individu'!AG$8,2,IF('2.1 Data FSVA 2025 &amp; Bobot'!W308&gt;='2.4 Prioritas Individu'!AG$9,3,IF('2.1 Data FSVA 2025 &amp; Bobot'!W308&gt;='2.4 Prioritas Individu'!AG$10,4,IF('2.1 Data FSVA 2025 &amp; Bobot'!W308&gt;='2.4 Prioritas Individu'!AG$11,5,6))))))</f>
        <v/>
      </c>
      <c r="P308" s="64" t="str">
        <f>IF('2.1 Data FSVA 2025 &amp; Bobot'!Y308="","",IF('2.1 Data FSVA 2025 &amp; Bobot'!Y308&lt;'2.4 Prioritas Individu'!AH$7,1,IF('2.1 Data FSVA 2025 &amp; Bobot'!Y308&lt;'2.4 Prioritas Individu'!AH$8,2,IF('2.1 Data FSVA 2025 &amp; Bobot'!Y308&lt;'2.4 Prioritas Individu'!AH$9,3,IF('2.1 Data FSVA 2025 &amp; Bobot'!Y308&lt;'2.4 Prioritas Individu'!AH$10,4,IF('2.1 Data FSVA 2025 &amp; Bobot'!Y308&lt;'2.4 Prioritas Individu'!AH$11,5,6))))))</f>
        <v/>
      </c>
      <c r="Q308" s="64" t="str">
        <f>IF('2.1 Data FSVA 2025 &amp; Bobot'!AA308="","",IF('2.1 Data FSVA 2025 &amp; Bobot'!AA308&lt;'2.4 Prioritas Individu'!AI$7,1,IF('2.1 Data FSVA 2025 &amp; Bobot'!AA308&lt;'2.4 Prioritas Individu'!AI$8,2,IF('2.1 Data FSVA 2025 &amp; Bobot'!AA308&lt;'2.4 Prioritas Individu'!AI$9,3,IF('2.1 Data FSVA 2025 &amp; Bobot'!AA308&lt;'2.4 Prioritas Individu'!AI$10,4,IF('2.1 Data FSVA 2025 &amp; Bobot'!AA308&lt;'2.4 Prioritas Individu'!AI$11,5,6))))))</f>
        <v/>
      </c>
      <c r="R308" s="64" t="str">
        <f>IF('2.1 Data FSVA 2025 &amp; Bobot'!AC308="","",IF('2.1 Data FSVA 2025 &amp; Bobot'!AC308&gt;='2.4 Prioritas Individu'!AJ$7,1,IF('2.1 Data FSVA 2025 &amp; Bobot'!AC308&gt;='2.4 Prioritas Individu'!AJ$8,2,IF('2.1 Data FSVA 2025 &amp; Bobot'!AC308&gt;='2.4 Prioritas Individu'!AJ$9,3,4))))</f>
        <v/>
      </c>
      <c r="S308" s="4" t="str">
        <f>'2.3 Indeks &amp; Cut off Komposit'!U312</f>
        <v>-</v>
      </c>
      <c r="T308" s="1" t="str">
        <f t="shared" si="8"/>
        <v>-</v>
      </c>
      <c r="U308" s="64" t="str">
        <f t="shared" si="9"/>
        <v>-</v>
      </c>
    </row>
    <row r="309" spans="1:21" x14ac:dyDescent="0.3">
      <c r="A309" s="1" t="str">
        <f>IF('2.1 Data FSVA 2025 &amp; Bobot'!A309="","",'2.1 Data FSVA 2025 &amp; Bobot'!A309)</f>
        <v/>
      </c>
      <c r="B309" s="2" t="str">
        <f>IF('2.1 Data FSVA 2025 &amp; Bobot'!B309="","",'2.1 Data FSVA 2025 &amp; Bobot'!B309)</f>
        <v/>
      </c>
      <c r="C309" s="1" t="str">
        <f>IF('2.1 Data FSVA 2025 &amp; Bobot'!C309="","",'2.1 Data FSVA 2025 &amp; Bobot'!C309)</f>
        <v/>
      </c>
      <c r="D309" s="1" t="str">
        <f>IF('2.1 Data FSVA 2025 &amp; Bobot'!D309="","",'2.1 Data FSVA 2025 &amp; Bobot'!D309)</f>
        <v/>
      </c>
      <c r="E309" s="1" t="str">
        <f>IF('2.1 Data FSVA 2025 &amp; Bobot'!E309="","",'2.1 Data FSVA 2025 &amp; Bobot'!E309)</f>
        <v/>
      </c>
      <c r="F309" s="2" t="str">
        <f>IF('2.1 Data FSVA 2025 &amp; Bobot'!F309="","",'2.1 Data FSVA 2025 &amp; Bobot'!F309)</f>
        <v/>
      </c>
      <c r="G309" s="64" t="str">
        <f>IF('2.1 Data FSVA 2025 &amp; Bobot'!G309="","",IF('2.1 Data FSVA 2025 &amp; Bobot'!G309&gt;='2.4 Prioritas Individu'!$Y$7,1,IF('2.1 Data FSVA 2025 &amp; Bobot'!G309&gt;='2.4 Prioritas Individu'!$Y$8,2,IF('2.1 Data FSVA 2025 &amp; Bobot'!G309&gt;='2.4 Prioritas Individu'!$Y$9,3,IF('2.1 Data FSVA 2025 &amp; Bobot'!G309&gt;='2.4 Prioritas Individu'!$Y$10,4,IF('2.1 Data FSVA 2025 &amp; Bobot'!G309&gt;='2.4 Prioritas Individu'!$Y$11,5,6))))))</f>
        <v/>
      </c>
      <c r="H309" s="64" t="str">
        <f>IF('2.1 Data FSVA 2025 &amp; Bobot'!I309="","",IF('2.1 Data FSVA 2025 &amp; Bobot'!I309&lt;'2.4 Prioritas Individu'!$Z$7,1,IF('2.1 Data FSVA 2025 &amp; Bobot'!I309&lt;'2.4 Prioritas Individu'!$Z$8,2,IF('2.1 Data FSVA 2025 &amp; Bobot'!I309&lt;'2.4 Prioritas Individu'!$Z$9,3,IF('2.1 Data FSVA 2025 &amp; Bobot'!I309&lt;'2.4 Prioritas Individu'!$Z$10,4,IF('2.1 Data FSVA 2025 &amp; Bobot'!I309&lt;'2.4 Prioritas Individu'!$Z$11,5,6))))))</f>
        <v/>
      </c>
      <c r="I309" s="64" t="str">
        <f>IF('2.1 Data FSVA 2025 &amp; Bobot'!K309="","",IF('2.1 Data FSVA 2025 &amp; Bobot'!K309&lt;'2.4 Prioritas Individu'!AA$7,1,IF('2.1 Data FSVA 2025 &amp; Bobot'!K309&lt;'2.4 Prioritas Individu'!AA$8,2,IF('2.1 Data FSVA 2025 &amp; Bobot'!K309&lt;'2.4 Prioritas Individu'!AA$9,3,IF('2.1 Data FSVA 2025 &amp; Bobot'!K309&lt;'2.4 Prioritas Individu'!AA$10,4,IF('2.1 Data FSVA 2025 &amp; Bobot'!K309&lt;'2.4 Prioritas Individu'!AA$11,5,6))))))</f>
        <v/>
      </c>
      <c r="J309" s="64" t="str">
        <f>IF('2.1 Data FSVA 2025 &amp; Bobot'!M309="","",IF('2.1 Data FSVA 2025 &amp; Bobot'!M309&lt;'2.4 Prioritas Individu'!AB$7,1,IF('2.1 Data FSVA 2025 &amp; Bobot'!M309&lt;'2.4 Prioritas Individu'!AB$8,2,IF('2.1 Data FSVA 2025 &amp; Bobot'!M309&lt;'2.4 Prioritas Individu'!AB$9,3,IF('2.1 Data FSVA 2025 &amp; Bobot'!M309&lt;'2.4 Prioritas Individu'!AB$10,4,IF('2.1 Data FSVA 2025 &amp; Bobot'!M309&lt;'2.4 Prioritas Individu'!AB$11,5,6))))))</f>
        <v/>
      </c>
      <c r="K309" s="64" t="str">
        <f>IF('2.1 Data FSVA 2025 &amp; Bobot'!O309="","",IF('2.1 Data FSVA 2025 &amp; Bobot'!O309&gt;='2.4 Prioritas Individu'!AC$7,1,IF('2.1 Data FSVA 2025 &amp; Bobot'!O309&gt;='2.4 Prioritas Individu'!AC$8,2,IF('2.1 Data FSVA 2025 &amp; Bobot'!O309&gt;='2.4 Prioritas Individu'!AC$9,3,IF('2.1 Data FSVA 2025 &amp; Bobot'!O309&gt;='2.4 Prioritas Individu'!AC$10,4,IF('2.1 Data FSVA 2025 &amp; Bobot'!O309&gt;='2.4 Prioritas Individu'!AC$11,5,6))))))</f>
        <v/>
      </c>
      <c r="L309" s="64" t="str">
        <f>IF('2.1 Data FSVA 2025 &amp; Bobot'!Q309="","",IF('2.1 Data FSVA 2025 &amp; Bobot'!Q309&gt;='2.4 Prioritas Individu'!AD$7,1,IF('2.1 Data FSVA 2025 &amp; Bobot'!Q309&gt;='2.4 Prioritas Individu'!AD$8,2,IF('2.1 Data FSVA 2025 &amp; Bobot'!Q309&gt;='2.4 Prioritas Individu'!AD$9,3,IF('2.1 Data FSVA 2025 &amp; Bobot'!Q309&gt;='2.4 Prioritas Individu'!AD$10,4,IF('2.1 Data FSVA 2025 &amp; Bobot'!Q309&gt;='2.4 Prioritas Individu'!AD$11,5,6))))))</f>
        <v/>
      </c>
      <c r="M309" s="64" t="str">
        <f>IF('2.1 Data FSVA 2025 &amp; Bobot'!S309="","",IF('2.1 Data FSVA 2025 &amp; Bobot'!S309&gt;='2.4 Prioritas Individu'!AE$7,1,IF('2.1 Data FSVA 2025 &amp; Bobot'!S309&gt;='2.4 Prioritas Individu'!AE$8,2,IF('2.1 Data FSVA 2025 &amp; Bobot'!S309&gt;='2.4 Prioritas Individu'!AE$9,3,IF('2.1 Data FSVA 2025 &amp; Bobot'!S309&gt;='2.4 Prioritas Individu'!AE$10,4,IF('2.1 Data FSVA 2025 &amp; Bobot'!S309&gt;='2.4 Prioritas Individu'!AE$11,5,6))))))</f>
        <v/>
      </c>
      <c r="N309" s="64" t="str">
        <f>IF('2.1 Data FSVA 2025 &amp; Bobot'!U309="","",IF('2.1 Data FSVA 2025 &amp; Bobot'!U309&lt;'2.4 Prioritas Individu'!AF$7,1,IF('2.1 Data FSVA 2025 &amp; Bobot'!U309&lt;'2.4 Prioritas Individu'!AF$8,2,IF('2.1 Data FSVA 2025 &amp; Bobot'!U309&lt;'2.4 Prioritas Individu'!AF$9,3,IF('2.1 Data FSVA 2025 &amp; Bobot'!U309&lt;'2.4 Prioritas Individu'!AF$10,4,IF('2.1 Data FSVA 2025 &amp; Bobot'!U309&lt;'2.4 Prioritas Individu'!AF$11,5,6))))))</f>
        <v/>
      </c>
      <c r="O309" s="64" t="str">
        <f>IF('2.1 Data FSVA 2025 &amp; Bobot'!W309="","",IF('2.1 Data FSVA 2025 &amp; Bobot'!W309&gt;='2.4 Prioritas Individu'!AG$7,1,IF('2.1 Data FSVA 2025 &amp; Bobot'!W309&gt;='2.4 Prioritas Individu'!AG$8,2,IF('2.1 Data FSVA 2025 &amp; Bobot'!W309&gt;='2.4 Prioritas Individu'!AG$9,3,IF('2.1 Data FSVA 2025 &amp; Bobot'!W309&gt;='2.4 Prioritas Individu'!AG$10,4,IF('2.1 Data FSVA 2025 &amp; Bobot'!W309&gt;='2.4 Prioritas Individu'!AG$11,5,6))))))</f>
        <v/>
      </c>
      <c r="P309" s="64" t="str">
        <f>IF('2.1 Data FSVA 2025 &amp; Bobot'!Y309="","",IF('2.1 Data FSVA 2025 &amp; Bobot'!Y309&lt;'2.4 Prioritas Individu'!AH$7,1,IF('2.1 Data FSVA 2025 &amp; Bobot'!Y309&lt;'2.4 Prioritas Individu'!AH$8,2,IF('2.1 Data FSVA 2025 &amp; Bobot'!Y309&lt;'2.4 Prioritas Individu'!AH$9,3,IF('2.1 Data FSVA 2025 &amp; Bobot'!Y309&lt;'2.4 Prioritas Individu'!AH$10,4,IF('2.1 Data FSVA 2025 &amp; Bobot'!Y309&lt;'2.4 Prioritas Individu'!AH$11,5,6))))))</f>
        <v/>
      </c>
      <c r="Q309" s="64" t="str">
        <f>IF('2.1 Data FSVA 2025 &amp; Bobot'!AA309="","",IF('2.1 Data FSVA 2025 &amp; Bobot'!AA309&lt;'2.4 Prioritas Individu'!AI$7,1,IF('2.1 Data FSVA 2025 &amp; Bobot'!AA309&lt;'2.4 Prioritas Individu'!AI$8,2,IF('2.1 Data FSVA 2025 &amp; Bobot'!AA309&lt;'2.4 Prioritas Individu'!AI$9,3,IF('2.1 Data FSVA 2025 &amp; Bobot'!AA309&lt;'2.4 Prioritas Individu'!AI$10,4,IF('2.1 Data FSVA 2025 &amp; Bobot'!AA309&lt;'2.4 Prioritas Individu'!AI$11,5,6))))))</f>
        <v/>
      </c>
      <c r="R309" s="64" t="str">
        <f>IF('2.1 Data FSVA 2025 &amp; Bobot'!AC309="","",IF('2.1 Data FSVA 2025 &amp; Bobot'!AC309&gt;='2.4 Prioritas Individu'!AJ$7,1,IF('2.1 Data FSVA 2025 &amp; Bobot'!AC309&gt;='2.4 Prioritas Individu'!AJ$8,2,IF('2.1 Data FSVA 2025 &amp; Bobot'!AC309&gt;='2.4 Prioritas Individu'!AJ$9,3,4))))</f>
        <v/>
      </c>
      <c r="S309" s="4" t="str">
        <f>'2.3 Indeks &amp; Cut off Komposit'!U313</f>
        <v>-</v>
      </c>
      <c r="T309" s="1" t="str">
        <f t="shared" si="8"/>
        <v>-</v>
      </c>
      <c r="U309" s="64" t="str">
        <f t="shared" si="9"/>
        <v>-</v>
      </c>
    </row>
    <row r="310" spans="1:21" x14ac:dyDescent="0.3">
      <c r="A310" s="1" t="str">
        <f>IF('2.1 Data FSVA 2025 &amp; Bobot'!A310="","",'2.1 Data FSVA 2025 &amp; Bobot'!A310)</f>
        <v/>
      </c>
      <c r="B310" s="2" t="str">
        <f>IF('2.1 Data FSVA 2025 &amp; Bobot'!B310="","",'2.1 Data FSVA 2025 &amp; Bobot'!B310)</f>
        <v/>
      </c>
      <c r="C310" s="1" t="str">
        <f>IF('2.1 Data FSVA 2025 &amp; Bobot'!C310="","",'2.1 Data FSVA 2025 &amp; Bobot'!C310)</f>
        <v/>
      </c>
      <c r="D310" s="1" t="str">
        <f>IF('2.1 Data FSVA 2025 &amp; Bobot'!D310="","",'2.1 Data FSVA 2025 &amp; Bobot'!D310)</f>
        <v/>
      </c>
      <c r="E310" s="1" t="str">
        <f>IF('2.1 Data FSVA 2025 &amp; Bobot'!E310="","",'2.1 Data FSVA 2025 &amp; Bobot'!E310)</f>
        <v/>
      </c>
      <c r="F310" s="2" t="str">
        <f>IF('2.1 Data FSVA 2025 &amp; Bobot'!F310="","",'2.1 Data FSVA 2025 &amp; Bobot'!F310)</f>
        <v/>
      </c>
      <c r="G310" s="64" t="str">
        <f>IF('2.1 Data FSVA 2025 &amp; Bobot'!G310="","",IF('2.1 Data FSVA 2025 &amp; Bobot'!G310&gt;='2.4 Prioritas Individu'!$Y$7,1,IF('2.1 Data FSVA 2025 &amp; Bobot'!G310&gt;='2.4 Prioritas Individu'!$Y$8,2,IF('2.1 Data FSVA 2025 &amp; Bobot'!G310&gt;='2.4 Prioritas Individu'!$Y$9,3,IF('2.1 Data FSVA 2025 &amp; Bobot'!G310&gt;='2.4 Prioritas Individu'!$Y$10,4,IF('2.1 Data FSVA 2025 &amp; Bobot'!G310&gt;='2.4 Prioritas Individu'!$Y$11,5,6))))))</f>
        <v/>
      </c>
      <c r="H310" s="64" t="str">
        <f>IF('2.1 Data FSVA 2025 &amp; Bobot'!I310="","",IF('2.1 Data FSVA 2025 &amp; Bobot'!I310&lt;'2.4 Prioritas Individu'!$Z$7,1,IF('2.1 Data FSVA 2025 &amp; Bobot'!I310&lt;'2.4 Prioritas Individu'!$Z$8,2,IF('2.1 Data FSVA 2025 &amp; Bobot'!I310&lt;'2.4 Prioritas Individu'!$Z$9,3,IF('2.1 Data FSVA 2025 &amp; Bobot'!I310&lt;'2.4 Prioritas Individu'!$Z$10,4,IF('2.1 Data FSVA 2025 &amp; Bobot'!I310&lt;'2.4 Prioritas Individu'!$Z$11,5,6))))))</f>
        <v/>
      </c>
      <c r="I310" s="64" t="str">
        <f>IF('2.1 Data FSVA 2025 &amp; Bobot'!K310="","",IF('2.1 Data FSVA 2025 &amp; Bobot'!K310&lt;'2.4 Prioritas Individu'!AA$7,1,IF('2.1 Data FSVA 2025 &amp; Bobot'!K310&lt;'2.4 Prioritas Individu'!AA$8,2,IF('2.1 Data FSVA 2025 &amp; Bobot'!K310&lt;'2.4 Prioritas Individu'!AA$9,3,IF('2.1 Data FSVA 2025 &amp; Bobot'!K310&lt;'2.4 Prioritas Individu'!AA$10,4,IF('2.1 Data FSVA 2025 &amp; Bobot'!K310&lt;'2.4 Prioritas Individu'!AA$11,5,6))))))</f>
        <v/>
      </c>
      <c r="J310" s="64" t="str">
        <f>IF('2.1 Data FSVA 2025 &amp; Bobot'!M310="","",IF('2.1 Data FSVA 2025 &amp; Bobot'!M310&lt;'2.4 Prioritas Individu'!AB$7,1,IF('2.1 Data FSVA 2025 &amp; Bobot'!M310&lt;'2.4 Prioritas Individu'!AB$8,2,IF('2.1 Data FSVA 2025 &amp; Bobot'!M310&lt;'2.4 Prioritas Individu'!AB$9,3,IF('2.1 Data FSVA 2025 &amp; Bobot'!M310&lt;'2.4 Prioritas Individu'!AB$10,4,IF('2.1 Data FSVA 2025 &amp; Bobot'!M310&lt;'2.4 Prioritas Individu'!AB$11,5,6))))))</f>
        <v/>
      </c>
      <c r="K310" s="64" t="str">
        <f>IF('2.1 Data FSVA 2025 &amp; Bobot'!O310="","",IF('2.1 Data FSVA 2025 &amp; Bobot'!O310&gt;='2.4 Prioritas Individu'!AC$7,1,IF('2.1 Data FSVA 2025 &amp; Bobot'!O310&gt;='2.4 Prioritas Individu'!AC$8,2,IF('2.1 Data FSVA 2025 &amp; Bobot'!O310&gt;='2.4 Prioritas Individu'!AC$9,3,IF('2.1 Data FSVA 2025 &amp; Bobot'!O310&gt;='2.4 Prioritas Individu'!AC$10,4,IF('2.1 Data FSVA 2025 &amp; Bobot'!O310&gt;='2.4 Prioritas Individu'!AC$11,5,6))))))</f>
        <v/>
      </c>
      <c r="L310" s="64" t="str">
        <f>IF('2.1 Data FSVA 2025 &amp; Bobot'!Q310="","",IF('2.1 Data FSVA 2025 &amp; Bobot'!Q310&gt;='2.4 Prioritas Individu'!AD$7,1,IF('2.1 Data FSVA 2025 &amp; Bobot'!Q310&gt;='2.4 Prioritas Individu'!AD$8,2,IF('2.1 Data FSVA 2025 &amp; Bobot'!Q310&gt;='2.4 Prioritas Individu'!AD$9,3,IF('2.1 Data FSVA 2025 &amp; Bobot'!Q310&gt;='2.4 Prioritas Individu'!AD$10,4,IF('2.1 Data FSVA 2025 &amp; Bobot'!Q310&gt;='2.4 Prioritas Individu'!AD$11,5,6))))))</f>
        <v/>
      </c>
      <c r="M310" s="64" t="str">
        <f>IF('2.1 Data FSVA 2025 &amp; Bobot'!S310="","",IF('2.1 Data FSVA 2025 &amp; Bobot'!S310&gt;='2.4 Prioritas Individu'!AE$7,1,IF('2.1 Data FSVA 2025 &amp; Bobot'!S310&gt;='2.4 Prioritas Individu'!AE$8,2,IF('2.1 Data FSVA 2025 &amp; Bobot'!S310&gt;='2.4 Prioritas Individu'!AE$9,3,IF('2.1 Data FSVA 2025 &amp; Bobot'!S310&gt;='2.4 Prioritas Individu'!AE$10,4,IF('2.1 Data FSVA 2025 &amp; Bobot'!S310&gt;='2.4 Prioritas Individu'!AE$11,5,6))))))</f>
        <v/>
      </c>
      <c r="N310" s="64" t="str">
        <f>IF('2.1 Data FSVA 2025 &amp; Bobot'!U310="","",IF('2.1 Data FSVA 2025 &amp; Bobot'!U310&lt;'2.4 Prioritas Individu'!AF$7,1,IF('2.1 Data FSVA 2025 &amp; Bobot'!U310&lt;'2.4 Prioritas Individu'!AF$8,2,IF('2.1 Data FSVA 2025 &amp; Bobot'!U310&lt;'2.4 Prioritas Individu'!AF$9,3,IF('2.1 Data FSVA 2025 &amp; Bobot'!U310&lt;'2.4 Prioritas Individu'!AF$10,4,IF('2.1 Data FSVA 2025 &amp; Bobot'!U310&lt;'2.4 Prioritas Individu'!AF$11,5,6))))))</f>
        <v/>
      </c>
      <c r="O310" s="64" t="str">
        <f>IF('2.1 Data FSVA 2025 &amp; Bobot'!W310="","",IF('2.1 Data FSVA 2025 &amp; Bobot'!W310&gt;='2.4 Prioritas Individu'!AG$7,1,IF('2.1 Data FSVA 2025 &amp; Bobot'!W310&gt;='2.4 Prioritas Individu'!AG$8,2,IF('2.1 Data FSVA 2025 &amp; Bobot'!W310&gt;='2.4 Prioritas Individu'!AG$9,3,IF('2.1 Data FSVA 2025 &amp; Bobot'!W310&gt;='2.4 Prioritas Individu'!AG$10,4,IF('2.1 Data FSVA 2025 &amp; Bobot'!W310&gt;='2.4 Prioritas Individu'!AG$11,5,6))))))</f>
        <v/>
      </c>
      <c r="P310" s="64" t="str">
        <f>IF('2.1 Data FSVA 2025 &amp; Bobot'!Y310="","",IF('2.1 Data FSVA 2025 &amp; Bobot'!Y310&lt;'2.4 Prioritas Individu'!AH$7,1,IF('2.1 Data FSVA 2025 &amp; Bobot'!Y310&lt;'2.4 Prioritas Individu'!AH$8,2,IF('2.1 Data FSVA 2025 &amp; Bobot'!Y310&lt;'2.4 Prioritas Individu'!AH$9,3,IF('2.1 Data FSVA 2025 &amp; Bobot'!Y310&lt;'2.4 Prioritas Individu'!AH$10,4,IF('2.1 Data FSVA 2025 &amp; Bobot'!Y310&lt;'2.4 Prioritas Individu'!AH$11,5,6))))))</f>
        <v/>
      </c>
      <c r="Q310" s="64" t="str">
        <f>IF('2.1 Data FSVA 2025 &amp; Bobot'!AA310="","",IF('2.1 Data FSVA 2025 &amp; Bobot'!AA310&lt;'2.4 Prioritas Individu'!AI$7,1,IF('2.1 Data FSVA 2025 &amp; Bobot'!AA310&lt;'2.4 Prioritas Individu'!AI$8,2,IF('2.1 Data FSVA 2025 &amp; Bobot'!AA310&lt;'2.4 Prioritas Individu'!AI$9,3,IF('2.1 Data FSVA 2025 &amp; Bobot'!AA310&lt;'2.4 Prioritas Individu'!AI$10,4,IF('2.1 Data FSVA 2025 &amp; Bobot'!AA310&lt;'2.4 Prioritas Individu'!AI$11,5,6))))))</f>
        <v/>
      </c>
      <c r="R310" s="64" t="str">
        <f>IF('2.1 Data FSVA 2025 &amp; Bobot'!AC310="","",IF('2.1 Data FSVA 2025 &amp; Bobot'!AC310&gt;='2.4 Prioritas Individu'!AJ$7,1,IF('2.1 Data FSVA 2025 &amp; Bobot'!AC310&gt;='2.4 Prioritas Individu'!AJ$8,2,IF('2.1 Data FSVA 2025 &amp; Bobot'!AC310&gt;='2.4 Prioritas Individu'!AJ$9,3,4))))</f>
        <v/>
      </c>
      <c r="S310" s="4" t="str">
        <f>'2.3 Indeks &amp; Cut off Komposit'!U314</f>
        <v>-</v>
      </c>
      <c r="T310" s="1" t="str">
        <f t="shared" si="8"/>
        <v>-</v>
      </c>
      <c r="U310" s="64" t="str">
        <f t="shared" si="9"/>
        <v>-</v>
      </c>
    </row>
    <row r="311" spans="1:21" x14ac:dyDescent="0.3">
      <c r="A311" s="1" t="str">
        <f>IF('2.1 Data FSVA 2025 &amp; Bobot'!A311="","",'2.1 Data FSVA 2025 &amp; Bobot'!A311)</f>
        <v/>
      </c>
      <c r="B311" s="2" t="str">
        <f>IF('2.1 Data FSVA 2025 &amp; Bobot'!B311="","",'2.1 Data FSVA 2025 &amp; Bobot'!B311)</f>
        <v/>
      </c>
      <c r="C311" s="1" t="str">
        <f>IF('2.1 Data FSVA 2025 &amp; Bobot'!C311="","",'2.1 Data FSVA 2025 &amp; Bobot'!C311)</f>
        <v/>
      </c>
      <c r="D311" s="1" t="str">
        <f>IF('2.1 Data FSVA 2025 &amp; Bobot'!D311="","",'2.1 Data FSVA 2025 &amp; Bobot'!D311)</f>
        <v/>
      </c>
      <c r="E311" s="1" t="str">
        <f>IF('2.1 Data FSVA 2025 &amp; Bobot'!E311="","",'2.1 Data FSVA 2025 &amp; Bobot'!E311)</f>
        <v/>
      </c>
      <c r="F311" s="2" t="str">
        <f>IF('2.1 Data FSVA 2025 &amp; Bobot'!F311="","",'2.1 Data FSVA 2025 &amp; Bobot'!F311)</f>
        <v/>
      </c>
      <c r="G311" s="64" t="str">
        <f>IF('2.1 Data FSVA 2025 &amp; Bobot'!G311="","",IF('2.1 Data FSVA 2025 &amp; Bobot'!G311&gt;='2.4 Prioritas Individu'!$Y$7,1,IF('2.1 Data FSVA 2025 &amp; Bobot'!G311&gt;='2.4 Prioritas Individu'!$Y$8,2,IF('2.1 Data FSVA 2025 &amp; Bobot'!G311&gt;='2.4 Prioritas Individu'!$Y$9,3,IF('2.1 Data FSVA 2025 &amp; Bobot'!G311&gt;='2.4 Prioritas Individu'!$Y$10,4,IF('2.1 Data FSVA 2025 &amp; Bobot'!G311&gt;='2.4 Prioritas Individu'!$Y$11,5,6))))))</f>
        <v/>
      </c>
      <c r="H311" s="64" t="str">
        <f>IF('2.1 Data FSVA 2025 &amp; Bobot'!I311="","",IF('2.1 Data FSVA 2025 &amp; Bobot'!I311&lt;'2.4 Prioritas Individu'!$Z$7,1,IF('2.1 Data FSVA 2025 &amp; Bobot'!I311&lt;'2.4 Prioritas Individu'!$Z$8,2,IF('2.1 Data FSVA 2025 &amp; Bobot'!I311&lt;'2.4 Prioritas Individu'!$Z$9,3,IF('2.1 Data FSVA 2025 &amp; Bobot'!I311&lt;'2.4 Prioritas Individu'!$Z$10,4,IF('2.1 Data FSVA 2025 &amp; Bobot'!I311&lt;'2.4 Prioritas Individu'!$Z$11,5,6))))))</f>
        <v/>
      </c>
      <c r="I311" s="64" t="str">
        <f>IF('2.1 Data FSVA 2025 &amp; Bobot'!K311="","",IF('2.1 Data FSVA 2025 &amp; Bobot'!K311&lt;'2.4 Prioritas Individu'!AA$7,1,IF('2.1 Data FSVA 2025 &amp; Bobot'!K311&lt;'2.4 Prioritas Individu'!AA$8,2,IF('2.1 Data FSVA 2025 &amp; Bobot'!K311&lt;'2.4 Prioritas Individu'!AA$9,3,IF('2.1 Data FSVA 2025 &amp; Bobot'!K311&lt;'2.4 Prioritas Individu'!AA$10,4,IF('2.1 Data FSVA 2025 &amp; Bobot'!K311&lt;'2.4 Prioritas Individu'!AA$11,5,6))))))</f>
        <v/>
      </c>
      <c r="J311" s="64" t="str">
        <f>IF('2.1 Data FSVA 2025 &amp; Bobot'!M311="","",IF('2.1 Data FSVA 2025 &amp; Bobot'!M311&lt;'2.4 Prioritas Individu'!AB$7,1,IF('2.1 Data FSVA 2025 &amp; Bobot'!M311&lt;'2.4 Prioritas Individu'!AB$8,2,IF('2.1 Data FSVA 2025 &amp; Bobot'!M311&lt;'2.4 Prioritas Individu'!AB$9,3,IF('2.1 Data FSVA 2025 &amp; Bobot'!M311&lt;'2.4 Prioritas Individu'!AB$10,4,IF('2.1 Data FSVA 2025 &amp; Bobot'!M311&lt;'2.4 Prioritas Individu'!AB$11,5,6))))))</f>
        <v/>
      </c>
      <c r="K311" s="64" t="str">
        <f>IF('2.1 Data FSVA 2025 &amp; Bobot'!O311="","",IF('2.1 Data FSVA 2025 &amp; Bobot'!O311&gt;='2.4 Prioritas Individu'!AC$7,1,IF('2.1 Data FSVA 2025 &amp; Bobot'!O311&gt;='2.4 Prioritas Individu'!AC$8,2,IF('2.1 Data FSVA 2025 &amp; Bobot'!O311&gt;='2.4 Prioritas Individu'!AC$9,3,IF('2.1 Data FSVA 2025 &amp; Bobot'!O311&gt;='2.4 Prioritas Individu'!AC$10,4,IF('2.1 Data FSVA 2025 &amp; Bobot'!O311&gt;='2.4 Prioritas Individu'!AC$11,5,6))))))</f>
        <v/>
      </c>
      <c r="L311" s="64" t="str">
        <f>IF('2.1 Data FSVA 2025 &amp; Bobot'!Q311="","",IF('2.1 Data FSVA 2025 &amp; Bobot'!Q311&gt;='2.4 Prioritas Individu'!AD$7,1,IF('2.1 Data FSVA 2025 &amp; Bobot'!Q311&gt;='2.4 Prioritas Individu'!AD$8,2,IF('2.1 Data FSVA 2025 &amp; Bobot'!Q311&gt;='2.4 Prioritas Individu'!AD$9,3,IF('2.1 Data FSVA 2025 &amp; Bobot'!Q311&gt;='2.4 Prioritas Individu'!AD$10,4,IF('2.1 Data FSVA 2025 &amp; Bobot'!Q311&gt;='2.4 Prioritas Individu'!AD$11,5,6))))))</f>
        <v/>
      </c>
      <c r="M311" s="64" t="str">
        <f>IF('2.1 Data FSVA 2025 &amp; Bobot'!S311="","",IF('2.1 Data FSVA 2025 &amp; Bobot'!S311&gt;='2.4 Prioritas Individu'!AE$7,1,IF('2.1 Data FSVA 2025 &amp; Bobot'!S311&gt;='2.4 Prioritas Individu'!AE$8,2,IF('2.1 Data FSVA 2025 &amp; Bobot'!S311&gt;='2.4 Prioritas Individu'!AE$9,3,IF('2.1 Data FSVA 2025 &amp; Bobot'!S311&gt;='2.4 Prioritas Individu'!AE$10,4,IF('2.1 Data FSVA 2025 &amp; Bobot'!S311&gt;='2.4 Prioritas Individu'!AE$11,5,6))))))</f>
        <v/>
      </c>
      <c r="N311" s="64" t="str">
        <f>IF('2.1 Data FSVA 2025 &amp; Bobot'!U311="","",IF('2.1 Data FSVA 2025 &amp; Bobot'!U311&lt;'2.4 Prioritas Individu'!AF$7,1,IF('2.1 Data FSVA 2025 &amp; Bobot'!U311&lt;'2.4 Prioritas Individu'!AF$8,2,IF('2.1 Data FSVA 2025 &amp; Bobot'!U311&lt;'2.4 Prioritas Individu'!AF$9,3,IF('2.1 Data FSVA 2025 &amp; Bobot'!U311&lt;'2.4 Prioritas Individu'!AF$10,4,IF('2.1 Data FSVA 2025 &amp; Bobot'!U311&lt;'2.4 Prioritas Individu'!AF$11,5,6))))))</f>
        <v/>
      </c>
      <c r="O311" s="64" t="str">
        <f>IF('2.1 Data FSVA 2025 &amp; Bobot'!W311="","",IF('2.1 Data FSVA 2025 &amp; Bobot'!W311&gt;='2.4 Prioritas Individu'!AG$7,1,IF('2.1 Data FSVA 2025 &amp; Bobot'!W311&gt;='2.4 Prioritas Individu'!AG$8,2,IF('2.1 Data FSVA 2025 &amp; Bobot'!W311&gt;='2.4 Prioritas Individu'!AG$9,3,IF('2.1 Data FSVA 2025 &amp; Bobot'!W311&gt;='2.4 Prioritas Individu'!AG$10,4,IF('2.1 Data FSVA 2025 &amp; Bobot'!W311&gt;='2.4 Prioritas Individu'!AG$11,5,6))))))</f>
        <v/>
      </c>
      <c r="P311" s="64" t="str">
        <f>IF('2.1 Data FSVA 2025 &amp; Bobot'!Y311="","",IF('2.1 Data FSVA 2025 &amp; Bobot'!Y311&lt;'2.4 Prioritas Individu'!AH$7,1,IF('2.1 Data FSVA 2025 &amp; Bobot'!Y311&lt;'2.4 Prioritas Individu'!AH$8,2,IF('2.1 Data FSVA 2025 &amp; Bobot'!Y311&lt;'2.4 Prioritas Individu'!AH$9,3,IF('2.1 Data FSVA 2025 &amp; Bobot'!Y311&lt;'2.4 Prioritas Individu'!AH$10,4,IF('2.1 Data FSVA 2025 &amp; Bobot'!Y311&lt;'2.4 Prioritas Individu'!AH$11,5,6))))))</f>
        <v/>
      </c>
      <c r="Q311" s="64" t="str">
        <f>IF('2.1 Data FSVA 2025 &amp; Bobot'!AA311="","",IF('2.1 Data FSVA 2025 &amp; Bobot'!AA311&lt;'2.4 Prioritas Individu'!AI$7,1,IF('2.1 Data FSVA 2025 &amp; Bobot'!AA311&lt;'2.4 Prioritas Individu'!AI$8,2,IF('2.1 Data FSVA 2025 &amp; Bobot'!AA311&lt;'2.4 Prioritas Individu'!AI$9,3,IF('2.1 Data FSVA 2025 &amp; Bobot'!AA311&lt;'2.4 Prioritas Individu'!AI$10,4,IF('2.1 Data FSVA 2025 &amp; Bobot'!AA311&lt;'2.4 Prioritas Individu'!AI$11,5,6))))))</f>
        <v/>
      </c>
      <c r="R311" s="64" t="str">
        <f>IF('2.1 Data FSVA 2025 &amp; Bobot'!AC311="","",IF('2.1 Data FSVA 2025 &amp; Bobot'!AC311&gt;='2.4 Prioritas Individu'!AJ$7,1,IF('2.1 Data FSVA 2025 &amp; Bobot'!AC311&gt;='2.4 Prioritas Individu'!AJ$8,2,IF('2.1 Data FSVA 2025 &amp; Bobot'!AC311&gt;='2.4 Prioritas Individu'!AJ$9,3,4))))</f>
        <v/>
      </c>
      <c r="S311" s="4" t="str">
        <f>'2.3 Indeks &amp; Cut off Komposit'!U315</f>
        <v>-</v>
      </c>
      <c r="T311" s="1" t="str">
        <f t="shared" si="8"/>
        <v>-</v>
      </c>
      <c r="U311" s="64" t="str">
        <f t="shared" si="9"/>
        <v>-</v>
      </c>
    </row>
    <row r="312" spans="1:21" x14ac:dyDescent="0.3">
      <c r="A312" s="1" t="str">
        <f>IF('2.1 Data FSVA 2025 &amp; Bobot'!A312="","",'2.1 Data FSVA 2025 &amp; Bobot'!A312)</f>
        <v/>
      </c>
      <c r="B312" s="2" t="str">
        <f>IF('2.1 Data FSVA 2025 &amp; Bobot'!B312="","",'2.1 Data FSVA 2025 &amp; Bobot'!B312)</f>
        <v/>
      </c>
      <c r="C312" s="1" t="str">
        <f>IF('2.1 Data FSVA 2025 &amp; Bobot'!C312="","",'2.1 Data FSVA 2025 &amp; Bobot'!C312)</f>
        <v/>
      </c>
      <c r="D312" s="1" t="str">
        <f>IF('2.1 Data FSVA 2025 &amp; Bobot'!D312="","",'2.1 Data FSVA 2025 &amp; Bobot'!D312)</f>
        <v/>
      </c>
      <c r="E312" s="1" t="str">
        <f>IF('2.1 Data FSVA 2025 &amp; Bobot'!E312="","",'2.1 Data FSVA 2025 &amp; Bobot'!E312)</f>
        <v/>
      </c>
      <c r="F312" s="2" t="str">
        <f>IF('2.1 Data FSVA 2025 &amp; Bobot'!F312="","",'2.1 Data FSVA 2025 &amp; Bobot'!F312)</f>
        <v/>
      </c>
      <c r="G312" s="64" t="str">
        <f>IF('2.1 Data FSVA 2025 &amp; Bobot'!G312="","",IF('2.1 Data FSVA 2025 &amp; Bobot'!G312&gt;='2.4 Prioritas Individu'!$Y$7,1,IF('2.1 Data FSVA 2025 &amp; Bobot'!G312&gt;='2.4 Prioritas Individu'!$Y$8,2,IF('2.1 Data FSVA 2025 &amp; Bobot'!G312&gt;='2.4 Prioritas Individu'!$Y$9,3,IF('2.1 Data FSVA 2025 &amp; Bobot'!G312&gt;='2.4 Prioritas Individu'!$Y$10,4,IF('2.1 Data FSVA 2025 &amp; Bobot'!G312&gt;='2.4 Prioritas Individu'!$Y$11,5,6))))))</f>
        <v/>
      </c>
      <c r="H312" s="64" t="str">
        <f>IF('2.1 Data FSVA 2025 &amp; Bobot'!I312="","",IF('2.1 Data FSVA 2025 &amp; Bobot'!I312&lt;'2.4 Prioritas Individu'!$Z$7,1,IF('2.1 Data FSVA 2025 &amp; Bobot'!I312&lt;'2.4 Prioritas Individu'!$Z$8,2,IF('2.1 Data FSVA 2025 &amp; Bobot'!I312&lt;'2.4 Prioritas Individu'!$Z$9,3,IF('2.1 Data FSVA 2025 &amp; Bobot'!I312&lt;'2.4 Prioritas Individu'!$Z$10,4,IF('2.1 Data FSVA 2025 &amp; Bobot'!I312&lt;'2.4 Prioritas Individu'!$Z$11,5,6))))))</f>
        <v/>
      </c>
      <c r="I312" s="64" t="str">
        <f>IF('2.1 Data FSVA 2025 &amp; Bobot'!K312="","",IF('2.1 Data FSVA 2025 &amp; Bobot'!K312&lt;'2.4 Prioritas Individu'!AA$7,1,IF('2.1 Data FSVA 2025 &amp; Bobot'!K312&lt;'2.4 Prioritas Individu'!AA$8,2,IF('2.1 Data FSVA 2025 &amp; Bobot'!K312&lt;'2.4 Prioritas Individu'!AA$9,3,IF('2.1 Data FSVA 2025 &amp; Bobot'!K312&lt;'2.4 Prioritas Individu'!AA$10,4,IF('2.1 Data FSVA 2025 &amp; Bobot'!K312&lt;'2.4 Prioritas Individu'!AA$11,5,6))))))</f>
        <v/>
      </c>
      <c r="J312" s="64" t="str">
        <f>IF('2.1 Data FSVA 2025 &amp; Bobot'!M312="","",IF('2.1 Data FSVA 2025 &amp; Bobot'!M312&lt;'2.4 Prioritas Individu'!AB$7,1,IF('2.1 Data FSVA 2025 &amp; Bobot'!M312&lt;'2.4 Prioritas Individu'!AB$8,2,IF('2.1 Data FSVA 2025 &amp; Bobot'!M312&lt;'2.4 Prioritas Individu'!AB$9,3,IF('2.1 Data FSVA 2025 &amp; Bobot'!M312&lt;'2.4 Prioritas Individu'!AB$10,4,IF('2.1 Data FSVA 2025 &amp; Bobot'!M312&lt;'2.4 Prioritas Individu'!AB$11,5,6))))))</f>
        <v/>
      </c>
      <c r="K312" s="64" t="str">
        <f>IF('2.1 Data FSVA 2025 &amp; Bobot'!O312="","",IF('2.1 Data FSVA 2025 &amp; Bobot'!O312&gt;='2.4 Prioritas Individu'!AC$7,1,IF('2.1 Data FSVA 2025 &amp; Bobot'!O312&gt;='2.4 Prioritas Individu'!AC$8,2,IF('2.1 Data FSVA 2025 &amp; Bobot'!O312&gt;='2.4 Prioritas Individu'!AC$9,3,IF('2.1 Data FSVA 2025 &amp; Bobot'!O312&gt;='2.4 Prioritas Individu'!AC$10,4,IF('2.1 Data FSVA 2025 &amp; Bobot'!O312&gt;='2.4 Prioritas Individu'!AC$11,5,6))))))</f>
        <v/>
      </c>
      <c r="L312" s="64" t="str">
        <f>IF('2.1 Data FSVA 2025 &amp; Bobot'!Q312="","",IF('2.1 Data FSVA 2025 &amp; Bobot'!Q312&gt;='2.4 Prioritas Individu'!AD$7,1,IF('2.1 Data FSVA 2025 &amp; Bobot'!Q312&gt;='2.4 Prioritas Individu'!AD$8,2,IF('2.1 Data FSVA 2025 &amp; Bobot'!Q312&gt;='2.4 Prioritas Individu'!AD$9,3,IF('2.1 Data FSVA 2025 &amp; Bobot'!Q312&gt;='2.4 Prioritas Individu'!AD$10,4,IF('2.1 Data FSVA 2025 &amp; Bobot'!Q312&gt;='2.4 Prioritas Individu'!AD$11,5,6))))))</f>
        <v/>
      </c>
      <c r="M312" s="64" t="str">
        <f>IF('2.1 Data FSVA 2025 &amp; Bobot'!S312="","",IF('2.1 Data FSVA 2025 &amp; Bobot'!S312&gt;='2.4 Prioritas Individu'!AE$7,1,IF('2.1 Data FSVA 2025 &amp; Bobot'!S312&gt;='2.4 Prioritas Individu'!AE$8,2,IF('2.1 Data FSVA 2025 &amp; Bobot'!S312&gt;='2.4 Prioritas Individu'!AE$9,3,IF('2.1 Data FSVA 2025 &amp; Bobot'!S312&gt;='2.4 Prioritas Individu'!AE$10,4,IF('2.1 Data FSVA 2025 &amp; Bobot'!S312&gt;='2.4 Prioritas Individu'!AE$11,5,6))))))</f>
        <v/>
      </c>
      <c r="N312" s="64" t="str">
        <f>IF('2.1 Data FSVA 2025 &amp; Bobot'!U312="","",IF('2.1 Data FSVA 2025 &amp; Bobot'!U312&lt;'2.4 Prioritas Individu'!AF$7,1,IF('2.1 Data FSVA 2025 &amp; Bobot'!U312&lt;'2.4 Prioritas Individu'!AF$8,2,IF('2.1 Data FSVA 2025 &amp; Bobot'!U312&lt;'2.4 Prioritas Individu'!AF$9,3,IF('2.1 Data FSVA 2025 &amp; Bobot'!U312&lt;'2.4 Prioritas Individu'!AF$10,4,IF('2.1 Data FSVA 2025 &amp; Bobot'!U312&lt;'2.4 Prioritas Individu'!AF$11,5,6))))))</f>
        <v/>
      </c>
      <c r="O312" s="64" t="str">
        <f>IF('2.1 Data FSVA 2025 &amp; Bobot'!W312="","",IF('2.1 Data FSVA 2025 &amp; Bobot'!W312&gt;='2.4 Prioritas Individu'!AG$7,1,IF('2.1 Data FSVA 2025 &amp; Bobot'!W312&gt;='2.4 Prioritas Individu'!AG$8,2,IF('2.1 Data FSVA 2025 &amp; Bobot'!W312&gt;='2.4 Prioritas Individu'!AG$9,3,IF('2.1 Data FSVA 2025 &amp; Bobot'!W312&gt;='2.4 Prioritas Individu'!AG$10,4,IF('2.1 Data FSVA 2025 &amp; Bobot'!W312&gt;='2.4 Prioritas Individu'!AG$11,5,6))))))</f>
        <v/>
      </c>
      <c r="P312" s="64" t="str">
        <f>IF('2.1 Data FSVA 2025 &amp; Bobot'!Y312="","",IF('2.1 Data FSVA 2025 &amp; Bobot'!Y312&lt;'2.4 Prioritas Individu'!AH$7,1,IF('2.1 Data FSVA 2025 &amp; Bobot'!Y312&lt;'2.4 Prioritas Individu'!AH$8,2,IF('2.1 Data FSVA 2025 &amp; Bobot'!Y312&lt;'2.4 Prioritas Individu'!AH$9,3,IF('2.1 Data FSVA 2025 &amp; Bobot'!Y312&lt;'2.4 Prioritas Individu'!AH$10,4,IF('2.1 Data FSVA 2025 &amp; Bobot'!Y312&lt;'2.4 Prioritas Individu'!AH$11,5,6))))))</f>
        <v/>
      </c>
      <c r="Q312" s="64" t="str">
        <f>IF('2.1 Data FSVA 2025 &amp; Bobot'!AA312="","",IF('2.1 Data FSVA 2025 &amp; Bobot'!AA312&lt;'2.4 Prioritas Individu'!AI$7,1,IF('2.1 Data FSVA 2025 &amp; Bobot'!AA312&lt;'2.4 Prioritas Individu'!AI$8,2,IF('2.1 Data FSVA 2025 &amp; Bobot'!AA312&lt;'2.4 Prioritas Individu'!AI$9,3,IF('2.1 Data FSVA 2025 &amp; Bobot'!AA312&lt;'2.4 Prioritas Individu'!AI$10,4,IF('2.1 Data FSVA 2025 &amp; Bobot'!AA312&lt;'2.4 Prioritas Individu'!AI$11,5,6))))))</f>
        <v/>
      </c>
      <c r="R312" s="64" t="str">
        <f>IF('2.1 Data FSVA 2025 &amp; Bobot'!AC312="","",IF('2.1 Data FSVA 2025 &amp; Bobot'!AC312&gt;='2.4 Prioritas Individu'!AJ$7,1,IF('2.1 Data FSVA 2025 &amp; Bobot'!AC312&gt;='2.4 Prioritas Individu'!AJ$8,2,IF('2.1 Data FSVA 2025 &amp; Bobot'!AC312&gt;='2.4 Prioritas Individu'!AJ$9,3,4))))</f>
        <v/>
      </c>
      <c r="S312" s="4" t="str">
        <f>'2.3 Indeks &amp; Cut off Komposit'!U316</f>
        <v>-</v>
      </c>
      <c r="T312" s="1" t="str">
        <f t="shared" si="8"/>
        <v>-</v>
      </c>
      <c r="U312" s="64" t="str">
        <f t="shared" si="9"/>
        <v>-</v>
      </c>
    </row>
    <row r="313" spans="1:21" x14ac:dyDescent="0.3">
      <c r="A313" s="1" t="str">
        <f>IF('2.1 Data FSVA 2025 &amp; Bobot'!A313="","",'2.1 Data FSVA 2025 &amp; Bobot'!A313)</f>
        <v/>
      </c>
      <c r="B313" s="2" t="str">
        <f>IF('2.1 Data FSVA 2025 &amp; Bobot'!B313="","",'2.1 Data FSVA 2025 &amp; Bobot'!B313)</f>
        <v/>
      </c>
      <c r="C313" s="1" t="str">
        <f>IF('2.1 Data FSVA 2025 &amp; Bobot'!C313="","",'2.1 Data FSVA 2025 &amp; Bobot'!C313)</f>
        <v/>
      </c>
      <c r="D313" s="1" t="str">
        <f>IF('2.1 Data FSVA 2025 &amp; Bobot'!D313="","",'2.1 Data FSVA 2025 &amp; Bobot'!D313)</f>
        <v/>
      </c>
      <c r="E313" s="1" t="str">
        <f>IF('2.1 Data FSVA 2025 &amp; Bobot'!E313="","",'2.1 Data FSVA 2025 &amp; Bobot'!E313)</f>
        <v/>
      </c>
      <c r="F313" s="2" t="str">
        <f>IF('2.1 Data FSVA 2025 &amp; Bobot'!F313="","",'2.1 Data FSVA 2025 &amp; Bobot'!F313)</f>
        <v/>
      </c>
      <c r="G313" s="64" t="str">
        <f>IF('2.1 Data FSVA 2025 &amp; Bobot'!G313="","",IF('2.1 Data FSVA 2025 &amp; Bobot'!G313&gt;='2.4 Prioritas Individu'!$Y$7,1,IF('2.1 Data FSVA 2025 &amp; Bobot'!G313&gt;='2.4 Prioritas Individu'!$Y$8,2,IF('2.1 Data FSVA 2025 &amp; Bobot'!G313&gt;='2.4 Prioritas Individu'!$Y$9,3,IF('2.1 Data FSVA 2025 &amp; Bobot'!G313&gt;='2.4 Prioritas Individu'!$Y$10,4,IF('2.1 Data FSVA 2025 &amp; Bobot'!G313&gt;='2.4 Prioritas Individu'!$Y$11,5,6))))))</f>
        <v/>
      </c>
      <c r="H313" s="64" t="str">
        <f>IF('2.1 Data FSVA 2025 &amp; Bobot'!I313="","",IF('2.1 Data FSVA 2025 &amp; Bobot'!I313&lt;'2.4 Prioritas Individu'!$Z$7,1,IF('2.1 Data FSVA 2025 &amp; Bobot'!I313&lt;'2.4 Prioritas Individu'!$Z$8,2,IF('2.1 Data FSVA 2025 &amp; Bobot'!I313&lt;'2.4 Prioritas Individu'!$Z$9,3,IF('2.1 Data FSVA 2025 &amp; Bobot'!I313&lt;'2.4 Prioritas Individu'!$Z$10,4,IF('2.1 Data FSVA 2025 &amp; Bobot'!I313&lt;'2.4 Prioritas Individu'!$Z$11,5,6))))))</f>
        <v/>
      </c>
      <c r="I313" s="64" t="str">
        <f>IF('2.1 Data FSVA 2025 &amp; Bobot'!K313="","",IF('2.1 Data FSVA 2025 &amp; Bobot'!K313&lt;'2.4 Prioritas Individu'!AA$7,1,IF('2.1 Data FSVA 2025 &amp; Bobot'!K313&lt;'2.4 Prioritas Individu'!AA$8,2,IF('2.1 Data FSVA 2025 &amp; Bobot'!K313&lt;'2.4 Prioritas Individu'!AA$9,3,IF('2.1 Data FSVA 2025 &amp; Bobot'!K313&lt;'2.4 Prioritas Individu'!AA$10,4,IF('2.1 Data FSVA 2025 &amp; Bobot'!K313&lt;'2.4 Prioritas Individu'!AA$11,5,6))))))</f>
        <v/>
      </c>
      <c r="J313" s="64" t="str">
        <f>IF('2.1 Data FSVA 2025 &amp; Bobot'!M313="","",IF('2.1 Data FSVA 2025 &amp; Bobot'!M313&lt;'2.4 Prioritas Individu'!AB$7,1,IF('2.1 Data FSVA 2025 &amp; Bobot'!M313&lt;'2.4 Prioritas Individu'!AB$8,2,IF('2.1 Data FSVA 2025 &amp; Bobot'!M313&lt;'2.4 Prioritas Individu'!AB$9,3,IF('2.1 Data FSVA 2025 &amp; Bobot'!M313&lt;'2.4 Prioritas Individu'!AB$10,4,IF('2.1 Data FSVA 2025 &amp; Bobot'!M313&lt;'2.4 Prioritas Individu'!AB$11,5,6))))))</f>
        <v/>
      </c>
      <c r="K313" s="64" t="str">
        <f>IF('2.1 Data FSVA 2025 &amp; Bobot'!O313="","",IF('2.1 Data FSVA 2025 &amp; Bobot'!O313&gt;='2.4 Prioritas Individu'!AC$7,1,IF('2.1 Data FSVA 2025 &amp; Bobot'!O313&gt;='2.4 Prioritas Individu'!AC$8,2,IF('2.1 Data FSVA 2025 &amp; Bobot'!O313&gt;='2.4 Prioritas Individu'!AC$9,3,IF('2.1 Data FSVA 2025 &amp; Bobot'!O313&gt;='2.4 Prioritas Individu'!AC$10,4,IF('2.1 Data FSVA 2025 &amp; Bobot'!O313&gt;='2.4 Prioritas Individu'!AC$11,5,6))))))</f>
        <v/>
      </c>
      <c r="L313" s="64" t="str">
        <f>IF('2.1 Data FSVA 2025 &amp; Bobot'!Q313="","",IF('2.1 Data FSVA 2025 &amp; Bobot'!Q313&gt;='2.4 Prioritas Individu'!AD$7,1,IF('2.1 Data FSVA 2025 &amp; Bobot'!Q313&gt;='2.4 Prioritas Individu'!AD$8,2,IF('2.1 Data FSVA 2025 &amp; Bobot'!Q313&gt;='2.4 Prioritas Individu'!AD$9,3,IF('2.1 Data FSVA 2025 &amp; Bobot'!Q313&gt;='2.4 Prioritas Individu'!AD$10,4,IF('2.1 Data FSVA 2025 &amp; Bobot'!Q313&gt;='2.4 Prioritas Individu'!AD$11,5,6))))))</f>
        <v/>
      </c>
      <c r="M313" s="64" t="str">
        <f>IF('2.1 Data FSVA 2025 &amp; Bobot'!S313="","",IF('2.1 Data FSVA 2025 &amp; Bobot'!S313&gt;='2.4 Prioritas Individu'!AE$7,1,IF('2.1 Data FSVA 2025 &amp; Bobot'!S313&gt;='2.4 Prioritas Individu'!AE$8,2,IF('2.1 Data FSVA 2025 &amp; Bobot'!S313&gt;='2.4 Prioritas Individu'!AE$9,3,IF('2.1 Data FSVA 2025 &amp; Bobot'!S313&gt;='2.4 Prioritas Individu'!AE$10,4,IF('2.1 Data FSVA 2025 &amp; Bobot'!S313&gt;='2.4 Prioritas Individu'!AE$11,5,6))))))</f>
        <v/>
      </c>
      <c r="N313" s="64" t="str">
        <f>IF('2.1 Data FSVA 2025 &amp; Bobot'!U313="","",IF('2.1 Data FSVA 2025 &amp; Bobot'!U313&lt;'2.4 Prioritas Individu'!AF$7,1,IF('2.1 Data FSVA 2025 &amp; Bobot'!U313&lt;'2.4 Prioritas Individu'!AF$8,2,IF('2.1 Data FSVA 2025 &amp; Bobot'!U313&lt;'2.4 Prioritas Individu'!AF$9,3,IF('2.1 Data FSVA 2025 &amp; Bobot'!U313&lt;'2.4 Prioritas Individu'!AF$10,4,IF('2.1 Data FSVA 2025 &amp; Bobot'!U313&lt;'2.4 Prioritas Individu'!AF$11,5,6))))))</f>
        <v/>
      </c>
      <c r="O313" s="64" t="str">
        <f>IF('2.1 Data FSVA 2025 &amp; Bobot'!W313="","",IF('2.1 Data FSVA 2025 &amp; Bobot'!W313&gt;='2.4 Prioritas Individu'!AG$7,1,IF('2.1 Data FSVA 2025 &amp; Bobot'!W313&gt;='2.4 Prioritas Individu'!AG$8,2,IF('2.1 Data FSVA 2025 &amp; Bobot'!W313&gt;='2.4 Prioritas Individu'!AG$9,3,IF('2.1 Data FSVA 2025 &amp; Bobot'!W313&gt;='2.4 Prioritas Individu'!AG$10,4,IF('2.1 Data FSVA 2025 &amp; Bobot'!W313&gt;='2.4 Prioritas Individu'!AG$11,5,6))))))</f>
        <v/>
      </c>
      <c r="P313" s="64" t="str">
        <f>IF('2.1 Data FSVA 2025 &amp; Bobot'!Y313="","",IF('2.1 Data FSVA 2025 &amp; Bobot'!Y313&lt;'2.4 Prioritas Individu'!AH$7,1,IF('2.1 Data FSVA 2025 &amp; Bobot'!Y313&lt;'2.4 Prioritas Individu'!AH$8,2,IF('2.1 Data FSVA 2025 &amp; Bobot'!Y313&lt;'2.4 Prioritas Individu'!AH$9,3,IF('2.1 Data FSVA 2025 &amp; Bobot'!Y313&lt;'2.4 Prioritas Individu'!AH$10,4,IF('2.1 Data FSVA 2025 &amp; Bobot'!Y313&lt;'2.4 Prioritas Individu'!AH$11,5,6))))))</f>
        <v/>
      </c>
      <c r="Q313" s="64" t="str">
        <f>IF('2.1 Data FSVA 2025 &amp; Bobot'!AA313="","",IF('2.1 Data FSVA 2025 &amp; Bobot'!AA313&lt;'2.4 Prioritas Individu'!AI$7,1,IF('2.1 Data FSVA 2025 &amp; Bobot'!AA313&lt;'2.4 Prioritas Individu'!AI$8,2,IF('2.1 Data FSVA 2025 &amp; Bobot'!AA313&lt;'2.4 Prioritas Individu'!AI$9,3,IF('2.1 Data FSVA 2025 &amp; Bobot'!AA313&lt;'2.4 Prioritas Individu'!AI$10,4,IF('2.1 Data FSVA 2025 &amp; Bobot'!AA313&lt;'2.4 Prioritas Individu'!AI$11,5,6))))))</f>
        <v/>
      </c>
      <c r="R313" s="64" t="str">
        <f>IF('2.1 Data FSVA 2025 &amp; Bobot'!AC313="","",IF('2.1 Data FSVA 2025 &amp; Bobot'!AC313&gt;='2.4 Prioritas Individu'!AJ$7,1,IF('2.1 Data FSVA 2025 &amp; Bobot'!AC313&gt;='2.4 Prioritas Individu'!AJ$8,2,IF('2.1 Data FSVA 2025 &amp; Bobot'!AC313&gt;='2.4 Prioritas Individu'!AJ$9,3,4))))</f>
        <v/>
      </c>
      <c r="S313" s="4" t="str">
        <f>'2.3 Indeks &amp; Cut off Komposit'!U317</f>
        <v>-</v>
      </c>
      <c r="T313" s="1" t="str">
        <f t="shared" si="8"/>
        <v>-</v>
      </c>
      <c r="U313" s="64" t="str">
        <f t="shared" si="9"/>
        <v>-</v>
      </c>
    </row>
    <row r="314" spans="1:21" x14ac:dyDescent="0.3">
      <c r="A314" s="1" t="str">
        <f>IF('2.1 Data FSVA 2025 &amp; Bobot'!A314="","",'2.1 Data FSVA 2025 &amp; Bobot'!A314)</f>
        <v/>
      </c>
      <c r="B314" s="2" t="str">
        <f>IF('2.1 Data FSVA 2025 &amp; Bobot'!B314="","",'2.1 Data FSVA 2025 &amp; Bobot'!B314)</f>
        <v/>
      </c>
      <c r="C314" s="1" t="str">
        <f>IF('2.1 Data FSVA 2025 &amp; Bobot'!C314="","",'2.1 Data FSVA 2025 &amp; Bobot'!C314)</f>
        <v/>
      </c>
      <c r="D314" s="1" t="str">
        <f>IF('2.1 Data FSVA 2025 &amp; Bobot'!D314="","",'2.1 Data FSVA 2025 &amp; Bobot'!D314)</f>
        <v/>
      </c>
      <c r="E314" s="1" t="str">
        <f>IF('2.1 Data FSVA 2025 &amp; Bobot'!E314="","",'2.1 Data FSVA 2025 &amp; Bobot'!E314)</f>
        <v/>
      </c>
      <c r="F314" s="2" t="str">
        <f>IF('2.1 Data FSVA 2025 &amp; Bobot'!F314="","",'2.1 Data FSVA 2025 &amp; Bobot'!F314)</f>
        <v/>
      </c>
      <c r="G314" s="64" t="str">
        <f>IF('2.1 Data FSVA 2025 &amp; Bobot'!G314="","",IF('2.1 Data FSVA 2025 &amp; Bobot'!G314&gt;='2.4 Prioritas Individu'!$Y$7,1,IF('2.1 Data FSVA 2025 &amp; Bobot'!G314&gt;='2.4 Prioritas Individu'!$Y$8,2,IF('2.1 Data FSVA 2025 &amp; Bobot'!G314&gt;='2.4 Prioritas Individu'!$Y$9,3,IF('2.1 Data FSVA 2025 &amp; Bobot'!G314&gt;='2.4 Prioritas Individu'!$Y$10,4,IF('2.1 Data FSVA 2025 &amp; Bobot'!G314&gt;='2.4 Prioritas Individu'!$Y$11,5,6))))))</f>
        <v/>
      </c>
      <c r="H314" s="64" t="str">
        <f>IF('2.1 Data FSVA 2025 &amp; Bobot'!I314="","",IF('2.1 Data FSVA 2025 &amp; Bobot'!I314&lt;'2.4 Prioritas Individu'!$Z$7,1,IF('2.1 Data FSVA 2025 &amp; Bobot'!I314&lt;'2.4 Prioritas Individu'!$Z$8,2,IF('2.1 Data FSVA 2025 &amp; Bobot'!I314&lt;'2.4 Prioritas Individu'!$Z$9,3,IF('2.1 Data FSVA 2025 &amp; Bobot'!I314&lt;'2.4 Prioritas Individu'!$Z$10,4,IF('2.1 Data FSVA 2025 &amp; Bobot'!I314&lt;'2.4 Prioritas Individu'!$Z$11,5,6))))))</f>
        <v/>
      </c>
      <c r="I314" s="64" t="str">
        <f>IF('2.1 Data FSVA 2025 &amp; Bobot'!K314="","",IF('2.1 Data FSVA 2025 &amp; Bobot'!K314&lt;'2.4 Prioritas Individu'!AA$7,1,IF('2.1 Data FSVA 2025 &amp; Bobot'!K314&lt;'2.4 Prioritas Individu'!AA$8,2,IF('2.1 Data FSVA 2025 &amp; Bobot'!K314&lt;'2.4 Prioritas Individu'!AA$9,3,IF('2.1 Data FSVA 2025 &amp; Bobot'!K314&lt;'2.4 Prioritas Individu'!AA$10,4,IF('2.1 Data FSVA 2025 &amp; Bobot'!K314&lt;'2.4 Prioritas Individu'!AA$11,5,6))))))</f>
        <v/>
      </c>
      <c r="J314" s="64" t="str">
        <f>IF('2.1 Data FSVA 2025 &amp; Bobot'!M314="","",IF('2.1 Data FSVA 2025 &amp; Bobot'!M314&lt;'2.4 Prioritas Individu'!AB$7,1,IF('2.1 Data FSVA 2025 &amp; Bobot'!M314&lt;'2.4 Prioritas Individu'!AB$8,2,IF('2.1 Data FSVA 2025 &amp; Bobot'!M314&lt;'2.4 Prioritas Individu'!AB$9,3,IF('2.1 Data FSVA 2025 &amp; Bobot'!M314&lt;'2.4 Prioritas Individu'!AB$10,4,IF('2.1 Data FSVA 2025 &amp; Bobot'!M314&lt;'2.4 Prioritas Individu'!AB$11,5,6))))))</f>
        <v/>
      </c>
      <c r="K314" s="64" t="str">
        <f>IF('2.1 Data FSVA 2025 &amp; Bobot'!O314="","",IF('2.1 Data FSVA 2025 &amp; Bobot'!O314&gt;='2.4 Prioritas Individu'!AC$7,1,IF('2.1 Data FSVA 2025 &amp; Bobot'!O314&gt;='2.4 Prioritas Individu'!AC$8,2,IF('2.1 Data FSVA 2025 &amp; Bobot'!O314&gt;='2.4 Prioritas Individu'!AC$9,3,IF('2.1 Data FSVA 2025 &amp; Bobot'!O314&gt;='2.4 Prioritas Individu'!AC$10,4,IF('2.1 Data FSVA 2025 &amp; Bobot'!O314&gt;='2.4 Prioritas Individu'!AC$11,5,6))))))</f>
        <v/>
      </c>
      <c r="L314" s="64" t="str">
        <f>IF('2.1 Data FSVA 2025 &amp; Bobot'!Q314="","",IF('2.1 Data FSVA 2025 &amp; Bobot'!Q314&gt;='2.4 Prioritas Individu'!AD$7,1,IF('2.1 Data FSVA 2025 &amp; Bobot'!Q314&gt;='2.4 Prioritas Individu'!AD$8,2,IF('2.1 Data FSVA 2025 &amp; Bobot'!Q314&gt;='2.4 Prioritas Individu'!AD$9,3,IF('2.1 Data FSVA 2025 &amp; Bobot'!Q314&gt;='2.4 Prioritas Individu'!AD$10,4,IF('2.1 Data FSVA 2025 &amp; Bobot'!Q314&gt;='2.4 Prioritas Individu'!AD$11,5,6))))))</f>
        <v/>
      </c>
      <c r="M314" s="64" t="str">
        <f>IF('2.1 Data FSVA 2025 &amp; Bobot'!S314="","",IF('2.1 Data FSVA 2025 &amp; Bobot'!S314&gt;='2.4 Prioritas Individu'!AE$7,1,IF('2.1 Data FSVA 2025 &amp; Bobot'!S314&gt;='2.4 Prioritas Individu'!AE$8,2,IF('2.1 Data FSVA 2025 &amp; Bobot'!S314&gt;='2.4 Prioritas Individu'!AE$9,3,IF('2.1 Data FSVA 2025 &amp; Bobot'!S314&gt;='2.4 Prioritas Individu'!AE$10,4,IF('2.1 Data FSVA 2025 &amp; Bobot'!S314&gt;='2.4 Prioritas Individu'!AE$11,5,6))))))</f>
        <v/>
      </c>
      <c r="N314" s="64" t="str">
        <f>IF('2.1 Data FSVA 2025 &amp; Bobot'!U314="","",IF('2.1 Data FSVA 2025 &amp; Bobot'!U314&lt;'2.4 Prioritas Individu'!AF$7,1,IF('2.1 Data FSVA 2025 &amp; Bobot'!U314&lt;'2.4 Prioritas Individu'!AF$8,2,IF('2.1 Data FSVA 2025 &amp; Bobot'!U314&lt;'2.4 Prioritas Individu'!AF$9,3,IF('2.1 Data FSVA 2025 &amp; Bobot'!U314&lt;'2.4 Prioritas Individu'!AF$10,4,IF('2.1 Data FSVA 2025 &amp; Bobot'!U314&lt;'2.4 Prioritas Individu'!AF$11,5,6))))))</f>
        <v/>
      </c>
      <c r="O314" s="64" t="str">
        <f>IF('2.1 Data FSVA 2025 &amp; Bobot'!W314="","",IF('2.1 Data FSVA 2025 &amp; Bobot'!W314&gt;='2.4 Prioritas Individu'!AG$7,1,IF('2.1 Data FSVA 2025 &amp; Bobot'!W314&gt;='2.4 Prioritas Individu'!AG$8,2,IF('2.1 Data FSVA 2025 &amp; Bobot'!W314&gt;='2.4 Prioritas Individu'!AG$9,3,IF('2.1 Data FSVA 2025 &amp; Bobot'!W314&gt;='2.4 Prioritas Individu'!AG$10,4,IF('2.1 Data FSVA 2025 &amp; Bobot'!W314&gt;='2.4 Prioritas Individu'!AG$11,5,6))))))</f>
        <v/>
      </c>
      <c r="P314" s="64" t="str">
        <f>IF('2.1 Data FSVA 2025 &amp; Bobot'!Y314="","",IF('2.1 Data FSVA 2025 &amp; Bobot'!Y314&lt;'2.4 Prioritas Individu'!AH$7,1,IF('2.1 Data FSVA 2025 &amp; Bobot'!Y314&lt;'2.4 Prioritas Individu'!AH$8,2,IF('2.1 Data FSVA 2025 &amp; Bobot'!Y314&lt;'2.4 Prioritas Individu'!AH$9,3,IF('2.1 Data FSVA 2025 &amp; Bobot'!Y314&lt;'2.4 Prioritas Individu'!AH$10,4,IF('2.1 Data FSVA 2025 &amp; Bobot'!Y314&lt;'2.4 Prioritas Individu'!AH$11,5,6))))))</f>
        <v/>
      </c>
      <c r="Q314" s="64" t="str">
        <f>IF('2.1 Data FSVA 2025 &amp; Bobot'!AA314="","",IF('2.1 Data FSVA 2025 &amp; Bobot'!AA314&lt;'2.4 Prioritas Individu'!AI$7,1,IF('2.1 Data FSVA 2025 &amp; Bobot'!AA314&lt;'2.4 Prioritas Individu'!AI$8,2,IF('2.1 Data FSVA 2025 &amp; Bobot'!AA314&lt;'2.4 Prioritas Individu'!AI$9,3,IF('2.1 Data FSVA 2025 &amp; Bobot'!AA314&lt;'2.4 Prioritas Individu'!AI$10,4,IF('2.1 Data FSVA 2025 &amp; Bobot'!AA314&lt;'2.4 Prioritas Individu'!AI$11,5,6))))))</f>
        <v/>
      </c>
      <c r="R314" s="64" t="str">
        <f>IF('2.1 Data FSVA 2025 &amp; Bobot'!AC314="","",IF('2.1 Data FSVA 2025 &amp; Bobot'!AC314&gt;='2.4 Prioritas Individu'!AJ$7,1,IF('2.1 Data FSVA 2025 &amp; Bobot'!AC314&gt;='2.4 Prioritas Individu'!AJ$8,2,IF('2.1 Data FSVA 2025 &amp; Bobot'!AC314&gt;='2.4 Prioritas Individu'!AJ$9,3,4))))</f>
        <v/>
      </c>
      <c r="S314" s="4" t="str">
        <f>'2.3 Indeks &amp; Cut off Komposit'!U318</f>
        <v>-</v>
      </c>
      <c r="T314" s="1" t="str">
        <f t="shared" si="8"/>
        <v>-</v>
      </c>
      <c r="U314" s="64" t="str">
        <f t="shared" si="9"/>
        <v>-</v>
      </c>
    </row>
    <row r="315" spans="1:21" x14ac:dyDescent="0.3">
      <c r="A315" s="1" t="str">
        <f>IF('2.1 Data FSVA 2025 &amp; Bobot'!A315="","",'2.1 Data FSVA 2025 &amp; Bobot'!A315)</f>
        <v/>
      </c>
      <c r="B315" s="2" t="str">
        <f>IF('2.1 Data FSVA 2025 &amp; Bobot'!B315="","",'2.1 Data FSVA 2025 &amp; Bobot'!B315)</f>
        <v/>
      </c>
      <c r="C315" s="1" t="str">
        <f>IF('2.1 Data FSVA 2025 &amp; Bobot'!C315="","",'2.1 Data FSVA 2025 &amp; Bobot'!C315)</f>
        <v/>
      </c>
      <c r="D315" s="1" t="str">
        <f>IF('2.1 Data FSVA 2025 &amp; Bobot'!D315="","",'2.1 Data FSVA 2025 &amp; Bobot'!D315)</f>
        <v/>
      </c>
      <c r="E315" s="1" t="str">
        <f>IF('2.1 Data FSVA 2025 &amp; Bobot'!E315="","",'2.1 Data FSVA 2025 &amp; Bobot'!E315)</f>
        <v/>
      </c>
      <c r="F315" s="2" t="str">
        <f>IF('2.1 Data FSVA 2025 &amp; Bobot'!F315="","",'2.1 Data FSVA 2025 &amp; Bobot'!F315)</f>
        <v/>
      </c>
      <c r="G315" s="64" t="str">
        <f>IF('2.1 Data FSVA 2025 &amp; Bobot'!G315="","",IF('2.1 Data FSVA 2025 &amp; Bobot'!G315&gt;='2.4 Prioritas Individu'!$Y$7,1,IF('2.1 Data FSVA 2025 &amp; Bobot'!G315&gt;='2.4 Prioritas Individu'!$Y$8,2,IF('2.1 Data FSVA 2025 &amp; Bobot'!G315&gt;='2.4 Prioritas Individu'!$Y$9,3,IF('2.1 Data FSVA 2025 &amp; Bobot'!G315&gt;='2.4 Prioritas Individu'!$Y$10,4,IF('2.1 Data FSVA 2025 &amp; Bobot'!G315&gt;='2.4 Prioritas Individu'!$Y$11,5,6))))))</f>
        <v/>
      </c>
      <c r="H315" s="64" t="str">
        <f>IF('2.1 Data FSVA 2025 &amp; Bobot'!I315="","",IF('2.1 Data FSVA 2025 &amp; Bobot'!I315&lt;'2.4 Prioritas Individu'!$Z$7,1,IF('2.1 Data FSVA 2025 &amp; Bobot'!I315&lt;'2.4 Prioritas Individu'!$Z$8,2,IF('2.1 Data FSVA 2025 &amp; Bobot'!I315&lt;'2.4 Prioritas Individu'!$Z$9,3,IF('2.1 Data FSVA 2025 &amp; Bobot'!I315&lt;'2.4 Prioritas Individu'!$Z$10,4,IF('2.1 Data FSVA 2025 &amp; Bobot'!I315&lt;'2.4 Prioritas Individu'!$Z$11,5,6))))))</f>
        <v/>
      </c>
      <c r="I315" s="64" t="str">
        <f>IF('2.1 Data FSVA 2025 &amp; Bobot'!K315="","",IF('2.1 Data FSVA 2025 &amp; Bobot'!K315&lt;'2.4 Prioritas Individu'!AA$7,1,IF('2.1 Data FSVA 2025 &amp; Bobot'!K315&lt;'2.4 Prioritas Individu'!AA$8,2,IF('2.1 Data FSVA 2025 &amp; Bobot'!K315&lt;'2.4 Prioritas Individu'!AA$9,3,IF('2.1 Data FSVA 2025 &amp; Bobot'!K315&lt;'2.4 Prioritas Individu'!AA$10,4,IF('2.1 Data FSVA 2025 &amp; Bobot'!K315&lt;'2.4 Prioritas Individu'!AA$11,5,6))))))</f>
        <v/>
      </c>
      <c r="J315" s="64" t="str">
        <f>IF('2.1 Data FSVA 2025 &amp; Bobot'!M315="","",IF('2.1 Data FSVA 2025 &amp; Bobot'!M315&lt;'2.4 Prioritas Individu'!AB$7,1,IF('2.1 Data FSVA 2025 &amp; Bobot'!M315&lt;'2.4 Prioritas Individu'!AB$8,2,IF('2.1 Data FSVA 2025 &amp; Bobot'!M315&lt;'2.4 Prioritas Individu'!AB$9,3,IF('2.1 Data FSVA 2025 &amp; Bobot'!M315&lt;'2.4 Prioritas Individu'!AB$10,4,IF('2.1 Data FSVA 2025 &amp; Bobot'!M315&lt;'2.4 Prioritas Individu'!AB$11,5,6))))))</f>
        <v/>
      </c>
      <c r="K315" s="64" t="str">
        <f>IF('2.1 Data FSVA 2025 &amp; Bobot'!O315="","",IF('2.1 Data FSVA 2025 &amp; Bobot'!O315&gt;='2.4 Prioritas Individu'!AC$7,1,IF('2.1 Data FSVA 2025 &amp; Bobot'!O315&gt;='2.4 Prioritas Individu'!AC$8,2,IF('2.1 Data FSVA 2025 &amp; Bobot'!O315&gt;='2.4 Prioritas Individu'!AC$9,3,IF('2.1 Data FSVA 2025 &amp; Bobot'!O315&gt;='2.4 Prioritas Individu'!AC$10,4,IF('2.1 Data FSVA 2025 &amp; Bobot'!O315&gt;='2.4 Prioritas Individu'!AC$11,5,6))))))</f>
        <v/>
      </c>
      <c r="L315" s="64" t="str">
        <f>IF('2.1 Data FSVA 2025 &amp; Bobot'!Q315="","",IF('2.1 Data FSVA 2025 &amp; Bobot'!Q315&gt;='2.4 Prioritas Individu'!AD$7,1,IF('2.1 Data FSVA 2025 &amp; Bobot'!Q315&gt;='2.4 Prioritas Individu'!AD$8,2,IF('2.1 Data FSVA 2025 &amp; Bobot'!Q315&gt;='2.4 Prioritas Individu'!AD$9,3,IF('2.1 Data FSVA 2025 &amp; Bobot'!Q315&gt;='2.4 Prioritas Individu'!AD$10,4,IF('2.1 Data FSVA 2025 &amp; Bobot'!Q315&gt;='2.4 Prioritas Individu'!AD$11,5,6))))))</f>
        <v/>
      </c>
      <c r="M315" s="64" t="str">
        <f>IF('2.1 Data FSVA 2025 &amp; Bobot'!S315="","",IF('2.1 Data FSVA 2025 &amp; Bobot'!S315&gt;='2.4 Prioritas Individu'!AE$7,1,IF('2.1 Data FSVA 2025 &amp; Bobot'!S315&gt;='2.4 Prioritas Individu'!AE$8,2,IF('2.1 Data FSVA 2025 &amp; Bobot'!S315&gt;='2.4 Prioritas Individu'!AE$9,3,IF('2.1 Data FSVA 2025 &amp; Bobot'!S315&gt;='2.4 Prioritas Individu'!AE$10,4,IF('2.1 Data FSVA 2025 &amp; Bobot'!S315&gt;='2.4 Prioritas Individu'!AE$11,5,6))))))</f>
        <v/>
      </c>
      <c r="N315" s="64" t="str">
        <f>IF('2.1 Data FSVA 2025 &amp; Bobot'!U315="","",IF('2.1 Data FSVA 2025 &amp; Bobot'!U315&lt;'2.4 Prioritas Individu'!AF$7,1,IF('2.1 Data FSVA 2025 &amp; Bobot'!U315&lt;'2.4 Prioritas Individu'!AF$8,2,IF('2.1 Data FSVA 2025 &amp; Bobot'!U315&lt;'2.4 Prioritas Individu'!AF$9,3,IF('2.1 Data FSVA 2025 &amp; Bobot'!U315&lt;'2.4 Prioritas Individu'!AF$10,4,IF('2.1 Data FSVA 2025 &amp; Bobot'!U315&lt;'2.4 Prioritas Individu'!AF$11,5,6))))))</f>
        <v/>
      </c>
      <c r="O315" s="64" t="str">
        <f>IF('2.1 Data FSVA 2025 &amp; Bobot'!W315="","",IF('2.1 Data FSVA 2025 &amp; Bobot'!W315&gt;='2.4 Prioritas Individu'!AG$7,1,IF('2.1 Data FSVA 2025 &amp; Bobot'!W315&gt;='2.4 Prioritas Individu'!AG$8,2,IF('2.1 Data FSVA 2025 &amp; Bobot'!W315&gt;='2.4 Prioritas Individu'!AG$9,3,IF('2.1 Data FSVA 2025 &amp; Bobot'!W315&gt;='2.4 Prioritas Individu'!AG$10,4,IF('2.1 Data FSVA 2025 &amp; Bobot'!W315&gt;='2.4 Prioritas Individu'!AG$11,5,6))))))</f>
        <v/>
      </c>
      <c r="P315" s="64" t="str">
        <f>IF('2.1 Data FSVA 2025 &amp; Bobot'!Y315="","",IF('2.1 Data FSVA 2025 &amp; Bobot'!Y315&lt;'2.4 Prioritas Individu'!AH$7,1,IF('2.1 Data FSVA 2025 &amp; Bobot'!Y315&lt;'2.4 Prioritas Individu'!AH$8,2,IF('2.1 Data FSVA 2025 &amp; Bobot'!Y315&lt;'2.4 Prioritas Individu'!AH$9,3,IF('2.1 Data FSVA 2025 &amp; Bobot'!Y315&lt;'2.4 Prioritas Individu'!AH$10,4,IF('2.1 Data FSVA 2025 &amp; Bobot'!Y315&lt;'2.4 Prioritas Individu'!AH$11,5,6))))))</f>
        <v/>
      </c>
      <c r="Q315" s="64" t="str">
        <f>IF('2.1 Data FSVA 2025 &amp; Bobot'!AA315="","",IF('2.1 Data FSVA 2025 &amp; Bobot'!AA315&lt;'2.4 Prioritas Individu'!AI$7,1,IF('2.1 Data FSVA 2025 &amp; Bobot'!AA315&lt;'2.4 Prioritas Individu'!AI$8,2,IF('2.1 Data FSVA 2025 &amp; Bobot'!AA315&lt;'2.4 Prioritas Individu'!AI$9,3,IF('2.1 Data FSVA 2025 &amp; Bobot'!AA315&lt;'2.4 Prioritas Individu'!AI$10,4,IF('2.1 Data FSVA 2025 &amp; Bobot'!AA315&lt;'2.4 Prioritas Individu'!AI$11,5,6))))))</f>
        <v/>
      </c>
      <c r="R315" s="64" t="str">
        <f>IF('2.1 Data FSVA 2025 &amp; Bobot'!AC315="","",IF('2.1 Data FSVA 2025 &amp; Bobot'!AC315&gt;='2.4 Prioritas Individu'!AJ$7,1,IF('2.1 Data FSVA 2025 &amp; Bobot'!AC315&gt;='2.4 Prioritas Individu'!AJ$8,2,IF('2.1 Data FSVA 2025 &amp; Bobot'!AC315&gt;='2.4 Prioritas Individu'!AJ$9,3,4))))</f>
        <v/>
      </c>
      <c r="S315" s="4" t="str">
        <f>'2.3 Indeks &amp; Cut off Komposit'!U319</f>
        <v>-</v>
      </c>
      <c r="T315" s="1" t="str">
        <f t="shared" si="8"/>
        <v>-</v>
      </c>
      <c r="U315" s="64" t="str">
        <f t="shared" si="9"/>
        <v>-</v>
      </c>
    </row>
    <row r="316" spans="1:21" x14ac:dyDescent="0.3">
      <c r="A316" s="1" t="str">
        <f>IF('2.1 Data FSVA 2025 &amp; Bobot'!A316="","",'2.1 Data FSVA 2025 &amp; Bobot'!A316)</f>
        <v/>
      </c>
      <c r="B316" s="2" t="str">
        <f>IF('2.1 Data FSVA 2025 &amp; Bobot'!B316="","",'2.1 Data FSVA 2025 &amp; Bobot'!B316)</f>
        <v/>
      </c>
      <c r="C316" s="1" t="str">
        <f>IF('2.1 Data FSVA 2025 &amp; Bobot'!C316="","",'2.1 Data FSVA 2025 &amp; Bobot'!C316)</f>
        <v/>
      </c>
      <c r="D316" s="1" t="str">
        <f>IF('2.1 Data FSVA 2025 &amp; Bobot'!D316="","",'2.1 Data FSVA 2025 &amp; Bobot'!D316)</f>
        <v/>
      </c>
      <c r="E316" s="1" t="str">
        <f>IF('2.1 Data FSVA 2025 &amp; Bobot'!E316="","",'2.1 Data FSVA 2025 &amp; Bobot'!E316)</f>
        <v/>
      </c>
      <c r="F316" s="2" t="str">
        <f>IF('2.1 Data FSVA 2025 &amp; Bobot'!F316="","",'2.1 Data FSVA 2025 &amp; Bobot'!F316)</f>
        <v/>
      </c>
      <c r="G316" s="64" t="str">
        <f>IF('2.1 Data FSVA 2025 &amp; Bobot'!G316="","",IF('2.1 Data FSVA 2025 &amp; Bobot'!G316&gt;='2.4 Prioritas Individu'!$Y$7,1,IF('2.1 Data FSVA 2025 &amp; Bobot'!G316&gt;='2.4 Prioritas Individu'!$Y$8,2,IF('2.1 Data FSVA 2025 &amp; Bobot'!G316&gt;='2.4 Prioritas Individu'!$Y$9,3,IF('2.1 Data FSVA 2025 &amp; Bobot'!G316&gt;='2.4 Prioritas Individu'!$Y$10,4,IF('2.1 Data FSVA 2025 &amp; Bobot'!G316&gt;='2.4 Prioritas Individu'!$Y$11,5,6))))))</f>
        <v/>
      </c>
      <c r="H316" s="64" t="str">
        <f>IF('2.1 Data FSVA 2025 &amp; Bobot'!I316="","",IF('2.1 Data FSVA 2025 &amp; Bobot'!I316&lt;'2.4 Prioritas Individu'!$Z$7,1,IF('2.1 Data FSVA 2025 &amp; Bobot'!I316&lt;'2.4 Prioritas Individu'!$Z$8,2,IF('2.1 Data FSVA 2025 &amp; Bobot'!I316&lt;'2.4 Prioritas Individu'!$Z$9,3,IF('2.1 Data FSVA 2025 &amp; Bobot'!I316&lt;'2.4 Prioritas Individu'!$Z$10,4,IF('2.1 Data FSVA 2025 &amp; Bobot'!I316&lt;'2.4 Prioritas Individu'!$Z$11,5,6))))))</f>
        <v/>
      </c>
      <c r="I316" s="64" t="str">
        <f>IF('2.1 Data FSVA 2025 &amp; Bobot'!K316="","",IF('2.1 Data FSVA 2025 &amp; Bobot'!K316&lt;'2.4 Prioritas Individu'!AA$7,1,IF('2.1 Data FSVA 2025 &amp; Bobot'!K316&lt;'2.4 Prioritas Individu'!AA$8,2,IF('2.1 Data FSVA 2025 &amp; Bobot'!K316&lt;'2.4 Prioritas Individu'!AA$9,3,IF('2.1 Data FSVA 2025 &amp; Bobot'!K316&lt;'2.4 Prioritas Individu'!AA$10,4,IF('2.1 Data FSVA 2025 &amp; Bobot'!K316&lt;'2.4 Prioritas Individu'!AA$11,5,6))))))</f>
        <v/>
      </c>
      <c r="J316" s="64" t="str">
        <f>IF('2.1 Data FSVA 2025 &amp; Bobot'!M316="","",IF('2.1 Data FSVA 2025 &amp; Bobot'!M316&lt;'2.4 Prioritas Individu'!AB$7,1,IF('2.1 Data FSVA 2025 &amp; Bobot'!M316&lt;'2.4 Prioritas Individu'!AB$8,2,IF('2.1 Data FSVA 2025 &amp; Bobot'!M316&lt;'2.4 Prioritas Individu'!AB$9,3,IF('2.1 Data FSVA 2025 &amp; Bobot'!M316&lt;'2.4 Prioritas Individu'!AB$10,4,IF('2.1 Data FSVA 2025 &amp; Bobot'!M316&lt;'2.4 Prioritas Individu'!AB$11,5,6))))))</f>
        <v/>
      </c>
      <c r="K316" s="64" t="str">
        <f>IF('2.1 Data FSVA 2025 &amp; Bobot'!O316="","",IF('2.1 Data FSVA 2025 &amp; Bobot'!O316&gt;='2.4 Prioritas Individu'!AC$7,1,IF('2.1 Data FSVA 2025 &amp; Bobot'!O316&gt;='2.4 Prioritas Individu'!AC$8,2,IF('2.1 Data FSVA 2025 &amp; Bobot'!O316&gt;='2.4 Prioritas Individu'!AC$9,3,IF('2.1 Data FSVA 2025 &amp; Bobot'!O316&gt;='2.4 Prioritas Individu'!AC$10,4,IF('2.1 Data FSVA 2025 &amp; Bobot'!O316&gt;='2.4 Prioritas Individu'!AC$11,5,6))))))</f>
        <v/>
      </c>
      <c r="L316" s="64" t="str">
        <f>IF('2.1 Data FSVA 2025 &amp; Bobot'!Q316="","",IF('2.1 Data FSVA 2025 &amp; Bobot'!Q316&gt;='2.4 Prioritas Individu'!AD$7,1,IF('2.1 Data FSVA 2025 &amp; Bobot'!Q316&gt;='2.4 Prioritas Individu'!AD$8,2,IF('2.1 Data FSVA 2025 &amp; Bobot'!Q316&gt;='2.4 Prioritas Individu'!AD$9,3,IF('2.1 Data FSVA 2025 &amp; Bobot'!Q316&gt;='2.4 Prioritas Individu'!AD$10,4,IF('2.1 Data FSVA 2025 &amp; Bobot'!Q316&gt;='2.4 Prioritas Individu'!AD$11,5,6))))))</f>
        <v/>
      </c>
      <c r="M316" s="64" t="str">
        <f>IF('2.1 Data FSVA 2025 &amp; Bobot'!S316="","",IF('2.1 Data FSVA 2025 &amp; Bobot'!S316&gt;='2.4 Prioritas Individu'!AE$7,1,IF('2.1 Data FSVA 2025 &amp; Bobot'!S316&gt;='2.4 Prioritas Individu'!AE$8,2,IF('2.1 Data FSVA 2025 &amp; Bobot'!S316&gt;='2.4 Prioritas Individu'!AE$9,3,IF('2.1 Data FSVA 2025 &amp; Bobot'!S316&gt;='2.4 Prioritas Individu'!AE$10,4,IF('2.1 Data FSVA 2025 &amp; Bobot'!S316&gt;='2.4 Prioritas Individu'!AE$11,5,6))))))</f>
        <v/>
      </c>
      <c r="N316" s="64" t="str">
        <f>IF('2.1 Data FSVA 2025 &amp; Bobot'!U316="","",IF('2.1 Data FSVA 2025 &amp; Bobot'!U316&lt;'2.4 Prioritas Individu'!AF$7,1,IF('2.1 Data FSVA 2025 &amp; Bobot'!U316&lt;'2.4 Prioritas Individu'!AF$8,2,IF('2.1 Data FSVA 2025 &amp; Bobot'!U316&lt;'2.4 Prioritas Individu'!AF$9,3,IF('2.1 Data FSVA 2025 &amp; Bobot'!U316&lt;'2.4 Prioritas Individu'!AF$10,4,IF('2.1 Data FSVA 2025 &amp; Bobot'!U316&lt;'2.4 Prioritas Individu'!AF$11,5,6))))))</f>
        <v/>
      </c>
      <c r="O316" s="64" t="str">
        <f>IF('2.1 Data FSVA 2025 &amp; Bobot'!W316="","",IF('2.1 Data FSVA 2025 &amp; Bobot'!W316&gt;='2.4 Prioritas Individu'!AG$7,1,IF('2.1 Data FSVA 2025 &amp; Bobot'!W316&gt;='2.4 Prioritas Individu'!AG$8,2,IF('2.1 Data FSVA 2025 &amp; Bobot'!W316&gt;='2.4 Prioritas Individu'!AG$9,3,IF('2.1 Data FSVA 2025 &amp; Bobot'!W316&gt;='2.4 Prioritas Individu'!AG$10,4,IF('2.1 Data FSVA 2025 &amp; Bobot'!W316&gt;='2.4 Prioritas Individu'!AG$11,5,6))))))</f>
        <v/>
      </c>
      <c r="P316" s="64" t="str">
        <f>IF('2.1 Data FSVA 2025 &amp; Bobot'!Y316="","",IF('2.1 Data FSVA 2025 &amp; Bobot'!Y316&lt;'2.4 Prioritas Individu'!AH$7,1,IF('2.1 Data FSVA 2025 &amp; Bobot'!Y316&lt;'2.4 Prioritas Individu'!AH$8,2,IF('2.1 Data FSVA 2025 &amp; Bobot'!Y316&lt;'2.4 Prioritas Individu'!AH$9,3,IF('2.1 Data FSVA 2025 &amp; Bobot'!Y316&lt;'2.4 Prioritas Individu'!AH$10,4,IF('2.1 Data FSVA 2025 &amp; Bobot'!Y316&lt;'2.4 Prioritas Individu'!AH$11,5,6))))))</f>
        <v/>
      </c>
      <c r="Q316" s="64" t="str">
        <f>IF('2.1 Data FSVA 2025 &amp; Bobot'!AA316="","",IF('2.1 Data FSVA 2025 &amp; Bobot'!AA316&lt;'2.4 Prioritas Individu'!AI$7,1,IF('2.1 Data FSVA 2025 &amp; Bobot'!AA316&lt;'2.4 Prioritas Individu'!AI$8,2,IF('2.1 Data FSVA 2025 &amp; Bobot'!AA316&lt;'2.4 Prioritas Individu'!AI$9,3,IF('2.1 Data FSVA 2025 &amp; Bobot'!AA316&lt;'2.4 Prioritas Individu'!AI$10,4,IF('2.1 Data FSVA 2025 &amp; Bobot'!AA316&lt;'2.4 Prioritas Individu'!AI$11,5,6))))))</f>
        <v/>
      </c>
      <c r="R316" s="64" t="str">
        <f>IF('2.1 Data FSVA 2025 &amp; Bobot'!AC316="","",IF('2.1 Data FSVA 2025 &amp; Bobot'!AC316&gt;='2.4 Prioritas Individu'!AJ$7,1,IF('2.1 Data FSVA 2025 &amp; Bobot'!AC316&gt;='2.4 Prioritas Individu'!AJ$8,2,IF('2.1 Data FSVA 2025 &amp; Bobot'!AC316&gt;='2.4 Prioritas Individu'!AJ$9,3,4))))</f>
        <v/>
      </c>
      <c r="S316" s="4" t="str">
        <f>'2.3 Indeks &amp; Cut off Komposit'!U320</f>
        <v>-</v>
      </c>
      <c r="T316" s="1" t="str">
        <f t="shared" si="8"/>
        <v>-</v>
      </c>
      <c r="U316" s="64" t="str">
        <f t="shared" si="9"/>
        <v>-</v>
      </c>
    </row>
    <row r="317" spans="1:21" x14ac:dyDescent="0.3">
      <c r="A317" s="1" t="str">
        <f>IF('2.1 Data FSVA 2025 &amp; Bobot'!A317="","",'2.1 Data FSVA 2025 &amp; Bobot'!A317)</f>
        <v/>
      </c>
      <c r="B317" s="2" t="str">
        <f>IF('2.1 Data FSVA 2025 &amp; Bobot'!B317="","",'2.1 Data FSVA 2025 &amp; Bobot'!B317)</f>
        <v/>
      </c>
      <c r="C317" s="1" t="str">
        <f>IF('2.1 Data FSVA 2025 &amp; Bobot'!C317="","",'2.1 Data FSVA 2025 &amp; Bobot'!C317)</f>
        <v/>
      </c>
      <c r="D317" s="1" t="str">
        <f>IF('2.1 Data FSVA 2025 &amp; Bobot'!D317="","",'2.1 Data FSVA 2025 &amp; Bobot'!D317)</f>
        <v/>
      </c>
      <c r="E317" s="1" t="str">
        <f>IF('2.1 Data FSVA 2025 &amp; Bobot'!E317="","",'2.1 Data FSVA 2025 &amp; Bobot'!E317)</f>
        <v/>
      </c>
      <c r="F317" s="2" t="str">
        <f>IF('2.1 Data FSVA 2025 &amp; Bobot'!F317="","",'2.1 Data FSVA 2025 &amp; Bobot'!F317)</f>
        <v/>
      </c>
      <c r="G317" s="64" t="str">
        <f>IF('2.1 Data FSVA 2025 &amp; Bobot'!G317="","",IF('2.1 Data FSVA 2025 &amp; Bobot'!G317&gt;='2.4 Prioritas Individu'!$Y$7,1,IF('2.1 Data FSVA 2025 &amp; Bobot'!G317&gt;='2.4 Prioritas Individu'!$Y$8,2,IF('2.1 Data FSVA 2025 &amp; Bobot'!G317&gt;='2.4 Prioritas Individu'!$Y$9,3,IF('2.1 Data FSVA 2025 &amp; Bobot'!G317&gt;='2.4 Prioritas Individu'!$Y$10,4,IF('2.1 Data FSVA 2025 &amp; Bobot'!G317&gt;='2.4 Prioritas Individu'!$Y$11,5,6))))))</f>
        <v/>
      </c>
      <c r="H317" s="64" t="str">
        <f>IF('2.1 Data FSVA 2025 &amp; Bobot'!I317="","",IF('2.1 Data FSVA 2025 &amp; Bobot'!I317&lt;'2.4 Prioritas Individu'!$Z$7,1,IF('2.1 Data FSVA 2025 &amp; Bobot'!I317&lt;'2.4 Prioritas Individu'!$Z$8,2,IF('2.1 Data FSVA 2025 &amp; Bobot'!I317&lt;'2.4 Prioritas Individu'!$Z$9,3,IF('2.1 Data FSVA 2025 &amp; Bobot'!I317&lt;'2.4 Prioritas Individu'!$Z$10,4,IF('2.1 Data FSVA 2025 &amp; Bobot'!I317&lt;'2.4 Prioritas Individu'!$Z$11,5,6))))))</f>
        <v/>
      </c>
      <c r="I317" s="64" t="str">
        <f>IF('2.1 Data FSVA 2025 &amp; Bobot'!K317="","",IF('2.1 Data FSVA 2025 &amp; Bobot'!K317&lt;'2.4 Prioritas Individu'!AA$7,1,IF('2.1 Data FSVA 2025 &amp; Bobot'!K317&lt;'2.4 Prioritas Individu'!AA$8,2,IF('2.1 Data FSVA 2025 &amp; Bobot'!K317&lt;'2.4 Prioritas Individu'!AA$9,3,IF('2.1 Data FSVA 2025 &amp; Bobot'!K317&lt;'2.4 Prioritas Individu'!AA$10,4,IF('2.1 Data FSVA 2025 &amp; Bobot'!K317&lt;'2.4 Prioritas Individu'!AA$11,5,6))))))</f>
        <v/>
      </c>
      <c r="J317" s="64" t="str">
        <f>IF('2.1 Data FSVA 2025 &amp; Bobot'!M317="","",IF('2.1 Data FSVA 2025 &amp; Bobot'!M317&lt;'2.4 Prioritas Individu'!AB$7,1,IF('2.1 Data FSVA 2025 &amp; Bobot'!M317&lt;'2.4 Prioritas Individu'!AB$8,2,IF('2.1 Data FSVA 2025 &amp; Bobot'!M317&lt;'2.4 Prioritas Individu'!AB$9,3,IF('2.1 Data FSVA 2025 &amp; Bobot'!M317&lt;'2.4 Prioritas Individu'!AB$10,4,IF('2.1 Data FSVA 2025 &amp; Bobot'!M317&lt;'2.4 Prioritas Individu'!AB$11,5,6))))))</f>
        <v/>
      </c>
      <c r="K317" s="64" t="str">
        <f>IF('2.1 Data FSVA 2025 &amp; Bobot'!O317="","",IF('2.1 Data FSVA 2025 &amp; Bobot'!O317&gt;='2.4 Prioritas Individu'!AC$7,1,IF('2.1 Data FSVA 2025 &amp; Bobot'!O317&gt;='2.4 Prioritas Individu'!AC$8,2,IF('2.1 Data FSVA 2025 &amp; Bobot'!O317&gt;='2.4 Prioritas Individu'!AC$9,3,IF('2.1 Data FSVA 2025 &amp; Bobot'!O317&gt;='2.4 Prioritas Individu'!AC$10,4,IF('2.1 Data FSVA 2025 &amp; Bobot'!O317&gt;='2.4 Prioritas Individu'!AC$11,5,6))))))</f>
        <v/>
      </c>
      <c r="L317" s="64" t="str">
        <f>IF('2.1 Data FSVA 2025 &amp; Bobot'!Q317="","",IF('2.1 Data FSVA 2025 &amp; Bobot'!Q317&gt;='2.4 Prioritas Individu'!AD$7,1,IF('2.1 Data FSVA 2025 &amp; Bobot'!Q317&gt;='2.4 Prioritas Individu'!AD$8,2,IF('2.1 Data FSVA 2025 &amp; Bobot'!Q317&gt;='2.4 Prioritas Individu'!AD$9,3,IF('2.1 Data FSVA 2025 &amp; Bobot'!Q317&gt;='2.4 Prioritas Individu'!AD$10,4,IF('2.1 Data FSVA 2025 &amp; Bobot'!Q317&gt;='2.4 Prioritas Individu'!AD$11,5,6))))))</f>
        <v/>
      </c>
      <c r="M317" s="64" t="str">
        <f>IF('2.1 Data FSVA 2025 &amp; Bobot'!S317="","",IF('2.1 Data FSVA 2025 &amp; Bobot'!S317&gt;='2.4 Prioritas Individu'!AE$7,1,IF('2.1 Data FSVA 2025 &amp; Bobot'!S317&gt;='2.4 Prioritas Individu'!AE$8,2,IF('2.1 Data FSVA 2025 &amp; Bobot'!S317&gt;='2.4 Prioritas Individu'!AE$9,3,IF('2.1 Data FSVA 2025 &amp; Bobot'!S317&gt;='2.4 Prioritas Individu'!AE$10,4,IF('2.1 Data FSVA 2025 &amp; Bobot'!S317&gt;='2.4 Prioritas Individu'!AE$11,5,6))))))</f>
        <v/>
      </c>
      <c r="N317" s="64" t="str">
        <f>IF('2.1 Data FSVA 2025 &amp; Bobot'!U317="","",IF('2.1 Data FSVA 2025 &amp; Bobot'!U317&lt;'2.4 Prioritas Individu'!AF$7,1,IF('2.1 Data FSVA 2025 &amp; Bobot'!U317&lt;'2.4 Prioritas Individu'!AF$8,2,IF('2.1 Data FSVA 2025 &amp; Bobot'!U317&lt;'2.4 Prioritas Individu'!AF$9,3,IF('2.1 Data FSVA 2025 &amp; Bobot'!U317&lt;'2.4 Prioritas Individu'!AF$10,4,IF('2.1 Data FSVA 2025 &amp; Bobot'!U317&lt;'2.4 Prioritas Individu'!AF$11,5,6))))))</f>
        <v/>
      </c>
      <c r="O317" s="64" t="str">
        <f>IF('2.1 Data FSVA 2025 &amp; Bobot'!W317="","",IF('2.1 Data FSVA 2025 &amp; Bobot'!W317&gt;='2.4 Prioritas Individu'!AG$7,1,IF('2.1 Data FSVA 2025 &amp; Bobot'!W317&gt;='2.4 Prioritas Individu'!AG$8,2,IF('2.1 Data FSVA 2025 &amp; Bobot'!W317&gt;='2.4 Prioritas Individu'!AG$9,3,IF('2.1 Data FSVA 2025 &amp; Bobot'!W317&gt;='2.4 Prioritas Individu'!AG$10,4,IF('2.1 Data FSVA 2025 &amp; Bobot'!W317&gt;='2.4 Prioritas Individu'!AG$11,5,6))))))</f>
        <v/>
      </c>
      <c r="P317" s="64" t="str">
        <f>IF('2.1 Data FSVA 2025 &amp; Bobot'!Y317="","",IF('2.1 Data FSVA 2025 &amp; Bobot'!Y317&lt;'2.4 Prioritas Individu'!AH$7,1,IF('2.1 Data FSVA 2025 &amp; Bobot'!Y317&lt;'2.4 Prioritas Individu'!AH$8,2,IF('2.1 Data FSVA 2025 &amp; Bobot'!Y317&lt;'2.4 Prioritas Individu'!AH$9,3,IF('2.1 Data FSVA 2025 &amp; Bobot'!Y317&lt;'2.4 Prioritas Individu'!AH$10,4,IF('2.1 Data FSVA 2025 &amp; Bobot'!Y317&lt;'2.4 Prioritas Individu'!AH$11,5,6))))))</f>
        <v/>
      </c>
      <c r="Q317" s="64" t="str">
        <f>IF('2.1 Data FSVA 2025 &amp; Bobot'!AA317="","",IF('2.1 Data FSVA 2025 &amp; Bobot'!AA317&lt;'2.4 Prioritas Individu'!AI$7,1,IF('2.1 Data FSVA 2025 &amp; Bobot'!AA317&lt;'2.4 Prioritas Individu'!AI$8,2,IF('2.1 Data FSVA 2025 &amp; Bobot'!AA317&lt;'2.4 Prioritas Individu'!AI$9,3,IF('2.1 Data FSVA 2025 &amp; Bobot'!AA317&lt;'2.4 Prioritas Individu'!AI$10,4,IF('2.1 Data FSVA 2025 &amp; Bobot'!AA317&lt;'2.4 Prioritas Individu'!AI$11,5,6))))))</f>
        <v/>
      </c>
      <c r="R317" s="64" t="str">
        <f>IF('2.1 Data FSVA 2025 &amp; Bobot'!AC317="","",IF('2.1 Data FSVA 2025 &amp; Bobot'!AC317&gt;='2.4 Prioritas Individu'!AJ$7,1,IF('2.1 Data FSVA 2025 &amp; Bobot'!AC317&gt;='2.4 Prioritas Individu'!AJ$8,2,IF('2.1 Data FSVA 2025 &amp; Bobot'!AC317&gt;='2.4 Prioritas Individu'!AJ$9,3,4))))</f>
        <v/>
      </c>
      <c r="S317" s="4" t="str">
        <f>'2.3 Indeks &amp; Cut off Komposit'!U321</f>
        <v>-</v>
      </c>
      <c r="T317" s="1" t="str">
        <f t="shared" si="8"/>
        <v>-</v>
      </c>
      <c r="U317" s="64" t="str">
        <f t="shared" si="9"/>
        <v>-</v>
      </c>
    </row>
    <row r="318" spans="1:21" x14ac:dyDescent="0.3">
      <c r="A318" s="1" t="str">
        <f>IF('2.1 Data FSVA 2025 &amp; Bobot'!A318="","",'2.1 Data FSVA 2025 &amp; Bobot'!A318)</f>
        <v/>
      </c>
      <c r="B318" s="2" t="str">
        <f>IF('2.1 Data FSVA 2025 &amp; Bobot'!B318="","",'2.1 Data FSVA 2025 &amp; Bobot'!B318)</f>
        <v/>
      </c>
      <c r="C318" s="1" t="str">
        <f>IF('2.1 Data FSVA 2025 &amp; Bobot'!C318="","",'2.1 Data FSVA 2025 &amp; Bobot'!C318)</f>
        <v/>
      </c>
      <c r="D318" s="1" t="str">
        <f>IF('2.1 Data FSVA 2025 &amp; Bobot'!D318="","",'2.1 Data FSVA 2025 &amp; Bobot'!D318)</f>
        <v/>
      </c>
      <c r="E318" s="1" t="str">
        <f>IF('2.1 Data FSVA 2025 &amp; Bobot'!E318="","",'2.1 Data FSVA 2025 &amp; Bobot'!E318)</f>
        <v/>
      </c>
      <c r="F318" s="2" t="str">
        <f>IF('2.1 Data FSVA 2025 &amp; Bobot'!F318="","",'2.1 Data FSVA 2025 &amp; Bobot'!F318)</f>
        <v/>
      </c>
      <c r="G318" s="64" t="str">
        <f>IF('2.1 Data FSVA 2025 &amp; Bobot'!G318="","",IF('2.1 Data FSVA 2025 &amp; Bobot'!G318&gt;='2.4 Prioritas Individu'!$Y$7,1,IF('2.1 Data FSVA 2025 &amp; Bobot'!G318&gt;='2.4 Prioritas Individu'!$Y$8,2,IF('2.1 Data FSVA 2025 &amp; Bobot'!G318&gt;='2.4 Prioritas Individu'!$Y$9,3,IF('2.1 Data FSVA 2025 &amp; Bobot'!G318&gt;='2.4 Prioritas Individu'!$Y$10,4,IF('2.1 Data FSVA 2025 &amp; Bobot'!G318&gt;='2.4 Prioritas Individu'!$Y$11,5,6))))))</f>
        <v/>
      </c>
      <c r="H318" s="64" t="str">
        <f>IF('2.1 Data FSVA 2025 &amp; Bobot'!I318="","",IF('2.1 Data FSVA 2025 &amp; Bobot'!I318&lt;'2.4 Prioritas Individu'!$Z$7,1,IF('2.1 Data FSVA 2025 &amp; Bobot'!I318&lt;'2.4 Prioritas Individu'!$Z$8,2,IF('2.1 Data FSVA 2025 &amp; Bobot'!I318&lt;'2.4 Prioritas Individu'!$Z$9,3,IF('2.1 Data FSVA 2025 &amp; Bobot'!I318&lt;'2.4 Prioritas Individu'!$Z$10,4,IF('2.1 Data FSVA 2025 &amp; Bobot'!I318&lt;'2.4 Prioritas Individu'!$Z$11,5,6))))))</f>
        <v/>
      </c>
      <c r="I318" s="64" t="str">
        <f>IF('2.1 Data FSVA 2025 &amp; Bobot'!K318="","",IF('2.1 Data FSVA 2025 &amp; Bobot'!K318&lt;'2.4 Prioritas Individu'!AA$7,1,IF('2.1 Data FSVA 2025 &amp; Bobot'!K318&lt;'2.4 Prioritas Individu'!AA$8,2,IF('2.1 Data FSVA 2025 &amp; Bobot'!K318&lt;'2.4 Prioritas Individu'!AA$9,3,IF('2.1 Data FSVA 2025 &amp; Bobot'!K318&lt;'2.4 Prioritas Individu'!AA$10,4,IF('2.1 Data FSVA 2025 &amp; Bobot'!K318&lt;'2.4 Prioritas Individu'!AA$11,5,6))))))</f>
        <v/>
      </c>
      <c r="J318" s="64" t="str">
        <f>IF('2.1 Data FSVA 2025 &amp; Bobot'!M318="","",IF('2.1 Data FSVA 2025 &amp; Bobot'!M318&lt;'2.4 Prioritas Individu'!AB$7,1,IF('2.1 Data FSVA 2025 &amp; Bobot'!M318&lt;'2.4 Prioritas Individu'!AB$8,2,IF('2.1 Data FSVA 2025 &amp; Bobot'!M318&lt;'2.4 Prioritas Individu'!AB$9,3,IF('2.1 Data FSVA 2025 &amp; Bobot'!M318&lt;'2.4 Prioritas Individu'!AB$10,4,IF('2.1 Data FSVA 2025 &amp; Bobot'!M318&lt;'2.4 Prioritas Individu'!AB$11,5,6))))))</f>
        <v/>
      </c>
      <c r="K318" s="64" t="str">
        <f>IF('2.1 Data FSVA 2025 &amp; Bobot'!O318="","",IF('2.1 Data FSVA 2025 &amp; Bobot'!O318&gt;='2.4 Prioritas Individu'!AC$7,1,IF('2.1 Data FSVA 2025 &amp; Bobot'!O318&gt;='2.4 Prioritas Individu'!AC$8,2,IF('2.1 Data FSVA 2025 &amp; Bobot'!O318&gt;='2.4 Prioritas Individu'!AC$9,3,IF('2.1 Data FSVA 2025 &amp; Bobot'!O318&gt;='2.4 Prioritas Individu'!AC$10,4,IF('2.1 Data FSVA 2025 &amp; Bobot'!O318&gt;='2.4 Prioritas Individu'!AC$11,5,6))))))</f>
        <v/>
      </c>
      <c r="L318" s="64" t="str">
        <f>IF('2.1 Data FSVA 2025 &amp; Bobot'!Q318="","",IF('2.1 Data FSVA 2025 &amp; Bobot'!Q318&gt;='2.4 Prioritas Individu'!AD$7,1,IF('2.1 Data FSVA 2025 &amp; Bobot'!Q318&gt;='2.4 Prioritas Individu'!AD$8,2,IF('2.1 Data FSVA 2025 &amp; Bobot'!Q318&gt;='2.4 Prioritas Individu'!AD$9,3,IF('2.1 Data FSVA 2025 &amp; Bobot'!Q318&gt;='2.4 Prioritas Individu'!AD$10,4,IF('2.1 Data FSVA 2025 &amp; Bobot'!Q318&gt;='2.4 Prioritas Individu'!AD$11,5,6))))))</f>
        <v/>
      </c>
      <c r="M318" s="64" t="str">
        <f>IF('2.1 Data FSVA 2025 &amp; Bobot'!S318="","",IF('2.1 Data FSVA 2025 &amp; Bobot'!S318&gt;='2.4 Prioritas Individu'!AE$7,1,IF('2.1 Data FSVA 2025 &amp; Bobot'!S318&gt;='2.4 Prioritas Individu'!AE$8,2,IF('2.1 Data FSVA 2025 &amp; Bobot'!S318&gt;='2.4 Prioritas Individu'!AE$9,3,IF('2.1 Data FSVA 2025 &amp; Bobot'!S318&gt;='2.4 Prioritas Individu'!AE$10,4,IF('2.1 Data FSVA 2025 &amp; Bobot'!S318&gt;='2.4 Prioritas Individu'!AE$11,5,6))))))</f>
        <v/>
      </c>
      <c r="N318" s="64" t="str">
        <f>IF('2.1 Data FSVA 2025 &amp; Bobot'!U318="","",IF('2.1 Data FSVA 2025 &amp; Bobot'!U318&lt;'2.4 Prioritas Individu'!AF$7,1,IF('2.1 Data FSVA 2025 &amp; Bobot'!U318&lt;'2.4 Prioritas Individu'!AF$8,2,IF('2.1 Data FSVA 2025 &amp; Bobot'!U318&lt;'2.4 Prioritas Individu'!AF$9,3,IF('2.1 Data FSVA 2025 &amp; Bobot'!U318&lt;'2.4 Prioritas Individu'!AF$10,4,IF('2.1 Data FSVA 2025 &amp; Bobot'!U318&lt;'2.4 Prioritas Individu'!AF$11,5,6))))))</f>
        <v/>
      </c>
      <c r="O318" s="64" t="str">
        <f>IF('2.1 Data FSVA 2025 &amp; Bobot'!W318="","",IF('2.1 Data FSVA 2025 &amp; Bobot'!W318&gt;='2.4 Prioritas Individu'!AG$7,1,IF('2.1 Data FSVA 2025 &amp; Bobot'!W318&gt;='2.4 Prioritas Individu'!AG$8,2,IF('2.1 Data FSVA 2025 &amp; Bobot'!W318&gt;='2.4 Prioritas Individu'!AG$9,3,IF('2.1 Data FSVA 2025 &amp; Bobot'!W318&gt;='2.4 Prioritas Individu'!AG$10,4,IF('2.1 Data FSVA 2025 &amp; Bobot'!W318&gt;='2.4 Prioritas Individu'!AG$11,5,6))))))</f>
        <v/>
      </c>
      <c r="P318" s="64" t="str">
        <f>IF('2.1 Data FSVA 2025 &amp; Bobot'!Y318="","",IF('2.1 Data FSVA 2025 &amp; Bobot'!Y318&lt;'2.4 Prioritas Individu'!AH$7,1,IF('2.1 Data FSVA 2025 &amp; Bobot'!Y318&lt;'2.4 Prioritas Individu'!AH$8,2,IF('2.1 Data FSVA 2025 &amp; Bobot'!Y318&lt;'2.4 Prioritas Individu'!AH$9,3,IF('2.1 Data FSVA 2025 &amp; Bobot'!Y318&lt;'2.4 Prioritas Individu'!AH$10,4,IF('2.1 Data FSVA 2025 &amp; Bobot'!Y318&lt;'2.4 Prioritas Individu'!AH$11,5,6))))))</f>
        <v/>
      </c>
      <c r="Q318" s="64" t="str">
        <f>IF('2.1 Data FSVA 2025 &amp; Bobot'!AA318="","",IF('2.1 Data FSVA 2025 &amp; Bobot'!AA318&lt;'2.4 Prioritas Individu'!AI$7,1,IF('2.1 Data FSVA 2025 &amp; Bobot'!AA318&lt;'2.4 Prioritas Individu'!AI$8,2,IF('2.1 Data FSVA 2025 &amp; Bobot'!AA318&lt;'2.4 Prioritas Individu'!AI$9,3,IF('2.1 Data FSVA 2025 &amp; Bobot'!AA318&lt;'2.4 Prioritas Individu'!AI$10,4,IF('2.1 Data FSVA 2025 &amp; Bobot'!AA318&lt;'2.4 Prioritas Individu'!AI$11,5,6))))))</f>
        <v/>
      </c>
      <c r="R318" s="64" t="str">
        <f>IF('2.1 Data FSVA 2025 &amp; Bobot'!AC318="","",IF('2.1 Data FSVA 2025 &amp; Bobot'!AC318&gt;='2.4 Prioritas Individu'!AJ$7,1,IF('2.1 Data FSVA 2025 &amp; Bobot'!AC318&gt;='2.4 Prioritas Individu'!AJ$8,2,IF('2.1 Data FSVA 2025 &amp; Bobot'!AC318&gt;='2.4 Prioritas Individu'!AJ$9,3,4))))</f>
        <v/>
      </c>
      <c r="S318" s="4" t="str">
        <f>'2.3 Indeks &amp; Cut off Komposit'!U322</f>
        <v>-</v>
      </c>
      <c r="T318" s="1" t="str">
        <f t="shared" si="8"/>
        <v>-</v>
      </c>
      <c r="U318" s="64" t="str">
        <f t="shared" si="9"/>
        <v>-</v>
      </c>
    </row>
    <row r="319" spans="1:21" x14ac:dyDescent="0.3">
      <c r="A319" s="1" t="str">
        <f>IF('2.1 Data FSVA 2025 &amp; Bobot'!A319="","",'2.1 Data FSVA 2025 &amp; Bobot'!A319)</f>
        <v/>
      </c>
      <c r="B319" s="2" t="str">
        <f>IF('2.1 Data FSVA 2025 &amp; Bobot'!B319="","",'2.1 Data FSVA 2025 &amp; Bobot'!B319)</f>
        <v/>
      </c>
      <c r="C319" s="1" t="str">
        <f>IF('2.1 Data FSVA 2025 &amp; Bobot'!C319="","",'2.1 Data FSVA 2025 &amp; Bobot'!C319)</f>
        <v/>
      </c>
      <c r="D319" s="1" t="str">
        <f>IF('2.1 Data FSVA 2025 &amp; Bobot'!D319="","",'2.1 Data FSVA 2025 &amp; Bobot'!D319)</f>
        <v/>
      </c>
      <c r="E319" s="1" t="str">
        <f>IF('2.1 Data FSVA 2025 &amp; Bobot'!E319="","",'2.1 Data FSVA 2025 &amp; Bobot'!E319)</f>
        <v/>
      </c>
      <c r="F319" s="2" t="str">
        <f>IF('2.1 Data FSVA 2025 &amp; Bobot'!F319="","",'2.1 Data FSVA 2025 &amp; Bobot'!F319)</f>
        <v/>
      </c>
      <c r="G319" s="64" t="str">
        <f>IF('2.1 Data FSVA 2025 &amp; Bobot'!G319="","",IF('2.1 Data FSVA 2025 &amp; Bobot'!G319&gt;='2.4 Prioritas Individu'!$Y$7,1,IF('2.1 Data FSVA 2025 &amp; Bobot'!G319&gt;='2.4 Prioritas Individu'!$Y$8,2,IF('2.1 Data FSVA 2025 &amp; Bobot'!G319&gt;='2.4 Prioritas Individu'!$Y$9,3,IF('2.1 Data FSVA 2025 &amp; Bobot'!G319&gt;='2.4 Prioritas Individu'!$Y$10,4,IF('2.1 Data FSVA 2025 &amp; Bobot'!G319&gt;='2.4 Prioritas Individu'!$Y$11,5,6))))))</f>
        <v/>
      </c>
      <c r="H319" s="64" t="str">
        <f>IF('2.1 Data FSVA 2025 &amp; Bobot'!I319="","",IF('2.1 Data FSVA 2025 &amp; Bobot'!I319&lt;'2.4 Prioritas Individu'!$Z$7,1,IF('2.1 Data FSVA 2025 &amp; Bobot'!I319&lt;'2.4 Prioritas Individu'!$Z$8,2,IF('2.1 Data FSVA 2025 &amp; Bobot'!I319&lt;'2.4 Prioritas Individu'!$Z$9,3,IF('2.1 Data FSVA 2025 &amp; Bobot'!I319&lt;'2.4 Prioritas Individu'!$Z$10,4,IF('2.1 Data FSVA 2025 &amp; Bobot'!I319&lt;'2.4 Prioritas Individu'!$Z$11,5,6))))))</f>
        <v/>
      </c>
      <c r="I319" s="64" t="str">
        <f>IF('2.1 Data FSVA 2025 &amp; Bobot'!K319="","",IF('2.1 Data FSVA 2025 &amp; Bobot'!K319&lt;'2.4 Prioritas Individu'!AA$7,1,IF('2.1 Data FSVA 2025 &amp; Bobot'!K319&lt;'2.4 Prioritas Individu'!AA$8,2,IF('2.1 Data FSVA 2025 &amp; Bobot'!K319&lt;'2.4 Prioritas Individu'!AA$9,3,IF('2.1 Data FSVA 2025 &amp; Bobot'!K319&lt;'2.4 Prioritas Individu'!AA$10,4,IF('2.1 Data FSVA 2025 &amp; Bobot'!K319&lt;'2.4 Prioritas Individu'!AA$11,5,6))))))</f>
        <v/>
      </c>
      <c r="J319" s="64" t="str">
        <f>IF('2.1 Data FSVA 2025 &amp; Bobot'!M319="","",IF('2.1 Data FSVA 2025 &amp; Bobot'!M319&lt;'2.4 Prioritas Individu'!AB$7,1,IF('2.1 Data FSVA 2025 &amp; Bobot'!M319&lt;'2.4 Prioritas Individu'!AB$8,2,IF('2.1 Data FSVA 2025 &amp; Bobot'!M319&lt;'2.4 Prioritas Individu'!AB$9,3,IF('2.1 Data FSVA 2025 &amp; Bobot'!M319&lt;'2.4 Prioritas Individu'!AB$10,4,IF('2.1 Data FSVA 2025 &amp; Bobot'!M319&lt;'2.4 Prioritas Individu'!AB$11,5,6))))))</f>
        <v/>
      </c>
      <c r="K319" s="64" t="str">
        <f>IF('2.1 Data FSVA 2025 &amp; Bobot'!O319="","",IF('2.1 Data FSVA 2025 &amp; Bobot'!O319&gt;='2.4 Prioritas Individu'!AC$7,1,IF('2.1 Data FSVA 2025 &amp; Bobot'!O319&gt;='2.4 Prioritas Individu'!AC$8,2,IF('2.1 Data FSVA 2025 &amp; Bobot'!O319&gt;='2.4 Prioritas Individu'!AC$9,3,IF('2.1 Data FSVA 2025 &amp; Bobot'!O319&gt;='2.4 Prioritas Individu'!AC$10,4,IF('2.1 Data FSVA 2025 &amp; Bobot'!O319&gt;='2.4 Prioritas Individu'!AC$11,5,6))))))</f>
        <v/>
      </c>
      <c r="L319" s="64" t="str">
        <f>IF('2.1 Data FSVA 2025 &amp; Bobot'!Q319="","",IF('2.1 Data FSVA 2025 &amp; Bobot'!Q319&gt;='2.4 Prioritas Individu'!AD$7,1,IF('2.1 Data FSVA 2025 &amp; Bobot'!Q319&gt;='2.4 Prioritas Individu'!AD$8,2,IF('2.1 Data FSVA 2025 &amp; Bobot'!Q319&gt;='2.4 Prioritas Individu'!AD$9,3,IF('2.1 Data FSVA 2025 &amp; Bobot'!Q319&gt;='2.4 Prioritas Individu'!AD$10,4,IF('2.1 Data FSVA 2025 &amp; Bobot'!Q319&gt;='2.4 Prioritas Individu'!AD$11,5,6))))))</f>
        <v/>
      </c>
      <c r="M319" s="64" t="str">
        <f>IF('2.1 Data FSVA 2025 &amp; Bobot'!S319="","",IF('2.1 Data FSVA 2025 &amp; Bobot'!S319&gt;='2.4 Prioritas Individu'!AE$7,1,IF('2.1 Data FSVA 2025 &amp; Bobot'!S319&gt;='2.4 Prioritas Individu'!AE$8,2,IF('2.1 Data FSVA 2025 &amp; Bobot'!S319&gt;='2.4 Prioritas Individu'!AE$9,3,IF('2.1 Data FSVA 2025 &amp; Bobot'!S319&gt;='2.4 Prioritas Individu'!AE$10,4,IF('2.1 Data FSVA 2025 &amp; Bobot'!S319&gt;='2.4 Prioritas Individu'!AE$11,5,6))))))</f>
        <v/>
      </c>
      <c r="N319" s="64" t="str">
        <f>IF('2.1 Data FSVA 2025 &amp; Bobot'!U319="","",IF('2.1 Data FSVA 2025 &amp; Bobot'!U319&lt;'2.4 Prioritas Individu'!AF$7,1,IF('2.1 Data FSVA 2025 &amp; Bobot'!U319&lt;'2.4 Prioritas Individu'!AF$8,2,IF('2.1 Data FSVA 2025 &amp; Bobot'!U319&lt;'2.4 Prioritas Individu'!AF$9,3,IF('2.1 Data FSVA 2025 &amp; Bobot'!U319&lt;'2.4 Prioritas Individu'!AF$10,4,IF('2.1 Data FSVA 2025 &amp; Bobot'!U319&lt;'2.4 Prioritas Individu'!AF$11,5,6))))))</f>
        <v/>
      </c>
      <c r="O319" s="64" t="str">
        <f>IF('2.1 Data FSVA 2025 &amp; Bobot'!W319="","",IF('2.1 Data FSVA 2025 &amp; Bobot'!W319&gt;='2.4 Prioritas Individu'!AG$7,1,IF('2.1 Data FSVA 2025 &amp; Bobot'!W319&gt;='2.4 Prioritas Individu'!AG$8,2,IF('2.1 Data FSVA 2025 &amp; Bobot'!W319&gt;='2.4 Prioritas Individu'!AG$9,3,IF('2.1 Data FSVA 2025 &amp; Bobot'!W319&gt;='2.4 Prioritas Individu'!AG$10,4,IF('2.1 Data FSVA 2025 &amp; Bobot'!W319&gt;='2.4 Prioritas Individu'!AG$11,5,6))))))</f>
        <v/>
      </c>
      <c r="P319" s="64" t="str">
        <f>IF('2.1 Data FSVA 2025 &amp; Bobot'!Y319="","",IF('2.1 Data FSVA 2025 &amp; Bobot'!Y319&lt;'2.4 Prioritas Individu'!AH$7,1,IF('2.1 Data FSVA 2025 &amp; Bobot'!Y319&lt;'2.4 Prioritas Individu'!AH$8,2,IF('2.1 Data FSVA 2025 &amp; Bobot'!Y319&lt;'2.4 Prioritas Individu'!AH$9,3,IF('2.1 Data FSVA 2025 &amp; Bobot'!Y319&lt;'2.4 Prioritas Individu'!AH$10,4,IF('2.1 Data FSVA 2025 &amp; Bobot'!Y319&lt;'2.4 Prioritas Individu'!AH$11,5,6))))))</f>
        <v/>
      </c>
      <c r="Q319" s="64" t="str">
        <f>IF('2.1 Data FSVA 2025 &amp; Bobot'!AA319="","",IF('2.1 Data FSVA 2025 &amp; Bobot'!AA319&lt;'2.4 Prioritas Individu'!AI$7,1,IF('2.1 Data FSVA 2025 &amp; Bobot'!AA319&lt;'2.4 Prioritas Individu'!AI$8,2,IF('2.1 Data FSVA 2025 &amp; Bobot'!AA319&lt;'2.4 Prioritas Individu'!AI$9,3,IF('2.1 Data FSVA 2025 &amp; Bobot'!AA319&lt;'2.4 Prioritas Individu'!AI$10,4,IF('2.1 Data FSVA 2025 &amp; Bobot'!AA319&lt;'2.4 Prioritas Individu'!AI$11,5,6))))))</f>
        <v/>
      </c>
      <c r="R319" s="64" t="str">
        <f>IF('2.1 Data FSVA 2025 &amp; Bobot'!AC319="","",IF('2.1 Data FSVA 2025 &amp; Bobot'!AC319&gt;='2.4 Prioritas Individu'!AJ$7,1,IF('2.1 Data FSVA 2025 &amp; Bobot'!AC319&gt;='2.4 Prioritas Individu'!AJ$8,2,IF('2.1 Data FSVA 2025 &amp; Bobot'!AC319&gt;='2.4 Prioritas Individu'!AJ$9,3,4))))</f>
        <v/>
      </c>
      <c r="S319" s="4" t="str">
        <f>'2.3 Indeks &amp; Cut off Komposit'!U323</f>
        <v>-</v>
      </c>
      <c r="T319" s="1" t="str">
        <f t="shared" si="8"/>
        <v>-</v>
      </c>
      <c r="U319" s="64" t="str">
        <f t="shared" si="9"/>
        <v>-</v>
      </c>
    </row>
    <row r="320" spans="1:21" x14ac:dyDescent="0.3">
      <c r="A320" s="1" t="str">
        <f>IF('2.1 Data FSVA 2025 &amp; Bobot'!A320="","",'2.1 Data FSVA 2025 &amp; Bobot'!A320)</f>
        <v/>
      </c>
      <c r="B320" s="2" t="str">
        <f>IF('2.1 Data FSVA 2025 &amp; Bobot'!B320="","",'2.1 Data FSVA 2025 &amp; Bobot'!B320)</f>
        <v/>
      </c>
      <c r="C320" s="1" t="str">
        <f>IF('2.1 Data FSVA 2025 &amp; Bobot'!C320="","",'2.1 Data FSVA 2025 &amp; Bobot'!C320)</f>
        <v/>
      </c>
      <c r="D320" s="1" t="str">
        <f>IF('2.1 Data FSVA 2025 &amp; Bobot'!D320="","",'2.1 Data FSVA 2025 &amp; Bobot'!D320)</f>
        <v/>
      </c>
      <c r="E320" s="1" t="str">
        <f>IF('2.1 Data FSVA 2025 &amp; Bobot'!E320="","",'2.1 Data FSVA 2025 &amp; Bobot'!E320)</f>
        <v/>
      </c>
      <c r="F320" s="2" t="str">
        <f>IF('2.1 Data FSVA 2025 &amp; Bobot'!F320="","",'2.1 Data FSVA 2025 &amp; Bobot'!F320)</f>
        <v/>
      </c>
      <c r="G320" s="64" t="str">
        <f>IF('2.1 Data FSVA 2025 &amp; Bobot'!G320="","",IF('2.1 Data FSVA 2025 &amp; Bobot'!G320&gt;='2.4 Prioritas Individu'!$Y$7,1,IF('2.1 Data FSVA 2025 &amp; Bobot'!G320&gt;='2.4 Prioritas Individu'!$Y$8,2,IF('2.1 Data FSVA 2025 &amp; Bobot'!G320&gt;='2.4 Prioritas Individu'!$Y$9,3,IF('2.1 Data FSVA 2025 &amp; Bobot'!G320&gt;='2.4 Prioritas Individu'!$Y$10,4,IF('2.1 Data FSVA 2025 &amp; Bobot'!G320&gt;='2.4 Prioritas Individu'!$Y$11,5,6))))))</f>
        <v/>
      </c>
      <c r="H320" s="64" t="str">
        <f>IF('2.1 Data FSVA 2025 &amp; Bobot'!I320="","",IF('2.1 Data FSVA 2025 &amp; Bobot'!I320&lt;'2.4 Prioritas Individu'!$Z$7,1,IF('2.1 Data FSVA 2025 &amp; Bobot'!I320&lt;'2.4 Prioritas Individu'!$Z$8,2,IF('2.1 Data FSVA 2025 &amp; Bobot'!I320&lt;'2.4 Prioritas Individu'!$Z$9,3,IF('2.1 Data FSVA 2025 &amp; Bobot'!I320&lt;'2.4 Prioritas Individu'!$Z$10,4,IF('2.1 Data FSVA 2025 &amp; Bobot'!I320&lt;'2.4 Prioritas Individu'!$Z$11,5,6))))))</f>
        <v/>
      </c>
      <c r="I320" s="64" t="str">
        <f>IF('2.1 Data FSVA 2025 &amp; Bobot'!K320="","",IF('2.1 Data FSVA 2025 &amp; Bobot'!K320&lt;'2.4 Prioritas Individu'!AA$7,1,IF('2.1 Data FSVA 2025 &amp; Bobot'!K320&lt;'2.4 Prioritas Individu'!AA$8,2,IF('2.1 Data FSVA 2025 &amp; Bobot'!K320&lt;'2.4 Prioritas Individu'!AA$9,3,IF('2.1 Data FSVA 2025 &amp; Bobot'!K320&lt;'2.4 Prioritas Individu'!AA$10,4,IF('2.1 Data FSVA 2025 &amp; Bobot'!K320&lt;'2.4 Prioritas Individu'!AA$11,5,6))))))</f>
        <v/>
      </c>
      <c r="J320" s="64" t="str">
        <f>IF('2.1 Data FSVA 2025 &amp; Bobot'!M320="","",IF('2.1 Data FSVA 2025 &amp; Bobot'!M320&lt;'2.4 Prioritas Individu'!AB$7,1,IF('2.1 Data FSVA 2025 &amp; Bobot'!M320&lt;'2.4 Prioritas Individu'!AB$8,2,IF('2.1 Data FSVA 2025 &amp; Bobot'!M320&lt;'2.4 Prioritas Individu'!AB$9,3,IF('2.1 Data FSVA 2025 &amp; Bobot'!M320&lt;'2.4 Prioritas Individu'!AB$10,4,IF('2.1 Data FSVA 2025 &amp; Bobot'!M320&lt;'2.4 Prioritas Individu'!AB$11,5,6))))))</f>
        <v/>
      </c>
      <c r="K320" s="64" t="str">
        <f>IF('2.1 Data FSVA 2025 &amp; Bobot'!O320="","",IF('2.1 Data FSVA 2025 &amp; Bobot'!O320&gt;='2.4 Prioritas Individu'!AC$7,1,IF('2.1 Data FSVA 2025 &amp; Bobot'!O320&gt;='2.4 Prioritas Individu'!AC$8,2,IF('2.1 Data FSVA 2025 &amp; Bobot'!O320&gt;='2.4 Prioritas Individu'!AC$9,3,IF('2.1 Data FSVA 2025 &amp; Bobot'!O320&gt;='2.4 Prioritas Individu'!AC$10,4,IF('2.1 Data FSVA 2025 &amp; Bobot'!O320&gt;='2.4 Prioritas Individu'!AC$11,5,6))))))</f>
        <v/>
      </c>
      <c r="L320" s="64" t="str">
        <f>IF('2.1 Data FSVA 2025 &amp; Bobot'!Q320="","",IF('2.1 Data FSVA 2025 &amp; Bobot'!Q320&gt;='2.4 Prioritas Individu'!AD$7,1,IF('2.1 Data FSVA 2025 &amp; Bobot'!Q320&gt;='2.4 Prioritas Individu'!AD$8,2,IF('2.1 Data FSVA 2025 &amp; Bobot'!Q320&gt;='2.4 Prioritas Individu'!AD$9,3,IF('2.1 Data FSVA 2025 &amp; Bobot'!Q320&gt;='2.4 Prioritas Individu'!AD$10,4,IF('2.1 Data FSVA 2025 &amp; Bobot'!Q320&gt;='2.4 Prioritas Individu'!AD$11,5,6))))))</f>
        <v/>
      </c>
      <c r="M320" s="64" t="str">
        <f>IF('2.1 Data FSVA 2025 &amp; Bobot'!S320="","",IF('2.1 Data FSVA 2025 &amp; Bobot'!S320&gt;='2.4 Prioritas Individu'!AE$7,1,IF('2.1 Data FSVA 2025 &amp; Bobot'!S320&gt;='2.4 Prioritas Individu'!AE$8,2,IF('2.1 Data FSVA 2025 &amp; Bobot'!S320&gt;='2.4 Prioritas Individu'!AE$9,3,IF('2.1 Data FSVA 2025 &amp; Bobot'!S320&gt;='2.4 Prioritas Individu'!AE$10,4,IF('2.1 Data FSVA 2025 &amp; Bobot'!S320&gt;='2.4 Prioritas Individu'!AE$11,5,6))))))</f>
        <v/>
      </c>
      <c r="N320" s="64" t="str">
        <f>IF('2.1 Data FSVA 2025 &amp; Bobot'!U320="","",IF('2.1 Data FSVA 2025 &amp; Bobot'!U320&lt;'2.4 Prioritas Individu'!AF$7,1,IF('2.1 Data FSVA 2025 &amp; Bobot'!U320&lt;'2.4 Prioritas Individu'!AF$8,2,IF('2.1 Data FSVA 2025 &amp; Bobot'!U320&lt;'2.4 Prioritas Individu'!AF$9,3,IF('2.1 Data FSVA 2025 &amp; Bobot'!U320&lt;'2.4 Prioritas Individu'!AF$10,4,IF('2.1 Data FSVA 2025 &amp; Bobot'!U320&lt;'2.4 Prioritas Individu'!AF$11,5,6))))))</f>
        <v/>
      </c>
      <c r="O320" s="64" t="str">
        <f>IF('2.1 Data FSVA 2025 &amp; Bobot'!W320="","",IF('2.1 Data FSVA 2025 &amp; Bobot'!W320&gt;='2.4 Prioritas Individu'!AG$7,1,IF('2.1 Data FSVA 2025 &amp; Bobot'!W320&gt;='2.4 Prioritas Individu'!AG$8,2,IF('2.1 Data FSVA 2025 &amp; Bobot'!W320&gt;='2.4 Prioritas Individu'!AG$9,3,IF('2.1 Data FSVA 2025 &amp; Bobot'!W320&gt;='2.4 Prioritas Individu'!AG$10,4,IF('2.1 Data FSVA 2025 &amp; Bobot'!W320&gt;='2.4 Prioritas Individu'!AG$11,5,6))))))</f>
        <v/>
      </c>
      <c r="P320" s="64" t="str">
        <f>IF('2.1 Data FSVA 2025 &amp; Bobot'!Y320="","",IF('2.1 Data FSVA 2025 &amp; Bobot'!Y320&lt;'2.4 Prioritas Individu'!AH$7,1,IF('2.1 Data FSVA 2025 &amp; Bobot'!Y320&lt;'2.4 Prioritas Individu'!AH$8,2,IF('2.1 Data FSVA 2025 &amp; Bobot'!Y320&lt;'2.4 Prioritas Individu'!AH$9,3,IF('2.1 Data FSVA 2025 &amp; Bobot'!Y320&lt;'2.4 Prioritas Individu'!AH$10,4,IF('2.1 Data FSVA 2025 &amp; Bobot'!Y320&lt;'2.4 Prioritas Individu'!AH$11,5,6))))))</f>
        <v/>
      </c>
      <c r="Q320" s="64" t="str">
        <f>IF('2.1 Data FSVA 2025 &amp; Bobot'!AA320="","",IF('2.1 Data FSVA 2025 &amp; Bobot'!AA320&lt;'2.4 Prioritas Individu'!AI$7,1,IF('2.1 Data FSVA 2025 &amp; Bobot'!AA320&lt;'2.4 Prioritas Individu'!AI$8,2,IF('2.1 Data FSVA 2025 &amp; Bobot'!AA320&lt;'2.4 Prioritas Individu'!AI$9,3,IF('2.1 Data FSVA 2025 &amp; Bobot'!AA320&lt;'2.4 Prioritas Individu'!AI$10,4,IF('2.1 Data FSVA 2025 &amp; Bobot'!AA320&lt;'2.4 Prioritas Individu'!AI$11,5,6))))))</f>
        <v/>
      </c>
      <c r="R320" s="64" t="str">
        <f>IF('2.1 Data FSVA 2025 &amp; Bobot'!AC320="","",IF('2.1 Data FSVA 2025 &amp; Bobot'!AC320&gt;='2.4 Prioritas Individu'!AJ$7,1,IF('2.1 Data FSVA 2025 &amp; Bobot'!AC320&gt;='2.4 Prioritas Individu'!AJ$8,2,IF('2.1 Data FSVA 2025 &amp; Bobot'!AC320&gt;='2.4 Prioritas Individu'!AJ$9,3,4))))</f>
        <v/>
      </c>
      <c r="S320" s="4" t="str">
        <f>'2.3 Indeks &amp; Cut off Komposit'!U324</f>
        <v>-</v>
      </c>
      <c r="T320" s="1" t="str">
        <f t="shared" si="8"/>
        <v>-</v>
      </c>
      <c r="U320" s="64" t="str">
        <f t="shared" si="9"/>
        <v>-</v>
      </c>
    </row>
    <row r="321" spans="1:21" x14ac:dyDescent="0.3">
      <c r="A321" s="1" t="str">
        <f>IF('2.1 Data FSVA 2025 &amp; Bobot'!A321="","",'2.1 Data FSVA 2025 &amp; Bobot'!A321)</f>
        <v/>
      </c>
      <c r="B321" s="2" t="str">
        <f>IF('2.1 Data FSVA 2025 &amp; Bobot'!B321="","",'2.1 Data FSVA 2025 &amp; Bobot'!B321)</f>
        <v/>
      </c>
      <c r="C321" s="1" t="str">
        <f>IF('2.1 Data FSVA 2025 &amp; Bobot'!C321="","",'2.1 Data FSVA 2025 &amp; Bobot'!C321)</f>
        <v/>
      </c>
      <c r="D321" s="1" t="str">
        <f>IF('2.1 Data FSVA 2025 &amp; Bobot'!D321="","",'2.1 Data FSVA 2025 &amp; Bobot'!D321)</f>
        <v/>
      </c>
      <c r="E321" s="1" t="str">
        <f>IF('2.1 Data FSVA 2025 &amp; Bobot'!E321="","",'2.1 Data FSVA 2025 &amp; Bobot'!E321)</f>
        <v/>
      </c>
      <c r="F321" s="2" t="str">
        <f>IF('2.1 Data FSVA 2025 &amp; Bobot'!F321="","",'2.1 Data FSVA 2025 &amp; Bobot'!F321)</f>
        <v/>
      </c>
      <c r="G321" s="64" t="str">
        <f>IF('2.1 Data FSVA 2025 &amp; Bobot'!G321="","",IF('2.1 Data FSVA 2025 &amp; Bobot'!G321&gt;='2.4 Prioritas Individu'!$Y$7,1,IF('2.1 Data FSVA 2025 &amp; Bobot'!G321&gt;='2.4 Prioritas Individu'!$Y$8,2,IF('2.1 Data FSVA 2025 &amp; Bobot'!G321&gt;='2.4 Prioritas Individu'!$Y$9,3,IF('2.1 Data FSVA 2025 &amp; Bobot'!G321&gt;='2.4 Prioritas Individu'!$Y$10,4,IF('2.1 Data FSVA 2025 &amp; Bobot'!G321&gt;='2.4 Prioritas Individu'!$Y$11,5,6))))))</f>
        <v/>
      </c>
      <c r="H321" s="64" t="str">
        <f>IF('2.1 Data FSVA 2025 &amp; Bobot'!I321="","",IF('2.1 Data FSVA 2025 &amp; Bobot'!I321&lt;'2.4 Prioritas Individu'!$Z$7,1,IF('2.1 Data FSVA 2025 &amp; Bobot'!I321&lt;'2.4 Prioritas Individu'!$Z$8,2,IF('2.1 Data FSVA 2025 &amp; Bobot'!I321&lt;'2.4 Prioritas Individu'!$Z$9,3,IF('2.1 Data FSVA 2025 &amp; Bobot'!I321&lt;'2.4 Prioritas Individu'!$Z$10,4,IF('2.1 Data FSVA 2025 &amp; Bobot'!I321&lt;'2.4 Prioritas Individu'!$Z$11,5,6))))))</f>
        <v/>
      </c>
      <c r="I321" s="64" t="str">
        <f>IF('2.1 Data FSVA 2025 &amp; Bobot'!K321="","",IF('2.1 Data FSVA 2025 &amp; Bobot'!K321&lt;'2.4 Prioritas Individu'!AA$7,1,IF('2.1 Data FSVA 2025 &amp; Bobot'!K321&lt;'2.4 Prioritas Individu'!AA$8,2,IF('2.1 Data FSVA 2025 &amp; Bobot'!K321&lt;'2.4 Prioritas Individu'!AA$9,3,IF('2.1 Data FSVA 2025 &amp; Bobot'!K321&lt;'2.4 Prioritas Individu'!AA$10,4,IF('2.1 Data FSVA 2025 &amp; Bobot'!K321&lt;'2.4 Prioritas Individu'!AA$11,5,6))))))</f>
        <v/>
      </c>
      <c r="J321" s="64" t="str">
        <f>IF('2.1 Data FSVA 2025 &amp; Bobot'!M321="","",IF('2.1 Data FSVA 2025 &amp; Bobot'!M321&lt;'2.4 Prioritas Individu'!AB$7,1,IF('2.1 Data FSVA 2025 &amp; Bobot'!M321&lt;'2.4 Prioritas Individu'!AB$8,2,IF('2.1 Data FSVA 2025 &amp; Bobot'!M321&lt;'2.4 Prioritas Individu'!AB$9,3,IF('2.1 Data FSVA 2025 &amp; Bobot'!M321&lt;'2.4 Prioritas Individu'!AB$10,4,IF('2.1 Data FSVA 2025 &amp; Bobot'!M321&lt;'2.4 Prioritas Individu'!AB$11,5,6))))))</f>
        <v/>
      </c>
      <c r="K321" s="64" t="str">
        <f>IF('2.1 Data FSVA 2025 &amp; Bobot'!O321="","",IF('2.1 Data FSVA 2025 &amp; Bobot'!O321&gt;='2.4 Prioritas Individu'!AC$7,1,IF('2.1 Data FSVA 2025 &amp; Bobot'!O321&gt;='2.4 Prioritas Individu'!AC$8,2,IF('2.1 Data FSVA 2025 &amp; Bobot'!O321&gt;='2.4 Prioritas Individu'!AC$9,3,IF('2.1 Data FSVA 2025 &amp; Bobot'!O321&gt;='2.4 Prioritas Individu'!AC$10,4,IF('2.1 Data FSVA 2025 &amp; Bobot'!O321&gt;='2.4 Prioritas Individu'!AC$11,5,6))))))</f>
        <v/>
      </c>
      <c r="L321" s="64" t="str">
        <f>IF('2.1 Data FSVA 2025 &amp; Bobot'!Q321="","",IF('2.1 Data FSVA 2025 &amp; Bobot'!Q321&gt;='2.4 Prioritas Individu'!AD$7,1,IF('2.1 Data FSVA 2025 &amp; Bobot'!Q321&gt;='2.4 Prioritas Individu'!AD$8,2,IF('2.1 Data FSVA 2025 &amp; Bobot'!Q321&gt;='2.4 Prioritas Individu'!AD$9,3,IF('2.1 Data FSVA 2025 &amp; Bobot'!Q321&gt;='2.4 Prioritas Individu'!AD$10,4,IF('2.1 Data FSVA 2025 &amp; Bobot'!Q321&gt;='2.4 Prioritas Individu'!AD$11,5,6))))))</f>
        <v/>
      </c>
      <c r="M321" s="64" t="str">
        <f>IF('2.1 Data FSVA 2025 &amp; Bobot'!S321="","",IF('2.1 Data FSVA 2025 &amp; Bobot'!S321&gt;='2.4 Prioritas Individu'!AE$7,1,IF('2.1 Data FSVA 2025 &amp; Bobot'!S321&gt;='2.4 Prioritas Individu'!AE$8,2,IF('2.1 Data FSVA 2025 &amp; Bobot'!S321&gt;='2.4 Prioritas Individu'!AE$9,3,IF('2.1 Data FSVA 2025 &amp; Bobot'!S321&gt;='2.4 Prioritas Individu'!AE$10,4,IF('2.1 Data FSVA 2025 &amp; Bobot'!S321&gt;='2.4 Prioritas Individu'!AE$11,5,6))))))</f>
        <v/>
      </c>
      <c r="N321" s="64" t="str">
        <f>IF('2.1 Data FSVA 2025 &amp; Bobot'!U321="","",IF('2.1 Data FSVA 2025 &amp; Bobot'!U321&lt;'2.4 Prioritas Individu'!AF$7,1,IF('2.1 Data FSVA 2025 &amp; Bobot'!U321&lt;'2.4 Prioritas Individu'!AF$8,2,IF('2.1 Data FSVA 2025 &amp; Bobot'!U321&lt;'2.4 Prioritas Individu'!AF$9,3,IF('2.1 Data FSVA 2025 &amp; Bobot'!U321&lt;'2.4 Prioritas Individu'!AF$10,4,IF('2.1 Data FSVA 2025 &amp; Bobot'!U321&lt;'2.4 Prioritas Individu'!AF$11,5,6))))))</f>
        <v/>
      </c>
      <c r="O321" s="64" t="str">
        <f>IF('2.1 Data FSVA 2025 &amp; Bobot'!W321="","",IF('2.1 Data FSVA 2025 &amp; Bobot'!W321&gt;='2.4 Prioritas Individu'!AG$7,1,IF('2.1 Data FSVA 2025 &amp; Bobot'!W321&gt;='2.4 Prioritas Individu'!AG$8,2,IF('2.1 Data FSVA 2025 &amp; Bobot'!W321&gt;='2.4 Prioritas Individu'!AG$9,3,IF('2.1 Data FSVA 2025 &amp; Bobot'!W321&gt;='2.4 Prioritas Individu'!AG$10,4,IF('2.1 Data FSVA 2025 &amp; Bobot'!W321&gt;='2.4 Prioritas Individu'!AG$11,5,6))))))</f>
        <v/>
      </c>
      <c r="P321" s="64" t="str">
        <f>IF('2.1 Data FSVA 2025 &amp; Bobot'!Y321="","",IF('2.1 Data FSVA 2025 &amp; Bobot'!Y321&lt;'2.4 Prioritas Individu'!AH$7,1,IF('2.1 Data FSVA 2025 &amp; Bobot'!Y321&lt;'2.4 Prioritas Individu'!AH$8,2,IF('2.1 Data FSVA 2025 &amp; Bobot'!Y321&lt;'2.4 Prioritas Individu'!AH$9,3,IF('2.1 Data FSVA 2025 &amp; Bobot'!Y321&lt;'2.4 Prioritas Individu'!AH$10,4,IF('2.1 Data FSVA 2025 &amp; Bobot'!Y321&lt;'2.4 Prioritas Individu'!AH$11,5,6))))))</f>
        <v/>
      </c>
      <c r="Q321" s="64" t="str">
        <f>IF('2.1 Data FSVA 2025 &amp; Bobot'!AA321="","",IF('2.1 Data FSVA 2025 &amp; Bobot'!AA321&lt;'2.4 Prioritas Individu'!AI$7,1,IF('2.1 Data FSVA 2025 &amp; Bobot'!AA321&lt;'2.4 Prioritas Individu'!AI$8,2,IF('2.1 Data FSVA 2025 &amp; Bobot'!AA321&lt;'2.4 Prioritas Individu'!AI$9,3,IF('2.1 Data FSVA 2025 &amp; Bobot'!AA321&lt;'2.4 Prioritas Individu'!AI$10,4,IF('2.1 Data FSVA 2025 &amp; Bobot'!AA321&lt;'2.4 Prioritas Individu'!AI$11,5,6))))))</f>
        <v/>
      </c>
      <c r="R321" s="64" t="str">
        <f>IF('2.1 Data FSVA 2025 &amp; Bobot'!AC321="","",IF('2.1 Data FSVA 2025 &amp; Bobot'!AC321&gt;='2.4 Prioritas Individu'!AJ$7,1,IF('2.1 Data FSVA 2025 &amp; Bobot'!AC321&gt;='2.4 Prioritas Individu'!AJ$8,2,IF('2.1 Data FSVA 2025 &amp; Bobot'!AC321&gt;='2.4 Prioritas Individu'!AJ$9,3,4))))</f>
        <v/>
      </c>
      <c r="S321" s="4" t="str">
        <f>'2.3 Indeks &amp; Cut off Komposit'!U325</f>
        <v>-</v>
      </c>
      <c r="T321" s="1" t="str">
        <f t="shared" si="8"/>
        <v>-</v>
      </c>
      <c r="U321" s="64" t="str">
        <f t="shared" si="9"/>
        <v>-</v>
      </c>
    </row>
    <row r="322" spans="1:21" x14ac:dyDescent="0.3">
      <c r="A322" s="1" t="str">
        <f>IF('2.1 Data FSVA 2025 &amp; Bobot'!A322="","",'2.1 Data FSVA 2025 &amp; Bobot'!A322)</f>
        <v/>
      </c>
      <c r="B322" s="2" t="str">
        <f>IF('2.1 Data FSVA 2025 &amp; Bobot'!B322="","",'2.1 Data FSVA 2025 &amp; Bobot'!B322)</f>
        <v/>
      </c>
      <c r="C322" s="1" t="str">
        <f>IF('2.1 Data FSVA 2025 &amp; Bobot'!C322="","",'2.1 Data FSVA 2025 &amp; Bobot'!C322)</f>
        <v/>
      </c>
      <c r="D322" s="1" t="str">
        <f>IF('2.1 Data FSVA 2025 &amp; Bobot'!D322="","",'2.1 Data FSVA 2025 &amp; Bobot'!D322)</f>
        <v/>
      </c>
      <c r="E322" s="1" t="str">
        <f>IF('2.1 Data FSVA 2025 &amp; Bobot'!E322="","",'2.1 Data FSVA 2025 &amp; Bobot'!E322)</f>
        <v/>
      </c>
      <c r="F322" s="2" t="str">
        <f>IF('2.1 Data FSVA 2025 &amp; Bobot'!F322="","",'2.1 Data FSVA 2025 &amp; Bobot'!F322)</f>
        <v/>
      </c>
      <c r="G322" s="64" t="str">
        <f>IF('2.1 Data FSVA 2025 &amp; Bobot'!G322="","",IF('2.1 Data FSVA 2025 &amp; Bobot'!G322&gt;='2.4 Prioritas Individu'!$Y$7,1,IF('2.1 Data FSVA 2025 &amp; Bobot'!G322&gt;='2.4 Prioritas Individu'!$Y$8,2,IF('2.1 Data FSVA 2025 &amp; Bobot'!G322&gt;='2.4 Prioritas Individu'!$Y$9,3,IF('2.1 Data FSVA 2025 &amp; Bobot'!G322&gt;='2.4 Prioritas Individu'!$Y$10,4,IF('2.1 Data FSVA 2025 &amp; Bobot'!G322&gt;='2.4 Prioritas Individu'!$Y$11,5,6))))))</f>
        <v/>
      </c>
      <c r="H322" s="64" t="str">
        <f>IF('2.1 Data FSVA 2025 &amp; Bobot'!I322="","",IF('2.1 Data FSVA 2025 &amp; Bobot'!I322&lt;'2.4 Prioritas Individu'!$Z$7,1,IF('2.1 Data FSVA 2025 &amp; Bobot'!I322&lt;'2.4 Prioritas Individu'!$Z$8,2,IF('2.1 Data FSVA 2025 &amp; Bobot'!I322&lt;'2.4 Prioritas Individu'!$Z$9,3,IF('2.1 Data FSVA 2025 &amp; Bobot'!I322&lt;'2.4 Prioritas Individu'!$Z$10,4,IF('2.1 Data FSVA 2025 &amp; Bobot'!I322&lt;'2.4 Prioritas Individu'!$Z$11,5,6))))))</f>
        <v/>
      </c>
      <c r="I322" s="64" t="str">
        <f>IF('2.1 Data FSVA 2025 &amp; Bobot'!K322="","",IF('2.1 Data FSVA 2025 &amp; Bobot'!K322&lt;'2.4 Prioritas Individu'!AA$7,1,IF('2.1 Data FSVA 2025 &amp; Bobot'!K322&lt;'2.4 Prioritas Individu'!AA$8,2,IF('2.1 Data FSVA 2025 &amp; Bobot'!K322&lt;'2.4 Prioritas Individu'!AA$9,3,IF('2.1 Data FSVA 2025 &amp; Bobot'!K322&lt;'2.4 Prioritas Individu'!AA$10,4,IF('2.1 Data FSVA 2025 &amp; Bobot'!K322&lt;'2.4 Prioritas Individu'!AA$11,5,6))))))</f>
        <v/>
      </c>
      <c r="J322" s="64" t="str">
        <f>IF('2.1 Data FSVA 2025 &amp; Bobot'!M322="","",IF('2.1 Data FSVA 2025 &amp; Bobot'!M322&lt;'2.4 Prioritas Individu'!AB$7,1,IF('2.1 Data FSVA 2025 &amp; Bobot'!M322&lt;'2.4 Prioritas Individu'!AB$8,2,IF('2.1 Data FSVA 2025 &amp; Bobot'!M322&lt;'2.4 Prioritas Individu'!AB$9,3,IF('2.1 Data FSVA 2025 &amp; Bobot'!M322&lt;'2.4 Prioritas Individu'!AB$10,4,IF('2.1 Data FSVA 2025 &amp; Bobot'!M322&lt;'2.4 Prioritas Individu'!AB$11,5,6))))))</f>
        <v/>
      </c>
      <c r="K322" s="64" t="str">
        <f>IF('2.1 Data FSVA 2025 &amp; Bobot'!O322="","",IF('2.1 Data FSVA 2025 &amp; Bobot'!O322&gt;='2.4 Prioritas Individu'!AC$7,1,IF('2.1 Data FSVA 2025 &amp; Bobot'!O322&gt;='2.4 Prioritas Individu'!AC$8,2,IF('2.1 Data FSVA 2025 &amp; Bobot'!O322&gt;='2.4 Prioritas Individu'!AC$9,3,IF('2.1 Data FSVA 2025 &amp; Bobot'!O322&gt;='2.4 Prioritas Individu'!AC$10,4,IF('2.1 Data FSVA 2025 &amp; Bobot'!O322&gt;='2.4 Prioritas Individu'!AC$11,5,6))))))</f>
        <v/>
      </c>
      <c r="L322" s="64" t="str">
        <f>IF('2.1 Data FSVA 2025 &amp; Bobot'!Q322="","",IF('2.1 Data FSVA 2025 &amp; Bobot'!Q322&gt;='2.4 Prioritas Individu'!AD$7,1,IF('2.1 Data FSVA 2025 &amp; Bobot'!Q322&gt;='2.4 Prioritas Individu'!AD$8,2,IF('2.1 Data FSVA 2025 &amp; Bobot'!Q322&gt;='2.4 Prioritas Individu'!AD$9,3,IF('2.1 Data FSVA 2025 &amp; Bobot'!Q322&gt;='2.4 Prioritas Individu'!AD$10,4,IF('2.1 Data FSVA 2025 &amp; Bobot'!Q322&gt;='2.4 Prioritas Individu'!AD$11,5,6))))))</f>
        <v/>
      </c>
      <c r="M322" s="64" t="str">
        <f>IF('2.1 Data FSVA 2025 &amp; Bobot'!S322="","",IF('2.1 Data FSVA 2025 &amp; Bobot'!S322&gt;='2.4 Prioritas Individu'!AE$7,1,IF('2.1 Data FSVA 2025 &amp; Bobot'!S322&gt;='2.4 Prioritas Individu'!AE$8,2,IF('2.1 Data FSVA 2025 &amp; Bobot'!S322&gt;='2.4 Prioritas Individu'!AE$9,3,IF('2.1 Data FSVA 2025 &amp; Bobot'!S322&gt;='2.4 Prioritas Individu'!AE$10,4,IF('2.1 Data FSVA 2025 &amp; Bobot'!S322&gt;='2.4 Prioritas Individu'!AE$11,5,6))))))</f>
        <v/>
      </c>
      <c r="N322" s="64" t="str">
        <f>IF('2.1 Data FSVA 2025 &amp; Bobot'!U322="","",IF('2.1 Data FSVA 2025 &amp; Bobot'!U322&lt;'2.4 Prioritas Individu'!AF$7,1,IF('2.1 Data FSVA 2025 &amp; Bobot'!U322&lt;'2.4 Prioritas Individu'!AF$8,2,IF('2.1 Data FSVA 2025 &amp; Bobot'!U322&lt;'2.4 Prioritas Individu'!AF$9,3,IF('2.1 Data FSVA 2025 &amp; Bobot'!U322&lt;'2.4 Prioritas Individu'!AF$10,4,IF('2.1 Data FSVA 2025 &amp; Bobot'!U322&lt;'2.4 Prioritas Individu'!AF$11,5,6))))))</f>
        <v/>
      </c>
      <c r="O322" s="64" t="str">
        <f>IF('2.1 Data FSVA 2025 &amp; Bobot'!W322="","",IF('2.1 Data FSVA 2025 &amp; Bobot'!W322&gt;='2.4 Prioritas Individu'!AG$7,1,IF('2.1 Data FSVA 2025 &amp; Bobot'!W322&gt;='2.4 Prioritas Individu'!AG$8,2,IF('2.1 Data FSVA 2025 &amp; Bobot'!W322&gt;='2.4 Prioritas Individu'!AG$9,3,IF('2.1 Data FSVA 2025 &amp; Bobot'!W322&gt;='2.4 Prioritas Individu'!AG$10,4,IF('2.1 Data FSVA 2025 &amp; Bobot'!W322&gt;='2.4 Prioritas Individu'!AG$11,5,6))))))</f>
        <v/>
      </c>
      <c r="P322" s="64" t="str">
        <f>IF('2.1 Data FSVA 2025 &amp; Bobot'!Y322="","",IF('2.1 Data FSVA 2025 &amp; Bobot'!Y322&lt;'2.4 Prioritas Individu'!AH$7,1,IF('2.1 Data FSVA 2025 &amp; Bobot'!Y322&lt;'2.4 Prioritas Individu'!AH$8,2,IF('2.1 Data FSVA 2025 &amp; Bobot'!Y322&lt;'2.4 Prioritas Individu'!AH$9,3,IF('2.1 Data FSVA 2025 &amp; Bobot'!Y322&lt;'2.4 Prioritas Individu'!AH$10,4,IF('2.1 Data FSVA 2025 &amp; Bobot'!Y322&lt;'2.4 Prioritas Individu'!AH$11,5,6))))))</f>
        <v/>
      </c>
      <c r="Q322" s="64" t="str">
        <f>IF('2.1 Data FSVA 2025 &amp; Bobot'!AA322="","",IF('2.1 Data FSVA 2025 &amp; Bobot'!AA322&lt;'2.4 Prioritas Individu'!AI$7,1,IF('2.1 Data FSVA 2025 &amp; Bobot'!AA322&lt;'2.4 Prioritas Individu'!AI$8,2,IF('2.1 Data FSVA 2025 &amp; Bobot'!AA322&lt;'2.4 Prioritas Individu'!AI$9,3,IF('2.1 Data FSVA 2025 &amp; Bobot'!AA322&lt;'2.4 Prioritas Individu'!AI$10,4,IF('2.1 Data FSVA 2025 &amp; Bobot'!AA322&lt;'2.4 Prioritas Individu'!AI$11,5,6))))))</f>
        <v/>
      </c>
      <c r="R322" s="64" t="str">
        <f>IF('2.1 Data FSVA 2025 &amp; Bobot'!AC322="","",IF('2.1 Data FSVA 2025 &amp; Bobot'!AC322&gt;='2.4 Prioritas Individu'!AJ$7,1,IF('2.1 Data FSVA 2025 &amp; Bobot'!AC322&gt;='2.4 Prioritas Individu'!AJ$8,2,IF('2.1 Data FSVA 2025 &amp; Bobot'!AC322&gt;='2.4 Prioritas Individu'!AJ$9,3,4))))</f>
        <v/>
      </c>
      <c r="S322" s="4" t="str">
        <f>'2.3 Indeks &amp; Cut off Komposit'!U326</f>
        <v>-</v>
      </c>
      <c r="T322" s="1" t="str">
        <f t="shared" si="8"/>
        <v>-</v>
      </c>
      <c r="U322" s="64" t="str">
        <f t="shared" si="9"/>
        <v>-</v>
      </c>
    </row>
    <row r="323" spans="1:21" x14ac:dyDescent="0.3">
      <c r="A323" s="1" t="str">
        <f>IF('2.1 Data FSVA 2025 &amp; Bobot'!A323="","",'2.1 Data FSVA 2025 &amp; Bobot'!A323)</f>
        <v/>
      </c>
      <c r="B323" s="2" t="str">
        <f>IF('2.1 Data FSVA 2025 &amp; Bobot'!B323="","",'2.1 Data FSVA 2025 &amp; Bobot'!B323)</f>
        <v/>
      </c>
      <c r="C323" s="1" t="str">
        <f>IF('2.1 Data FSVA 2025 &amp; Bobot'!C323="","",'2.1 Data FSVA 2025 &amp; Bobot'!C323)</f>
        <v/>
      </c>
      <c r="D323" s="1" t="str">
        <f>IF('2.1 Data FSVA 2025 &amp; Bobot'!D323="","",'2.1 Data FSVA 2025 &amp; Bobot'!D323)</f>
        <v/>
      </c>
      <c r="E323" s="1" t="str">
        <f>IF('2.1 Data FSVA 2025 &amp; Bobot'!E323="","",'2.1 Data FSVA 2025 &amp; Bobot'!E323)</f>
        <v/>
      </c>
      <c r="F323" s="2" t="str">
        <f>IF('2.1 Data FSVA 2025 &amp; Bobot'!F323="","",'2.1 Data FSVA 2025 &amp; Bobot'!F323)</f>
        <v/>
      </c>
      <c r="G323" s="64" t="str">
        <f>IF('2.1 Data FSVA 2025 &amp; Bobot'!G323="","",IF('2.1 Data FSVA 2025 &amp; Bobot'!G323&gt;='2.4 Prioritas Individu'!$Y$7,1,IF('2.1 Data FSVA 2025 &amp; Bobot'!G323&gt;='2.4 Prioritas Individu'!$Y$8,2,IF('2.1 Data FSVA 2025 &amp; Bobot'!G323&gt;='2.4 Prioritas Individu'!$Y$9,3,IF('2.1 Data FSVA 2025 &amp; Bobot'!G323&gt;='2.4 Prioritas Individu'!$Y$10,4,IF('2.1 Data FSVA 2025 &amp; Bobot'!G323&gt;='2.4 Prioritas Individu'!$Y$11,5,6))))))</f>
        <v/>
      </c>
      <c r="H323" s="64" t="str">
        <f>IF('2.1 Data FSVA 2025 &amp; Bobot'!I323="","",IF('2.1 Data FSVA 2025 &amp; Bobot'!I323&lt;'2.4 Prioritas Individu'!$Z$7,1,IF('2.1 Data FSVA 2025 &amp; Bobot'!I323&lt;'2.4 Prioritas Individu'!$Z$8,2,IF('2.1 Data FSVA 2025 &amp; Bobot'!I323&lt;'2.4 Prioritas Individu'!$Z$9,3,IF('2.1 Data FSVA 2025 &amp; Bobot'!I323&lt;'2.4 Prioritas Individu'!$Z$10,4,IF('2.1 Data FSVA 2025 &amp; Bobot'!I323&lt;'2.4 Prioritas Individu'!$Z$11,5,6))))))</f>
        <v/>
      </c>
      <c r="I323" s="64" t="str">
        <f>IF('2.1 Data FSVA 2025 &amp; Bobot'!K323="","",IF('2.1 Data FSVA 2025 &amp; Bobot'!K323&lt;'2.4 Prioritas Individu'!AA$7,1,IF('2.1 Data FSVA 2025 &amp; Bobot'!K323&lt;'2.4 Prioritas Individu'!AA$8,2,IF('2.1 Data FSVA 2025 &amp; Bobot'!K323&lt;'2.4 Prioritas Individu'!AA$9,3,IF('2.1 Data FSVA 2025 &amp; Bobot'!K323&lt;'2.4 Prioritas Individu'!AA$10,4,IF('2.1 Data FSVA 2025 &amp; Bobot'!K323&lt;'2.4 Prioritas Individu'!AA$11,5,6))))))</f>
        <v/>
      </c>
      <c r="J323" s="64" t="str">
        <f>IF('2.1 Data FSVA 2025 &amp; Bobot'!M323="","",IF('2.1 Data FSVA 2025 &amp; Bobot'!M323&lt;'2.4 Prioritas Individu'!AB$7,1,IF('2.1 Data FSVA 2025 &amp; Bobot'!M323&lt;'2.4 Prioritas Individu'!AB$8,2,IF('2.1 Data FSVA 2025 &amp; Bobot'!M323&lt;'2.4 Prioritas Individu'!AB$9,3,IF('2.1 Data FSVA 2025 &amp; Bobot'!M323&lt;'2.4 Prioritas Individu'!AB$10,4,IF('2.1 Data FSVA 2025 &amp; Bobot'!M323&lt;'2.4 Prioritas Individu'!AB$11,5,6))))))</f>
        <v/>
      </c>
      <c r="K323" s="64" t="str">
        <f>IF('2.1 Data FSVA 2025 &amp; Bobot'!O323="","",IF('2.1 Data FSVA 2025 &amp; Bobot'!O323&gt;='2.4 Prioritas Individu'!AC$7,1,IF('2.1 Data FSVA 2025 &amp; Bobot'!O323&gt;='2.4 Prioritas Individu'!AC$8,2,IF('2.1 Data FSVA 2025 &amp; Bobot'!O323&gt;='2.4 Prioritas Individu'!AC$9,3,IF('2.1 Data FSVA 2025 &amp; Bobot'!O323&gt;='2.4 Prioritas Individu'!AC$10,4,IF('2.1 Data FSVA 2025 &amp; Bobot'!O323&gt;='2.4 Prioritas Individu'!AC$11,5,6))))))</f>
        <v/>
      </c>
      <c r="L323" s="64" t="str">
        <f>IF('2.1 Data FSVA 2025 &amp; Bobot'!Q323="","",IF('2.1 Data FSVA 2025 &amp; Bobot'!Q323&gt;='2.4 Prioritas Individu'!AD$7,1,IF('2.1 Data FSVA 2025 &amp; Bobot'!Q323&gt;='2.4 Prioritas Individu'!AD$8,2,IF('2.1 Data FSVA 2025 &amp; Bobot'!Q323&gt;='2.4 Prioritas Individu'!AD$9,3,IF('2.1 Data FSVA 2025 &amp; Bobot'!Q323&gt;='2.4 Prioritas Individu'!AD$10,4,IF('2.1 Data FSVA 2025 &amp; Bobot'!Q323&gt;='2.4 Prioritas Individu'!AD$11,5,6))))))</f>
        <v/>
      </c>
      <c r="M323" s="64" t="str">
        <f>IF('2.1 Data FSVA 2025 &amp; Bobot'!S323="","",IF('2.1 Data FSVA 2025 &amp; Bobot'!S323&gt;='2.4 Prioritas Individu'!AE$7,1,IF('2.1 Data FSVA 2025 &amp; Bobot'!S323&gt;='2.4 Prioritas Individu'!AE$8,2,IF('2.1 Data FSVA 2025 &amp; Bobot'!S323&gt;='2.4 Prioritas Individu'!AE$9,3,IF('2.1 Data FSVA 2025 &amp; Bobot'!S323&gt;='2.4 Prioritas Individu'!AE$10,4,IF('2.1 Data FSVA 2025 &amp; Bobot'!S323&gt;='2.4 Prioritas Individu'!AE$11,5,6))))))</f>
        <v/>
      </c>
      <c r="N323" s="64" t="str">
        <f>IF('2.1 Data FSVA 2025 &amp; Bobot'!U323="","",IF('2.1 Data FSVA 2025 &amp; Bobot'!U323&lt;'2.4 Prioritas Individu'!AF$7,1,IF('2.1 Data FSVA 2025 &amp; Bobot'!U323&lt;'2.4 Prioritas Individu'!AF$8,2,IF('2.1 Data FSVA 2025 &amp; Bobot'!U323&lt;'2.4 Prioritas Individu'!AF$9,3,IF('2.1 Data FSVA 2025 &amp; Bobot'!U323&lt;'2.4 Prioritas Individu'!AF$10,4,IF('2.1 Data FSVA 2025 &amp; Bobot'!U323&lt;'2.4 Prioritas Individu'!AF$11,5,6))))))</f>
        <v/>
      </c>
      <c r="O323" s="64" t="str">
        <f>IF('2.1 Data FSVA 2025 &amp; Bobot'!W323="","",IF('2.1 Data FSVA 2025 &amp; Bobot'!W323&gt;='2.4 Prioritas Individu'!AG$7,1,IF('2.1 Data FSVA 2025 &amp; Bobot'!W323&gt;='2.4 Prioritas Individu'!AG$8,2,IF('2.1 Data FSVA 2025 &amp; Bobot'!W323&gt;='2.4 Prioritas Individu'!AG$9,3,IF('2.1 Data FSVA 2025 &amp; Bobot'!W323&gt;='2.4 Prioritas Individu'!AG$10,4,IF('2.1 Data FSVA 2025 &amp; Bobot'!W323&gt;='2.4 Prioritas Individu'!AG$11,5,6))))))</f>
        <v/>
      </c>
      <c r="P323" s="64" t="str">
        <f>IF('2.1 Data FSVA 2025 &amp; Bobot'!Y323="","",IF('2.1 Data FSVA 2025 &amp; Bobot'!Y323&lt;'2.4 Prioritas Individu'!AH$7,1,IF('2.1 Data FSVA 2025 &amp; Bobot'!Y323&lt;'2.4 Prioritas Individu'!AH$8,2,IF('2.1 Data FSVA 2025 &amp; Bobot'!Y323&lt;'2.4 Prioritas Individu'!AH$9,3,IF('2.1 Data FSVA 2025 &amp; Bobot'!Y323&lt;'2.4 Prioritas Individu'!AH$10,4,IF('2.1 Data FSVA 2025 &amp; Bobot'!Y323&lt;'2.4 Prioritas Individu'!AH$11,5,6))))))</f>
        <v/>
      </c>
      <c r="Q323" s="64" t="str">
        <f>IF('2.1 Data FSVA 2025 &amp; Bobot'!AA323="","",IF('2.1 Data FSVA 2025 &amp; Bobot'!AA323&lt;'2.4 Prioritas Individu'!AI$7,1,IF('2.1 Data FSVA 2025 &amp; Bobot'!AA323&lt;'2.4 Prioritas Individu'!AI$8,2,IF('2.1 Data FSVA 2025 &amp; Bobot'!AA323&lt;'2.4 Prioritas Individu'!AI$9,3,IF('2.1 Data FSVA 2025 &amp; Bobot'!AA323&lt;'2.4 Prioritas Individu'!AI$10,4,IF('2.1 Data FSVA 2025 &amp; Bobot'!AA323&lt;'2.4 Prioritas Individu'!AI$11,5,6))))))</f>
        <v/>
      </c>
      <c r="R323" s="64" t="str">
        <f>IF('2.1 Data FSVA 2025 &amp; Bobot'!AC323="","",IF('2.1 Data FSVA 2025 &amp; Bobot'!AC323&gt;='2.4 Prioritas Individu'!AJ$7,1,IF('2.1 Data FSVA 2025 &amp; Bobot'!AC323&gt;='2.4 Prioritas Individu'!AJ$8,2,IF('2.1 Data FSVA 2025 &amp; Bobot'!AC323&gt;='2.4 Prioritas Individu'!AJ$9,3,4))))</f>
        <v/>
      </c>
      <c r="S323" s="4" t="str">
        <f>'2.3 Indeks &amp; Cut off Komposit'!U327</f>
        <v>-</v>
      </c>
      <c r="T323" s="1" t="str">
        <f t="shared" si="8"/>
        <v>-</v>
      </c>
      <c r="U323" s="64" t="str">
        <f t="shared" si="9"/>
        <v>-</v>
      </c>
    </row>
    <row r="324" spans="1:21" x14ac:dyDescent="0.3">
      <c r="A324" s="1" t="str">
        <f>IF('2.1 Data FSVA 2025 &amp; Bobot'!A324="","",'2.1 Data FSVA 2025 &amp; Bobot'!A324)</f>
        <v/>
      </c>
      <c r="B324" s="2" t="str">
        <f>IF('2.1 Data FSVA 2025 &amp; Bobot'!B324="","",'2.1 Data FSVA 2025 &amp; Bobot'!B324)</f>
        <v/>
      </c>
      <c r="C324" s="1" t="str">
        <f>IF('2.1 Data FSVA 2025 &amp; Bobot'!C324="","",'2.1 Data FSVA 2025 &amp; Bobot'!C324)</f>
        <v/>
      </c>
      <c r="D324" s="1" t="str">
        <f>IF('2.1 Data FSVA 2025 &amp; Bobot'!D324="","",'2.1 Data FSVA 2025 &amp; Bobot'!D324)</f>
        <v/>
      </c>
      <c r="E324" s="1" t="str">
        <f>IF('2.1 Data FSVA 2025 &amp; Bobot'!E324="","",'2.1 Data FSVA 2025 &amp; Bobot'!E324)</f>
        <v/>
      </c>
      <c r="F324" s="2" t="str">
        <f>IF('2.1 Data FSVA 2025 &amp; Bobot'!F324="","",'2.1 Data FSVA 2025 &amp; Bobot'!F324)</f>
        <v/>
      </c>
      <c r="G324" s="64" t="str">
        <f>IF('2.1 Data FSVA 2025 &amp; Bobot'!G324="","",IF('2.1 Data FSVA 2025 &amp; Bobot'!G324&gt;='2.4 Prioritas Individu'!$Y$7,1,IF('2.1 Data FSVA 2025 &amp; Bobot'!G324&gt;='2.4 Prioritas Individu'!$Y$8,2,IF('2.1 Data FSVA 2025 &amp; Bobot'!G324&gt;='2.4 Prioritas Individu'!$Y$9,3,IF('2.1 Data FSVA 2025 &amp; Bobot'!G324&gt;='2.4 Prioritas Individu'!$Y$10,4,IF('2.1 Data FSVA 2025 &amp; Bobot'!G324&gt;='2.4 Prioritas Individu'!$Y$11,5,6))))))</f>
        <v/>
      </c>
      <c r="H324" s="64" t="str">
        <f>IF('2.1 Data FSVA 2025 &amp; Bobot'!I324="","",IF('2.1 Data FSVA 2025 &amp; Bobot'!I324&lt;'2.4 Prioritas Individu'!$Z$7,1,IF('2.1 Data FSVA 2025 &amp; Bobot'!I324&lt;'2.4 Prioritas Individu'!$Z$8,2,IF('2.1 Data FSVA 2025 &amp; Bobot'!I324&lt;'2.4 Prioritas Individu'!$Z$9,3,IF('2.1 Data FSVA 2025 &amp; Bobot'!I324&lt;'2.4 Prioritas Individu'!$Z$10,4,IF('2.1 Data FSVA 2025 &amp; Bobot'!I324&lt;'2.4 Prioritas Individu'!$Z$11,5,6))))))</f>
        <v/>
      </c>
      <c r="I324" s="64" t="str">
        <f>IF('2.1 Data FSVA 2025 &amp; Bobot'!K324="","",IF('2.1 Data FSVA 2025 &amp; Bobot'!K324&lt;'2.4 Prioritas Individu'!AA$7,1,IF('2.1 Data FSVA 2025 &amp; Bobot'!K324&lt;'2.4 Prioritas Individu'!AA$8,2,IF('2.1 Data FSVA 2025 &amp; Bobot'!K324&lt;'2.4 Prioritas Individu'!AA$9,3,IF('2.1 Data FSVA 2025 &amp; Bobot'!K324&lt;'2.4 Prioritas Individu'!AA$10,4,IF('2.1 Data FSVA 2025 &amp; Bobot'!K324&lt;'2.4 Prioritas Individu'!AA$11,5,6))))))</f>
        <v/>
      </c>
      <c r="J324" s="64" t="str">
        <f>IF('2.1 Data FSVA 2025 &amp; Bobot'!M324="","",IF('2.1 Data FSVA 2025 &amp; Bobot'!M324&lt;'2.4 Prioritas Individu'!AB$7,1,IF('2.1 Data FSVA 2025 &amp; Bobot'!M324&lt;'2.4 Prioritas Individu'!AB$8,2,IF('2.1 Data FSVA 2025 &amp; Bobot'!M324&lt;'2.4 Prioritas Individu'!AB$9,3,IF('2.1 Data FSVA 2025 &amp; Bobot'!M324&lt;'2.4 Prioritas Individu'!AB$10,4,IF('2.1 Data FSVA 2025 &amp; Bobot'!M324&lt;'2.4 Prioritas Individu'!AB$11,5,6))))))</f>
        <v/>
      </c>
      <c r="K324" s="64" t="str">
        <f>IF('2.1 Data FSVA 2025 &amp; Bobot'!O324="","",IF('2.1 Data FSVA 2025 &amp; Bobot'!O324&gt;='2.4 Prioritas Individu'!AC$7,1,IF('2.1 Data FSVA 2025 &amp; Bobot'!O324&gt;='2.4 Prioritas Individu'!AC$8,2,IF('2.1 Data FSVA 2025 &amp; Bobot'!O324&gt;='2.4 Prioritas Individu'!AC$9,3,IF('2.1 Data FSVA 2025 &amp; Bobot'!O324&gt;='2.4 Prioritas Individu'!AC$10,4,IF('2.1 Data FSVA 2025 &amp; Bobot'!O324&gt;='2.4 Prioritas Individu'!AC$11,5,6))))))</f>
        <v/>
      </c>
      <c r="L324" s="64" t="str">
        <f>IF('2.1 Data FSVA 2025 &amp; Bobot'!Q324="","",IF('2.1 Data FSVA 2025 &amp; Bobot'!Q324&gt;='2.4 Prioritas Individu'!AD$7,1,IF('2.1 Data FSVA 2025 &amp; Bobot'!Q324&gt;='2.4 Prioritas Individu'!AD$8,2,IF('2.1 Data FSVA 2025 &amp; Bobot'!Q324&gt;='2.4 Prioritas Individu'!AD$9,3,IF('2.1 Data FSVA 2025 &amp; Bobot'!Q324&gt;='2.4 Prioritas Individu'!AD$10,4,IF('2.1 Data FSVA 2025 &amp; Bobot'!Q324&gt;='2.4 Prioritas Individu'!AD$11,5,6))))))</f>
        <v/>
      </c>
      <c r="M324" s="64" t="str">
        <f>IF('2.1 Data FSVA 2025 &amp; Bobot'!S324="","",IF('2.1 Data FSVA 2025 &amp; Bobot'!S324&gt;='2.4 Prioritas Individu'!AE$7,1,IF('2.1 Data FSVA 2025 &amp; Bobot'!S324&gt;='2.4 Prioritas Individu'!AE$8,2,IF('2.1 Data FSVA 2025 &amp; Bobot'!S324&gt;='2.4 Prioritas Individu'!AE$9,3,IF('2.1 Data FSVA 2025 &amp; Bobot'!S324&gt;='2.4 Prioritas Individu'!AE$10,4,IF('2.1 Data FSVA 2025 &amp; Bobot'!S324&gt;='2.4 Prioritas Individu'!AE$11,5,6))))))</f>
        <v/>
      </c>
      <c r="N324" s="64" t="str">
        <f>IF('2.1 Data FSVA 2025 &amp; Bobot'!U324="","",IF('2.1 Data FSVA 2025 &amp; Bobot'!U324&lt;'2.4 Prioritas Individu'!AF$7,1,IF('2.1 Data FSVA 2025 &amp; Bobot'!U324&lt;'2.4 Prioritas Individu'!AF$8,2,IF('2.1 Data FSVA 2025 &amp; Bobot'!U324&lt;'2.4 Prioritas Individu'!AF$9,3,IF('2.1 Data FSVA 2025 &amp; Bobot'!U324&lt;'2.4 Prioritas Individu'!AF$10,4,IF('2.1 Data FSVA 2025 &amp; Bobot'!U324&lt;'2.4 Prioritas Individu'!AF$11,5,6))))))</f>
        <v/>
      </c>
      <c r="O324" s="64" t="str">
        <f>IF('2.1 Data FSVA 2025 &amp; Bobot'!W324="","",IF('2.1 Data FSVA 2025 &amp; Bobot'!W324&gt;='2.4 Prioritas Individu'!AG$7,1,IF('2.1 Data FSVA 2025 &amp; Bobot'!W324&gt;='2.4 Prioritas Individu'!AG$8,2,IF('2.1 Data FSVA 2025 &amp; Bobot'!W324&gt;='2.4 Prioritas Individu'!AG$9,3,IF('2.1 Data FSVA 2025 &amp; Bobot'!W324&gt;='2.4 Prioritas Individu'!AG$10,4,IF('2.1 Data FSVA 2025 &amp; Bobot'!W324&gt;='2.4 Prioritas Individu'!AG$11,5,6))))))</f>
        <v/>
      </c>
      <c r="P324" s="64" t="str">
        <f>IF('2.1 Data FSVA 2025 &amp; Bobot'!Y324="","",IF('2.1 Data FSVA 2025 &amp; Bobot'!Y324&lt;'2.4 Prioritas Individu'!AH$7,1,IF('2.1 Data FSVA 2025 &amp; Bobot'!Y324&lt;'2.4 Prioritas Individu'!AH$8,2,IF('2.1 Data FSVA 2025 &amp; Bobot'!Y324&lt;'2.4 Prioritas Individu'!AH$9,3,IF('2.1 Data FSVA 2025 &amp; Bobot'!Y324&lt;'2.4 Prioritas Individu'!AH$10,4,IF('2.1 Data FSVA 2025 &amp; Bobot'!Y324&lt;'2.4 Prioritas Individu'!AH$11,5,6))))))</f>
        <v/>
      </c>
      <c r="Q324" s="64" t="str">
        <f>IF('2.1 Data FSVA 2025 &amp; Bobot'!AA324="","",IF('2.1 Data FSVA 2025 &amp; Bobot'!AA324&lt;'2.4 Prioritas Individu'!AI$7,1,IF('2.1 Data FSVA 2025 &amp; Bobot'!AA324&lt;'2.4 Prioritas Individu'!AI$8,2,IF('2.1 Data FSVA 2025 &amp; Bobot'!AA324&lt;'2.4 Prioritas Individu'!AI$9,3,IF('2.1 Data FSVA 2025 &amp; Bobot'!AA324&lt;'2.4 Prioritas Individu'!AI$10,4,IF('2.1 Data FSVA 2025 &amp; Bobot'!AA324&lt;'2.4 Prioritas Individu'!AI$11,5,6))))))</f>
        <v/>
      </c>
      <c r="R324" s="64" t="str">
        <f>IF('2.1 Data FSVA 2025 &amp; Bobot'!AC324="","",IF('2.1 Data FSVA 2025 &amp; Bobot'!AC324&gt;='2.4 Prioritas Individu'!AJ$7,1,IF('2.1 Data FSVA 2025 &amp; Bobot'!AC324&gt;='2.4 Prioritas Individu'!AJ$8,2,IF('2.1 Data FSVA 2025 &amp; Bobot'!AC324&gt;='2.4 Prioritas Individu'!AJ$9,3,4))))</f>
        <v/>
      </c>
      <c r="S324" s="4" t="str">
        <f>'2.3 Indeks &amp; Cut off Komposit'!U328</f>
        <v>-</v>
      </c>
      <c r="T324" s="1" t="str">
        <f t="shared" si="8"/>
        <v>-</v>
      </c>
      <c r="U324" s="64" t="str">
        <f t="shared" si="9"/>
        <v>-</v>
      </c>
    </row>
    <row r="325" spans="1:21" x14ac:dyDescent="0.3">
      <c r="A325" s="1" t="str">
        <f>IF('2.1 Data FSVA 2025 &amp; Bobot'!A325="","",'2.1 Data FSVA 2025 &amp; Bobot'!A325)</f>
        <v/>
      </c>
      <c r="B325" s="2" t="str">
        <f>IF('2.1 Data FSVA 2025 &amp; Bobot'!B325="","",'2.1 Data FSVA 2025 &amp; Bobot'!B325)</f>
        <v/>
      </c>
      <c r="C325" s="1" t="str">
        <f>IF('2.1 Data FSVA 2025 &amp; Bobot'!C325="","",'2.1 Data FSVA 2025 &amp; Bobot'!C325)</f>
        <v/>
      </c>
      <c r="D325" s="1" t="str">
        <f>IF('2.1 Data FSVA 2025 &amp; Bobot'!D325="","",'2.1 Data FSVA 2025 &amp; Bobot'!D325)</f>
        <v/>
      </c>
      <c r="E325" s="1" t="str">
        <f>IF('2.1 Data FSVA 2025 &amp; Bobot'!E325="","",'2.1 Data FSVA 2025 &amp; Bobot'!E325)</f>
        <v/>
      </c>
      <c r="F325" s="2" t="str">
        <f>IF('2.1 Data FSVA 2025 &amp; Bobot'!F325="","",'2.1 Data FSVA 2025 &amp; Bobot'!F325)</f>
        <v/>
      </c>
      <c r="G325" s="64" t="str">
        <f>IF('2.1 Data FSVA 2025 &amp; Bobot'!G325="","",IF('2.1 Data FSVA 2025 &amp; Bobot'!G325&gt;='2.4 Prioritas Individu'!$Y$7,1,IF('2.1 Data FSVA 2025 &amp; Bobot'!G325&gt;='2.4 Prioritas Individu'!$Y$8,2,IF('2.1 Data FSVA 2025 &amp; Bobot'!G325&gt;='2.4 Prioritas Individu'!$Y$9,3,IF('2.1 Data FSVA 2025 &amp; Bobot'!G325&gt;='2.4 Prioritas Individu'!$Y$10,4,IF('2.1 Data FSVA 2025 &amp; Bobot'!G325&gt;='2.4 Prioritas Individu'!$Y$11,5,6))))))</f>
        <v/>
      </c>
      <c r="H325" s="64" t="str">
        <f>IF('2.1 Data FSVA 2025 &amp; Bobot'!I325="","",IF('2.1 Data FSVA 2025 &amp; Bobot'!I325&lt;'2.4 Prioritas Individu'!$Z$7,1,IF('2.1 Data FSVA 2025 &amp; Bobot'!I325&lt;'2.4 Prioritas Individu'!$Z$8,2,IF('2.1 Data FSVA 2025 &amp; Bobot'!I325&lt;'2.4 Prioritas Individu'!$Z$9,3,IF('2.1 Data FSVA 2025 &amp; Bobot'!I325&lt;'2.4 Prioritas Individu'!$Z$10,4,IF('2.1 Data FSVA 2025 &amp; Bobot'!I325&lt;'2.4 Prioritas Individu'!$Z$11,5,6))))))</f>
        <v/>
      </c>
      <c r="I325" s="64" t="str">
        <f>IF('2.1 Data FSVA 2025 &amp; Bobot'!K325="","",IF('2.1 Data FSVA 2025 &amp; Bobot'!K325&lt;'2.4 Prioritas Individu'!AA$7,1,IF('2.1 Data FSVA 2025 &amp; Bobot'!K325&lt;'2.4 Prioritas Individu'!AA$8,2,IF('2.1 Data FSVA 2025 &amp; Bobot'!K325&lt;'2.4 Prioritas Individu'!AA$9,3,IF('2.1 Data FSVA 2025 &amp; Bobot'!K325&lt;'2.4 Prioritas Individu'!AA$10,4,IF('2.1 Data FSVA 2025 &amp; Bobot'!K325&lt;'2.4 Prioritas Individu'!AA$11,5,6))))))</f>
        <v/>
      </c>
      <c r="J325" s="64" t="str">
        <f>IF('2.1 Data FSVA 2025 &amp; Bobot'!M325="","",IF('2.1 Data FSVA 2025 &amp; Bobot'!M325&lt;'2.4 Prioritas Individu'!AB$7,1,IF('2.1 Data FSVA 2025 &amp; Bobot'!M325&lt;'2.4 Prioritas Individu'!AB$8,2,IF('2.1 Data FSVA 2025 &amp; Bobot'!M325&lt;'2.4 Prioritas Individu'!AB$9,3,IF('2.1 Data FSVA 2025 &amp; Bobot'!M325&lt;'2.4 Prioritas Individu'!AB$10,4,IF('2.1 Data FSVA 2025 &amp; Bobot'!M325&lt;'2.4 Prioritas Individu'!AB$11,5,6))))))</f>
        <v/>
      </c>
      <c r="K325" s="64" t="str">
        <f>IF('2.1 Data FSVA 2025 &amp; Bobot'!O325="","",IF('2.1 Data FSVA 2025 &amp; Bobot'!O325&gt;='2.4 Prioritas Individu'!AC$7,1,IF('2.1 Data FSVA 2025 &amp; Bobot'!O325&gt;='2.4 Prioritas Individu'!AC$8,2,IF('2.1 Data FSVA 2025 &amp; Bobot'!O325&gt;='2.4 Prioritas Individu'!AC$9,3,IF('2.1 Data FSVA 2025 &amp; Bobot'!O325&gt;='2.4 Prioritas Individu'!AC$10,4,IF('2.1 Data FSVA 2025 &amp; Bobot'!O325&gt;='2.4 Prioritas Individu'!AC$11,5,6))))))</f>
        <v/>
      </c>
      <c r="L325" s="64" t="str">
        <f>IF('2.1 Data FSVA 2025 &amp; Bobot'!Q325="","",IF('2.1 Data FSVA 2025 &amp; Bobot'!Q325&gt;='2.4 Prioritas Individu'!AD$7,1,IF('2.1 Data FSVA 2025 &amp; Bobot'!Q325&gt;='2.4 Prioritas Individu'!AD$8,2,IF('2.1 Data FSVA 2025 &amp; Bobot'!Q325&gt;='2.4 Prioritas Individu'!AD$9,3,IF('2.1 Data FSVA 2025 &amp; Bobot'!Q325&gt;='2.4 Prioritas Individu'!AD$10,4,IF('2.1 Data FSVA 2025 &amp; Bobot'!Q325&gt;='2.4 Prioritas Individu'!AD$11,5,6))))))</f>
        <v/>
      </c>
      <c r="M325" s="64" t="str">
        <f>IF('2.1 Data FSVA 2025 &amp; Bobot'!S325="","",IF('2.1 Data FSVA 2025 &amp; Bobot'!S325&gt;='2.4 Prioritas Individu'!AE$7,1,IF('2.1 Data FSVA 2025 &amp; Bobot'!S325&gt;='2.4 Prioritas Individu'!AE$8,2,IF('2.1 Data FSVA 2025 &amp; Bobot'!S325&gt;='2.4 Prioritas Individu'!AE$9,3,IF('2.1 Data FSVA 2025 &amp; Bobot'!S325&gt;='2.4 Prioritas Individu'!AE$10,4,IF('2.1 Data FSVA 2025 &amp; Bobot'!S325&gt;='2.4 Prioritas Individu'!AE$11,5,6))))))</f>
        <v/>
      </c>
      <c r="N325" s="64" t="str">
        <f>IF('2.1 Data FSVA 2025 &amp; Bobot'!U325="","",IF('2.1 Data FSVA 2025 &amp; Bobot'!U325&lt;'2.4 Prioritas Individu'!AF$7,1,IF('2.1 Data FSVA 2025 &amp; Bobot'!U325&lt;'2.4 Prioritas Individu'!AF$8,2,IF('2.1 Data FSVA 2025 &amp; Bobot'!U325&lt;'2.4 Prioritas Individu'!AF$9,3,IF('2.1 Data FSVA 2025 &amp; Bobot'!U325&lt;'2.4 Prioritas Individu'!AF$10,4,IF('2.1 Data FSVA 2025 &amp; Bobot'!U325&lt;'2.4 Prioritas Individu'!AF$11,5,6))))))</f>
        <v/>
      </c>
      <c r="O325" s="64" t="str">
        <f>IF('2.1 Data FSVA 2025 &amp; Bobot'!W325="","",IF('2.1 Data FSVA 2025 &amp; Bobot'!W325&gt;='2.4 Prioritas Individu'!AG$7,1,IF('2.1 Data FSVA 2025 &amp; Bobot'!W325&gt;='2.4 Prioritas Individu'!AG$8,2,IF('2.1 Data FSVA 2025 &amp; Bobot'!W325&gt;='2.4 Prioritas Individu'!AG$9,3,IF('2.1 Data FSVA 2025 &amp; Bobot'!W325&gt;='2.4 Prioritas Individu'!AG$10,4,IF('2.1 Data FSVA 2025 &amp; Bobot'!W325&gt;='2.4 Prioritas Individu'!AG$11,5,6))))))</f>
        <v/>
      </c>
      <c r="P325" s="64" t="str">
        <f>IF('2.1 Data FSVA 2025 &amp; Bobot'!Y325="","",IF('2.1 Data FSVA 2025 &amp; Bobot'!Y325&lt;'2.4 Prioritas Individu'!AH$7,1,IF('2.1 Data FSVA 2025 &amp; Bobot'!Y325&lt;'2.4 Prioritas Individu'!AH$8,2,IF('2.1 Data FSVA 2025 &amp; Bobot'!Y325&lt;'2.4 Prioritas Individu'!AH$9,3,IF('2.1 Data FSVA 2025 &amp; Bobot'!Y325&lt;'2.4 Prioritas Individu'!AH$10,4,IF('2.1 Data FSVA 2025 &amp; Bobot'!Y325&lt;'2.4 Prioritas Individu'!AH$11,5,6))))))</f>
        <v/>
      </c>
      <c r="Q325" s="64" t="str">
        <f>IF('2.1 Data FSVA 2025 &amp; Bobot'!AA325="","",IF('2.1 Data FSVA 2025 &amp; Bobot'!AA325&lt;'2.4 Prioritas Individu'!AI$7,1,IF('2.1 Data FSVA 2025 &amp; Bobot'!AA325&lt;'2.4 Prioritas Individu'!AI$8,2,IF('2.1 Data FSVA 2025 &amp; Bobot'!AA325&lt;'2.4 Prioritas Individu'!AI$9,3,IF('2.1 Data FSVA 2025 &amp; Bobot'!AA325&lt;'2.4 Prioritas Individu'!AI$10,4,IF('2.1 Data FSVA 2025 &amp; Bobot'!AA325&lt;'2.4 Prioritas Individu'!AI$11,5,6))))))</f>
        <v/>
      </c>
      <c r="R325" s="64" t="str">
        <f>IF('2.1 Data FSVA 2025 &amp; Bobot'!AC325="","",IF('2.1 Data FSVA 2025 &amp; Bobot'!AC325&gt;='2.4 Prioritas Individu'!AJ$7,1,IF('2.1 Data FSVA 2025 &amp; Bobot'!AC325&gt;='2.4 Prioritas Individu'!AJ$8,2,IF('2.1 Data FSVA 2025 &amp; Bobot'!AC325&gt;='2.4 Prioritas Individu'!AJ$9,3,4))))</f>
        <v/>
      </c>
      <c r="S325" s="4" t="str">
        <f>'2.3 Indeks &amp; Cut off Komposit'!U329</f>
        <v>-</v>
      </c>
      <c r="T325" s="1" t="str">
        <f t="shared" si="8"/>
        <v>-</v>
      </c>
      <c r="U325" s="64" t="str">
        <f t="shared" si="9"/>
        <v>-</v>
      </c>
    </row>
    <row r="326" spans="1:21" x14ac:dyDescent="0.3">
      <c r="A326" s="1" t="str">
        <f>IF('2.1 Data FSVA 2025 &amp; Bobot'!A326="","",'2.1 Data FSVA 2025 &amp; Bobot'!A326)</f>
        <v/>
      </c>
      <c r="B326" s="2" t="str">
        <f>IF('2.1 Data FSVA 2025 &amp; Bobot'!B326="","",'2.1 Data FSVA 2025 &amp; Bobot'!B326)</f>
        <v/>
      </c>
      <c r="C326" s="1" t="str">
        <f>IF('2.1 Data FSVA 2025 &amp; Bobot'!C326="","",'2.1 Data FSVA 2025 &amp; Bobot'!C326)</f>
        <v/>
      </c>
      <c r="D326" s="1" t="str">
        <f>IF('2.1 Data FSVA 2025 &amp; Bobot'!D326="","",'2.1 Data FSVA 2025 &amp; Bobot'!D326)</f>
        <v/>
      </c>
      <c r="E326" s="1" t="str">
        <f>IF('2.1 Data FSVA 2025 &amp; Bobot'!E326="","",'2.1 Data FSVA 2025 &amp; Bobot'!E326)</f>
        <v/>
      </c>
      <c r="F326" s="2" t="str">
        <f>IF('2.1 Data FSVA 2025 &amp; Bobot'!F326="","",'2.1 Data FSVA 2025 &amp; Bobot'!F326)</f>
        <v/>
      </c>
      <c r="G326" s="64" t="str">
        <f>IF('2.1 Data FSVA 2025 &amp; Bobot'!G326="","",IF('2.1 Data FSVA 2025 &amp; Bobot'!G326&gt;='2.4 Prioritas Individu'!$Y$7,1,IF('2.1 Data FSVA 2025 &amp; Bobot'!G326&gt;='2.4 Prioritas Individu'!$Y$8,2,IF('2.1 Data FSVA 2025 &amp; Bobot'!G326&gt;='2.4 Prioritas Individu'!$Y$9,3,IF('2.1 Data FSVA 2025 &amp; Bobot'!G326&gt;='2.4 Prioritas Individu'!$Y$10,4,IF('2.1 Data FSVA 2025 &amp; Bobot'!G326&gt;='2.4 Prioritas Individu'!$Y$11,5,6))))))</f>
        <v/>
      </c>
      <c r="H326" s="64" t="str">
        <f>IF('2.1 Data FSVA 2025 &amp; Bobot'!I326="","",IF('2.1 Data FSVA 2025 &amp; Bobot'!I326&lt;'2.4 Prioritas Individu'!$Z$7,1,IF('2.1 Data FSVA 2025 &amp; Bobot'!I326&lt;'2.4 Prioritas Individu'!$Z$8,2,IF('2.1 Data FSVA 2025 &amp; Bobot'!I326&lt;'2.4 Prioritas Individu'!$Z$9,3,IF('2.1 Data FSVA 2025 &amp; Bobot'!I326&lt;'2.4 Prioritas Individu'!$Z$10,4,IF('2.1 Data FSVA 2025 &amp; Bobot'!I326&lt;'2.4 Prioritas Individu'!$Z$11,5,6))))))</f>
        <v/>
      </c>
      <c r="I326" s="64" t="str">
        <f>IF('2.1 Data FSVA 2025 &amp; Bobot'!K326="","",IF('2.1 Data FSVA 2025 &amp; Bobot'!K326&lt;'2.4 Prioritas Individu'!AA$7,1,IF('2.1 Data FSVA 2025 &amp; Bobot'!K326&lt;'2.4 Prioritas Individu'!AA$8,2,IF('2.1 Data FSVA 2025 &amp; Bobot'!K326&lt;'2.4 Prioritas Individu'!AA$9,3,IF('2.1 Data FSVA 2025 &amp; Bobot'!K326&lt;'2.4 Prioritas Individu'!AA$10,4,IF('2.1 Data FSVA 2025 &amp; Bobot'!K326&lt;'2.4 Prioritas Individu'!AA$11,5,6))))))</f>
        <v/>
      </c>
      <c r="J326" s="64" t="str">
        <f>IF('2.1 Data FSVA 2025 &amp; Bobot'!M326="","",IF('2.1 Data FSVA 2025 &amp; Bobot'!M326&lt;'2.4 Prioritas Individu'!AB$7,1,IF('2.1 Data FSVA 2025 &amp; Bobot'!M326&lt;'2.4 Prioritas Individu'!AB$8,2,IF('2.1 Data FSVA 2025 &amp; Bobot'!M326&lt;'2.4 Prioritas Individu'!AB$9,3,IF('2.1 Data FSVA 2025 &amp; Bobot'!M326&lt;'2.4 Prioritas Individu'!AB$10,4,IF('2.1 Data FSVA 2025 &amp; Bobot'!M326&lt;'2.4 Prioritas Individu'!AB$11,5,6))))))</f>
        <v/>
      </c>
      <c r="K326" s="64" t="str">
        <f>IF('2.1 Data FSVA 2025 &amp; Bobot'!O326="","",IF('2.1 Data FSVA 2025 &amp; Bobot'!O326&gt;='2.4 Prioritas Individu'!AC$7,1,IF('2.1 Data FSVA 2025 &amp; Bobot'!O326&gt;='2.4 Prioritas Individu'!AC$8,2,IF('2.1 Data FSVA 2025 &amp; Bobot'!O326&gt;='2.4 Prioritas Individu'!AC$9,3,IF('2.1 Data FSVA 2025 &amp; Bobot'!O326&gt;='2.4 Prioritas Individu'!AC$10,4,IF('2.1 Data FSVA 2025 &amp; Bobot'!O326&gt;='2.4 Prioritas Individu'!AC$11,5,6))))))</f>
        <v/>
      </c>
      <c r="L326" s="64" t="str">
        <f>IF('2.1 Data FSVA 2025 &amp; Bobot'!Q326="","",IF('2.1 Data FSVA 2025 &amp; Bobot'!Q326&gt;='2.4 Prioritas Individu'!AD$7,1,IF('2.1 Data FSVA 2025 &amp; Bobot'!Q326&gt;='2.4 Prioritas Individu'!AD$8,2,IF('2.1 Data FSVA 2025 &amp; Bobot'!Q326&gt;='2.4 Prioritas Individu'!AD$9,3,IF('2.1 Data FSVA 2025 &amp; Bobot'!Q326&gt;='2.4 Prioritas Individu'!AD$10,4,IF('2.1 Data FSVA 2025 &amp; Bobot'!Q326&gt;='2.4 Prioritas Individu'!AD$11,5,6))))))</f>
        <v/>
      </c>
      <c r="M326" s="64" t="str">
        <f>IF('2.1 Data FSVA 2025 &amp; Bobot'!S326="","",IF('2.1 Data FSVA 2025 &amp; Bobot'!S326&gt;='2.4 Prioritas Individu'!AE$7,1,IF('2.1 Data FSVA 2025 &amp; Bobot'!S326&gt;='2.4 Prioritas Individu'!AE$8,2,IF('2.1 Data FSVA 2025 &amp; Bobot'!S326&gt;='2.4 Prioritas Individu'!AE$9,3,IF('2.1 Data FSVA 2025 &amp; Bobot'!S326&gt;='2.4 Prioritas Individu'!AE$10,4,IF('2.1 Data FSVA 2025 &amp; Bobot'!S326&gt;='2.4 Prioritas Individu'!AE$11,5,6))))))</f>
        <v/>
      </c>
      <c r="N326" s="64" t="str">
        <f>IF('2.1 Data FSVA 2025 &amp; Bobot'!U326="","",IF('2.1 Data FSVA 2025 &amp; Bobot'!U326&lt;'2.4 Prioritas Individu'!AF$7,1,IF('2.1 Data FSVA 2025 &amp; Bobot'!U326&lt;'2.4 Prioritas Individu'!AF$8,2,IF('2.1 Data FSVA 2025 &amp; Bobot'!U326&lt;'2.4 Prioritas Individu'!AF$9,3,IF('2.1 Data FSVA 2025 &amp; Bobot'!U326&lt;'2.4 Prioritas Individu'!AF$10,4,IF('2.1 Data FSVA 2025 &amp; Bobot'!U326&lt;'2.4 Prioritas Individu'!AF$11,5,6))))))</f>
        <v/>
      </c>
      <c r="O326" s="64" t="str">
        <f>IF('2.1 Data FSVA 2025 &amp; Bobot'!W326="","",IF('2.1 Data FSVA 2025 &amp; Bobot'!W326&gt;='2.4 Prioritas Individu'!AG$7,1,IF('2.1 Data FSVA 2025 &amp; Bobot'!W326&gt;='2.4 Prioritas Individu'!AG$8,2,IF('2.1 Data FSVA 2025 &amp; Bobot'!W326&gt;='2.4 Prioritas Individu'!AG$9,3,IF('2.1 Data FSVA 2025 &amp; Bobot'!W326&gt;='2.4 Prioritas Individu'!AG$10,4,IF('2.1 Data FSVA 2025 &amp; Bobot'!W326&gt;='2.4 Prioritas Individu'!AG$11,5,6))))))</f>
        <v/>
      </c>
      <c r="P326" s="64" t="str">
        <f>IF('2.1 Data FSVA 2025 &amp; Bobot'!Y326="","",IF('2.1 Data FSVA 2025 &amp; Bobot'!Y326&lt;'2.4 Prioritas Individu'!AH$7,1,IF('2.1 Data FSVA 2025 &amp; Bobot'!Y326&lt;'2.4 Prioritas Individu'!AH$8,2,IF('2.1 Data FSVA 2025 &amp; Bobot'!Y326&lt;'2.4 Prioritas Individu'!AH$9,3,IF('2.1 Data FSVA 2025 &amp; Bobot'!Y326&lt;'2.4 Prioritas Individu'!AH$10,4,IF('2.1 Data FSVA 2025 &amp; Bobot'!Y326&lt;'2.4 Prioritas Individu'!AH$11,5,6))))))</f>
        <v/>
      </c>
      <c r="Q326" s="64" t="str">
        <f>IF('2.1 Data FSVA 2025 &amp; Bobot'!AA326="","",IF('2.1 Data FSVA 2025 &amp; Bobot'!AA326&lt;'2.4 Prioritas Individu'!AI$7,1,IF('2.1 Data FSVA 2025 &amp; Bobot'!AA326&lt;'2.4 Prioritas Individu'!AI$8,2,IF('2.1 Data FSVA 2025 &amp; Bobot'!AA326&lt;'2.4 Prioritas Individu'!AI$9,3,IF('2.1 Data FSVA 2025 &amp; Bobot'!AA326&lt;'2.4 Prioritas Individu'!AI$10,4,IF('2.1 Data FSVA 2025 &amp; Bobot'!AA326&lt;'2.4 Prioritas Individu'!AI$11,5,6))))))</f>
        <v/>
      </c>
      <c r="R326" s="64" t="str">
        <f>IF('2.1 Data FSVA 2025 &amp; Bobot'!AC326="","",IF('2.1 Data FSVA 2025 &amp; Bobot'!AC326&gt;='2.4 Prioritas Individu'!AJ$7,1,IF('2.1 Data FSVA 2025 &amp; Bobot'!AC326&gt;='2.4 Prioritas Individu'!AJ$8,2,IF('2.1 Data FSVA 2025 &amp; Bobot'!AC326&gt;='2.4 Prioritas Individu'!AJ$9,3,4))))</f>
        <v/>
      </c>
      <c r="S326" s="4" t="str">
        <f>'2.3 Indeks &amp; Cut off Komposit'!U330</f>
        <v>-</v>
      </c>
      <c r="T326" s="1" t="str">
        <f t="shared" si="8"/>
        <v>-</v>
      </c>
      <c r="U326" s="64" t="str">
        <f t="shared" si="9"/>
        <v>-</v>
      </c>
    </row>
    <row r="327" spans="1:21" x14ac:dyDescent="0.3">
      <c r="A327" s="1" t="str">
        <f>IF('2.1 Data FSVA 2025 &amp; Bobot'!A327="","",'2.1 Data FSVA 2025 &amp; Bobot'!A327)</f>
        <v/>
      </c>
      <c r="B327" s="2" t="str">
        <f>IF('2.1 Data FSVA 2025 &amp; Bobot'!B327="","",'2.1 Data FSVA 2025 &amp; Bobot'!B327)</f>
        <v/>
      </c>
      <c r="C327" s="1" t="str">
        <f>IF('2.1 Data FSVA 2025 &amp; Bobot'!C327="","",'2.1 Data FSVA 2025 &amp; Bobot'!C327)</f>
        <v/>
      </c>
      <c r="D327" s="1" t="str">
        <f>IF('2.1 Data FSVA 2025 &amp; Bobot'!D327="","",'2.1 Data FSVA 2025 &amp; Bobot'!D327)</f>
        <v/>
      </c>
      <c r="E327" s="1" t="str">
        <f>IF('2.1 Data FSVA 2025 &amp; Bobot'!E327="","",'2.1 Data FSVA 2025 &amp; Bobot'!E327)</f>
        <v/>
      </c>
      <c r="F327" s="2" t="str">
        <f>IF('2.1 Data FSVA 2025 &amp; Bobot'!F327="","",'2.1 Data FSVA 2025 &amp; Bobot'!F327)</f>
        <v/>
      </c>
      <c r="G327" s="64" t="str">
        <f>IF('2.1 Data FSVA 2025 &amp; Bobot'!G327="","",IF('2.1 Data FSVA 2025 &amp; Bobot'!G327&gt;='2.4 Prioritas Individu'!$Y$7,1,IF('2.1 Data FSVA 2025 &amp; Bobot'!G327&gt;='2.4 Prioritas Individu'!$Y$8,2,IF('2.1 Data FSVA 2025 &amp; Bobot'!G327&gt;='2.4 Prioritas Individu'!$Y$9,3,IF('2.1 Data FSVA 2025 &amp; Bobot'!G327&gt;='2.4 Prioritas Individu'!$Y$10,4,IF('2.1 Data FSVA 2025 &amp; Bobot'!G327&gt;='2.4 Prioritas Individu'!$Y$11,5,6))))))</f>
        <v/>
      </c>
      <c r="H327" s="64" t="str">
        <f>IF('2.1 Data FSVA 2025 &amp; Bobot'!I327="","",IF('2.1 Data FSVA 2025 &amp; Bobot'!I327&lt;'2.4 Prioritas Individu'!$Z$7,1,IF('2.1 Data FSVA 2025 &amp; Bobot'!I327&lt;'2.4 Prioritas Individu'!$Z$8,2,IF('2.1 Data FSVA 2025 &amp; Bobot'!I327&lt;'2.4 Prioritas Individu'!$Z$9,3,IF('2.1 Data FSVA 2025 &amp; Bobot'!I327&lt;'2.4 Prioritas Individu'!$Z$10,4,IF('2.1 Data FSVA 2025 &amp; Bobot'!I327&lt;'2.4 Prioritas Individu'!$Z$11,5,6))))))</f>
        <v/>
      </c>
      <c r="I327" s="64" t="str">
        <f>IF('2.1 Data FSVA 2025 &amp; Bobot'!K327="","",IF('2.1 Data FSVA 2025 &amp; Bobot'!K327&lt;'2.4 Prioritas Individu'!AA$7,1,IF('2.1 Data FSVA 2025 &amp; Bobot'!K327&lt;'2.4 Prioritas Individu'!AA$8,2,IF('2.1 Data FSVA 2025 &amp; Bobot'!K327&lt;'2.4 Prioritas Individu'!AA$9,3,IF('2.1 Data FSVA 2025 &amp; Bobot'!K327&lt;'2.4 Prioritas Individu'!AA$10,4,IF('2.1 Data FSVA 2025 &amp; Bobot'!K327&lt;'2.4 Prioritas Individu'!AA$11,5,6))))))</f>
        <v/>
      </c>
      <c r="J327" s="64" t="str">
        <f>IF('2.1 Data FSVA 2025 &amp; Bobot'!M327="","",IF('2.1 Data FSVA 2025 &amp; Bobot'!M327&lt;'2.4 Prioritas Individu'!AB$7,1,IF('2.1 Data FSVA 2025 &amp; Bobot'!M327&lt;'2.4 Prioritas Individu'!AB$8,2,IF('2.1 Data FSVA 2025 &amp; Bobot'!M327&lt;'2.4 Prioritas Individu'!AB$9,3,IF('2.1 Data FSVA 2025 &amp; Bobot'!M327&lt;'2.4 Prioritas Individu'!AB$10,4,IF('2.1 Data FSVA 2025 &amp; Bobot'!M327&lt;'2.4 Prioritas Individu'!AB$11,5,6))))))</f>
        <v/>
      </c>
      <c r="K327" s="64" t="str">
        <f>IF('2.1 Data FSVA 2025 &amp; Bobot'!O327="","",IF('2.1 Data FSVA 2025 &amp; Bobot'!O327&gt;='2.4 Prioritas Individu'!AC$7,1,IF('2.1 Data FSVA 2025 &amp; Bobot'!O327&gt;='2.4 Prioritas Individu'!AC$8,2,IF('2.1 Data FSVA 2025 &amp; Bobot'!O327&gt;='2.4 Prioritas Individu'!AC$9,3,IF('2.1 Data FSVA 2025 &amp; Bobot'!O327&gt;='2.4 Prioritas Individu'!AC$10,4,IF('2.1 Data FSVA 2025 &amp; Bobot'!O327&gt;='2.4 Prioritas Individu'!AC$11,5,6))))))</f>
        <v/>
      </c>
      <c r="L327" s="64" t="str">
        <f>IF('2.1 Data FSVA 2025 &amp; Bobot'!Q327="","",IF('2.1 Data FSVA 2025 &amp; Bobot'!Q327&gt;='2.4 Prioritas Individu'!AD$7,1,IF('2.1 Data FSVA 2025 &amp; Bobot'!Q327&gt;='2.4 Prioritas Individu'!AD$8,2,IF('2.1 Data FSVA 2025 &amp; Bobot'!Q327&gt;='2.4 Prioritas Individu'!AD$9,3,IF('2.1 Data FSVA 2025 &amp; Bobot'!Q327&gt;='2.4 Prioritas Individu'!AD$10,4,IF('2.1 Data FSVA 2025 &amp; Bobot'!Q327&gt;='2.4 Prioritas Individu'!AD$11,5,6))))))</f>
        <v/>
      </c>
      <c r="M327" s="64" t="str">
        <f>IF('2.1 Data FSVA 2025 &amp; Bobot'!S327="","",IF('2.1 Data FSVA 2025 &amp; Bobot'!S327&gt;='2.4 Prioritas Individu'!AE$7,1,IF('2.1 Data FSVA 2025 &amp; Bobot'!S327&gt;='2.4 Prioritas Individu'!AE$8,2,IF('2.1 Data FSVA 2025 &amp; Bobot'!S327&gt;='2.4 Prioritas Individu'!AE$9,3,IF('2.1 Data FSVA 2025 &amp; Bobot'!S327&gt;='2.4 Prioritas Individu'!AE$10,4,IF('2.1 Data FSVA 2025 &amp; Bobot'!S327&gt;='2.4 Prioritas Individu'!AE$11,5,6))))))</f>
        <v/>
      </c>
      <c r="N327" s="64" t="str">
        <f>IF('2.1 Data FSVA 2025 &amp; Bobot'!U327="","",IF('2.1 Data FSVA 2025 &amp; Bobot'!U327&lt;'2.4 Prioritas Individu'!AF$7,1,IF('2.1 Data FSVA 2025 &amp; Bobot'!U327&lt;'2.4 Prioritas Individu'!AF$8,2,IF('2.1 Data FSVA 2025 &amp; Bobot'!U327&lt;'2.4 Prioritas Individu'!AF$9,3,IF('2.1 Data FSVA 2025 &amp; Bobot'!U327&lt;'2.4 Prioritas Individu'!AF$10,4,IF('2.1 Data FSVA 2025 &amp; Bobot'!U327&lt;'2.4 Prioritas Individu'!AF$11,5,6))))))</f>
        <v/>
      </c>
      <c r="O327" s="64" t="str">
        <f>IF('2.1 Data FSVA 2025 &amp; Bobot'!W327="","",IF('2.1 Data FSVA 2025 &amp; Bobot'!W327&gt;='2.4 Prioritas Individu'!AG$7,1,IF('2.1 Data FSVA 2025 &amp; Bobot'!W327&gt;='2.4 Prioritas Individu'!AG$8,2,IF('2.1 Data FSVA 2025 &amp; Bobot'!W327&gt;='2.4 Prioritas Individu'!AG$9,3,IF('2.1 Data FSVA 2025 &amp; Bobot'!W327&gt;='2.4 Prioritas Individu'!AG$10,4,IF('2.1 Data FSVA 2025 &amp; Bobot'!W327&gt;='2.4 Prioritas Individu'!AG$11,5,6))))))</f>
        <v/>
      </c>
      <c r="P327" s="64" t="str">
        <f>IF('2.1 Data FSVA 2025 &amp; Bobot'!Y327="","",IF('2.1 Data FSVA 2025 &amp; Bobot'!Y327&lt;'2.4 Prioritas Individu'!AH$7,1,IF('2.1 Data FSVA 2025 &amp; Bobot'!Y327&lt;'2.4 Prioritas Individu'!AH$8,2,IF('2.1 Data FSVA 2025 &amp; Bobot'!Y327&lt;'2.4 Prioritas Individu'!AH$9,3,IF('2.1 Data FSVA 2025 &amp; Bobot'!Y327&lt;'2.4 Prioritas Individu'!AH$10,4,IF('2.1 Data FSVA 2025 &amp; Bobot'!Y327&lt;'2.4 Prioritas Individu'!AH$11,5,6))))))</f>
        <v/>
      </c>
      <c r="Q327" s="64" t="str">
        <f>IF('2.1 Data FSVA 2025 &amp; Bobot'!AA327="","",IF('2.1 Data FSVA 2025 &amp; Bobot'!AA327&lt;'2.4 Prioritas Individu'!AI$7,1,IF('2.1 Data FSVA 2025 &amp; Bobot'!AA327&lt;'2.4 Prioritas Individu'!AI$8,2,IF('2.1 Data FSVA 2025 &amp; Bobot'!AA327&lt;'2.4 Prioritas Individu'!AI$9,3,IF('2.1 Data FSVA 2025 &amp; Bobot'!AA327&lt;'2.4 Prioritas Individu'!AI$10,4,IF('2.1 Data FSVA 2025 &amp; Bobot'!AA327&lt;'2.4 Prioritas Individu'!AI$11,5,6))))))</f>
        <v/>
      </c>
      <c r="R327" s="64" t="str">
        <f>IF('2.1 Data FSVA 2025 &amp; Bobot'!AC327="","",IF('2.1 Data FSVA 2025 &amp; Bobot'!AC327&gt;='2.4 Prioritas Individu'!AJ$7,1,IF('2.1 Data FSVA 2025 &amp; Bobot'!AC327&gt;='2.4 Prioritas Individu'!AJ$8,2,IF('2.1 Data FSVA 2025 &amp; Bobot'!AC327&gt;='2.4 Prioritas Individu'!AJ$9,3,4))))</f>
        <v/>
      </c>
      <c r="S327" s="4" t="str">
        <f>'2.3 Indeks &amp; Cut off Komposit'!U331</f>
        <v>-</v>
      </c>
      <c r="T327" s="1" t="str">
        <f t="shared" si="8"/>
        <v>-</v>
      </c>
      <c r="U327" s="64" t="str">
        <f t="shared" si="9"/>
        <v>-</v>
      </c>
    </row>
    <row r="328" spans="1:21" x14ac:dyDescent="0.3">
      <c r="A328" s="1" t="str">
        <f>IF('2.1 Data FSVA 2025 &amp; Bobot'!A328="","",'2.1 Data FSVA 2025 &amp; Bobot'!A328)</f>
        <v/>
      </c>
      <c r="B328" s="2" t="str">
        <f>IF('2.1 Data FSVA 2025 &amp; Bobot'!B328="","",'2.1 Data FSVA 2025 &amp; Bobot'!B328)</f>
        <v/>
      </c>
      <c r="C328" s="1" t="str">
        <f>IF('2.1 Data FSVA 2025 &amp; Bobot'!C328="","",'2.1 Data FSVA 2025 &amp; Bobot'!C328)</f>
        <v/>
      </c>
      <c r="D328" s="1" t="str">
        <f>IF('2.1 Data FSVA 2025 &amp; Bobot'!D328="","",'2.1 Data FSVA 2025 &amp; Bobot'!D328)</f>
        <v/>
      </c>
      <c r="E328" s="1" t="str">
        <f>IF('2.1 Data FSVA 2025 &amp; Bobot'!E328="","",'2.1 Data FSVA 2025 &amp; Bobot'!E328)</f>
        <v/>
      </c>
      <c r="F328" s="2" t="str">
        <f>IF('2.1 Data FSVA 2025 &amp; Bobot'!F328="","",'2.1 Data FSVA 2025 &amp; Bobot'!F328)</f>
        <v/>
      </c>
      <c r="G328" s="64" t="str">
        <f>IF('2.1 Data FSVA 2025 &amp; Bobot'!G328="","",IF('2.1 Data FSVA 2025 &amp; Bobot'!G328&gt;='2.4 Prioritas Individu'!$Y$7,1,IF('2.1 Data FSVA 2025 &amp; Bobot'!G328&gt;='2.4 Prioritas Individu'!$Y$8,2,IF('2.1 Data FSVA 2025 &amp; Bobot'!G328&gt;='2.4 Prioritas Individu'!$Y$9,3,IF('2.1 Data FSVA 2025 &amp; Bobot'!G328&gt;='2.4 Prioritas Individu'!$Y$10,4,IF('2.1 Data FSVA 2025 &amp; Bobot'!G328&gt;='2.4 Prioritas Individu'!$Y$11,5,6))))))</f>
        <v/>
      </c>
      <c r="H328" s="64" t="str">
        <f>IF('2.1 Data FSVA 2025 &amp; Bobot'!I328="","",IF('2.1 Data FSVA 2025 &amp; Bobot'!I328&lt;'2.4 Prioritas Individu'!$Z$7,1,IF('2.1 Data FSVA 2025 &amp; Bobot'!I328&lt;'2.4 Prioritas Individu'!$Z$8,2,IF('2.1 Data FSVA 2025 &amp; Bobot'!I328&lt;'2.4 Prioritas Individu'!$Z$9,3,IF('2.1 Data FSVA 2025 &amp; Bobot'!I328&lt;'2.4 Prioritas Individu'!$Z$10,4,IF('2.1 Data FSVA 2025 &amp; Bobot'!I328&lt;'2.4 Prioritas Individu'!$Z$11,5,6))))))</f>
        <v/>
      </c>
      <c r="I328" s="64" t="str">
        <f>IF('2.1 Data FSVA 2025 &amp; Bobot'!K328="","",IF('2.1 Data FSVA 2025 &amp; Bobot'!K328&lt;'2.4 Prioritas Individu'!AA$7,1,IF('2.1 Data FSVA 2025 &amp; Bobot'!K328&lt;'2.4 Prioritas Individu'!AA$8,2,IF('2.1 Data FSVA 2025 &amp; Bobot'!K328&lt;'2.4 Prioritas Individu'!AA$9,3,IF('2.1 Data FSVA 2025 &amp; Bobot'!K328&lt;'2.4 Prioritas Individu'!AA$10,4,IF('2.1 Data FSVA 2025 &amp; Bobot'!K328&lt;'2.4 Prioritas Individu'!AA$11,5,6))))))</f>
        <v/>
      </c>
      <c r="J328" s="64" t="str">
        <f>IF('2.1 Data FSVA 2025 &amp; Bobot'!M328="","",IF('2.1 Data FSVA 2025 &amp; Bobot'!M328&lt;'2.4 Prioritas Individu'!AB$7,1,IF('2.1 Data FSVA 2025 &amp; Bobot'!M328&lt;'2.4 Prioritas Individu'!AB$8,2,IF('2.1 Data FSVA 2025 &amp; Bobot'!M328&lt;'2.4 Prioritas Individu'!AB$9,3,IF('2.1 Data FSVA 2025 &amp; Bobot'!M328&lt;'2.4 Prioritas Individu'!AB$10,4,IF('2.1 Data FSVA 2025 &amp; Bobot'!M328&lt;'2.4 Prioritas Individu'!AB$11,5,6))))))</f>
        <v/>
      </c>
      <c r="K328" s="64" t="str">
        <f>IF('2.1 Data FSVA 2025 &amp; Bobot'!O328="","",IF('2.1 Data FSVA 2025 &amp; Bobot'!O328&gt;='2.4 Prioritas Individu'!AC$7,1,IF('2.1 Data FSVA 2025 &amp; Bobot'!O328&gt;='2.4 Prioritas Individu'!AC$8,2,IF('2.1 Data FSVA 2025 &amp; Bobot'!O328&gt;='2.4 Prioritas Individu'!AC$9,3,IF('2.1 Data FSVA 2025 &amp; Bobot'!O328&gt;='2.4 Prioritas Individu'!AC$10,4,IF('2.1 Data FSVA 2025 &amp; Bobot'!O328&gt;='2.4 Prioritas Individu'!AC$11,5,6))))))</f>
        <v/>
      </c>
      <c r="L328" s="64" t="str">
        <f>IF('2.1 Data FSVA 2025 &amp; Bobot'!Q328="","",IF('2.1 Data FSVA 2025 &amp; Bobot'!Q328&gt;='2.4 Prioritas Individu'!AD$7,1,IF('2.1 Data FSVA 2025 &amp; Bobot'!Q328&gt;='2.4 Prioritas Individu'!AD$8,2,IF('2.1 Data FSVA 2025 &amp; Bobot'!Q328&gt;='2.4 Prioritas Individu'!AD$9,3,IF('2.1 Data FSVA 2025 &amp; Bobot'!Q328&gt;='2.4 Prioritas Individu'!AD$10,4,IF('2.1 Data FSVA 2025 &amp; Bobot'!Q328&gt;='2.4 Prioritas Individu'!AD$11,5,6))))))</f>
        <v/>
      </c>
      <c r="M328" s="64" t="str">
        <f>IF('2.1 Data FSVA 2025 &amp; Bobot'!S328="","",IF('2.1 Data FSVA 2025 &amp; Bobot'!S328&gt;='2.4 Prioritas Individu'!AE$7,1,IF('2.1 Data FSVA 2025 &amp; Bobot'!S328&gt;='2.4 Prioritas Individu'!AE$8,2,IF('2.1 Data FSVA 2025 &amp; Bobot'!S328&gt;='2.4 Prioritas Individu'!AE$9,3,IF('2.1 Data FSVA 2025 &amp; Bobot'!S328&gt;='2.4 Prioritas Individu'!AE$10,4,IF('2.1 Data FSVA 2025 &amp; Bobot'!S328&gt;='2.4 Prioritas Individu'!AE$11,5,6))))))</f>
        <v/>
      </c>
      <c r="N328" s="64" t="str">
        <f>IF('2.1 Data FSVA 2025 &amp; Bobot'!U328="","",IF('2.1 Data FSVA 2025 &amp; Bobot'!U328&lt;'2.4 Prioritas Individu'!AF$7,1,IF('2.1 Data FSVA 2025 &amp; Bobot'!U328&lt;'2.4 Prioritas Individu'!AF$8,2,IF('2.1 Data FSVA 2025 &amp; Bobot'!U328&lt;'2.4 Prioritas Individu'!AF$9,3,IF('2.1 Data FSVA 2025 &amp; Bobot'!U328&lt;'2.4 Prioritas Individu'!AF$10,4,IF('2.1 Data FSVA 2025 &amp; Bobot'!U328&lt;'2.4 Prioritas Individu'!AF$11,5,6))))))</f>
        <v/>
      </c>
      <c r="O328" s="64" t="str">
        <f>IF('2.1 Data FSVA 2025 &amp; Bobot'!W328="","",IF('2.1 Data FSVA 2025 &amp; Bobot'!W328&gt;='2.4 Prioritas Individu'!AG$7,1,IF('2.1 Data FSVA 2025 &amp; Bobot'!W328&gt;='2.4 Prioritas Individu'!AG$8,2,IF('2.1 Data FSVA 2025 &amp; Bobot'!W328&gt;='2.4 Prioritas Individu'!AG$9,3,IF('2.1 Data FSVA 2025 &amp; Bobot'!W328&gt;='2.4 Prioritas Individu'!AG$10,4,IF('2.1 Data FSVA 2025 &amp; Bobot'!W328&gt;='2.4 Prioritas Individu'!AG$11,5,6))))))</f>
        <v/>
      </c>
      <c r="P328" s="64" t="str">
        <f>IF('2.1 Data FSVA 2025 &amp; Bobot'!Y328="","",IF('2.1 Data FSVA 2025 &amp; Bobot'!Y328&lt;'2.4 Prioritas Individu'!AH$7,1,IF('2.1 Data FSVA 2025 &amp; Bobot'!Y328&lt;'2.4 Prioritas Individu'!AH$8,2,IF('2.1 Data FSVA 2025 &amp; Bobot'!Y328&lt;'2.4 Prioritas Individu'!AH$9,3,IF('2.1 Data FSVA 2025 &amp; Bobot'!Y328&lt;'2.4 Prioritas Individu'!AH$10,4,IF('2.1 Data FSVA 2025 &amp; Bobot'!Y328&lt;'2.4 Prioritas Individu'!AH$11,5,6))))))</f>
        <v/>
      </c>
      <c r="Q328" s="64" t="str">
        <f>IF('2.1 Data FSVA 2025 &amp; Bobot'!AA328="","",IF('2.1 Data FSVA 2025 &amp; Bobot'!AA328&lt;'2.4 Prioritas Individu'!AI$7,1,IF('2.1 Data FSVA 2025 &amp; Bobot'!AA328&lt;'2.4 Prioritas Individu'!AI$8,2,IF('2.1 Data FSVA 2025 &amp; Bobot'!AA328&lt;'2.4 Prioritas Individu'!AI$9,3,IF('2.1 Data FSVA 2025 &amp; Bobot'!AA328&lt;'2.4 Prioritas Individu'!AI$10,4,IF('2.1 Data FSVA 2025 &amp; Bobot'!AA328&lt;'2.4 Prioritas Individu'!AI$11,5,6))))))</f>
        <v/>
      </c>
      <c r="R328" s="64" t="str">
        <f>IF('2.1 Data FSVA 2025 &amp; Bobot'!AC328="","",IF('2.1 Data FSVA 2025 &amp; Bobot'!AC328&gt;='2.4 Prioritas Individu'!AJ$7,1,IF('2.1 Data FSVA 2025 &amp; Bobot'!AC328&gt;='2.4 Prioritas Individu'!AJ$8,2,IF('2.1 Data FSVA 2025 &amp; Bobot'!AC328&gt;='2.4 Prioritas Individu'!AJ$9,3,4))))</f>
        <v/>
      </c>
      <c r="S328" s="4" t="str">
        <f>'2.3 Indeks &amp; Cut off Komposit'!U332</f>
        <v>-</v>
      </c>
      <c r="T328" s="1" t="str">
        <f t="shared" ref="T328:T391" si="10">IFERROR(RANK(S328,$S$7:$S$700,0),"-")</f>
        <v>-</v>
      </c>
      <c r="U328" s="64" t="str">
        <f t="shared" ref="U328:U391" si="11">(IF(S328="-","-",IF(S328&lt;=$X$7,1,IF(S328&lt;=$X$8,2,IF(S328&lt;=$X$9,3,IF(S328&lt;=$X$10,4,IF(S328&lt;=$X$11,5,6)))))))</f>
        <v>-</v>
      </c>
    </row>
    <row r="329" spans="1:21" x14ac:dyDescent="0.3">
      <c r="A329" s="1" t="str">
        <f>IF('2.1 Data FSVA 2025 &amp; Bobot'!A329="","",'2.1 Data FSVA 2025 &amp; Bobot'!A329)</f>
        <v/>
      </c>
      <c r="B329" s="2" t="str">
        <f>IF('2.1 Data FSVA 2025 &amp; Bobot'!B329="","",'2.1 Data FSVA 2025 &amp; Bobot'!B329)</f>
        <v/>
      </c>
      <c r="C329" s="1" t="str">
        <f>IF('2.1 Data FSVA 2025 &amp; Bobot'!C329="","",'2.1 Data FSVA 2025 &amp; Bobot'!C329)</f>
        <v/>
      </c>
      <c r="D329" s="1" t="str">
        <f>IF('2.1 Data FSVA 2025 &amp; Bobot'!D329="","",'2.1 Data FSVA 2025 &amp; Bobot'!D329)</f>
        <v/>
      </c>
      <c r="E329" s="1" t="str">
        <f>IF('2.1 Data FSVA 2025 &amp; Bobot'!E329="","",'2.1 Data FSVA 2025 &amp; Bobot'!E329)</f>
        <v/>
      </c>
      <c r="F329" s="2" t="str">
        <f>IF('2.1 Data FSVA 2025 &amp; Bobot'!F329="","",'2.1 Data FSVA 2025 &amp; Bobot'!F329)</f>
        <v/>
      </c>
      <c r="G329" s="64" t="str">
        <f>IF('2.1 Data FSVA 2025 &amp; Bobot'!G329="","",IF('2.1 Data FSVA 2025 &amp; Bobot'!G329&gt;='2.4 Prioritas Individu'!$Y$7,1,IF('2.1 Data FSVA 2025 &amp; Bobot'!G329&gt;='2.4 Prioritas Individu'!$Y$8,2,IF('2.1 Data FSVA 2025 &amp; Bobot'!G329&gt;='2.4 Prioritas Individu'!$Y$9,3,IF('2.1 Data FSVA 2025 &amp; Bobot'!G329&gt;='2.4 Prioritas Individu'!$Y$10,4,IF('2.1 Data FSVA 2025 &amp; Bobot'!G329&gt;='2.4 Prioritas Individu'!$Y$11,5,6))))))</f>
        <v/>
      </c>
      <c r="H329" s="64" t="str">
        <f>IF('2.1 Data FSVA 2025 &amp; Bobot'!I329="","",IF('2.1 Data FSVA 2025 &amp; Bobot'!I329&lt;'2.4 Prioritas Individu'!$Z$7,1,IF('2.1 Data FSVA 2025 &amp; Bobot'!I329&lt;'2.4 Prioritas Individu'!$Z$8,2,IF('2.1 Data FSVA 2025 &amp; Bobot'!I329&lt;'2.4 Prioritas Individu'!$Z$9,3,IF('2.1 Data FSVA 2025 &amp; Bobot'!I329&lt;'2.4 Prioritas Individu'!$Z$10,4,IF('2.1 Data FSVA 2025 &amp; Bobot'!I329&lt;'2.4 Prioritas Individu'!$Z$11,5,6))))))</f>
        <v/>
      </c>
      <c r="I329" s="64" t="str">
        <f>IF('2.1 Data FSVA 2025 &amp; Bobot'!K329="","",IF('2.1 Data FSVA 2025 &amp; Bobot'!K329&lt;'2.4 Prioritas Individu'!AA$7,1,IF('2.1 Data FSVA 2025 &amp; Bobot'!K329&lt;'2.4 Prioritas Individu'!AA$8,2,IF('2.1 Data FSVA 2025 &amp; Bobot'!K329&lt;'2.4 Prioritas Individu'!AA$9,3,IF('2.1 Data FSVA 2025 &amp; Bobot'!K329&lt;'2.4 Prioritas Individu'!AA$10,4,IF('2.1 Data FSVA 2025 &amp; Bobot'!K329&lt;'2.4 Prioritas Individu'!AA$11,5,6))))))</f>
        <v/>
      </c>
      <c r="J329" s="64" t="str">
        <f>IF('2.1 Data FSVA 2025 &amp; Bobot'!M329="","",IF('2.1 Data FSVA 2025 &amp; Bobot'!M329&lt;'2.4 Prioritas Individu'!AB$7,1,IF('2.1 Data FSVA 2025 &amp; Bobot'!M329&lt;'2.4 Prioritas Individu'!AB$8,2,IF('2.1 Data FSVA 2025 &amp; Bobot'!M329&lt;'2.4 Prioritas Individu'!AB$9,3,IF('2.1 Data FSVA 2025 &amp; Bobot'!M329&lt;'2.4 Prioritas Individu'!AB$10,4,IF('2.1 Data FSVA 2025 &amp; Bobot'!M329&lt;'2.4 Prioritas Individu'!AB$11,5,6))))))</f>
        <v/>
      </c>
      <c r="K329" s="64" t="str">
        <f>IF('2.1 Data FSVA 2025 &amp; Bobot'!O329="","",IF('2.1 Data FSVA 2025 &amp; Bobot'!O329&gt;='2.4 Prioritas Individu'!AC$7,1,IF('2.1 Data FSVA 2025 &amp; Bobot'!O329&gt;='2.4 Prioritas Individu'!AC$8,2,IF('2.1 Data FSVA 2025 &amp; Bobot'!O329&gt;='2.4 Prioritas Individu'!AC$9,3,IF('2.1 Data FSVA 2025 &amp; Bobot'!O329&gt;='2.4 Prioritas Individu'!AC$10,4,IF('2.1 Data FSVA 2025 &amp; Bobot'!O329&gt;='2.4 Prioritas Individu'!AC$11,5,6))))))</f>
        <v/>
      </c>
      <c r="L329" s="64" t="str">
        <f>IF('2.1 Data FSVA 2025 &amp; Bobot'!Q329="","",IF('2.1 Data FSVA 2025 &amp; Bobot'!Q329&gt;='2.4 Prioritas Individu'!AD$7,1,IF('2.1 Data FSVA 2025 &amp; Bobot'!Q329&gt;='2.4 Prioritas Individu'!AD$8,2,IF('2.1 Data FSVA 2025 &amp; Bobot'!Q329&gt;='2.4 Prioritas Individu'!AD$9,3,IF('2.1 Data FSVA 2025 &amp; Bobot'!Q329&gt;='2.4 Prioritas Individu'!AD$10,4,IF('2.1 Data FSVA 2025 &amp; Bobot'!Q329&gt;='2.4 Prioritas Individu'!AD$11,5,6))))))</f>
        <v/>
      </c>
      <c r="M329" s="64" t="str">
        <f>IF('2.1 Data FSVA 2025 &amp; Bobot'!S329="","",IF('2.1 Data FSVA 2025 &amp; Bobot'!S329&gt;='2.4 Prioritas Individu'!AE$7,1,IF('2.1 Data FSVA 2025 &amp; Bobot'!S329&gt;='2.4 Prioritas Individu'!AE$8,2,IF('2.1 Data FSVA 2025 &amp; Bobot'!S329&gt;='2.4 Prioritas Individu'!AE$9,3,IF('2.1 Data FSVA 2025 &amp; Bobot'!S329&gt;='2.4 Prioritas Individu'!AE$10,4,IF('2.1 Data FSVA 2025 &amp; Bobot'!S329&gt;='2.4 Prioritas Individu'!AE$11,5,6))))))</f>
        <v/>
      </c>
      <c r="N329" s="64" t="str">
        <f>IF('2.1 Data FSVA 2025 &amp; Bobot'!U329="","",IF('2.1 Data FSVA 2025 &amp; Bobot'!U329&lt;'2.4 Prioritas Individu'!AF$7,1,IF('2.1 Data FSVA 2025 &amp; Bobot'!U329&lt;'2.4 Prioritas Individu'!AF$8,2,IF('2.1 Data FSVA 2025 &amp; Bobot'!U329&lt;'2.4 Prioritas Individu'!AF$9,3,IF('2.1 Data FSVA 2025 &amp; Bobot'!U329&lt;'2.4 Prioritas Individu'!AF$10,4,IF('2.1 Data FSVA 2025 &amp; Bobot'!U329&lt;'2.4 Prioritas Individu'!AF$11,5,6))))))</f>
        <v/>
      </c>
      <c r="O329" s="64" t="str">
        <f>IF('2.1 Data FSVA 2025 &amp; Bobot'!W329="","",IF('2.1 Data FSVA 2025 &amp; Bobot'!W329&gt;='2.4 Prioritas Individu'!AG$7,1,IF('2.1 Data FSVA 2025 &amp; Bobot'!W329&gt;='2.4 Prioritas Individu'!AG$8,2,IF('2.1 Data FSVA 2025 &amp; Bobot'!W329&gt;='2.4 Prioritas Individu'!AG$9,3,IF('2.1 Data FSVA 2025 &amp; Bobot'!W329&gt;='2.4 Prioritas Individu'!AG$10,4,IF('2.1 Data FSVA 2025 &amp; Bobot'!W329&gt;='2.4 Prioritas Individu'!AG$11,5,6))))))</f>
        <v/>
      </c>
      <c r="P329" s="64" t="str">
        <f>IF('2.1 Data FSVA 2025 &amp; Bobot'!Y329="","",IF('2.1 Data FSVA 2025 &amp; Bobot'!Y329&lt;'2.4 Prioritas Individu'!AH$7,1,IF('2.1 Data FSVA 2025 &amp; Bobot'!Y329&lt;'2.4 Prioritas Individu'!AH$8,2,IF('2.1 Data FSVA 2025 &amp; Bobot'!Y329&lt;'2.4 Prioritas Individu'!AH$9,3,IF('2.1 Data FSVA 2025 &amp; Bobot'!Y329&lt;'2.4 Prioritas Individu'!AH$10,4,IF('2.1 Data FSVA 2025 &amp; Bobot'!Y329&lt;'2.4 Prioritas Individu'!AH$11,5,6))))))</f>
        <v/>
      </c>
      <c r="Q329" s="64" t="str">
        <f>IF('2.1 Data FSVA 2025 &amp; Bobot'!AA329="","",IF('2.1 Data FSVA 2025 &amp; Bobot'!AA329&lt;'2.4 Prioritas Individu'!AI$7,1,IF('2.1 Data FSVA 2025 &amp; Bobot'!AA329&lt;'2.4 Prioritas Individu'!AI$8,2,IF('2.1 Data FSVA 2025 &amp; Bobot'!AA329&lt;'2.4 Prioritas Individu'!AI$9,3,IF('2.1 Data FSVA 2025 &amp; Bobot'!AA329&lt;'2.4 Prioritas Individu'!AI$10,4,IF('2.1 Data FSVA 2025 &amp; Bobot'!AA329&lt;'2.4 Prioritas Individu'!AI$11,5,6))))))</f>
        <v/>
      </c>
      <c r="R329" s="64" t="str">
        <f>IF('2.1 Data FSVA 2025 &amp; Bobot'!AC329="","",IF('2.1 Data FSVA 2025 &amp; Bobot'!AC329&gt;='2.4 Prioritas Individu'!AJ$7,1,IF('2.1 Data FSVA 2025 &amp; Bobot'!AC329&gt;='2.4 Prioritas Individu'!AJ$8,2,IF('2.1 Data FSVA 2025 &amp; Bobot'!AC329&gt;='2.4 Prioritas Individu'!AJ$9,3,4))))</f>
        <v/>
      </c>
      <c r="S329" s="4" t="str">
        <f>'2.3 Indeks &amp; Cut off Komposit'!U333</f>
        <v>-</v>
      </c>
      <c r="T329" s="1" t="str">
        <f t="shared" si="10"/>
        <v>-</v>
      </c>
      <c r="U329" s="64" t="str">
        <f t="shared" si="11"/>
        <v>-</v>
      </c>
    </row>
    <row r="330" spans="1:21" x14ac:dyDescent="0.3">
      <c r="A330" s="1" t="str">
        <f>IF('2.1 Data FSVA 2025 &amp; Bobot'!A330="","",'2.1 Data FSVA 2025 &amp; Bobot'!A330)</f>
        <v/>
      </c>
      <c r="B330" s="2" t="str">
        <f>IF('2.1 Data FSVA 2025 &amp; Bobot'!B330="","",'2.1 Data FSVA 2025 &amp; Bobot'!B330)</f>
        <v/>
      </c>
      <c r="C330" s="1" t="str">
        <f>IF('2.1 Data FSVA 2025 &amp; Bobot'!C330="","",'2.1 Data FSVA 2025 &amp; Bobot'!C330)</f>
        <v/>
      </c>
      <c r="D330" s="1" t="str">
        <f>IF('2.1 Data FSVA 2025 &amp; Bobot'!D330="","",'2.1 Data FSVA 2025 &amp; Bobot'!D330)</f>
        <v/>
      </c>
      <c r="E330" s="1" t="str">
        <f>IF('2.1 Data FSVA 2025 &amp; Bobot'!E330="","",'2.1 Data FSVA 2025 &amp; Bobot'!E330)</f>
        <v/>
      </c>
      <c r="F330" s="2" t="str">
        <f>IF('2.1 Data FSVA 2025 &amp; Bobot'!F330="","",'2.1 Data FSVA 2025 &amp; Bobot'!F330)</f>
        <v/>
      </c>
      <c r="G330" s="64" t="str">
        <f>IF('2.1 Data FSVA 2025 &amp; Bobot'!G330="","",IF('2.1 Data FSVA 2025 &amp; Bobot'!G330&gt;='2.4 Prioritas Individu'!$Y$7,1,IF('2.1 Data FSVA 2025 &amp; Bobot'!G330&gt;='2.4 Prioritas Individu'!$Y$8,2,IF('2.1 Data FSVA 2025 &amp; Bobot'!G330&gt;='2.4 Prioritas Individu'!$Y$9,3,IF('2.1 Data FSVA 2025 &amp; Bobot'!G330&gt;='2.4 Prioritas Individu'!$Y$10,4,IF('2.1 Data FSVA 2025 &amp; Bobot'!G330&gt;='2.4 Prioritas Individu'!$Y$11,5,6))))))</f>
        <v/>
      </c>
      <c r="H330" s="64" t="str">
        <f>IF('2.1 Data FSVA 2025 &amp; Bobot'!I330="","",IF('2.1 Data FSVA 2025 &amp; Bobot'!I330&lt;'2.4 Prioritas Individu'!$Z$7,1,IF('2.1 Data FSVA 2025 &amp; Bobot'!I330&lt;'2.4 Prioritas Individu'!$Z$8,2,IF('2.1 Data FSVA 2025 &amp; Bobot'!I330&lt;'2.4 Prioritas Individu'!$Z$9,3,IF('2.1 Data FSVA 2025 &amp; Bobot'!I330&lt;'2.4 Prioritas Individu'!$Z$10,4,IF('2.1 Data FSVA 2025 &amp; Bobot'!I330&lt;'2.4 Prioritas Individu'!$Z$11,5,6))))))</f>
        <v/>
      </c>
      <c r="I330" s="64" t="str">
        <f>IF('2.1 Data FSVA 2025 &amp; Bobot'!K330="","",IF('2.1 Data FSVA 2025 &amp; Bobot'!K330&lt;'2.4 Prioritas Individu'!AA$7,1,IF('2.1 Data FSVA 2025 &amp; Bobot'!K330&lt;'2.4 Prioritas Individu'!AA$8,2,IF('2.1 Data FSVA 2025 &amp; Bobot'!K330&lt;'2.4 Prioritas Individu'!AA$9,3,IF('2.1 Data FSVA 2025 &amp; Bobot'!K330&lt;'2.4 Prioritas Individu'!AA$10,4,IF('2.1 Data FSVA 2025 &amp; Bobot'!K330&lt;'2.4 Prioritas Individu'!AA$11,5,6))))))</f>
        <v/>
      </c>
      <c r="J330" s="64" t="str">
        <f>IF('2.1 Data FSVA 2025 &amp; Bobot'!M330="","",IF('2.1 Data FSVA 2025 &amp; Bobot'!M330&lt;'2.4 Prioritas Individu'!AB$7,1,IF('2.1 Data FSVA 2025 &amp; Bobot'!M330&lt;'2.4 Prioritas Individu'!AB$8,2,IF('2.1 Data FSVA 2025 &amp; Bobot'!M330&lt;'2.4 Prioritas Individu'!AB$9,3,IF('2.1 Data FSVA 2025 &amp; Bobot'!M330&lt;'2.4 Prioritas Individu'!AB$10,4,IF('2.1 Data FSVA 2025 &amp; Bobot'!M330&lt;'2.4 Prioritas Individu'!AB$11,5,6))))))</f>
        <v/>
      </c>
      <c r="K330" s="64" t="str">
        <f>IF('2.1 Data FSVA 2025 &amp; Bobot'!O330="","",IF('2.1 Data FSVA 2025 &amp; Bobot'!O330&gt;='2.4 Prioritas Individu'!AC$7,1,IF('2.1 Data FSVA 2025 &amp; Bobot'!O330&gt;='2.4 Prioritas Individu'!AC$8,2,IF('2.1 Data FSVA 2025 &amp; Bobot'!O330&gt;='2.4 Prioritas Individu'!AC$9,3,IF('2.1 Data FSVA 2025 &amp; Bobot'!O330&gt;='2.4 Prioritas Individu'!AC$10,4,IF('2.1 Data FSVA 2025 &amp; Bobot'!O330&gt;='2.4 Prioritas Individu'!AC$11,5,6))))))</f>
        <v/>
      </c>
      <c r="L330" s="64" t="str">
        <f>IF('2.1 Data FSVA 2025 &amp; Bobot'!Q330="","",IF('2.1 Data FSVA 2025 &amp; Bobot'!Q330&gt;='2.4 Prioritas Individu'!AD$7,1,IF('2.1 Data FSVA 2025 &amp; Bobot'!Q330&gt;='2.4 Prioritas Individu'!AD$8,2,IF('2.1 Data FSVA 2025 &amp; Bobot'!Q330&gt;='2.4 Prioritas Individu'!AD$9,3,IF('2.1 Data FSVA 2025 &amp; Bobot'!Q330&gt;='2.4 Prioritas Individu'!AD$10,4,IF('2.1 Data FSVA 2025 &amp; Bobot'!Q330&gt;='2.4 Prioritas Individu'!AD$11,5,6))))))</f>
        <v/>
      </c>
      <c r="M330" s="64" t="str">
        <f>IF('2.1 Data FSVA 2025 &amp; Bobot'!S330="","",IF('2.1 Data FSVA 2025 &amp; Bobot'!S330&gt;='2.4 Prioritas Individu'!AE$7,1,IF('2.1 Data FSVA 2025 &amp; Bobot'!S330&gt;='2.4 Prioritas Individu'!AE$8,2,IF('2.1 Data FSVA 2025 &amp; Bobot'!S330&gt;='2.4 Prioritas Individu'!AE$9,3,IF('2.1 Data FSVA 2025 &amp; Bobot'!S330&gt;='2.4 Prioritas Individu'!AE$10,4,IF('2.1 Data FSVA 2025 &amp; Bobot'!S330&gt;='2.4 Prioritas Individu'!AE$11,5,6))))))</f>
        <v/>
      </c>
      <c r="N330" s="64" t="str">
        <f>IF('2.1 Data FSVA 2025 &amp; Bobot'!U330="","",IF('2.1 Data FSVA 2025 &amp; Bobot'!U330&lt;'2.4 Prioritas Individu'!AF$7,1,IF('2.1 Data FSVA 2025 &amp; Bobot'!U330&lt;'2.4 Prioritas Individu'!AF$8,2,IF('2.1 Data FSVA 2025 &amp; Bobot'!U330&lt;'2.4 Prioritas Individu'!AF$9,3,IF('2.1 Data FSVA 2025 &amp; Bobot'!U330&lt;'2.4 Prioritas Individu'!AF$10,4,IF('2.1 Data FSVA 2025 &amp; Bobot'!U330&lt;'2.4 Prioritas Individu'!AF$11,5,6))))))</f>
        <v/>
      </c>
      <c r="O330" s="64" t="str">
        <f>IF('2.1 Data FSVA 2025 &amp; Bobot'!W330="","",IF('2.1 Data FSVA 2025 &amp; Bobot'!W330&gt;='2.4 Prioritas Individu'!AG$7,1,IF('2.1 Data FSVA 2025 &amp; Bobot'!W330&gt;='2.4 Prioritas Individu'!AG$8,2,IF('2.1 Data FSVA 2025 &amp; Bobot'!W330&gt;='2.4 Prioritas Individu'!AG$9,3,IF('2.1 Data FSVA 2025 &amp; Bobot'!W330&gt;='2.4 Prioritas Individu'!AG$10,4,IF('2.1 Data FSVA 2025 &amp; Bobot'!W330&gt;='2.4 Prioritas Individu'!AG$11,5,6))))))</f>
        <v/>
      </c>
      <c r="P330" s="64" t="str">
        <f>IF('2.1 Data FSVA 2025 &amp; Bobot'!Y330="","",IF('2.1 Data FSVA 2025 &amp; Bobot'!Y330&lt;'2.4 Prioritas Individu'!AH$7,1,IF('2.1 Data FSVA 2025 &amp; Bobot'!Y330&lt;'2.4 Prioritas Individu'!AH$8,2,IF('2.1 Data FSVA 2025 &amp; Bobot'!Y330&lt;'2.4 Prioritas Individu'!AH$9,3,IF('2.1 Data FSVA 2025 &amp; Bobot'!Y330&lt;'2.4 Prioritas Individu'!AH$10,4,IF('2.1 Data FSVA 2025 &amp; Bobot'!Y330&lt;'2.4 Prioritas Individu'!AH$11,5,6))))))</f>
        <v/>
      </c>
      <c r="Q330" s="64" t="str">
        <f>IF('2.1 Data FSVA 2025 &amp; Bobot'!AA330="","",IF('2.1 Data FSVA 2025 &amp; Bobot'!AA330&lt;'2.4 Prioritas Individu'!AI$7,1,IF('2.1 Data FSVA 2025 &amp; Bobot'!AA330&lt;'2.4 Prioritas Individu'!AI$8,2,IF('2.1 Data FSVA 2025 &amp; Bobot'!AA330&lt;'2.4 Prioritas Individu'!AI$9,3,IF('2.1 Data FSVA 2025 &amp; Bobot'!AA330&lt;'2.4 Prioritas Individu'!AI$10,4,IF('2.1 Data FSVA 2025 &amp; Bobot'!AA330&lt;'2.4 Prioritas Individu'!AI$11,5,6))))))</f>
        <v/>
      </c>
      <c r="R330" s="64" t="str">
        <f>IF('2.1 Data FSVA 2025 &amp; Bobot'!AC330="","",IF('2.1 Data FSVA 2025 &amp; Bobot'!AC330&gt;='2.4 Prioritas Individu'!AJ$7,1,IF('2.1 Data FSVA 2025 &amp; Bobot'!AC330&gt;='2.4 Prioritas Individu'!AJ$8,2,IF('2.1 Data FSVA 2025 &amp; Bobot'!AC330&gt;='2.4 Prioritas Individu'!AJ$9,3,4))))</f>
        <v/>
      </c>
      <c r="S330" s="4" t="str">
        <f>'2.3 Indeks &amp; Cut off Komposit'!U334</f>
        <v>-</v>
      </c>
      <c r="T330" s="1" t="str">
        <f t="shared" si="10"/>
        <v>-</v>
      </c>
      <c r="U330" s="64" t="str">
        <f t="shared" si="11"/>
        <v>-</v>
      </c>
    </row>
    <row r="331" spans="1:21" x14ac:dyDescent="0.3">
      <c r="A331" s="1" t="str">
        <f>IF('2.1 Data FSVA 2025 &amp; Bobot'!A331="","",'2.1 Data FSVA 2025 &amp; Bobot'!A331)</f>
        <v/>
      </c>
      <c r="B331" s="2" t="str">
        <f>IF('2.1 Data FSVA 2025 &amp; Bobot'!B331="","",'2.1 Data FSVA 2025 &amp; Bobot'!B331)</f>
        <v/>
      </c>
      <c r="C331" s="1" t="str">
        <f>IF('2.1 Data FSVA 2025 &amp; Bobot'!C331="","",'2.1 Data FSVA 2025 &amp; Bobot'!C331)</f>
        <v/>
      </c>
      <c r="D331" s="1" t="str">
        <f>IF('2.1 Data FSVA 2025 &amp; Bobot'!D331="","",'2.1 Data FSVA 2025 &amp; Bobot'!D331)</f>
        <v/>
      </c>
      <c r="E331" s="1" t="str">
        <f>IF('2.1 Data FSVA 2025 &amp; Bobot'!E331="","",'2.1 Data FSVA 2025 &amp; Bobot'!E331)</f>
        <v/>
      </c>
      <c r="F331" s="2" t="str">
        <f>IF('2.1 Data FSVA 2025 &amp; Bobot'!F331="","",'2.1 Data FSVA 2025 &amp; Bobot'!F331)</f>
        <v/>
      </c>
      <c r="G331" s="64" t="str">
        <f>IF('2.1 Data FSVA 2025 &amp; Bobot'!G331="","",IF('2.1 Data FSVA 2025 &amp; Bobot'!G331&gt;='2.4 Prioritas Individu'!$Y$7,1,IF('2.1 Data FSVA 2025 &amp; Bobot'!G331&gt;='2.4 Prioritas Individu'!$Y$8,2,IF('2.1 Data FSVA 2025 &amp; Bobot'!G331&gt;='2.4 Prioritas Individu'!$Y$9,3,IF('2.1 Data FSVA 2025 &amp; Bobot'!G331&gt;='2.4 Prioritas Individu'!$Y$10,4,IF('2.1 Data FSVA 2025 &amp; Bobot'!G331&gt;='2.4 Prioritas Individu'!$Y$11,5,6))))))</f>
        <v/>
      </c>
      <c r="H331" s="64" t="str">
        <f>IF('2.1 Data FSVA 2025 &amp; Bobot'!I331="","",IF('2.1 Data FSVA 2025 &amp; Bobot'!I331&lt;'2.4 Prioritas Individu'!$Z$7,1,IF('2.1 Data FSVA 2025 &amp; Bobot'!I331&lt;'2.4 Prioritas Individu'!$Z$8,2,IF('2.1 Data FSVA 2025 &amp; Bobot'!I331&lt;'2.4 Prioritas Individu'!$Z$9,3,IF('2.1 Data FSVA 2025 &amp; Bobot'!I331&lt;'2.4 Prioritas Individu'!$Z$10,4,IF('2.1 Data FSVA 2025 &amp; Bobot'!I331&lt;'2.4 Prioritas Individu'!$Z$11,5,6))))))</f>
        <v/>
      </c>
      <c r="I331" s="64" t="str">
        <f>IF('2.1 Data FSVA 2025 &amp; Bobot'!K331="","",IF('2.1 Data FSVA 2025 &amp; Bobot'!K331&lt;'2.4 Prioritas Individu'!AA$7,1,IF('2.1 Data FSVA 2025 &amp; Bobot'!K331&lt;'2.4 Prioritas Individu'!AA$8,2,IF('2.1 Data FSVA 2025 &amp; Bobot'!K331&lt;'2.4 Prioritas Individu'!AA$9,3,IF('2.1 Data FSVA 2025 &amp; Bobot'!K331&lt;'2.4 Prioritas Individu'!AA$10,4,IF('2.1 Data FSVA 2025 &amp; Bobot'!K331&lt;'2.4 Prioritas Individu'!AA$11,5,6))))))</f>
        <v/>
      </c>
      <c r="J331" s="64" t="str">
        <f>IF('2.1 Data FSVA 2025 &amp; Bobot'!M331="","",IF('2.1 Data FSVA 2025 &amp; Bobot'!M331&lt;'2.4 Prioritas Individu'!AB$7,1,IF('2.1 Data FSVA 2025 &amp; Bobot'!M331&lt;'2.4 Prioritas Individu'!AB$8,2,IF('2.1 Data FSVA 2025 &amp; Bobot'!M331&lt;'2.4 Prioritas Individu'!AB$9,3,IF('2.1 Data FSVA 2025 &amp; Bobot'!M331&lt;'2.4 Prioritas Individu'!AB$10,4,IF('2.1 Data FSVA 2025 &amp; Bobot'!M331&lt;'2.4 Prioritas Individu'!AB$11,5,6))))))</f>
        <v/>
      </c>
      <c r="K331" s="64" t="str">
        <f>IF('2.1 Data FSVA 2025 &amp; Bobot'!O331="","",IF('2.1 Data FSVA 2025 &amp; Bobot'!O331&gt;='2.4 Prioritas Individu'!AC$7,1,IF('2.1 Data FSVA 2025 &amp; Bobot'!O331&gt;='2.4 Prioritas Individu'!AC$8,2,IF('2.1 Data FSVA 2025 &amp; Bobot'!O331&gt;='2.4 Prioritas Individu'!AC$9,3,IF('2.1 Data FSVA 2025 &amp; Bobot'!O331&gt;='2.4 Prioritas Individu'!AC$10,4,IF('2.1 Data FSVA 2025 &amp; Bobot'!O331&gt;='2.4 Prioritas Individu'!AC$11,5,6))))))</f>
        <v/>
      </c>
      <c r="L331" s="64" t="str">
        <f>IF('2.1 Data FSVA 2025 &amp; Bobot'!Q331="","",IF('2.1 Data FSVA 2025 &amp; Bobot'!Q331&gt;='2.4 Prioritas Individu'!AD$7,1,IF('2.1 Data FSVA 2025 &amp; Bobot'!Q331&gt;='2.4 Prioritas Individu'!AD$8,2,IF('2.1 Data FSVA 2025 &amp; Bobot'!Q331&gt;='2.4 Prioritas Individu'!AD$9,3,IF('2.1 Data FSVA 2025 &amp; Bobot'!Q331&gt;='2.4 Prioritas Individu'!AD$10,4,IF('2.1 Data FSVA 2025 &amp; Bobot'!Q331&gt;='2.4 Prioritas Individu'!AD$11,5,6))))))</f>
        <v/>
      </c>
      <c r="M331" s="64" t="str">
        <f>IF('2.1 Data FSVA 2025 &amp; Bobot'!S331="","",IF('2.1 Data FSVA 2025 &amp; Bobot'!S331&gt;='2.4 Prioritas Individu'!AE$7,1,IF('2.1 Data FSVA 2025 &amp; Bobot'!S331&gt;='2.4 Prioritas Individu'!AE$8,2,IF('2.1 Data FSVA 2025 &amp; Bobot'!S331&gt;='2.4 Prioritas Individu'!AE$9,3,IF('2.1 Data FSVA 2025 &amp; Bobot'!S331&gt;='2.4 Prioritas Individu'!AE$10,4,IF('2.1 Data FSVA 2025 &amp; Bobot'!S331&gt;='2.4 Prioritas Individu'!AE$11,5,6))))))</f>
        <v/>
      </c>
      <c r="N331" s="64" t="str">
        <f>IF('2.1 Data FSVA 2025 &amp; Bobot'!U331="","",IF('2.1 Data FSVA 2025 &amp; Bobot'!U331&lt;'2.4 Prioritas Individu'!AF$7,1,IF('2.1 Data FSVA 2025 &amp; Bobot'!U331&lt;'2.4 Prioritas Individu'!AF$8,2,IF('2.1 Data FSVA 2025 &amp; Bobot'!U331&lt;'2.4 Prioritas Individu'!AF$9,3,IF('2.1 Data FSVA 2025 &amp; Bobot'!U331&lt;'2.4 Prioritas Individu'!AF$10,4,IF('2.1 Data FSVA 2025 &amp; Bobot'!U331&lt;'2.4 Prioritas Individu'!AF$11,5,6))))))</f>
        <v/>
      </c>
      <c r="O331" s="64" t="str">
        <f>IF('2.1 Data FSVA 2025 &amp; Bobot'!W331="","",IF('2.1 Data FSVA 2025 &amp; Bobot'!W331&gt;='2.4 Prioritas Individu'!AG$7,1,IF('2.1 Data FSVA 2025 &amp; Bobot'!W331&gt;='2.4 Prioritas Individu'!AG$8,2,IF('2.1 Data FSVA 2025 &amp; Bobot'!W331&gt;='2.4 Prioritas Individu'!AG$9,3,IF('2.1 Data FSVA 2025 &amp; Bobot'!W331&gt;='2.4 Prioritas Individu'!AG$10,4,IF('2.1 Data FSVA 2025 &amp; Bobot'!W331&gt;='2.4 Prioritas Individu'!AG$11,5,6))))))</f>
        <v/>
      </c>
      <c r="P331" s="64" t="str">
        <f>IF('2.1 Data FSVA 2025 &amp; Bobot'!Y331="","",IF('2.1 Data FSVA 2025 &amp; Bobot'!Y331&lt;'2.4 Prioritas Individu'!AH$7,1,IF('2.1 Data FSVA 2025 &amp; Bobot'!Y331&lt;'2.4 Prioritas Individu'!AH$8,2,IF('2.1 Data FSVA 2025 &amp; Bobot'!Y331&lt;'2.4 Prioritas Individu'!AH$9,3,IF('2.1 Data FSVA 2025 &amp; Bobot'!Y331&lt;'2.4 Prioritas Individu'!AH$10,4,IF('2.1 Data FSVA 2025 &amp; Bobot'!Y331&lt;'2.4 Prioritas Individu'!AH$11,5,6))))))</f>
        <v/>
      </c>
      <c r="Q331" s="64" t="str">
        <f>IF('2.1 Data FSVA 2025 &amp; Bobot'!AA331="","",IF('2.1 Data FSVA 2025 &amp; Bobot'!AA331&lt;'2.4 Prioritas Individu'!AI$7,1,IF('2.1 Data FSVA 2025 &amp; Bobot'!AA331&lt;'2.4 Prioritas Individu'!AI$8,2,IF('2.1 Data FSVA 2025 &amp; Bobot'!AA331&lt;'2.4 Prioritas Individu'!AI$9,3,IF('2.1 Data FSVA 2025 &amp; Bobot'!AA331&lt;'2.4 Prioritas Individu'!AI$10,4,IF('2.1 Data FSVA 2025 &amp; Bobot'!AA331&lt;'2.4 Prioritas Individu'!AI$11,5,6))))))</f>
        <v/>
      </c>
      <c r="R331" s="64" t="str">
        <f>IF('2.1 Data FSVA 2025 &amp; Bobot'!AC331="","",IF('2.1 Data FSVA 2025 &amp; Bobot'!AC331&gt;='2.4 Prioritas Individu'!AJ$7,1,IF('2.1 Data FSVA 2025 &amp; Bobot'!AC331&gt;='2.4 Prioritas Individu'!AJ$8,2,IF('2.1 Data FSVA 2025 &amp; Bobot'!AC331&gt;='2.4 Prioritas Individu'!AJ$9,3,4))))</f>
        <v/>
      </c>
      <c r="S331" s="4" t="str">
        <f>'2.3 Indeks &amp; Cut off Komposit'!U335</f>
        <v>-</v>
      </c>
      <c r="T331" s="1" t="str">
        <f t="shared" si="10"/>
        <v>-</v>
      </c>
      <c r="U331" s="64" t="str">
        <f t="shared" si="11"/>
        <v>-</v>
      </c>
    </row>
    <row r="332" spans="1:21" x14ac:dyDescent="0.3">
      <c r="A332" s="1" t="str">
        <f>IF('2.1 Data FSVA 2025 &amp; Bobot'!A332="","",'2.1 Data FSVA 2025 &amp; Bobot'!A332)</f>
        <v/>
      </c>
      <c r="B332" s="2" t="str">
        <f>IF('2.1 Data FSVA 2025 &amp; Bobot'!B332="","",'2.1 Data FSVA 2025 &amp; Bobot'!B332)</f>
        <v/>
      </c>
      <c r="C332" s="1" t="str">
        <f>IF('2.1 Data FSVA 2025 &amp; Bobot'!C332="","",'2.1 Data FSVA 2025 &amp; Bobot'!C332)</f>
        <v/>
      </c>
      <c r="D332" s="1" t="str">
        <f>IF('2.1 Data FSVA 2025 &amp; Bobot'!D332="","",'2.1 Data FSVA 2025 &amp; Bobot'!D332)</f>
        <v/>
      </c>
      <c r="E332" s="1" t="str">
        <f>IF('2.1 Data FSVA 2025 &amp; Bobot'!E332="","",'2.1 Data FSVA 2025 &amp; Bobot'!E332)</f>
        <v/>
      </c>
      <c r="F332" s="2" t="str">
        <f>IF('2.1 Data FSVA 2025 &amp; Bobot'!F332="","",'2.1 Data FSVA 2025 &amp; Bobot'!F332)</f>
        <v/>
      </c>
      <c r="G332" s="64" t="str">
        <f>IF('2.1 Data FSVA 2025 &amp; Bobot'!G332="","",IF('2.1 Data FSVA 2025 &amp; Bobot'!G332&gt;='2.4 Prioritas Individu'!$Y$7,1,IF('2.1 Data FSVA 2025 &amp; Bobot'!G332&gt;='2.4 Prioritas Individu'!$Y$8,2,IF('2.1 Data FSVA 2025 &amp; Bobot'!G332&gt;='2.4 Prioritas Individu'!$Y$9,3,IF('2.1 Data FSVA 2025 &amp; Bobot'!G332&gt;='2.4 Prioritas Individu'!$Y$10,4,IF('2.1 Data FSVA 2025 &amp; Bobot'!G332&gt;='2.4 Prioritas Individu'!$Y$11,5,6))))))</f>
        <v/>
      </c>
      <c r="H332" s="64" t="str">
        <f>IF('2.1 Data FSVA 2025 &amp; Bobot'!I332="","",IF('2.1 Data FSVA 2025 &amp; Bobot'!I332&lt;'2.4 Prioritas Individu'!$Z$7,1,IF('2.1 Data FSVA 2025 &amp; Bobot'!I332&lt;'2.4 Prioritas Individu'!$Z$8,2,IF('2.1 Data FSVA 2025 &amp; Bobot'!I332&lt;'2.4 Prioritas Individu'!$Z$9,3,IF('2.1 Data FSVA 2025 &amp; Bobot'!I332&lt;'2.4 Prioritas Individu'!$Z$10,4,IF('2.1 Data FSVA 2025 &amp; Bobot'!I332&lt;'2.4 Prioritas Individu'!$Z$11,5,6))))))</f>
        <v/>
      </c>
      <c r="I332" s="64" t="str">
        <f>IF('2.1 Data FSVA 2025 &amp; Bobot'!K332="","",IF('2.1 Data FSVA 2025 &amp; Bobot'!K332&lt;'2.4 Prioritas Individu'!AA$7,1,IF('2.1 Data FSVA 2025 &amp; Bobot'!K332&lt;'2.4 Prioritas Individu'!AA$8,2,IF('2.1 Data FSVA 2025 &amp; Bobot'!K332&lt;'2.4 Prioritas Individu'!AA$9,3,IF('2.1 Data FSVA 2025 &amp; Bobot'!K332&lt;'2.4 Prioritas Individu'!AA$10,4,IF('2.1 Data FSVA 2025 &amp; Bobot'!K332&lt;'2.4 Prioritas Individu'!AA$11,5,6))))))</f>
        <v/>
      </c>
      <c r="J332" s="64" t="str">
        <f>IF('2.1 Data FSVA 2025 &amp; Bobot'!M332="","",IF('2.1 Data FSVA 2025 &amp; Bobot'!M332&lt;'2.4 Prioritas Individu'!AB$7,1,IF('2.1 Data FSVA 2025 &amp; Bobot'!M332&lt;'2.4 Prioritas Individu'!AB$8,2,IF('2.1 Data FSVA 2025 &amp; Bobot'!M332&lt;'2.4 Prioritas Individu'!AB$9,3,IF('2.1 Data FSVA 2025 &amp; Bobot'!M332&lt;'2.4 Prioritas Individu'!AB$10,4,IF('2.1 Data FSVA 2025 &amp; Bobot'!M332&lt;'2.4 Prioritas Individu'!AB$11,5,6))))))</f>
        <v/>
      </c>
      <c r="K332" s="64" t="str">
        <f>IF('2.1 Data FSVA 2025 &amp; Bobot'!O332="","",IF('2.1 Data FSVA 2025 &amp; Bobot'!O332&gt;='2.4 Prioritas Individu'!AC$7,1,IF('2.1 Data FSVA 2025 &amp; Bobot'!O332&gt;='2.4 Prioritas Individu'!AC$8,2,IF('2.1 Data FSVA 2025 &amp; Bobot'!O332&gt;='2.4 Prioritas Individu'!AC$9,3,IF('2.1 Data FSVA 2025 &amp; Bobot'!O332&gt;='2.4 Prioritas Individu'!AC$10,4,IF('2.1 Data FSVA 2025 &amp; Bobot'!O332&gt;='2.4 Prioritas Individu'!AC$11,5,6))))))</f>
        <v/>
      </c>
      <c r="L332" s="64" t="str">
        <f>IF('2.1 Data FSVA 2025 &amp; Bobot'!Q332="","",IF('2.1 Data FSVA 2025 &amp; Bobot'!Q332&gt;='2.4 Prioritas Individu'!AD$7,1,IF('2.1 Data FSVA 2025 &amp; Bobot'!Q332&gt;='2.4 Prioritas Individu'!AD$8,2,IF('2.1 Data FSVA 2025 &amp; Bobot'!Q332&gt;='2.4 Prioritas Individu'!AD$9,3,IF('2.1 Data FSVA 2025 &amp; Bobot'!Q332&gt;='2.4 Prioritas Individu'!AD$10,4,IF('2.1 Data FSVA 2025 &amp; Bobot'!Q332&gt;='2.4 Prioritas Individu'!AD$11,5,6))))))</f>
        <v/>
      </c>
      <c r="M332" s="64" t="str">
        <f>IF('2.1 Data FSVA 2025 &amp; Bobot'!S332="","",IF('2.1 Data FSVA 2025 &amp; Bobot'!S332&gt;='2.4 Prioritas Individu'!AE$7,1,IF('2.1 Data FSVA 2025 &amp; Bobot'!S332&gt;='2.4 Prioritas Individu'!AE$8,2,IF('2.1 Data FSVA 2025 &amp; Bobot'!S332&gt;='2.4 Prioritas Individu'!AE$9,3,IF('2.1 Data FSVA 2025 &amp; Bobot'!S332&gt;='2.4 Prioritas Individu'!AE$10,4,IF('2.1 Data FSVA 2025 &amp; Bobot'!S332&gt;='2.4 Prioritas Individu'!AE$11,5,6))))))</f>
        <v/>
      </c>
      <c r="N332" s="64" t="str">
        <f>IF('2.1 Data FSVA 2025 &amp; Bobot'!U332="","",IF('2.1 Data FSVA 2025 &amp; Bobot'!U332&lt;'2.4 Prioritas Individu'!AF$7,1,IF('2.1 Data FSVA 2025 &amp; Bobot'!U332&lt;'2.4 Prioritas Individu'!AF$8,2,IF('2.1 Data FSVA 2025 &amp; Bobot'!U332&lt;'2.4 Prioritas Individu'!AF$9,3,IF('2.1 Data FSVA 2025 &amp; Bobot'!U332&lt;'2.4 Prioritas Individu'!AF$10,4,IF('2.1 Data FSVA 2025 &amp; Bobot'!U332&lt;'2.4 Prioritas Individu'!AF$11,5,6))))))</f>
        <v/>
      </c>
      <c r="O332" s="64" t="str">
        <f>IF('2.1 Data FSVA 2025 &amp; Bobot'!W332="","",IF('2.1 Data FSVA 2025 &amp; Bobot'!W332&gt;='2.4 Prioritas Individu'!AG$7,1,IF('2.1 Data FSVA 2025 &amp; Bobot'!W332&gt;='2.4 Prioritas Individu'!AG$8,2,IF('2.1 Data FSVA 2025 &amp; Bobot'!W332&gt;='2.4 Prioritas Individu'!AG$9,3,IF('2.1 Data FSVA 2025 &amp; Bobot'!W332&gt;='2.4 Prioritas Individu'!AG$10,4,IF('2.1 Data FSVA 2025 &amp; Bobot'!W332&gt;='2.4 Prioritas Individu'!AG$11,5,6))))))</f>
        <v/>
      </c>
      <c r="P332" s="64" t="str">
        <f>IF('2.1 Data FSVA 2025 &amp; Bobot'!Y332="","",IF('2.1 Data FSVA 2025 &amp; Bobot'!Y332&lt;'2.4 Prioritas Individu'!AH$7,1,IF('2.1 Data FSVA 2025 &amp; Bobot'!Y332&lt;'2.4 Prioritas Individu'!AH$8,2,IF('2.1 Data FSVA 2025 &amp; Bobot'!Y332&lt;'2.4 Prioritas Individu'!AH$9,3,IF('2.1 Data FSVA 2025 &amp; Bobot'!Y332&lt;'2.4 Prioritas Individu'!AH$10,4,IF('2.1 Data FSVA 2025 &amp; Bobot'!Y332&lt;'2.4 Prioritas Individu'!AH$11,5,6))))))</f>
        <v/>
      </c>
      <c r="Q332" s="64" t="str">
        <f>IF('2.1 Data FSVA 2025 &amp; Bobot'!AA332="","",IF('2.1 Data FSVA 2025 &amp; Bobot'!AA332&lt;'2.4 Prioritas Individu'!AI$7,1,IF('2.1 Data FSVA 2025 &amp; Bobot'!AA332&lt;'2.4 Prioritas Individu'!AI$8,2,IF('2.1 Data FSVA 2025 &amp; Bobot'!AA332&lt;'2.4 Prioritas Individu'!AI$9,3,IF('2.1 Data FSVA 2025 &amp; Bobot'!AA332&lt;'2.4 Prioritas Individu'!AI$10,4,IF('2.1 Data FSVA 2025 &amp; Bobot'!AA332&lt;'2.4 Prioritas Individu'!AI$11,5,6))))))</f>
        <v/>
      </c>
      <c r="R332" s="64" t="str">
        <f>IF('2.1 Data FSVA 2025 &amp; Bobot'!AC332="","",IF('2.1 Data FSVA 2025 &amp; Bobot'!AC332&gt;='2.4 Prioritas Individu'!AJ$7,1,IF('2.1 Data FSVA 2025 &amp; Bobot'!AC332&gt;='2.4 Prioritas Individu'!AJ$8,2,IF('2.1 Data FSVA 2025 &amp; Bobot'!AC332&gt;='2.4 Prioritas Individu'!AJ$9,3,4))))</f>
        <v/>
      </c>
      <c r="S332" s="4" t="str">
        <f>'2.3 Indeks &amp; Cut off Komposit'!U336</f>
        <v>-</v>
      </c>
      <c r="T332" s="1" t="str">
        <f t="shared" si="10"/>
        <v>-</v>
      </c>
      <c r="U332" s="64" t="str">
        <f t="shared" si="11"/>
        <v>-</v>
      </c>
    </row>
    <row r="333" spans="1:21" x14ac:dyDescent="0.3">
      <c r="A333" s="1" t="str">
        <f>IF('2.1 Data FSVA 2025 &amp; Bobot'!A333="","",'2.1 Data FSVA 2025 &amp; Bobot'!A333)</f>
        <v/>
      </c>
      <c r="B333" s="2" t="str">
        <f>IF('2.1 Data FSVA 2025 &amp; Bobot'!B333="","",'2.1 Data FSVA 2025 &amp; Bobot'!B333)</f>
        <v/>
      </c>
      <c r="C333" s="1" t="str">
        <f>IF('2.1 Data FSVA 2025 &amp; Bobot'!C333="","",'2.1 Data FSVA 2025 &amp; Bobot'!C333)</f>
        <v/>
      </c>
      <c r="D333" s="1" t="str">
        <f>IF('2.1 Data FSVA 2025 &amp; Bobot'!D333="","",'2.1 Data FSVA 2025 &amp; Bobot'!D333)</f>
        <v/>
      </c>
      <c r="E333" s="1" t="str">
        <f>IF('2.1 Data FSVA 2025 &amp; Bobot'!E333="","",'2.1 Data FSVA 2025 &amp; Bobot'!E333)</f>
        <v/>
      </c>
      <c r="F333" s="2" t="str">
        <f>IF('2.1 Data FSVA 2025 &amp; Bobot'!F333="","",'2.1 Data FSVA 2025 &amp; Bobot'!F333)</f>
        <v/>
      </c>
      <c r="G333" s="64" t="str">
        <f>IF('2.1 Data FSVA 2025 &amp; Bobot'!G333="","",IF('2.1 Data FSVA 2025 &amp; Bobot'!G333&gt;='2.4 Prioritas Individu'!$Y$7,1,IF('2.1 Data FSVA 2025 &amp; Bobot'!G333&gt;='2.4 Prioritas Individu'!$Y$8,2,IF('2.1 Data FSVA 2025 &amp; Bobot'!G333&gt;='2.4 Prioritas Individu'!$Y$9,3,IF('2.1 Data FSVA 2025 &amp; Bobot'!G333&gt;='2.4 Prioritas Individu'!$Y$10,4,IF('2.1 Data FSVA 2025 &amp; Bobot'!G333&gt;='2.4 Prioritas Individu'!$Y$11,5,6))))))</f>
        <v/>
      </c>
      <c r="H333" s="64" t="str">
        <f>IF('2.1 Data FSVA 2025 &amp; Bobot'!I333="","",IF('2.1 Data FSVA 2025 &amp; Bobot'!I333&lt;'2.4 Prioritas Individu'!$Z$7,1,IF('2.1 Data FSVA 2025 &amp; Bobot'!I333&lt;'2.4 Prioritas Individu'!$Z$8,2,IF('2.1 Data FSVA 2025 &amp; Bobot'!I333&lt;'2.4 Prioritas Individu'!$Z$9,3,IF('2.1 Data FSVA 2025 &amp; Bobot'!I333&lt;'2.4 Prioritas Individu'!$Z$10,4,IF('2.1 Data FSVA 2025 &amp; Bobot'!I333&lt;'2.4 Prioritas Individu'!$Z$11,5,6))))))</f>
        <v/>
      </c>
      <c r="I333" s="64" t="str">
        <f>IF('2.1 Data FSVA 2025 &amp; Bobot'!K333="","",IF('2.1 Data FSVA 2025 &amp; Bobot'!K333&lt;'2.4 Prioritas Individu'!AA$7,1,IF('2.1 Data FSVA 2025 &amp; Bobot'!K333&lt;'2.4 Prioritas Individu'!AA$8,2,IF('2.1 Data FSVA 2025 &amp; Bobot'!K333&lt;'2.4 Prioritas Individu'!AA$9,3,IF('2.1 Data FSVA 2025 &amp; Bobot'!K333&lt;'2.4 Prioritas Individu'!AA$10,4,IF('2.1 Data FSVA 2025 &amp; Bobot'!K333&lt;'2.4 Prioritas Individu'!AA$11,5,6))))))</f>
        <v/>
      </c>
      <c r="J333" s="64" t="str">
        <f>IF('2.1 Data FSVA 2025 &amp; Bobot'!M333="","",IF('2.1 Data FSVA 2025 &amp; Bobot'!M333&lt;'2.4 Prioritas Individu'!AB$7,1,IF('2.1 Data FSVA 2025 &amp; Bobot'!M333&lt;'2.4 Prioritas Individu'!AB$8,2,IF('2.1 Data FSVA 2025 &amp; Bobot'!M333&lt;'2.4 Prioritas Individu'!AB$9,3,IF('2.1 Data FSVA 2025 &amp; Bobot'!M333&lt;'2.4 Prioritas Individu'!AB$10,4,IF('2.1 Data FSVA 2025 &amp; Bobot'!M333&lt;'2.4 Prioritas Individu'!AB$11,5,6))))))</f>
        <v/>
      </c>
      <c r="K333" s="64" t="str">
        <f>IF('2.1 Data FSVA 2025 &amp; Bobot'!O333="","",IF('2.1 Data FSVA 2025 &amp; Bobot'!O333&gt;='2.4 Prioritas Individu'!AC$7,1,IF('2.1 Data FSVA 2025 &amp; Bobot'!O333&gt;='2.4 Prioritas Individu'!AC$8,2,IF('2.1 Data FSVA 2025 &amp; Bobot'!O333&gt;='2.4 Prioritas Individu'!AC$9,3,IF('2.1 Data FSVA 2025 &amp; Bobot'!O333&gt;='2.4 Prioritas Individu'!AC$10,4,IF('2.1 Data FSVA 2025 &amp; Bobot'!O333&gt;='2.4 Prioritas Individu'!AC$11,5,6))))))</f>
        <v/>
      </c>
      <c r="L333" s="64" t="str">
        <f>IF('2.1 Data FSVA 2025 &amp; Bobot'!Q333="","",IF('2.1 Data FSVA 2025 &amp; Bobot'!Q333&gt;='2.4 Prioritas Individu'!AD$7,1,IF('2.1 Data FSVA 2025 &amp; Bobot'!Q333&gt;='2.4 Prioritas Individu'!AD$8,2,IF('2.1 Data FSVA 2025 &amp; Bobot'!Q333&gt;='2.4 Prioritas Individu'!AD$9,3,IF('2.1 Data FSVA 2025 &amp; Bobot'!Q333&gt;='2.4 Prioritas Individu'!AD$10,4,IF('2.1 Data FSVA 2025 &amp; Bobot'!Q333&gt;='2.4 Prioritas Individu'!AD$11,5,6))))))</f>
        <v/>
      </c>
      <c r="M333" s="64" t="str">
        <f>IF('2.1 Data FSVA 2025 &amp; Bobot'!S333="","",IF('2.1 Data FSVA 2025 &amp; Bobot'!S333&gt;='2.4 Prioritas Individu'!AE$7,1,IF('2.1 Data FSVA 2025 &amp; Bobot'!S333&gt;='2.4 Prioritas Individu'!AE$8,2,IF('2.1 Data FSVA 2025 &amp; Bobot'!S333&gt;='2.4 Prioritas Individu'!AE$9,3,IF('2.1 Data FSVA 2025 &amp; Bobot'!S333&gt;='2.4 Prioritas Individu'!AE$10,4,IF('2.1 Data FSVA 2025 &amp; Bobot'!S333&gt;='2.4 Prioritas Individu'!AE$11,5,6))))))</f>
        <v/>
      </c>
      <c r="N333" s="64" t="str">
        <f>IF('2.1 Data FSVA 2025 &amp; Bobot'!U333="","",IF('2.1 Data FSVA 2025 &amp; Bobot'!U333&lt;'2.4 Prioritas Individu'!AF$7,1,IF('2.1 Data FSVA 2025 &amp; Bobot'!U333&lt;'2.4 Prioritas Individu'!AF$8,2,IF('2.1 Data FSVA 2025 &amp; Bobot'!U333&lt;'2.4 Prioritas Individu'!AF$9,3,IF('2.1 Data FSVA 2025 &amp; Bobot'!U333&lt;'2.4 Prioritas Individu'!AF$10,4,IF('2.1 Data FSVA 2025 &amp; Bobot'!U333&lt;'2.4 Prioritas Individu'!AF$11,5,6))))))</f>
        <v/>
      </c>
      <c r="O333" s="64" t="str">
        <f>IF('2.1 Data FSVA 2025 &amp; Bobot'!W333="","",IF('2.1 Data FSVA 2025 &amp; Bobot'!W333&gt;='2.4 Prioritas Individu'!AG$7,1,IF('2.1 Data FSVA 2025 &amp; Bobot'!W333&gt;='2.4 Prioritas Individu'!AG$8,2,IF('2.1 Data FSVA 2025 &amp; Bobot'!W333&gt;='2.4 Prioritas Individu'!AG$9,3,IF('2.1 Data FSVA 2025 &amp; Bobot'!W333&gt;='2.4 Prioritas Individu'!AG$10,4,IF('2.1 Data FSVA 2025 &amp; Bobot'!W333&gt;='2.4 Prioritas Individu'!AG$11,5,6))))))</f>
        <v/>
      </c>
      <c r="P333" s="64" t="str">
        <f>IF('2.1 Data FSVA 2025 &amp; Bobot'!Y333="","",IF('2.1 Data FSVA 2025 &amp; Bobot'!Y333&lt;'2.4 Prioritas Individu'!AH$7,1,IF('2.1 Data FSVA 2025 &amp; Bobot'!Y333&lt;'2.4 Prioritas Individu'!AH$8,2,IF('2.1 Data FSVA 2025 &amp; Bobot'!Y333&lt;'2.4 Prioritas Individu'!AH$9,3,IF('2.1 Data FSVA 2025 &amp; Bobot'!Y333&lt;'2.4 Prioritas Individu'!AH$10,4,IF('2.1 Data FSVA 2025 &amp; Bobot'!Y333&lt;'2.4 Prioritas Individu'!AH$11,5,6))))))</f>
        <v/>
      </c>
      <c r="Q333" s="64" t="str">
        <f>IF('2.1 Data FSVA 2025 &amp; Bobot'!AA333="","",IF('2.1 Data FSVA 2025 &amp; Bobot'!AA333&lt;'2.4 Prioritas Individu'!AI$7,1,IF('2.1 Data FSVA 2025 &amp; Bobot'!AA333&lt;'2.4 Prioritas Individu'!AI$8,2,IF('2.1 Data FSVA 2025 &amp; Bobot'!AA333&lt;'2.4 Prioritas Individu'!AI$9,3,IF('2.1 Data FSVA 2025 &amp; Bobot'!AA333&lt;'2.4 Prioritas Individu'!AI$10,4,IF('2.1 Data FSVA 2025 &amp; Bobot'!AA333&lt;'2.4 Prioritas Individu'!AI$11,5,6))))))</f>
        <v/>
      </c>
      <c r="R333" s="64" t="str">
        <f>IF('2.1 Data FSVA 2025 &amp; Bobot'!AC333="","",IF('2.1 Data FSVA 2025 &amp; Bobot'!AC333&gt;='2.4 Prioritas Individu'!AJ$7,1,IF('2.1 Data FSVA 2025 &amp; Bobot'!AC333&gt;='2.4 Prioritas Individu'!AJ$8,2,IF('2.1 Data FSVA 2025 &amp; Bobot'!AC333&gt;='2.4 Prioritas Individu'!AJ$9,3,4))))</f>
        <v/>
      </c>
      <c r="S333" s="4" t="str">
        <f>'2.3 Indeks &amp; Cut off Komposit'!U337</f>
        <v>-</v>
      </c>
      <c r="T333" s="1" t="str">
        <f t="shared" si="10"/>
        <v>-</v>
      </c>
      <c r="U333" s="64" t="str">
        <f t="shared" si="11"/>
        <v>-</v>
      </c>
    </row>
    <row r="334" spans="1:21" x14ac:dyDescent="0.3">
      <c r="A334" s="1" t="str">
        <f>IF('2.1 Data FSVA 2025 &amp; Bobot'!A334="","",'2.1 Data FSVA 2025 &amp; Bobot'!A334)</f>
        <v/>
      </c>
      <c r="B334" s="2" t="str">
        <f>IF('2.1 Data FSVA 2025 &amp; Bobot'!B334="","",'2.1 Data FSVA 2025 &amp; Bobot'!B334)</f>
        <v/>
      </c>
      <c r="C334" s="1" t="str">
        <f>IF('2.1 Data FSVA 2025 &amp; Bobot'!C334="","",'2.1 Data FSVA 2025 &amp; Bobot'!C334)</f>
        <v/>
      </c>
      <c r="D334" s="1" t="str">
        <f>IF('2.1 Data FSVA 2025 &amp; Bobot'!D334="","",'2.1 Data FSVA 2025 &amp; Bobot'!D334)</f>
        <v/>
      </c>
      <c r="E334" s="1" t="str">
        <f>IF('2.1 Data FSVA 2025 &amp; Bobot'!E334="","",'2.1 Data FSVA 2025 &amp; Bobot'!E334)</f>
        <v/>
      </c>
      <c r="F334" s="2" t="str">
        <f>IF('2.1 Data FSVA 2025 &amp; Bobot'!F334="","",'2.1 Data FSVA 2025 &amp; Bobot'!F334)</f>
        <v/>
      </c>
      <c r="G334" s="64" t="str">
        <f>IF('2.1 Data FSVA 2025 &amp; Bobot'!G334="","",IF('2.1 Data FSVA 2025 &amp; Bobot'!G334&gt;='2.4 Prioritas Individu'!$Y$7,1,IF('2.1 Data FSVA 2025 &amp; Bobot'!G334&gt;='2.4 Prioritas Individu'!$Y$8,2,IF('2.1 Data FSVA 2025 &amp; Bobot'!G334&gt;='2.4 Prioritas Individu'!$Y$9,3,IF('2.1 Data FSVA 2025 &amp; Bobot'!G334&gt;='2.4 Prioritas Individu'!$Y$10,4,IF('2.1 Data FSVA 2025 &amp; Bobot'!G334&gt;='2.4 Prioritas Individu'!$Y$11,5,6))))))</f>
        <v/>
      </c>
      <c r="H334" s="64" t="str">
        <f>IF('2.1 Data FSVA 2025 &amp; Bobot'!I334="","",IF('2.1 Data FSVA 2025 &amp; Bobot'!I334&lt;'2.4 Prioritas Individu'!$Z$7,1,IF('2.1 Data FSVA 2025 &amp; Bobot'!I334&lt;'2.4 Prioritas Individu'!$Z$8,2,IF('2.1 Data FSVA 2025 &amp; Bobot'!I334&lt;'2.4 Prioritas Individu'!$Z$9,3,IF('2.1 Data FSVA 2025 &amp; Bobot'!I334&lt;'2.4 Prioritas Individu'!$Z$10,4,IF('2.1 Data FSVA 2025 &amp; Bobot'!I334&lt;'2.4 Prioritas Individu'!$Z$11,5,6))))))</f>
        <v/>
      </c>
      <c r="I334" s="64" t="str">
        <f>IF('2.1 Data FSVA 2025 &amp; Bobot'!K334="","",IF('2.1 Data FSVA 2025 &amp; Bobot'!K334&lt;'2.4 Prioritas Individu'!AA$7,1,IF('2.1 Data FSVA 2025 &amp; Bobot'!K334&lt;'2.4 Prioritas Individu'!AA$8,2,IF('2.1 Data FSVA 2025 &amp; Bobot'!K334&lt;'2.4 Prioritas Individu'!AA$9,3,IF('2.1 Data FSVA 2025 &amp; Bobot'!K334&lt;'2.4 Prioritas Individu'!AA$10,4,IF('2.1 Data FSVA 2025 &amp; Bobot'!K334&lt;'2.4 Prioritas Individu'!AA$11,5,6))))))</f>
        <v/>
      </c>
      <c r="J334" s="64" t="str">
        <f>IF('2.1 Data FSVA 2025 &amp; Bobot'!M334="","",IF('2.1 Data FSVA 2025 &amp; Bobot'!M334&lt;'2.4 Prioritas Individu'!AB$7,1,IF('2.1 Data FSVA 2025 &amp; Bobot'!M334&lt;'2.4 Prioritas Individu'!AB$8,2,IF('2.1 Data FSVA 2025 &amp; Bobot'!M334&lt;'2.4 Prioritas Individu'!AB$9,3,IF('2.1 Data FSVA 2025 &amp; Bobot'!M334&lt;'2.4 Prioritas Individu'!AB$10,4,IF('2.1 Data FSVA 2025 &amp; Bobot'!M334&lt;'2.4 Prioritas Individu'!AB$11,5,6))))))</f>
        <v/>
      </c>
      <c r="K334" s="64" t="str">
        <f>IF('2.1 Data FSVA 2025 &amp; Bobot'!O334="","",IF('2.1 Data FSVA 2025 &amp; Bobot'!O334&gt;='2.4 Prioritas Individu'!AC$7,1,IF('2.1 Data FSVA 2025 &amp; Bobot'!O334&gt;='2.4 Prioritas Individu'!AC$8,2,IF('2.1 Data FSVA 2025 &amp; Bobot'!O334&gt;='2.4 Prioritas Individu'!AC$9,3,IF('2.1 Data FSVA 2025 &amp; Bobot'!O334&gt;='2.4 Prioritas Individu'!AC$10,4,IF('2.1 Data FSVA 2025 &amp; Bobot'!O334&gt;='2.4 Prioritas Individu'!AC$11,5,6))))))</f>
        <v/>
      </c>
      <c r="L334" s="64" t="str">
        <f>IF('2.1 Data FSVA 2025 &amp; Bobot'!Q334="","",IF('2.1 Data FSVA 2025 &amp; Bobot'!Q334&gt;='2.4 Prioritas Individu'!AD$7,1,IF('2.1 Data FSVA 2025 &amp; Bobot'!Q334&gt;='2.4 Prioritas Individu'!AD$8,2,IF('2.1 Data FSVA 2025 &amp; Bobot'!Q334&gt;='2.4 Prioritas Individu'!AD$9,3,IF('2.1 Data FSVA 2025 &amp; Bobot'!Q334&gt;='2.4 Prioritas Individu'!AD$10,4,IF('2.1 Data FSVA 2025 &amp; Bobot'!Q334&gt;='2.4 Prioritas Individu'!AD$11,5,6))))))</f>
        <v/>
      </c>
      <c r="M334" s="64" t="str">
        <f>IF('2.1 Data FSVA 2025 &amp; Bobot'!S334="","",IF('2.1 Data FSVA 2025 &amp; Bobot'!S334&gt;='2.4 Prioritas Individu'!AE$7,1,IF('2.1 Data FSVA 2025 &amp; Bobot'!S334&gt;='2.4 Prioritas Individu'!AE$8,2,IF('2.1 Data FSVA 2025 &amp; Bobot'!S334&gt;='2.4 Prioritas Individu'!AE$9,3,IF('2.1 Data FSVA 2025 &amp; Bobot'!S334&gt;='2.4 Prioritas Individu'!AE$10,4,IF('2.1 Data FSVA 2025 &amp; Bobot'!S334&gt;='2.4 Prioritas Individu'!AE$11,5,6))))))</f>
        <v/>
      </c>
      <c r="N334" s="64" t="str">
        <f>IF('2.1 Data FSVA 2025 &amp; Bobot'!U334="","",IF('2.1 Data FSVA 2025 &amp; Bobot'!U334&lt;'2.4 Prioritas Individu'!AF$7,1,IF('2.1 Data FSVA 2025 &amp; Bobot'!U334&lt;'2.4 Prioritas Individu'!AF$8,2,IF('2.1 Data FSVA 2025 &amp; Bobot'!U334&lt;'2.4 Prioritas Individu'!AF$9,3,IF('2.1 Data FSVA 2025 &amp; Bobot'!U334&lt;'2.4 Prioritas Individu'!AF$10,4,IF('2.1 Data FSVA 2025 &amp; Bobot'!U334&lt;'2.4 Prioritas Individu'!AF$11,5,6))))))</f>
        <v/>
      </c>
      <c r="O334" s="64" t="str">
        <f>IF('2.1 Data FSVA 2025 &amp; Bobot'!W334="","",IF('2.1 Data FSVA 2025 &amp; Bobot'!W334&gt;='2.4 Prioritas Individu'!AG$7,1,IF('2.1 Data FSVA 2025 &amp; Bobot'!W334&gt;='2.4 Prioritas Individu'!AG$8,2,IF('2.1 Data FSVA 2025 &amp; Bobot'!W334&gt;='2.4 Prioritas Individu'!AG$9,3,IF('2.1 Data FSVA 2025 &amp; Bobot'!W334&gt;='2.4 Prioritas Individu'!AG$10,4,IF('2.1 Data FSVA 2025 &amp; Bobot'!W334&gt;='2.4 Prioritas Individu'!AG$11,5,6))))))</f>
        <v/>
      </c>
      <c r="P334" s="64" t="str">
        <f>IF('2.1 Data FSVA 2025 &amp; Bobot'!Y334="","",IF('2.1 Data FSVA 2025 &amp; Bobot'!Y334&lt;'2.4 Prioritas Individu'!AH$7,1,IF('2.1 Data FSVA 2025 &amp; Bobot'!Y334&lt;'2.4 Prioritas Individu'!AH$8,2,IF('2.1 Data FSVA 2025 &amp; Bobot'!Y334&lt;'2.4 Prioritas Individu'!AH$9,3,IF('2.1 Data FSVA 2025 &amp; Bobot'!Y334&lt;'2.4 Prioritas Individu'!AH$10,4,IF('2.1 Data FSVA 2025 &amp; Bobot'!Y334&lt;'2.4 Prioritas Individu'!AH$11,5,6))))))</f>
        <v/>
      </c>
      <c r="Q334" s="64" t="str">
        <f>IF('2.1 Data FSVA 2025 &amp; Bobot'!AA334="","",IF('2.1 Data FSVA 2025 &amp; Bobot'!AA334&lt;'2.4 Prioritas Individu'!AI$7,1,IF('2.1 Data FSVA 2025 &amp; Bobot'!AA334&lt;'2.4 Prioritas Individu'!AI$8,2,IF('2.1 Data FSVA 2025 &amp; Bobot'!AA334&lt;'2.4 Prioritas Individu'!AI$9,3,IF('2.1 Data FSVA 2025 &amp; Bobot'!AA334&lt;'2.4 Prioritas Individu'!AI$10,4,IF('2.1 Data FSVA 2025 &amp; Bobot'!AA334&lt;'2.4 Prioritas Individu'!AI$11,5,6))))))</f>
        <v/>
      </c>
      <c r="R334" s="64" t="str">
        <f>IF('2.1 Data FSVA 2025 &amp; Bobot'!AC334="","",IF('2.1 Data FSVA 2025 &amp; Bobot'!AC334&gt;='2.4 Prioritas Individu'!AJ$7,1,IF('2.1 Data FSVA 2025 &amp; Bobot'!AC334&gt;='2.4 Prioritas Individu'!AJ$8,2,IF('2.1 Data FSVA 2025 &amp; Bobot'!AC334&gt;='2.4 Prioritas Individu'!AJ$9,3,4))))</f>
        <v/>
      </c>
      <c r="S334" s="4" t="str">
        <f>'2.3 Indeks &amp; Cut off Komposit'!U338</f>
        <v>-</v>
      </c>
      <c r="T334" s="1" t="str">
        <f t="shared" si="10"/>
        <v>-</v>
      </c>
      <c r="U334" s="64" t="str">
        <f t="shared" si="11"/>
        <v>-</v>
      </c>
    </row>
    <row r="335" spans="1:21" x14ac:dyDescent="0.3">
      <c r="A335" s="1" t="str">
        <f>IF('2.1 Data FSVA 2025 &amp; Bobot'!A335="","",'2.1 Data FSVA 2025 &amp; Bobot'!A335)</f>
        <v/>
      </c>
      <c r="B335" s="2" t="str">
        <f>IF('2.1 Data FSVA 2025 &amp; Bobot'!B335="","",'2.1 Data FSVA 2025 &amp; Bobot'!B335)</f>
        <v/>
      </c>
      <c r="C335" s="1" t="str">
        <f>IF('2.1 Data FSVA 2025 &amp; Bobot'!C335="","",'2.1 Data FSVA 2025 &amp; Bobot'!C335)</f>
        <v/>
      </c>
      <c r="D335" s="1" t="str">
        <f>IF('2.1 Data FSVA 2025 &amp; Bobot'!D335="","",'2.1 Data FSVA 2025 &amp; Bobot'!D335)</f>
        <v/>
      </c>
      <c r="E335" s="1" t="str">
        <f>IF('2.1 Data FSVA 2025 &amp; Bobot'!E335="","",'2.1 Data FSVA 2025 &amp; Bobot'!E335)</f>
        <v/>
      </c>
      <c r="F335" s="2" t="str">
        <f>IF('2.1 Data FSVA 2025 &amp; Bobot'!F335="","",'2.1 Data FSVA 2025 &amp; Bobot'!F335)</f>
        <v/>
      </c>
      <c r="G335" s="64" t="str">
        <f>IF('2.1 Data FSVA 2025 &amp; Bobot'!G335="","",IF('2.1 Data FSVA 2025 &amp; Bobot'!G335&gt;='2.4 Prioritas Individu'!$Y$7,1,IF('2.1 Data FSVA 2025 &amp; Bobot'!G335&gt;='2.4 Prioritas Individu'!$Y$8,2,IF('2.1 Data FSVA 2025 &amp; Bobot'!G335&gt;='2.4 Prioritas Individu'!$Y$9,3,IF('2.1 Data FSVA 2025 &amp; Bobot'!G335&gt;='2.4 Prioritas Individu'!$Y$10,4,IF('2.1 Data FSVA 2025 &amp; Bobot'!G335&gt;='2.4 Prioritas Individu'!$Y$11,5,6))))))</f>
        <v/>
      </c>
      <c r="H335" s="64" t="str">
        <f>IF('2.1 Data FSVA 2025 &amp; Bobot'!I335="","",IF('2.1 Data FSVA 2025 &amp; Bobot'!I335&lt;'2.4 Prioritas Individu'!$Z$7,1,IF('2.1 Data FSVA 2025 &amp; Bobot'!I335&lt;'2.4 Prioritas Individu'!$Z$8,2,IF('2.1 Data FSVA 2025 &amp; Bobot'!I335&lt;'2.4 Prioritas Individu'!$Z$9,3,IF('2.1 Data FSVA 2025 &amp; Bobot'!I335&lt;'2.4 Prioritas Individu'!$Z$10,4,IF('2.1 Data FSVA 2025 &amp; Bobot'!I335&lt;'2.4 Prioritas Individu'!$Z$11,5,6))))))</f>
        <v/>
      </c>
      <c r="I335" s="64" t="str">
        <f>IF('2.1 Data FSVA 2025 &amp; Bobot'!K335="","",IF('2.1 Data FSVA 2025 &amp; Bobot'!K335&lt;'2.4 Prioritas Individu'!AA$7,1,IF('2.1 Data FSVA 2025 &amp; Bobot'!K335&lt;'2.4 Prioritas Individu'!AA$8,2,IF('2.1 Data FSVA 2025 &amp; Bobot'!K335&lt;'2.4 Prioritas Individu'!AA$9,3,IF('2.1 Data FSVA 2025 &amp; Bobot'!K335&lt;'2.4 Prioritas Individu'!AA$10,4,IF('2.1 Data FSVA 2025 &amp; Bobot'!K335&lt;'2.4 Prioritas Individu'!AA$11,5,6))))))</f>
        <v/>
      </c>
      <c r="J335" s="64" t="str">
        <f>IF('2.1 Data FSVA 2025 &amp; Bobot'!M335="","",IF('2.1 Data FSVA 2025 &amp; Bobot'!M335&lt;'2.4 Prioritas Individu'!AB$7,1,IF('2.1 Data FSVA 2025 &amp; Bobot'!M335&lt;'2.4 Prioritas Individu'!AB$8,2,IF('2.1 Data FSVA 2025 &amp; Bobot'!M335&lt;'2.4 Prioritas Individu'!AB$9,3,IF('2.1 Data FSVA 2025 &amp; Bobot'!M335&lt;'2.4 Prioritas Individu'!AB$10,4,IF('2.1 Data FSVA 2025 &amp; Bobot'!M335&lt;'2.4 Prioritas Individu'!AB$11,5,6))))))</f>
        <v/>
      </c>
      <c r="K335" s="64" t="str">
        <f>IF('2.1 Data FSVA 2025 &amp; Bobot'!O335="","",IF('2.1 Data FSVA 2025 &amp; Bobot'!O335&gt;='2.4 Prioritas Individu'!AC$7,1,IF('2.1 Data FSVA 2025 &amp; Bobot'!O335&gt;='2.4 Prioritas Individu'!AC$8,2,IF('2.1 Data FSVA 2025 &amp; Bobot'!O335&gt;='2.4 Prioritas Individu'!AC$9,3,IF('2.1 Data FSVA 2025 &amp; Bobot'!O335&gt;='2.4 Prioritas Individu'!AC$10,4,IF('2.1 Data FSVA 2025 &amp; Bobot'!O335&gt;='2.4 Prioritas Individu'!AC$11,5,6))))))</f>
        <v/>
      </c>
      <c r="L335" s="64" t="str">
        <f>IF('2.1 Data FSVA 2025 &amp; Bobot'!Q335="","",IF('2.1 Data FSVA 2025 &amp; Bobot'!Q335&gt;='2.4 Prioritas Individu'!AD$7,1,IF('2.1 Data FSVA 2025 &amp; Bobot'!Q335&gt;='2.4 Prioritas Individu'!AD$8,2,IF('2.1 Data FSVA 2025 &amp; Bobot'!Q335&gt;='2.4 Prioritas Individu'!AD$9,3,IF('2.1 Data FSVA 2025 &amp; Bobot'!Q335&gt;='2.4 Prioritas Individu'!AD$10,4,IF('2.1 Data FSVA 2025 &amp; Bobot'!Q335&gt;='2.4 Prioritas Individu'!AD$11,5,6))))))</f>
        <v/>
      </c>
      <c r="M335" s="64" t="str">
        <f>IF('2.1 Data FSVA 2025 &amp; Bobot'!S335="","",IF('2.1 Data FSVA 2025 &amp; Bobot'!S335&gt;='2.4 Prioritas Individu'!AE$7,1,IF('2.1 Data FSVA 2025 &amp; Bobot'!S335&gt;='2.4 Prioritas Individu'!AE$8,2,IF('2.1 Data FSVA 2025 &amp; Bobot'!S335&gt;='2.4 Prioritas Individu'!AE$9,3,IF('2.1 Data FSVA 2025 &amp; Bobot'!S335&gt;='2.4 Prioritas Individu'!AE$10,4,IF('2.1 Data FSVA 2025 &amp; Bobot'!S335&gt;='2.4 Prioritas Individu'!AE$11,5,6))))))</f>
        <v/>
      </c>
      <c r="N335" s="64" t="str">
        <f>IF('2.1 Data FSVA 2025 &amp; Bobot'!U335="","",IF('2.1 Data FSVA 2025 &amp; Bobot'!U335&lt;'2.4 Prioritas Individu'!AF$7,1,IF('2.1 Data FSVA 2025 &amp; Bobot'!U335&lt;'2.4 Prioritas Individu'!AF$8,2,IF('2.1 Data FSVA 2025 &amp; Bobot'!U335&lt;'2.4 Prioritas Individu'!AF$9,3,IF('2.1 Data FSVA 2025 &amp; Bobot'!U335&lt;'2.4 Prioritas Individu'!AF$10,4,IF('2.1 Data FSVA 2025 &amp; Bobot'!U335&lt;'2.4 Prioritas Individu'!AF$11,5,6))))))</f>
        <v/>
      </c>
      <c r="O335" s="64" t="str">
        <f>IF('2.1 Data FSVA 2025 &amp; Bobot'!W335="","",IF('2.1 Data FSVA 2025 &amp; Bobot'!W335&gt;='2.4 Prioritas Individu'!AG$7,1,IF('2.1 Data FSVA 2025 &amp; Bobot'!W335&gt;='2.4 Prioritas Individu'!AG$8,2,IF('2.1 Data FSVA 2025 &amp; Bobot'!W335&gt;='2.4 Prioritas Individu'!AG$9,3,IF('2.1 Data FSVA 2025 &amp; Bobot'!W335&gt;='2.4 Prioritas Individu'!AG$10,4,IF('2.1 Data FSVA 2025 &amp; Bobot'!W335&gt;='2.4 Prioritas Individu'!AG$11,5,6))))))</f>
        <v/>
      </c>
      <c r="P335" s="64" t="str">
        <f>IF('2.1 Data FSVA 2025 &amp; Bobot'!Y335="","",IF('2.1 Data FSVA 2025 &amp; Bobot'!Y335&lt;'2.4 Prioritas Individu'!AH$7,1,IF('2.1 Data FSVA 2025 &amp; Bobot'!Y335&lt;'2.4 Prioritas Individu'!AH$8,2,IF('2.1 Data FSVA 2025 &amp; Bobot'!Y335&lt;'2.4 Prioritas Individu'!AH$9,3,IF('2.1 Data FSVA 2025 &amp; Bobot'!Y335&lt;'2.4 Prioritas Individu'!AH$10,4,IF('2.1 Data FSVA 2025 &amp; Bobot'!Y335&lt;'2.4 Prioritas Individu'!AH$11,5,6))))))</f>
        <v/>
      </c>
      <c r="Q335" s="64" t="str">
        <f>IF('2.1 Data FSVA 2025 &amp; Bobot'!AA335="","",IF('2.1 Data FSVA 2025 &amp; Bobot'!AA335&lt;'2.4 Prioritas Individu'!AI$7,1,IF('2.1 Data FSVA 2025 &amp; Bobot'!AA335&lt;'2.4 Prioritas Individu'!AI$8,2,IF('2.1 Data FSVA 2025 &amp; Bobot'!AA335&lt;'2.4 Prioritas Individu'!AI$9,3,IF('2.1 Data FSVA 2025 &amp; Bobot'!AA335&lt;'2.4 Prioritas Individu'!AI$10,4,IF('2.1 Data FSVA 2025 &amp; Bobot'!AA335&lt;'2.4 Prioritas Individu'!AI$11,5,6))))))</f>
        <v/>
      </c>
      <c r="R335" s="64" t="str">
        <f>IF('2.1 Data FSVA 2025 &amp; Bobot'!AC335="","",IF('2.1 Data FSVA 2025 &amp; Bobot'!AC335&gt;='2.4 Prioritas Individu'!AJ$7,1,IF('2.1 Data FSVA 2025 &amp; Bobot'!AC335&gt;='2.4 Prioritas Individu'!AJ$8,2,IF('2.1 Data FSVA 2025 &amp; Bobot'!AC335&gt;='2.4 Prioritas Individu'!AJ$9,3,4))))</f>
        <v/>
      </c>
      <c r="S335" s="4" t="str">
        <f>'2.3 Indeks &amp; Cut off Komposit'!U339</f>
        <v>-</v>
      </c>
      <c r="T335" s="1" t="str">
        <f t="shared" si="10"/>
        <v>-</v>
      </c>
      <c r="U335" s="64" t="str">
        <f t="shared" si="11"/>
        <v>-</v>
      </c>
    </row>
    <row r="336" spans="1:21" x14ac:dyDescent="0.3">
      <c r="A336" s="1" t="str">
        <f>IF('2.1 Data FSVA 2025 &amp; Bobot'!A336="","",'2.1 Data FSVA 2025 &amp; Bobot'!A336)</f>
        <v/>
      </c>
      <c r="B336" s="2" t="str">
        <f>IF('2.1 Data FSVA 2025 &amp; Bobot'!B336="","",'2.1 Data FSVA 2025 &amp; Bobot'!B336)</f>
        <v/>
      </c>
      <c r="C336" s="1" t="str">
        <f>IF('2.1 Data FSVA 2025 &amp; Bobot'!C336="","",'2.1 Data FSVA 2025 &amp; Bobot'!C336)</f>
        <v/>
      </c>
      <c r="D336" s="1" t="str">
        <f>IF('2.1 Data FSVA 2025 &amp; Bobot'!D336="","",'2.1 Data FSVA 2025 &amp; Bobot'!D336)</f>
        <v/>
      </c>
      <c r="E336" s="1" t="str">
        <f>IF('2.1 Data FSVA 2025 &amp; Bobot'!E336="","",'2.1 Data FSVA 2025 &amp; Bobot'!E336)</f>
        <v/>
      </c>
      <c r="F336" s="2" t="str">
        <f>IF('2.1 Data FSVA 2025 &amp; Bobot'!F336="","",'2.1 Data FSVA 2025 &amp; Bobot'!F336)</f>
        <v/>
      </c>
      <c r="G336" s="64" t="str">
        <f>IF('2.1 Data FSVA 2025 &amp; Bobot'!G336="","",IF('2.1 Data FSVA 2025 &amp; Bobot'!G336&gt;='2.4 Prioritas Individu'!$Y$7,1,IF('2.1 Data FSVA 2025 &amp; Bobot'!G336&gt;='2.4 Prioritas Individu'!$Y$8,2,IF('2.1 Data FSVA 2025 &amp; Bobot'!G336&gt;='2.4 Prioritas Individu'!$Y$9,3,IF('2.1 Data FSVA 2025 &amp; Bobot'!G336&gt;='2.4 Prioritas Individu'!$Y$10,4,IF('2.1 Data FSVA 2025 &amp; Bobot'!G336&gt;='2.4 Prioritas Individu'!$Y$11,5,6))))))</f>
        <v/>
      </c>
      <c r="H336" s="64" t="str">
        <f>IF('2.1 Data FSVA 2025 &amp; Bobot'!I336="","",IF('2.1 Data FSVA 2025 &amp; Bobot'!I336&lt;'2.4 Prioritas Individu'!$Z$7,1,IF('2.1 Data FSVA 2025 &amp; Bobot'!I336&lt;'2.4 Prioritas Individu'!$Z$8,2,IF('2.1 Data FSVA 2025 &amp; Bobot'!I336&lt;'2.4 Prioritas Individu'!$Z$9,3,IF('2.1 Data FSVA 2025 &amp; Bobot'!I336&lt;'2.4 Prioritas Individu'!$Z$10,4,IF('2.1 Data FSVA 2025 &amp; Bobot'!I336&lt;'2.4 Prioritas Individu'!$Z$11,5,6))))))</f>
        <v/>
      </c>
      <c r="I336" s="64" t="str">
        <f>IF('2.1 Data FSVA 2025 &amp; Bobot'!K336="","",IF('2.1 Data FSVA 2025 &amp; Bobot'!K336&lt;'2.4 Prioritas Individu'!AA$7,1,IF('2.1 Data FSVA 2025 &amp; Bobot'!K336&lt;'2.4 Prioritas Individu'!AA$8,2,IF('2.1 Data FSVA 2025 &amp; Bobot'!K336&lt;'2.4 Prioritas Individu'!AA$9,3,IF('2.1 Data FSVA 2025 &amp; Bobot'!K336&lt;'2.4 Prioritas Individu'!AA$10,4,IF('2.1 Data FSVA 2025 &amp; Bobot'!K336&lt;'2.4 Prioritas Individu'!AA$11,5,6))))))</f>
        <v/>
      </c>
      <c r="J336" s="64" t="str">
        <f>IF('2.1 Data FSVA 2025 &amp; Bobot'!M336="","",IF('2.1 Data FSVA 2025 &amp; Bobot'!M336&lt;'2.4 Prioritas Individu'!AB$7,1,IF('2.1 Data FSVA 2025 &amp; Bobot'!M336&lt;'2.4 Prioritas Individu'!AB$8,2,IF('2.1 Data FSVA 2025 &amp; Bobot'!M336&lt;'2.4 Prioritas Individu'!AB$9,3,IF('2.1 Data FSVA 2025 &amp; Bobot'!M336&lt;'2.4 Prioritas Individu'!AB$10,4,IF('2.1 Data FSVA 2025 &amp; Bobot'!M336&lt;'2.4 Prioritas Individu'!AB$11,5,6))))))</f>
        <v/>
      </c>
      <c r="K336" s="64" t="str">
        <f>IF('2.1 Data FSVA 2025 &amp; Bobot'!O336="","",IF('2.1 Data FSVA 2025 &amp; Bobot'!O336&gt;='2.4 Prioritas Individu'!AC$7,1,IF('2.1 Data FSVA 2025 &amp; Bobot'!O336&gt;='2.4 Prioritas Individu'!AC$8,2,IF('2.1 Data FSVA 2025 &amp; Bobot'!O336&gt;='2.4 Prioritas Individu'!AC$9,3,IF('2.1 Data FSVA 2025 &amp; Bobot'!O336&gt;='2.4 Prioritas Individu'!AC$10,4,IF('2.1 Data FSVA 2025 &amp; Bobot'!O336&gt;='2.4 Prioritas Individu'!AC$11,5,6))))))</f>
        <v/>
      </c>
      <c r="L336" s="64" t="str">
        <f>IF('2.1 Data FSVA 2025 &amp; Bobot'!Q336="","",IF('2.1 Data FSVA 2025 &amp; Bobot'!Q336&gt;='2.4 Prioritas Individu'!AD$7,1,IF('2.1 Data FSVA 2025 &amp; Bobot'!Q336&gt;='2.4 Prioritas Individu'!AD$8,2,IF('2.1 Data FSVA 2025 &amp; Bobot'!Q336&gt;='2.4 Prioritas Individu'!AD$9,3,IF('2.1 Data FSVA 2025 &amp; Bobot'!Q336&gt;='2.4 Prioritas Individu'!AD$10,4,IF('2.1 Data FSVA 2025 &amp; Bobot'!Q336&gt;='2.4 Prioritas Individu'!AD$11,5,6))))))</f>
        <v/>
      </c>
      <c r="M336" s="64" t="str">
        <f>IF('2.1 Data FSVA 2025 &amp; Bobot'!S336="","",IF('2.1 Data FSVA 2025 &amp; Bobot'!S336&gt;='2.4 Prioritas Individu'!AE$7,1,IF('2.1 Data FSVA 2025 &amp; Bobot'!S336&gt;='2.4 Prioritas Individu'!AE$8,2,IF('2.1 Data FSVA 2025 &amp; Bobot'!S336&gt;='2.4 Prioritas Individu'!AE$9,3,IF('2.1 Data FSVA 2025 &amp; Bobot'!S336&gt;='2.4 Prioritas Individu'!AE$10,4,IF('2.1 Data FSVA 2025 &amp; Bobot'!S336&gt;='2.4 Prioritas Individu'!AE$11,5,6))))))</f>
        <v/>
      </c>
      <c r="N336" s="64" t="str">
        <f>IF('2.1 Data FSVA 2025 &amp; Bobot'!U336="","",IF('2.1 Data FSVA 2025 &amp; Bobot'!U336&lt;'2.4 Prioritas Individu'!AF$7,1,IF('2.1 Data FSVA 2025 &amp; Bobot'!U336&lt;'2.4 Prioritas Individu'!AF$8,2,IF('2.1 Data FSVA 2025 &amp; Bobot'!U336&lt;'2.4 Prioritas Individu'!AF$9,3,IF('2.1 Data FSVA 2025 &amp; Bobot'!U336&lt;'2.4 Prioritas Individu'!AF$10,4,IF('2.1 Data FSVA 2025 &amp; Bobot'!U336&lt;'2.4 Prioritas Individu'!AF$11,5,6))))))</f>
        <v/>
      </c>
      <c r="O336" s="64" t="str">
        <f>IF('2.1 Data FSVA 2025 &amp; Bobot'!W336="","",IF('2.1 Data FSVA 2025 &amp; Bobot'!W336&gt;='2.4 Prioritas Individu'!AG$7,1,IF('2.1 Data FSVA 2025 &amp; Bobot'!W336&gt;='2.4 Prioritas Individu'!AG$8,2,IF('2.1 Data FSVA 2025 &amp; Bobot'!W336&gt;='2.4 Prioritas Individu'!AG$9,3,IF('2.1 Data FSVA 2025 &amp; Bobot'!W336&gt;='2.4 Prioritas Individu'!AG$10,4,IF('2.1 Data FSVA 2025 &amp; Bobot'!W336&gt;='2.4 Prioritas Individu'!AG$11,5,6))))))</f>
        <v/>
      </c>
      <c r="P336" s="64" t="str">
        <f>IF('2.1 Data FSVA 2025 &amp; Bobot'!Y336="","",IF('2.1 Data FSVA 2025 &amp; Bobot'!Y336&lt;'2.4 Prioritas Individu'!AH$7,1,IF('2.1 Data FSVA 2025 &amp; Bobot'!Y336&lt;'2.4 Prioritas Individu'!AH$8,2,IF('2.1 Data FSVA 2025 &amp; Bobot'!Y336&lt;'2.4 Prioritas Individu'!AH$9,3,IF('2.1 Data FSVA 2025 &amp; Bobot'!Y336&lt;'2.4 Prioritas Individu'!AH$10,4,IF('2.1 Data FSVA 2025 &amp; Bobot'!Y336&lt;'2.4 Prioritas Individu'!AH$11,5,6))))))</f>
        <v/>
      </c>
      <c r="Q336" s="64" t="str">
        <f>IF('2.1 Data FSVA 2025 &amp; Bobot'!AA336="","",IF('2.1 Data FSVA 2025 &amp; Bobot'!AA336&lt;'2.4 Prioritas Individu'!AI$7,1,IF('2.1 Data FSVA 2025 &amp; Bobot'!AA336&lt;'2.4 Prioritas Individu'!AI$8,2,IF('2.1 Data FSVA 2025 &amp; Bobot'!AA336&lt;'2.4 Prioritas Individu'!AI$9,3,IF('2.1 Data FSVA 2025 &amp; Bobot'!AA336&lt;'2.4 Prioritas Individu'!AI$10,4,IF('2.1 Data FSVA 2025 &amp; Bobot'!AA336&lt;'2.4 Prioritas Individu'!AI$11,5,6))))))</f>
        <v/>
      </c>
      <c r="R336" s="64" t="str">
        <f>IF('2.1 Data FSVA 2025 &amp; Bobot'!AC336="","",IF('2.1 Data FSVA 2025 &amp; Bobot'!AC336&gt;='2.4 Prioritas Individu'!AJ$7,1,IF('2.1 Data FSVA 2025 &amp; Bobot'!AC336&gt;='2.4 Prioritas Individu'!AJ$8,2,IF('2.1 Data FSVA 2025 &amp; Bobot'!AC336&gt;='2.4 Prioritas Individu'!AJ$9,3,4))))</f>
        <v/>
      </c>
      <c r="S336" s="4" t="str">
        <f>'2.3 Indeks &amp; Cut off Komposit'!U340</f>
        <v>-</v>
      </c>
      <c r="T336" s="1" t="str">
        <f t="shared" si="10"/>
        <v>-</v>
      </c>
      <c r="U336" s="64" t="str">
        <f t="shared" si="11"/>
        <v>-</v>
      </c>
    </row>
    <row r="337" spans="1:21" x14ac:dyDescent="0.3">
      <c r="A337" s="1" t="str">
        <f>IF('2.1 Data FSVA 2025 &amp; Bobot'!A337="","",'2.1 Data FSVA 2025 &amp; Bobot'!A337)</f>
        <v/>
      </c>
      <c r="B337" s="2" t="str">
        <f>IF('2.1 Data FSVA 2025 &amp; Bobot'!B337="","",'2.1 Data FSVA 2025 &amp; Bobot'!B337)</f>
        <v/>
      </c>
      <c r="C337" s="1" t="str">
        <f>IF('2.1 Data FSVA 2025 &amp; Bobot'!C337="","",'2.1 Data FSVA 2025 &amp; Bobot'!C337)</f>
        <v/>
      </c>
      <c r="D337" s="1" t="str">
        <f>IF('2.1 Data FSVA 2025 &amp; Bobot'!D337="","",'2.1 Data FSVA 2025 &amp; Bobot'!D337)</f>
        <v/>
      </c>
      <c r="E337" s="1" t="str">
        <f>IF('2.1 Data FSVA 2025 &amp; Bobot'!E337="","",'2.1 Data FSVA 2025 &amp; Bobot'!E337)</f>
        <v/>
      </c>
      <c r="F337" s="2" t="str">
        <f>IF('2.1 Data FSVA 2025 &amp; Bobot'!F337="","",'2.1 Data FSVA 2025 &amp; Bobot'!F337)</f>
        <v/>
      </c>
      <c r="G337" s="64" t="str">
        <f>IF('2.1 Data FSVA 2025 &amp; Bobot'!G337="","",IF('2.1 Data FSVA 2025 &amp; Bobot'!G337&gt;='2.4 Prioritas Individu'!$Y$7,1,IF('2.1 Data FSVA 2025 &amp; Bobot'!G337&gt;='2.4 Prioritas Individu'!$Y$8,2,IF('2.1 Data FSVA 2025 &amp; Bobot'!G337&gt;='2.4 Prioritas Individu'!$Y$9,3,IF('2.1 Data FSVA 2025 &amp; Bobot'!G337&gt;='2.4 Prioritas Individu'!$Y$10,4,IF('2.1 Data FSVA 2025 &amp; Bobot'!G337&gt;='2.4 Prioritas Individu'!$Y$11,5,6))))))</f>
        <v/>
      </c>
      <c r="H337" s="64" t="str">
        <f>IF('2.1 Data FSVA 2025 &amp; Bobot'!I337="","",IF('2.1 Data FSVA 2025 &amp; Bobot'!I337&lt;'2.4 Prioritas Individu'!$Z$7,1,IF('2.1 Data FSVA 2025 &amp; Bobot'!I337&lt;'2.4 Prioritas Individu'!$Z$8,2,IF('2.1 Data FSVA 2025 &amp; Bobot'!I337&lt;'2.4 Prioritas Individu'!$Z$9,3,IF('2.1 Data FSVA 2025 &amp; Bobot'!I337&lt;'2.4 Prioritas Individu'!$Z$10,4,IF('2.1 Data FSVA 2025 &amp; Bobot'!I337&lt;'2.4 Prioritas Individu'!$Z$11,5,6))))))</f>
        <v/>
      </c>
      <c r="I337" s="64" t="str">
        <f>IF('2.1 Data FSVA 2025 &amp; Bobot'!K337="","",IF('2.1 Data FSVA 2025 &amp; Bobot'!K337&lt;'2.4 Prioritas Individu'!AA$7,1,IF('2.1 Data FSVA 2025 &amp; Bobot'!K337&lt;'2.4 Prioritas Individu'!AA$8,2,IF('2.1 Data FSVA 2025 &amp; Bobot'!K337&lt;'2.4 Prioritas Individu'!AA$9,3,IF('2.1 Data FSVA 2025 &amp; Bobot'!K337&lt;'2.4 Prioritas Individu'!AA$10,4,IF('2.1 Data FSVA 2025 &amp; Bobot'!K337&lt;'2.4 Prioritas Individu'!AA$11,5,6))))))</f>
        <v/>
      </c>
      <c r="J337" s="64" t="str">
        <f>IF('2.1 Data FSVA 2025 &amp; Bobot'!M337="","",IF('2.1 Data FSVA 2025 &amp; Bobot'!M337&lt;'2.4 Prioritas Individu'!AB$7,1,IF('2.1 Data FSVA 2025 &amp; Bobot'!M337&lt;'2.4 Prioritas Individu'!AB$8,2,IF('2.1 Data FSVA 2025 &amp; Bobot'!M337&lt;'2.4 Prioritas Individu'!AB$9,3,IF('2.1 Data FSVA 2025 &amp; Bobot'!M337&lt;'2.4 Prioritas Individu'!AB$10,4,IF('2.1 Data FSVA 2025 &amp; Bobot'!M337&lt;'2.4 Prioritas Individu'!AB$11,5,6))))))</f>
        <v/>
      </c>
      <c r="K337" s="64" t="str">
        <f>IF('2.1 Data FSVA 2025 &amp; Bobot'!O337="","",IF('2.1 Data FSVA 2025 &amp; Bobot'!O337&gt;='2.4 Prioritas Individu'!AC$7,1,IF('2.1 Data FSVA 2025 &amp; Bobot'!O337&gt;='2.4 Prioritas Individu'!AC$8,2,IF('2.1 Data FSVA 2025 &amp; Bobot'!O337&gt;='2.4 Prioritas Individu'!AC$9,3,IF('2.1 Data FSVA 2025 &amp; Bobot'!O337&gt;='2.4 Prioritas Individu'!AC$10,4,IF('2.1 Data FSVA 2025 &amp; Bobot'!O337&gt;='2.4 Prioritas Individu'!AC$11,5,6))))))</f>
        <v/>
      </c>
      <c r="L337" s="64" t="str">
        <f>IF('2.1 Data FSVA 2025 &amp; Bobot'!Q337="","",IF('2.1 Data FSVA 2025 &amp; Bobot'!Q337&gt;='2.4 Prioritas Individu'!AD$7,1,IF('2.1 Data FSVA 2025 &amp; Bobot'!Q337&gt;='2.4 Prioritas Individu'!AD$8,2,IF('2.1 Data FSVA 2025 &amp; Bobot'!Q337&gt;='2.4 Prioritas Individu'!AD$9,3,IF('2.1 Data FSVA 2025 &amp; Bobot'!Q337&gt;='2.4 Prioritas Individu'!AD$10,4,IF('2.1 Data FSVA 2025 &amp; Bobot'!Q337&gt;='2.4 Prioritas Individu'!AD$11,5,6))))))</f>
        <v/>
      </c>
      <c r="M337" s="64" t="str">
        <f>IF('2.1 Data FSVA 2025 &amp; Bobot'!S337="","",IF('2.1 Data FSVA 2025 &amp; Bobot'!S337&gt;='2.4 Prioritas Individu'!AE$7,1,IF('2.1 Data FSVA 2025 &amp; Bobot'!S337&gt;='2.4 Prioritas Individu'!AE$8,2,IF('2.1 Data FSVA 2025 &amp; Bobot'!S337&gt;='2.4 Prioritas Individu'!AE$9,3,IF('2.1 Data FSVA 2025 &amp; Bobot'!S337&gt;='2.4 Prioritas Individu'!AE$10,4,IF('2.1 Data FSVA 2025 &amp; Bobot'!S337&gt;='2.4 Prioritas Individu'!AE$11,5,6))))))</f>
        <v/>
      </c>
      <c r="N337" s="64" t="str">
        <f>IF('2.1 Data FSVA 2025 &amp; Bobot'!U337="","",IF('2.1 Data FSVA 2025 &amp; Bobot'!U337&lt;'2.4 Prioritas Individu'!AF$7,1,IF('2.1 Data FSVA 2025 &amp; Bobot'!U337&lt;'2.4 Prioritas Individu'!AF$8,2,IF('2.1 Data FSVA 2025 &amp; Bobot'!U337&lt;'2.4 Prioritas Individu'!AF$9,3,IF('2.1 Data FSVA 2025 &amp; Bobot'!U337&lt;'2.4 Prioritas Individu'!AF$10,4,IF('2.1 Data FSVA 2025 &amp; Bobot'!U337&lt;'2.4 Prioritas Individu'!AF$11,5,6))))))</f>
        <v/>
      </c>
      <c r="O337" s="64" t="str">
        <f>IF('2.1 Data FSVA 2025 &amp; Bobot'!W337="","",IF('2.1 Data FSVA 2025 &amp; Bobot'!W337&gt;='2.4 Prioritas Individu'!AG$7,1,IF('2.1 Data FSVA 2025 &amp; Bobot'!W337&gt;='2.4 Prioritas Individu'!AG$8,2,IF('2.1 Data FSVA 2025 &amp; Bobot'!W337&gt;='2.4 Prioritas Individu'!AG$9,3,IF('2.1 Data FSVA 2025 &amp; Bobot'!W337&gt;='2.4 Prioritas Individu'!AG$10,4,IF('2.1 Data FSVA 2025 &amp; Bobot'!W337&gt;='2.4 Prioritas Individu'!AG$11,5,6))))))</f>
        <v/>
      </c>
      <c r="P337" s="64" t="str">
        <f>IF('2.1 Data FSVA 2025 &amp; Bobot'!Y337="","",IF('2.1 Data FSVA 2025 &amp; Bobot'!Y337&lt;'2.4 Prioritas Individu'!AH$7,1,IF('2.1 Data FSVA 2025 &amp; Bobot'!Y337&lt;'2.4 Prioritas Individu'!AH$8,2,IF('2.1 Data FSVA 2025 &amp; Bobot'!Y337&lt;'2.4 Prioritas Individu'!AH$9,3,IF('2.1 Data FSVA 2025 &amp; Bobot'!Y337&lt;'2.4 Prioritas Individu'!AH$10,4,IF('2.1 Data FSVA 2025 &amp; Bobot'!Y337&lt;'2.4 Prioritas Individu'!AH$11,5,6))))))</f>
        <v/>
      </c>
      <c r="Q337" s="64" t="str">
        <f>IF('2.1 Data FSVA 2025 &amp; Bobot'!AA337="","",IF('2.1 Data FSVA 2025 &amp; Bobot'!AA337&lt;'2.4 Prioritas Individu'!AI$7,1,IF('2.1 Data FSVA 2025 &amp; Bobot'!AA337&lt;'2.4 Prioritas Individu'!AI$8,2,IF('2.1 Data FSVA 2025 &amp; Bobot'!AA337&lt;'2.4 Prioritas Individu'!AI$9,3,IF('2.1 Data FSVA 2025 &amp; Bobot'!AA337&lt;'2.4 Prioritas Individu'!AI$10,4,IF('2.1 Data FSVA 2025 &amp; Bobot'!AA337&lt;'2.4 Prioritas Individu'!AI$11,5,6))))))</f>
        <v/>
      </c>
      <c r="R337" s="64" t="str">
        <f>IF('2.1 Data FSVA 2025 &amp; Bobot'!AC337="","",IF('2.1 Data FSVA 2025 &amp; Bobot'!AC337&gt;='2.4 Prioritas Individu'!AJ$7,1,IF('2.1 Data FSVA 2025 &amp; Bobot'!AC337&gt;='2.4 Prioritas Individu'!AJ$8,2,IF('2.1 Data FSVA 2025 &amp; Bobot'!AC337&gt;='2.4 Prioritas Individu'!AJ$9,3,4))))</f>
        <v/>
      </c>
      <c r="S337" s="4" t="str">
        <f>'2.3 Indeks &amp; Cut off Komposit'!U341</f>
        <v>-</v>
      </c>
      <c r="T337" s="1" t="str">
        <f t="shared" si="10"/>
        <v>-</v>
      </c>
      <c r="U337" s="64" t="str">
        <f t="shared" si="11"/>
        <v>-</v>
      </c>
    </row>
    <row r="338" spans="1:21" x14ac:dyDescent="0.3">
      <c r="A338" s="1" t="str">
        <f>IF('2.1 Data FSVA 2025 &amp; Bobot'!A338="","",'2.1 Data FSVA 2025 &amp; Bobot'!A338)</f>
        <v/>
      </c>
      <c r="B338" s="2" t="str">
        <f>IF('2.1 Data FSVA 2025 &amp; Bobot'!B338="","",'2.1 Data FSVA 2025 &amp; Bobot'!B338)</f>
        <v/>
      </c>
      <c r="C338" s="1" t="str">
        <f>IF('2.1 Data FSVA 2025 &amp; Bobot'!C338="","",'2.1 Data FSVA 2025 &amp; Bobot'!C338)</f>
        <v/>
      </c>
      <c r="D338" s="1" t="str">
        <f>IF('2.1 Data FSVA 2025 &amp; Bobot'!D338="","",'2.1 Data FSVA 2025 &amp; Bobot'!D338)</f>
        <v/>
      </c>
      <c r="E338" s="1" t="str">
        <f>IF('2.1 Data FSVA 2025 &amp; Bobot'!E338="","",'2.1 Data FSVA 2025 &amp; Bobot'!E338)</f>
        <v/>
      </c>
      <c r="F338" s="2" t="str">
        <f>IF('2.1 Data FSVA 2025 &amp; Bobot'!F338="","",'2.1 Data FSVA 2025 &amp; Bobot'!F338)</f>
        <v/>
      </c>
      <c r="G338" s="64" t="str">
        <f>IF('2.1 Data FSVA 2025 &amp; Bobot'!G338="","",IF('2.1 Data FSVA 2025 &amp; Bobot'!G338&gt;='2.4 Prioritas Individu'!$Y$7,1,IF('2.1 Data FSVA 2025 &amp; Bobot'!G338&gt;='2.4 Prioritas Individu'!$Y$8,2,IF('2.1 Data FSVA 2025 &amp; Bobot'!G338&gt;='2.4 Prioritas Individu'!$Y$9,3,IF('2.1 Data FSVA 2025 &amp; Bobot'!G338&gt;='2.4 Prioritas Individu'!$Y$10,4,IF('2.1 Data FSVA 2025 &amp; Bobot'!G338&gt;='2.4 Prioritas Individu'!$Y$11,5,6))))))</f>
        <v/>
      </c>
      <c r="H338" s="64" t="str">
        <f>IF('2.1 Data FSVA 2025 &amp; Bobot'!I338="","",IF('2.1 Data FSVA 2025 &amp; Bobot'!I338&lt;'2.4 Prioritas Individu'!$Z$7,1,IF('2.1 Data FSVA 2025 &amp; Bobot'!I338&lt;'2.4 Prioritas Individu'!$Z$8,2,IF('2.1 Data FSVA 2025 &amp; Bobot'!I338&lt;'2.4 Prioritas Individu'!$Z$9,3,IF('2.1 Data FSVA 2025 &amp; Bobot'!I338&lt;'2.4 Prioritas Individu'!$Z$10,4,IF('2.1 Data FSVA 2025 &amp; Bobot'!I338&lt;'2.4 Prioritas Individu'!$Z$11,5,6))))))</f>
        <v/>
      </c>
      <c r="I338" s="64" t="str">
        <f>IF('2.1 Data FSVA 2025 &amp; Bobot'!K338="","",IF('2.1 Data FSVA 2025 &amp; Bobot'!K338&lt;'2.4 Prioritas Individu'!AA$7,1,IF('2.1 Data FSVA 2025 &amp; Bobot'!K338&lt;'2.4 Prioritas Individu'!AA$8,2,IF('2.1 Data FSVA 2025 &amp; Bobot'!K338&lt;'2.4 Prioritas Individu'!AA$9,3,IF('2.1 Data FSVA 2025 &amp; Bobot'!K338&lt;'2.4 Prioritas Individu'!AA$10,4,IF('2.1 Data FSVA 2025 &amp; Bobot'!K338&lt;'2.4 Prioritas Individu'!AA$11,5,6))))))</f>
        <v/>
      </c>
      <c r="J338" s="64" t="str">
        <f>IF('2.1 Data FSVA 2025 &amp; Bobot'!M338="","",IF('2.1 Data FSVA 2025 &amp; Bobot'!M338&lt;'2.4 Prioritas Individu'!AB$7,1,IF('2.1 Data FSVA 2025 &amp; Bobot'!M338&lt;'2.4 Prioritas Individu'!AB$8,2,IF('2.1 Data FSVA 2025 &amp; Bobot'!M338&lt;'2.4 Prioritas Individu'!AB$9,3,IF('2.1 Data FSVA 2025 &amp; Bobot'!M338&lt;'2.4 Prioritas Individu'!AB$10,4,IF('2.1 Data FSVA 2025 &amp; Bobot'!M338&lt;'2.4 Prioritas Individu'!AB$11,5,6))))))</f>
        <v/>
      </c>
      <c r="K338" s="64" t="str">
        <f>IF('2.1 Data FSVA 2025 &amp; Bobot'!O338="","",IF('2.1 Data FSVA 2025 &amp; Bobot'!O338&gt;='2.4 Prioritas Individu'!AC$7,1,IF('2.1 Data FSVA 2025 &amp; Bobot'!O338&gt;='2.4 Prioritas Individu'!AC$8,2,IF('2.1 Data FSVA 2025 &amp; Bobot'!O338&gt;='2.4 Prioritas Individu'!AC$9,3,IF('2.1 Data FSVA 2025 &amp; Bobot'!O338&gt;='2.4 Prioritas Individu'!AC$10,4,IF('2.1 Data FSVA 2025 &amp; Bobot'!O338&gt;='2.4 Prioritas Individu'!AC$11,5,6))))))</f>
        <v/>
      </c>
      <c r="L338" s="64" t="str">
        <f>IF('2.1 Data FSVA 2025 &amp; Bobot'!Q338="","",IF('2.1 Data FSVA 2025 &amp; Bobot'!Q338&gt;='2.4 Prioritas Individu'!AD$7,1,IF('2.1 Data FSVA 2025 &amp; Bobot'!Q338&gt;='2.4 Prioritas Individu'!AD$8,2,IF('2.1 Data FSVA 2025 &amp; Bobot'!Q338&gt;='2.4 Prioritas Individu'!AD$9,3,IF('2.1 Data FSVA 2025 &amp; Bobot'!Q338&gt;='2.4 Prioritas Individu'!AD$10,4,IF('2.1 Data FSVA 2025 &amp; Bobot'!Q338&gt;='2.4 Prioritas Individu'!AD$11,5,6))))))</f>
        <v/>
      </c>
      <c r="M338" s="64" t="str">
        <f>IF('2.1 Data FSVA 2025 &amp; Bobot'!S338="","",IF('2.1 Data FSVA 2025 &amp; Bobot'!S338&gt;='2.4 Prioritas Individu'!AE$7,1,IF('2.1 Data FSVA 2025 &amp; Bobot'!S338&gt;='2.4 Prioritas Individu'!AE$8,2,IF('2.1 Data FSVA 2025 &amp; Bobot'!S338&gt;='2.4 Prioritas Individu'!AE$9,3,IF('2.1 Data FSVA 2025 &amp; Bobot'!S338&gt;='2.4 Prioritas Individu'!AE$10,4,IF('2.1 Data FSVA 2025 &amp; Bobot'!S338&gt;='2.4 Prioritas Individu'!AE$11,5,6))))))</f>
        <v/>
      </c>
      <c r="N338" s="64" t="str">
        <f>IF('2.1 Data FSVA 2025 &amp; Bobot'!U338="","",IF('2.1 Data FSVA 2025 &amp; Bobot'!U338&lt;'2.4 Prioritas Individu'!AF$7,1,IF('2.1 Data FSVA 2025 &amp; Bobot'!U338&lt;'2.4 Prioritas Individu'!AF$8,2,IF('2.1 Data FSVA 2025 &amp; Bobot'!U338&lt;'2.4 Prioritas Individu'!AF$9,3,IF('2.1 Data FSVA 2025 &amp; Bobot'!U338&lt;'2.4 Prioritas Individu'!AF$10,4,IF('2.1 Data FSVA 2025 &amp; Bobot'!U338&lt;'2.4 Prioritas Individu'!AF$11,5,6))))))</f>
        <v/>
      </c>
      <c r="O338" s="64" t="str">
        <f>IF('2.1 Data FSVA 2025 &amp; Bobot'!W338="","",IF('2.1 Data FSVA 2025 &amp; Bobot'!W338&gt;='2.4 Prioritas Individu'!AG$7,1,IF('2.1 Data FSVA 2025 &amp; Bobot'!W338&gt;='2.4 Prioritas Individu'!AG$8,2,IF('2.1 Data FSVA 2025 &amp; Bobot'!W338&gt;='2.4 Prioritas Individu'!AG$9,3,IF('2.1 Data FSVA 2025 &amp; Bobot'!W338&gt;='2.4 Prioritas Individu'!AG$10,4,IF('2.1 Data FSVA 2025 &amp; Bobot'!W338&gt;='2.4 Prioritas Individu'!AG$11,5,6))))))</f>
        <v/>
      </c>
      <c r="P338" s="64" t="str">
        <f>IF('2.1 Data FSVA 2025 &amp; Bobot'!Y338="","",IF('2.1 Data FSVA 2025 &amp; Bobot'!Y338&lt;'2.4 Prioritas Individu'!AH$7,1,IF('2.1 Data FSVA 2025 &amp; Bobot'!Y338&lt;'2.4 Prioritas Individu'!AH$8,2,IF('2.1 Data FSVA 2025 &amp; Bobot'!Y338&lt;'2.4 Prioritas Individu'!AH$9,3,IF('2.1 Data FSVA 2025 &amp; Bobot'!Y338&lt;'2.4 Prioritas Individu'!AH$10,4,IF('2.1 Data FSVA 2025 &amp; Bobot'!Y338&lt;'2.4 Prioritas Individu'!AH$11,5,6))))))</f>
        <v/>
      </c>
      <c r="Q338" s="64" t="str">
        <f>IF('2.1 Data FSVA 2025 &amp; Bobot'!AA338="","",IF('2.1 Data FSVA 2025 &amp; Bobot'!AA338&lt;'2.4 Prioritas Individu'!AI$7,1,IF('2.1 Data FSVA 2025 &amp; Bobot'!AA338&lt;'2.4 Prioritas Individu'!AI$8,2,IF('2.1 Data FSVA 2025 &amp; Bobot'!AA338&lt;'2.4 Prioritas Individu'!AI$9,3,IF('2.1 Data FSVA 2025 &amp; Bobot'!AA338&lt;'2.4 Prioritas Individu'!AI$10,4,IF('2.1 Data FSVA 2025 &amp; Bobot'!AA338&lt;'2.4 Prioritas Individu'!AI$11,5,6))))))</f>
        <v/>
      </c>
      <c r="R338" s="64" t="str">
        <f>IF('2.1 Data FSVA 2025 &amp; Bobot'!AC338="","",IF('2.1 Data FSVA 2025 &amp; Bobot'!AC338&gt;='2.4 Prioritas Individu'!AJ$7,1,IF('2.1 Data FSVA 2025 &amp; Bobot'!AC338&gt;='2.4 Prioritas Individu'!AJ$8,2,IF('2.1 Data FSVA 2025 &amp; Bobot'!AC338&gt;='2.4 Prioritas Individu'!AJ$9,3,4))))</f>
        <v/>
      </c>
      <c r="S338" s="4" t="str">
        <f>'2.3 Indeks &amp; Cut off Komposit'!U342</f>
        <v>-</v>
      </c>
      <c r="T338" s="1" t="str">
        <f t="shared" si="10"/>
        <v>-</v>
      </c>
      <c r="U338" s="64" t="str">
        <f t="shared" si="11"/>
        <v>-</v>
      </c>
    </row>
    <row r="339" spans="1:21" x14ac:dyDescent="0.3">
      <c r="A339" s="1" t="str">
        <f>IF('2.1 Data FSVA 2025 &amp; Bobot'!A339="","",'2.1 Data FSVA 2025 &amp; Bobot'!A339)</f>
        <v/>
      </c>
      <c r="B339" s="2" t="str">
        <f>IF('2.1 Data FSVA 2025 &amp; Bobot'!B339="","",'2.1 Data FSVA 2025 &amp; Bobot'!B339)</f>
        <v/>
      </c>
      <c r="C339" s="1" t="str">
        <f>IF('2.1 Data FSVA 2025 &amp; Bobot'!C339="","",'2.1 Data FSVA 2025 &amp; Bobot'!C339)</f>
        <v/>
      </c>
      <c r="D339" s="1" t="str">
        <f>IF('2.1 Data FSVA 2025 &amp; Bobot'!D339="","",'2.1 Data FSVA 2025 &amp; Bobot'!D339)</f>
        <v/>
      </c>
      <c r="E339" s="1" t="str">
        <f>IF('2.1 Data FSVA 2025 &amp; Bobot'!E339="","",'2.1 Data FSVA 2025 &amp; Bobot'!E339)</f>
        <v/>
      </c>
      <c r="F339" s="2" t="str">
        <f>IF('2.1 Data FSVA 2025 &amp; Bobot'!F339="","",'2.1 Data FSVA 2025 &amp; Bobot'!F339)</f>
        <v/>
      </c>
      <c r="G339" s="64" t="str">
        <f>IF('2.1 Data FSVA 2025 &amp; Bobot'!G339="","",IF('2.1 Data FSVA 2025 &amp; Bobot'!G339&gt;='2.4 Prioritas Individu'!$Y$7,1,IF('2.1 Data FSVA 2025 &amp; Bobot'!G339&gt;='2.4 Prioritas Individu'!$Y$8,2,IF('2.1 Data FSVA 2025 &amp; Bobot'!G339&gt;='2.4 Prioritas Individu'!$Y$9,3,IF('2.1 Data FSVA 2025 &amp; Bobot'!G339&gt;='2.4 Prioritas Individu'!$Y$10,4,IF('2.1 Data FSVA 2025 &amp; Bobot'!G339&gt;='2.4 Prioritas Individu'!$Y$11,5,6))))))</f>
        <v/>
      </c>
      <c r="H339" s="64" t="str">
        <f>IF('2.1 Data FSVA 2025 &amp; Bobot'!I339="","",IF('2.1 Data FSVA 2025 &amp; Bobot'!I339&lt;'2.4 Prioritas Individu'!$Z$7,1,IF('2.1 Data FSVA 2025 &amp; Bobot'!I339&lt;'2.4 Prioritas Individu'!$Z$8,2,IF('2.1 Data FSVA 2025 &amp; Bobot'!I339&lt;'2.4 Prioritas Individu'!$Z$9,3,IF('2.1 Data FSVA 2025 &amp; Bobot'!I339&lt;'2.4 Prioritas Individu'!$Z$10,4,IF('2.1 Data FSVA 2025 &amp; Bobot'!I339&lt;'2.4 Prioritas Individu'!$Z$11,5,6))))))</f>
        <v/>
      </c>
      <c r="I339" s="64" t="str">
        <f>IF('2.1 Data FSVA 2025 &amp; Bobot'!K339="","",IF('2.1 Data FSVA 2025 &amp; Bobot'!K339&lt;'2.4 Prioritas Individu'!AA$7,1,IF('2.1 Data FSVA 2025 &amp; Bobot'!K339&lt;'2.4 Prioritas Individu'!AA$8,2,IF('2.1 Data FSVA 2025 &amp; Bobot'!K339&lt;'2.4 Prioritas Individu'!AA$9,3,IF('2.1 Data FSVA 2025 &amp; Bobot'!K339&lt;'2.4 Prioritas Individu'!AA$10,4,IF('2.1 Data FSVA 2025 &amp; Bobot'!K339&lt;'2.4 Prioritas Individu'!AA$11,5,6))))))</f>
        <v/>
      </c>
      <c r="J339" s="64" t="str">
        <f>IF('2.1 Data FSVA 2025 &amp; Bobot'!M339="","",IF('2.1 Data FSVA 2025 &amp; Bobot'!M339&lt;'2.4 Prioritas Individu'!AB$7,1,IF('2.1 Data FSVA 2025 &amp; Bobot'!M339&lt;'2.4 Prioritas Individu'!AB$8,2,IF('2.1 Data FSVA 2025 &amp; Bobot'!M339&lt;'2.4 Prioritas Individu'!AB$9,3,IF('2.1 Data FSVA 2025 &amp; Bobot'!M339&lt;'2.4 Prioritas Individu'!AB$10,4,IF('2.1 Data FSVA 2025 &amp; Bobot'!M339&lt;'2.4 Prioritas Individu'!AB$11,5,6))))))</f>
        <v/>
      </c>
      <c r="K339" s="64" t="str">
        <f>IF('2.1 Data FSVA 2025 &amp; Bobot'!O339="","",IF('2.1 Data FSVA 2025 &amp; Bobot'!O339&gt;='2.4 Prioritas Individu'!AC$7,1,IF('2.1 Data FSVA 2025 &amp; Bobot'!O339&gt;='2.4 Prioritas Individu'!AC$8,2,IF('2.1 Data FSVA 2025 &amp; Bobot'!O339&gt;='2.4 Prioritas Individu'!AC$9,3,IF('2.1 Data FSVA 2025 &amp; Bobot'!O339&gt;='2.4 Prioritas Individu'!AC$10,4,IF('2.1 Data FSVA 2025 &amp; Bobot'!O339&gt;='2.4 Prioritas Individu'!AC$11,5,6))))))</f>
        <v/>
      </c>
      <c r="L339" s="64" t="str">
        <f>IF('2.1 Data FSVA 2025 &amp; Bobot'!Q339="","",IF('2.1 Data FSVA 2025 &amp; Bobot'!Q339&gt;='2.4 Prioritas Individu'!AD$7,1,IF('2.1 Data FSVA 2025 &amp; Bobot'!Q339&gt;='2.4 Prioritas Individu'!AD$8,2,IF('2.1 Data FSVA 2025 &amp; Bobot'!Q339&gt;='2.4 Prioritas Individu'!AD$9,3,IF('2.1 Data FSVA 2025 &amp; Bobot'!Q339&gt;='2.4 Prioritas Individu'!AD$10,4,IF('2.1 Data FSVA 2025 &amp; Bobot'!Q339&gt;='2.4 Prioritas Individu'!AD$11,5,6))))))</f>
        <v/>
      </c>
      <c r="M339" s="64" t="str">
        <f>IF('2.1 Data FSVA 2025 &amp; Bobot'!S339="","",IF('2.1 Data FSVA 2025 &amp; Bobot'!S339&gt;='2.4 Prioritas Individu'!AE$7,1,IF('2.1 Data FSVA 2025 &amp; Bobot'!S339&gt;='2.4 Prioritas Individu'!AE$8,2,IF('2.1 Data FSVA 2025 &amp; Bobot'!S339&gt;='2.4 Prioritas Individu'!AE$9,3,IF('2.1 Data FSVA 2025 &amp; Bobot'!S339&gt;='2.4 Prioritas Individu'!AE$10,4,IF('2.1 Data FSVA 2025 &amp; Bobot'!S339&gt;='2.4 Prioritas Individu'!AE$11,5,6))))))</f>
        <v/>
      </c>
      <c r="N339" s="64" t="str">
        <f>IF('2.1 Data FSVA 2025 &amp; Bobot'!U339="","",IF('2.1 Data FSVA 2025 &amp; Bobot'!U339&lt;'2.4 Prioritas Individu'!AF$7,1,IF('2.1 Data FSVA 2025 &amp; Bobot'!U339&lt;'2.4 Prioritas Individu'!AF$8,2,IF('2.1 Data FSVA 2025 &amp; Bobot'!U339&lt;'2.4 Prioritas Individu'!AF$9,3,IF('2.1 Data FSVA 2025 &amp; Bobot'!U339&lt;'2.4 Prioritas Individu'!AF$10,4,IF('2.1 Data FSVA 2025 &amp; Bobot'!U339&lt;'2.4 Prioritas Individu'!AF$11,5,6))))))</f>
        <v/>
      </c>
      <c r="O339" s="64" t="str">
        <f>IF('2.1 Data FSVA 2025 &amp; Bobot'!W339="","",IF('2.1 Data FSVA 2025 &amp; Bobot'!W339&gt;='2.4 Prioritas Individu'!AG$7,1,IF('2.1 Data FSVA 2025 &amp; Bobot'!W339&gt;='2.4 Prioritas Individu'!AG$8,2,IF('2.1 Data FSVA 2025 &amp; Bobot'!W339&gt;='2.4 Prioritas Individu'!AG$9,3,IF('2.1 Data FSVA 2025 &amp; Bobot'!W339&gt;='2.4 Prioritas Individu'!AG$10,4,IF('2.1 Data FSVA 2025 &amp; Bobot'!W339&gt;='2.4 Prioritas Individu'!AG$11,5,6))))))</f>
        <v/>
      </c>
      <c r="P339" s="64" t="str">
        <f>IF('2.1 Data FSVA 2025 &amp; Bobot'!Y339="","",IF('2.1 Data FSVA 2025 &amp; Bobot'!Y339&lt;'2.4 Prioritas Individu'!AH$7,1,IF('2.1 Data FSVA 2025 &amp; Bobot'!Y339&lt;'2.4 Prioritas Individu'!AH$8,2,IF('2.1 Data FSVA 2025 &amp; Bobot'!Y339&lt;'2.4 Prioritas Individu'!AH$9,3,IF('2.1 Data FSVA 2025 &amp; Bobot'!Y339&lt;'2.4 Prioritas Individu'!AH$10,4,IF('2.1 Data FSVA 2025 &amp; Bobot'!Y339&lt;'2.4 Prioritas Individu'!AH$11,5,6))))))</f>
        <v/>
      </c>
      <c r="Q339" s="64" t="str">
        <f>IF('2.1 Data FSVA 2025 &amp; Bobot'!AA339="","",IF('2.1 Data FSVA 2025 &amp; Bobot'!AA339&lt;'2.4 Prioritas Individu'!AI$7,1,IF('2.1 Data FSVA 2025 &amp; Bobot'!AA339&lt;'2.4 Prioritas Individu'!AI$8,2,IF('2.1 Data FSVA 2025 &amp; Bobot'!AA339&lt;'2.4 Prioritas Individu'!AI$9,3,IF('2.1 Data FSVA 2025 &amp; Bobot'!AA339&lt;'2.4 Prioritas Individu'!AI$10,4,IF('2.1 Data FSVA 2025 &amp; Bobot'!AA339&lt;'2.4 Prioritas Individu'!AI$11,5,6))))))</f>
        <v/>
      </c>
      <c r="R339" s="64" t="str">
        <f>IF('2.1 Data FSVA 2025 &amp; Bobot'!AC339="","",IF('2.1 Data FSVA 2025 &amp; Bobot'!AC339&gt;='2.4 Prioritas Individu'!AJ$7,1,IF('2.1 Data FSVA 2025 &amp; Bobot'!AC339&gt;='2.4 Prioritas Individu'!AJ$8,2,IF('2.1 Data FSVA 2025 &amp; Bobot'!AC339&gt;='2.4 Prioritas Individu'!AJ$9,3,4))))</f>
        <v/>
      </c>
      <c r="S339" s="4" t="str">
        <f>'2.3 Indeks &amp; Cut off Komposit'!U343</f>
        <v>-</v>
      </c>
      <c r="T339" s="1" t="str">
        <f t="shared" si="10"/>
        <v>-</v>
      </c>
      <c r="U339" s="64" t="str">
        <f t="shared" si="11"/>
        <v>-</v>
      </c>
    </row>
    <row r="340" spans="1:21" x14ac:dyDescent="0.3">
      <c r="A340" s="1" t="str">
        <f>IF('2.1 Data FSVA 2025 &amp; Bobot'!A340="","",'2.1 Data FSVA 2025 &amp; Bobot'!A340)</f>
        <v/>
      </c>
      <c r="B340" s="2" t="str">
        <f>IF('2.1 Data FSVA 2025 &amp; Bobot'!B340="","",'2.1 Data FSVA 2025 &amp; Bobot'!B340)</f>
        <v/>
      </c>
      <c r="C340" s="1" t="str">
        <f>IF('2.1 Data FSVA 2025 &amp; Bobot'!C340="","",'2.1 Data FSVA 2025 &amp; Bobot'!C340)</f>
        <v/>
      </c>
      <c r="D340" s="1" t="str">
        <f>IF('2.1 Data FSVA 2025 &amp; Bobot'!D340="","",'2.1 Data FSVA 2025 &amp; Bobot'!D340)</f>
        <v/>
      </c>
      <c r="E340" s="1" t="str">
        <f>IF('2.1 Data FSVA 2025 &amp; Bobot'!E340="","",'2.1 Data FSVA 2025 &amp; Bobot'!E340)</f>
        <v/>
      </c>
      <c r="F340" s="2" t="str">
        <f>IF('2.1 Data FSVA 2025 &amp; Bobot'!F340="","",'2.1 Data FSVA 2025 &amp; Bobot'!F340)</f>
        <v/>
      </c>
      <c r="G340" s="64" t="str">
        <f>IF('2.1 Data FSVA 2025 &amp; Bobot'!G340="","",IF('2.1 Data FSVA 2025 &amp; Bobot'!G340&gt;='2.4 Prioritas Individu'!$Y$7,1,IF('2.1 Data FSVA 2025 &amp; Bobot'!G340&gt;='2.4 Prioritas Individu'!$Y$8,2,IF('2.1 Data FSVA 2025 &amp; Bobot'!G340&gt;='2.4 Prioritas Individu'!$Y$9,3,IF('2.1 Data FSVA 2025 &amp; Bobot'!G340&gt;='2.4 Prioritas Individu'!$Y$10,4,IF('2.1 Data FSVA 2025 &amp; Bobot'!G340&gt;='2.4 Prioritas Individu'!$Y$11,5,6))))))</f>
        <v/>
      </c>
      <c r="H340" s="64" t="str">
        <f>IF('2.1 Data FSVA 2025 &amp; Bobot'!I340="","",IF('2.1 Data FSVA 2025 &amp; Bobot'!I340&lt;'2.4 Prioritas Individu'!$Z$7,1,IF('2.1 Data FSVA 2025 &amp; Bobot'!I340&lt;'2.4 Prioritas Individu'!$Z$8,2,IF('2.1 Data FSVA 2025 &amp; Bobot'!I340&lt;'2.4 Prioritas Individu'!$Z$9,3,IF('2.1 Data FSVA 2025 &amp; Bobot'!I340&lt;'2.4 Prioritas Individu'!$Z$10,4,IF('2.1 Data FSVA 2025 &amp; Bobot'!I340&lt;'2.4 Prioritas Individu'!$Z$11,5,6))))))</f>
        <v/>
      </c>
      <c r="I340" s="64" t="str">
        <f>IF('2.1 Data FSVA 2025 &amp; Bobot'!K340="","",IF('2.1 Data FSVA 2025 &amp; Bobot'!K340&lt;'2.4 Prioritas Individu'!AA$7,1,IF('2.1 Data FSVA 2025 &amp; Bobot'!K340&lt;'2.4 Prioritas Individu'!AA$8,2,IF('2.1 Data FSVA 2025 &amp; Bobot'!K340&lt;'2.4 Prioritas Individu'!AA$9,3,IF('2.1 Data FSVA 2025 &amp; Bobot'!K340&lt;'2.4 Prioritas Individu'!AA$10,4,IF('2.1 Data FSVA 2025 &amp; Bobot'!K340&lt;'2.4 Prioritas Individu'!AA$11,5,6))))))</f>
        <v/>
      </c>
      <c r="J340" s="64" t="str">
        <f>IF('2.1 Data FSVA 2025 &amp; Bobot'!M340="","",IF('2.1 Data FSVA 2025 &amp; Bobot'!M340&lt;'2.4 Prioritas Individu'!AB$7,1,IF('2.1 Data FSVA 2025 &amp; Bobot'!M340&lt;'2.4 Prioritas Individu'!AB$8,2,IF('2.1 Data FSVA 2025 &amp; Bobot'!M340&lt;'2.4 Prioritas Individu'!AB$9,3,IF('2.1 Data FSVA 2025 &amp; Bobot'!M340&lt;'2.4 Prioritas Individu'!AB$10,4,IF('2.1 Data FSVA 2025 &amp; Bobot'!M340&lt;'2.4 Prioritas Individu'!AB$11,5,6))))))</f>
        <v/>
      </c>
      <c r="K340" s="64" t="str">
        <f>IF('2.1 Data FSVA 2025 &amp; Bobot'!O340="","",IF('2.1 Data FSVA 2025 &amp; Bobot'!O340&gt;='2.4 Prioritas Individu'!AC$7,1,IF('2.1 Data FSVA 2025 &amp; Bobot'!O340&gt;='2.4 Prioritas Individu'!AC$8,2,IF('2.1 Data FSVA 2025 &amp; Bobot'!O340&gt;='2.4 Prioritas Individu'!AC$9,3,IF('2.1 Data FSVA 2025 &amp; Bobot'!O340&gt;='2.4 Prioritas Individu'!AC$10,4,IF('2.1 Data FSVA 2025 &amp; Bobot'!O340&gt;='2.4 Prioritas Individu'!AC$11,5,6))))))</f>
        <v/>
      </c>
      <c r="L340" s="64" t="str">
        <f>IF('2.1 Data FSVA 2025 &amp; Bobot'!Q340="","",IF('2.1 Data FSVA 2025 &amp; Bobot'!Q340&gt;='2.4 Prioritas Individu'!AD$7,1,IF('2.1 Data FSVA 2025 &amp; Bobot'!Q340&gt;='2.4 Prioritas Individu'!AD$8,2,IF('2.1 Data FSVA 2025 &amp; Bobot'!Q340&gt;='2.4 Prioritas Individu'!AD$9,3,IF('2.1 Data FSVA 2025 &amp; Bobot'!Q340&gt;='2.4 Prioritas Individu'!AD$10,4,IF('2.1 Data FSVA 2025 &amp; Bobot'!Q340&gt;='2.4 Prioritas Individu'!AD$11,5,6))))))</f>
        <v/>
      </c>
      <c r="M340" s="64" t="str">
        <f>IF('2.1 Data FSVA 2025 &amp; Bobot'!S340="","",IF('2.1 Data FSVA 2025 &amp; Bobot'!S340&gt;='2.4 Prioritas Individu'!AE$7,1,IF('2.1 Data FSVA 2025 &amp; Bobot'!S340&gt;='2.4 Prioritas Individu'!AE$8,2,IF('2.1 Data FSVA 2025 &amp; Bobot'!S340&gt;='2.4 Prioritas Individu'!AE$9,3,IF('2.1 Data FSVA 2025 &amp; Bobot'!S340&gt;='2.4 Prioritas Individu'!AE$10,4,IF('2.1 Data FSVA 2025 &amp; Bobot'!S340&gt;='2.4 Prioritas Individu'!AE$11,5,6))))))</f>
        <v/>
      </c>
      <c r="N340" s="64" t="str">
        <f>IF('2.1 Data FSVA 2025 &amp; Bobot'!U340="","",IF('2.1 Data FSVA 2025 &amp; Bobot'!U340&lt;'2.4 Prioritas Individu'!AF$7,1,IF('2.1 Data FSVA 2025 &amp; Bobot'!U340&lt;'2.4 Prioritas Individu'!AF$8,2,IF('2.1 Data FSVA 2025 &amp; Bobot'!U340&lt;'2.4 Prioritas Individu'!AF$9,3,IF('2.1 Data FSVA 2025 &amp; Bobot'!U340&lt;'2.4 Prioritas Individu'!AF$10,4,IF('2.1 Data FSVA 2025 &amp; Bobot'!U340&lt;'2.4 Prioritas Individu'!AF$11,5,6))))))</f>
        <v/>
      </c>
      <c r="O340" s="64" t="str">
        <f>IF('2.1 Data FSVA 2025 &amp; Bobot'!W340="","",IF('2.1 Data FSVA 2025 &amp; Bobot'!W340&gt;='2.4 Prioritas Individu'!AG$7,1,IF('2.1 Data FSVA 2025 &amp; Bobot'!W340&gt;='2.4 Prioritas Individu'!AG$8,2,IF('2.1 Data FSVA 2025 &amp; Bobot'!W340&gt;='2.4 Prioritas Individu'!AG$9,3,IF('2.1 Data FSVA 2025 &amp; Bobot'!W340&gt;='2.4 Prioritas Individu'!AG$10,4,IF('2.1 Data FSVA 2025 &amp; Bobot'!W340&gt;='2.4 Prioritas Individu'!AG$11,5,6))))))</f>
        <v/>
      </c>
      <c r="P340" s="64" t="str">
        <f>IF('2.1 Data FSVA 2025 &amp; Bobot'!Y340="","",IF('2.1 Data FSVA 2025 &amp; Bobot'!Y340&lt;'2.4 Prioritas Individu'!AH$7,1,IF('2.1 Data FSVA 2025 &amp; Bobot'!Y340&lt;'2.4 Prioritas Individu'!AH$8,2,IF('2.1 Data FSVA 2025 &amp; Bobot'!Y340&lt;'2.4 Prioritas Individu'!AH$9,3,IF('2.1 Data FSVA 2025 &amp; Bobot'!Y340&lt;'2.4 Prioritas Individu'!AH$10,4,IF('2.1 Data FSVA 2025 &amp; Bobot'!Y340&lt;'2.4 Prioritas Individu'!AH$11,5,6))))))</f>
        <v/>
      </c>
      <c r="Q340" s="64" t="str">
        <f>IF('2.1 Data FSVA 2025 &amp; Bobot'!AA340="","",IF('2.1 Data FSVA 2025 &amp; Bobot'!AA340&lt;'2.4 Prioritas Individu'!AI$7,1,IF('2.1 Data FSVA 2025 &amp; Bobot'!AA340&lt;'2.4 Prioritas Individu'!AI$8,2,IF('2.1 Data FSVA 2025 &amp; Bobot'!AA340&lt;'2.4 Prioritas Individu'!AI$9,3,IF('2.1 Data FSVA 2025 &amp; Bobot'!AA340&lt;'2.4 Prioritas Individu'!AI$10,4,IF('2.1 Data FSVA 2025 &amp; Bobot'!AA340&lt;'2.4 Prioritas Individu'!AI$11,5,6))))))</f>
        <v/>
      </c>
      <c r="R340" s="64" t="str">
        <f>IF('2.1 Data FSVA 2025 &amp; Bobot'!AC340="","",IF('2.1 Data FSVA 2025 &amp; Bobot'!AC340&gt;='2.4 Prioritas Individu'!AJ$7,1,IF('2.1 Data FSVA 2025 &amp; Bobot'!AC340&gt;='2.4 Prioritas Individu'!AJ$8,2,IF('2.1 Data FSVA 2025 &amp; Bobot'!AC340&gt;='2.4 Prioritas Individu'!AJ$9,3,4))))</f>
        <v/>
      </c>
      <c r="S340" s="4" t="str">
        <f>'2.3 Indeks &amp; Cut off Komposit'!U344</f>
        <v>-</v>
      </c>
      <c r="T340" s="1" t="str">
        <f t="shared" si="10"/>
        <v>-</v>
      </c>
      <c r="U340" s="64" t="str">
        <f t="shared" si="11"/>
        <v>-</v>
      </c>
    </row>
    <row r="341" spans="1:21" x14ac:dyDescent="0.3">
      <c r="A341" s="1" t="str">
        <f>IF('2.1 Data FSVA 2025 &amp; Bobot'!A341="","",'2.1 Data FSVA 2025 &amp; Bobot'!A341)</f>
        <v/>
      </c>
      <c r="B341" s="2" t="str">
        <f>IF('2.1 Data FSVA 2025 &amp; Bobot'!B341="","",'2.1 Data FSVA 2025 &amp; Bobot'!B341)</f>
        <v/>
      </c>
      <c r="C341" s="1" t="str">
        <f>IF('2.1 Data FSVA 2025 &amp; Bobot'!C341="","",'2.1 Data FSVA 2025 &amp; Bobot'!C341)</f>
        <v/>
      </c>
      <c r="D341" s="1" t="str">
        <f>IF('2.1 Data FSVA 2025 &amp; Bobot'!D341="","",'2.1 Data FSVA 2025 &amp; Bobot'!D341)</f>
        <v/>
      </c>
      <c r="E341" s="1" t="str">
        <f>IF('2.1 Data FSVA 2025 &amp; Bobot'!E341="","",'2.1 Data FSVA 2025 &amp; Bobot'!E341)</f>
        <v/>
      </c>
      <c r="F341" s="2" t="str">
        <f>IF('2.1 Data FSVA 2025 &amp; Bobot'!F341="","",'2.1 Data FSVA 2025 &amp; Bobot'!F341)</f>
        <v/>
      </c>
      <c r="G341" s="64" t="str">
        <f>IF('2.1 Data FSVA 2025 &amp; Bobot'!G341="","",IF('2.1 Data FSVA 2025 &amp; Bobot'!G341&gt;='2.4 Prioritas Individu'!$Y$7,1,IF('2.1 Data FSVA 2025 &amp; Bobot'!G341&gt;='2.4 Prioritas Individu'!$Y$8,2,IF('2.1 Data FSVA 2025 &amp; Bobot'!G341&gt;='2.4 Prioritas Individu'!$Y$9,3,IF('2.1 Data FSVA 2025 &amp; Bobot'!G341&gt;='2.4 Prioritas Individu'!$Y$10,4,IF('2.1 Data FSVA 2025 &amp; Bobot'!G341&gt;='2.4 Prioritas Individu'!$Y$11,5,6))))))</f>
        <v/>
      </c>
      <c r="H341" s="64" t="str">
        <f>IF('2.1 Data FSVA 2025 &amp; Bobot'!I341="","",IF('2.1 Data FSVA 2025 &amp; Bobot'!I341&lt;'2.4 Prioritas Individu'!$Z$7,1,IF('2.1 Data FSVA 2025 &amp; Bobot'!I341&lt;'2.4 Prioritas Individu'!$Z$8,2,IF('2.1 Data FSVA 2025 &amp; Bobot'!I341&lt;'2.4 Prioritas Individu'!$Z$9,3,IF('2.1 Data FSVA 2025 &amp; Bobot'!I341&lt;'2.4 Prioritas Individu'!$Z$10,4,IF('2.1 Data FSVA 2025 &amp; Bobot'!I341&lt;'2.4 Prioritas Individu'!$Z$11,5,6))))))</f>
        <v/>
      </c>
      <c r="I341" s="64" t="str">
        <f>IF('2.1 Data FSVA 2025 &amp; Bobot'!K341="","",IF('2.1 Data FSVA 2025 &amp; Bobot'!K341&lt;'2.4 Prioritas Individu'!AA$7,1,IF('2.1 Data FSVA 2025 &amp; Bobot'!K341&lt;'2.4 Prioritas Individu'!AA$8,2,IF('2.1 Data FSVA 2025 &amp; Bobot'!K341&lt;'2.4 Prioritas Individu'!AA$9,3,IF('2.1 Data FSVA 2025 &amp; Bobot'!K341&lt;'2.4 Prioritas Individu'!AA$10,4,IF('2.1 Data FSVA 2025 &amp; Bobot'!K341&lt;'2.4 Prioritas Individu'!AA$11,5,6))))))</f>
        <v/>
      </c>
      <c r="J341" s="64" t="str">
        <f>IF('2.1 Data FSVA 2025 &amp; Bobot'!M341="","",IF('2.1 Data FSVA 2025 &amp; Bobot'!M341&lt;'2.4 Prioritas Individu'!AB$7,1,IF('2.1 Data FSVA 2025 &amp; Bobot'!M341&lt;'2.4 Prioritas Individu'!AB$8,2,IF('2.1 Data FSVA 2025 &amp; Bobot'!M341&lt;'2.4 Prioritas Individu'!AB$9,3,IF('2.1 Data FSVA 2025 &amp; Bobot'!M341&lt;'2.4 Prioritas Individu'!AB$10,4,IF('2.1 Data FSVA 2025 &amp; Bobot'!M341&lt;'2.4 Prioritas Individu'!AB$11,5,6))))))</f>
        <v/>
      </c>
      <c r="K341" s="64" t="str">
        <f>IF('2.1 Data FSVA 2025 &amp; Bobot'!O341="","",IF('2.1 Data FSVA 2025 &amp; Bobot'!O341&gt;='2.4 Prioritas Individu'!AC$7,1,IF('2.1 Data FSVA 2025 &amp; Bobot'!O341&gt;='2.4 Prioritas Individu'!AC$8,2,IF('2.1 Data FSVA 2025 &amp; Bobot'!O341&gt;='2.4 Prioritas Individu'!AC$9,3,IF('2.1 Data FSVA 2025 &amp; Bobot'!O341&gt;='2.4 Prioritas Individu'!AC$10,4,IF('2.1 Data FSVA 2025 &amp; Bobot'!O341&gt;='2.4 Prioritas Individu'!AC$11,5,6))))))</f>
        <v/>
      </c>
      <c r="L341" s="64" t="str">
        <f>IF('2.1 Data FSVA 2025 &amp; Bobot'!Q341="","",IF('2.1 Data FSVA 2025 &amp; Bobot'!Q341&gt;='2.4 Prioritas Individu'!AD$7,1,IF('2.1 Data FSVA 2025 &amp; Bobot'!Q341&gt;='2.4 Prioritas Individu'!AD$8,2,IF('2.1 Data FSVA 2025 &amp; Bobot'!Q341&gt;='2.4 Prioritas Individu'!AD$9,3,IF('2.1 Data FSVA 2025 &amp; Bobot'!Q341&gt;='2.4 Prioritas Individu'!AD$10,4,IF('2.1 Data FSVA 2025 &amp; Bobot'!Q341&gt;='2.4 Prioritas Individu'!AD$11,5,6))))))</f>
        <v/>
      </c>
      <c r="M341" s="64" t="str">
        <f>IF('2.1 Data FSVA 2025 &amp; Bobot'!S341="","",IF('2.1 Data FSVA 2025 &amp; Bobot'!S341&gt;='2.4 Prioritas Individu'!AE$7,1,IF('2.1 Data FSVA 2025 &amp; Bobot'!S341&gt;='2.4 Prioritas Individu'!AE$8,2,IF('2.1 Data FSVA 2025 &amp; Bobot'!S341&gt;='2.4 Prioritas Individu'!AE$9,3,IF('2.1 Data FSVA 2025 &amp; Bobot'!S341&gt;='2.4 Prioritas Individu'!AE$10,4,IF('2.1 Data FSVA 2025 &amp; Bobot'!S341&gt;='2.4 Prioritas Individu'!AE$11,5,6))))))</f>
        <v/>
      </c>
      <c r="N341" s="64" t="str">
        <f>IF('2.1 Data FSVA 2025 &amp; Bobot'!U341="","",IF('2.1 Data FSVA 2025 &amp; Bobot'!U341&lt;'2.4 Prioritas Individu'!AF$7,1,IF('2.1 Data FSVA 2025 &amp; Bobot'!U341&lt;'2.4 Prioritas Individu'!AF$8,2,IF('2.1 Data FSVA 2025 &amp; Bobot'!U341&lt;'2.4 Prioritas Individu'!AF$9,3,IF('2.1 Data FSVA 2025 &amp; Bobot'!U341&lt;'2.4 Prioritas Individu'!AF$10,4,IF('2.1 Data FSVA 2025 &amp; Bobot'!U341&lt;'2.4 Prioritas Individu'!AF$11,5,6))))))</f>
        <v/>
      </c>
      <c r="O341" s="64" t="str">
        <f>IF('2.1 Data FSVA 2025 &amp; Bobot'!W341="","",IF('2.1 Data FSVA 2025 &amp; Bobot'!W341&gt;='2.4 Prioritas Individu'!AG$7,1,IF('2.1 Data FSVA 2025 &amp; Bobot'!W341&gt;='2.4 Prioritas Individu'!AG$8,2,IF('2.1 Data FSVA 2025 &amp; Bobot'!W341&gt;='2.4 Prioritas Individu'!AG$9,3,IF('2.1 Data FSVA 2025 &amp; Bobot'!W341&gt;='2.4 Prioritas Individu'!AG$10,4,IF('2.1 Data FSVA 2025 &amp; Bobot'!W341&gt;='2.4 Prioritas Individu'!AG$11,5,6))))))</f>
        <v/>
      </c>
      <c r="P341" s="64" t="str">
        <f>IF('2.1 Data FSVA 2025 &amp; Bobot'!Y341="","",IF('2.1 Data FSVA 2025 &amp; Bobot'!Y341&lt;'2.4 Prioritas Individu'!AH$7,1,IF('2.1 Data FSVA 2025 &amp; Bobot'!Y341&lt;'2.4 Prioritas Individu'!AH$8,2,IF('2.1 Data FSVA 2025 &amp; Bobot'!Y341&lt;'2.4 Prioritas Individu'!AH$9,3,IF('2.1 Data FSVA 2025 &amp; Bobot'!Y341&lt;'2.4 Prioritas Individu'!AH$10,4,IF('2.1 Data FSVA 2025 &amp; Bobot'!Y341&lt;'2.4 Prioritas Individu'!AH$11,5,6))))))</f>
        <v/>
      </c>
      <c r="Q341" s="64" t="str">
        <f>IF('2.1 Data FSVA 2025 &amp; Bobot'!AA341="","",IF('2.1 Data FSVA 2025 &amp; Bobot'!AA341&lt;'2.4 Prioritas Individu'!AI$7,1,IF('2.1 Data FSVA 2025 &amp; Bobot'!AA341&lt;'2.4 Prioritas Individu'!AI$8,2,IF('2.1 Data FSVA 2025 &amp; Bobot'!AA341&lt;'2.4 Prioritas Individu'!AI$9,3,IF('2.1 Data FSVA 2025 &amp; Bobot'!AA341&lt;'2.4 Prioritas Individu'!AI$10,4,IF('2.1 Data FSVA 2025 &amp; Bobot'!AA341&lt;'2.4 Prioritas Individu'!AI$11,5,6))))))</f>
        <v/>
      </c>
      <c r="R341" s="64" t="str">
        <f>IF('2.1 Data FSVA 2025 &amp; Bobot'!AC341="","",IF('2.1 Data FSVA 2025 &amp; Bobot'!AC341&gt;='2.4 Prioritas Individu'!AJ$7,1,IF('2.1 Data FSVA 2025 &amp; Bobot'!AC341&gt;='2.4 Prioritas Individu'!AJ$8,2,IF('2.1 Data FSVA 2025 &amp; Bobot'!AC341&gt;='2.4 Prioritas Individu'!AJ$9,3,4))))</f>
        <v/>
      </c>
      <c r="S341" s="4" t="str">
        <f>'2.3 Indeks &amp; Cut off Komposit'!U345</f>
        <v>-</v>
      </c>
      <c r="T341" s="1" t="str">
        <f t="shared" si="10"/>
        <v>-</v>
      </c>
      <c r="U341" s="64" t="str">
        <f t="shared" si="11"/>
        <v>-</v>
      </c>
    </row>
    <row r="342" spans="1:21" x14ac:dyDescent="0.3">
      <c r="A342" s="1" t="str">
        <f>IF('2.1 Data FSVA 2025 &amp; Bobot'!A342="","",'2.1 Data FSVA 2025 &amp; Bobot'!A342)</f>
        <v/>
      </c>
      <c r="B342" s="2" t="str">
        <f>IF('2.1 Data FSVA 2025 &amp; Bobot'!B342="","",'2.1 Data FSVA 2025 &amp; Bobot'!B342)</f>
        <v/>
      </c>
      <c r="C342" s="1" t="str">
        <f>IF('2.1 Data FSVA 2025 &amp; Bobot'!C342="","",'2.1 Data FSVA 2025 &amp; Bobot'!C342)</f>
        <v/>
      </c>
      <c r="D342" s="1" t="str">
        <f>IF('2.1 Data FSVA 2025 &amp; Bobot'!D342="","",'2.1 Data FSVA 2025 &amp; Bobot'!D342)</f>
        <v/>
      </c>
      <c r="E342" s="1" t="str">
        <f>IF('2.1 Data FSVA 2025 &amp; Bobot'!E342="","",'2.1 Data FSVA 2025 &amp; Bobot'!E342)</f>
        <v/>
      </c>
      <c r="F342" s="2" t="str">
        <f>IF('2.1 Data FSVA 2025 &amp; Bobot'!F342="","",'2.1 Data FSVA 2025 &amp; Bobot'!F342)</f>
        <v/>
      </c>
      <c r="G342" s="64" t="str">
        <f>IF('2.1 Data FSVA 2025 &amp; Bobot'!G342="","",IF('2.1 Data FSVA 2025 &amp; Bobot'!G342&gt;='2.4 Prioritas Individu'!$Y$7,1,IF('2.1 Data FSVA 2025 &amp; Bobot'!G342&gt;='2.4 Prioritas Individu'!$Y$8,2,IF('2.1 Data FSVA 2025 &amp; Bobot'!G342&gt;='2.4 Prioritas Individu'!$Y$9,3,IF('2.1 Data FSVA 2025 &amp; Bobot'!G342&gt;='2.4 Prioritas Individu'!$Y$10,4,IF('2.1 Data FSVA 2025 &amp; Bobot'!G342&gt;='2.4 Prioritas Individu'!$Y$11,5,6))))))</f>
        <v/>
      </c>
      <c r="H342" s="64" t="str">
        <f>IF('2.1 Data FSVA 2025 &amp; Bobot'!I342="","",IF('2.1 Data FSVA 2025 &amp; Bobot'!I342&lt;'2.4 Prioritas Individu'!$Z$7,1,IF('2.1 Data FSVA 2025 &amp; Bobot'!I342&lt;'2.4 Prioritas Individu'!$Z$8,2,IF('2.1 Data FSVA 2025 &amp; Bobot'!I342&lt;'2.4 Prioritas Individu'!$Z$9,3,IF('2.1 Data FSVA 2025 &amp; Bobot'!I342&lt;'2.4 Prioritas Individu'!$Z$10,4,IF('2.1 Data FSVA 2025 &amp; Bobot'!I342&lt;'2.4 Prioritas Individu'!$Z$11,5,6))))))</f>
        <v/>
      </c>
      <c r="I342" s="64" t="str">
        <f>IF('2.1 Data FSVA 2025 &amp; Bobot'!K342="","",IF('2.1 Data FSVA 2025 &amp; Bobot'!K342&lt;'2.4 Prioritas Individu'!AA$7,1,IF('2.1 Data FSVA 2025 &amp; Bobot'!K342&lt;'2.4 Prioritas Individu'!AA$8,2,IF('2.1 Data FSVA 2025 &amp; Bobot'!K342&lt;'2.4 Prioritas Individu'!AA$9,3,IF('2.1 Data FSVA 2025 &amp; Bobot'!K342&lt;'2.4 Prioritas Individu'!AA$10,4,IF('2.1 Data FSVA 2025 &amp; Bobot'!K342&lt;'2.4 Prioritas Individu'!AA$11,5,6))))))</f>
        <v/>
      </c>
      <c r="J342" s="64" t="str">
        <f>IF('2.1 Data FSVA 2025 &amp; Bobot'!M342="","",IF('2.1 Data FSVA 2025 &amp; Bobot'!M342&lt;'2.4 Prioritas Individu'!AB$7,1,IF('2.1 Data FSVA 2025 &amp; Bobot'!M342&lt;'2.4 Prioritas Individu'!AB$8,2,IF('2.1 Data FSVA 2025 &amp; Bobot'!M342&lt;'2.4 Prioritas Individu'!AB$9,3,IF('2.1 Data FSVA 2025 &amp; Bobot'!M342&lt;'2.4 Prioritas Individu'!AB$10,4,IF('2.1 Data FSVA 2025 &amp; Bobot'!M342&lt;'2.4 Prioritas Individu'!AB$11,5,6))))))</f>
        <v/>
      </c>
      <c r="K342" s="64" t="str">
        <f>IF('2.1 Data FSVA 2025 &amp; Bobot'!O342="","",IF('2.1 Data FSVA 2025 &amp; Bobot'!O342&gt;='2.4 Prioritas Individu'!AC$7,1,IF('2.1 Data FSVA 2025 &amp; Bobot'!O342&gt;='2.4 Prioritas Individu'!AC$8,2,IF('2.1 Data FSVA 2025 &amp; Bobot'!O342&gt;='2.4 Prioritas Individu'!AC$9,3,IF('2.1 Data FSVA 2025 &amp; Bobot'!O342&gt;='2.4 Prioritas Individu'!AC$10,4,IF('2.1 Data FSVA 2025 &amp; Bobot'!O342&gt;='2.4 Prioritas Individu'!AC$11,5,6))))))</f>
        <v/>
      </c>
      <c r="L342" s="64" t="str">
        <f>IF('2.1 Data FSVA 2025 &amp; Bobot'!Q342="","",IF('2.1 Data FSVA 2025 &amp; Bobot'!Q342&gt;='2.4 Prioritas Individu'!AD$7,1,IF('2.1 Data FSVA 2025 &amp; Bobot'!Q342&gt;='2.4 Prioritas Individu'!AD$8,2,IF('2.1 Data FSVA 2025 &amp; Bobot'!Q342&gt;='2.4 Prioritas Individu'!AD$9,3,IF('2.1 Data FSVA 2025 &amp; Bobot'!Q342&gt;='2.4 Prioritas Individu'!AD$10,4,IF('2.1 Data FSVA 2025 &amp; Bobot'!Q342&gt;='2.4 Prioritas Individu'!AD$11,5,6))))))</f>
        <v/>
      </c>
      <c r="M342" s="64" t="str">
        <f>IF('2.1 Data FSVA 2025 &amp; Bobot'!S342="","",IF('2.1 Data FSVA 2025 &amp; Bobot'!S342&gt;='2.4 Prioritas Individu'!AE$7,1,IF('2.1 Data FSVA 2025 &amp; Bobot'!S342&gt;='2.4 Prioritas Individu'!AE$8,2,IF('2.1 Data FSVA 2025 &amp; Bobot'!S342&gt;='2.4 Prioritas Individu'!AE$9,3,IF('2.1 Data FSVA 2025 &amp; Bobot'!S342&gt;='2.4 Prioritas Individu'!AE$10,4,IF('2.1 Data FSVA 2025 &amp; Bobot'!S342&gt;='2.4 Prioritas Individu'!AE$11,5,6))))))</f>
        <v/>
      </c>
      <c r="N342" s="64" t="str">
        <f>IF('2.1 Data FSVA 2025 &amp; Bobot'!U342="","",IF('2.1 Data FSVA 2025 &amp; Bobot'!U342&lt;'2.4 Prioritas Individu'!AF$7,1,IF('2.1 Data FSVA 2025 &amp; Bobot'!U342&lt;'2.4 Prioritas Individu'!AF$8,2,IF('2.1 Data FSVA 2025 &amp; Bobot'!U342&lt;'2.4 Prioritas Individu'!AF$9,3,IF('2.1 Data FSVA 2025 &amp; Bobot'!U342&lt;'2.4 Prioritas Individu'!AF$10,4,IF('2.1 Data FSVA 2025 &amp; Bobot'!U342&lt;'2.4 Prioritas Individu'!AF$11,5,6))))))</f>
        <v/>
      </c>
      <c r="O342" s="64" t="str">
        <f>IF('2.1 Data FSVA 2025 &amp; Bobot'!W342="","",IF('2.1 Data FSVA 2025 &amp; Bobot'!W342&gt;='2.4 Prioritas Individu'!AG$7,1,IF('2.1 Data FSVA 2025 &amp; Bobot'!W342&gt;='2.4 Prioritas Individu'!AG$8,2,IF('2.1 Data FSVA 2025 &amp; Bobot'!W342&gt;='2.4 Prioritas Individu'!AG$9,3,IF('2.1 Data FSVA 2025 &amp; Bobot'!W342&gt;='2.4 Prioritas Individu'!AG$10,4,IF('2.1 Data FSVA 2025 &amp; Bobot'!W342&gt;='2.4 Prioritas Individu'!AG$11,5,6))))))</f>
        <v/>
      </c>
      <c r="P342" s="64" t="str">
        <f>IF('2.1 Data FSVA 2025 &amp; Bobot'!Y342="","",IF('2.1 Data FSVA 2025 &amp; Bobot'!Y342&lt;'2.4 Prioritas Individu'!AH$7,1,IF('2.1 Data FSVA 2025 &amp; Bobot'!Y342&lt;'2.4 Prioritas Individu'!AH$8,2,IF('2.1 Data FSVA 2025 &amp; Bobot'!Y342&lt;'2.4 Prioritas Individu'!AH$9,3,IF('2.1 Data FSVA 2025 &amp; Bobot'!Y342&lt;'2.4 Prioritas Individu'!AH$10,4,IF('2.1 Data FSVA 2025 &amp; Bobot'!Y342&lt;'2.4 Prioritas Individu'!AH$11,5,6))))))</f>
        <v/>
      </c>
      <c r="Q342" s="64" t="str">
        <f>IF('2.1 Data FSVA 2025 &amp; Bobot'!AA342="","",IF('2.1 Data FSVA 2025 &amp; Bobot'!AA342&lt;'2.4 Prioritas Individu'!AI$7,1,IF('2.1 Data FSVA 2025 &amp; Bobot'!AA342&lt;'2.4 Prioritas Individu'!AI$8,2,IF('2.1 Data FSVA 2025 &amp; Bobot'!AA342&lt;'2.4 Prioritas Individu'!AI$9,3,IF('2.1 Data FSVA 2025 &amp; Bobot'!AA342&lt;'2.4 Prioritas Individu'!AI$10,4,IF('2.1 Data FSVA 2025 &amp; Bobot'!AA342&lt;'2.4 Prioritas Individu'!AI$11,5,6))))))</f>
        <v/>
      </c>
      <c r="R342" s="64" t="str">
        <f>IF('2.1 Data FSVA 2025 &amp; Bobot'!AC342="","",IF('2.1 Data FSVA 2025 &amp; Bobot'!AC342&gt;='2.4 Prioritas Individu'!AJ$7,1,IF('2.1 Data FSVA 2025 &amp; Bobot'!AC342&gt;='2.4 Prioritas Individu'!AJ$8,2,IF('2.1 Data FSVA 2025 &amp; Bobot'!AC342&gt;='2.4 Prioritas Individu'!AJ$9,3,4))))</f>
        <v/>
      </c>
      <c r="S342" s="4" t="str">
        <f>'2.3 Indeks &amp; Cut off Komposit'!U346</f>
        <v>-</v>
      </c>
      <c r="T342" s="1" t="str">
        <f t="shared" si="10"/>
        <v>-</v>
      </c>
      <c r="U342" s="64" t="str">
        <f t="shared" si="11"/>
        <v>-</v>
      </c>
    </row>
    <row r="343" spans="1:21" x14ac:dyDescent="0.3">
      <c r="A343" s="1" t="str">
        <f>IF('2.1 Data FSVA 2025 &amp; Bobot'!A343="","",'2.1 Data FSVA 2025 &amp; Bobot'!A343)</f>
        <v/>
      </c>
      <c r="B343" s="2" t="str">
        <f>IF('2.1 Data FSVA 2025 &amp; Bobot'!B343="","",'2.1 Data FSVA 2025 &amp; Bobot'!B343)</f>
        <v/>
      </c>
      <c r="C343" s="1" t="str">
        <f>IF('2.1 Data FSVA 2025 &amp; Bobot'!C343="","",'2.1 Data FSVA 2025 &amp; Bobot'!C343)</f>
        <v/>
      </c>
      <c r="D343" s="1" t="str">
        <f>IF('2.1 Data FSVA 2025 &amp; Bobot'!D343="","",'2.1 Data FSVA 2025 &amp; Bobot'!D343)</f>
        <v/>
      </c>
      <c r="E343" s="1" t="str">
        <f>IF('2.1 Data FSVA 2025 &amp; Bobot'!E343="","",'2.1 Data FSVA 2025 &amp; Bobot'!E343)</f>
        <v/>
      </c>
      <c r="F343" s="2" t="str">
        <f>IF('2.1 Data FSVA 2025 &amp; Bobot'!F343="","",'2.1 Data FSVA 2025 &amp; Bobot'!F343)</f>
        <v/>
      </c>
      <c r="G343" s="64" t="str">
        <f>IF('2.1 Data FSVA 2025 &amp; Bobot'!G343="","",IF('2.1 Data FSVA 2025 &amp; Bobot'!G343&gt;='2.4 Prioritas Individu'!$Y$7,1,IF('2.1 Data FSVA 2025 &amp; Bobot'!G343&gt;='2.4 Prioritas Individu'!$Y$8,2,IF('2.1 Data FSVA 2025 &amp; Bobot'!G343&gt;='2.4 Prioritas Individu'!$Y$9,3,IF('2.1 Data FSVA 2025 &amp; Bobot'!G343&gt;='2.4 Prioritas Individu'!$Y$10,4,IF('2.1 Data FSVA 2025 &amp; Bobot'!G343&gt;='2.4 Prioritas Individu'!$Y$11,5,6))))))</f>
        <v/>
      </c>
      <c r="H343" s="64" t="str">
        <f>IF('2.1 Data FSVA 2025 &amp; Bobot'!I343="","",IF('2.1 Data FSVA 2025 &amp; Bobot'!I343&lt;'2.4 Prioritas Individu'!$Z$7,1,IF('2.1 Data FSVA 2025 &amp; Bobot'!I343&lt;'2.4 Prioritas Individu'!$Z$8,2,IF('2.1 Data FSVA 2025 &amp; Bobot'!I343&lt;'2.4 Prioritas Individu'!$Z$9,3,IF('2.1 Data FSVA 2025 &amp; Bobot'!I343&lt;'2.4 Prioritas Individu'!$Z$10,4,IF('2.1 Data FSVA 2025 &amp; Bobot'!I343&lt;'2.4 Prioritas Individu'!$Z$11,5,6))))))</f>
        <v/>
      </c>
      <c r="I343" s="64" t="str">
        <f>IF('2.1 Data FSVA 2025 &amp; Bobot'!K343="","",IF('2.1 Data FSVA 2025 &amp; Bobot'!K343&lt;'2.4 Prioritas Individu'!AA$7,1,IF('2.1 Data FSVA 2025 &amp; Bobot'!K343&lt;'2.4 Prioritas Individu'!AA$8,2,IF('2.1 Data FSVA 2025 &amp; Bobot'!K343&lt;'2.4 Prioritas Individu'!AA$9,3,IF('2.1 Data FSVA 2025 &amp; Bobot'!K343&lt;'2.4 Prioritas Individu'!AA$10,4,IF('2.1 Data FSVA 2025 &amp; Bobot'!K343&lt;'2.4 Prioritas Individu'!AA$11,5,6))))))</f>
        <v/>
      </c>
      <c r="J343" s="64" t="str">
        <f>IF('2.1 Data FSVA 2025 &amp; Bobot'!M343="","",IF('2.1 Data FSVA 2025 &amp; Bobot'!M343&lt;'2.4 Prioritas Individu'!AB$7,1,IF('2.1 Data FSVA 2025 &amp; Bobot'!M343&lt;'2.4 Prioritas Individu'!AB$8,2,IF('2.1 Data FSVA 2025 &amp; Bobot'!M343&lt;'2.4 Prioritas Individu'!AB$9,3,IF('2.1 Data FSVA 2025 &amp; Bobot'!M343&lt;'2.4 Prioritas Individu'!AB$10,4,IF('2.1 Data FSVA 2025 &amp; Bobot'!M343&lt;'2.4 Prioritas Individu'!AB$11,5,6))))))</f>
        <v/>
      </c>
      <c r="K343" s="64" t="str">
        <f>IF('2.1 Data FSVA 2025 &amp; Bobot'!O343="","",IF('2.1 Data FSVA 2025 &amp; Bobot'!O343&gt;='2.4 Prioritas Individu'!AC$7,1,IF('2.1 Data FSVA 2025 &amp; Bobot'!O343&gt;='2.4 Prioritas Individu'!AC$8,2,IF('2.1 Data FSVA 2025 &amp; Bobot'!O343&gt;='2.4 Prioritas Individu'!AC$9,3,IF('2.1 Data FSVA 2025 &amp; Bobot'!O343&gt;='2.4 Prioritas Individu'!AC$10,4,IF('2.1 Data FSVA 2025 &amp; Bobot'!O343&gt;='2.4 Prioritas Individu'!AC$11,5,6))))))</f>
        <v/>
      </c>
      <c r="L343" s="64" t="str">
        <f>IF('2.1 Data FSVA 2025 &amp; Bobot'!Q343="","",IF('2.1 Data FSVA 2025 &amp; Bobot'!Q343&gt;='2.4 Prioritas Individu'!AD$7,1,IF('2.1 Data FSVA 2025 &amp; Bobot'!Q343&gt;='2.4 Prioritas Individu'!AD$8,2,IF('2.1 Data FSVA 2025 &amp; Bobot'!Q343&gt;='2.4 Prioritas Individu'!AD$9,3,IF('2.1 Data FSVA 2025 &amp; Bobot'!Q343&gt;='2.4 Prioritas Individu'!AD$10,4,IF('2.1 Data FSVA 2025 &amp; Bobot'!Q343&gt;='2.4 Prioritas Individu'!AD$11,5,6))))))</f>
        <v/>
      </c>
      <c r="M343" s="64" t="str">
        <f>IF('2.1 Data FSVA 2025 &amp; Bobot'!S343="","",IF('2.1 Data FSVA 2025 &amp; Bobot'!S343&gt;='2.4 Prioritas Individu'!AE$7,1,IF('2.1 Data FSVA 2025 &amp; Bobot'!S343&gt;='2.4 Prioritas Individu'!AE$8,2,IF('2.1 Data FSVA 2025 &amp; Bobot'!S343&gt;='2.4 Prioritas Individu'!AE$9,3,IF('2.1 Data FSVA 2025 &amp; Bobot'!S343&gt;='2.4 Prioritas Individu'!AE$10,4,IF('2.1 Data FSVA 2025 &amp; Bobot'!S343&gt;='2.4 Prioritas Individu'!AE$11,5,6))))))</f>
        <v/>
      </c>
      <c r="N343" s="64" t="str">
        <f>IF('2.1 Data FSVA 2025 &amp; Bobot'!U343="","",IF('2.1 Data FSVA 2025 &amp; Bobot'!U343&lt;'2.4 Prioritas Individu'!AF$7,1,IF('2.1 Data FSVA 2025 &amp; Bobot'!U343&lt;'2.4 Prioritas Individu'!AF$8,2,IF('2.1 Data FSVA 2025 &amp; Bobot'!U343&lt;'2.4 Prioritas Individu'!AF$9,3,IF('2.1 Data FSVA 2025 &amp; Bobot'!U343&lt;'2.4 Prioritas Individu'!AF$10,4,IF('2.1 Data FSVA 2025 &amp; Bobot'!U343&lt;'2.4 Prioritas Individu'!AF$11,5,6))))))</f>
        <v/>
      </c>
      <c r="O343" s="64" t="str">
        <f>IF('2.1 Data FSVA 2025 &amp; Bobot'!W343="","",IF('2.1 Data FSVA 2025 &amp; Bobot'!W343&gt;='2.4 Prioritas Individu'!AG$7,1,IF('2.1 Data FSVA 2025 &amp; Bobot'!W343&gt;='2.4 Prioritas Individu'!AG$8,2,IF('2.1 Data FSVA 2025 &amp; Bobot'!W343&gt;='2.4 Prioritas Individu'!AG$9,3,IF('2.1 Data FSVA 2025 &amp; Bobot'!W343&gt;='2.4 Prioritas Individu'!AG$10,4,IF('2.1 Data FSVA 2025 &amp; Bobot'!W343&gt;='2.4 Prioritas Individu'!AG$11,5,6))))))</f>
        <v/>
      </c>
      <c r="P343" s="64" t="str">
        <f>IF('2.1 Data FSVA 2025 &amp; Bobot'!Y343="","",IF('2.1 Data FSVA 2025 &amp; Bobot'!Y343&lt;'2.4 Prioritas Individu'!AH$7,1,IF('2.1 Data FSVA 2025 &amp; Bobot'!Y343&lt;'2.4 Prioritas Individu'!AH$8,2,IF('2.1 Data FSVA 2025 &amp; Bobot'!Y343&lt;'2.4 Prioritas Individu'!AH$9,3,IF('2.1 Data FSVA 2025 &amp; Bobot'!Y343&lt;'2.4 Prioritas Individu'!AH$10,4,IF('2.1 Data FSVA 2025 &amp; Bobot'!Y343&lt;'2.4 Prioritas Individu'!AH$11,5,6))))))</f>
        <v/>
      </c>
      <c r="Q343" s="64" t="str">
        <f>IF('2.1 Data FSVA 2025 &amp; Bobot'!AA343="","",IF('2.1 Data FSVA 2025 &amp; Bobot'!AA343&lt;'2.4 Prioritas Individu'!AI$7,1,IF('2.1 Data FSVA 2025 &amp; Bobot'!AA343&lt;'2.4 Prioritas Individu'!AI$8,2,IF('2.1 Data FSVA 2025 &amp; Bobot'!AA343&lt;'2.4 Prioritas Individu'!AI$9,3,IF('2.1 Data FSVA 2025 &amp; Bobot'!AA343&lt;'2.4 Prioritas Individu'!AI$10,4,IF('2.1 Data FSVA 2025 &amp; Bobot'!AA343&lt;'2.4 Prioritas Individu'!AI$11,5,6))))))</f>
        <v/>
      </c>
      <c r="R343" s="64" t="str">
        <f>IF('2.1 Data FSVA 2025 &amp; Bobot'!AC343="","",IF('2.1 Data FSVA 2025 &amp; Bobot'!AC343&gt;='2.4 Prioritas Individu'!AJ$7,1,IF('2.1 Data FSVA 2025 &amp; Bobot'!AC343&gt;='2.4 Prioritas Individu'!AJ$8,2,IF('2.1 Data FSVA 2025 &amp; Bobot'!AC343&gt;='2.4 Prioritas Individu'!AJ$9,3,4))))</f>
        <v/>
      </c>
      <c r="S343" s="4" t="str">
        <f>'2.3 Indeks &amp; Cut off Komposit'!U347</f>
        <v>-</v>
      </c>
      <c r="T343" s="1" t="str">
        <f t="shared" si="10"/>
        <v>-</v>
      </c>
      <c r="U343" s="64" t="str">
        <f t="shared" si="11"/>
        <v>-</v>
      </c>
    </row>
    <row r="344" spans="1:21" x14ac:dyDescent="0.3">
      <c r="A344" s="1" t="str">
        <f>IF('2.1 Data FSVA 2025 &amp; Bobot'!A344="","",'2.1 Data FSVA 2025 &amp; Bobot'!A344)</f>
        <v/>
      </c>
      <c r="B344" s="2" t="str">
        <f>IF('2.1 Data FSVA 2025 &amp; Bobot'!B344="","",'2.1 Data FSVA 2025 &amp; Bobot'!B344)</f>
        <v/>
      </c>
      <c r="C344" s="1" t="str">
        <f>IF('2.1 Data FSVA 2025 &amp; Bobot'!C344="","",'2.1 Data FSVA 2025 &amp; Bobot'!C344)</f>
        <v/>
      </c>
      <c r="D344" s="1" t="str">
        <f>IF('2.1 Data FSVA 2025 &amp; Bobot'!D344="","",'2.1 Data FSVA 2025 &amp; Bobot'!D344)</f>
        <v/>
      </c>
      <c r="E344" s="1" t="str">
        <f>IF('2.1 Data FSVA 2025 &amp; Bobot'!E344="","",'2.1 Data FSVA 2025 &amp; Bobot'!E344)</f>
        <v/>
      </c>
      <c r="F344" s="2" t="str">
        <f>IF('2.1 Data FSVA 2025 &amp; Bobot'!F344="","",'2.1 Data FSVA 2025 &amp; Bobot'!F344)</f>
        <v/>
      </c>
      <c r="G344" s="64" t="str">
        <f>IF('2.1 Data FSVA 2025 &amp; Bobot'!G344="","",IF('2.1 Data FSVA 2025 &amp; Bobot'!G344&gt;='2.4 Prioritas Individu'!$Y$7,1,IF('2.1 Data FSVA 2025 &amp; Bobot'!G344&gt;='2.4 Prioritas Individu'!$Y$8,2,IF('2.1 Data FSVA 2025 &amp; Bobot'!G344&gt;='2.4 Prioritas Individu'!$Y$9,3,IF('2.1 Data FSVA 2025 &amp; Bobot'!G344&gt;='2.4 Prioritas Individu'!$Y$10,4,IF('2.1 Data FSVA 2025 &amp; Bobot'!G344&gt;='2.4 Prioritas Individu'!$Y$11,5,6))))))</f>
        <v/>
      </c>
      <c r="H344" s="64" t="str">
        <f>IF('2.1 Data FSVA 2025 &amp; Bobot'!I344="","",IF('2.1 Data FSVA 2025 &amp; Bobot'!I344&lt;'2.4 Prioritas Individu'!$Z$7,1,IF('2.1 Data FSVA 2025 &amp; Bobot'!I344&lt;'2.4 Prioritas Individu'!$Z$8,2,IF('2.1 Data FSVA 2025 &amp; Bobot'!I344&lt;'2.4 Prioritas Individu'!$Z$9,3,IF('2.1 Data FSVA 2025 &amp; Bobot'!I344&lt;'2.4 Prioritas Individu'!$Z$10,4,IF('2.1 Data FSVA 2025 &amp; Bobot'!I344&lt;'2.4 Prioritas Individu'!$Z$11,5,6))))))</f>
        <v/>
      </c>
      <c r="I344" s="64" t="str">
        <f>IF('2.1 Data FSVA 2025 &amp; Bobot'!K344="","",IF('2.1 Data FSVA 2025 &amp; Bobot'!K344&lt;'2.4 Prioritas Individu'!AA$7,1,IF('2.1 Data FSVA 2025 &amp; Bobot'!K344&lt;'2.4 Prioritas Individu'!AA$8,2,IF('2.1 Data FSVA 2025 &amp; Bobot'!K344&lt;'2.4 Prioritas Individu'!AA$9,3,IF('2.1 Data FSVA 2025 &amp; Bobot'!K344&lt;'2.4 Prioritas Individu'!AA$10,4,IF('2.1 Data FSVA 2025 &amp; Bobot'!K344&lt;'2.4 Prioritas Individu'!AA$11,5,6))))))</f>
        <v/>
      </c>
      <c r="J344" s="64" t="str">
        <f>IF('2.1 Data FSVA 2025 &amp; Bobot'!M344="","",IF('2.1 Data FSVA 2025 &amp; Bobot'!M344&lt;'2.4 Prioritas Individu'!AB$7,1,IF('2.1 Data FSVA 2025 &amp; Bobot'!M344&lt;'2.4 Prioritas Individu'!AB$8,2,IF('2.1 Data FSVA 2025 &amp; Bobot'!M344&lt;'2.4 Prioritas Individu'!AB$9,3,IF('2.1 Data FSVA 2025 &amp; Bobot'!M344&lt;'2.4 Prioritas Individu'!AB$10,4,IF('2.1 Data FSVA 2025 &amp; Bobot'!M344&lt;'2.4 Prioritas Individu'!AB$11,5,6))))))</f>
        <v/>
      </c>
      <c r="K344" s="64" t="str">
        <f>IF('2.1 Data FSVA 2025 &amp; Bobot'!O344="","",IF('2.1 Data FSVA 2025 &amp; Bobot'!O344&gt;='2.4 Prioritas Individu'!AC$7,1,IF('2.1 Data FSVA 2025 &amp; Bobot'!O344&gt;='2.4 Prioritas Individu'!AC$8,2,IF('2.1 Data FSVA 2025 &amp; Bobot'!O344&gt;='2.4 Prioritas Individu'!AC$9,3,IF('2.1 Data FSVA 2025 &amp; Bobot'!O344&gt;='2.4 Prioritas Individu'!AC$10,4,IF('2.1 Data FSVA 2025 &amp; Bobot'!O344&gt;='2.4 Prioritas Individu'!AC$11,5,6))))))</f>
        <v/>
      </c>
      <c r="L344" s="64" t="str">
        <f>IF('2.1 Data FSVA 2025 &amp; Bobot'!Q344="","",IF('2.1 Data FSVA 2025 &amp; Bobot'!Q344&gt;='2.4 Prioritas Individu'!AD$7,1,IF('2.1 Data FSVA 2025 &amp; Bobot'!Q344&gt;='2.4 Prioritas Individu'!AD$8,2,IF('2.1 Data FSVA 2025 &amp; Bobot'!Q344&gt;='2.4 Prioritas Individu'!AD$9,3,IF('2.1 Data FSVA 2025 &amp; Bobot'!Q344&gt;='2.4 Prioritas Individu'!AD$10,4,IF('2.1 Data FSVA 2025 &amp; Bobot'!Q344&gt;='2.4 Prioritas Individu'!AD$11,5,6))))))</f>
        <v/>
      </c>
      <c r="M344" s="64" t="str">
        <f>IF('2.1 Data FSVA 2025 &amp; Bobot'!S344="","",IF('2.1 Data FSVA 2025 &amp; Bobot'!S344&gt;='2.4 Prioritas Individu'!AE$7,1,IF('2.1 Data FSVA 2025 &amp; Bobot'!S344&gt;='2.4 Prioritas Individu'!AE$8,2,IF('2.1 Data FSVA 2025 &amp; Bobot'!S344&gt;='2.4 Prioritas Individu'!AE$9,3,IF('2.1 Data FSVA 2025 &amp; Bobot'!S344&gt;='2.4 Prioritas Individu'!AE$10,4,IF('2.1 Data FSVA 2025 &amp; Bobot'!S344&gt;='2.4 Prioritas Individu'!AE$11,5,6))))))</f>
        <v/>
      </c>
      <c r="N344" s="64" t="str">
        <f>IF('2.1 Data FSVA 2025 &amp; Bobot'!U344="","",IF('2.1 Data FSVA 2025 &amp; Bobot'!U344&lt;'2.4 Prioritas Individu'!AF$7,1,IF('2.1 Data FSVA 2025 &amp; Bobot'!U344&lt;'2.4 Prioritas Individu'!AF$8,2,IF('2.1 Data FSVA 2025 &amp; Bobot'!U344&lt;'2.4 Prioritas Individu'!AF$9,3,IF('2.1 Data FSVA 2025 &amp; Bobot'!U344&lt;'2.4 Prioritas Individu'!AF$10,4,IF('2.1 Data FSVA 2025 &amp; Bobot'!U344&lt;'2.4 Prioritas Individu'!AF$11,5,6))))))</f>
        <v/>
      </c>
      <c r="O344" s="64" t="str">
        <f>IF('2.1 Data FSVA 2025 &amp; Bobot'!W344="","",IF('2.1 Data FSVA 2025 &amp; Bobot'!W344&gt;='2.4 Prioritas Individu'!AG$7,1,IF('2.1 Data FSVA 2025 &amp; Bobot'!W344&gt;='2.4 Prioritas Individu'!AG$8,2,IF('2.1 Data FSVA 2025 &amp; Bobot'!W344&gt;='2.4 Prioritas Individu'!AG$9,3,IF('2.1 Data FSVA 2025 &amp; Bobot'!W344&gt;='2.4 Prioritas Individu'!AG$10,4,IF('2.1 Data FSVA 2025 &amp; Bobot'!W344&gt;='2.4 Prioritas Individu'!AG$11,5,6))))))</f>
        <v/>
      </c>
      <c r="P344" s="64" t="str">
        <f>IF('2.1 Data FSVA 2025 &amp; Bobot'!Y344="","",IF('2.1 Data FSVA 2025 &amp; Bobot'!Y344&lt;'2.4 Prioritas Individu'!AH$7,1,IF('2.1 Data FSVA 2025 &amp; Bobot'!Y344&lt;'2.4 Prioritas Individu'!AH$8,2,IF('2.1 Data FSVA 2025 &amp; Bobot'!Y344&lt;'2.4 Prioritas Individu'!AH$9,3,IF('2.1 Data FSVA 2025 &amp; Bobot'!Y344&lt;'2.4 Prioritas Individu'!AH$10,4,IF('2.1 Data FSVA 2025 &amp; Bobot'!Y344&lt;'2.4 Prioritas Individu'!AH$11,5,6))))))</f>
        <v/>
      </c>
      <c r="Q344" s="64" t="str">
        <f>IF('2.1 Data FSVA 2025 &amp; Bobot'!AA344="","",IF('2.1 Data FSVA 2025 &amp; Bobot'!AA344&lt;'2.4 Prioritas Individu'!AI$7,1,IF('2.1 Data FSVA 2025 &amp; Bobot'!AA344&lt;'2.4 Prioritas Individu'!AI$8,2,IF('2.1 Data FSVA 2025 &amp; Bobot'!AA344&lt;'2.4 Prioritas Individu'!AI$9,3,IF('2.1 Data FSVA 2025 &amp; Bobot'!AA344&lt;'2.4 Prioritas Individu'!AI$10,4,IF('2.1 Data FSVA 2025 &amp; Bobot'!AA344&lt;'2.4 Prioritas Individu'!AI$11,5,6))))))</f>
        <v/>
      </c>
      <c r="R344" s="64" t="str">
        <f>IF('2.1 Data FSVA 2025 &amp; Bobot'!AC344="","",IF('2.1 Data FSVA 2025 &amp; Bobot'!AC344&gt;='2.4 Prioritas Individu'!AJ$7,1,IF('2.1 Data FSVA 2025 &amp; Bobot'!AC344&gt;='2.4 Prioritas Individu'!AJ$8,2,IF('2.1 Data FSVA 2025 &amp; Bobot'!AC344&gt;='2.4 Prioritas Individu'!AJ$9,3,4))))</f>
        <v/>
      </c>
      <c r="S344" s="4" t="str">
        <f>'2.3 Indeks &amp; Cut off Komposit'!U348</f>
        <v>-</v>
      </c>
      <c r="T344" s="1" t="str">
        <f t="shared" si="10"/>
        <v>-</v>
      </c>
      <c r="U344" s="64" t="str">
        <f t="shared" si="11"/>
        <v>-</v>
      </c>
    </row>
    <row r="345" spans="1:21" x14ac:dyDescent="0.3">
      <c r="A345" s="1" t="str">
        <f>IF('2.1 Data FSVA 2025 &amp; Bobot'!A345="","",'2.1 Data FSVA 2025 &amp; Bobot'!A345)</f>
        <v/>
      </c>
      <c r="B345" s="2" t="str">
        <f>IF('2.1 Data FSVA 2025 &amp; Bobot'!B345="","",'2.1 Data FSVA 2025 &amp; Bobot'!B345)</f>
        <v/>
      </c>
      <c r="C345" s="1" t="str">
        <f>IF('2.1 Data FSVA 2025 &amp; Bobot'!C345="","",'2.1 Data FSVA 2025 &amp; Bobot'!C345)</f>
        <v/>
      </c>
      <c r="D345" s="1" t="str">
        <f>IF('2.1 Data FSVA 2025 &amp; Bobot'!D345="","",'2.1 Data FSVA 2025 &amp; Bobot'!D345)</f>
        <v/>
      </c>
      <c r="E345" s="1" t="str">
        <f>IF('2.1 Data FSVA 2025 &amp; Bobot'!E345="","",'2.1 Data FSVA 2025 &amp; Bobot'!E345)</f>
        <v/>
      </c>
      <c r="F345" s="2" t="str">
        <f>IF('2.1 Data FSVA 2025 &amp; Bobot'!F345="","",'2.1 Data FSVA 2025 &amp; Bobot'!F345)</f>
        <v/>
      </c>
      <c r="G345" s="64" t="str">
        <f>IF('2.1 Data FSVA 2025 &amp; Bobot'!G345="","",IF('2.1 Data FSVA 2025 &amp; Bobot'!G345&gt;='2.4 Prioritas Individu'!$Y$7,1,IF('2.1 Data FSVA 2025 &amp; Bobot'!G345&gt;='2.4 Prioritas Individu'!$Y$8,2,IF('2.1 Data FSVA 2025 &amp; Bobot'!G345&gt;='2.4 Prioritas Individu'!$Y$9,3,IF('2.1 Data FSVA 2025 &amp; Bobot'!G345&gt;='2.4 Prioritas Individu'!$Y$10,4,IF('2.1 Data FSVA 2025 &amp; Bobot'!G345&gt;='2.4 Prioritas Individu'!$Y$11,5,6))))))</f>
        <v/>
      </c>
      <c r="H345" s="64" t="str">
        <f>IF('2.1 Data FSVA 2025 &amp; Bobot'!I345="","",IF('2.1 Data FSVA 2025 &amp; Bobot'!I345&lt;'2.4 Prioritas Individu'!$Z$7,1,IF('2.1 Data FSVA 2025 &amp; Bobot'!I345&lt;'2.4 Prioritas Individu'!$Z$8,2,IF('2.1 Data FSVA 2025 &amp; Bobot'!I345&lt;'2.4 Prioritas Individu'!$Z$9,3,IF('2.1 Data FSVA 2025 &amp; Bobot'!I345&lt;'2.4 Prioritas Individu'!$Z$10,4,IF('2.1 Data FSVA 2025 &amp; Bobot'!I345&lt;'2.4 Prioritas Individu'!$Z$11,5,6))))))</f>
        <v/>
      </c>
      <c r="I345" s="64" t="str">
        <f>IF('2.1 Data FSVA 2025 &amp; Bobot'!K345="","",IF('2.1 Data FSVA 2025 &amp; Bobot'!K345&lt;'2.4 Prioritas Individu'!AA$7,1,IF('2.1 Data FSVA 2025 &amp; Bobot'!K345&lt;'2.4 Prioritas Individu'!AA$8,2,IF('2.1 Data FSVA 2025 &amp; Bobot'!K345&lt;'2.4 Prioritas Individu'!AA$9,3,IF('2.1 Data FSVA 2025 &amp; Bobot'!K345&lt;'2.4 Prioritas Individu'!AA$10,4,IF('2.1 Data FSVA 2025 &amp; Bobot'!K345&lt;'2.4 Prioritas Individu'!AA$11,5,6))))))</f>
        <v/>
      </c>
      <c r="J345" s="64" t="str">
        <f>IF('2.1 Data FSVA 2025 &amp; Bobot'!M345="","",IF('2.1 Data FSVA 2025 &amp; Bobot'!M345&lt;'2.4 Prioritas Individu'!AB$7,1,IF('2.1 Data FSVA 2025 &amp; Bobot'!M345&lt;'2.4 Prioritas Individu'!AB$8,2,IF('2.1 Data FSVA 2025 &amp; Bobot'!M345&lt;'2.4 Prioritas Individu'!AB$9,3,IF('2.1 Data FSVA 2025 &amp; Bobot'!M345&lt;'2.4 Prioritas Individu'!AB$10,4,IF('2.1 Data FSVA 2025 &amp; Bobot'!M345&lt;'2.4 Prioritas Individu'!AB$11,5,6))))))</f>
        <v/>
      </c>
      <c r="K345" s="64" t="str">
        <f>IF('2.1 Data FSVA 2025 &amp; Bobot'!O345="","",IF('2.1 Data FSVA 2025 &amp; Bobot'!O345&gt;='2.4 Prioritas Individu'!AC$7,1,IF('2.1 Data FSVA 2025 &amp; Bobot'!O345&gt;='2.4 Prioritas Individu'!AC$8,2,IF('2.1 Data FSVA 2025 &amp; Bobot'!O345&gt;='2.4 Prioritas Individu'!AC$9,3,IF('2.1 Data FSVA 2025 &amp; Bobot'!O345&gt;='2.4 Prioritas Individu'!AC$10,4,IF('2.1 Data FSVA 2025 &amp; Bobot'!O345&gt;='2.4 Prioritas Individu'!AC$11,5,6))))))</f>
        <v/>
      </c>
      <c r="L345" s="64" t="str">
        <f>IF('2.1 Data FSVA 2025 &amp; Bobot'!Q345="","",IF('2.1 Data FSVA 2025 &amp; Bobot'!Q345&gt;='2.4 Prioritas Individu'!AD$7,1,IF('2.1 Data FSVA 2025 &amp; Bobot'!Q345&gt;='2.4 Prioritas Individu'!AD$8,2,IF('2.1 Data FSVA 2025 &amp; Bobot'!Q345&gt;='2.4 Prioritas Individu'!AD$9,3,IF('2.1 Data FSVA 2025 &amp; Bobot'!Q345&gt;='2.4 Prioritas Individu'!AD$10,4,IF('2.1 Data FSVA 2025 &amp; Bobot'!Q345&gt;='2.4 Prioritas Individu'!AD$11,5,6))))))</f>
        <v/>
      </c>
      <c r="M345" s="64" t="str">
        <f>IF('2.1 Data FSVA 2025 &amp; Bobot'!S345="","",IF('2.1 Data FSVA 2025 &amp; Bobot'!S345&gt;='2.4 Prioritas Individu'!AE$7,1,IF('2.1 Data FSVA 2025 &amp; Bobot'!S345&gt;='2.4 Prioritas Individu'!AE$8,2,IF('2.1 Data FSVA 2025 &amp; Bobot'!S345&gt;='2.4 Prioritas Individu'!AE$9,3,IF('2.1 Data FSVA 2025 &amp; Bobot'!S345&gt;='2.4 Prioritas Individu'!AE$10,4,IF('2.1 Data FSVA 2025 &amp; Bobot'!S345&gt;='2.4 Prioritas Individu'!AE$11,5,6))))))</f>
        <v/>
      </c>
      <c r="N345" s="64" t="str">
        <f>IF('2.1 Data FSVA 2025 &amp; Bobot'!U345="","",IF('2.1 Data FSVA 2025 &amp; Bobot'!U345&lt;'2.4 Prioritas Individu'!AF$7,1,IF('2.1 Data FSVA 2025 &amp; Bobot'!U345&lt;'2.4 Prioritas Individu'!AF$8,2,IF('2.1 Data FSVA 2025 &amp; Bobot'!U345&lt;'2.4 Prioritas Individu'!AF$9,3,IF('2.1 Data FSVA 2025 &amp; Bobot'!U345&lt;'2.4 Prioritas Individu'!AF$10,4,IF('2.1 Data FSVA 2025 &amp; Bobot'!U345&lt;'2.4 Prioritas Individu'!AF$11,5,6))))))</f>
        <v/>
      </c>
      <c r="O345" s="64" t="str">
        <f>IF('2.1 Data FSVA 2025 &amp; Bobot'!W345="","",IF('2.1 Data FSVA 2025 &amp; Bobot'!W345&gt;='2.4 Prioritas Individu'!AG$7,1,IF('2.1 Data FSVA 2025 &amp; Bobot'!W345&gt;='2.4 Prioritas Individu'!AG$8,2,IF('2.1 Data FSVA 2025 &amp; Bobot'!W345&gt;='2.4 Prioritas Individu'!AG$9,3,IF('2.1 Data FSVA 2025 &amp; Bobot'!W345&gt;='2.4 Prioritas Individu'!AG$10,4,IF('2.1 Data FSVA 2025 &amp; Bobot'!W345&gt;='2.4 Prioritas Individu'!AG$11,5,6))))))</f>
        <v/>
      </c>
      <c r="P345" s="64" t="str">
        <f>IF('2.1 Data FSVA 2025 &amp; Bobot'!Y345="","",IF('2.1 Data FSVA 2025 &amp; Bobot'!Y345&lt;'2.4 Prioritas Individu'!AH$7,1,IF('2.1 Data FSVA 2025 &amp; Bobot'!Y345&lt;'2.4 Prioritas Individu'!AH$8,2,IF('2.1 Data FSVA 2025 &amp; Bobot'!Y345&lt;'2.4 Prioritas Individu'!AH$9,3,IF('2.1 Data FSVA 2025 &amp; Bobot'!Y345&lt;'2.4 Prioritas Individu'!AH$10,4,IF('2.1 Data FSVA 2025 &amp; Bobot'!Y345&lt;'2.4 Prioritas Individu'!AH$11,5,6))))))</f>
        <v/>
      </c>
      <c r="Q345" s="64" t="str">
        <f>IF('2.1 Data FSVA 2025 &amp; Bobot'!AA345="","",IF('2.1 Data FSVA 2025 &amp; Bobot'!AA345&lt;'2.4 Prioritas Individu'!AI$7,1,IF('2.1 Data FSVA 2025 &amp; Bobot'!AA345&lt;'2.4 Prioritas Individu'!AI$8,2,IF('2.1 Data FSVA 2025 &amp; Bobot'!AA345&lt;'2.4 Prioritas Individu'!AI$9,3,IF('2.1 Data FSVA 2025 &amp; Bobot'!AA345&lt;'2.4 Prioritas Individu'!AI$10,4,IF('2.1 Data FSVA 2025 &amp; Bobot'!AA345&lt;'2.4 Prioritas Individu'!AI$11,5,6))))))</f>
        <v/>
      </c>
      <c r="R345" s="64" t="str">
        <f>IF('2.1 Data FSVA 2025 &amp; Bobot'!AC345="","",IF('2.1 Data FSVA 2025 &amp; Bobot'!AC345&gt;='2.4 Prioritas Individu'!AJ$7,1,IF('2.1 Data FSVA 2025 &amp; Bobot'!AC345&gt;='2.4 Prioritas Individu'!AJ$8,2,IF('2.1 Data FSVA 2025 &amp; Bobot'!AC345&gt;='2.4 Prioritas Individu'!AJ$9,3,4))))</f>
        <v/>
      </c>
      <c r="S345" s="4" t="str">
        <f>'2.3 Indeks &amp; Cut off Komposit'!U349</f>
        <v>-</v>
      </c>
      <c r="T345" s="1" t="str">
        <f t="shared" si="10"/>
        <v>-</v>
      </c>
      <c r="U345" s="64" t="str">
        <f t="shared" si="11"/>
        <v>-</v>
      </c>
    </row>
    <row r="346" spans="1:21" x14ac:dyDescent="0.3">
      <c r="A346" s="1" t="str">
        <f>IF('2.1 Data FSVA 2025 &amp; Bobot'!A346="","",'2.1 Data FSVA 2025 &amp; Bobot'!A346)</f>
        <v/>
      </c>
      <c r="B346" s="2" t="str">
        <f>IF('2.1 Data FSVA 2025 &amp; Bobot'!B346="","",'2.1 Data FSVA 2025 &amp; Bobot'!B346)</f>
        <v/>
      </c>
      <c r="C346" s="1" t="str">
        <f>IF('2.1 Data FSVA 2025 &amp; Bobot'!C346="","",'2.1 Data FSVA 2025 &amp; Bobot'!C346)</f>
        <v/>
      </c>
      <c r="D346" s="1" t="str">
        <f>IF('2.1 Data FSVA 2025 &amp; Bobot'!D346="","",'2.1 Data FSVA 2025 &amp; Bobot'!D346)</f>
        <v/>
      </c>
      <c r="E346" s="1" t="str">
        <f>IF('2.1 Data FSVA 2025 &amp; Bobot'!E346="","",'2.1 Data FSVA 2025 &amp; Bobot'!E346)</f>
        <v/>
      </c>
      <c r="F346" s="2" t="str">
        <f>IF('2.1 Data FSVA 2025 &amp; Bobot'!F346="","",'2.1 Data FSVA 2025 &amp; Bobot'!F346)</f>
        <v/>
      </c>
      <c r="G346" s="64" t="str">
        <f>IF('2.1 Data FSVA 2025 &amp; Bobot'!G346="","",IF('2.1 Data FSVA 2025 &amp; Bobot'!G346&gt;='2.4 Prioritas Individu'!$Y$7,1,IF('2.1 Data FSVA 2025 &amp; Bobot'!G346&gt;='2.4 Prioritas Individu'!$Y$8,2,IF('2.1 Data FSVA 2025 &amp; Bobot'!G346&gt;='2.4 Prioritas Individu'!$Y$9,3,IF('2.1 Data FSVA 2025 &amp; Bobot'!G346&gt;='2.4 Prioritas Individu'!$Y$10,4,IF('2.1 Data FSVA 2025 &amp; Bobot'!G346&gt;='2.4 Prioritas Individu'!$Y$11,5,6))))))</f>
        <v/>
      </c>
      <c r="H346" s="64" t="str">
        <f>IF('2.1 Data FSVA 2025 &amp; Bobot'!I346="","",IF('2.1 Data FSVA 2025 &amp; Bobot'!I346&lt;'2.4 Prioritas Individu'!$Z$7,1,IF('2.1 Data FSVA 2025 &amp; Bobot'!I346&lt;'2.4 Prioritas Individu'!$Z$8,2,IF('2.1 Data FSVA 2025 &amp; Bobot'!I346&lt;'2.4 Prioritas Individu'!$Z$9,3,IF('2.1 Data FSVA 2025 &amp; Bobot'!I346&lt;'2.4 Prioritas Individu'!$Z$10,4,IF('2.1 Data FSVA 2025 &amp; Bobot'!I346&lt;'2.4 Prioritas Individu'!$Z$11,5,6))))))</f>
        <v/>
      </c>
      <c r="I346" s="64" t="str">
        <f>IF('2.1 Data FSVA 2025 &amp; Bobot'!K346="","",IF('2.1 Data FSVA 2025 &amp; Bobot'!K346&lt;'2.4 Prioritas Individu'!AA$7,1,IF('2.1 Data FSVA 2025 &amp; Bobot'!K346&lt;'2.4 Prioritas Individu'!AA$8,2,IF('2.1 Data FSVA 2025 &amp; Bobot'!K346&lt;'2.4 Prioritas Individu'!AA$9,3,IF('2.1 Data FSVA 2025 &amp; Bobot'!K346&lt;'2.4 Prioritas Individu'!AA$10,4,IF('2.1 Data FSVA 2025 &amp; Bobot'!K346&lt;'2.4 Prioritas Individu'!AA$11,5,6))))))</f>
        <v/>
      </c>
      <c r="J346" s="64" t="str">
        <f>IF('2.1 Data FSVA 2025 &amp; Bobot'!M346="","",IF('2.1 Data FSVA 2025 &amp; Bobot'!M346&lt;'2.4 Prioritas Individu'!AB$7,1,IF('2.1 Data FSVA 2025 &amp; Bobot'!M346&lt;'2.4 Prioritas Individu'!AB$8,2,IF('2.1 Data FSVA 2025 &amp; Bobot'!M346&lt;'2.4 Prioritas Individu'!AB$9,3,IF('2.1 Data FSVA 2025 &amp; Bobot'!M346&lt;'2.4 Prioritas Individu'!AB$10,4,IF('2.1 Data FSVA 2025 &amp; Bobot'!M346&lt;'2.4 Prioritas Individu'!AB$11,5,6))))))</f>
        <v/>
      </c>
      <c r="K346" s="64" t="str">
        <f>IF('2.1 Data FSVA 2025 &amp; Bobot'!O346="","",IF('2.1 Data FSVA 2025 &amp; Bobot'!O346&gt;='2.4 Prioritas Individu'!AC$7,1,IF('2.1 Data FSVA 2025 &amp; Bobot'!O346&gt;='2.4 Prioritas Individu'!AC$8,2,IF('2.1 Data FSVA 2025 &amp; Bobot'!O346&gt;='2.4 Prioritas Individu'!AC$9,3,IF('2.1 Data FSVA 2025 &amp; Bobot'!O346&gt;='2.4 Prioritas Individu'!AC$10,4,IF('2.1 Data FSVA 2025 &amp; Bobot'!O346&gt;='2.4 Prioritas Individu'!AC$11,5,6))))))</f>
        <v/>
      </c>
      <c r="L346" s="64" t="str">
        <f>IF('2.1 Data FSVA 2025 &amp; Bobot'!Q346="","",IF('2.1 Data FSVA 2025 &amp; Bobot'!Q346&gt;='2.4 Prioritas Individu'!AD$7,1,IF('2.1 Data FSVA 2025 &amp; Bobot'!Q346&gt;='2.4 Prioritas Individu'!AD$8,2,IF('2.1 Data FSVA 2025 &amp; Bobot'!Q346&gt;='2.4 Prioritas Individu'!AD$9,3,IF('2.1 Data FSVA 2025 &amp; Bobot'!Q346&gt;='2.4 Prioritas Individu'!AD$10,4,IF('2.1 Data FSVA 2025 &amp; Bobot'!Q346&gt;='2.4 Prioritas Individu'!AD$11,5,6))))))</f>
        <v/>
      </c>
      <c r="M346" s="64" t="str">
        <f>IF('2.1 Data FSVA 2025 &amp; Bobot'!S346="","",IF('2.1 Data FSVA 2025 &amp; Bobot'!S346&gt;='2.4 Prioritas Individu'!AE$7,1,IF('2.1 Data FSVA 2025 &amp; Bobot'!S346&gt;='2.4 Prioritas Individu'!AE$8,2,IF('2.1 Data FSVA 2025 &amp; Bobot'!S346&gt;='2.4 Prioritas Individu'!AE$9,3,IF('2.1 Data FSVA 2025 &amp; Bobot'!S346&gt;='2.4 Prioritas Individu'!AE$10,4,IF('2.1 Data FSVA 2025 &amp; Bobot'!S346&gt;='2.4 Prioritas Individu'!AE$11,5,6))))))</f>
        <v/>
      </c>
      <c r="N346" s="64" t="str">
        <f>IF('2.1 Data FSVA 2025 &amp; Bobot'!U346="","",IF('2.1 Data FSVA 2025 &amp; Bobot'!U346&lt;'2.4 Prioritas Individu'!AF$7,1,IF('2.1 Data FSVA 2025 &amp; Bobot'!U346&lt;'2.4 Prioritas Individu'!AF$8,2,IF('2.1 Data FSVA 2025 &amp; Bobot'!U346&lt;'2.4 Prioritas Individu'!AF$9,3,IF('2.1 Data FSVA 2025 &amp; Bobot'!U346&lt;'2.4 Prioritas Individu'!AF$10,4,IF('2.1 Data FSVA 2025 &amp; Bobot'!U346&lt;'2.4 Prioritas Individu'!AF$11,5,6))))))</f>
        <v/>
      </c>
      <c r="O346" s="64" t="str">
        <f>IF('2.1 Data FSVA 2025 &amp; Bobot'!W346="","",IF('2.1 Data FSVA 2025 &amp; Bobot'!W346&gt;='2.4 Prioritas Individu'!AG$7,1,IF('2.1 Data FSVA 2025 &amp; Bobot'!W346&gt;='2.4 Prioritas Individu'!AG$8,2,IF('2.1 Data FSVA 2025 &amp; Bobot'!W346&gt;='2.4 Prioritas Individu'!AG$9,3,IF('2.1 Data FSVA 2025 &amp; Bobot'!W346&gt;='2.4 Prioritas Individu'!AG$10,4,IF('2.1 Data FSVA 2025 &amp; Bobot'!W346&gt;='2.4 Prioritas Individu'!AG$11,5,6))))))</f>
        <v/>
      </c>
      <c r="P346" s="64" t="str">
        <f>IF('2.1 Data FSVA 2025 &amp; Bobot'!Y346="","",IF('2.1 Data FSVA 2025 &amp; Bobot'!Y346&lt;'2.4 Prioritas Individu'!AH$7,1,IF('2.1 Data FSVA 2025 &amp; Bobot'!Y346&lt;'2.4 Prioritas Individu'!AH$8,2,IF('2.1 Data FSVA 2025 &amp; Bobot'!Y346&lt;'2.4 Prioritas Individu'!AH$9,3,IF('2.1 Data FSVA 2025 &amp; Bobot'!Y346&lt;'2.4 Prioritas Individu'!AH$10,4,IF('2.1 Data FSVA 2025 &amp; Bobot'!Y346&lt;'2.4 Prioritas Individu'!AH$11,5,6))))))</f>
        <v/>
      </c>
      <c r="Q346" s="64" t="str">
        <f>IF('2.1 Data FSVA 2025 &amp; Bobot'!AA346="","",IF('2.1 Data FSVA 2025 &amp; Bobot'!AA346&lt;'2.4 Prioritas Individu'!AI$7,1,IF('2.1 Data FSVA 2025 &amp; Bobot'!AA346&lt;'2.4 Prioritas Individu'!AI$8,2,IF('2.1 Data FSVA 2025 &amp; Bobot'!AA346&lt;'2.4 Prioritas Individu'!AI$9,3,IF('2.1 Data FSVA 2025 &amp; Bobot'!AA346&lt;'2.4 Prioritas Individu'!AI$10,4,IF('2.1 Data FSVA 2025 &amp; Bobot'!AA346&lt;'2.4 Prioritas Individu'!AI$11,5,6))))))</f>
        <v/>
      </c>
      <c r="R346" s="64" t="str">
        <f>IF('2.1 Data FSVA 2025 &amp; Bobot'!AC346="","",IF('2.1 Data FSVA 2025 &amp; Bobot'!AC346&gt;='2.4 Prioritas Individu'!AJ$7,1,IF('2.1 Data FSVA 2025 &amp; Bobot'!AC346&gt;='2.4 Prioritas Individu'!AJ$8,2,IF('2.1 Data FSVA 2025 &amp; Bobot'!AC346&gt;='2.4 Prioritas Individu'!AJ$9,3,4))))</f>
        <v/>
      </c>
      <c r="S346" s="4" t="str">
        <f>'2.3 Indeks &amp; Cut off Komposit'!U350</f>
        <v>-</v>
      </c>
      <c r="T346" s="1" t="str">
        <f t="shared" si="10"/>
        <v>-</v>
      </c>
      <c r="U346" s="64" t="str">
        <f t="shared" si="11"/>
        <v>-</v>
      </c>
    </row>
    <row r="347" spans="1:21" x14ac:dyDescent="0.3">
      <c r="A347" s="1" t="str">
        <f>IF('2.1 Data FSVA 2025 &amp; Bobot'!A347="","",'2.1 Data FSVA 2025 &amp; Bobot'!A347)</f>
        <v/>
      </c>
      <c r="B347" s="2" t="str">
        <f>IF('2.1 Data FSVA 2025 &amp; Bobot'!B347="","",'2.1 Data FSVA 2025 &amp; Bobot'!B347)</f>
        <v/>
      </c>
      <c r="C347" s="1" t="str">
        <f>IF('2.1 Data FSVA 2025 &amp; Bobot'!C347="","",'2.1 Data FSVA 2025 &amp; Bobot'!C347)</f>
        <v/>
      </c>
      <c r="D347" s="1" t="str">
        <f>IF('2.1 Data FSVA 2025 &amp; Bobot'!D347="","",'2.1 Data FSVA 2025 &amp; Bobot'!D347)</f>
        <v/>
      </c>
      <c r="E347" s="1" t="str">
        <f>IF('2.1 Data FSVA 2025 &amp; Bobot'!E347="","",'2.1 Data FSVA 2025 &amp; Bobot'!E347)</f>
        <v/>
      </c>
      <c r="F347" s="2" t="str">
        <f>IF('2.1 Data FSVA 2025 &amp; Bobot'!F347="","",'2.1 Data FSVA 2025 &amp; Bobot'!F347)</f>
        <v/>
      </c>
      <c r="G347" s="64" t="str">
        <f>IF('2.1 Data FSVA 2025 &amp; Bobot'!G347="","",IF('2.1 Data FSVA 2025 &amp; Bobot'!G347&gt;='2.4 Prioritas Individu'!$Y$7,1,IF('2.1 Data FSVA 2025 &amp; Bobot'!G347&gt;='2.4 Prioritas Individu'!$Y$8,2,IF('2.1 Data FSVA 2025 &amp; Bobot'!G347&gt;='2.4 Prioritas Individu'!$Y$9,3,IF('2.1 Data FSVA 2025 &amp; Bobot'!G347&gt;='2.4 Prioritas Individu'!$Y$10,4,IF('2.1 Data FSVA 2025 &amp; Bobot'!G347&gt;='2.4 Prioritas Individu'!$Y$11,5,6))))))</f>
        <v/>
      </c>
      <c r="H347" s="64" t="str">
        <f>IF('2.1 Data FSVA 2025 &amp; Bobot'!I347="","",IF('2.1 Data FSVA 2025 &amp; Bobot'!I347&lt;'2.4 Prioritas Individu'!$Z$7,1,IF('2.1 Data FSVA 2025 &amp; Bobot'!I347&lt;'2.4 Prioritas Individu'!$Z$8,2,IF('2.1 Data FSVA 2025 &amp; Bobot'!I347&lt;'2.4 Prioritas Individu'!$Z$9,3,IF('2.1 Data FSVA 2025 &amp; Bobot'!I347&lt;'2.4 Prioritas Individu'!$Z$10,4,IF('2.1 Data FSVA 2025 &amp; Bobot'!I347&lt;'2.4 Prioritas Individu'!$Z$11,5,6))))))</f>
        <v/>
      </c>
      <c r="I347" s="64" t="str">
        <f>IF('2.1 Data FSVA 2025 &amp; Bobot'!K347="","",IF('2.1 Data FSVA 2025 &amp; Bobot'!K347&lt;'2.4 Prioritas Individu'!AA$7,1,IF('2.1 Data FSVA 2025 &amp; Bobot'!K347&lt;'2.4 Prioritas Individu'!AA$8,2,IF('2.1 Data FSVA 2025 &amp; Bobot'!K347&lt;'2.4 Prioritas Individu'!AA$9,3,IF('2.1 Data FSVA 2025 &amp; Bobot'!K347&lt;'2.4 Prioritas Individu'!AA$10,4,IF('2.1 Data FSVA 2025 &amp; Bobot'!K347&lt;'2.4 Prioritas Individu'!AA$11,5,6))))))</f>
        <v/>
      </c>
      <c r="J347" s="64" t="str">
        <f>IF('2.1 Data FSVA 2025 &amp; Bobot'!M347="","",IF('2.1 Data FSVA 2025 &amp; Bobot'!M347&lt;'2.4 Prioritas Individu'!AB$7,1,IF('2.1 Data FSVA 2025 &amp; Bobot'!M347&lt;'2.4 Prioritas Individu'!AB$8,2,IF('2.1 Data FSVA 2025 &amp; Bobot'!M347&lt;'2.4 Prioritas Individu'!AB$9,3,IF('2.1 Data FSVA 2025 &amp; Bobot'!M347&lt;'2.4 Prioritas Individu'!AB$10,4,IF('2.1 Data FSVA 2025 &amp; Bobot'!M347&lt;'2.4 Prioritas Individu'!AB$11,5,6))))))</f>
        <v/>
      </c>
      <c r="K347" s="64" t="str">
        <f>IF('2.1 Data FSVA 2025 &amp; Bobot'!O347="","",IF('2.1 Data FSVA 2025 &amp; Bobot'!O347&gt;='2.4 Prioritas Individu'!AC$7,1,IF('2.1 Data FSVA 2025 &amp; Bobot'!O347&gt;='2.4 Prioritas Individu'!AC$8,2,IF('2.1 Data FSVA 2025 &amp; Bobot'!O347&gt;='2.4 Prioritas Individu'!AC$9,3,IF('2.1 Data FSVA 2025 &amp; Bobot'!O347&gt;='2.4 Prioritas Individu'!AC$10,4,IF('2.1 Data FSVA 2025 &amp; Bobot'!O347&gt;='2.4 Prioritas Individu'!AC$11,5,6))))))</f>
        <v/>
      </c>
      <c r="L347" s="64" t="str">
        <f>IF('2.1 Data FSVA 2025 &amp; Bobot'!Q347="","",IF('2.1 Data FSVA 2025 &amp; Bobot'!Q347&gt;='2.4 Prioritas Individu'!AD$7,1,IF('2.1 Data FSVA 2025 &amp; Bobot'!Q347&gt;='2.4 Prioritas Individu'!AD$8,2,IF('2.1 Data FSVA 2025 &amp; Bobot'!Q347&gt;='2.4 Prioritas Individu'!AD$9,3,IF('2.1 Data FSVA 2025 &amp; Bobot'!Q347&gt;='2.4 Prioritas Individu'!AD$10,4,IF('2.1 Data FSVA 2025 &amp; Bobot'!Q347&gt;='2.4 Prioritas Individu'!AD$11,5,6))))))</f>
        <v/>
      </c>
      <c r="M347" s="64" t="str">
        <f>IF('2.1 Data FSVA 2025 &amp; Bobot'!S347="","",IF('2.1 Data FSVA 2025 &amp; Bobot'!S347&gt;='2.4 Prioritas Individu'!AE$7,1,IF('2.1 Data FSVA 2025 &amp; Bobot'!S347&gt;='2.4 Prioritas Individu'!AE$8,2,IF('2.1 Data FSVA 2025 &amp; Bobot'!S347&gt;='2.4 Prioritas Individu'!AE$9,3,IF('2.1 Data FSVA 2025 &amp; Bobot'!S347&gt;='2.4 Prioritas Individu'!AE$10,4,IF('2.1 Data FSVA 2025 &amp; Bobot'!S347&gt;='2.4 Prioritas Individu'!AE$11,5,6))))))</f>
        <v/>
      </c>
      <c r="N347" s="64" t="str">
        <f>IF('2.1 Data FSVA 2025 &amp; Bobot'!U347="","",IF('2.1 Data FSVA 2025 &amp; Bobot'!U347&lt;'2.4 Prioritas Individu'!AF$7,1,IF('2.1 Data FSVA 2025 &amp; Bobot'!U347&lt;'2.4 Prioritas Individu'!AF$8,2,IF('2.1 Data FSVA 2025 &amp; Bobot'!U347&lt;'2.4 Prioritas Individu'!AF$9,3,IF('2.1 Data FSVA 2025 &amp; Bobot'!U347&lt;'2.4 Prioritas Individu'!AF$10,4,IF('2.1 Data FSVA 2025 &amp; Bobot'!U347&lt;'2.4 Prioritas Individu'!AF$11,5,6))))))</f>
        <v/>
      </c>
      <c r="O347" s="64" t="str">
        <f>IF('2.1 Data FSVA 2025 &amp; Bobot'!W347="","",IF('2.1 Data FSVA 2025 &amp; Bobot'!W347&gt;='2.4 Prioritas Individu'!AG$7,1,IF('2.1 Data FSVA 2025 &amp; Bobot'!W347&gt;='2.4 Prioritas Individu'!AG$8,2,IF('2.1 Data FSVA 2025 &amp; Bobot'!W347&gt;='2.4 Prioritas Individu'!AG$9,3,IF('2.1 Data FSVA 2025 &amp; Bobot'!W347&gt;='2.4 Prioritas Individu'!AG$10,4,IF('2.1 Data FSVA 2025 &amp; Bobot'!W347&gt;='2.4 Prioritas Individu'!AG$11,5,6))))))</f>
        <v/>
      </c>
      <c r="P347" s="64" t="str">
        <f>IF('2.1 Data FSVA 2025 &amp; Bobot'!Y347="","",IF('2.1 Data FSVA 2025 &amp; Bobot'!Y347&lt;'2.4 Prioritas Individu'!AH$7,1,IF('2.1 Data FSVA 2025 &amp; Bobot'!Y347&lt;'2.4 Prioritas Individu'!AH$8,2,IF('2.1 Data FSVA 2025 &amp; Bobot'!Y347&lt;'2.4 Prioritas Individu'!AH$9,3,IF('2.1 Data FSVA 2025 &amp; Bobot'!Y347&lt;'2.4 Prioritas Individu'!AH$10,4,IF('2.1 Data FSVA 2025 &amp; Bobot'!Y347&lt;'2.4 Prioritas Individu'!AH$11,5,6))))))</f>
        <v/>
      </c>
      <c r="Q347" s="64" t="str">
        <f>IF('2.1 Data FSVA 2025 &amp; Bobot'!AA347="","",IF('2.1 Data FSVA 2025 &amp; Bobot'!AA347&lt;'2.4 Prioritas Individu'!AI$7,1,IF('2.1 Data FSVA 2025 &amp; Bobot'!AA347&lt;'2.4 Prioritas Individu'!AI$8,2,IF('2.1 Data FSVA 2025 &amp; Bobot'!AA347&lt;'2.4 Prioritas Individu'!AI$9,3,IF('2.1 Data FSVA 2025 &amp; Bobot'!AA347&lt;'2.4 Prioritas Individu'!AI$10,4,IF('2.1 Data FSVA 2025 &amp; Bobot'!AA347&lt;'2.4 Prioritas Individu'!AI$11,5,6))))))</f>
        <v/>
      </c>
      <c r="R347" s="64" t="str">
        <f>IF('2.1 Data FSVA 2025 &amp; Bobot'!AC347="","",IF('2.1 Data FSVA 2025 &amp; Bobot'!AC347&gt;='2.4 Prioritas Individu'!AJ$7,1,IF('2.1 Data FSVA 2025 &amp; Bobot'!AC347&gt;='2.4 Prioritas Individu'!AJ$8,2,IF('2.1 Data FSVA 2025 &amp; Bobot'!AC347&gt;='2.4 Prioritas Individu'!AJ$9,3,4))))</f>
        <v/>
      </c>
      <c r="S347" s="4" t="str">
        <f>'2.3 Indeks &amp; Cut off Komposit'!U351</f>
        <v>-</v>
      </c>
      <c r="T347" s="1" t="str">
        <f t="shared" si="10"/>
        <v>-</v>
      </c>
      <c r="U347" s="64" t="str">
        <f t="shared" si="11"/>
        <v>-</v>
      </c>
    </row>
    <row r="348" spans="1:21" x14ac:dyDescent="0.3">
      <c r="A348" s="1" t="str">
        <f>IF('2.1 Data FSVA 2025 &amp; Bobot'!A348="","",'2.1 Data FSVA 2025 &amp; Bobot'!A348)</f>
        <v/>
      </c>
      <c r="B348" s="2" t="str">
        <f>IF('2.1 Data FSVA 2025 &amp; Bobot'!B348="","",'2.1 Data FSVA 2025 &amp; Bobot'!B348)</f>
        <v/>
      </c>
      <c r="C348" s="1" t="str">
        <f>IF('2.1 Data FSVA 2025 &amp; Bobot'!C348="","",'2.1 Data FSVA 2025 &amp; Bobot'!C348)</f>
        <v/>
      </c>
      <c r="D348" s="1" t="str">
        <f>IF('2.1 Data FSVA 2025 &amp; Bobot'!D348="","",'2.1 Data FSVA 2025 &amp; Bobot'!D348)</f>
        <v/>
      </c>
      <c r="E348" s="1" t="str">
        <f>IF('2.1 Data FSVA 2025 &amp; Bobot'!E348="","",'2.1 Data FSVA 2025 &amp; Bobot'!E348)</f>
        <v/>
      </c>
      <c r="F348" s="2" t="str">
        <f>IF('2.1 Data FSVA 2025 &amp; Bobot'!F348="","",'2.1 Data FSVA 2025 &amp; Bobot'!F348)</f>
        <v/>
      </c>
      <c r="G348" s="64" t="str">
        <f>IF('2.1 Data FSVA 2025 &amp; Bobot'!G348="","",IF('2.1 Data FSVA 2025 &amp; Bobot'!G348&gt;='2.4 Prioritas Individu'!$Y$7,1,IF('2.1 Data FSVA 2025 &amp; Bobot'!G348&gt;='2.4 Prioritas Individu'!$Y$8,2,IF('2.1 Data FSVA 2025 &amp; Bobot'!G348&gt;='2.4 Prioritas Individu'!$Y$9,3,IF('2.1 Data FSVA 2025 &amp; Bobot'!G348&gt;='2.4 Prioritas Individu'!$Y$10,4,IF('2.1 Data FSVA 2025 &amp; Bobot'!G348&gt;='2.4 Prioritas Individu'!$Y$11,5,6))))))</f>
        <v/>
      </c>
      <c r="H348" s="64" t="str">
        <f>IF('2.1 Data FSVA 2025 &amp; Bobot'!I348="","",IF('2.1 Data FSVA 2025 &amp; Bobot'!I348&lt;'2.4 Prioritas Individu'!$Z$7,1,IF('2.1 Data FSVA 2025 &amp; Bobot'!I348&lt;'2.4 Prioritas Individu'!$Z$8,2,IF('2.1 Data FSVA 2025 &amp; Bobot'!I348&lt;'2.4 Prioritas Individu'!$Z$9,3,IF('2.1 Data FSVA 2025 &amp; Bobot'!I348&lt;'2.4 Prioritas Individu'!$Z$10,4,IF('2.1 Data FSVA 2025 &amp; Bobot'!I348&lt;'2.4 Prioritas Individu'!$Z$11,5,6))))))</f>
        <v/>
      </c>
      <c r="I348" s="64" t="str">
        <f>IF('2.1 Data FSVA 2025 &amp; Bobot'!K348="","",IF('2.1 Data FSVA 2025 &amp; Bobot'!K348&lt;'2.4 Prioritas Individu'!AA$7,1,IF('2.1 Data FSVA 2025 &amp; Bobot'!K348&lt;'2.4 Prioritas Individu'!AA$8,2,IF('2.1 Data FSVA 2025 &amp; Bobot'!K348&lt;'2.4 Prioritas Individu'!AA$9,3,IF('2.1 Data FSVA 2025 &amp; Bobot'!K348&lt;'2.4 Prioritas Individu'!AA$10,4,IF('2.1 Data FSVA 2025 &amp; Bobot'!K348&lt;'2.4 Prioritas Individu'!AA$11,5,6))))))</f>
        <v/>
      </c>
      <c r="J348" s="64" t="str">
        <f>IF('2.1 Data FSVA 2025 &amp; Bobot'!M348="","",IF('2.1 Data FSVA 2025 &amp; Bobot'!M348&lt;'2.4 Prioritas Individu'!AB$7,1,IF('2.1 Data FSVA 2025 &amp; Bobot'!M348&lt;'2.4 Prioritas Individu'!AB$8,2,IF('2.1 Data FSVA 2025 &amp; Bobot'!M348&lt;'2.4 Prioritas Individu'!AB$9,3,IF('2.1 Data FSVA 2025 &amp; Bobot'!M348&lt;'2.4 Prioritas Individu'!AB$10,4,IF('2.1 Data FSVA 2025 &amp; Bobot'!M348&lt;'2.4 Prioritas Individu'!AB$11,5,6))))))</f>
        <v/>
      </c>
      <c r="K348" s="64" t="str">
        <f>IF('2.1 Data FSVA 2025 &amp; Bobot'!O348="","",IF('2.1 Data FSVA 2025 &amp; Bobot'!O348&gt;='2.4 Prioritas Individu'!AC$7,1,IF('2.1 Data FSVA 2025 &amp; Bobot'!O348&gt;='2.4 Prioritas Individu'!AC$8,2,IF('2.1 Data FSVA 2025 &amp; Bobot'!O348&gt;='2.4 Prioritas Individu'!AC$9,3,IF('2.1 Data FSVA 2025 &amp; Bobot'!O348&gt;='2.4 Prioritas Individu'!AC$10,4,IF('2.1 Data FSVA 2025 &amp; Bobot'!O348&gt;='2.4 Prioritas Individu'!AC$11,5,6))))))</f>
        <v/>
      </c>
      <c r="L348" s="64" t="str">
        <f>IF('2.1 Data FSVA 2025 &amp; Bobot'!Q348="","",IF('2.1 Data FSVA 2025 &amp; Bobot'!Q348&gt;='2.4 Prioritas Individu'!AD$7,1,IF('2.1 Data FSVA 2025 &amp; Bobot'!Q348&gt;='2.4 Prioritas Individu'!AD$8,2,IF('2.1 Data FSVA 2025 &amp; Bobot'!Q348&gt;='2.4 Prioritas Individu'!AD$9,3,IF('2.1 Data FSVA 2025 &amp; Bobot'!Q348&gt;='2.4 Prioritas Individu'!AD$10,4,IF('2.1 Data FSVA 2025 &amp; Bobot'!Q348&gt;='2.4 Prioritas Individu'!AD$11,5,6))))))</f>
        <v/>
      </c>
      <c r="M348" s="64" t="str">
        <f>IF('2.1 Data FSVA 2025 &amp; Bobot'!S348="","",IF('2.1 Data FSVA 2025 &amp; Bobot'!S348&gt;='2.4 Prioritas Individu'!AE$7,1,IF('2.1 Data FSVA 2025 &amp; Bobot'!S348&gt;='2.4 Prioritas Individu'!AE$8,2,IF('2.1 Data FSVA 2025 &amp; Bobot'!S348&gt;='2.4 Prioritas Individu'!AE$9,3,IF('2.1 Data FSVA 2025 &amp; Bobot'!S348&gt;='2.4 Prioritas Individu'!AE$10,4,IF('2.1 Data FSVA 2025 &amp; Bobot'!S348&gt;='2.4 Prioritas Individu'!AE$11,5,6))))))</f>
        <v/>
      </c>
      <c r="N348" s="64" t="str">
        <f>IF('2.1 Data FSVA 2025 &amp; Bobot'!U348="","",IF('2.1 Data FSVA 2025 &amp; Bobot'!U348&lt;'2.4 Prioritas Individu'!AF$7,1,IF('2.1 Data FSVA 2025 &amp; Bobot'!U348&lt;'2.4 Prioritas Individu'!AF$8,2,IF('2.1 Data FSVA 2025 &amp; Bobot'!U348&lt;'2.4 Prioritas Individu'!AF$9,3,IF('2.1 Data FSVA 2025 &amp; Bobot'!U348&lt;'2.4 Prioritas Individu'!AF$10,4,IF('2.1 Data FSVA 2025 &amp; Bobot'!U348&lt;'2.4 Prioritas Individu'!AF$11,5,6))))))</f>
        <v/>
      </c>
      <c r="O348" s="64" t="str">
        <f>IF('2.1 Data FSVA 2025 &amp; Bobot'!W348="","",IF('2.1 Data FSVA 2025 &amp; Bobot'!W348&gt;='2.4 Prioritas Individu'!AG$7,1,IF('2.1 Data FSVA 2025 &amp; Bobot'!W348&gt;='2.4 Prioritas Individu'!AG$8,2,IF('2.1 Data FSVA 2025 &amp; Bobot'!W348&gt;='2.4 Prioritas Individu'!AG$9,3,IF('2.1 Data FSVA 2025 &amp; Bobot'!W348&gt;='2.4 Prioritas Individu'!AG$10,4,IF('2.1 Data FSVA 2025 &amp; Bobot'!W348&gt;='2.4 Prioritas Individu'!AG$11,5,6))))))</f>
        <v/>
      </c>
      <c r="P348" s="64" t="str">
        <f>IF('2.1 Data FSVA 2025 &amp; Bobot'!Y348="","",IF('2.1 Data FSVA 2025 &amp; Bobot'!Y348&lt;'2.4 Prioritas Individu'!AH$7,1,IF('2.1 Data FSVA 2025 &amp; Bobot'!Y348&lt;'2.4 Prioritas Individu'!AH$8,2,IF('2.1 Data FSVA 2025 &amp; Bobot'!Y348&lt;'2.4 Prioritas Individu'!AH$9,3,IF('2.1 Data FSVA 2025 &amp; Bobot'!Y348&lt;'2.4 Prioritas Individu'!AH$10,4,IF('2.1 Data FSVA 2025 &amp; Bobot'!Y348&lt;'2.4 Prioritas Individu'!AH$11,5,6))))))</f>
        <v/>
      </c>
      <c r="Q348" s="64" t="str">
        <f>IF('2.1 Data FSVA 2025 &amp; Bobot'!AA348="","",IF('2.1 Data FSVA 2025 &amp; Bobot'!AA348&lt;'2.4 Prioritas Individu'!AI$7,1,IF('2.1 Data FSVA 2025 &amp; Bobot'!AA348&lt;'2.4 Prioritas Individu'!AI$8,2,IF('2.1 Data FSVA 2025 &amp; Bobot'!AA348&lt;'2.4 Prioritas Individu'!AI$9,3,IF('2.1 Data FSVA 2025 &amp; Bobot'!AA348&lt;'2.4 Prioritas Individu'!AI$10,4,IF('2.1 Data FSVA 2025 &amp; Bobot'!AA348&lt;'2.4 Prioritas Individu'!AI$11,5,6))))))</f>
        <v/>
      </c>
      <c r="R348" s="64" t="str">
        <f>IF('2.1 Data FSVA 2025 &amp; Bobot'!AC348="","",IF('2.1 Data FSVA 2025 &amp; Bobot'!AC348&gt;='2.4 Prioritas Individu'!AJ$7,1,IF('2.1 Data FSVA 2025 &amp; Bobot'!AC348&gt;='2.4 Prioritas Individu'!AJ$8,2,IF('2.1 Data FSVA 2025 &amp; Bobot'!AC348&gt;='2.4 Prioritas Individu'!AJ$9,3,4))))</f>
        <v/>
      </c>
      <c r="S348" s="4" t="str">
        <f>'2.3 Indeks &amp; Cut off Komposit'!U352</f>
        <v>-</v>
      </c>
      <c r="T348" s="1" t="str">
        <f t="shared" si="10"/>
        <v>-</v>
      </c>
      <c r="U348" s="64" t="str">
        <f t="shared" si="11"/>
        <v>-</v>
      </c>
    </row>
    <row r="349" spans="1:21" x14ac:dyDescent="0.3">
      <c r="A349" s="1" t="str">
        <f>IF('2.1 Data FSVA 2025 &amp; Bobot'!A349="","",'2.1 Data FSVA 2025 &amp; Bobot'!A349)</f>
        <v/>
      </c>
      <c r="B349" s="2" t="str">
        <f>IF('2.1 Data FSVA 2025 &amp; Bobot'!B349="","",'2.1 Data FSVA 2025 &amp; Bobot'!B349)</f>
        <v/>
      </c>
      <c r="C349" s="1" t="str">
        <f>IF('2.1 Data FSVA 2025 &amp; Bobot'!C349="","",'2.1 Data FSVA 2025 &amp; Bobot'!C349)</f>
        <v/>
      </c>
      <c r="D349" s="1" t="str">
        <f>IF('2.1 Data FSVA 2025 &amp; Bobot'!D349="","",'2.1 Data FSVA 2025 &amp; Bobot'!D349)</f>
        <v/>
      </c>
      <c r="E349" s="1" t="str">
        <f>IF('2.1 Data FSVA 2025 &amp; Bobot'!E349="","",'2.1 Data FSVA 2025 &amp; Bobot'!E349)</f>
        <v/>
      </c>
      <c r="F349" s="2" t="str">
        <f>IF('2.1 Data FSVA 2025 &amp; Bobot'!F349="","",'2.1 Data FSVA 2025 &amp; Bobot'!F349)</f>
        <v/>
      </c>
      <c r="G349" s="64" t="str">
        <f>IF('2.1 Data FSVA 2025 &amp; Bobot'!G349="","",IF('2.1 Data FSVA 2025 &amp; Bobot'!G349&gt;='2.4 Prioritas Individu'!$Y$7,1,IF('2.1 Data FSVA 2025 &amp; Bobot'!G349&gt;='2.4 Prioritas Individu'!$Y$8,2,IF('2.1 Data FSVA 2025 &amp; Bobot'!G349&gt;='2.4 Prioritas Individu'!$Y$9,3,IF('2.1 Data FSVA 2025 &amp; Bobot'!G349&gt;='2.4 Prioritas Individu'!$Y$10,4,IF('2.1 Data FSVA 2025 &amp; Bobot'!G349&gt;='2.4 Prioritas Individu'!$Y$11,5,6))))))</f>
        <v/>
      </c>
      <c r="H349" s="64" t="str">
        <f>IF('2.1 Data FSVA 2025 &amp; Bobot'!I349="","",IF('2.1 Data FSVA 2025 &amp; Bobot'!I349&lt;'2.4 Prioritas Individu'!$Z$7,1,IF('2.1 Data FSVA 2025 &amp; Bobot'!I349&lt;'2.4 Prioritas Individu'!$Z$8,2,IF('2.1 Data FSVA 2025 &amp; Bobot'!I349&lt;'2.4 Prioritas Individu'!$Z$9,3,IF('2.1 Data FSVA 2025 &amp; Bobot'!I349&lt;'2.4 Prioritas Individu'!$Z$10,4,IF('2.1 Data FSVA 2025 &amp; Bobot'!I349&lt;'2.4 Prioritas Individu'!$Z$11,5,6))))))</f>
        <v/>
      </c>
      <c r="I349" s="64" t="str">
        <f>IF('2.1 Data FSVA 2025 &amp; Bobot'!K349="","",IF('2.1 Data FSVA 2025 &amp; Bobot'!K349&lt;'2.4 Prioritas Individu'!AA$7,1,IF('2.1 Data FSVA 2025 &amp; Bobot'!K349&lt;'2.4 Prioritas Individu'!AA$8,2,IF('2.1 Data FSVA 2025 &amp; Bobot'!K349&lt;'2.4 Prioritas Individu'!AA$9,3,IF('2.1 Data FSVA 2025 &amp; Bobot'!K349&lt;'2.4 Prioritas Individu'!AA$10,4,IF('2.1 Data FSVA 2025 &amp; Bobot'!K349&lt;'2.4 Prioritas Individu'!AA$11,5,6))))))</f>
        <v/>
      </c>
      <c r="J349" s="64" t="str">
        <f>IF('2.1 Data FSVA 2025 &amp; Bobot'!M349="","",IF('2.1 Data FSVA 2025 &amp; Bobot'!M349&lt;'2.4 Prioritas Individu'!AB$7,1,IF('2.1 Data FSVA 2025 &amp; Bobot'!M349&lt;'2.4 Prioritas Individu'!AB$8,2,IF('2.1 Data FSVA 2025 &amp; Bobot'!M349&lt;'2.4 Prioritas Individu'!AB$9,3,IF('2.1 Data FSVA 2025 &amp; Bobot'!M349&lt;'2.4 Prioritas Individu'!AB$10,4,IF('2.1 Data FSVA 2025 &amp; Bobot'!M349&lt;'2.4 Prioritas Individu'!AB$11,5,6))))))</f>
        <v/>
      </c>
      <c r="K349" s="64" t="str">
        <f>IF('2.1 Data FSVA 2025 &amp; Bobot'!O349="","",IF('2.1 Data FSVA 2025 &amp; Bobot'!O349&gt;='2.4 Prioritas Individu'!AC$7,1,IF('2.1 Data FSVA 2025 &amp; Bobot'!O349&gt;='2.4 Prioritas Individu'!AC$8,2,IF('2.1 Data FSVA 2025 &amp; Bobot'!O349&gt;='2.4 Prioritas Individu'!AC$9,3,IF('2.1 Data FSVA 2025 &amp; Bobot'!O349&gt;='2.4 Prioritas Individu'!AC$10,4,IF('2.1 Data FSVA 2025 &amp; Bobot'!O349&gt;='2.4 Prioritas Individu'!AC$11,5,6))))))</f>
        <v/>
      </c>
      <c r="L349" s="64" t="str">
        <f>IF('2.1 Data FSVA 2025 &amp; Bobot'!Q349="","",IF('2.1 Data FSVA 2025 &amp; Bobot'!Q349&gt;='2.4 Prioritas Individu'!AD$7,1,IF('2.1 Data FSVA 2025 &amp; Bobot'!Q349&gt;='2.4 Prioritas Individu'!AD$8,2,IF('2.1 Data FSVA 2025 &amp; Bobot'!Q349&gt;='2.4 Prioritas Individu'!AD$9,3,IF('2.1 Data FSVA 2025 &amp; Bobot'!Q349&gt;='2.4 Prioritas Individu'!AD$10,4,IF('2.1 Data FSVA 2025 &amp; Bobot'!Q349&gt;='2.4 Prioritas Individu'!AD$11,5,6))))))</f>
        <v/>
      </c>
      <c r="M349" s="64" t="str">
        <f>IF('2.1 Data FSVA 2025 &amp; Bobot'!S349="","",IF('2.1 Data FSVA 2025 &amp; Bobot'!S349&gt;='2.4 Prioritas Individu'!AE$7,1,IF('2.1 Data FSVA 2025 &amp; Bobot'!S349&gt;='2.4 Prioritas Individu'!AE$8,2,IF('2.1 Data FSVA 2025 &amp; Bobot'!S349&gt;='2.4 Prioritas Individu'!AE$9,3,IF('2.1 Data FSVA 2025 &amp; Bobot'!S349&gt;='2.4 Prioritas Individu'!AE$10,4,IF('2.1 Data FSVA 2025 &amp; Bobot'!S349&gt;='2.4 Prioritas Individu'!AE$11,5,6))))))</f>
        <v/>
      </c>
      <c r="N349" s="64" t="str">
        <f>IF('2.1 Data FSVA 2025 &amp; Bobot'!U349="","",IF('2.1 Data FSVA 2025 &amp; Bobot'!U349&lt;'2.4 Prioritas Individu'!AF$7,1,IF('2.1 Data FSVA 2025 &amp; Bobot'!U349&lt;'2.4 Prioritas Individu'!AF$8,2,IF('2.1 Data FSVA 2025 &amp; Bobot'!U349&lt;'2.4 Prioritas Individu'!AF$9,3,IF('2.1 Data FSVA 2025 &amp; Bobot'!U349&lt;'2.4 Prioritas Individu'!AF$10,4,IF('2.1 Data FSVA 2025 &amp; Bobot'!U349&lt;'2.4 Prioritas Individu'!AF$11,5,6))))))</f>
        <v/>
      </c>
      <c r="O349" s="64" t="str">
        <f>IF('2.1 Data FSVA 2025 &amp; Bobot'!W349="","",IF('2.1 Data FSVA 2025 &amp; Bobot'!W349&gt;='2.4 Prioritas Individu'!AG$7,1,IF('2.1 Data FSVA 2025 &amp; Bobot'!W349&gt;='2.4 Prioritas Individu'!AG$8,2,IF('2.1 Data FSVA 2025 &amp; Bobot'!W349&gt;='2.4 Prioritas Individu'!AG$9,3,IF('2.1 Data FSVA 2025 &amp; Bobot'!W349&gt;='2.4 Prioritas Individu'!AG$10,4,IF('2.1 Data FSVA 2025 &amp; Bobot'!W349&gt;='2.4 Prioritas Individu'!AG$11,5,6))))))</f>
        <v/>
      </c>
      <c r="P349" s="64" t="str">
        <f>IF('2.1 Data FSVA 2025 &amp; Bobot'!Y349="","",IF('2.1 Data FSVA 2025 &amp; Bobot'!Y349&lt;'2.4 Prioritas Individu'!AH$7,1,IF('2.1 Data FSVA 2025 &amp; Bobot'!Y349&lt;'2.4 Prioritas Individu'!AH$8,2,IF('2.1 Data FSVA 2025 &amp; Bobot'!Y349&lt;'2.4 Prioritas Individu'!AH$9,3,IF('2.1 Data FSVA 2025 &amp; Bobot'!Y349&lt;'2.4 Prioritas Individu'!AH$10,4,IF('2.1 Data FSVA 2025 &amp; Bobot'!Y349&lt;'2.4 Prioritas Individu'!AH$11,5,6))))))</f>
        <v/>
      </c>
      <c r="Q349" s="64" t="str">
        <f>IF('2.1 Data FSVA 2025 &amp; Bobot'!AA349="","",IF('2.1 Data FSVA 2025 &amp; Bobot'!AA349&lt;'2.4 Prioritas Individu'!AI$7,1,IF('2.1 Data FSVA 2025 &amp; Bobot'!AA349&lt;'2.4 Prioritas Individu'!AI$8,2,IF('2.1 Data FSVA 2025 &amp; Bobot'!AA349&lt;'2.4 Prioritas Individu'!AI$9,3,IF('2.1 Data FSVA 2025 &amp; Bobot'!AA349&lt;'2.4 Prioritas Individu'!AI$10,4,IF('2.1 Data FSVA 2025 &amp; Bobot'!AA349&lt;'2.4 Prioritas Individu'!AI$11,5,6))))))</f>
        <v/>
      </c>
      <c r="R349" s="64" t="str">
        <f>IF('2.1 Data FSVA 2025 &amp; Bobot'!AC349="","",IF('2.1 Data FSVA 2025 &amp; Bobot'!AC349&gt;='2.4 Prioritas Individu'!AJ$7,1,IF('2.1 Data FSVA 2025 &amp; Bobot'!AC349&gt;='2.4 Prioritas Individu'!AJ$8,2,IF('2.1 Data FSVA 2025 &amp; Bobot'!AC349&gt;='2.4 Prioritas Individu'!AJ$9,3,4))))</f>
        <v/>
      </c>
      <c r="S349" s="4" t="str">
        <f>'2.3 Indeks &amp; Cut off Komposit'!U353</f>
        <v>-</v>
      </c>
      <c r="T349" s="1" t="str">
        <f t="shared" si="10"/>
        <v>-</v>
      </c>
      <c r="U349" s="64" t="str">
        <f t="shared" si="11"/>
        <v>-</v>
      </c>
    </row>
    <row r="350" spans="1:21" x14ac:dyDescent="0.3">
      <c r="A350" s="1" t="str">
        <f>IF('2.1 Data FSVA 2025 &amp; Bobot'!A350="","",'2.1 Data FSVA 2025 &amp; Bobot'!A350)</f>
        <v/>
      </c>
      <c r="B350" s="2" t="str">
        <f>IF('2.1 Data FSVA 2025 &amp; Bobot'!B350="","",'2.1 Data FSVA 2025 &amp; Bobot'!B350)</f>
        <v/>
      </c>
      <c r="C350" s="1" t="str">
        <f>IF('2.1 Data FSVA 2025 &amp; Bobot'!C350="","",'2.1 Data FSVA 2025 &amp; Bobot'!C350)</f>
        <v/>
      </c>
      <c r="D350" s="1" t="str">
        <f>IF('2.1 Data FSVA 2025 &amp; Bobot'!D350="","",'2.1 Data FSVA 2025 &amp; Bobot'!D350)</f>
        <v/>
      </c>
      <c r="E350" s="1" t="str">
        <f>IF('2.1 Data FSVA 2025 &amp; Bobot'!E350="","",'2.1 Data FSVA 2025 &amp; Bobot'!E350)</f>
        <v/>
      </c>
      <c r="F350" s="2" t="str">
        <f>IF('2.1 Data FSVA 2025 &amp; Bobot'!F350="","",'2.1 Data FSVA 2025 &amp; Bobot'!F350)</f>
        <v/>
      </c>
      <c r="G350" s="64" t="str">
        <f>IF('2.1 Data FSVA 2025 &amp; Bobot'!G350="","",IF('2.1 Data FSVA 2025 &amp; Bobot'!G350&gt;='2.4 Prioritas Individu'!$Y$7,1,IF('2.1 Data FSVA 2025 &amp; Bobot'!G350&gt;='2.4 Prioritas Individu'!$Y$8,2,IF('2.1 Data FSVA 2025 &amp; Bobot'!G350&gt;='2.4 Prioritas Individu'!$Y$9,3,IF('2.1 Data FSVA 2025 &amp; Bobot'!G350&gt;='2.4 Prioritas Individu'!$Y$10,4,IF('2.1 Data FSVA 2025 &amp; Bobot'!G350&gt;='2.4 Prioritas Individu'!$Y$11,5,6))))))</f>
        <v/>
      </c>
      <c r="H350" s="64" t="str">
        <f>IF('2.1 Data FSVA 2025 &amp; Bobot'!I350="","",IF('2.1 Data FSVA 2025 &amp; Bobot'!I350&lt;'2.4 Prioritas Individu'!$Z$7,1,IF('2.1 Data FSVA 2025 &amp; Bobot'!I350&lt;'2.4 Prioritas Individu'!$Z$8,2,IF('2.1 Data FSVA 2025 &amp; Bobot'!I350&lt;'2.4 Prioritas Individu'!$Z$9,3,IF('2.1 Data FSVA 2025 &amp; Bobot'!I350&lt;'2.4 Prioritas Individu'!$Z$10,4,IF('2.1 Data FSVA 2025 &amp; Bobot'!I350&lt;'2.4 Prioritas Individu'!$Z$11,5,6))))))</f>
        <v/>
      </c>
      <c r="I350" s="64" t="str">
        <f>IF('2.1 Data FSVA 2025 &amp; Bobot'!K350="","",IF('2.1 Data FSVA 2025 &amp; Bobot'!K350&lt;'2.4 Prioritas Individu'!AA$7,1,IF('2.1 Data FSVA 2025 &amp; Bobot'!K350&lt;'2.4 Prioritas Individu'!AA$8,2,IF('2.1 Data FSVA 2025 &amp; Bobot'!K350&lt;'2.4 Prioritas Individu'!AA$9,3,IF('2.1 Data FSVA 2025 &amp; Bobot'!K350&lt;'2.4 Prioritas Individu'!AA$10,4,IF('2.1 Data FSVA 2025 &amp; Bobot'!K350&lt;'2.4 Prioritas Individu'!AA$11,5,6))))))</f>
        <v/>
      </c>
      <c r="J350" s="64" t="str">
        <f>IF('2.1 Data FSVA 2025 &amp; Bobot'!M350="","",IF('2.1 Data FSVA 2025 &amp; Bobot'!M350&lt;'2.4 Prioritas Individu'!AB$7,1,IF('2.1 Data FSVA 2025 &amp; Bobot'!M350&lt;'2.4 Prioritas Individu'!AB$8,2,IF('2.1 Data FSVA 2025 &amp; Bobot'!M350&lt;'2.4 Prioritas Individu'!AB$9,3,IF('2.1 Data FSVA 2025 &amp; Bobot'!M350&lt;'2.4 Prioritas Individu'!AB$10,4,IF('2.1 Data FSVA 2025 &amp; Bobot'!M350&lt;'2.4 Prioritas Individu'!AB$11,5,6))))))</f>
        <v/>
      </c>
      <c r="K350" s="64" t="str">
        <f>IF('2.1 Data FSVA 2025 &amp; Bobot'!O350="","",IF('2.1 Data FSVA 2025 &amp; Bobot'!O350&gt;='2.4 Prioritas Individu'!AC$7,1,IF('2.1 Data FSVA 2025 &amp; Bobot'!O350&gt;='2.4 Prioritas Individu'!AC$8,2,IF('2.1 Data FSVA 2025 &amp; Bobot'!O350&gt;='2.4 Prioritas Individu'!AC$9,3,IF('2.1 Data FSVA 2025 &amp; Bobot'!O350&gt;='2.4 Prioritas Individu'!AC$10,4,IF('2.1 Data FSVA 2025 &amp; Bobot'!O350&gt;='2.4 Prioritas Individu'!AC$11,5,6))))))</f>
        <v/>
      </c>
      <c r="L350" s="64" t="str">
        <f>IF('2.1 Data FSVA 2025 &amp; Bobot'!Q350="","",IF('2.1 Data FSVA 2025 &amp; Bobot'!Q350&gt;='2.4 Prioritas Individu'!AD$7,1,IF('2.1 Data FSVA 2025 &amp; Bobot'!Q350&gt;='2.4 Prioritas Individu'!AD$8,2,IF('2.1 Data FSVA 2025 &amp; Bobot'!Q350&gt;='2.4 Prioritas Individu'!AD$9,3,IF('2.1 Data FSVA 2025 &amp; Bobot'!Q350&gt;='2.4 Prioritas Individu'!AD$10,4,IF('2.1 Data FSVA 2025 &amp; Bobot'!Q350&gt;='2.4 Prioritas Individu'!AD$11,5,6))))))</f>
        <v/>
      </c>
      <c r="M350" s="64" t="str">
        <f>IF('2.1 Data FSVA 2025 &amp; Bobot'!S350="","",IF('2.1 Data FSVA 2025 &amp; Bobot'!S350&gt;='2.4 Prioritas Individu'!AE$7,1,IF('2.1 Data FSVA 2025 &amp; Bobot'!S350&gt;='2.4 Prioritas Individu'!AE$8,2,IF('2.1 Data FSVA 2025 &amp; Bobot'!S350&gt;='2.4 Prioritas Individu'!AE$9,3,IF('2.1 Data FSVA 2025 &amp; Bobot'!S350&gt;='2.4 Prioritas Individu'!AE$10,4,IF('2.1 Data FSVA 2025 &amp; Bobot'!S350&gt;='2.4 Prioritas Individu'!AE$11,5,6))))))</f>
        <v/>
      </c>
      <c r="N350" s="64" t="str">
        <f>IF('2.1 Data FSVA 2025 &amp; Bobot'!U350="","",IF('2.1 Data FSVA 2025 &amp; Bobot'!U350&lt;'2.4 Prioritas Individu'!AF$7,1,IF('2.1 Data FSVA 2025 &amp; Bobot'!U350&lt;'2.4 Prioritas Individu'!AF$8,2,IF('2.1 Data FSVA 2025 &amp; Bobot'!U350&lt;'2.4 Prioritas Individu'!AF$9,3,IF('2.1 Data FSVA 2025 &amp; Bobot'!U350&lt;'2.4 Prioritas Individu'!AF$10,4,IF('2.1 Data FSVA 2025 &amp; Bobot'!U350&lt;'2.4 Prioritas Individu'!AF$11,5,6))))))</f>
        <v/>
      </c>
      <c r="O350" s="64" t="str">
        <f>IF('2.1 Data FSVA 2025 &amp; Bobot'!W350="","",IF('2.1 Data FSVA 2025 &amp; Bobot'!W350&gt;='2.4 Prioritas Individu'!AG$7,1,IF('2.1 Data FSVA 2025 &amp; Bobot'!W350&gt;='2.4 Prioritas Individu'!AG$8,2,IF('2.1 Data FSVA 2025 &amp; Bobot'!W350&gt;='2.4 Prioritas Individu'!AG$9,3,IF('2.1 Data FSVA 2025 &amp; Bobot'!W350&gt;='2.4 Prioritas Individu'!AG$10,4,IF('2.1 Data FSVA 2025 &amp; Bobot'!W350&gt;='2.4 Prioritas Individu'!AG$11,5,6))))))</f>
        <v/>
      </c>
      <c r="P350" s="64" t="str">
        <f>IF('2.1 Data FSVA 2025 &amp; Bobot'!Y350="","",IF('2.1 Data FSVA 2025 &amp; Bobot'!Y350&lt;'2.4 Prioritas Individu'!AH$7,1,IF('2.1 Data FSVA 2025 &amp; Bobot'!Y350&lt;'2.4 Prioritas Individu'!AH$8,2,IF('2.1 Data FSVA 2025 &amp; Bobot'!Y350&lt;'2.4 Prioritas Individu'!AH$9,3,IF('2.1 Data FSVA 2025 &amp; Bobot'!Y350&lt;'2.4 Prioritas Individu'!AH$10,4,IF('2.1 Data FSVA 2025 &amp; Bobot'!Y350&lt;'2.4 Prioritas Individu'!AH$11,5,6))))))</f>
        <v/>
      </c>
      <c r="Q350" s="64" t="str">
        <f>IF('2.1 Data FSVA 2025 &amp; Bobot'!AA350="","",IF('2.1 Data FSVA 2025 &amp; Bobot'!AA350&lt;'2.4 Prioritas Individu'!AI$7,1,IF('2.1 Data FSVA 2025 &amp; Bobot'!AA350&lt;'2.4 Prioritas Individu'!AI$8,2,IF('2.1 Data FSVA 2025 &amp; Bobot'!AA350&lt;'2.4 Prioritas Individu'!AI$9,3,IF('2.1 Data FSVA 2025 &amp; Bobot'!AA350&lt;'2.4 Prioritas Individu'!AI$10,4,IF('2.1 Data FSVA 2025 &amp; Bobot'!AA350&lt;'2.4 Prioritas Individu'!AI$11,5,6))))))</f>
        <v/>
      </c>
      <c r="R350" s="64" t="str">
        <f>IF('2.1 Data FSVA 2025 &amp; Bobot'!AC350="","",IF('2.1 Data FSVA 2025 &amp; Bobot'!AC350&gt;='2.4 Prioritas Individu'!AJ$7,1,IF('2.1 Data FSVA 2025 &amp; Bobot'!AC350&gt;='2.4 Prioritas Individu'!AJ$8,2,IF('2.1 Data FSVA 2025 &amp; Bobot'!AC350&gt;='2.4 Prioritas Individu'!AJ$9,3,4))))</f>
        <v/>
      </c>
      <c r="S350" s="4" t="str">
        <f>'2.3 Indeks &amp; Cut off Komposit'!U354</f>
        <v>-</v>
      </c>
      <c r="T350" s="1" t="str">
        <f t="shared" si="10"/>
        <v>-</v>
      </c>
      <c r="U350" s="64" t="str">
        <f t="shared" si="11"/>
        <v>-</v>
      </c>
    </row>
    <row r="351" spans="1:21" x14ac:dyDescent="0.3">
      <c r="A351" s="1" t="str">
        <f>IF('2.1 Data FSVA 2025 &amp; Bobot'!A351="","",'2.1 Data FSVA 2025 &amp; Bobot'!A351)</f>
        <v/>
      </c>
      <c r="B351" s="2" t="str">
        <f>IF('2.1 Data FSVA 2025 &amp; Bobot'!B351="","",'2.1 Data FSVA 2025 &amp; Bobot'!B351)</f>
        <v/>
      </c>
      <c r="C351" s="1" t="str">
        <f>IF('2.1 Data FSVA 2025 &amp; Bobot'!C351="","",'2.1 Data FSVA 2025 &amp; Bobot'!C351)</f>
        <v/>
      </c>
      <c r="D351" s="1" t="str">
        <f>IF('2.1 Data FSVA 2025 &amp; Bobot'!D351="","",'2.1 Data FSVA 2025 &amp; Bobot'!D351)</f>
        <v/>
      </c>
      <c r="E351" s="1" t="str">
        <f>IF('2.1 Data FSVA 2025 &amp; Bobot'!E351="","",'2.1 Data FSVA 2025 &amp; Bobot'!E351)</f>
        <v/>
      </c>
      <c r="F351" s="2" t="str">
        <f>IF('2.1 Data FSVA 2025 &amp; Bobot'!F351="","",'2.1 Data FSVA 2025 &amp; Bobot'!F351)</f>
        <v/>
      </c>
      <c r="G351" s="64" t="str">
        <f>IF('2.1 Data FSVA 2025 &amp; Bobot'!G351="","",IF('2.1 Data FSVA 2025 &amp; Bobot'!G351&gt;='2.4 Prioritas Individu'!$Y$7,1,IF('2.1 Data FSVA 2025 &amp; Bobot'!G351&gt;='2.4 Prioritas Individu'!$Y$8,2,IF('2.1 Data FSVA 2025 &amp; Bobot'!G351&gt;='2.4 Prioritas Individu'!$Y$9,3,IF('2.1 Data FSVA 2025 &amp; Bobot'!G351&gt;='2.4 Prioritas Individu'!$Y$10,4,IF('2.1 Data FSVA 2025 &amp; Bobot'!G351&gt;='2.4 Prioritas Individu'!$Y$11,5,6))))))</f>
        <v/>
      </c>
      <c r="H351" s="64" t="str">
        <f>IF('2.1 Data FSVA 2025 &amp; Bobot'!I351="","",IF('2.1 Data FSVA 2025 &amp; Bobot'!I351&lt;'2.4 Prioritas Individu'!$Z$7,1,IF('2.1 Data FSVA 2025 &amp; Bobot'!I351&lt;'2.4 Prioritas Individu'!$Z$8,2,IF('2.1 Data FSVA 2025 &amp; Bobot'!I351&lt;'2.4 Prioritas Individu'!$Z$9,3,IF('2.1 Data FSVA 2025 &amp; Bobot'!I351&lt;'2.4 Prioritas Individu'!$Z$10,4,IF('2.1 Data FSVA 2025 &amp; Bobot'!I351&lt;'2.4 Prioritas Individu'!$Z$11,5,6))))))</f>
        <v/>
      </c>
      <c r="I351" s="64" t="str">
        <f>IF('2.1 Data FSVA 2025 &amp; Bobot'!K351="","",IF('2.1 Data FSVA 2025 &amp; Bobot'!K351&lt;'2.4 Prioritas Individu'!AA$7,1,IF('2.1 Data FSVA 2025 &amp; Bobot'!K351&lt;'2.4 Prioritas Individu'!AA$8,2,IF('2.1 Data FSVA 2025 &amp; Bobot'!K351&lt;'2.4 Prioritas Individu'!AA$9,3,IF('2.1 Data FSVA 2025 &amp; Bobot'!K351&lt;'2.4 Prioritas Individu'!AA$10,4,IF('2.1 Data FSVA 2025 &amp; Bobot'!K351&lt;'2.4 Prioritas Individu'!AA$11,5,6))))))</f>
        <v/>
      </c>
      <c r="J351" s="64" t="str">
        <f>IF('2.1 Data FSVA 2025 &amp; Bobot'!M351="","",IF('2.1 Data FSVA 2025 &amp; Bobot'!M351&lt;'2.4 Prioritas Individu'!AB$7,1,IF('2.1 Data FSVA 2025 &amp; Bobot'!M351&lt;'2.4 Prioritas Individu'!AB$8,2,IF('2.1 Data FSVA 2025 &amp; Bobot'!M351&lt;'2.4 Prioritas Individu'!AB$9,3,IF('2.1 Data FSVA 2025 &amp; Bobot'!M351&lt;'2.4 Prioritas Individu'!AB$10,4,IF('2.1 Data FSVA 2025 &amp; Bobot'!M351&lt;'2.4 Prioritas Individu'!AB$11,5,6))))))</f>
        <v/>
      </c>
      <c r="K351" s="64" t="str">
        <f>IF('2.1 Data FSVA 2025 &amp; Bobot'!O351="","",IF('2.1 Data FSVA 2025 &amp; Bobot'!O351&gt;='2.4 Prioritas Individu'!AC$7,1,IF('2.1 Data FSVA 2025 &amp; Bobot'!O351&gt;='2.4 Prioritas Individu'!AC$8,2,IF('2.1 Data FSVA 2025 &amp; Bobot'!O351&gt;='2.4 Prioritas Individu'!AC$9,3,IF('2.1 Data FSVA 2025 &amp; Bobot'!O351&gt;='2.4 Prioritas Individu'!AC$10,4,IF('2.1 Data FSVA 2025 &amp; Bobot'!O351&gt;='2.4 Prioritas Individu'!AC$11,5,6))))))</f>
        <v/>
      </c>
      <c r="L351" s="64" t="str">
        <f>IF('2.1 Data FSVA 2025 &amp; Bobot'!Q351="","",IF('2.1 Data FSVA 2025 &amp; Bobot'!Q351&gt;='2.4 Prioritas Individu'!AD$7,1,IF('2.1 Data FSVA 2025 &amp; Bobot'!Q351&gt;='2.4 Prioritas Individu'!AD$8,2,IF('2.1 Data FSVA 2025 &amp; Bobot'!Q351&gt;='2.4 Prioritas Individu'!AD$9,3,IF('2.1 Data FSVA 2025 &amp; Bobot'!Q351&gt;='2.4 Prioritas Individu'!AD$10,4,IF('2.1 Data FSVA 2025 &amp; Bobot'!Q351&gt;='2.4 Prioritas Individu'!AD$11,5,6))))))</f>
        <v/>
      </c>
      <c r="M351" s="64" t="str">
        <f>IF('2.1 Data FSVA 2025 &amp; Bobot'!S351="","",IF('2.1 Data FSVA 2025 &amp; Bobot'!S351&gt;='2.4 Prioritas Individu'!AE$7,1,IF('2.1 Data FSVA 2025 &amp; Bobot'!S351&gt;='2.4 Prioritas Individu'!AE$8,2,IF('2.1 Data FSVA 2025 &amp; Bobot'!S351&gt;='2.4 Prioritas Individu'!AE$9,3,IF('2.1 Data FSVA 2025 &amp; Bobot'!S351&gt;='2.4 Prioritas Individu'!AE$10,4,IF('2.1 Data FSVA 2025 &amp; Bobot'!S351&gt;='2.4 Prioritas Individu'!AE$11,5,6))))))</f>
        <v/>
      </c>
      <c r="N351" s="64" t="str">
        <f>IF('2.1 Data FSVA 2025 &amp; Bobot'!U351="","",IF('2.1 Data FSVA 2025 &amp; Bobot'!U351&lt;'2.4 Prioritas Individu'!AF$7,1,IF('2.1 Data FSVA 2025 &amp; Bobot'!U351&lt;'2.4 Prioritas Individu'!AF$8,2,IF('2.1 Data FSVA 2025 &amp; Bobot'!U351&lt;'2.4 Prioritas Individu'!AF$9,3,IF('2.1 Data FSVA 2025 &amp; Bobot'!U351&lt;'2.4 Prioritas Individu'!AF$10,4,IF('2.1 Data FSVA 2025 &amp; Bobot'!U351&lt;'2.4 Prioritas Individu'!AF$11,5,6))))))</f>
        <v/>
      </c>
      <c r="O351" s="64" t="str">
        <f>IF('2.1 Data FSVA 2025 &amp; Bobot'!W351="","",IF('2.1 Data FSVA 2025 &amp; Bobot'!W351&gt;='2.4 Prioritas Individu'!AG$7,1,IF('2.1 Data FSVA 2025 &amp; Bobot'!W351&gt;='2.4 Prioritas Individu'!AG$8,2,IF('2.1 Data FSVA 2025 &amp; Bobot'!W351&gt;='2.4 Prioritas Individu'!AG$9,3,IF('2.1 Data FSVA 2025 &amp; Bobot'!W351&gt;='2.4 Prioritas Individu'!AG$10,4,IF('2.1 Data FSVA 2025 &amp; Bobot'!W351&gt;='2.4 Prioritas Individu'!AG$11,5,6))))))</f>
        <v/>
      </c>
      <c r="P351" s="64" t="str">
        <f>IF('2.1 Data FSVA 2025 &amp; Bobot'!Y351="","",IF('2.1 Data FSVA 2025 &amp; Bobot'!Y351&lt;'2.4 Prioritas Individu'!AH$7,1,IF('2.1 Data FSVA 2025 &amp; Bobot'!Y351&lt;'2.4 Prioritas Individu'!AH$8,2,IF('2.1 Data FSVA 2025 &amp; Bobot'!Y351&lt;'2.4 Prioritas Individu'!AH$9,3,IF('2.1 Data FSVA 2025 &amp; Bobot'!Y351&lt;'2.4 Prioritas Individu'!AH$10,4,IF('2.1 Data FSVA 2025 &amp; Bobot'!Y351&lt;'2.4 Prioritas Individu'!AH$11,5,6))))))</f>
        <v/>
      </c>
      <c r="Q351" s="64" t="str">
        <f>IF('2.1 Data FSVA 2025 &amp; Bobot'!AA351="","",IF('2.1 Data FSVA 2025 &amp; Bobot'!AA351&lt;'2.4 Prioritas Individu'!AI$7,1,IF('2.1 Data FSVA 2025 &amp; Bobot'!AA351&lt;'2.4 Prioritas Individu'!AI$8,2,IF('2.1 Data FSVA 2025 &amp; Bobot'!AA351&lt;'2.4 Prioritas Individu'!AI$9,3,IF('2.1 Data FSVA 2025 &amp; Bobot'!AA351&lt;'2.4 Prioritas Individu'!AI$10,4,IF('2.1 Data FSVA 2025 &amp; Bobot'!AA351&lt;'2.4 Prioritas Individu'!AI$11,5,6))))))</f>
        <v/>
      </c>
      <c r="R351" s="64" t="str">
        <f>IF('2.1 Data FSVA 2025 &amp; Bobot'!AC351="","",IF('2.1 Data FSVA 2025 &amp; Bobot'!AC351&gt;='2.4 Prioritas Individu'!AJ$7,1,IF('2.1 Data FSVA 2025 &amp; Bobot'!AC351&gt;='2.4 Prioritas Individu'!AJ$8,2,IF('2.1 Data FSVA 2025 &amp; Bobot'!AC351&gt;='2.4 Prioritas Individu'!AJ$9,3,4))))</f>
        <v/>
      </c>
      <c r="S351" s="4" t="str">
        <f>'2.3 Indeks &amp; Cut off Komposit'!U355</f>
        <v>-</v>
      </c>
      <c r="T351" s="1" t="str">
        <f t="shared" si="10"/>
        <v>-</v>
      </c>
      <c r="U351" s="64" t="str">
        <f t="shared" si="11"/>
        <v>-</v>
      </c>
    </row>
    <row r="352" spans="1:21" x14ac:dyDescent="0.3">
      <c r="A352" s="1" t="str">
        <f>IF('2.1 Data FSVA 2025 &amp; Bobot'!A352="","",'2.1 Data FSVA 2025 &amp; Bobot'!A352)</f>
        <v/>
      </c>
      <c r="B352" s="2" t="str">
        <f>IF('2.1 Data FSVA 2025 &amp; Bobot'!B352="","",'2.1 Data FSVA 2025 &amp; Bobot'!B352)</f>
        <v/>
      </c>
      <c r="C352" s="1" t="str">
        <f>IF('2.1 Data FSVA 2025 &amp; Bobot'!C352="","",'2.1 Data FSVA 2025 &amp; Bobot'!C352)</f>
        <v/>
      </c>
      <c r="D352" s="1" t="str">
        <f>IF('2.1 Data FSVA 2025 &amp; Bobot'!D352="","",'2.1 Data FSVA 2025 &amp; Bobot'!D352)</f>
        <v/>
      </c>
      <c r="E352" s="1" t="str">
        <f>IF('2.1 Data FSVA 2025 &amp; Bobot'!E352="","",'2.1 Data FSVA 2025 &amp; Bobot'!E352)</f>
        <v/>
      </c>
      <c r="F352" s="2" t="str">
        <f>IF('2.1 Data FSVA 2025 &amp; Bobot'!F352="","",'2.1 Data FSVA 2025 &amp; Bobot'!F352)</f>
        <v/>
      </c>
      <c r="G352" s="64" t="str">
        <f>IF('2.1 Data FSVA 2025 &amp; Bobot'!G352="","",IF('2.1 Data FSVA 2025 &amp; Bobot'!G352&gt;='2.4 Prioritas Individu'!$Y$7,1,IF('2.1 Data FSVA 2025 &amp; Bobot'!G352&gt;='2.4 Prioritas Individu'!$Y$8,2,IF('2.1 Data FSVA 2025 &amp; Bobot'!G352&gt;='2.4 Prioritas Individu'!$Y$9,3,IF('2.1 Data FSVA 2025 &amp; Bobot'!G352&gt;='2.4 Prioritas Individu'!$Y$10,4,IF('2.1 Data FSVA 2025 &amp; Bobot'!G352&gt;='2.4 Prioritas Individu'!$Y$11,5,6))))))</f>
        <v/>
      </c>
      <c r="H352" s="64" t="str">
        <f>IF('2.1 Data FSVA 2025 &amp; Bobot'!I352="","",IF('2.1 Data FSVA 2025 &amp; Bobot'!I352&lt;'2.4 Prioritas Individu'!$Z$7,1,IF('2.1 Data FSVA 2025 &amp; Bobot'!I352&lt;'2.4 Prioritas Individu'!$Z$8,2,IF('2.1 Data FSVA 2025 &amp; Bobot'!I352&lt;'2.4 Prioritas Individu'!$Z$9,3,IF('2.1 Data FSVA 2025 &amp; Bobot'!I352&lt;'2.4 Prioritas Individu'!$Z$10,4,IF('2.1 Data FSVA 2025 &amp; Bobot'!I352&lt;'2.4 Prioritas Individu'!$Z$11,5,6))))))</f>
        <v/>
      </c>
      <c r="I352" s="64" t="str">
        <f>IF('2.1 Data FSVA 2025 &amp; Bobot'!K352="","",IF('2.1 Data FSVA 2025 &amp; Bobot'!K352&lt;'2.4 Prioritas Individu'!AA$7,1,IF('2.1 Data FSVA 2025 &amp; Bobot'!K352&lt;'2.4 Prioritas Individu'!AA$8,2,IF('2.1 Data FSVA 2025 &amp; Bobot'!K352&lt;'2.4 Prioritas Individu'!AA$9,3,IF('2.1 Data FSVA 2025 &amp; Bobot'!K352&lt;'2.4 Prioritas Individu'!AA$10,4,IF('2.1 Data FSVA 2025 &amp; Bobot'!K352&lt;'2.4 Prioritas Individu'!AA$11,5,6))))))</f>
        <v/>
      </c>
      <c r="J352" s="64" t="str">
        <f>IF('2.1 Data FSVA 2025 &amp; Bobot'!M352="","",IF('2.1 Data FSVA 2025 &amp; Bobot'!M352&lt;'2.4 Prioritas Individu'!AB$7,1,IF('2.1 Data FSVA 2025 &amp; Bobot'!M352&lt;'2.4 Prioritas Individu'!AB$8,2,IF('2.1 Data FSVA 2025 &amp; Bobot'!M352&lt;'2.4 Prioritas Individu'!AB$9,3,IF('2.1 Data FSVA 2025 &amp; Bobot'!M352&lt;'2.4 Prioritas Individu'!AB$10,4,IF('2.1 Data FSVA 2025 &amp; Bobot'!M352&lt;'2.4 Prioritas Individu'!AB$11,5,6))))))</f>
        <v/>
      </c>
      <c r="K352" s="64" t="str">
        <f>IF('2.1 Data FSVA 2025 &amp; Bobot'!O352="","",IF('2.1 Data FSVA 2025 &amp; Bobot'!O352&gt;='2.4 Prioritas Individu'!AC$7,1,IF('2.1 Data FSVA 2025 &amp; Bobot'!O352&gt;='2.4 Prioritas Individu'!AC$8,2,IF('2.1 Data FSVA 2025 &amp; Bobot'!O352&gt;='2.4 Prioritas Individu'!AC$9,3,IF('2.1 Data FSVA 2025 &amp; Bobot'!O352&gt;='2.4 Prioritas Individu'!AC$10,4,IF('2.1 Data FSVA 2025 &amp; Bobot'!O352&gt;='2.4 Prioritas Individu'!AC$11,5,6))))))</f>
        <v/>
      </c>
      <c r="L352" s="64" t="str">
        <f>IF('2.1 Data FSVA 2025 &amp; Bobot'!Q352="","",IF('2.1 Data FSVA 2025 &amp; Bobot'!Q352&gt;='2.4 Prioritas Individu'!AD$7,1,IF('2.1 Data FSVA 2025 &amp; Bobot'!Q352&gt;='2.4 Prioritas Individu'!AD$8,2,IF('2.1 Data FSVA 2025 &amp; Bobot'!Q352&gt;='2.4 Prioritas Individu'!AD$9,3,IF('2.1 Data FSVA 2025 &amp; Bobot'!Q352&gt;='2.4 Prioritas Individu'!AD$10,4,IF('2.1 Data FSVA 2025 &amp; Bobot'!Q352&gt;='2.4 Prioritas Individu'!AD$11,5,6))))))</f>
        <v/>
      </c>
      <c r="M352" s="64" t="str">
        <f>IF('2.1 Data FSVA 2025 &amp; Bobot'!S352="","",IF('2.1 Data FSVA 2025 &amp; Bobot'!S352&gt;='2.4 Prioritas Individu'!AE$7,1,IF('2.1 Data FSVA 2025 &amp; Bobot'!S352&gt;='2.4 Prioritas Individu'!AE$8,2,IF('2.1 Data FSVA 2025 &amp; Bobot'!S352&gt;='2.4 Prioritas Individu'!AE$9,3,IF('2.1 Data FSVA 2025 &amp; Bobot'!S352&gt;='2.4 Prioritas Individu'!AE$10,4,IF('2.1 Data FSVA 2025 &amp; Bobot'!S352&gt;='2.4 Prioritas Individu'!AE$11,5,6))))))</f>
        <v/>
      </c>
      <c r="N352" s="64" t="str">
        <f>IF('2.1 Data FSVA 2025 &amp; Bobot'!U352="","",IF('2.1 Data FSVA 2025 &amp; Bobot'!U352&lt;'2.4 Prioritas Individu'!AF$7,1,IF('2.1 Data FSVA 2025 &amp; Bobot'!U352&lt;'2.4 Prioritas Individu'!AF$8,2,IF('2.1 Data FSVA 2025 &amp; Bobot'!U352&lt;'2.4 Prioritas Individu'!AF$9,3,IF('2.1 Data FSVA 2025 &amp; Bobot'!U352&lt;'2.4 Prioritas Individu'!AF$10,4,IF('2.1 Data FSVA 2025 &amp; Bobot'!U352&lt;'2.4 Prioritas Individu'!AF$11,5,6))))))</f>
        <v/>
      </c>
      <c r="O352" s="64" t="str">
        <f>IF('2.1 Data FSVA 2025 &amp; Bobot'!W352="","",IF('2.1 Data FSVA 2025 &amp; Bobot'!W352&gt;='2.4 Prioritas Individu'!AG$7,1,IF('2.1 Data FSVA 2025 &amp; Bobot'!W352&gt;='2.4 Prioritas Individu'!AG$8,2,IF('2.1 Data FSVA 2025 &amp; Bobot'!W352&gt;='2.4 Prioritas Individu'!AG$9,3,IF('2.1 Data FSVA 2025 &amp; Bobot'!W352&gt;='2.4 Prioritas Individu'!AG$10,4,IF('2.1 Data FSVA 2025 &amp; Bobot'!W352&gt;='2.4 Prioritas Individu'!AG$11,5,6))))))</f>
        <v/>
      </c>
      <c r="P352" s="64" t="str">
        <f>IF('2.1 Data FSVA 2025 &amp; Bobot'!Y352="","",IF('2.1 Data FSVA 2025 &amp; Bobot'!Y352&lt;'2.4 Prioritas Individu'!AH$7,1,IF('2.1 Data FSVA 2025 &amp; Bobot'!Y352&lt;'2.4 Prioritas Individu'!AH$8,2,IF('2.1 Data FSVA 2025 &amp; Bobot'!Y352&lt;'2.4 Prioritas Individu'!AH$9,3,IF('2.1 Data FSVA 2025 &amp; Bobot'!Y352&lt;'2.4 Prioritas Individu'!AH$10,4,IF('2.1 Data FSVA 2025 &amp; Bobot'!Y352&lt;'2.4 Prioritas Individu'!AH$11,5,6))))))</f>
        <v/>
      </c>
      <c r="Q352" s="64" t="str">
        <f>IF('2.1 Data FSVA 2025 &amp; Bobot'!AA352="","",IF('2.1 Data FSVA 2025 &amp; Bobot'!AA352&lt;'2.4 Prioritas Individu'!AI$7,1,IF('2.1 Data FSVA 2025 &amp; Bobot'!AA352&lt;'2.4 Prioritas Individu'!AI$8,2,IF('2.1 Data FSVA 2025 &amp; Bobot'!AA352&lt;'2.4 Prioritas Individu'!AI$9,3,IF('2.1 Data FSVA 2025 &amp; Bobot'!AA352&lt;'2.4 Prioritas Individu'!AI$10,4,IF('2.1 Data FSVA 2025 &amp; Bobot'!AA352&lt;'2.4 Prioritas Individu'!AI$11,5,6))))))</f>
        <v/>
      </c>
      <c r="R352" s="64" t="str">
        <f>IF('2.1 Data FSVA 2025 &amp; Bobot'!AC352="","",IF('2.1 Data FSVA 2025 &amp; Bobot'!AC352&gt;='2.4 Prioritas Individu'!AJ$7,1,IF('2.1 Data FSVA 2025 &amp; Bobot'!AC352&gt;='2.4 Prioritas Individu'!AJ$8,2,IF('2.1 Data FSVA 2025 &amp; Bobot'!AC352&gt;='2.4 Prioritas Individu'!AJ$9,3,4))))</f>
        <v/>
      </c>
      <c r="S352" s="4" t="str">
        <f>'2.3 Indeks &amp; Cut off Komposit'!U356</f>
        <v>-</v>
      </c>
      <c r="T352" s="1" t="str">
        <f t="shared" si="10"/>
        <v>-</v>
      </c>
      <c r="U352" s="64" t="str">
        <f t="shared" si="11"/>
        <v>-</v>
      </c>
    </row>
    <row r="353" spans="1:21" x14ac:dyDescent="0.3">
      <c r="A353" s="1" t="str">
        <f>IF('2.1 Data FSVA 2025 &amp; Bobot'!A353="","",'2.1 Data FSVA 2025 &amp; Bobot'!A353)</f>
        <v/>
      </c>
      <c r="B353" s="2" t="str">
        <f>IF('2.1 Data FSVA 2025 &amp; Bobot'!B353="","",'2.1 Data FSVA 2025 &amp; Bobot'!B353)</f>
        <v/>
      </c>
      <c r="C353" s="1" t="str">
        <f>IF('2.1 Data FSVA 2025 &amp; Bobot'!C353="","",'2.1 Data FSVA 2025 &amp; Bobot'!C353)</f>
        <v/>
      </c>
      <c r="D353" s="1" t="str">
        <f>IF('2.1 Data FSVA 2025 &amp; Bobot'!D353="","",'2.1 Data FSVA 2025 &amp; Bobot'!D353)</f>
        <v/>
      </c>
      <c r="E353" s="1" t="str">
        <f>IF('2.1 Data FSVA 2025 &amp; Bobot'!E353="","",'2.1 Data FSVA 2025 &amp; Bobot'!E353)</f>
        <v/>
      </c>
      <c r="F353" s="2" t="str">
        <f>IF('2.1 Data FSVA 2025 &amp; Bobot'!F353="","",'2.1 Data FSVA 2025 &amp; Bobot'!F353)</f>
        <v/>
      </c>
      <c r="G353" s="64" t="str">
        <f>IF('2.1 Data FSVA 2025 &amp; Bobot'!G353="","",IF('2.1 Data FSVA 2025 &amp; Bobot'!G353&gt;='2.4 Prioritas Individu'!$Y$7,1,IF('2.1 Data FSVA 2025 &amp; Bobot'!G353&gt;='2.4 Prioritas Individu'!$Y$8,2,IF('2.1 Data FSVA 2025 &amp; Bobot'!G353&gt;='2.4 Prioritas Individu'!$Y$9,3,IF('2.1 Data FSVA 2025 &amp; Bobot'!G353&gt;='2.4 Prioritas Individu'!$Y$10,4,IF('2.1 Data FSVA 2025 &amp; Bobot'!G353&gt;='2.4 Prioritas Individu'!$Y$11,5,6))))))</f>
        <v/>
      </c>
      <c r="H353" s="64" t="str">
        <f>IF('2.1 Data FSVA 2025 &amp; Bobot'!I353="","",IF('2.1 Data FSVA 2025 &amp; Bobot'!I353&lt;'2.4 Prioritas Individu'!$Z$7,1,IF('2.1 Data FSVA 2025 &amp; Bobot'!I353&lt;'2.4 Prioritas Individu'!$Z$8,2,IF('2.1 Data FSVA 2025 &amp; Bobot'!I353&lt;'2.4 Prioritas Individu'!$Z$9,3,IF('2.1 Data FSVA 2025 &amp; Bobot'!I353&lt;'2.4 Prioritas Individu'!$Z$10,4,IF('2.1 Data FSVA 2025 &amp; Bobot'!I353&lt;'2.4 Prioritas Individu'!$Z$11,5,6))))))</f>
        <v/>
      </c>
      <c r="I353" s="64" t="str">
        <f>IF('2.1 Data FSVA 2025 &amp; Bobot'!K353="","",IF('2.1 Data FSVA 2025 &amp; Bobot'!K353&lt;'2.4 Prioritas Individu'!AA$7,1,IF('2.1 Data FSVA 2025 &amp; Bobot'!K353&lt;'2.4 Prioritas Individu'!AA$8,2,IF('2.1 Data FSVA 2025 &amp; Bobot'!K353&lt;'2.4 Prioritas Individu'!AA$9,3,IF('2.1 Data FSVA 2025 &amp; Bobot'!K353&lt;'2.4 Prioritas Individu'!AA$10,4,IF('2.1 Data FSVA 2025 &amp; Bobot'!K353&lt;'2.4 Prioritas Individu'!AA$11,5,6))))))</f>
        <v/>
      </c>
      <c r="J353" s="64" t="str">
        <f>IF('2.1 Data FSVA 2025 &amp; Bobot'!M353="","",IF('2.1 Data FSVA 2025 &amp; Bobot'!M353&lt;'2.4 Prioritas Individu'!AB$7,1,IF('2.1 Data FSVA 2025 &amp; Bobot'!M353&lt;'2.4 Prioritas Individu'!AB$8,2,IF('2.1 Data FSVA 2025 &amp; Bobot'!M353&lt;'2.4 Prioritas Individu'!AB$9,3,IF('2.1 Data FSVA 2025 &amp; Bobot'!M353&lt;'2.4 Prioritas Individu'!AB$10,4,IF('2.1 Data FSVA 2025 &amp; Bobot'!M353&lt;'2.4 Prioritas Individu'!AB$11,5,6))))))</f>
        <v/>
      </c>
      <c r="K353" s="64" t="str">
        <f>IF('2.1 Data FSVA 2025 &amp; Bobot'!O353="","",IF('2.1 Data FSVA 2025 &amp; Bobot'!O353&gt;='2.4 Prioritas Individu'!AC$7,1,IF('2.1 Data FSVA 2025 &amp; Bobot'!O353&gt;='2.4 Prioritas Individu'!AC$8,2,IF('2.1 Data FSVA 2025 &amp; Bobot'!O353&gt;='2.4 Prioritas Individu'!AC$9,3,IF('2.1 Data FSVA 2025 &amp; Bobot'!O353&gt;='2.4 Prioritas Individu'!AC$10,4,IF('2.1 Data FSVA 2025 &amp; Bobot'!O353&gt;='2.4 Prioritas Individu'!AC$11,5,6))))))</f>
        <v/>
      </c>
      <c r="L353" s="64" t="str">
        <f>IF('2.1 Data FSVA 2025 &amp; Bobot'!Q353="","",IF('2.1 Data FSVA 2025 &amp; Bobot'!Q353&gt;='2.4 Prioritas Individu'!AD$7,1,IF('2.1 Data FSVA 2025 &amp; Bobot'!Q353&gt;='2.4 Prioritas Individu'!AD$8,2,IF('2.1 Data FSVA 2025 &amp; Bobot'!Q353&gt;='2.4 Prioritas Individu'!AD$9,3,IF('2.1 Data FSVA 2025 &amp; Bobot'!Q353&gt;='2.4 Prioritas Individu'!AD$10,4,IF('2.1 Data FSVA 2025 &amp; Bobot'!Q353&gt;='2.4 Prioritas Individu'!AD$11,5,6))))))</f>
        <v/>
      </c>
      <c r="M353" s="64" t="str">
        <f>IF('2.1 Data FSVA 2025 &amp; Bobot'!S353="","",IF('2.1 Data FSVA 2025 &amp; Bobot'!S353&gt;='2.4 Prioritas Individu'!AE$7,1,IF('2.1 Data FSVA 2025 &amp; Bobot'!S353&gt;='2.4 Prioritas Individu'!AE$8,2,IF('2.1 Data FSVA 2025 &amp; Bobot'!S353&gt;='2.4 Prioritas Individu'!AE$9,3,IF('2.1 Data FSVA 2025 &amp; Bobot'!S353&gt;='2.4 Prioritas Individu'!AE$10,4,IF('2.1 Data FSVA 2025 &amp; Bobot'!S353&gt;='2.4 Prioritas Individu'!AE$11,5,6))))))</f>
        <v/>
      </c>
      <c r="N353" s="64" t="str">
        <f>IF('2.1 Data FSVA 2025 &amp; Bobot'!U353="","",IF('2.1 Data FSVA 2025 &amp; Bobot'!U353&lt;'2.4 Prioritas Individu'!AF$7,1,IF('2.1 Data FSVA 2025 &amp; Bobot'!U353&lt;'2.4 Prioritas Individu'!AF$8,2,IF('2.1 Data FSVA 2025 &amp; Bobot'!U353&lt;'2.4 Prioritas Individu'!AF$9,3,IF('2.1 Data FSVA 2025 &amp; Bobot'!U353&lt;'2.4 Prioritas Individu'!AF$10,4,IF('2.1 Data FSVA 2025 &amp; Bobot'!U353&lt;'2.4 Prioritas Individu'!AF$11,5,6))))))</f>
        <v/>
      </c>
      <c r="O353" s="64" t="str">
        <f>IF('2.1 Data FSVA 2025 &amp; Bobot'!W353="","",IF('2.1 Data FSVA 2025 &amp; Bobot'!W353&gt;='2.4 Prioritas Individu'!AG$7,1,IF('2.1 Data FSVA 2025 &amp; Bobot'!W353&gt;='2.4 Prioritas Individu'!AG$8,2,IF('2.1 Data FSVA 2025 &amp; Bobot'!W353&gt;='2.4 Prioritas Individu'!AG$9,3,IF('2.1 Data FSVA 2025 &amp; Bobot'!W353&gt;='2.4 Prioritas Individu'!AG$10,4,IF('2.1 Data FSVA 2025 &amp; Bobot'!W353&gt;='2.4 Prioritas Individu'!AG$11,5,6))))))</f>
        <v/>
      </c>
      <c r="P353" s="64" t="str">
        <f>IF('2.1 Data FSVA 2025 &amp; Bobot'!Y353="","",IF('2.1 Data FSVA 2025 &amp; Bobot'!Y353&lt;'2.4 Prioritas Individu'!AH$7,1,IF('2.1 Data FSVA 2025 &amp; Bobot'!Y353&lt;'2.4 Prioritas Individu'!AH$8,2,IF('2.1 Data FSVA 2025 &amp; Bobot'!Y353&lt;'2.4 Prioritas Individu'!AH$9,3,IF('2.1 Data FSVA 2025 &amp; Bobot'!Y353&lt;'2.4 Prioritas Individu'!AH$10,4,IF('2.1 Data FSVA 2025 &amp; Bobot'!Y353&lt;'2.4 Prioritas Individu'!AH$11,5,6))))))</f>
        <v/>
      </c>
      <c r="Q353" s="64" t="str">
        <f>IF('2.1 Data FSVA 2025 &amp; Bobot'!AA353="","",IF('2.1 Data FSVA 2025 &amp; Bobot'!AA353&lt;'2.4 Prioritas Individu'!AI$7,1,IF('2.1 Data FSVA 2025 &amp; Bobot'!AA353&lt;'2.4 Prioritas Individu'!AI$8,2,IF('2.1 Data FSVA 2025 &amp; Bobot'!AA353&lt;'2.4 Prioritas Individu'!AI$9,3,IF('2.1 Data FSVA 2025 &amp; Bobot'!AA353&lt;'2.4 Prioritas Individu'!AI$10,4,IF('2.1 Data FSVA 2025 &amp; Bobot'!AA353&lt;'2.4 Prioritas Individu'!AI$11,5,6))))))</f>
        <v/>
      </c>
      <c r="R353" s="64" t="str">
        <f>IF('2.1 Data FSVA 2025 &amp; Bobot'!AC353="","",IF('2.1 Data FSVA 2025 &amp; Bobot'!AC353&gt;='2.4 Prioritas Individu'!AJ$7,1,IF('2.1 Data FSVA 2025 &amp; Bobot'!AC353&gt;='2.4 Prioritas Individu'!AJ$8,2,IF('2.1 Data FSVA 2025 &amp; Bobot'!AC353&gt;='2.4 Prioritas Individu'!AJ$9,3,4))))</f>
        <v/>
      </c>
      <c r="S353" s="4" t="str">
        <f>'2.3 Indeks &amp; Cut off Komposit'!U357</f>
        <v>-</v>
      </c>
      <c r="T353" s="1" t="str">
        <f t="shared" si="10"/>
        <v>-</v>
      </c>
      <c r="U353" s="64" t="str">
        <f t="shared" si="11"/>
        <v>-</v>
      </c>
    </row>
    <row r="354" spans="1:21" x14ac:dyDescent="0.3">
      <c r="A354" s="1" t="str">
        <f>IF('2.1 Data FSVA 2025 &amp; Bobot'!A354="","",'2.1 Data FSVA 2025 &amp; Bobot'!A354)</f>
        <v/>
      </c>
      <c r="B354" s="2" t="str">
        <f>IF('2.1 Data FSVA 2025 &amp; Bobot'!B354="","",'2.1 Data FSVA 2025 &amp; Bobot'!B354)</f>
        <v/>
      </c>
      <c r="C354" s="1" t="str">
        <f>IF('2.1 Data FSVA 2025 &amp; Bobot'!C354="","",'2.1 Data FSVA 2025 &amp; Bobot'!C354)</f>
        <v/>
      </c>
      <c r="D354" s="1" t="str">
        <f>IF('2.1 Data FSVA 2025 &amp; Bobot'!D354="","",'2.1 Data FSVA 2025 &amp; Bobot'!D354)</f>
        <v/>
      </c>
      <c r="E354" s="1" t="str">
        <f>IF('2.1 Data FSVA 2025 &amp; Bobot'!E354="","",'2.1 Data FSVA 2025 &amp; Bobot'!E354)</f>
        <v/>
      </c>
      <c r="F354" s="2" t="str">
        <f>IF('2.1 Data FSVA 2025 &amp; Bobot'!F354="","",'2.1 Data FSVA 2025 &amp; Bobot'!F354)</f>
        <v/>
      </c>
      <c r="G354" s="64" t="str">
        <f>IF('2.1 Data FSVA 2025 &amp; Bobot'!G354="","",IF('2.1 Data FSVA 2025 &amp; Bobot'!G354&gt;='2.4 Prioritas Individu'!$Y$7,1,IF('2.1 Data FSVA 2025 &amp; Bobot'!G354&gt;='2.4 Prioritas Individu'!$Y$8,2,IF('2.1 Data FSVA 2025 &amp; Bobot'!G354&gt;='2.4 Prioritas Individu'!$Y$9,3,IF('2.1 Data FSVA 2025 &amp; Bobot'!G354&gt;='2.4 Prioritas Individu'!$Y$10,4,IF('2.1 Data FSVA 2025 &amp; Bobot'!G354&gt;='2.4 Prioritas Individu'!$Y$11,5,6))))))</f>
        <v/>
      </c>
      <c r="H354" s="64" t="str">
        <f>IF('2.1 Data FSVA 2025 &amp; Bobot'!I354="","",IF('2.1 Data FSVA 2025 &amp; Bobot'!I354&lt;'2.4 Prioritas Individu'!$Z$7,1,IF('2.1 Data FSVA 2025 &amp; Bobot'!I354&lt;'2.4 Prioritas Individu'!$Z$8,2,IF('2.1 Data FSVA 2025 &amp; Bobot'!I354&lt;'2.4 Prioritas Individu'!$Z$9,3,IF('2.1 Data FSVA 2025 &amp; Bobot'!I354&lt;'2.4 Prioritas Individu'!$Z$10,4,IF('2.1 Data FSVA 2025 &amp; Bobot'!I354&lt;'2.4 Prioritas Individu'!$Z$11,5,6))))))</f>
        <v/>
      </c>
      <c r="I354" s="64" t="str">
        <f>IF('2.1 Data FSVA 2025 &amp; Bobot'!K354="","",IF('2.1 Data FSVA 2025 &amp; Bobot'!K354&lt;'2.4 Prioritas Individu'!AA$7,1,IF('2.1 Data FSVA 2025 &amp; Bobot'!K354&lt;'2.4 Prioritas Individu'!AA$8,2,IF('2.1 Data FSVA 2025 &amp; Bobot'!K354&lt;'2.4 Prioritas Individu'!AA$9,3,IF('2.1 Data FSVA 2025 &amp; Bobot'!K354&lt;'2.4 Prioritas Individu'!AA$10,4,IF('2.1 Data FSVA 2025 &amp; Bobot'!K354&lt;'2.4 Prioritas Individu'!AA$11,5,6))))))</f>
        <v/>
      </c>
      <c r="J354" s="64" t="str">
        <f>IF('2.1 Data FSVA 2025 &amp; Bobot'!M354="","",IF('2.1 Data FSVA 2025 &amp; Bobot'!M354&lt;'2.4 Prioritas Individu'!AB$7,1,IF('2.1 Data FSVA 2025 &amp; Bobot'!M354&lt;'2.4 Prioritas Individu'!AB$8,2,IF('2.1 Data FSVA 2025 &amp; Bobot'!M354&lt;'2.4 Prioritas Individu'!AB$9,3,IF('2.1 Data FSVA 2025 &amp; Bobot'!M354&lt;'2.4 Prioritas Individu'!AB$10,4,IF('2.1 Data FSVA 2025 &amp; Bobot'!M354&lt;'2.4 Prioritas Individu'!AB$11,5,6))))))</f>
        <v/>
      </c>
      <c r="K354" s="64" t="str">
        <f>IF('2.1 Data FSVA 2025 &amp; Bobot'!O354="","",IF('2.1 Data FSVA 2025 &amp; Bobot'!O354&gt;='2.4 Prioritas Individu'!AC$7,1,IF('2.1 Data FSVA 2025 &amp; Bobot'!O354&gt;='2.4 Prioritas Individu'!AC$8,2,IF('2.1 Data FSVA 2025 &amp; Bobot'!O354&gt;='2.4 Prioritas Individu'!AC$9,3,IF('2.1 Data FSVA 2025 &amp; Bobot'!O354&gt;='2.4 Prioritas Individu'!AC$10,4,IF('2.1 Data FSVA 2025 &amp; Bobot'!O354&gt;='2.4 Prioritas Individu'!AC$11,5,6))))))</f>
        <v/>
      </c>
      <c r="L354" s="64" t="str">
        <f>IF('2.1 Data FSVA 2025 &amp; Bobot'!Q354="","",IF('2.1 Data FSVA 2025 &amp; Bobot'!Q354&gt;='2.4 Prioritas Individu'!AD$7,1,IF('2.1 Data FSVA 2025 &amp; Bobot'!Q354&gt;='2.4 Prioritas Individu'!AD$8,2,IF('2.1 Data FSVA 2025 &amp; Bobot'!Q354&gt;='2.4 Prioritas Individu'!AD$9,3,IF('2.1 Data FSVA 2025 &amp; Bobot'!Q354&gt;='2.4 Prioritas Individu'!AD$10,4,IF('2.1 Data FSVA 2025 &amp; Bobot'!Q354&gt;='2.4 Prioritas Individu'!AD$11,5,6))))))</f>
        <v/>
      </c>
      <c r="M354" s="64" t="str">
        <f>IF('2.1 Data FSVA 2025 &amp; Bobot'!S354="","",IF('2.1 Data FSVA 2025 &amp; Bobot'!S354&gt;='2.4 Prioritas Individu'!AE$7,1,IF('2.1 Data FSVA 2025 &amp; Bobot'!S354&gt;='2.4 Prioritas Individu'!AE$8,2,IF('2.1 Data FSVA 2025 &amp; Bobot'!S354&gt;='2.4 Prioritas Individu'!AE$9,3,IF('2.1 Data FSVA 2025 &amp; Bobot'!S354&gt;='2.4 Prioritas Individu'!AE$10,4,IF('2.1 Data FSVA 2025 &amp; Bobot'!S354&gt;='2.4 Prioritas Individu'!AE$11,5,6))))))</f>
        <v/>
      </c>
      <c r="N354" s="64" t="str">
        <f>IF('2.1 Data FSVA 2025 &amp; Bobot'!U354="","",IF('2.1 Data FSVA 2025 &amp; Bobot'!U354&lt;'2.4 Prioritas Individu'!AF$7,1,IF('2.1 Data FSVA 2025 &amp; Bobot'!U354&lt;'2.4 Prioritas Individu'!AF$8,2,IF('2.1 Data FSVA 2025 &amp; Bobot'!U354&lt;'2.4 Prioritas Individu'!AF$9,3,IF('2.1 Data FSVA 2025 &amp; Bobot'!U354&lt;'2.4 Prioritas Individu'!AF$10,4,IF('2.1 Data FSVA 2025 &amp; Bobot'!U354&lt;'2.4 Prioritas Individu'!AF$11,5,6))))))</f>
        <v/>
      </c>
      <c r="O354" s="64" t="str">
        <f>IF('2.1 Data FSVA 2025 &amp; Bobot'!W354="","",IF('2.1 Data FSVA 2025 &amp; Bobot'!W354&gt;='2.4 Prioritas Individu'!AG$7,1,IF('2.1 Data FSVA 2025 &amp; Bobot'!W354&gt;='2.4 Prioritas Individu'!AG$8,2,IF('2.1 Data FSVA 2025 &amp; Bobot'!W354&gt;='2.4 Prioritas Individu'!AG$9,3,IF('2.1 Data FSVA 2025 &amp; Bobot'!W354&gt;='2.4 Prioritas Individu'!AG$10,4,IF('2.1 Data FSVA 2025 &amp; Bobot'!W354&gt;='2.4 Prioritas Individu'!AG$11,5,6))))))</f>
        <v/>
      </c>
      <c r="P354" s="64" t="str">
        <f>IF('2.1 Data FSVA 2025 &amp; Bobot'!Y354="","",IF('2.1 Data FSVA 2025 &amp; Bobot'!Y354&lt;'2.4 Prioritas Individu'!AH$7,1,IF('2.1 Data FSVA 2025 &amp; Bobot'!Y354&lt;'2.4 Prioritas Individu'!AH$8,2,IF('2.1 Data FSVA 2025 &amp; Bobot'!Y354&lt;'2.4 Prioritas Individu'!AH$9,3,IF('2.1 Data FSVA 2025 &amp; Bobot'!Y354&lt;'2.4 Prioritas Individu'!AH$10,4,IF('2.1 Data FSVA 2025 &amp; Bobot'!Y354&lt;'2.4 Prioritas Individu'!AH$11,5,6))))))</f>
        <v/>
      </c>
      <c r="Q354" s="64" t="str">
        <f>IF('2.1 Data FSVA 2025 &amp; Bobot'!AA354="","",IF('2.1 Data FSVA 2025 &amp; Bobot'!AA354&lt;'2.4 Prioritas Individu'!AI$7,1,IF('2.1 Data FSVA 2025 &amp; Bobot'!AA354&lt;'2.4 Prioritas Individu'!AI$8,2,IF('2.1 Data FSVA 2025 &amp; Bobot'!AA354&lt;'2.4 Prioritas Individu'!AI$9,3,IF('2.1 Data FSVA 2025 &amp; Bobot'!AA354&lt;'2.4 Prioritas Individu'!AI$10,4,IF('2.1 Data FSVA 2025 &amp; Bobot'!AA354&lt;'2.4 Prioritas Individu'!AI$11,5,6))))))</f>
        <v/>
      </c>
      <c r="R354" s="64" t="str">
        <f>IF('2.1 Data FSVA 2025 &amp; Bobot'!AC354="","",IF('2.1 Data FSVA 2025 &amp; Bobot'!AC354&gt;='2.4 Prioritas Individu'!AJ$7,1,IF('2.1 Data FSVA 2025 &amp; Bobot'!AC354&gt;='2.4 Prioritas Individu'!AJ$8,2,IF('2.1 Data FSVA 2025 &amp; Bobot'!AC354&gt;='2.4 Prioritas Individu'!AJ$9,3,4))))</f>
        <v/>
      </c>
      <c r="S354" s="4" t="str">
        <f>'2.3 Indeks &amp; Cut off Komposit'!U358</f>
        <v>-</v>
      </c>
      <c r="T354" s="1" t="str">
        <f t="shared" si="10"/>
        <v>-</v>
      </c>
      <c r="U354" s="64" t="str">
        <f t="shared" si="11"/>
        <v>-</v>
      </c>
    </row>
    <row r="355" spans="1:21" x14ac:dyDescent="0.3">
      <c r="A355" s="1" t="str">
        <f>IF('2.1 Data FSVA 2025 &amp; Bobot'!A355="","",'2.1 Data FSVA 2025 &amp; Bobot'!A355)</f>
        <v/>
      </c>
      <c r="B355" s="2" t="str">
        <f>IF('2.1 Data FSVA 2025 &amp; Bobot'!B355="","",'2.1 Data FSVA 2025 &amp; Bobot'!B355)</f>
        <v/>
      </c>
      <c r="C355" s="1" t="str">
        <f>IF('2.1 Data FSVA 2025 &amp; Bobot'!C355="","",'2.1 Data FSVA 2025 &amp; Bobot'!C355)</f>
        <v/>
      </c>
      <c r="D355" s="1" t="str">
        <f>IF('2.1 Data FSVA 2025 &amp; Bobot'!D355="","",'2.1 Data FSVA 2025 &amp; Bobot'!D355)</f>
        <v/>
      </c>
      <c r="E355" s="1" t="str">
        <f>IF('2.1 Data FSVA 2025 &amp; Bobot'!E355="","",'2.1 Data FSVA 2025 &amp; Bobot'!E355)</f>
        <v/>
      </c>
      <c r="F355" s="2" t="str">
        <f>IF('2.1 Data FSVA 2025 &amp; Bobot'!F355="","",'2.1 Data FSVA 2025 &amp; Bobot'!F355)</f>
        <v/>
      </c>
      <c r="G355" s="64" t="str">
        <f>IF('2.1 Data FSVA 2025 &amp; Bobot'!G355="","",IF('2.1 Data FSVA 2025 &amp; Bobot'!G355&gt;='2.4 Prioritas Individu'!$Y$7,1,IF('2.1 Data FSVA 2025 &amp; Bobot'!G355&gt;='2.4 Prioritas Individu'!$Y$8,2,IF('2.1 Data FSVA 2025 &amp; Bobot'!G355&gt;='2.4 Prioritas Individu'!$Y$9,3,IF('2.1 Data FSVA 2025 &amp; Bobot'!G355&gt;='2.4 Prioritas Individu'!$Y$10,4,IF('2.1 Data FSVA 2025 &amp; Bobot'!G355&gt;='2.4 Prioritas Individu'!$Y$11,5,6))))))</f>
        <v/>
      </c>
      <c r="H355" s="64" t="str">
        <f>IF('2.1 Data FSVA 2025 &amp; Bobot'!I355="","",IF('2.1 Data FSVA 2025 &amp; Bobot'!I355&lt;'2.4 Prioritas Individu'!$Z$7,1,IF('2.1 Data FSVA 2025 &amp; Bobot'!I355&lt;'2.4 Prioritas Individu'!$Z$8,2,IF('2.1 Data FSVA 2025 &amp; Bobot'!I355&lt;'2.4 Prioritas Individu'!$Z$9,3,IF('2.1 Data FSVA 2025 &amp; Bobot'!I355&lt;'2.4 Prioritas Individu'!$Z$10,4,IF('2.1 Data FSVA 2025 &amp; Bobot'!I355&lt;'2.4 Prioritas Individu'!$Z$11,5,6))))))</f>
        <v/>
      </c>
      <c r="I355" s="64" t="str">
        <f>IF('2.1 Data FSVA 2025 &amp; Bobot'!K355="","",IF('2.1 Data FSVA 2025 &amp; Bobot'!K355&lt;'2.4 Prioritas Individu'!AA$7,1,IF('2.1 Data FSVA 2025 &amp; Bobot'!K355&lt;'2.4 Prioritas Individu'!AA$8,2,IF('2.1 Data FSVA 2025 &amp; Bobot'!K355&lt;'2.4 Prioritas Individu'!AA$9,3,IF('2.1 Data FSVA 2025 &amp; Bobot'!K355&lt;'2.4 Prioritas Individu'!AA$10,4,IF('2.1 Data FSVA 2025 &amp; Bobot'!K355&lt;'2.4 Prioritas Individu'!AA$11,5,6))))))</f>
        <v/>
      </c>
      <c r="J355" s="64" t="str">
        <f>IF('2.1 Data FSVA 2025 &amp; Bobot'!M355="","",IF('2.1 Data FSVA 2025 &amp; Bobot'!M355&lt;'2.4 Prioritas Individu'!AB$7,1,IF('2.1 Data FSVA 2025 &amp; Bobot'!M355&lt;'2.4 Prioritas Individu'!AB$8,2,IF('2.1 Data FSVA 2025 &amp; Bobot'!M355&lt;'2.4 Prioritas Individu'!AB$9,3,IF('2.1 Data FSVA 2025 &amp; Bobot'!M355&lt;'2.4 Prioritas Individu'!AB$10,4,IF('2.1 Data FSVA 2025 &amp; Bobot'!M355&lt;'2.4 Prioritas Individu'!AB$11,5,6))))))</f>
        <v/>
      </c>
      <c r="K355" s="64" t="str">
        <f>IF('2.1 Data FSVA 2025 &amp; Bobot'!O355="","",IF('2.1 Data FSVA 2025 &amp; Bobot'!O355&gt;='2.4 Prioritas Individu'!AC$7,1,IF('2.1 Data FSVA 2025 &amp; Bobot'!O355&gt;='2.4 Prioritas Individu'!AC$8,2,IF('2.1 Data FSVA 2025 &amp; Bobot'!O355&gt;='2.4 Prioritas Individu'!AC$9,3,IF('2.1 Data FSVA 2025 &amp; Bobot'!O355&gt;='2.4 Prioritas Individu'!AC$10,4,IF('2.1 Data FSVA 2025 &amp; Bobot'!O355&gt;='2.4 Prioritas Individu'!AC$11,5,6))))))</f>
        <v/>
      </c>
      <c r="L355" s="64" t="str">
        <f>IF('2.1 Data FSVA 2025 &amp; Bobot'!Q355="","",IF('2.1 Data FSVA 2025 &amp; Bobot'!Q355&gt;='2.4 Prioritas Individu'!AD$7,1,IF('2.1 Data FSVA 2025 &amp; Bobot'!Q355&gt;='2.4 Prioritas Individu'!AD$8,2,IF('2.1 Data FSVA 2025 &amp; Bobot'!Q355&gt;='2.4 Prioritas Individu'!AD$9,3,IF('2.1 Data FSVA 2025 &amp; Bobot'!Q355&gt;='2.4 Prioritas Individu'!AD$10,4,IF('2.1 Data FSVA 2025 &amp; Bobot'!Q355&gt;='2.4 Prioritas Individu'!AD$11,5,6))))))</f>
        <v/>
      </c>
      <c r="M355" s="64" t="str">
        <f>IF('2.1 Data FSVA 2025 &amp; Bobot'!S355="","",IF('2.1 Data FSVA 2025 &amp; Bobot'!S355&gt;='2.4 Prioritas Individu'!AE$7,1,IF('2.1 Data FSVA 2025 &amp; Bobot'!S355&gt;='2.4 Prioritas Individu'!AE$8,2,IF('2.1 Data FSVA 2025 &amp; Bobot'!S355&gt;='2.4 Prioritas Individu'!AE$9,3,IF('2.1 Data FSVA 2025 &amp; Bobot'!S355&gt;='2.4 Prioritas Individu'!AE$10,4,IF('2.1 Data FSVA 2025 &amp; Bobot'!S355&gt;='2.4 Prioritas Individu'!AE$11,5,6))))))</f>
        <v/>
      </c>
      <c r="N355" s="64" t="str">
        <f>IF('2.1 Data FSVA 2025 &amp; Bobot'!U355="","",IF('2.1 Data FSVA 2025 &amp; Bobot'!U355&lt;'2.4 Prioritas Individu'!AF$7,1,IF('2.1 Data FSVA 2025 &amp; Bobot'!U355&lt;'2.4 Prioritas Individu'!AF$8,2,IF('2.1 Data FSVA 2025 &amp; Bobot'!U355&lt;'2.4 Prioritas Individu'!AF$9,3,IF('2.1 Data FSVA 2025 &amp; Bobot'!U355&lt;'2.4 Prioritas Individu'!AF$10,4,IF('2.1 Data FSVA 2025 &amp; Bobot'!U355&lt;'2.4 Prioritas Individu'!AF$11,5,6))))))</f>
        <v/>
      </c>
      <c r="O355" s="64" t="str">
        <f>IF('2.1 Data FSVA 2025 &amp; Bobot'!W355="","",IF('2.1 Data FSVA 2025 &amp; Bobot'!W355&gt;='2.4 Prioritas Individu'!AG$7,1,IF('2.1 Data FSVA 2025 &amp; Bobot'!W355&gt;='2.4 Prioritas Individu'!AG$8,2,IF('2.1 Data FSVA 2025 &amp; Bobot'!W355&gt;='2.4 Prioritas Individu'!AG$9,3,IF('2.1 Data FSVA 2025 &amp; Bobot'!W355&gt;='2.4 Prioritas Individu'!AG$10,4,IF('2.1 Data FSVA 2025 &amp; Bobot'!W355&gt;='2.4 Prioritas Individu'!AG$11,5,6))))))</f>
        <v/>
      </c>
      <c r="P355" s="64" t="str">
        <f>IF('2.1 Data FSVA 2025 &amp; Bobot'!Y355="","",IF('2.1 Data FSVA 2025 &amp; Bobot'!Y355&lt;'2.4 Prioritas Individu'!AH$7,1,IF('2.1 Data FSVA 2025 &amp; Bobot'!Y355&lt;'2.4 Prioritas Individu'!AH$8,2,IF('2.1 Data FSVA 2025 &amp; Bobot'!Y355&lt;'2.4 Prioritas Individu'!AH$9,3,IF('2.1 Data FSVA 2025 &amp; Bobot'!Y355&lt;'2.4 Prioritas Individu'!AH$10,4,IF('2.1 Data FSVA 2025 &amp; Bobot'!Y355&lt;'2.4 Prioritas Individu'!AH$11,5,6))))))</f>
        <v/>
      </c>
      <c r="Q355" s="64" t="str">
        <f>IF('2.1 Data FSVA 2025 &amp; Bobot'!AA355="","",IF('2.1 Data FSVA 2025 &amp; Bobot'!AA355&lt;'2.4 Prioritas Individu'!AI$7,1,IF('2.1 Data FSVA 2025 &amp; Bobot'!AA355&lt;'2.4 Prioritas Individu'!AI$8,2,IF('2.1 Data FSVA 2025 &amp; Bobot'!AA355&lt;'2.4 Prioritas Individu'!AI$9,3,IF('2.1 Data FSVA 2025 &amp; Bobot'!AA355&lt;'2.4 Prioritas Individu'!AI$10,4,IF('2.1 Data FSVA 2025 &amp; Bobot'!AA355&lt;'2.4 Prioritas Individu'!AI$11,5,6))))))</f>
        <v/>
      </c>
      <c r="R355" s="64" t="str">
        <f>IF('2.1 Data FSVA 2025 &amp; Bobot'!AC355="","",IF('2.1 Data FSVA 2025 &amp; Bobot'!AC355&gt;='2.4 Prioritas Individu'!AJ$7,1,IF('2.1 Data FSVA 2025 &amp; Bobot'!AC355&gt;='2.4 Prioritas Individu'!AJ$8,2,IF('2.1 Data FSVA 2025 &amp; Bobot'!AC355&gt;='2.4 Prioritas Individu'!AJ$9,3,4))))</f>
        <v/>
      </c>
      <c r="S355" s="4" t="str">
        <f>'2.3 Indeks &amp; Cut off Komposit'!U359</f>
        <v>-</v>
      </c>
      <c r="T355" s="1" t="str">
        <f t="shared" si="10"/>
        <v>-</v>
      </c>
      <c r="U355" s="64" t="str">
        <f t="shared" si="11"/>
        <v>-</v>
      </c>
    </row>
    <row r="356" spans="1:21" x14ac:dyDescent="0.3">
      <c r="A356" s="1" t="str">
        <f>IF('2.1 Data FSVA 2025 &amp; Bobot'!A356="","",'2.1 Data FSVA 2025 &amp; Bobot'!A356)</f>
        <v/>
      </c>
      <c r="B356" s="2" t="str">
        <f>IF('2.1 Data FSVA 2025 &amp; Bobot'!B356="","",'2.1 Data FSVA 2025 &amp; Bobot'!B356)</f>
        <v/>
      </c>
      <c r="C356" s="1" t="str">
        <f>IF('2.1 Data FSVA 2025 &amp; Bobot'!C356="","",'2.1 Data FSVA 2025 &amp; Bobot'!C356)</f>
        <v/>
      </c>
      <c r="D356" s="1" t="str">
        <f>IF('2.1 Data FSVA 2025 &amp; Bobot'!D356="","",'2.1 Data FSVA 2025 &amp; Bobot'!D356)</f>
        <v/>
      </c>
      <c r="E356" s="1" t="str">
        <f>IF('2.1 Data FSVA 2025 &amp; Bobot'!E356="","",'2.1 Data FSVA 2025 &amp; Bobot'!E356)</f>
        <v/>
      </c>
      <c r="F356" s="2" t="str">
        <f>IF('2.1 Data FSVA 2025 &amp; Bobot'!F356="","",'2.1 Data FSVA 2025 &amp; Bobot'!F356)</f>
        <v/>
      </c>
      <c r="G356" s="64" t="str">
        <f>IF('2.1 Data FSVA 2025 &amp; Bobot'!G356="","",IF('2.1 Data FSVA 2025 &amp; Bobot'!G356&gt;='2.4 Prioritas Individu'!$Y$7,1,IF('2.1 Data FSVA 2025 &amp; Bobot'!G356&gt;='2.4 Prioritas Individu'!$Y$8,2,IF('2.1 Data FSVA 2025 &amp; Bobot'!G356&gt;='2.4 Prioritas Individu'!$Y$9,3,IF('2.1 Data FSVA 2025 &amp; Bobot'!G356&gt;='2.4 Prioritas Individu'!$Y$10,4,IF('2.1 Data FSVA 2025 &amp; Bobot'!G356&gt;='2.4 Prioritas Individu'!$Y$11,5,6))))))</f>
        <v/>
      </c>
      <c r="H356" s="64" t="str">
        <f>IF('2.1 Data FSVA 2025 &amp; Bobot'!I356="","",IF('2.1 Data FSVA 2025 &amp; Bobot'!I356&lt;'2.4 Prioritas Individu'!$Z$7,1,IF('2.1 Data FSVA 2025 &amp; Bobot'!I356&lt;'2.4 Prioritas Individu'!$Z$8,2,IF('2.1 Data FSVA 2025 &amp; Bobot'!I356&lt;'2.4 Prioritas Individu'!$Z$9,3,IF('2.1 Data FSVA 2025 &amp; Bobot'!I356&lt;'2.4 Prioritas Individu'!$Z$10,4,IF('2.1 Data FSVA 2025 &amp; Bobot'!I356&lt;'2.4 Prioritas Individu'!$Z$11,5,6))))))</f>
        <v/>
      </c>
      <c r="I356" s="64" t="str">
        <f>IF('2.1 Data FSVA 2025 &amp; Bobot'!K356="","",IF('2.1 Data FSVA 2025 &amp; Bobot'!K356&lt;'2.4 Prioritas Individu'!AA$7,1,IF('2.1 Data FSVA 2025 &amp; Bobot'!K356&lt;'2.4 Prioritas Individu'!AA$8,2,IF('2.1 Data FSVA 2025 &amp; Bobot'!K356&lt;'2.4 Prioritas Individu'!AA$9,3,IF('2.1 Data FSVA 2025 &amp; Bobot'!K356&lt;'2.4 Prioritas Individu'!AA$10,4,IF('2.1 Data FSVA 2025 &amp; Bobot'!K356&lt;'2.4 Prioritas Individu'!AA$11,5,6))))))</f>
        <v/>
      </c>
      <c r="J356" s="64" t="str">
        <f>IF('2.1 Data FSVA 2025 &amp; Bobot'!M356="","",IF('2.1 Data FSVA 2025 &amp; Bobot'!M356&lt;'2.4 Prioritas Individu'!AB$7,1,IF('2.1 Data FSVA 2025 &amp; Bobot'!M356&lt;'2.4 Prioritas Individu'!AB$8,2,IF('2.1 Data FSVA 2025 &amp; Bobot'!M356&lt;'2.4 Prioritas Individu'!AB$9,3,IF('2.1 Data FSVA 2025 &amp; Bobot'!M356&lt;'2.4 Prioritas Individu'!AB$10,4,IF('2.1 Data FSVA 2025 &amp; Bobot'!M356&lt;'2.4 Prioritas Individu'!AB$11,5,6))))))</f>
        <v/>
      </c>
      <c r="K356" s="64" t="str">
        <f>IF('2.1 Data FSVA 2025 &amp; Bobot'!O356="","",IF('2.1 Data FSVA 2025 &amp; Bobot'!O356&gt;='2.4 Prioritas Individu'!AC$7,1,IF('2.1 Data FSVA 2025 &amp; Bobot'!O356&gt;='2.4 Prioritas Individu'!AC$8,2,IF('2.1 Data FSVA 2025 &amp; Bobot'!O356&gt;='2.4 Prioritas Individu'!AC$9,3,IF('2.1 Data FSVA 2025 &amp; Bobot'!O356&gt;='2.4 Prioritas Individu'!AC$10,4,IF('2.1 Data FSVA 2025 &amp; Bobot'!O356&gt;='2.4 Prioritas Individu'!AC$11,5,6))))))</f>
        <v/>
      </c>
      <c r="L356" s="64" t="str">
        <f>IF('2.1 Data FSVA 2025 &amp; Bobot'!Q356="","",IF('2.1 Data FSVA 2025 &amp; Bobot'!Q356&gt;='2.4 Prioritas Individu'!AD$7,1,IF('2.1 Data FSVA 2025 &amp; Bobot'!Q356&gt;='2.4 Prioritas Individu'!AD$8,2,IF('2.1 Data FSVA 2025 &amp; Bobot'!Q356&gt;='2.4 Prioritas Individu'!AD$9,3,IF('2.1 Data FSVA 2025 &amp; Bobot'!Q356&gt;='2.4 Prioritas Individu'!AD$10,4,IF('2.1 Data FSVA 2025 &amp; Bobot'!Q356&gt;='2.4 Prioritas Individu'!AD$11,5,6))))))</f>
        <v/>
      </c>
      <c r="M356" s="64" t="str">
        <f>IF('2.1 Data FSVA 2025 &amp; Bobot'!S356="","",IF('2.1 Data FSVA 2025 &amp; Bobot'!S356&gt;='2.4 Prioritas Individu'!AE$7,1,IF('2.1 Data FSVA 2025 &amp; Bobot'!S356&gt;='2.4 Prioritas Individu'!AE$8,2,IF('2.1 Data FSVA 2025 &amp; Bobot'!S356&gt;='2.4 Prioritas Individu'!AE$9,3,IF('2.1 Data FSVA 2025 &amp; Bobot'!S356&gt;='2.4 Prioritas Individu'!AE$10,4,IF('2.1 Data FSVA 2025 &amp; Bobot'!S356&gt;='2.4 Prioritas Individu'!AE$11,5,6))))))</f>
        <v/>
      </c>
      <c r="N356" s="64" t="str">
        <f>IF('2.1 Data FSVA 2025 &amp; Bobot'!U356="","",IF('2.1 Data FSVA 2025 &amp; Bobot'!U356&lt;'2.4 Prioritas Individu'!AF$7,1,IF('2.1 Data FSVA 2025 &amp; Bobot'!U356&lt;'2.4 Prioritas Individu'!AF$8,2,IF('2.1 Data FSVA 2025 &amp; Bobot'!U356&lt;'2.4 Prioritas Individu'!AF$9,3,IF('2.1 Data FSVA 2025 &amp; Bobot'!U356&lt;'2.4 Prioritas Individu'!AF$10,4,IF('2.1 Data FSVA 2025 &amp; Bobot'!U356&lt;'2.4 Prioritas Individu'!AF$11,5,6))))))</f>
        <v/>
      </c>
      <c r="O356" s="64" t="str">
        <f>IF('2.1 Data FSVA 2025 &amp; Bobot'!W356="","",IF('2.1 Data FSVA 2025 &amp; Bobot'!W356&gt;='2.4 Prioritas Individu'!AG$7,1,IF('2.1 Data FSVA 2025 &amp; Bobot'!W356&gt;='2.4 Prioritas Individu'!AG$8,2,IF('2.1 Data FSVA 2025 &amp; Bobot'!W356&gt;='2.4 Prioritas Individu'!AG$9,3,IF('2.1 Data FSVA 2025 &amp; Bobot'!W356&gt;='2.4 Prioritas Individu'!AG$10,4,IF('2.1 Data FSVA 2025 &amp; Bobot'!W356&gt;='2.4 Prioritas Individu'!AG$11,5,6))))))</f>
        <v/>
      </c>
      <c r="P356" s="64" t="str">
        <f>IF('2.1 Data FSVA 2025 &amp; Bobot'!Y356="","",IF('2.1 Data FSVA 2025 &amp; Bobot'!Y356&lt;'2.4 Prioritas Individu'!AH$7,1,IF('2.1 Data FSVA 2025 &amp; Bobot'!Y356&lt;'2.4 Prioritas Individu'!AH$8,2,IF('2.1 Data FSVA 2025 &amp; Bobot'!Y356&lt;'2.4 Prioritas Individu'!AH$9,3,IF('2.1 Data FSVA 2025 &amp; Bobot'!Y356&lt;'2.4 Prioritas Individu'!AH$10,4,IF('2.1 Data FSVA 2025 &amp; Bobot'!Y356&lt;'2.4 Prioritas Individu'!AH$11,5,6))))))</f>
        <v/>
      </c>
      <c r="Q356" s="64" t="str">
        <f>IF('2.1 Data FSVA 2025 &amp; Bobot'!AA356="","",IF('2.1 Data FSVA 2025 &amp; Bobot'!AA356&lt;'2.4 Prioritas Individu'!AI$7,1,IF('2.1 Data FSVA 2025 &amp; Bobot'!AA356&lt;'2.4 Prioritas Individu'!AI$8,2,IF('2.1 Data FSVA 2025 &amp; Bobot'!AA356&lt;'2.4 Prioritas Individu'!AI$9,3,IF('2.1 Data FSVA 2025 &amp; Bobot'!AA356&lt;'2.4 Prioritas Individu'!AI$10,4,IF('2.1 Data FSVA 2025 &amp; Bobot'!AA356&lt;'2.4 Prioritas Individu'!AI$11,5,6))))))</f>
        <v/>
      </c>
      <c r="R356" s="64" t="str">
        <f>IF('2.1 Data FSVA 2025 &amp; Bobot'!AC356="","",IF('2.1 Data FSVA 2025 &amp; Bobot'!AC356&gt;='2.4 Prioritas Individu'!AJ$7,1,IF('2.1 Data FSVA 2025 &amp; Bobot'!AC356&gt;='2.4 Prioritas Individu'!AJ$8,2,IF('2.1 Data FSVA 2025 &amp; Bobot'!AC356&gt;='2.4 Prioritas Individu'!AJ$9,3,4))))</f>
        <v/>
      </c>
      <c r="S356" s="4" t="str">
        <f>'2.3 Indeks &amp; Cut off Komposit'!U360</f>
        <v>-</v>
      </c>
      <c r="T356" s="1" t="str">
        <f t="shared" si="10"/>
        <v>-</v>
      </c>
      <c r="U356" s="64" t="str">
        <f t="shared" si="11"/>
        <v>-</v>
      </c>
    </row>
    <row r="357" spans="1:21" x14ac:dyDescent="0.3">
      <c r="A357" s="1" t="str">
        <f>IF('2.1 Data FSVA 2025 &amp; Bobot'!A357="","",'2.1 Data FSVA 2025 &amp; Bobot'!A357)</f>
        <v/>
      </c>
      <c r="B357" s="2" t="str">
        <f>IF('2.1 Data FSVA 2025 &amp; Bobot'!B357="","",'2.1 Data FSVA 2025 &amp; Bobot'!B357)</f>
        <v/>
      </c>
      <c r="C357" s="1" t="str">
        <f>IF('2.1 Data FSVA 2025 &amp; Bobot'!C357="","",'2.1 Data FSVA 2025 &amp; Bobot'!C357)</f>
        <v/>
      </c>
      <c r="D357" s="1" t="str">
        <f>IF('2.1 Data FSVA 2025 &amp; Bobot'!D357="","",'2.1 Data FSVA 2025 &amp; Bobot'!D357)</f>
        <v/>
      </c>
      <c r="E357" s="1" t="str">
        <f>IF('2.1 Data FSVA 2025 &amp; Bobot'!E357="","",'2.1 Data FSVA 2025 &amp; Bobot'!E357)</f>
        <v/>
      </c>
      <c r="F357" s="2" t="str">
        <f>IF('2.1 Data FSVA 2025 &amp; Bobot'!F357="","",'2.1 Data FSVA 2025 &amp; Bobot'!F357)</f>
        <v/>
      </c>
      <c r="G357" s="64" t="str">
        <f>IF('2.1 Data FSVA 2025 &amp; Bobot'!G357="","",IF('2.1 Data FSVA 2025 &amp; Bobot'!G357&gt;='2.4 Prioritas Individu'!$Y$7,1,IF('2.1 Data FSVA 2025 &amp; Bobot'!G357&gt;='2.4 Prioritas Individu'!$Y$8,2,IF('2.1 Data FSVA 2025 &amp; Bobot'!G357&gt;='2.4 Prioritas Individu'!$Y$9,3,IF('2.1 Data FSVA 2025 &amp; Bobot'!G357&gt;='2.4 Prioritas Individu'!$Y$10,4,IF('2.1 Data FSVA 2025 &amp; Bobot'!G357&gt;='2.4 Prioritas Individu'!$Y$11,5,6))))))</f>
        <v/>
      </c>
      <c r="H357" s="64" t="str">
        <f>IF('2.1 Data FSVA 2025 &amp; Bobot'!I357="","",IF('2.1 Data FSVA 2025 &amp; Bobot'!I357&lt;'2.4 Prioritas Individu'!$Z$7,1,IF('2.1 Data FSVA 2025 &amp; Bobot'!I357&lt;'2.4 Prioritas Individu'!$Z$8,2,IF('2.1 Data FSVA 2025 &amp; Bobot'!I357&lt;'2.4 Prioritas Individu'!$Z$9,3,IF('2.1 Data FSVA 2025 &amp; Bobot'!I357&lt;'2.4 Prioritas Individu'!$Z$10,4,IF('2.1 Data FSVA 2025 &amp; Bobot'!I357&lt;'2.4 Prioritas Individu'!$Z$11,5,6))))))</f>
        <v/>
      </c>
      <c r="I357" s="64" t="str">
        <f>IF('2.1 Data FSVA 2025 &amp; Bobot'!K357="","",IF('2.1 Data FSVA 2025 &amp; Bobot'!K357&lt;'2.4 Prioritas Individu'!AA$7,1,IF('2.1 Data FSVA 2025 &amp; Bobot'!K357&lt;'2.4 Prioritas Individu'!AA$8,2,IF('2.1 Data FSVA 2025 &amp; Bobot'!K357&lt;'2.4 Prioritas Individu'!AA$9,3,IF('2.1 Data FSVA 2025 &amp; Bobot'!K357&lt;'2.4 Prioritas Individu'!AA$10,4,IF('2.1 Data FSVA 2025 &amp; Bobot'!K357&lt;'2.4 Prioritas Individu'!AA$11,5,6))))))</f>
        <v/>
      </c>
      <c r="J357" s="64" t="str">
        <f>IF('2.1 Data FSVA 2025 &amp; Bobot'!M357="","",IF('2.1 Data FSVA 2025 &amp; Bobot'!M357&lt;'2.4 Prioritas Individu'!AB$7,1,IF('2.1 Data FSVA 2025 &amp; Bobot'!M357&lt;'2.4 Prioritas Individu'!AB$8,2,IF('2.1 Data FSVA 2025 &amp; Bobot'!M357&lt;'2.4 Prioritas Individu'!AB$9,3,IF('2.1 Data FSVA 2025 &amp; Bobot'!M357&lt;'2.4 Prioritas Individu'!AB$10,4,IF('2.1 Data FSVA 2025 &amp; Bobot'!M357&lt;'2.4 Prioritas Individu'!AB$11,5,6))))))</f>
        <v/>
      </c>
      <c r="K357" s="64" t="str">
        <f>IF('2.1 Data FSVA 2025 &amp; Bobot'!O357="","",IF('2.1 Data FSVA 2025 &amp; Bobot'!O357&gt;='2.4 Prioritas Individu'!AC$7,1,IF('2.1 Data FSVA 2025 &amp; Bobot'!O357&gt;='2.4 Prioritas Individu'!AC$8,2,IF('2.1 Data FSVA 2025 &amp; Bobot'!O357&gt;='2.4 Prioritas Individu'!AC$9,3,IF('2.1 Data FSVA 2025 &amp; Bobot'!O357&gt;='2.4 Prioritas Individu'!AC$10,4,IF('2.1 Data FSVA 2025 &amp; Bobot'!O357&gt;='2.4 Prioritas Individu'!AC$11,5,6))))))</f>
        <v/>
      </c>
      <c r="L357" s="64" t="str">
        <f>IF('2.1 Data FSVA 2025 &amp; Bobot'!Q357="","",IF('2.1 Data FSVA 2025 &amp; Bobot'!Q357&gt;='2.4 Prioritas Individu'!AD$7,1,IF('2.1 Data FSVA 2025 &amp; Bobot'!Q357&gt;='2.4 Prioritas Individu'!AD$8,2,IF('2.1 Data FSVA 2025 &amp; Bobot'!Q357&gt;='2.4 Prioritas Individu'!AD$9,3,IF('2.1 Data FSVA 2025 &amp; Bobot'!Q357&gt;='2.4 Prioritas Individu'!AD$10,4,IF('2.1 Data FSVA 2025 &amp; Bobot'!Q357&gt;='2.4 Prioritas Individu'!AD$11,5,6))))))</f>
        <v/>
      </c>
      <c r="M357" s="64" t="str">
        <f>IF('2.1 Data FSVA 2025 &amp; Bobot'!S357="","",IF('2.1 Data FSVA 2025 &amp; Bobot'!S357&gt;='2.4 Prioritas Individu'!AE$7,1,IF('2.1 Data FSVA 2025 &amp; Bobot'!S357&gt;='2.4 Prioritas Individu'!AE$8,2,IF('2.1 Data FSVA 2025 &amp; Bobot'!S357&gt;='2.4 Prioritas Individu'!AE$9,3,IF('2.1 Data FSVA 2025 &amp; Bobot'!S357&gt;='2.4 Prioritas Individu'!AE$10,4,IF('2.1 Data FSVA 2025 &amp; Bobot'!S357&gt;='2.4 Prioritas Individu'!AE$11,5,6))))))</f>
        <v/>
      </c>
      <c r="N357" s="64" t="str">
        <f>IF('2.1 Data FSVA 2025 &amp; Bobot'!U357="","",IF('2.1 Data FSVA 2025 &amp; Bobot'!U357&lt;'2.4 Prioritas Individu'!AF$7,1,IF('2.1 Data FSVA 2025 &amp; Bobot'!U357&lt;'2.4 Prioritas Individu'!AF$8,2,IF('2.1 Data FSVA 2025 &amp; Bobot'!U357&lt;'2.4 Prioritas Individu'!AF$9,3,IF('2.1 Data FSVA 2025 &amp; Bobot'!U357&lt;'2.4 Prioritas Individu'!AF$10,4,IF('2.1 Data FSVA 2025 &amp; Bobot'!U357&lt;'2.4 Prioritas Individu'!AF$11,5,6))))))</f>
        <v/>
      </c>
      <c r="O357" s="64" t="str">
        <f>IF('2.1 Data FSVA 2025 &amp; Bobot'!W357="","",IF('2.1 Data FSVA 2025 &amp; Bobot'!W357&gt;='2.4 Prioritas Individu'!AG$7,1,IF('2.1 Data FSVA 2025 &amp; Bobot'!W357&gt;='2.4 Prioritas Individu'!AG$8,2,IF('2.1 Data FSVA 2025 &amp; Bobot'!W357&gt;='2.4 Prioritas Individu'!AG$9,3,IF('2.1 Data FSVA 2025 &amp; Bobot'!W357&gt;='2.4 Prioritas Individu'!AG$10,4,IF('2.1 Data FSVA 2025 &amp; Bobot'!W357&gt;='2.4 Prioritas Individu'!AG$11,5,6))))))</f>
        <v/>
      </c>
      <c r="P357" s="64" t="str">
        <f>IF('2.1 Data FSVA 2025 &amp; Bobot'!Y357="","",IF('2.1 Data FSVA 2025 &amp; Bobot'!Y357&lt;'2.4 Prioritas Individu'!AH$7,1,IF('2.1 Data FSVA 2025 &amp; Bobot'!Y357&lt;'2.4 Prioritas Individu'!AH$8,2,IF('2.1 Data FSVA 2025 &amp; Bobot'!Y357&lt;'2.4 Prioritas Individu'!AH$9,3,IF('2.1 Data FSVA 2025 &amp; Bobot'!Y357&lt;'2.4 Prioritas Individu'!AH$10,4,IF('2.1 Data FSVA 2025 &amp; Bobot'!Y357&lt;'2.4 Prioritas Individu'!AH$11,5,6))))))</f>
        <v/>
      </c>
      <c r="Q357" s="64" t="str">
        <f>IF('2.1 Data FSVA 2025 &amp; Bobot'!AA357="","",IF('2.1 Data FSVA 2025 &amp; Bobot'!AA357&lt;'2.4 Prioritas Individu'!AI$7,1,IF('2.1 Data FSVA 2025 &amp; Bobot'!AA357&lt;'2.4 Prioritas Individu'!AI$8,2,IF('2.1 Data FSVA 2025 &amp; Bobot'!AA357&lt;'2.4 Prioritas Individu'!AI$9,3,IF('2.1 Data FSVA 2025 &amp; Bobot'!AA357&lt;'2.4 Prioritas Individu'!AI$10,4,IF('2.1 Data FSVA 2025 &amp; Bobot'!AA357&lt;'2.4 Prioritas Individu'!AI$11,5,6))))))</f>
        <v/>
      </c>
      <c r="R357" s="64" t="str">
        <f>IF('2.1 Data FSVA 2025 &amp; Bobot'!AC357="","",IF('2.1 Data FSVA 2025 &amp; Bobot'!AC357&gt;='2.4 Prioritas Individu'!AJ$7,1,IF('2.1 Data FSVA 2025 &amp; Bobot'!AC357&gt;='2.4 Prioritas Individu'!AJ$8,2,IF('2.1 Data FSVA 2025 &amp; Bobot'!AC357&gt;='2.4 Prioritas Individu'!AJ$9,3,4))))</f>
        <v/>
      </c>
      <c r="S357" s="4" t="str">
        <f>'2.3 Indeks &amp; Cut off Komposit'!U361</f>
        <v>-</v>
      </c>
      <c r="T357" s="1" t="str">
        <f t="shared" si="10"/>
        <v>-</v>
      </c>
      <c r="U357" s="64" t="str">
        <f t="shared" si="11"/>
        <v>-</v>
      </c>
    </row>
    <row r="358" spans="1:21" x14ac:dyDescent="0.3">
      <c r="A358" s="1" t="str">
        <f>IF('2.1 Data FSVA 2025 &amp; Bobot'!A358="","",'2.1 Data FSVA 2025 &amp; Bobot'!A358)</f>
        <v/>
      </c>
      <c r="B358" s="2" t="str">
        <f>IF('2.1 Data FSVA 2025 &amp; Bobot'!B358="","",'2.1 Data FSVA 2025 &amp; Bobot'!B358)</f>
        <v/>
      </c>
      <c r="C358" s="1" t="str">
        <f>IF('2.1 Data FSVA 2025 &amp; Bobot'!C358="","",'2.1 Data FSVA 2025 &amp; Bobot'!C358)</f>
        <v/>
      </c>
      <c r="D358" s="1" t="str">
        <f>IF('2.1 Data FSVA 2025 &amp; Bobot'!D358="","",'2.1 Data FSVA 2025 &amp; Bobot'!D358)</f>
        <v/>
      </c>
      <c r="E358" s="1" t="str">
        <f>IF('2.1 Data FSVA 2025 &amp; Bobot'!E358="","",'2.1 Data FSVA 2025 &amp; Bobot'!E358)</f>
        <v/>
      </c>
      <c r="F358" s="2" t="str">
        <f>IF('2.1 Data FSVA 2025 &amp; Bobot'!F358="","",'2.1 Data FSVA 2025 &amp; Bobot'!F358)</f>
        <v/>
      </c>
      <c r="G358" s="64" t="str">
        <f>IF('2.1 Data FSVA 2025 &amp; Bobot'!G358="","",IF('2.1 Data FSVA 2025 &amp; Bobot'!G358&gt;='2.4 Prioritas Individu'!$Y$7,1,IF('2.1 Data FSVA 2025 &amp; Bobot'!G358&gt;='2.4 Prioritas Individu'!$Y$8,2,IF('2.1 Data FSVA 2025 &amp; Bobot'!G358&gt;='2.4 Prioritas Individu'!$Y$9,3,IF('2.1 Data FSVA 2025 &amp; Bobot'!G358&gt;='2.4 Prioritas Individu'!$Y$10,4,IF('2.1 Data FSVA 2025 &amp; Bobot'!G358&gt;='2.4 Prioritas Individu'!$Y$11,5,6))))))</f>
        <v/>
      </c>
      <c r="H358" s="64" t="str">
        <f>IF('2.1 Data FSVA 2025 &amp; Bobot'!I358="","",IF('2.1 Data FSVA 2025 &amp; Bobot'!I358&lt;'2.4 Prioritas Individu'!$Z$7,1,IF('2.1 Data FSVA 2025 &amp; Bobot'!I358&lt;'2.4 Prioritas Individu'!$Z$8,2,IF('2.1 Data FSVA 2025 &amp; Bobot'!I358&lt;'2.4 Prioritas Individu'!$Z$9,3,IF('2.1 Data FSVA 2025 &amp; Bobot'!I358&lt;'2.4 Prioritas Individu'!$Z$10,4,IF('2.1 Data FSVA 2025 &amp; Bobot'!I358&lt;'2.4 Prioritas Individu'!$Z$11,5,6))))))</f>
        <v/>
      </c>
      <c r="I358" s="64" t="str">
        <f>IF('2.1 Data FSVA 2025 &amp; Bobot'!K358="","",IF('2.1 Data FSVA 2025 &amp; Bobot'!K358&lt;'2.4 Prioritas Individu'!AA$7,1,IF('2.1 Data FSVA 2025 &amp; Bobot'!K358&lt;'2.4 Prioritas Individu'!AA$8,2,IF('2.1 Data FSVA 2025 &amp; Bobot'!K358&lt;'2.4 Prioritas Individu'!AA$9,3,IF('2.1 Data FSVA 2025 &amp; Bobot'!K358&lt;'2.4 Prioritas Individu'!AA$10,4,IF('2.1 Data FSVA 2025 &amp; Bobot'!K358&lt;'2.4 Prioritas Individu'!AA$11,5,6))))))</f>
        <v/>
      </c>
      <c r="J358" s="64" t="str">
        <f>IF('2.1 Data FSVA 2025 &amp; Bobot'!M358="","",IF('2.1 Data FSVA 2025 &amp; Bobot'!M358&lt;'2.4 Prioritas Individu'!AB$7,1,IF('2.1 Data FSVA 2025 &amp; Bobot'!M358&lt;'2.4 Prioritas Individu'!AB$8,2,IF('2.1 Data FSVA 2025 &amp; Bobot'!M358&lt;'2.4 Prioritas Individu'!AB$9,3,IF('2.1 Data FSVA 2025 &amp; Bobot'!M358&lt;'2.4 Prioritas Individu'!AB$10,4,IF('2.1 Data FSVA 2025 &amp; Bobot'!M358&lt;'2.4 Prioritas Individu'!AB$11,5,6))))))</f>
        <v/>
      </c>
      <c r="K358" s="64" t="str">
        <f>IF('2.1 Data FSVA 2025 &amp; Bobot'!O358="","",IF('2.1 Data FSVA 2025 &amp; Bobot'!O358&gt;='2.4 Prioritas Individu'!AC$7,1,IF('2.1 Data FSVA 2025 &amp; Bobot'!O358&gt;='2.4 Prioritas Individu'!AC$8,2,IF('2.1 Data FSVA 2025 &amp; Bobot'!O358&gt;='2.4 Prioritas Individu'!AC$9,3,IF('2.1 Data FSVA 2025 &amp; Bobot'!O358&gt;='2.4 Prioritas Individu'!AC$10,4,IF('2.1 Data FSVA 2025 &amp; Bobot'!O358&gt;='2.4 Prioritas Individu'!AC$11,5,6))))))</f>
        <v/>
      </c>
      <c r="L358" s="64" t="str">
        <f>IF('2.1 Data FSVA 2025 &amp; Bobot'!Q358="","",IF('2.1 Data FSVA 2025 &amp; Bobot'!Q358&gt;='2.4 Prioritas Individu'!AD$7,1,IF('2.1 Data FSVA 2025 &amp; Bobot'!Q358&gt;='2.4 Prioritas Individu'!AD$8,2,IF('2.1 Data FSVA 2025 &amp; Bobot'!Q358&gt;='2.4 Prioritas Individu'!AD$9,3,IF('2.1 Data FSVA 2025 &amp; Bobot'!Q358&gt;='2.4 Prioritas Individu'!AD$10,4,IF('2.1 Data FSVA 2025 &amp; Bobot'!Q358&gt;='2.4 Prioritas Individu'!AD$11,5,6))))))</f>
        <v/>
      </c>
      <c r="M358" s="64" t="str">
        <f>IF('2.1 Data FSVA 2025 &amp; Bobot'!S358="","",IF('2.1 Data FSVA 2025 &amp; Bobot'!S358&gt;='2.4 Prioritas Individu'!AE$7,1,IF('2.1 Data FSVA 2025 &amp; Bobot'!S358&gt;='2.4 Prioritas Individu'!AE$8,2,IF('2.1 Data FSVA 2025 &amp; Bobot'!S358&gt;='2.4 Prioritas Individu'!AE$9,3,IF('2.1 Data FSVA 2025 &amp; Bobot'!S358&gt;='2.4 Prioritas Individu'!AE$10,4,IF('2.1 Data FSVA 2025 &amp; Bobot'!S358&gt;='2.4 Prioritas Individu'!AE$11,5,6))))))</f>
        <v/>
      </c>
      <c r="N358" s="64" t="str">
        <f>IF('2.1 Data FSVA 2025 &amp; Bobot'!U358="","",IF('2.1 Data FSVA 2025 &amp; Bobot'!U358&lt;'2.4 Prioritas Individu'!AF$7,1,IF('2.1 Data FSVA 2025 &amp; Bobot'!U358&lt;'2.4 Prioritas Individu'!AF$8,2,IF('2.1 Data FSVA 2025 &amp; Bobot'!U358&lt;'2.4 Prioritas Individu'!AF$9,3,IF('2.1 Data FSVA 2025 &amp; Bobot'!U358&lt;'2.4 Prioritas Individu'!AF$10,4,IF('2.1 Data FSVA 2025 &amp; Bobot'!U358&lt;'2.4 Prioritas Individu'!AF$11,5,6))))))</f>
        <v/>
      </c>
      <c r="O358" s="64" t="str">
        <f>IF('2.1 Data FSVA 2025 &amp; Bobot'!W358="","",IF('2.1 Data FSVA 2025 &amp; Bobot'!W358&gt;='2.4 Prioritas Individu'!AG$7,1,IF('2.1 Data FSVA 2025 &amp; Bobot'!W358&gt;='2.4 Prioritas Individu'!AG$8,2,IF('2.1 Data FSVA 2025 &amp; Bobot'!W358&gt;='2.4 Prioritas Individu'!AG$9,3,IF('2.1 Data FSVA 2025 &amp; Bobot'!W358&gt;='2.4 Prioritas Individu'!AG$10,4,IF('2.1 Data FSVA 2025 &amp; Bobot'!W358&gt;='2.4 Prioritas Individu'!AG$11,5,6))))))</f>
        <v/>
      </c>
      <c r="P358" s="64" t="str">
        <f>IF('2.1 Data FSVA 2025 &amp; Bobot'!Y358="","",IF('2.1 Data FSVA 2025 &amp; Bobot'!Y358&lt;'2.4 Prioritas Individu'!AH$7,1,IF('2.1 Data FSVA 2025 &amp; Bobot'!Y358&lt;'2.4 Prioritas Individu'!AH$8,2,IF('2.1 Data FSVA 2025 &amp; Bobot'!Y358&lt;'2.4 Prioritas Individu'!AH$9,3,IF('2.1 Data FSVA 2025 &amp; Bobot'!Y358&lt;'2.4 Prioritas Individu'!AH$10,4,IF('2.1 Data FSVA 2025 &amp; Bobot'!Y358&lt;'2.4 Prioritas Individu'!AH$11,5,6))))))</f>
        <v/>
      </c>
      <c r="Q358" s="64" t="str">
        <f>IF('2.1 Data FSVA 2025 &amp; Bobot'!AA358="","",IF('2.1 Data FSVA 2025 &amp; Bobot'!AA358&lt;'2.4 Prioritas Individu'!AI$7,1,IF('2.1 Data FSVA 2025 &amp; Bobot'!AA358&lt;'2.4 Prioritas Individu'!AI$8,2,IF('2.1 Data FSVA 2025 &amp; Bobot'!AA358&lt;'2.4 Prioritas Individu'!AI$9,3,IF('2.1 Data FSVA 2025 &amp; Bobot'!AA358&lt;'2.4 Prioritas Individu'!AI$10,4,IF('2.1 Data FSVA 2025 &amp; Bobot'!AA358&lt;'2.4 Prioritas Individu'!AI$11,5,6))))))</f>
        <v/>
      </c>
      <c r="R358" s="64" t="str">
        <f>IF('2.1 Data FSVA 2025 &amp; Bobot'!AC358="","",IF('2.1 Data FSVA 2025 &amp; Bobot'!AC358&gt;='2.4 Prioritas Individu'!AJ$7,1,IF('2.1 Data FSVA 2025 &amp; Bobot'!AC358&gt;='2.4 Prioritas Individu'!AJ$8,2,IF('2.1 Data FSVA 2025 &amp; Bobot'!AC358&gt;='2.4 Prioritas Individu'!AJ$9,3,4))))</f>
        <v/>
      </c>
      <c r="S358" s="4" t="str">
        <f>'2.3 Indeks &amp; Cut off Komposit'!U362</f>
        <v>-</v>
      </c>
      <c r="T358" s="1" t="str">
        <f t="shared" si="10"/>
        <v>-</v>
      </c>
      <c r="U358" s="64" t="str">
        <f t="shared" si="11"/>
        <v>-</v>
      </c>
    </row>
    <row r="359" spans="1:21" x14ac:dyDescent="0.3">
      <c r="A359" s="1" t="str">
        <f>IF('2.1 Data FSVA 2025 &amp; Bobot'!A359="","",'2.1 Data FSVA 2025 &amp; Bobot'!A359)</f>
        <v/>
      </c>
      <c r="B359" s="2" t="str">
        <f>IF('2.1 Data FSVA 2025 &amp; Bobot'!B359="","",'2.1 Data FSVA 2025 &amp; Bobot'!B359)</f>
        <v/>
      </c>
      <c r="C359" s="1" t="str">
        <f>IF('2.1 Data FSVA 2025 &amp; Bobot'!C359="","",'2.1 Data FSVA 2025 &amp; Bobot'!C359)</f>
        <v/>
      </c>
      <c r="D359" s="1" t="str">
        <f>IF('2.1 Data FSVA 2025 &amp; Bobot'!D359="","",'2.1 Data FSVA 2025 &amp; Bobot'!D359)</f>
        <v/>
      </c>
      <c r="E359" s="1" t="str">
        <f>IF('2.1 Data FSVA 2025 &amp; Bobot'!E359="","",'2.1 Data FSVA 2025 &amp; Bobot'!E359)</f>
        <v/>
      </c>
      <c r="F359" s="2" t="str">
        <f>IF('2.1 Data FSVA 2025 &amp; Bobot'!F359="","",'2.1 Data FSVA 2025 &amp; Bobot'!F359)</f>
        <v/>
      </c>
      <c r="G359" s="64" t="str">
        <f>IF('2.1 Data FSVA 2025 &amp; Bobot'!G359="","",IF('2.1 Data FSVA 2025 &amp; Bobot'!G359&gt;='2.4 Prioritas Individu'!$Y$7,1,IF('2.1 Data FSVA 2025 &amp; Bobot'!G359&gt;='2.4 Prioritas Individu'!$Y$8,2,IF('2.1 Data FSVA 2025 &amp; Bobot'!G359&gt;='2.4 Prioritas Individu'!$Y$9,3,IF('2.1 Data FSVA 2025 &amp; Bobot'!G359&gt;='2.4 Prioritas Individu'!$Y$10,4,IF('2.1 Data FSVA 2025 &amp; Bobot'!G359&gt;='2.4 Prioritas Individu'!$Y$11,5,6))))))</f>
        <v/>
      </c>
      <c r="H359" s="64" t="str">
        <f>IF('2.1 Data FSVA 2025 &amp; Bobot'!I359="","",IF('2.1 Data FSVA 2025 &amp; Bobot'!I359&lt;'2.4 Prioritas Individu'!$Z$7,1,IF('2.1 Data FSVA 2025 &amp; Bobot'!I359&lt;'2.4 Prioritas Individu'!$Z$8,2,IF('2.1 Data FSVA 2025 &amp; Bobot'!I359&lt;'2.4 Prioritas Individu'!$Z$9,3,IF('2.1 Data FSVA 2025 &amp; Bobot'!I359&lt;'2.4 Prioritas Individu'!$Z$10,4,IF('2.1 Data FSVA 2025 &amp; Bobot'!I359&lt;'2.4 Prioritas Individu'!$Z$11,5,6))))))</f>
        <v/>
      </c>
      <c r="I359" s="64" t="str">
        <f>IF('2.1 Data FSVA 2025 &amp; Bobot'!K359="","",IF('2.1 Data FSVA 2025 &amp; Bobot'!K359&lt;'2.4 Prioritas Individu'!AA$7,1,IF('2.1 Data FSVA 2025 &amp; Bobot'!K359&lt;'2.4 Prioritas Individu'!AA$8,2,IF('2.1 Data FSVA 2025 &amp; Bobot'!K359&lt;'2.4 Prioritas Individu'!AA$9,3,IF('2.1 Data FSVA 2025 &amp; Bobot'!K359&lt;'2.4 Prioritas Individu'!AA$10,4,IF('2.1 Data FSVA 2025 &amp; Bobot'!K359&lt;'2.4 Prioritas Individu'!AA$11,5,6))))))</f>
        <v/>
      </c>
      <c r="J359" s="64" t="str">
        <f>IF('2.1 Data FSVA 2025 &amp; Bobot'!M359="","",IF('2.1 Data FSVA 2025 &amp; Bobot'!M359&lt;'2.4 Prioritas Individu'!AB$7,1,IF('2.1 Data FSVA 2025 &amp; Bobot'!M359&lt;'2.4 Prioritas Individu'!AB$8,2,IF('2.1 Data FSVA 2025 &amp; Bobot'!M359&lt;'2.4 Prioritas Individu'!AB$9,3,IF('2.1 Data FSVA 2025 &amp; Bobot'!M359&lt;'2.4 Prioritas Individu'!AB$10,4,IF('2.1 Data FSVA 2025 &amp; Bobot'!M359&lt;'2.4 Prioritas Individu'!AB$11,5,6))))))</f>
        <v/>
      </c>
      <c r="K359" s="64" t="str">
        <f>IF('2.1 Data FSVA 2025 &amp; Bobot'!O359="","",IF('2.1 Data FSVA 2025 &amp; Bobot'!O359&gt;='2.4 Prioritas Individu'!AC$7,1,IF('2.1 Data FSVA 2025 &amp; Bobot'!O359&gt;='2.4 Prioritas Individu'!AC$8,2,IF('2.1 Data FSVA 2025 &amp; Bobot'!O359&gt;='2.4 Prioritas Individu'!AC$9,3,IF('2.1 Data FSVA 2025 &amp; Bobot'!O359&gt;='2.4 Prioritas Individu'!AC$10,4,IF('2.1 Data FSVA 2025 &amp; Bobot'!O359&gt;='2.4 Prioritas Individu'!AC$11,5,6))))))</f>
        <v/>
      </c>
      <c r="L359" s="64" t="str">
        <f>IF('2.1 Data FSVA 2025 &amp; Bobot'!Q359="","",IF('2.1 Data FSVA 2025 &amp; Bobot'!Q359&gt;='2.4 Prioritas Individu'!AD$7,1,IF('2.1 Data FSVA 2025 &amp; Bobot'!Q359&gt;='2.4 Prioritas Individu'!AD$8,2,IF('2.1 Data FSVA 2025 &amp; Bobot'!Q359&gt;='2.4 Prioritas Individu'!AD$9,3,IF('2.1 Data FSVA 2025 &amp; Bobot'!Q359&gt;='2.4 Prioritas Individu'!AD$10,4,IF('2.1 Data FSVA 2025 &amp; Bobot'!Q359&gt;='2.4 Prioritas Individu'!AD$11,5,6))))))</f>
        <v/>
      </c>
      <c r="M359" s="64" t="str">
        <f>IF('2.1 Data FSVA 2025 &amp; Bobot'!S359="","",IF('2.1 Data FSVA 2025 &amp; Bobot'!S359&gt;='2.4 Prioritas Individu'!AE$7,1,IF('2.1 Data FSVA 2025 &amp; Bobot'!S359&gt;='2.4 Prioritas Individu'!AE$8,2,IF('2.1 Data FSVA 2025 &amp; Bobot'!S359&gt;='2.4 Prioritas Individu'!AE$9,3,IF('2.1 Data FSVA 2025 &amp; Bobot'!S359&gt;='2.4 Prioritas Individu'!AE$10,4,IF('2.1 Data FSVA 2025 &amp; Bobot'!S359&gt;='2.4 Prioritas Individu'!AE$11,5,6))))))</f>
        <v/>
      </c>
      <c r="N359" s="64" t="str">
        <f>IF('2.1 Data FSVA 2025 &amp; Bobot'!U359="","",IF('2.1 Data FSVA 2025 &amp; Bobot'!U359&lt;'2.4 Prioritas Individu'!AF$7,1,IF('2.1 Data FSVA 2025 &amp; Bobot'!U359&lt;'2.4 Prioritas Individu'!AF$8,2,IF('2.1 Data FSVA 2025 &amp; Bobot'!U359&lt;'2.4 Prioritas Individu'!AF$9,3,IF('2.1 Data FSVA 2025 &amp; Bobot'!U359&lt;'2.4 Prioritas Individu'!AF$10,4,IF('2.1 Data FSVA 2025 &amp; Bobot'!U359&lt;'2.4 Prioritas Individu'!AF$11,5,6))))))</f>
        <v/>
      </c>
      <c r="O359" s="64" t="str">
        <f>IF('2.1 Data FSVA 2025 &amp; Bobot'!W359="","",IF('2.1 Data FSVA 2025 &amp; Bobot'!W359&gt;='2.4 Prioritas Individu'!AG$7,1,IF('2.1 Data FSVA 2025 &amp; Bobot'!W359&gt;='2.4 Prioritas Individu'!AG$8,2,IF('2.1 Data FSVA 2025 &amp; Bobot'!W359&gt;='2.4 Prioritas Individu'!AG$9,3,IF('2.1 Data FSVA 2025 &amp; Bobot'!W359&gt;='2.4 Prioritas Individu'!AG$10,4,IF('2.1 Data FSVA 2025 &amp; Bobot'!W359&gt;='2.4 Prioritas Individu'!AG$11,5,6))))))</f>
        <v/>
      </c>
      <c r="P359" s="64" t="str">
        <f>IF('2.1 Data FSVA 2025 &amp; Bobot'!Y359="","",IF('2.1 Data FSVA 2025 &amp; Bobot'!Y359&lt;'2.4 Prioritas Individu'!AH$7,1,IF('2.1 Data FSVA 2025 &amp; Bobot'!Y359&lt;'2.4 Prioritas Individu'!AH$8,2,IF('2.1 Data FSVA 2025 &amp; Bobot'!Y359&lt;'2.4 Prioritas Individu'!AH$9,3,IF('2.1 Data FSVA 2025 &amp; Bobot'!Y359&lt;'2.4 Prioritas Individu'!AH$10,4,IF('2.1 Data FSVA 2025 &amp; Bobot'!Y359&lt;'2.4 Prioritas Individu'!AH$11,5,6))))))</f>
        <v/>
      </c>
      <c r="Q359" s="64" t="str">
        <f>IF('2.1 Data FSVA 2025 &amp; Bobot'!AA359="","",IF('2.1 Data FSVA 2025 &amp; Bobot'!AA359&lt;'2.4 Prioritas Individu'!AI$7,1,IF('2.1 Data FSVA 2025 &amp; Bobot'!AA359&lt;'2.4 Prioritas Individu'!AI$8,2,IF('2.1 Data FSVA 2025 &amp; Bobot'!AA359&lt;'2.4 Prioritas Individu'!AI$9,3,IF('2.1 Data FSVA 2025 &amp; Bobot'!AA359&lt;'2.4 Prioritas Individu'!AI$10,4,IF('2.1 Data FSVA 2025 &amp; Bobot'!AA359&lt;'2.4 Prioritas Individu'!AI$11,5,6))))))</f>
        <v/>
      </c>
      <c r="R359" s="64" t="str">
        <f>IF('2.1 Data FSVA 2025 &amp; Bobot'!AC359="","",IF('2.1 Data FSVA 2025 &amp; Bobot'!AC359&gt;='2.4 Prioritas Individu'!AJ$7,1,IF('2.1 Data FSVA 2025 &amp; Bobot'!AC359&gt;='2.4 Prioritas Individu'!AJ$8,2,IF('2.1 Data FSVA 2025 &amp; Bobot'!AC359&gt;='2.4 Prioritas Individu'!AJ$9,3,4))))</f>
        <v/>
      </c>
      <c r="S359" s="4" t="str">
        <f>'2.3 Indeks &amp; Cut off Komposit'!U363</f>
        <v>-</v>
      </c>
      <c r="T359" s="1" t="str">
        <f t="shared" si="10"/>
        <v>-</v>
      </c>
      <c r="U359" s="64" t="str">
        <f t="shared" si="11"/>
        <v>-</v>
      </c>
    </row>
    <row r="360" spans="1:21" x14ac:dyDescent="0.3">
      <c r="A360" s="1" t="str">
        <f>IF('2.1 Data FSVA 2025 &amp; Bobot'!A360="","",'2.1 Data FSVA 2025 &amp; Bobot'!A360)</f>
        <v/>
      </c>
      <c r="B360" s="2" t="str">
        <f>IF('2.1 Data FSVA 2025 &amp; Bobot'!B360="","",'2.1 Data FSVA 2025 &amp; Bobot'!B360)</f>
        <v/>
      </c>
      <c r="C360" s="1" t="str">
        <f>IF('2.1 Data FSVA 2025 &amp; Bobot'!C360="","",'2.1 Data FSVA 2025 &amp; Bobot'!C360)</f>
        <v/>
      </c>
      <c r="D360" s="1" t="str">
        <f>IF('2.1 Data FSVA 2025 &amp; Bobot'!D360="","",'2.1 Data FSVA 2025 &amp; Bobot'!D360)</f>
        <v/>
      </c>
      <c r="E360" s="1" t="str">
        <f>IF('2.1 Data FSVA 2025 &amp; Bobot'!E360="","",'2.1 Data FSVA 2025 &amp; Bobot'!E360)</f>
        <v/>
      </c>
      <c r="F360" s="2" t="str">
        <f>IF('2.1 Data FSVA 2025 &amp; Bobot'!F360="","",'2.1 Data FSVA 2025 &amp; Bobot'!F360)</f>
        <v/>
      </c>
      <c r="G360" s="64" t="str">
        <f>IF('2.1 Data FSVA 2025 &amp; Bobot'!G360="","",IF('2.1 Data FSVA 2025 &amp; Bobot'!G360&gt;='2.4 Prioritas Individu'!$Y$7,1,IF('2.1 Data FSVA 2025 &amp; Bobot'!G360&gt;='2.4 Prioritas Individu'!$Y$8,2,IF('2.1 Data FSVA 2025 &amp; Bobot'!G360&gt;='2.4 Prioritas Individu'!$Y$9,3,IF('2.1 Data FSVA 2025 &amp; Bobot'!G360&gt;='2.4 Prioritas Individu'!$Y$10,4,IF('2.1 Data FSVA 2025 &amp; Bobot'!G360&gt;='2.4 Prioritas Individu'!$Y$11,5,6))))))</f>
        <v/>
      </c>
      <c r="H360" s="64" t="str">
        <f>IF('2.1 Data FSVA 2025 &amp; Bobot'!I360="","",IF('2.1 Data FSVA 2025 &amp; Bobot'!I360&lt;'2.4 Prioritas Individu'!$Z$7,1,IF('2.1 Data FSVA 2025 &amp; Bobot'!I360&lt;'2.4 Prioritas Individu'!$Z$8,2,IF('2.1 Data FSVA 2025 &amp; Bobot'!I360&lt;'2.4 Prioritas Individu'!$Z$9,3,IF('2.1 Data FSVA 2025 &amp; Bobot'!I360&lt;'2.4 Prioritas Individu'!$Z$10,4,IF('2.1 Data FSVA 2025 &amp; Bobot'!I360&lt;'2.4 Prioritas Individu'!$Z$11,5,6))))))</f>
        <v/>
      </c>
      <c r="I360" s="64" t="str">
        <f>IF('2.1 Data FSVA 2025 &amp; Bobot'!K360="","",IF('2.1 Data FSVA 2025 &amp; Bobot'!K360&lt;'2.4 Prioritas Individu'!AA$7,1,IF('2.1 Data FSVA 2025 &amp; Bobot'!K360&lt;'2.4 Prioritas Individu'!AA$8,2,IF('2.1 Data FSVA 2025 &amp; Bobot'!K360&lt;'2.4 Prioritas Individu'!AA$9,3,IF('2.1 Data FSVA 2025 &amp; Bobot'!K360&lt;'2.4 Prioritas Individu'!AA$10,4,IF('2.1 Data FSVA 2025 &amp; Bobot'!K360&lt;'2.4 Prioritas Individu'!AA$11,5,6))))))</f>
        <v/>
      </c>
      <c r="J360" s="64" t="str">
        <f>IF('2.1 Data FSVA 2025 &amp; Bobot'!M360="","",IF('2.1 Data FSVA 2025 &amp; Bobot'!M360&lt;'2.4 Prioritas Individu'!AB$7,1,IF('2.1 Data FSVA 2025 &amp; Bobot'!M360&lt;'2.4 Prioritas Individu'!AB$8,2,IF('2.1 Data FSVA 2025 &amp; Bobot'!M360&lt;'2.4 Prioritas Individu'!AB$9,3,IF('2.1 Data FSVA 2025 &amp; Bobot'!M360&lt;'2.4 Prioritas Individu'!AB$10,4,IF('2.1 Data FSVA 2025 &amp; Bobot'!M360&lt;'2.4 Prioritas Individu'!AB$11,5,6))))))</f>
        <v/>
      </c>
      <c r="K360" s="64" t="str">
        <f>IF('2.1 Data FSVA 2025 &amp; Bobot'!O360="","",IF('2.1 Data FSVA 2025 &amp; Bobot'!O360&gt;='2.4 Prioritas Individu'!AC$7,1,IF('2.1 Data FSVA 2025 &amp; Bobot'!O360&gt;='2.4 Prioritas Individu'!AC$8,2,IF('2.1 Data FSVA 2025 &amp; Bobot'!O360&gt;='2.4 Prioritas Individu'!AC$9,3,IF('2.1 Data FSVA 2025 &amp; Bobot'!O360&gt;='2.4 Prioritas Individu'!AC$10,4,IF('2.1 Data FSVA 2025 &amp; Bobot'!O360&gt;='2.4 Prioritas Individu'!AC$11,5,6))))))</f>
        <v/>
      </c>
      <c r="L360" s="64" t="str">
        <f>IF('2.1 Data FSVA 2025 &amp; Bobot'!Q360="","",IF('2.1 Data FSVA 2025 &amp; Bobot'!Q360&gt;='2.4 Prioritas Individu'!AD$7,1,IF('2.1 Data FSVA 2025 &amp; Bobot'!Q360&gt;='2.4 Prioritas Individu'!AD$8,2,IF('2.1 Data FSVA 2025 &amp; Bobot'!Q360&gt;='2.4 Prioritas Individu'!AD$9,3,IF('2.1 Data FSVA 2025 &amp; Bobot'!Q360&gt;='2.4 Prioritas Individu'!AD$10,4,IF('2.1 Data FSVA 2025 &amp; Bobot'!Q360&gt;='2.4 Prioritas Individu'!AD$11,5,6))))))</f>
        <v/>
      </c>
      <c r="M360" s="64" t="str">
        <f>IF('2.1 Data FSVA 2025 &amp; Bobot'!S360="","",IF('2.1 Data FSVA 2025 &amp; Bobot'!S360&gt;='2.4 Prioritas Individu'!AE$7,1,IF('2.1 Data FSVA 2025 &amp; Bobot'!S360&gt;='2.4 Prioritas Individu'!AE$8,2,IF('2.1 Data FSVA 2025 &amp; Bobot'!S360&gt;='2.4 Prioritas Individu'!AE$9,3,IF('2.1 Data FSVA 2025 &amp; Bobot'!S360&gt;='2.4 Prioritas Individu'!AE$10,4,IF('2.1 Data FSVA 2025 &amp; Bobot'!S360&gt;='2.4 Prioritas Individu'!AE$11,5,6))))))</f>
        <v/>
      </c>
      <c r="N360" s="64" t="str">
        <f>IF('2.1 Data FSVA 2025 &amp; Bobot'!U360="","",IF('2.1 Data FSVA 2025 &amp; Bobot'!U360&lt;'2.4 Prioritas Individu'!AF$7,1,IF('2.1 Data FSVA 2025 &amp; Bobot'!U360&lt;'2.4 Prioritas Individu'!AF$8,2,IF('2.1 Data FSVA 2025 &amp; Bobot'!U360&lt;'2.4 Prioritas Individu'!AF$9,3,IF('2.1 Data FSVA 2025 &amp; Bobot'!U360&lt;'2.4 Prioritas Individu'!AF$10,4,IF('2.1 Data FSVA 2025 &amp; Bobot'!U360&lt;'2.4 Prioritas Individu'!AF$11,5,6))))))</f>
        <v/>
      </c>
      <c r="O360" s="64" t="str">
        <f>IF('2.1 Data FSVA 2025 &amp; Bobot'!W360="","",IF('2.1 Data FSVA 2025 &amp; Bobot'!W360&gt;='2.4 Prioritas Individu'!AG$7,1,IF('2.1 Data FSVA 2025 &amp; Bobot'!W360&gt;='2.4 Prioritas Individu'!AG$8,2,IF('2.1 Data FSVA 2025 &amp; Bobot'!W360&gt;='2.4 Prioritas Individu'!AG$9,3,IF('2.1 Data FSVA 2025 &amp; Bobot'!W360&gt;='2.4 Prioritas Individu'!AG$10,4,IF('2.1 Data FSVA 2025 &amp; Bobot'!W360&gt;='2.4 Prioritas Individu'!AG$11,5,6))))))</f>
        <v/>
      </c>
      <c r="P360" s="64" t="str">
        <f>IF('2.1 Data FSVA 2025 &amp; Bobot'!Y360="","",IF('2.1 Data FSVA 2025 &amp; Bobot'!Y360&lt;'2.4 Prioritas Individu'!AH$7,1,IF('2.1 Data FSVA 2025 &amp; Bobot'!Y360&lt;'2.4 Prioritas Individu'!AH$8,2,IF('2.1 Data FSVA 2025 &amp; Bobot'!Y360&lt;'2.4 Prioritas Individu'!AH$9,3,IF('2.1 Data FSVA 2025 &amp; Bobot'!Y360&lt;'2.4 Prioritas Individu'!AH$10,4,IF('2.1 Data FSVA 2025 &amp; Bobot'!Y360&lt;'2.4 Prioritas Individu'!AH$11,5,6))))))</f>
        <v/>
      </c>
      <c r="Q360" s="64" t="str">
        <f>IF('2.1 Data FSVA 2025 &amp; Bobot'!AA360="","",IF('2.1 Data FSVA 2025 &amp; Bobot'!AA360&lt;'2.4 Prioritas Individu'!AI$7,1,IF('2.1 Data FSVA 2025 &amp; Bobot'!AA360&lt;'2.4 Prioritas Individu'!AI$8,2,IF('2.1 Data FSVA 2025 &amp; Bobot'!AA360&lt;'2.4 Prioritas Individu'!AI$9,3,IF('2.1 Data FSVA 2025 &amp; Bobot'!AA360&lt;'2.4 Prioritas Individu'!AI$10,4,IF('2.1 Data FSVA 2025 &amp; Bobot'!AA360&lt;'2.4 Prioritas Individu'!AI$11,5,6))))))</f>
        <v/>
      </c>
      <c r="R360" s="64" t="str">
        <f>IF('2.1 Data FSVA 2025 &amp; Bobot'!AC360="","",IF('2.1 Data FSVA 2025 &amp; Bobot'!AC360&gt;='2.4 Prioritas Individu'!AJ$7,1,IF('2.1 Data FSVA 2025 &amp; Bobot'!AC360&gt;='2.4 Prioritas Individu'!AJ$8,2,IF('2.1 Data FSVA 2025 &amp; Bobot'!AC360&gt;='2.4 Prioritas Individu'!AJ$9,3,4))))</f>
        <v/>
      </c>
      <c r="S360" s="4" t="str">
        <f>'2.3 Indeks &amp; Cut off Komposit'!U364</f>
        <v>-</v>
      </c>
      <c r="T360" s="1" t="str">
        <f t="shared" si="10"/>
        <v>-</v>
      </c>
      <c r="U360" s="64" t="str">
        <f t="shared" si="11"/>
        <v>-</v>
      </c>
    </row>
    <row r="361" spans="1:21" x14ac:dyDescent="0.3">
      <c r="A361" s="1" t="str">
        <f>IF('2.1 Data FSVA 2025 &amp; Bobot'!A361="","",'2.1 Data FSVA 2025 &amp; Bobot'!A361)</f>
        <v/>
      </c>
      <c r="B361" s="2" t="str">
        <f>IF('2.1 Data FSVA 2025 &amp; Bobot'!B361="","",'2.1 Data FSVA 2025 &amp; Bobot'!B361)</f>
        <v/>
      </c>
      <c r="C361" s="1" t="str">
        <f>IF('2.1 Data FSVA 2025 &amp; Bobot'!C361="","",'2.1 Data FSVA 2025 &amp; Bobot'!C361)</f>
        <v/>
      </c>
      <c r="D361" s="1" t="str">
        <f>IF('2.1 Data FSVA 2025 &amp; Bobot'!D361="","",'2.1 Data FSVA 2025 &amp; Bobot'!D361)</f>
        <v/>
      </c>
      <c r="E361" s="1" t="str">
        <f>IF('2.1 Data FSVA 2025 &amp; Bobot'!E361="","",'2.1 Data FSVA 2025 &amp; Bobot'!E361)</f>
        <v/>
      </c>
      <c r="F361" s="2" t="str">
        <f>IF('2.1 Data FSVA 2025 &amp; Bobot'!F361="","",'2.1 Data FSVA 2025 &amp; Bobot'!F361)</f>
        <v/>
      </c>
      <c r="G361" s="64" t="str">
        <f>IF('2.1 Data FSVA 2025 &amp; Bobot'!G361="","",IF('2.1 Data FSVA 2025 &amp; Bobot'!G361&gt;='2.4 Prioritas Individu'!$Y$7,1,IF('2.1 Data FSVA 2025 &amp; Bobot'!G361&gt;='2.4 Prioritas Individu'!$Y$8,2,IF('2.1 Data FSVA 2025 &amp; Bobot'!G361&gt;='2.4 Prioritas Individu'!$Y$9,3,IF('2.1 Data FSVA 2025 &amp; Bobot'!G361&gt;='2.4 Prioritas Individu'!$Y$10,4,IF('2.1 Data FSVA 2025 &amp; Bobot'!G361&gt;='2.4 Prioritas Individu'!$Y$11,5,6))))))</f>
        <v/>
      </c>
      <c r="H361" s="64" t="str">
        <f>IF('2.1 Data FSVA 2025 &amp; Bobot'!I361="","",IF('2.1 Data FSVA 2025 &amp; Bobot'!I361&lt;'2.4 Prioritas Individu'!$Z$7,1,IF('2.1 Data FSVA 2025 &amp; Bobot'!I361&lt;'2.4 Prioritas Individu'!$Z$8,2,IF('2.1 Data FSVA 2025 &amp; Bobot'!I361&lt;'2.4 Prioritas Individu'!$Z$9,3,IF('2.1 Data FSVA 2025 &amp; Bobot'!I361&lt;'2.4 Prioritas Individu'!$Z$10,4,IF('2.1 Data FSVA 2025 &amp; Bobot'!I361&lt;'2.4 Prioritas Individu'!$Z$11,5,6))))))</f>
        <v/>
      </c>
      <c r="I361" s="64" t="str">
        <f>IF('2.1 Data FSVA 2025 &amp; Bobot'!K361="","",IF('2.1 Data FSVA 2025 &amp; Bobot'!K361&lt;'2.4 Prioritas Individu'!AA$7,1,IF('2.1 Data FSVA 2025 &amp; Bobot'!K361&lt;'2.4 Prioritas Individu'!AA$8,2,IF('2.1 Data FSVA 2025 &amp; Bobot'!K361&lt;'2.4 Prioritas Individu'!AA$9,3,IF('2.1 Data FSVA 2025 &amp; Bobot'!K361&lt;'2.4 Prioritas Individu'!AA$10,4,IF('2.1 Data FSVA 2025 &amp; Bobot'!K361&lt;'2.4 Prioritas Individu'!AA$11,5,6))))))</f>
        <v/>
      </c>
      <c r="J361" s="64" t="str">
        <f>IF('2.1 Data FSVA 2025 &amp; Bobot'!M361="","",IF('2.1 Data FSVA 2025 &amp; Bobot'!M361&lt;'2.4 Prioritas Individu'!AB$7,1,IF('2.1 Data FSVA 2025 &amp; Bobot'!M361&lt;'2.4 Prioritas Individu'!AB$8,2,IF('2.1 Data FSVA 2025 &amp; Bobot'!M361&lt;'2.4 Prioritas Individu'!AB$9,3,IF('2.1 Data FSVA 2025 &amp; Bobot'!M361&lt;'2.4 Prioritas Individu'!AB$10,4,IF('2.1 Data FSVA 2025 &amp; Bobot'!M361&lt;'2.4 Prioritas Individu'!AB$11,5,6))))))</f>
        <v/>
      </c>
      <c r="K361" s="64" t="str">
        <f>IF('2.1 Data FSVA 2025 &amp; Bobot'!O361="","",IF('2.1 Data FSVA 2025 &amp; Bobot'!O361&gt;='2.4 Prioritas Individu'!AC$7,1,IF('2.1 Data FSVA 2025 &amp; Bobot'!O361&gt;='2.4 Prioritas Individu'!AC$8,2,IF('2.1 Data FSVA 2025 &amp; Bobot'!O361&gt;='2.4 Prioritas Individu'!AC$9,3,IF('2.1 Data FSVA 2025 &amp; Bobot'!O361&gt;='2.4 Prioritas Individu'!AC$10,4,IF('2.1 Data FSVA 2025 &amp; Bobot'!O361&gt;='2.4 Prioritas Individu'!AC$11,5,6))))))</f>
        <v/>
      </c>
      <c r="L361" s="64" t="str">
        <f>IF('2.1 Data FSVA 2025 &amp; Bobot'!Q361="","",IF('2.1 Data FSVA 2025 &amp; Bobot'!Q361&gt;='2.4 Prioritas Individu'!AD$7,1,IF('2.1 Data FSVA 2025 &amp; Bobot'!Q361&gt;='2.4 Prioritas Individu'!AD$8,2,IF('2.1 Data FSVA 2025 &amp; Bobot'!Q361&gt;='2.4 Prioritas Individu'!AD$9,3,IF('2.1 Data FSVA 2025 &amp; Bobot'!Q361&gt;='2.4 Prioritas Individu'!AD$10,4,IF('2.1 Data FSVA 2025 &amp; Bobot'!Q361&gt;='2.4 Prioritas Individu'!AD$11,5,6))))))</f>
        <v/>
      </c>
      <c r="M361" s="64" t="str">
        <f>IF('2.1 Data FSVA 2025 &amp; Bobot'!S361="","",IF('2.1 Data FSVA 2025 &amp; Bobot'!S361&gt;='2.4 Prioritas Individu'!AE$7,1,IF('2.1 Data FSVA 2025 &amp; Bobot'!S361&gt;='2.4 Prioritas Individu'!AE$8,2,IF('2.1 Data FSVA 2025 &amp; Bobot'!S361&gt;='2.4 Prioritas Individu'!AE$9,3,IF('2.1 Data FSVA 2025 &amp; Bobot'!S361&gt;='2.4 Prioritas Individu'!AE$10,4,IF('2.1 Data FSVA 2025 &amp; Bobot'!S361&gt;='2.4 Prioritas Individu'!AE$11,5,6))))))</f>
        <v/>
      </c>
      <c r="N361" s="64" t="str">
        <f>IF('2.1 Data FSVA 2025 &amp; Bobot'!U361="","",IF('2.1 Data FSVA 2025 &amp; Bobot'!U361&lt;'2.4 Prioritas Individu'!AF$7,1,IF('2.1 Data FSVA 2025 &amp; Bobot'!U361&lt;'2.4 Prioritas Individu'!AF$8,2,IF('2.1 Data FSVA 2025 &amp; Bobot'!U361&lt;'2.4 Prioritas Individu'!AF$9,3,IF('2.1 Data FSVA 2025 &amp; Bobot'!U361&lt;'2.4 Prioritas Individu'!AF$10,4,IF('2.1 Data FSVA 2025 &amp; Bobot'!U361&lt;'2.4 Prioritas Individu'!AF$11,5,6))))))</f>
        <v/>
      </c>
      <c r="O361" s="64" t="str">
        <f>IF('2.1 Data FSVA 2025 &amp; Bobot'!W361="","",IF('2.1 Data FSVA 2025 &amp; Bobot'!W361&gt;='2.4 Prioritas Individu'!AG$7,1,IF('2.1 Data FSVA 2025 &amp; Bobot'!W361&gt;='2.4 Prioritas Individu'!AG$8,2,IF('2.1 Data FSVA 2025 &amp; Bobot'!W361&gt;='2.4 Prioritas Individu'!AG$9,3,IF('2.1 Data FSVA 2025 &amp; Bobot'!W361&gt;='2.4 Prioritas Individu'!AG$10,4,IF('2.1 Data FSVA 2025 &amp; Bobot'!W361&gt;='2.4 Prioritas Individu'!AG$11,5,6))))))</f>
        <v/>
      </c>
      <c r="P361" s="64" t="str">
        <f>IF('2.1 Data FSVA 2025 &amp; Bobot'!Y361="","",IF('2.1 Data FSVA 2025 &amp; Bobot'!Y361&lt;'2.4 Prioritas Individu'!AH$7,1,IF('2.1 Data FSVA 2025 &amp; Bobot'!Y361&lt;'2.4 Prioritas Individu'!AH$8,2,IF('2.1 Data FSVA 2025 &amp; Bobot'!Y361&lt;'2.4 Prioritas Individu'!AH$9,3,IF('2.1 Data FSVA 2025 &amp; Bobot'!Y361&lt;'2.4 Prioritas Individu'!AH$10,4,IF('2.1 Data FSVA 2025 &amp; Bobot'!Y361&lt;'2.4 Prioritas Individu'!AH$11,5,6))))))</f>
        <v/>
      </c>
      <c r="Q361" s="64" t="str">
        <f>IF('2.1 Data FSVA 2025 &amp; Bobot'!AA361="","",IF('2.1 Data FSVA 2025 &amp; Bobot'!AA361&lt;'2.4 Prioritas Individu'!AI$7,1,IF('2.1 Data FSVA 2025 &amp; Bobot'!AA361&lt;'2.4 Prioritas Individu'!AI$8,2,IF('2.1 Data FSVA 2025 &amp; Bobot'!AA361&lt;'2.4 Prioritas Individu'!AI$9,3,IF('2.1 Data FSVA 2025 &amp; Bobot'!AA361&lt;'2.4 Prioritas Individu'!AI$10,4,IF('2.1 Data FSVA 2025 &amp; Bobot'!AA361&lt;'2.4 Prioritas Individu'!AI$11,5,6))))))</f>
        <v/>
      </c>
      <c r="R361" s="64" t="str">
        <f>IF('2.1 Data FSVA 2025 &amp; Bobot'!AC361="","",IF('2.1 Data FSVA 2025 &amp; Bobot'!AC361&gt;='2.4 Prioritas Individu'!AJ$7,1,IF('2.1 Data FSVA 2025 &amp; Bobot'!AC361&gt;='2.4 Prioritas Individu'!AJ$8,2,IF('2.1 Data FSVA 2025 &amp; Bobot'!AC361&gt;='2.4 Prioritas Individu'!AJ$9,3,4))))</f>
        <v/>
      </c>
      <c r="S361" s="4" t="str">
        <f>'2.3 Indeks &amp; Cut off Komposit'!U365</f>
        <v>-</v>
      </c>
      <c r="T361" s="1" t="str">
        <f t="shared" si="10"/>
        <v>-</v>
      </c>
      <c r="U361" s="64" t="str">
        <f t="shared" si="11"/>
        <v>-</v>
      </c>
    </row>
    <row r="362" spans="1:21" x14ac:dyDescent="0.3">
      <c r="A362" s="1" t="str">
        <f>IF('2.1 Data FSVA 2025 &amp; Bobot'!A362="","",'2.1 Data FSVA 2025 &amp; Bobot'!A362)</f>
        <v/>
      </c>
      <c r="B362" s="2" t="str">
        <f>IF('2.1 Data FSVA 2025 &amp; Bobot'!B362="","",'2.1 Data FSVA 2025 &amp; Bobot'!B362)</f>
        <v/>
      </c>
      <c r="C362" s="1" t="str">
        <f>IF('2.1 Data FSVA 2025 &amp; Bobot'!C362="","",'2.1 Data FSVA 2025 &amp; Bobot'!C362)</f>
        <v/>
      </c>
      <c r="D362" s="1" t="str">
        <f>IF('2.1 Data FSVA 2025 &amp; Bobot'!D362="","",'2.1 Data FSVA 2025 &amp; Bobot'!D362)</f>
        <v/>
      </c>
      <c r="E362" s="1" t="str">
        <f>IF('2.1 Data FSVA 2025 &amp; Bobot'!E362="","",'2.1 Data FSVA 2025 &amp; Bobot'!E362)</f>
        <v/>
      </c>
      <c r="F362" s="2" t="str">
        <f>IF('2.1 Data FSVA 2025 &amp; Bobot'!F362="","",'2.1 Data FSVA 2025 &amp; Bobot'!F362)</f>
        <v/>
      </c>
      <c r="G362" s="64" t="str">
        <f>IF('2.1 Data FSVA 2025 &amp; Bobot'!G362="","",IF('2.1 Data FSVA 2025 &amp; Bobot'!G362&gt;='2.4 Prioritas Individu'!$Y$7,1,IF('2.1 Data FSVA 2025 &amp; Bobot'!G362&gt;='2.4 Prioritas Individu'!$Y$8,2,IF('2.1 Data FSVA 2025 &amp; Bobot'!G362&gt;='2.4 Prioritas Individu'!$Y$9,3,IF('2.1 Data FSVA 2025 &amp; Bobot'!G362&gt;='2.4 Prioritas Individu'!$Y$10,4,IF('2.1 Data FSVA 2025 &amp; Bobot'!G362&gt;='2.4 Prioritas Individu'!$Y$11,5,6))))))</f>
        <v/>
      </c>
      <c r="H362" s="64" t="str">
        <f>IF('2.1 Data FSVA 2025 &amp; Bobot'!I362="","",IF('2.1 Data FSVA 2025 &amp; Bobot'!I362&lt;'2.4 Prioritas Individu'!$Z$7,1,IF('2.1 Data FSVA 2025 &amp; Bobot'!I362&lt;'2.4 Prioritas Individu'!$Z$8,2,IF('2.1 Data FSVA 2025 &amp; Bobot'!I362&lt;'2.4 Prioritas Individu'!$Z$9,3,IF('2.1 Data FSVA 2025 &amp; Bobot'!I362&lt;'2.4 Prioritas Individu'!$Z$10,4,IF('2.1 Data FSVA 2025 &amp; Bobot'!I362&lt;'2.4 Prioritas Individu'!$Z$11,5,6))))))</f>
        <v/>
      </c>
      <c r="I362" s="64" t="str">
        <f>IF('2.1 Data FSVA 2025 &amp; Bobot'!K362="","",IF('2.1 Data FSVA 2025 &amp; Bobot'!K362&lt;'2.4 Prioritas Individu'!AA$7,1,IF('2.1 Data FSVA 2025 &amp; Bobot'!K362&lt;'2.4 Prioritas Individu'!AA$8,2,IF('2.1 Data FSVA 2025 &amp; Bobot'!K362&lt;'2.4 Prioritas Individu'!AA$9,3,IF('2.1 Data FSVA 2025 &amp; Bobot'!K362&lt;'2.4 Prioritas Individu'!AA$10,4,IF('2.1 Data FSVA 2025 &amp; Bobot'!K362&lt;'2.4 Prioritas Individu'!AA$11,5,6))))))</f>
        <v/>
      </c>
      <c r="J362" s="64" t="str">
        <f>IF('2.1 Data FSVA 2025 &amp; Bobot'!M362="","",IF('2.1 Data FSVA 2025 &amp; Bobot'!M362&lt;'2.4 Prioritas Individu'!AB$7,1,IF('2.1 Data FSVA 2025 &amp; Bobot'!M362&lt;'2.4 Prioritas Individu'!AB$8,2,IF('2.1 Data FSVA 2025 &amp; Bobot'!M362&lt;'2.4 Prioritas Individu'!AB$9,3,IF('2.1 Data FSVA 2025 &amp; Bobot'!M362&lt;'2.4 Prioritas Individu'!AB$10,4,IF('2.1 Data FSVA 2025 &amp; Bobot'!M362&lt;'2.4 Prioritas Individu'!AB$11,5,6))))))</f>
        <v/>
      </c>
      <c r="K362" s="64" t="str">
        <f>IF('2.1 Data FSVA 2025 &amp; Bobot'!O362="","",IF('2.1 Data FSVA 2025 &amp; Bobot'!O362&gt;='2.4 Prioritas Individu'!AC$7,1,IF('2.1 Data FSVA 2025 &amp; Bobot'!O362&gt;='2.4 Prioritas Individu'!AC$8,2,IF('2.1 Data FSVA 2025 &amp; Bobot'!O362&gt;='2.4 Prioritas Individu'!AC$9,3,IF('2.1 Data FSVA 2025 &amp; Bobot'!O362&gt;='2.4 Prioritas Individu'!AC$10,4,IF('2.1 Data FSVA 2025 &amp; Bobot'!O362&gt;='2.4 Prioritas Individu'!AC$11,5,6))))))</f>
        <v/>
      </c>
      <c r="L362" s="64" t="str">
        <f>IF('2.1 Data FSVA 2025 &amp; Bobot'!Q362="","",IF('2.1 Data FSVA 2025 &amp; Bobot'!Q362&gt;='2.4 Prioritas Individu'!AD$7,1,IF('2.1 Data FSVA 2025 &amp; Bobot'!Q362&gt;='2.4 Prioritas Individu'!AD$8,2,IF('2.1 Data FSVA 2025 &amp; Bobot'!Q362&gt;='2.4 Prioritas Individu'!AD$9,3,IF('2.1 Data FSVA 2025 &amp; Bobot'!Q362&gt;='2.4 Prioritas Individu'!AD$10,4,IF('2.1 Data FSVA 2025 &amp; Bobot'!Q362&gt;='2.4 Prioritas Individu'!AD$11,5,6))))))</f>
        <v/>
      </c>
      <c r="M362" s="64" t="str">
        <f>IF('2.1 Data FSVA 2025 &amp; Bobot'!S362="","",IF('2.1 Data FSVA 2025 &amp; Bobot'!S362&gt;='2.4 Prioritas Individu'!AE$7,1,IF('2.1 Data FSVA 2025 &amp; Bobot'!S362&gt;='2.4 Prioritas Individu'!AE$8,2,IF('2.1 Data FSVA 2025 &amp; Bobot'!S362&gt;='2.4 Prioritas Individu'!AE$9,3,IF('2.1 Data FSVA 2025 &amp; Bobot'!S362&gt;='2.4 Prioritas Individu'!AE$10,4,IF('2.1 Data FSVA 2025 &amp; Bobot'!S362&gt;='2.4 Prioritas Individu'!AE$11,5,6))))))</f>
        <v/>
      </c>
      <c r="N362" s="64" t="str">
        <f>IF('2.1 Data FSVA 2025 &amp; Bobot'!U362="","",IF('2.1 Data FSVA 2025 &amp; Bobot'!U362&lt;'2.4 Prioritas Individu'!AF$7,1,IF('2.1 Data FSVA 2025 &amp; Bobot'!U362&lt;'2.4 Prioritas Individu'!AF$8,2,IF('2.1 Data FSVA 2025 &amp; Bobot'!U362&lt;'2.4 Prioritas Individu'!AF$9,3,IF('2.1 Data FSVA 2025 &amp; Bobot'!U362&lt;'2.4 Prioritas Individu'!AF$10,4,IF('2.1 Data FSVA 2025 &amp; Bobot'!U362&lt;'2.4 Prioritas Individu'!AF$11,5,6))))))</f>
        <v/>
      </c>
      <c r="O362" s="64" t="str">
        <f>IF('2.1 Data FSVA 2025 &amp; Bobot'!W362="","",IF('2.1 Data FSVA 2025 &amp; Bobot'!W362&gt;='2.4 Prioritas Individu'!AG$7,1,IF('2.1 Data FSVA 2025 &amp; Bobot'!W362&gt;='2.4 Prioritas Individu'!AG$8,2,IF('2.1 Data FSVA 2025 &amp; Bobot'!W362&gt;='2.4 Prioritas Individu'!AG$9,3,IF('2.1 Data FSVA 2025 &amp; Bobot'!W362&gt;='2.4 Prioritas Individu'!AG$10,4,IF('2.1 Data FSVA 2025 &amp; Bobot'!W362&gt;='2.4 Prioritas Individu'!AG$11,5,6))))))</f>
        <v/>
      </c>
      <c r="P362" s="64" t="str">
        <f>IF('2.1 Data FSVA 2025 &amp; Bobot'!Y362="","",IF('2.1 Data FSVA 2025 &amp; Bobot'!Y362&lt;'2.4 Prioritas Individu'!AH$7,1,IF('2.1 Data FSVA 2025 &amp; Bobot'!Y362&lt;'2.4 Prioritas Individu'!AH$8,2,IF('2.1 Data FSVA 2025 &amp; Bobot'!Y362&lt;'2.4 Prioritas Individu'!AH$9,3,IF('2.1 Data FSVA 2025 &amp; Bobot'!Y362&lt;'2.4 Prioritas Individu'!AH$10,4,IF('2.1 Data FSVA 2025 &amp; Bobot'!Y362&lt;'2.4 Prioritas Individu'!AH$11,5,6))))))</f>
        <v/>
      </c>
      <c r="Q362" s="64" t="str">
        <f>IF('2.1 Data FSVA 2025 &amp; Bobot'!AA362="","",IF('2.1 Data FSVA 2025 &amp; Bobot'!AA362&lt;'2.4 Prioritas Individu'!AI$7,1,IF('2.1 Data FSVA 2025 &amp; Bobot'!AA362&lt;'2.4 Prioritas Individu'!AI$8,2,IF('2.1 Data FSVA 2025 &amp; Bobot'!AA362&lt;'2.4 Prioritas Individu'!AI$9,3,IF('2.1 Data FSVA 2025 &amp; Bobot'!AA362&lt;'2.4 Prioritas Individu'!AI$10,4,IF('2.1 Data FSVA 2025 &amp; Bobot'!AA362&lt;'2.4 Prioritas Individu'!AI$11,5,6))))))</f>
        <v/>
      </c>
      <c r="R362" s="64" t="str">
        <f>IF('2.1 Data FSVA 2025 &amp; Bobot'!AC362="","",IF('2.1 Data FSVA 2025 &amp; Bobot'!AC362&gt;='2.4 Prioritas Individu'!AJ$7,1,IF('2.1 Data FSVA 2025 &amp; Bobot'!AC362&gt;='2.4 Prioritas Individu'!AJ$8,2,IF('2.1 Data FSVA 2025 &amp; Bobot'!AC362&gt;='2.4 Prioritas Individu'!AJ$9,3,4))))</f>
        <v/>
      </c>
      <c r="S362" s="4" t="str">
        <f>'2.3 Indeks &amp; Cut off Komposit'!U366</f>
        <v>-</v>
      </c>
      <c r="T362" s="1" t="str">
        <f t="shared" si="10"/>
        <v>-</v>
      </c>
      <c r="U362" s="64" t="str">
        <f t="shared" si="11"/>
        <v>-</v>
      </c>
    </row>
    <row r="363" spans="1:21" x14ac:dyDescent="0.3">
      <c r="A363" s="1" t="str">
        <f>IF('2.1 Data FSVA 2025 &amp; Bobot'!A363="","",'2.1 Data FSVA 2025 &amp; Bobot'!A363)</f>
        <v/>
      </c>
      <c r="B363" s="2" t="str">
        <f>IF('2.1 Data FSVA 2025 &amp; Bobot'!B363="","",'2.1 Data FSVA 2025 &amp; Bobot'!B363)</f>
        <v/>
      </c>
      <c r="C363" s="1" t="str">
        <f>IF('2.1 Data FSVA 2025 &amp; Bobot'!C363="","",'2.1 Data FSVA 2025 &amp; Bobot'!C363)</f>
        <v/>
      </c>
      <c r="D363" s="1" t="str">
        <f>IF('2.1 Data FSVA 2025 &amp; Bobot'!D363="","",'2.1 Data FSVA 2025 &amp; Bobot'!D363)</f>
        <v/>
      </c>
      <c r="E363" s="1" t="str">
        <f>IF('2.1 Data FSVA 2025 &amp; Bobot'!E363="","",'2.1 Data FSVA 2025 &amp; Bobot'!E363)</f>
        <v/>
      </c>
      <c r="F363" s="2" t="str">
        <f>IF('2.1 Data FSVA 2025 &amp; Bobot'!F363="","",'2.1 Data FSVA 2025 &amp; Bobot'!F363)</f>
        <v/>
      </c>
      <c r="G363" s="64" t="str">
        <f>IF('2.1 Data FSVA 2025 &amp; Bobot'!G363="","",IF('2.1 Data FSVA 2025 &amp; Bobot'!G363&gt;='2.4 Prioritas Individu'!$Y$7,1,IF('2.1 Data FSVA 2025 &amp; Bobot'!G363&gt;='2.4 Prioritas Individu'!$Y$8,2,IF('2.1 Data FSVA 2025 &amp; Bobot'!G363&gt;='2.4 Prioritas Individu'!$Y$9,3,IF('2.1 Data FSVA 2025 &amp; Bobot'!G363&gt;='2.4 Prioritas Individu'!$Y$10,4,IF('2.1 Data FSVA 2025 &amp; Bobot'!G363&gt;='2.4 Prioritas Individu'!$Y$11,5,6))))))</f>
        <v/>
      </c>
      <c r="H363" s="64" t="str">
        <f>IF('2.1 Data FSVA 2025 &amp; Bobot'!I363="","",IF('2.1 Data FSVA 2025 &amp; Bobot'!I363&lt;'2.4 Prioritas Individu'!$Z$7,1,IF('2.1 Data FSVA 2025 &amp; Bobot'!I363&lt;'2.4 Prioritas Individu'!$Z$8,2,IF('2.1 Data FSVA 2025 &amp; Bobot'!I363&lt;'2.4 Prioritas Individu'!$Z$9,3,IF('2.1 Data FSVA 2025 &amp; Bobot'!I363&lt;'2.4 Prioritas Individu'!$Z$10,4,IF('2.1 Data FSVA 2025 &amp; Bobot'!I363&lt;'2.4 Prioritas Individu'!$Z$11,5,6))))))</f>
        <v/>
      </c>
      <c r="I363" s="64" t="str">
        <f>IF('2.1 Data FSVA 2025 &amp; Bobot'!K363="","",IF('2.1 Data FSVA 2025 &amp; Bobot'!K363&lt;'2.4 Prioritas Individu'!AA$7,1,IF('2.1 Data FSVA 2025 &amp; Bobot'!K363&lt;'2.4 Prioritas Individu'!AA$8,2,IF('2.1 Data FSVA 2025 &amp; Bobot'!K363&lt;'2.4 Prioritas Individu'!AA$9,3,IF('2.1 Data FSVA 2025 &amp; Bobot'!K363&lt;'2.4 Prioritas Individu'!AA$10,4,IF('2.1 Data FSVA 2025 &amp; Bobot'!K363&lt;'2.4 Prioritas Individu'!AA$11,5,6))))))</f>
        <v/>
      </c>
      <c r="J363" s="64" t="str">
        <f>IF('2.1 Data FSVA 2025 &amp; Bobot'!M363="","",IF('2.1 Data FSVA 2025 &amp; Bobot'!M363&lt;'2.4 Prioritas Individu'!AB$7,1,IF('2.1 Data FSVA 2025 &amp; Bobot'!M363&lt;'2.4 Prioritas Individu'!AB$8,2,IF('2.1 Data FSVA 2025 &amp; Bobot'!M363&lt;'2.4 Prioritas Individu'!AB$9,3,IF('2.1 Data FSVA 2025 &amp; Bobot'!M363&lt;'2.4 Prioritas Individu'!AB$10,4,IF('2.1 Data FSVA 2025 &amp; Bobot'!M363&lt;'2.4 Prioritas Individu'!AB$11,5,6))))))</f>
        <v/>
      </c>
      <c r="K363" s="64" t="str">
        <f>IF('2.1 Data FSVA 2025 &amp; Bobot'!O363="","",IF('2.1 Data FSVA 2025 &amp; Bobot'!O363&gt;='2.4 Prioritas Individu'!AC$7,1,IF('2.1 Data FSVA 2025 &amp; Bobot'!O363&gt;='2.4 Prioritas Individu'!AC$8,2,IF('2.1 Data FSVA 2025 &amp; Bobot'!O363&gt;='2.4 Prioritas Individu'!AC$9,3,IF('2.1 Data FSVA 2025 &amp; Bobot'!O363&gt;='2.4 Prioritas Individu'!AC$10,4,IF('2.1 Data FSVA 2025 &amp; Bobot'!O363&gt;='2.4 Prioritas Individu'!AC$11,5,6))))))</f>
        <v/>
      </c>
      <c r="L363" s="64" t="str">
        <f>IF('2.1 Data FSVA 2025 &amp; Bobot'!Q363="","",IF('2.1 Data FSVA 2025 &amp; Bobot'!Q363&gt;='2.4 Prioritas Individu'!AD$7,1,IF('2.1 Data FSVA 2025 &amp; Bobot'!Q363&gt;='2.4 Prioritas Individu'!AD$8,2,IF('2.1 Data FSVA 2025 &amp; Bobot'!Q363&gt;='2.4 Prioritas Individu'!AD$9,3,IF('2.1 Data FSVA 2025 &amp; Bobot'!Q363&gt;='2.4 Prioritas Individu'!AD$10,4,IF('2.1 Data FSVA 2025 &amp; Bobot'!Q363&gt;='2.4 Prioritas Individu'!AD$11,5,6))))))</f>
        <v/>
      </c>
      <c r="M363" s="64" t="str">
        <f>IF('2.1 Data FSVA 2025 &amp; Bobot'!S363="","",IF('2.1 Data FSVA 2025 &amp; Bobot'!S363&gt;='2.4 Prioritas Individu'!AE$7,1,IF('2.1 Data FSVA 2025 &amp; Bobot'!S363&gt;='2.4 Prioritas Individu'!AE$8,2,IF('2.1 Data FSVA 2025 &amp; Bobot'!S363&gt;='2.4 Prioritas Individu'!AE$9,3,IF('2.1 Data FSVA 2025 &amp; Bobot'!S363&gt;='2.4 Prioritas Individu'!AE$10,4,IF('2.1 Data FSVA 2025 &amp; Bobot'!S363&gt;='2.4 Prioritas Individu'!AE$11,5,6))))))</f>
        <v/>
      </c>
      <c r="N363" s="64" t="str">
        <f>IF('2.1 Data FSVA 2025 &amp; Bobot'!U363="","",IF('2.1 Data FSVA 2025 &amp; Bobot'!U363&lt;'2.4 Prioritas Individu'!AF$7,1,IF('2.1 Data FSVA 2025 &amp; Bobot'!U363&lt;'2.4 Prioritas Individu'!AF$8,2,IF('2.1 Data FSVA 2025 &amp; Bobot'!U363&lt;'2.4 Prioritas Individu'!AF$9,3,IF('2.1 Data FSVA 2025 &amp; Bobot'!U363&lt;'2.4 Prioritas Individu'!AF$10,4,IF('2.1 Data FSVA 2025 &amp; Bobot'!U363&lt;'2.4 Prioritas Individu'!AF$11,5,6))))))</f>
        <v/>
      </c>
      <c r="O363" s="64" t="str">
        <f>IF('2.1 Data FSVA 2025 &amp; Bobot'!W363="","",IF('2.1 Data FSVA 2025 &amp; Bobot'!W363&gt;='2.4 Prioritas Individu'!AG$7,1,IF('2.1 Data FSVA 2025 &amp; Bobot'!W363&gt;='2.4 Prioritas Individu'!AG$8,2,IF('2.1 Data FSVA 2025 &amp; Bobot'!W363&gt;='2.4 Prioritas Individu'!AG$9,3,IF('2.1 Data FSVA 2025 &amp; Bobot'!W363&gt;='2.4 Prioritas Individu'!AG$10,4,IF('2.1 Data FSVA 2025 &amp; Bobot'!W363&gt;='2.4 Prioritas Individu'!AG$11,5,6))))))</f>
        <v/>
      </c>
      <c r="P363" s="64" t="str">
        <f>IF('2.1 Data FSVA 2025 &amp; Bobot'!Y363="","",IF('2.1 Data FSVA 2025 &amp; Bobot'!Y363&lt;'2.4 Prioritas Individu'!AH$7,1,IF('2.1 Data FSVA 2025 &amp; Bobot'!Y363&lt;'2.4 Prioritas Individu'!AH$8,2,IF('2.1 Data FSVA 2025 &amp; Bobot'!Y363&lt;'2.4 Prioritas Individu'!AH$9,3,IF('2.1 Data FSVA 2025 &amp; Bobot'!Y363&lt;'2.4 Prioritas Individu'!AH$10,4,IF('2.1 Data FSVA 2025 &amp; Bobot'!Y363&lt;'2.4 Prioritas Individu'!AH$11,5,6))))))</f>
        <v/>
      </c>
      <c r="Q363" s="64" t="str">
        <f>IF('2.1 Data FSVA 2025 &amp; Bobot'!AA363="","",IF('2.1 Data FSVA 2025 &amp; Bobot'!AA363&lt;'2.4 Prioritas Individu'!AI$7,1,IF('2.1 Data FSVA 2025 &amp; Bobot'!AA363&lt;'2.4 Prioritas Individu'!AI$8,2,IF('2.1 Data FSVA 2025 &amp; Bobot'!AA363&lt;'2.4 Prioritas Individu'!AI$9,3,IF('2.1 Data FSVA 2025 &amp; Bobot'!AA363&lt;'2.4 Prioritas Individu'!AI$10,4,IF('2.1 Data FSVA 2025 &amp; Bobot'!AA363&lt;'2.4 Prioritas Individu'!AI$11,5,6))))))</f>
        <v/>
      </c>
      <c r="R363" s="64" t="str">
        <f>IF('2.1 Data FSVA 2025 &amp; Bobot'!AC363="","",IF('2.1 Data FSVA 2025 &amp; Bobot'!AC363&gt;='2.4 Prioritas Individu'!AJ$7,1,IF('2.1 Data FSVA 2025 &amp; Bobot'!AC363&gt;='2.4 Prioritas Individu'!AJ$8,2,IF('2.1 Data FSVA 2025 &amp; Bobot'!AC363&gt;='2.4 Prioritas Individu'!AJ$9,3,4))))</f>
        <v/>
      </c>
      <c r="S363" s="4" t="str">
        <f>'2.3 Indeks &amp; Cut off Komposit'!U367</f>
        <v>-</v>
      </c>
      <c r="T363" s="1" t="str">
        <f t="shared" si="10"/>
        <v>-</v>
      </c>
      <c r="U363" s="64" t="str">
        <f t="shared" si="11"/>
        <v>-</v>
      </c>
    </row>
    <row r="364" spans="1:21" x14ac:dyDescent="0.3">
      <c r="A364" s="1" t="str">
        <f>IF('2.1 Data FSVA 2025 &amp; Bobot'!A364="","",'2.1 Data FSVA 2025 &amp; Bobot'!A364)</f>
        <v/>
      </c>
      <c r="B364" s="2" t="str">
        <f>IF('2.1 Data FSVA 2025 &amp; Bobot'!B364="","",'2.1 Data FSVA 2025 &amp; Bobot'!B364)</f>
        <v/>
      </c>
      <c r="C364" s="1" t="str">
        <f>IF('2.1 Data FSVA 2025 &amp; Bobot'!C364="","",'2.1 Data FSVA 2025 &amp; Bobot'!C364)</f>
        <v/>
      </c>
      <c r="D364" s="1" t="str">
        <f>IF('2.1 Data FSVA 2025 &amp; Bobot'!D364="","",'2.1 Data FSVA 2025 &amp; Bobot'!D364)</f>
        <v/>
      </c>
      <c r="E364" s="1" t="str">
        <f>IF('2.1 Data FSVA 2025 &amp; Bobot'!E364="","",'2.1 Data FSVA 2025 &amp; Bobot'!E364)</f>
        <v/>
      </c>
      <c r="F364" s="2" t="str">
        <f>IF('2.1 Data FSVA 2025 &amp; Bobot'!F364="","",'2.1 Data FSVA 2025 &amp; Bobot'!F364)</f>
        <v/>
      </c>
      <c r="G364" s="64" t="str">
        <f>IF('2.1 Data FSVA 2025 &amp; Bobot'!G364="","",IF('2.1 Data FSVA 2025 &amp; Bobot'!G364&gt;='2.4 Prioritas Individu'!$Y$7,1,IF('2.1 Data FSVA 2025 &amp; Bobot'!G364&gt;='2.4 Prioritas Individu'!$Y$8,2,IF('2.1 Data FSVA 2025 &amp; Bobot'!G364&gt;='2.4 Prioritas Individu'!$Y$9,3,IF('2.1 Data FSVA 2025 &amp; Bobot'!G364&gt;='2.4 Prioritas Individu'!$Y$10,4,IF('2.1 Data FSVA 2025 &amp; Bobot'!G364&gt;='2.4 Prioritas Individu'!$Y$11,5,6))))))</f>
        <v/>
      </c>
      <c r="H364" s="64" t="str">
        <f>IF('2.1 Data FSVA 2025 &amp; Bobot'!I364="","",IF('2.1 Data FSVA 2025 &amp; Bobot'!I364&lt;'2.4 Prioritas Individu'!$Z$7,1,IF('2.1 Data FSVA 2025 &amp; Bobot'!I364&lt;'2.4 Prioritas Individu'!$Z$8,2,IF('2.1 Data FSVA 2025 &amp; Bobot'!I364&lt;'2.4 Prioritas Individu'!$Z$9,3,IF('2.1 Data FSVA 2025 &amp; Bobot'!I364&lt;'2.4 Prioritas Individu'!$Z$10,4,IF('2.1 Data FSVA 2025 &amp; Bobot'!I364&lt;'2.4 Prioritas Individu'!$Z$11,5,6))))))</f>
        <v/>
      </c>
      <c r="I364" s="64" t="str">
        <f>IF('2.1 Data FSVA 2025 &amp; Bobot'!K364="","",IF('2.1 Data FSVA 2025 &amp; Bobot'!K364&lt;'2.4 Prioritas Individu'!AA$7,1,IF('2.1 Data FSVA 2025 &amp; Bobot'!K364&lt;'2.4 Prioritas Individu'!AA$8,2,IF('2.1 Data FSVA 2025 &amp; Bobot'!K364&lt;'2.4 Prioritas Individu'!AA$9,3,IF('2.1 Data FSVA 2025 &amp; Bobot'!K364&lt;'2.4 Prioritas Individu'!AA$10,4,IF('2.1 Data FSVA 2025 &amp; Bobot'!K364&lt;'2.4 Prioritas Individu'!AA$11,5,6))))))</f>
        <v/>
      </c>
      <c r="J364" s="64" t="str">
        <f>IF('2.1 Data FSVA 2025 &amp; Bobot'!M364="","",IF('2.1 Data FSVA 2025 &amp; Bobot'!M364&lt;'2.4 Prioritas Individu'!AB$7,1,IF('2.1 Data FSVA 2025 &amp; Bobot'!M364&lt;'2.4 Prioritas Individu'!AB$8,2,IF('2.1 Data FSVA 2025 &amp; Bobot'!M364&lt;'2.4 Prioritas Individu'!AB$9,3,IF('2.1 Data FSVA 2025 &amp; Bobot'!M364&lt;'2.4 Prioritas Individu'!AB$10,4,IF('2.1 Data FSVA 2025 &amp; Bobot'!M364&lt;'2.4 Prioritas Individu'!AB$11,5,6))))))</f>
        <v/>
      </c>
      <c r="K364" s="64" t="str">
        <f>IF('2.1 Data FSVA 2025 &amp; Bobot'!O364="","",IF('2.1 Data FSVA 2025 &amp; Bobot'!O364&gt;='2.4 Prioritas Individu'!AC$7,1,IF('2.1 Data FSVA 2025 &amp; Bobot'!O364&gt;='2.4 Prioritas Individu'!AC$8,2,IF('2.1 Data FSVA 2025 &amp; Bobot'!O364&gt;='2.4 Prioritas Individu'!AC$9,3,IF('2.1 Data FSVA 2025 &amp; Bobot'!O364&gt;='2.4 Prioritas Individu'!AC$10,4,IF('2.1 Data FSVA 2025 &amp; Bobot'!O364&gt;='2.4 Prioritas Individu'!AC$11,5,6))))))</f>
        <v/>
      </c>
      <c r="L364" s="64" t="str">
        <f>IF('2.1 Data FSVA 2025 &amp; Bobot'!Q364="","",IF('2.1 Data FSVA 2025 &amp; Bobot'!Q364&gt;='2.4 Prioritas Individu'!AD$7,1,IF('2.1 Data FSVA 2025 &amp; Bobot'!Q364&gt;='2.4 Prioritas Individu'!AD$8,2,IF('2.1 Data FSVA 2025 &amp; Bobot'!Q364&gt;='2.4 Prioritas Individu'!AD$9,3,IF('2.1 Data FSVA 2025 &amp; Bobot'!Q364&gt;='2.4 Prioritas Individu'!AD$10,4,IF('2.1 Data FSVA 2025 &amp; Bobot'!Q364&gt;='2.4 Prioritas Individu'!AD$11,5,6))))))</f>
        <v/>
      </c>
      <c r="M364" s="64" t="str">
        <f>IF('2.1 Data FSVA 2025 &amp; Bobot'!S364="","",IF('2.1 Data FSVA 2025 &amp; Bobot'!S364&gt;='2.4 Prioritas Individu'!AE$7,1,IF('2.1 Data FSVA 2025 &amp; Bobot'!S364&gt;='2.4 Prioritas Individu'!AE$8,2,IF('2.1 Data FSVA 2025 &amp; Bobot'!S364&gt;='2.4 Prioritas Individu'!AE$9,3,IF('2.1 Data FSVA 2025 &amp; Bobot'!S364&gt;='2.4 Prioritas Individu'!AE$10,4,IF('2.1 Data FSVA 2025 &amp; Bobot'!S364&gt;='2.4 Prioritas Individu'!AE$11,5,6))))))</f>
        <v/>
      </c>
      <c r="N364" s="64" t="str">
        <f>IF('2.1 Data FSVA 2025 &amp; Bobot'!U364="","",IF('2.1 Data FSVA 2025 &amp; Bobot'!U364&lt;'2.4 Prioritas Individu'!AF$7,1,IF('2.1 Data FSVA 2025 &amp; Bobot'!U364&lt;'2.4 Prioritas Individu'!AF$8,2,IF('2.1 Data FSVA 2025 &amp; Bobot'!U364&lt;'2.4 Prioritas Individu'!AF$9,3,IF('2.1 Data FSVA 2025 &amp; Bobot'!U364&lt;'2.4 Prioritas Individu'!AF$10,4,IF('2.1 Data FSVA 2025 &amp; Bobot'!U364&lt;'2.4 Prioritas Individu'!AF$11,5,6))))))</f>
        <v/>
      </c>
      <c r="O364" s="64" t="str">
        <f>IF('2.1 Data FSVA 2025 &amp; Bobot'!W364="","",IF('2.1 Data FSVA 2025 &amp; Bobot'!W364&gt;='2.4 Prioritas Individu'!AG$7,1,IF('2.1 Data FSVA 2025 &amp; Bobot'!W364&gt;='2.4 Prioritas Individu'!AG$8,2,IF('2.1 Data FSVA 2025 &amp; Bobot'!W364&gt;='2.4 Prioritas Individu'!AG$9,3,IF('2.1 Data FSVA 2025 &amp; Bobot'!W364&gt;='2.4 Prioritas Individu'!AG$10,4,IF('2.1 Data FSVA 2025 &amp; Bobot'!W364&gt;='2.4 Prioritas Individu'!AG$11,5,6))))))</f>
        <v/>
      </c>
      <c r="P364" s="64" t="str">
        <f>IF('2.1 Data FSVA 2025 &amp; Bobot'!Y364="","",IF('2.1 Data FSVA 2025 &amp; Bobot'!Y364&lt;'2.4 Prioritas Individu'!AH$7,1,IF('2.1 Data FSVA 2025 &amp; Bobot'!Y364&lt;'2.4 Prioritas Individu'!AH$8,2,IF('2.1 Data FSVA 2025 &amp; Bobot'!Y364&lt;'2.4 Prioritas Individu'!AH$9,3,IF('2.1 Data FSVA 2025 &amp; Bobot'!Y364&lt;'2.4 Prioritas Individu'!AH$10,4,IF('2.1 Data FSVA 2025 &amp; Bobot'!Y364&lt;'2.4 Prioritas Individu'!AH$11,5,6))))))</f>
        <v/>
      </c>
      <c r="Q364" s="64" t="str">
        <f>IF('2.1 Data FSVA 2025 &amp; Bobot'!AA364="","",IF('2.1 Data FSVA 2025 &amp; Bobot'!AA364&lt;'2.4 Prioritas Individu'!AI$7,1,IF('2.1 Data FSVA 2025 &amp; Bobot'!AA364&lt;'2.4 Prioritas Individu'!AI$8,2,IF('2.1 Data FSVA 2025 &amp; Bobot'!AA364&lt;'2.4 Prioritas Individu'!AI$9,3,IF('2.1 Data FSVA 2025 &amp; Bobot'!AA364&lt;'2.4 Prioritas Individu'!AI$10,4,IF('2.1 Data FSVA 2025 &amp; Bobot'!AA364&lt;'2.4 Prioritas Individu'!AI$11,5,6))))))</f>
        <v/>
      </c>
      <c r="R364" s="64" t="str">
        <f>IF('2.1 Data FSVA 2025 &amp; Bobot'!AC364="","",IF('2.1 Data FSVA 2025 &amp; Bobot'!AC364&gt;='2.4 Prioritas Individu'!AJ$7,1,IF('2.1 Data FSVA 2025 &amp; Bobot'!AC364&gt;='2.4 Prioritas Individu'!AJ$8,2,IF('2.1 Data FSVA 2025 &amp; Bobot'!AC364&gt;='2.4 Prioritas Individu'!AJ$9,3,4))))</f>
        <v/>
      </c>
      <c r="S364" s="4" t="str">
        <f>'2.3 Indeks &amp; Cut off Komposit'!U368</f>
        <v>-</v>
      </c>
      <c r="T364" s="1" t="str">
        <f t="shared" si="10"/>
        <v>-</v>
      </c>
      <c r="U364" s="64" t="str">
        <f t="shared" si="11"/>
        <v>-</v>
      </c>
    </row>
    <row r="365" spans="1:21" x14ac:dyDescent="0.3">
      <c r="A365" s="1" t="str">
        <f>IF('2.1 Data FSVA 2025 &amp; Bobot'!A365="","",'2.1 Data FSVA 2025 &amp; Bobot'!A365)</f>
        <v/>
      </c>
      <c r="B365" s="2" t="str">
        <f>IF('2.1 Data FSVA 2025 &amp; Bobot'!B365="","",'2.1 Data FSVA 2025 &amp; Bobot'!B365)</f>
        <v/>
      </c>
      <c r="C365" s="1" t="str">
        <f>IF('2.1 Data FSVA 2025 &amp; Bobot'!C365="","",'2.1 Data FSVA 2025 &amp; Bobot'!C365)</f>
        <v/>
      </c>
      <c r="D365" s="1" t="str">
        <f>IF('2.1 Data FSVA 2025 &amp; Bobot'!D365="","",'2.1 Data FSVA 2025 &amp; Bobot'!D365)</f>
        <v/>
      </c>
      <c r="E365" s="1" t="str">
        <f>IF('2.1 Data FSVA 2025 &amp; Bobot'!E365="","",'2.1 Data FSVA 2025 &amp; Bobot'!E365)</f>
        <v/>
      </c>
      <c r="F365" s="2" t="str">
        <f>IF('2.1 Data FSVA 2025 &amp; Bobot'!F365="","",'2.1 Data FSVA 2025 &amp; Bobot'!F365)</f>
        <v/>
      </c>
      <c r="G365" s="64" t="str">
        <f>IF('2.1 Data FSVA 2025 &amp; Bobot'!G365="","",IF('2.1 Data FSVA 2025 &amp; Bobot'!G365&gt;='2.4 Prioritas Individu'!$Y$7,1,IF('2.1 Data FSVA 2025 &amp; Bobot'!G365&gt;='2.4 Prioritas Individu'!$Y$8,2,IF('2.1 Data FSVA 2025 &amp; Bobot'!G365&gt;='2.4 Prioritas Individu'!$Y$9,3,IF('2.1 Data FSVA 2025 &amp; Bobot'!G365&gt;='2.4 Prioritas Individu'!$Y$10,4,IF('2.1 Data FSVA 2025 &amp; Bobot'!G365&gt;='2.4 Prioritas Individu'!$Y$11,5,6))))))</f>
        <v/>
      </c>
      <c r="H365" s="64" t="str">
        <f>IF('2.1 Data FSVA 2025 &amp; Bobot'!I365="","",IF('2.1 Data FSVA 2025 &amp; Bobot'!I365&lt;'2.4 Prioritas Individu'!$Z$7,1,IF('2.1 Data FSVA 2025 &amp; Bobot'!I365&lt;'2.4 Prioritas Individu'!$Z$8,2,IF('2.1 Data FSVA 2025 &amp; Bobot'!I365&lt;'2.4 Prioritas Individu'!$Z$9,3,IF('2.1 Data FSVA 2025 &amp; Bobot'!I365&lt;'2.4 Prioritas Individu'!$Z$10,4,IF('2.1 Data FSVA 2025 &amp; Bobot'!I365&lt;'2.4 Prioritas Individu'!$Z$11,5,6))))))</f>
        <v/>
      </c>
      <c r="I365" s="64" t="str">
        <f>IF('2.1 Data FSVA 2025 &amp; Bobot'!K365="","",IF('2.1 Data FSVA 2025 &amp; Bobot'!K365&lt;'2.4 Prioritas Individu'!AA$7,1,IF('2.1 Data FSVA 2025 &amp; Bobot'!K365&lt;'2.4 Prioritas Individu'!AA$8,2,IF('2.1 Data FSVA 2025 &amp; Bobot'!K365&lt;'2.4 Prioritas Individu'!AA$9,3,IF('2.1 Data FSVA 2025 &amp; Bobot'!K365&lt;'2.4 Prioritas Individu'!AA$10,4,IF('2.1 Data FSVA 2025 &amp; Bobot'!K365&lt;'2.4 Prioritas Individu'!AA$11,5,6))))))</f>
        <v/>
      </c>
      <c r="J365" s="64" t="str">
        <f>IF('2.1 Data FSVA 2025 &amp; Bobot'!M365="","",IF('2.1 Data FSVA 2025 &amp; Bobot'!M365&lt;'2.4 Prioritas Individu'!AB$7,1,IF('2.1 Data FSVA 2025 &amp; Bobot'!M365&lt;'2.4 Prioritas Individu'!AB$8,2,IF('2.1 Data FSVA 2025 &amp; Bobot'!M365&lt;'2.4 Prioritas Individu'!AB$9,3,IF('2.1 Data FSVA 2025 &amp; Bobot'!M365&lt;'2.4 Prioritas Individu'!AB$10,4,IF('2.1 Data FSVA 2025 &amp; Bobot'!M365&lt;'2.4 Prioritas Individu'!AB$11,5,6))))))</f>
        <v/>
      </c>
      <c r="K365" s="64" t="str">
        <f>IF('2.1 Data FSVA 2025 &amp; Bobot'!O365="","",IF('2.1 Data FSVA 2025 &amp; Bobot'!O365&gt;='2.4 Prioritas Individu'!AC$7,1,IF('2.1 Data FSVA 2025 &amp; Bobot'!O365&gt;='2.4 Prioritas Individu'!AC$8,2,IF('2.1 Data FSVA 2025 &amp; Bobot'!O365&gt;='2.4 Prioritas Individu'!AC$9,3,IF('2.1 Data FSVA 2025 &amp; Bobot'!O365&gt;='2.4 Prioritas Individu'!AC$10,4,IF('2.1 Data FSVA 2025 &amp; Bobot'!O365&gt;='2.4 Prioritas Individu'!AC$11,5,6))))))</f>
        <v/>
      </c>
      <c r="L365" s="64" t="str">
        <f>IF('2.1 Data FSVA 2025 &amp; Bobot'!Q365="","",IF('2.1 Data FSVA 2025 &amp; Bobot'!Q365&gt;='2.4 Prioritas Individu'!AD$7,1,IF('2.1 Data FSVA 2025 &amp; Bobot'!Q365&gt;='2.4 Prioritas Individu'!AD$8,2,IF('2.1 Data FSVA 2025 &amp; Bobot'!Q365&gt;='2.4 Prioritas Individu'!AD$9,3,IF('2.1 Data FSVA 2025 &amp; Bobot'!Q365&gt;='2.4 Prioritas Individu'!AD$10,4,IF('2.1 Data FSVA 2025 &amp; Bobot'!Q365&gt;='2.4 Prioritas Individu'!AD$11,5,6))))))</f>
        <v/>
      </c>
      <c r="M365" s="64" t="str">
        <f>IF('2.1 Data FSVA 2025 &amp; Bobot'!S365="","",IF('2.1 Data FSVA 2025 &amp; Bobot'!S365&gt;='2.4 Prioritas Individu'!AE$7,1,IF('2.1 Data FSVA 2025 &amp; Bobot'!S365&gt;='2.4 Prioritas Individu'!AE$8,2,IF('2.1 Data FSVA 2025 &amp; Bobot'!S365&gt;='2.4 Prioritas Individu'!AE$9,3,IF('2.1 Data FSVA 2025 &amp; Bobot'!S365&gt;='2.4 Prioritas Individu'!AE$10,4,IF('2.1 Data FSVA 2025 &amp; Bobot'!S365&gt;='2.4 Prioritas Individu'!AE$11,5,6))))))</f>
        <v/>
      </c>
      <c r="N365" s="64" t="str">
        <f>IF('2.1 Data FSVA 2025 &amp; Bobot'!U365="","",IF('2.1 Data FSVA 2025 &amp; Bobot'!U365&lt;'2.4 Prioritas Individu'!AF$7,1,IF('2.1 Data FSVA 2025 &amp; Bobot'!U365&lt;'2.4 Prioritas Individu'!AF$8,2,IF('2.1 Data FSVA 2025 &amp; Bobot'!U365&lt;'2.4 Prioritas Individu'!AF$9,3,IF('2.1 Data FSVA 2025 &amp; Bobot'!U365&lt;'2.4 Prioritas Individu'!AF$10,4,IF('2.1 Data FSVA 2025 &amp; Bobot'!U365&lt;'2.4 Prioritas Individu'!AF$11,5,6))))))</f>
        <v/>
      </c>
      <c r="O365" s="64" t="str">
        <f>IF('2.1 Data FSVA 2025 &amp; Bobot'!W365="","",IF('2.1 Data FSVA 2025 &amp; Bobot'!W365&gt;='2.4 Prioritas Individu'!AG$7,1,IF('2.1 Data FSVA 2025 &amp; Bobot'!W365&gt;='2.4 Prioritas Individu'!AG$8,2,IF('2.1 Data FSVA 2025 &amp; Bobot'!W365&gt;='2.4 Prioritas Individu'!AG$9,3,IF('2.1 Data FSVA 2025 &amp; Bobot'!W365&gt;='2.4 Prioritas Individu'!AG$10,4,IF('2.1 Data FSVA 2025 &amp; Bobot'!W365&gt;='2.4 Prioritas Individu'!AG$11,5,6))))))</f>
        <v/>
      </c>
      <c r="P365" s="64" t="str">
        <f>IF('2.1 Data FSVA 2025 &amp; Bobot'!Y365="","",IF('2.1 Data FSVA 2025 &amp; Bobot'!Y365&lt;'2.4 Prioritas Individu'!AH$7,1,IF('2.1 Data FSVA 2025 &amp; Bobot'!Y365&lt;'2.4 Prioritas Individu'!AH$8,2,IF('2.1 Data FSVA 2025 &amp; Bobot'!Y365&lt;'2.4 Prioritas Individu'!AH$9,3,IF('2.1 Data FSVA 2025 &amp; Bobot'!Y365&lt;'2.4 Prioritas Individu'!AH$10,4,IF('2.1 Data FSVA 2025 &amp; Bobot'!Y365&lt;'2.4 Prioritas Individu'!AH$11,5,6))))))</f>
        <v/>
      </c>
      <c r="Q365" s="64" t="str">
        <f>IF('2.1 Data FSVA 2025 &amp; Bobot'!AA365="","",IF('2.1 Data FSVA 2025 &amp; Bobot'!AA365&lt;'2.4 Prioritas Individu'!AI$7,1,IF('2.1 Data FSVA 2025 &amp; Bobot'!AA365&lt;'2.4 Prioritas Individu'!AI$8,2,IF('2.1 Data FSVA 2025 &amp; Bobot'!AA365&lt;'2.4 Prioritas Individu'!AI$9,3,IF('2.1 Data FSVA 2025 &amp; Bobot'!AA365&lt;'2.4 Prioritas Individu'!AI$10,4,IF('2.1 Data FSVA 2025 &amp; Bobot'!AA365&lt;'2.4 Prioritas Individu'!AI$11,5,6))))))</f>
        <v/>
      </c>
      <c r="R365" s="64" t="str">
        <f>IF('2.1 Data FSVA 2025 &amp; Bobot'!AC365="","",IF('2.1 Data FSVA 2025 &amp; Bobot'!AC365&gt;='2.4 Prioritas Individu'!AJ$7,1,IF('2.1 Data FSVA 2025 &amp; Bobot'!AC365&gt;='2.4 Prioritas Individu'!AJ$8,2,IF('2.1 Data FSVA 2025 &amp; Bobot'!AC365&gt;='2.4 Prioritas Individu'!AJ$9,3,4))))</f>
        <v/>
      </c>
      <c r="S365" s="4" t="str">
        <f>'2.3 Indeks &amp; Cut off Komposit'!U369</f>
        <v>-</v>
      </c>
      <c r="T365" s="1" t="str">
        <f t="shared" si="10"/>
        <v>-</v>
      </c>
      <c r="U365" s="64" t="str">
        <f t="shared" si="11"/>
        <v>-</v>
      </c>
    </row>
    <row r="366" spans="1:21" x14ac:dyDescent="0.3">
      <c r="A366" s="1" t="str">
        <f>IF('2.1 Data FSVA 2025 &amp; Bobot'!A366="","",'2.1 Data FSVA 2025 &amp; Bobot'!A366)</f>
        <v/>
      </c>
      <c r="B366" s="2" t="str">
        <f>IF('2.1 Data FSVA 2025 &amp; Bobot'!B366="","",'2.1 Data FSVA 2025 &amp; Bobot'!B366)</f>
        <v/>
      </c>
      <c r="C366" s="1" t="str">
        <f>IF('2.1 Data FSVA 2025 &amp; Bobot'!C366="","",'2.1 Data FSVA 2025 &amp; Bobot'!C366)</f>
        <v/>
      </c>
      <c r="D366" s="1" t="str">
        <f>IF('2.1 Data FSVA 2025 &amp; Bobot'!D366="","",'2.1 Data FSVA 2025 &amp; Bobot'!D366)</f>
        <v/>
      </c>
      <c r="E366" s="1" t="str">
        <f>IF('2.1 Data FSVA 2025 &amp; Bobot'!E366="","",'2.1 Data FSVA 2025 &amp; Bobot'!E366)</f>
        <v/>
      </c>
      <c r="F366" s="2" t="str">
        <f>IF('2.1 Data FSVA 2025 &amp; Bobot'!F366="","",'2.1 Data FSVA 2025 &amp; Bobot'!F366)</f>
        <v/>
      </c>
      <c r="G366" s="64" t="str">
        <f>IF('2.1 Data FSVA 2025 &amp; Bobot'!G366="","",IF('2.1 Data FSVA 2025 &amp; Bobot'!G366&gt;='2.4 Prioritas Individu'!$Y$7,1,IF('2.1 Data FSVA 2025 &amp; Bobot'!G366&gt;='2.4 Prioritas Individu'!$Y$8,2,IF('2.1 Data FSVA 2025 &amp; Bobot'!G366&gt;='2.4 Prioritas Individu'!$Y$9,3,IF('2.1 Data FSVA 2025 &amp; Bobot'!G366&gt;='2.4 Prioritas Individu'!$Y$10,4,IF('2.1 Data FSVA 2025 &amp; Bobot'!G366&gt;='2.4 Prioritas Individu'!$Y$11,5,6))))))</f>
        <v/>
      </c>
      <c r="H366" s="64" t="str">
        <f>IF('2.1 Data FSVA 2025 &amp; Bobot'!I366="","",IF('2.1 Data FSVA 2025 &amp; Bobot'!I366&lt;'2.4 Prioritas Individu'!$Z$7,1,IF('2.1 Data FSVA 2025 &amp; Bobot'!I366&lt;'2.4 Prioritas Individu'!$Z$8,2,IF('2.1 Data FSVA 2025 &amp; Bobot'!I366&lt;'2.4 Prioritas Individu'!$Z$9,3,IF('2.1 Data FSVA 2025 &amp; Bobot'!I366&lt;'2.4 Prioritas Individu'!$Z$10,4,IF('2.1 Data FSVA 2025 &amp; Bobot'!I366&lt;'2.4 Prioritas Individu'!$Z$11,5,6))))))</f>
        <v/>
      </c>
      <c r="I366" s="64" t="str">
        <f>IF('2.1 Data FSVA 2025 &amp; Bobot'!K366="","",IF('2.1 Data FSVA 2025 &amp; Bobot'!K366&lt;'2.4 Prioritas Individu'!AA$7,1,IF('2.1 Data FSVA 2025 &amp; Bobot'!K366&lt;'2.4 Prioritas Individu'!AA$8,2,IF('2.1 Data FSVA 2025 &amp; Bobot'!K366&lt;'2.4 Prioritas Individu'!AA$9,3,IF('2.1 Data FSVA 2025 &amp; Bobot'!K366&lt;'2.4 Prioritas Individu'!AA$10,4,IF('2.1 Data FSVA 2025 &amp; Bobot'!K366&lt;'2.4 Prioritas Individu'!AA$11,5,6))))))</f>
        <v/>
      </c>
      <c r="J366" s="64" t="str">
        <f>IF('2.1 Data FSVA 2025 &amp; Bobot'!M366="","",IF('2.1 Data FSVA 2025 &amp; Bobot'!M366&lt;'2.4 Prioritas Individu'!AB$7,1,IF('2.1 Data FSVA 2025 &amp; Bobot'!M366&lt;'2.4 Prioritas Individu'!AB$8,2,IF('2.1 Data FSVA 2025 &amp; Bobot'!M366&lt;'2.4 Prioritas Individu'!AB$9,3,IF('2.1 Data FSVA 2025 &amp; Bobot'!M366&lt;'2.4 Prioritas Individu'!AB$10,4,IF('2.1 Data FSVA 2025 &amp; Bobot'!M366&lt;'2.4 Prioritas Individu'!AB$11,5,6))))))</f>
        <v/>
      </c>
      <c r="K366" s="64" t="str">
        <f>IF('2.1 Data FSVA 2025 &amp; Bobot'!O366="","",IF('2.1 Data FSVA 2025 &amp; Bobot'!O366&gt;='2.4 Prioritas Individu'!AC$7,1,IF('2.1 Data FSVA 2025 &amp; Bobot'!O366&gt;='2.4 Prioritas Individu'!AC$8,2,IF('2.1 Data FSVA 2025 &amp; Bobot'!O366&gt;='2.4 Prioritas Individu'!AC$9,3,IF('2.1 Data FSVA 2025 &amp; Bobot'!O366&gt;='2.4 Prioritas Individu'!AC$10,4,IF('2.1 Data FSVA 2025 &amp; Bobot'!O366&gt;='2.4 Prioritas Individu'!AC$11,5,6))))))</f>
        <v/>
      </c>
      <c r="L366" s="64" t="str">
        <f>IF('2.1 Data FSVA 2025 &amp; Bobot'!Q366="","",IF('2.1 Data FSVA 2025 &amp; Bobot'!Q366&gt;='2.4 Prioritas Individu'!AD$7,1,IF('2.1 Data FSVA 2025 &amp; Bobot'!Q366&gt;='2.4 Prioritas Individu'!AD$8,2,IF('2.1 Data FSVA 2025 &amp; Bobot'!Q366&gt;='2.4 Prioritas Individu'!AD$9,3,IF('2.1 Data FSVA 2025 &amp; Bobot'!Q366&gt;='2.4 Prioritas Individu'!AD$10,4,IF('2.1 Data FSVA 2025 &amp; Bobot'!Q366&gt;='2.4 Prioritas Individu'!AD$11,5,6))))))</f>
        <v/>
      </c>
      <c r="M366" s="64" t="str">
        <f>IF('2.1 Data FSVA 2025 &amp; Bobot'!S366="","",IF('2.1 Data FSVA 2025 &amp; Bobot'!S366&gt;='2.4 Prioritas Individu'!AE$7,1,IF('2.1 Data FSVA 2025 &amp; Bobot'!S366&gt;='2.4 Prioritas Individu'!AE$8,2,IF('2.1 Data FSVA 2025 &amp; Bobot'!S366&gt;='2.4 Prioritas Individu'!AE$9,3,IF('2.1 Data FSVA 2025 &amp; Bobot'!S366&gt;='2.4 Prioritas Individu'!AE$10,4,IF('2.1 Data FSVA 2025 &amp; Bobot'!S366&gt;='2.4 Prioritas Individu'!AE$11,5,6))))))</f>
        <v/>
      </c>
      <c r="N366" s="64" t="str">
        <f>IF('2.1 Data FSVA 2025 &amp; Bobot'!U366="","",IF('2.1 Data FSVA 2025 &amp; Bobot'!U366&lt;'2.4 Prioritas Individu'!AF$7,1,IF('2.1 Data FSVA 2025 &amp; Bobot'!U366&lt;'2.4 Prioritas Individu'!AF$8,2,IF('2.1 Data FSVA 2025 &amp; Bobot'!U366&lt;'2.4 Prioritas Individu'!AF$9,3,IF('2.1 Data FSVA 2025 &amp; Bobot'!U366&lt;'2.4 Prioritas Individu'!AF$10,4,IF('2.1 Data FSVA 2025 &amp; Bobot'!U366&lt;'2.4 Prioritas Individu'!AF$11,5,6))))))</f>
        <v/>
      </c>
      <c r="O366" s="64" t="str">
        <f>IF('2.1 Data FSVA 2025 &amp; Bobot'!W366="","",IF('2.1 Data FSVA 2025 &amp; Bobot'!W366&gt;='2.4 Prioritas Individu'!AG$7,1,IF('2.1 Data FSVA 2025 &amp; Bobot'!W366&gt;='2.4 Prioritas Individu'!AG$8,2,IF('2.1 Data FSVA 2025 &amp; Bobot'!W366&gt;='2.4 Prioritas Individu'!AG$9,3,IF('2.1 Data FSVA 2025 &amp; Bobot'!W366&gt;='2.4 Prioritas Individu'!AG$10,4,IF('2.1 Data FSVA 2025 &amp; Bobot'!W366&gt;='2.4 Prioritas Individu'!AG$11,5,6))))))</f>
        <v/>
      </c>
      <c r="P366" s="64" t="str">
        <f>IF('2.1 Data FSVA 2025 &amp; Bobot'!Y366="","",IF('2.1 Data FSVA 2025 &amp; Bobot'!Y366&lt;'2.4 Prioritas Individu'!AH$7,1,IF('2.1 Data FSVA 2025 &amp; Bobot'!Y366&lt;'2.4 Prioritas Individu'!AH$8,2,IF('2.1 Data FSVA 2025 &amp; Bobot'!Y366&lt;'2.4 Prioritas Individu'!AH$9,3,IF('2.1 Data FSVA 2025 &amp; Bobot'!Y366&lt;'2.4 Prioritas Individu'!AH$10,4,IF('2.1 Data FSVA 2025 &amp; Bobot'!Y366&lt;'2.4 Prioritas Individu'!AH$11,5,6))))))</f>
        <v/>
      </c>
      <c r="Q366" s="64" t="str">
        <f>IF('2.1 Data FSVA 2025 &amp; Bobot'!AA366="","",IF('2.1 Data FSVA 2025 &amp; Bobot'!AA366&lt;'2.4 Prioritas Individu'!AI$7,1,IF('2.1 Data FSVA 2025 &amp; Bobot'!AA366&lt;'2.4 Prioritas Individu'!AI$8,2,IF('2.1 Data FSVA 2025 &amp; Bobot'!AA366&lt;'2.4 Prioritas Individu'!AI$9,3,IF('2.1 Data FSVA 2025 &amp; Bobot'!AA366&lt;'2.4 Prioritas Individu'!AI$10,4,IF('2.1 Data FSVA 2025 &amp; Bobot'!AA366&lt;'2.4 Prioritas Individu'!AI$11,5,6))))))</f>
        <v/>
      </c>
      <c r="R366" s="64" t="str">
        <f>IF('2.1 Data FSVA 2025 &amp; Bobot'!AC366="","",IF('2.1 Data FSVA 2025 &amp; Bobot'!AC366&gt;='2.4 Prioritas Individu'!AJ$7,1,IF('2.1 Data FSVA 2025 &amp; Bobot'!AC366&gt;='2.4 Prioritas Individu'!AJ$8,2,IF('2.1 Data FSVA 2025 &amp; Bobot'!AC366&gt;='2.4 Prioritas Individu'!AJ$9,3,4))))</f>
        <v/>
      </c>
      <c r="S366" s="4" t="str">
        <f>'2.3 Indeks &amp; Cut off Komposit'!U370</f>
        <v>-</v>
      </c>
      <c r="T366" s="1" t="str">
        <f t="shared" si="10"/>
        <v>-</v>
      </c>
      <c r="U366" s="64" t="str">
        <f t="shared" si="11"/>
        <v>-</v>
      </c>
    </row>
    <row r="367" spans="1:21" x14ac:dyDescent="0.3">
      <c r="A367" s="1" t="str">
        <f>IF('2.1 Data FSVA 2025 &amp; Bobot'!A367="","",'2.1 Data FSVA 2025 &amp; Bobot'!A367)</f>
        <v/>
      </c>
      <c r="B367" s="2" t="str">
        <f>IF('2.1 Data FSVA 2025 &amp; Bobot'!B367="","",'2.1 Data FSVA 2025 &amp; Bobot'!B367)</f>
        <v/>
      </c>
      <c r="C367" s="1" t="str">
        <f>IF('2.1 Data FSVA 2025 &amp; Bobot'!C367="","",'2.1 Data FSVA 2025 &amp; Bobot'!C367)</f>
        <v/>
      </c>
      <c r="D367" s="1" t="str">
        <f>IF('2.1 Data FSVA 2025 &amp; Bobot'!D367="","",'2.1 Data FSVA 2025 &amp; Bobot'!D367)</f>
        <v/>
      </c>
      <c r="E367" s="1" t="str">
        <f>IF('2.1 Data FSVA 2025 &amp; Bobot'!E367="","",'2.1 Data FSVA 2025 &amp; Bobot'!E367)</f>
        <v/>
      </c>
      <c r="F367" s="2" t="str">
        <f>IF('2.1 Data FSVA 2025 &amp; Bobot'!F367="","",'2.1 Data FSVA 2025 &amp; Bobot'!F367)</f>
        <v/>
      </c>
      <c r="G367" s="64" t="str">
        <f>IF('2.1 Data FSVA 2025 &amp; Bobot'!G367="","",IF('2.1 Data FSVA 2025 &amp; Bobot'!G367&gt;='2.4 Prioritas Individu'!$Y$7,1,IF('2.1 Data FSVA 2025 &amp; Bobot'!G367&gt;='2.4 Prioritas Individu'!$Y$8,2,IF('2.1 Data FSVA 2025 &amp; Bobot'!G367&gt;='2.4 Prioritas Individu'!$Y$9,3,IF('2.1 Data FSVA 2025 &amp; Bobot'!G367&gt;='2.4 Prioritas Individu'!$Y$10,4,IF('2.1 Data FSVA 2025 &amp; Bobot'!G367&gt;='2.4 Prioritas Individu'!$Y$11,5,6))))))</f>
        <v/>
      </c>
      <c r="H367" s="64" t="str">
        <f>IF('2.1 Data FSVA 2025 &amp; Bobot'!I367="","",IF('2.1 Data FSVA 2025 &amp; Bobot'!I367&lt;'2.4 Prioritas Individu'!$Z$7,1,IF('2.1 Data FSVA 2025 &amp; Bobot'!I367&lt;'2.4 Prioritas Individu'!$Z$8,2,IF('2.1 Data FSVA 2025 &amp; Bobot'!I367&lt;'2.4 Prioritas Individu'!$Z$9,3,IF('2.1 Data FSVA 2025 &amp; Bobot'!I367&lt;'2.4 Prioritas Individu'!$Z$10,4,IF('2.1 Data FSVA 2025 &amp; Bobot'!I367&lt;'2.4 Prioritas Individu'!$Z$11,5,6))))))</f>
        <v/>
      </c>
      <c r="I367" s="64" t="str">
        <f>IF('2.1 Data FSVA 2025 &amp; Bobot'!K367="","",IF('2.1 Data FSVA 2025 &amp; Bobot'!K367&lt;'2.4 Prioritas Individu'!AA$7,1,IF('2.1 Data FSVA 2025 &amp; Bobot'!K367&lt;'2.4 Prioritas Individu'!AA$8,2,IF('2.1 Data FSVA 2025 &amp; Bobot'!K367&lt;'2.4 Prioritas Individu'!AA$9,3,IF('2.1 Data FSVA 2025 &amp; Bobot'!K367&lt;'2.4 Prioritas Individu'!AA$10,4,IF('2.1 Data FSVA 2025 &amp; Bobot'!K367&lt;'2.4 Prioritas Individu'!AA$11,5,6))))))</f>
        <v/>
      </c>
      <c r="J367" s="64" t="str">
        <f>IF('2.1 Data FSVA 2025 &amp; Bobot'!M367="","",IF('2.1 Data FSVA 2025 &amp; Bobot'!M367&lt;'2.4 Prioritas Individu'!AB$7,1,IF('2.1 Data FSVA 2025 &amp; Bobot'!M367&lt;'2.4 Prioritas Individu'!AB$8,2,IF('2.1 Data FSVA 2025 &amp; Bobot'!M367&lt;'2.4 Prioritas Individu'!AB$9,3,IF('2.1 Data FSVA 2025 &amp; Bobot'!M367&lt;'2.4 Prioritas Individu'!AB$10,4,IF('2.1 Data FSVA 2025 &amp; Bobot'!M367&lt;'2.4 Prioritas Individu'!AB$11,5,6))))))</f>
        <v/>
      </c>
      <c r="K367" s="64" t="str">
        <f>IF('2.1 Data FSVA 2025 &amp; Bobot'!O367="","",IF('2.1 Data FSVA 2025 &amp; Bobot'!O367&gt;='2.4 Prioritas Individu'!AC$7,1,IF('2.1 Data FSVA 2025 &amp; Bobot'!O367&gt;='2.4 Prioritas Individu'!AC$8,2,IF('2.1 Data FSVA 2025 &amp; Bobot'!O367&gt;='2.4 Prioritas Individu'!AC$9,3,IF('2.1 Data FSVA 2025 &amp; Bobot'!O367&gt;='2.4 Prioritas Individu'!AC$10,4,IF('2.1 Data FSVA 2025 &amp; Bobot'!O367&gt;='2.4 Prioritas Individu'!AC$11,5,6))))))</f>
        <v/>
      </c>
      <c r="L367" s="64" t="str">
        <f>IF('2.1 Data FSVA 2025 &amp; Bobot'!Q367="","",IF('2.1 Data FSVA 2025 &amp; Bobot'!Q367&gt;='2.4 Prioritas Individu'!AD$7,1,IF('2.1 Data FSVA 2025 &amp; Bobot'!Q367&gt;='2.4 Prioritas Individu'!AD$8,2,IF('2.1 Data FSVA 2025 &amp; Bobot'!Q367&gt;='2.4 Prioritas Individu'!AD$9,3,IF('2.1 Data FSVA 2025 &amp; Bobot'!Q367&gt;='2.4 Prioritas Individu'!AD$10,4,IF('2.1 Data FSVA 2025 &amp; Bobot'!Q367&gt;='2.4 Prioritas Individu'!AD$11,5,6))))))</f>
        <v/>
      </c>
      <c r="M367" s="64" t="str">
        <f>IF('2.1 Data FSVA 2025 &amp; Bobot'!S367="","",IF('2.1 Data FSVA 2025 &amp; Bobot'!S367&gt;='2.4 Prioritas Individu'!AE$7,1,IF('2.1 Data FSVA 2025 &amp; Bobot'!S367&gt;='2.4 Prioritas Individu'!AE$8,2,IF('2.1 Data FSVA 2025 &amp; Bobot'!S367&gt;='2.4 Prioritas Individu'!AE$9,3,IF('2.1 Data FSVA 2025 &amp; Bobot'!S367&gt;='2.4 Prioritas Individu'!AE$10,4,IF('2.1 Data FSVA 2025 &amp; Bobot'!S367&gt;='2.4 Prioritas Individu'!AE$11,5,6))))))</f>
        <v/>
      </c>
      <c r="N367" s="64" t="str">
        <f>IF('2.1 Data FSVA 2025 &amp; Bobot'!U367="","",IF('2.1 Data FSVA 2025 &amp; Bobot'!U367&lt;'2.4 Prioritas Individu'!AF$7,1,IF('2.1 Data FSVA 2025 &amp; Bobot'!U367&lt;'2.4 Prioritas Individu'!AF$8,2,IF('2.1 Data FSVA 2025 &amp; Bobot'!U367&lt;'2.4 Prioritas Individu'!AF$9,3,IF('2.1 Data FSVA 2025 &amp; Bobot'!U367&lt;'2.4 Prioritas Individu'!AF$10,4,IF('2.1 Data FSVA 2025 &amp; Bobot'!U367&lt;'2.4 Prioritas Individu'!AF$11,5,6))))))</f>
        <v/>
      </c>
      <c r="O367" s="64" t="str">
        <f>IF('2.1 Data FSVA 2025 &amp; Bobot'!W367="","",IF('2.1 Data FSVA 2025 &amp; Bobot'!W367&gt;='2.4 Prioritas Individu'!AG$7,1,IF('2.1 Data FSVA 2025 &amp; Bobot'!W367&gt;='2.4 Prioritas Individu'!AG$8,2,IF('2.1 Data FSVA 2025 &amp; Bobot'!W367&gt;='2.4 Prioritas Individu'!AG$9,3,IF('2.1 Data FSVA 2025 &amp; Bobot'!W367&gt;='2.4 Prioritas Individu'!AG$10,4,IF('2.1 Data FSVA 2025 &amp; Bobot'!W367&gt;='2.4 Prioritas Individu'!AG$11,5,6))))))</f>
        <v/>
      </c>
      <c r="P367" s="64" t="str">
        <f>IF('2.1 Data FSVA 2025 &amp; Bobot'!Y367="","",IF('2.1 Data FSVA 2025 &amp; Bobot'!Y367&lt;'2.4 Prioritas Individu'!AH$7,1,IF('2.1 Data FSVA 2025 &amp; Bobot'!Y367&lt;'2.4 Prioritas Individu'!AH$8,2,IF('2.1 Data FSVA 2025 &amp; Bobot'!Y367&lt;'2.4 Prioritas Individu'!AH$9,3,IF('2.1 Data FSVA 2025 &amp; Bobot'!Y367&lt;'2.4 Prioritas Individu'!AH$10,4,IF('2.1 Data FSVA 2025 &amp; Bobot'!Y367&lt;'2.4 Prioritas Individu'!AH$11,5,6))))))</f>
        <v/>
      </c>
      <c r="Q367" s="64" t="str">
        <f>IF('2.1 Data FSVA 2025 &amp; Bobot'!AA367="","",IF('2.1 Data FSVA 2025 &amp; Bobot'!AA367&lt;'2.4 Prioritas Individu'!AI$7,1,IF('2.1 Data FSVA 2025 &amp; Bobot'!AA367&lt;'2.4 Prioritas Individu'!AI$8,2,IF('2.1 Data FSVA 2025 &amp; Bobot'!AA367&lt;'2.4 Prioritas Individu'!AI$9,3,IF('2.1 Data FSVA 2025 &amp; Bobot'!AA367&lt;'2.4 Prioritas Individu'!AI$10,4,IF('2.1 Data FSVA 2025 &amp; Bobot'!AA367&lt;'2.4 Prioritas Individu'!AI$11,5,6))))))</f>
        <v/>
      </c>
      <c r="R367" s="64" t="str">
        <f>IF('2.1 Data FSVA 2025 &amp; Bobot'!AC367="","",IF('2.1 Data FSVA 2025 &amp; Bobot'!AC367&gt;='2.4 Prioritas Individu'!AJ$7,1,IF('2.1 Data FSVA 2025 &amp; Bobot'!AC367&gt;='2.4 Prioritas Individu'!AJ$8,2,IF('2.1 Data FSVA 2025 &amp; Bobot'!AC367&gt;='2.4 Prioritas Individu'!AJ$9,3,4))))</f>
        <v/>
      </c>
      <c r="S367" s="4" t="str">
        <f>'2.3 Indeks &amp; Cut off Komposit'!U371</f>
        <v>-</v>
      </c>
      <c r="T367" s="1" t="str">
        <f t="shared" si="10"/>
        <v>-</v>
      </c>
      <c r="U367" s="64" t="str">
        <f t="shared" si="11"/>
        <v>-</v>
      </c>
    </row>
    <row r="368" spans="1:21" x14ac:dyDescent="0.3">
      <c r="A368" s="1" t="str">
        <f>IF('2.1 Data FSVA 2025 &amp; Bobot'!A368="","",'2.1 Data FSVA 2025 &amp; Bobot'!A368)</f>
        <v/>
      </c>
      <c r="B368" s="2" t="str">
        <f>IF('2.1 Data FSVA 2025 &amp; Bobot'!B368="","",'2.1 Data FSVA 2025 &amp; Bobot'!B368)</f>
        <v/>
      </c>
      <c r="C368" s="1" t="str">
        <f>IF('2.1 Data FSVA 2025 &amp; Bobot'!C368="","",'2.1 Data FSVA 2025 &amp; Bobot'!C368)</f>
        <v/>
      </c>
      <c r="D368" s="1" t="str">
        <f>IF('2.1 Data FSVA 2025 &amp; Bobot'!D368="","",'2.1 Data FSVA 2025 &amp; Bobot'!D368)</f>
        <v/>
      </c>
      <c r="E368" s="1" t="str">
        <f>IF('2.1 Data FSVA 2025 &amp; Bobot'!E368="","",'2.1 Data FSVA 2025 &amp; Bobot'!E368)</f>
        <v/>
      </c>
      <c r="F368" s="2" t="str">
        <f>IF('2.1 Data FSVA 2025 &amp; Bobot'!F368="","",'2.1 Data FSVA 2025 &amp; Bobot'!F368)</f>
        <v/>
      </c>
      <c r="G368" s="64" t="str">
        <f>IF('2.1 Data FSVA 2025 &amp; Bobot'!G368="","",IF('2.1 Data FSVA 2025 &amp; Bobot'!G368&gt;='2.4 Prioritas Individu'!$Y$7,1,IF('2.1 Data FSVA 2025 &amp; Bobot'!G368&gt;='2.4 Prioritas Individu'!$Y$8,2,IF('2.1 Data FSVA 2025 &amp; Bobot'!G368&gt;='2.4 Prioritas Individu'!$Y$9,3,IF('2.1 Data FSVA 2025 &amp; Bobot'!G368&gt;='2.4 Prioritas Individu'!$Y$10,4,IF('2.1 Data FSVA 2025 &amp; Bobot'!G368&gt;='2.4 Prioritas Individu'!$Y$11,5,6))))))</f>
        <v/>
      </c>
      <c r="H368" s="64" t="str">
        <f>IF('2.1 Data FSVA 2025 &amp; Bobot'!I368="","",IF('2.1 Data FSVA 2025 &amp; Bobot'!I368&lt;'2.4 Prioritas Individu'!$Z$7,1,IF('2.1 Data FSVA 2025 &amp; Bobot'!I368&lt;'2.4 Prioritas Individu'!$Z$8,2,IF('2.1 Data FSVA 2025 &amp; Bobot'!I368&lt;'2.4 Prioritas Individu'!$Z$9,3,IF('2.1 Data FSVA 2025 &amp; Bobot'!I368&lt;'2.4 Prioritas Individu'!$Z$10,4,IF('2.1 Data FSVA 2025 &amp; Bobot'!I368&lt;'2.4 Prioritas Individu'!$Z$11,5,6))))))</f>
        <v/>
      </c>
      <c r="I368" s="64" t="str">
        <f>IF('2.1 Data FSVA 2025 &amp; Bobot'!K368="","",IF('2.1 Data FSVA 2025 &amp; Bobot'!K368&lt;'2.4 Prioritas Individu'!AA$7,1,IF('2.1 Data FSVA 2025 &amp; Bobot'!K368&lt;'2.4 Prioritas Individu'!AA$8,2,IF('2.1 Data FSVA 2025 &amp; Bobot'!K368&lt;'2.4 Prioritas Individu'!AA$9,3,IF('2.1 Data FSVA 2025 &amp; Bobot'!K368&lt;'2.4 Prioritas Individu'!AA$10,4,IF('2.1 Data FSVA 2025 &amp; Bobot'!K368&lt;'2.4 Prioritas Individu'!AA$11,5,6))))))</f>
        <v/>
      </c>
      <c r="J368" s="64" t="str">
        <f>IF('2.1 Data FSVA 2025 &amp; Bobot'!M368="","",IF('2.1 Data FSVA 2025 &amp; Bobot'!M368&lt;'2.4 Prioritas Individu'!AB$7,1,IF('2.1 Data FSVA 2025 &amp; Bobot'!M368&lt;'2.4 Prioritas Individu'!AB$8,2,IF('2.1 Data FSVA 2025 &amp; Bobot'!M368&lt;'2.4 Prioritas Individu'!AB$9,3,IF('2.1 Data FSVA 2025 &amp; Bobot'!M368&lt;'2.4 Prioritas Individu'!AB$10,4,IF('2.1 Data FSVA 2025 &amp; Bobot'!M368&lt;'2.4 Prioritas Individu'!AB$11,5,6))))))</f>
        <v/>
      </c>
      <c r="K368" s="64" t="str">
        <f>IF('2.1 Data FSVA 2025 &amp; Bobot'!O368="","",IF('2.1 Data FSVA 2025 &amp; Bobot'!O368&gt;='2.4 Prioritas Individu'!AC$7,1,IF('2.1 Data FSVA 2025 &amp; Bobot'!O368&gt;='2.4 Prioritas Individu'!AC$8,2,IF('2.1 Data FSVA 2025 &amp; Bobot'!O368&gt;='2.4 Prioritas Individu'!AC$9,3,IF('2.1 Data FSVA 2025 &amp; Bobot'!O368&gt;='2.4 Prioritas Individu'!AC$10,4,IF('2.1 Data FSVA 2025 &amp; Bobot'!O368&gt;='2.4 Prioritas Individu'!AC$11,5,6))))))</f>
        <v/>
      </c>
      <c r="L368" s="64" t="str">
        <f>IF('2.1 Data FSVA 2025 &amp; Bobot'!Q368="","",IF('2.1 Data FSVA 2025 &amp; Bobot'!Q368&gt;='2.4 Prioritas Individu'!AD$7,1,IF('2.1 Data FSVA 2025 &amp; Bobot'!Q368&gt;='2.4 Prioritas Individu'!AD$8,2,IF('2.1 Data FSVA 2025 &amp; Bobot'!Q368&gt;='2.4 Prioritas Individu'!AD$9,3,IF('2.1 Data FSVA 2025 &amp; Bobot'!Q368&gt;='2.4 Prioritas Individu'!AD$10,4,IF('2.1 Data FSVA 2025 &amp; Bobot'!Q368&gt;='2.4 Prioritas Individu'!AD$11,5,6))))))</f>
        <v/>
      </c>
      <c r="M368" s="64" t="str">
        <f>IF('2.1 Data FSVA 2025 &amp; Bobot'!S368="","",IF('2.1 Data FSVA 2025 &amp; Bobot'!S368&gt;='2.4 Prioritas Individu'!AE$7,1,IF('2.1 Data FSVA 2025 &amp; Bobot'!S368&gt;='2.4 Prioritas Individu'!AE$8,2,IF('2.1 Data FSVA 2025 &amp; Bobot'!S368&gt;='2.4 Prioritas Individu'!AE$9,3,IF('2.1 Data FSVA 2025 &amp; Bobot'!S368&gt;='2.4 Prioritas Individu'!AE$10,4,IF('2.1 Data FSVA 2025 &amp; Bobot'!S368&gt;='2.4 Prioritas Individu'!AE$11,5,6))))))</f>
        <v/>
      </c>
      <c r="N368" s="64" t="str">
        <f>IF('2.1 Data FSVA 2025 &amp; Bobot'!U368="","",IF('2.1 Data FSVA 2025 &amp; Bobot'!U368&lt;'2.4 Prioritas Individu'!AF$7,1,IF('2.1 Data FSVA 2025 &amp; Bobot'!U368&lt;'2.4 Prioritas Individu'!AF$8,2,IF('2.1 Data FSVA 2025 &amp; Bobot'!U368&lt;'2.4 Prioritas Individu'!AF$9,3,IF('2.1 Data FSVA 2025 &amp; Bobot'!U368&lt;'2.4 Prioritas Individu'!AF$10,4,IF('2.1 Data FSVA 2025 &amp; Bobot'!U368&lt;'2.4 Prioritas Individu'!AF$11,5,6))))))</f>
        <v/>
      </c>
      <c r="O368" s="64" t="str">
        <f>IF('2.1 Data FSVA 2025 &amp; Bobot'!W368="","",IF('2.1 Data FSVA 2025 &amp; Bobot'!W368&gt;='2.4 Prioritas Individu'!AG$7,1,IF('2.1 Data FSVA 2025 &amp; Bobot'!W368&gt;='2.4 Prioritas Individu'!AG$8,2,IF('2.1 Data FSVA 2025 &amp; Bobot'!W368&gt;='2.4 Prioritas Individu'!AG$9,3,IF('2.1 Data FSVA 2025 &amp; Bobot'!W368&gt;='2.4 Prioritas Individu'!AG$10,4,IF('2.1 Data FSVA 2025 &amp; Bobot'!W368&gt;='2.4 Prioritas Individu'!AG$11,5,6))))))</f>
        <v/>
      </c>
      <c r="P368" s="64" t="str">
        <f>IF('2.1 Data FSVA 2025 &amp; Bobot'!Y368="","",IF('2.1 Data FSVA 2025 &amp; Bobot'!Y368&lt;'2.4 Prioritas Individu'!AH$7,1,IF('2.1 Data FSVA 2025 &amp; Bobot'!Y368&lt;'2.4 Prioritas Individu'!AH$8,2,IF('2.1 Data FSVA 2025 &amp; Bobot'!Y368&lt;'2.4 Prioritas Individu'!AH$9,3,IF('2.1 Data FSVA 2025 &amp; Bobot'!Y368&lt;'2.4 Prioritas Individu'!AH$10,4,IF('2.1 Data FSVA 2025 &amp; Bobot'!Y368&lt;'2.4 Prioritas Individu'!AH$11,5,6))))))</f>
        <v/>
      </c>
      <c r="Q368" s="64" t="str">
        <f>IF('2.1 Data FSVA 2025 &amp; Bobot'!AA368="","",IF('2.1 Data FSVA 2025 &amp; Bobot'!AA368&lt;'2.4 Prioritas Individu'!AI$7,1,IF('2.1 Data FSVA 2025 &amp; Bobot'!AA368&lt;'2.4 Prioritas Individu'!AI$8,2,IF('2.1 Data FSVA 2025 &amp; Bobot'!AA368&lt;'2.4 Prioritas Individu'!AI$9,3,IF('2.1 Data FSVA 2025 &amp; Bobot'!AA368&lt;'2.4 Prioritas Individu'!AI$10,4,IF('2.1 Data FSVA 2025 &amp; Bobot'!AA368&lt;'2.4 Prioritas Individu'!AI$11,5,6))))))</f>
        <v/>
      </c>
      <c r="R368" s="64" t="str">
        <f>IF('2.1 Data FSVA 2025 &amp; Bobot'!AC368="","",IF('2.1 Data FSVA 2025 &amp; Bobot'!AC368&gt;='2.4 Prioritas Individu'!AJ$7,1,IF('2.1 Data FSVA 2025 &amp; Bobot'!AC368&gt;='2.4 Prioritas Individu'!AJ$8,2,IF('2.1 Data FSVA 2025 &amp; Bobot'!AC368&gt;='2.4 Prioritas Individu'!AJ$9,3,4))))</f>
        <v/>
      </c>
      <c r="S368" s="4" t="str">
        <f>'2.3 Indeks &amp; Cut off Komposit'!U372</f>
        <v>-</v>
      </c>
      <c r="T368" s="1" t="str">
        <f t="shared" si="10"/>
        <v>-</v>
      </c>
      <c r="U368" s="64" t="str">
        <f t="shared" si="11"/>
        <v>-</v>
      </c>
    </row>
    <row r="369" spans="1:21" x14ac:dyDescent="0.3">
      <c r="A369" s="1" t="str">
        <f>IF('2.1 Data FSVA 2025 &amp; Bobot'!A369="","",'2.1 Data FSVA 2025 &amp; Bobot'!A369)</f>
        <v/>
      </c>
      <c r="B369" s="2" t="str">
        <f>IF('2.1 Data FSVA 2025 &amp; Bobot'!B369="","",'2.1 Data FSVA 2025 &amp; Bobot'!B369)</f>
        <v/>
      </c>
      <c r="C369" s="1" t="str">
        <f>IF('2.1 Data FSVA 2025 &amp; Bobot'!C369="","",'2.1 Data FSVA 2025 &amp; Bobot'!C369)</f>
        <v/>
      </c>
      <c r="D369" s="1" t="str">
        <f>IF('2.1 Data FSVA 2025 &amp; Bobot'!D369="","",'2.1 Data FSVA 2025 &amp; Bobot'!D369)</f>
        <v/>
      </c>
      <c r="E369" s="1" t="str">
        <f>IF('2.1 Data FSVA 2025 &amp; Bobot'!E369="","",'2.1 Data FSVA 2025 &amp; Bobot'!E369)</f>
        <v/>
      </c>
      <c r="F369" s="2" t="str">
        <f>IF('2.1 Data FSVA 2025 &amp; Bobot'!F369="","",'2.1 Data FSVA 2025 &amp; Bobot'!F369)</f>
        <v/>
      </c>
      <c r="G369" s="64" t="str">
        <f>IF('2.1 Data FSVA 2025 &amp; Bobot'!G369="","",IF('2.1 Data FSVA 2025 &amp; Bobot'!G369&gt;='2.4 Prioritas Individu'!$Y$7,1,IF('2.1 Data FSVA 2025 &amp; Bobot'!G369&gt;='2.4 Prioritas Individu'!$Y$8,2,IF('2.1 Data FSVA 2025 &amp; Bobot'!G369&gt;='2.4 Prioritas Individu'!$Y$9,3,IF('2.1 Data FSVA 2025 &amp; Bobot'!G369&gt;='2.4 Prioritas Individu'!$Y$10,4,IF('2.1 Data FSVA 2025 &amp; Bobot'!G369&gt;='2.4 Prioritas Individu'!$Y$11,5,6))))))</f>
        <v/>
      </c>
      <c r="H369" s="64" t="str">
        <f>IF('2.1 Data FSVA 2025 &amp; Bobot'!I369="","",IF('2.1 Data FSVA 2025 &amp; Bobot'!I369&lt;'2.4 Prioritas Individu'!$Z$7,1,IF('2.1 Data FSVA 2025 &amp; Bobot'!I369&lt;'2.4 Prioritas Individu'!$Z$8,2,IF('2.1 Data FSVA 2025 &amp; Bobot'!I369&lt;'2.4 Prioritas Individu'!$Z$9,3,IF('2.1 Data FSVA 2025 &amp; Bobot'!I369&lt;'2.4 Prioritas Individu'!$Z$10,4,IF('2.1 Data FSVA 2025 &amp; Bobot'!I369&lt;'2.4 Prioritas Individu'!$Z$11,5,6))))))</f>
        <v/>
      </c>
      <c r="I369" s="64" t="str">
        <f>IF('2.1 Data FSVA 2025 &amp; Bobot'!K369="","",IF('2.1 Data FSVA 2025 &amp; Bobot'!K369&lt;'2.4 Prioritas Individu'!AA$7,1,IF('2.1 Data FSVA 2025 &amp; Bobot'!K369&lt;'2.4 Prioritas Individu'!AA$8,2,IF('2.1 Data FSVA 2025 &amp; Bobot'!K369&lt;'2.4 Prioritas Individu'!AA$9,3,IF('2.1 Data FSVA 2025 &amp; Bobot'!K369&lt;'2.4 Prioritas Individu'!AA$10,4,IF('2.1 Data FSVA 2025 &amp; Bobot'!K369&lt;'2.4 Prioritas Individu'!AA$11,5,6))))))</f>
        <v/>
      </c>
      <c r="J369" s="64" t="str">
        <f>IF('2.1 Data FSVA 2025 &amp; Bobot'!M369="","",IF('2.1 Data FSVA 2025 &amp; Bobot'!M369&lt;'2.4 Prioritas Individu'!AB$7,1,IF('2.1 Data FSVA 2025 &amp; Bobot'!M369&lt;'2.4 Prioritas Individu'!AB$8,2,IF('2.1 Data FSVA 2025 &amp; Bobot'!M369&lt;'2.4 Prioritas Individu'!AB$9,3,IF('2.1 Data FSVA 2025 &amp; Bobot'!M369&lt;'2.4 Prioritas Individu'!AB$10,4,IF('2.1 Data FSVA 2025 &amp; Bobot'!M369&lt;'2.4 Prioritas Individu'!AB$11,5,6))))))</f>
        <v/>
      </c>
      <c r="K369" s="64" t="str">
        <f>IF('2.1 Data FSVA 2025 &amp; Bobot'!O369="","",IF('2.1 Data FSVA 2025 &amp; Bobot'!O369&gt;='2.4 Prioritas Individu'!AC$7,1,IF('2.1 Data FSVA 2025 &amp; Bobot'!O369&gt;='2.4 Prioritas Individu'!AC$8,2,IF('2.1 Data FSVA 2025 &amp; Bobot'!O369&gt;='2.4 Prioritas Individu'!AC$9,3,IF('2.1 Data FSVA 2025 &amp; Bobot'!O369&gt;='2.4 Prioritas Individu'!AC$10,4,IF('2.1 Data FSVA 2025 &amp; Bobot'!O369&gt;='2.4 Prioritas Individu'!AC$11,5,6))))))</f>
        <v/>
      </c>
      <c r="L369" s="64" t="str">
        <f>IF('2.1 Data FSVA 2025 &amp; Bobot'!Q369="","",IF('2.1 Data FSVA 2025 &amp; Bobot'!Q369&gt;='2.4 Prioritas Individu'!AD$7,1,IF('2.1 Data FSVA 2025 &amp; Bobot'!Q369&gt;='2.4 Prioritas Individu'!AD$8,2,IF('2.1 Data FSVA 2025 &amp; Bobot'!Q369&gt;='2.4 Prioritas Individu'!AD$9,3,IF('2.1 Data FSVA 2025 &amp; Bobot'!Q369&gt;='2.4 Prioritas Individu'!AD$10,4,IF('2.1 Data FSVA 2025 &amp; Bobot'!Q369&gt;='2.4 Prioritas Individu'!AD$11,5,6))))))</f>
        <v/>
      </c>
      <c r="M369" s="64" t="str">
        <f>IF('2.1 Data FSVA 2025 &amp; Bobot'!S369="","",IF('2.1 Data FSVA 2025 &amp; Bobot'!S369&gt;='2.4 Prioritas Individu'!AE$7,1,IF('2.1 Data FSVA 2025 &amp; Bobot'!S369&gt;='2.4 Prioritas Individu'!AE$8,2,IF('2.1 Data FSVA 2025 &amp; Bobot'!S369&gt;='2.4 Prioritas Individu'!AE$9,3,IF('2.1 Data FSVA 2025 &amp; Bobot'!S369&gt;='2.4 Prioritas Individu'!AE$10,4,IF('2.1 Data FSVA 2025 &amp; Bobot'!S369&gt;='2.4 Prioritas Individu'!AE$11,5,6))))))</f>
        <v/>
      </c>
      <c r="N369" s="64" t="str">
        <f>IF('2.1 Data FSVA 2025 &amp; Bobot'!U369="","",IF('2.1 Data FSVA 2025 &amp; Bobot'!U369&lt;'2.4 Prioritas Individu'!AF$7,1,IF('2.1 Data FSVA 2025 &amp; Bobot'!U369&lt;'2.4 Prioritas Individu'!AF$8,2,IF('2.1 Data FSVA 2025 &amp; Bobot'!U369&lt;'2.4 Prioritas Individu'!AF$9,3,IF('2.1 Data FSVA 2025 &amp; Bobot'!U369&lt;'2.4 Prioritas Individu'!AF$10,4,IF('2.1 Data FSVA 2025 &amp; Bobot'!U369&lt;'2.4 Prioritas Individu'!AF$11,5,6))))))</f>
        <v/>
      </c>
      <c r="O369" s="64" t="str">
        <f>IF('2.1 Data FSVA 2025 &amp; Bobot'!W369="","",IF('2.1 Data FSVA 2025 &amp; Bobot'!W369&gt;='2.4 Prioritas Individu'!AG$7,1,IF('2.1 Data FSVA 2025 &amp; Bobot'!W369&gt;='2.4 Prioritas Individu'!AG$8,2,IF('2.1 Data FSVA 2025 &amp; Bobot'!W369&gt;='2.4 Prioritas Individu'!AG$9,3,IF('2.1 Data FSVA 2025 &amp; Bobot'!W369&gt;='2.4 Prioritas Individu'!AG$10,4,IF('2.1 Data FSVA 2025 &amp; Bobot'!W369&gt;='2.4 Prioritas Individu'!AG$11,5,6))))))</f>
        <v/>
      </c>
      <c r="P369" s="64" t="str">
        <f>IF('2.1 Data FSVA 2025 &amp; Bobot'!Y369="","",IF('2.1 Data FSVA 2025 &amp; Bobot'!Y369&lt;'2.4 Prioritas Individu'!AH$7,1,IF('2.1 Data FSVA 2025 &amp; Bobot'!Y369&lt;'2.4 Prioritas Individu'!AH$8,2,IF('2.1 Data FSVA 2025 &amp; Bobot'!Y369&lt;'2.4 Prioritas Individu'!AH$9,3,IF('2.1 Data FSVA 2025 &amp; Bobot'!Y369&lt;'2.4 Prioritas Individu'!AH$10,4,IF('2.1 Data FSVA 2025 &amp; Bobot'!Y369&lt;'2.4 Prioritas Individu'!AH$11,5,6))))))</f>
        <v/>
      </c>
      <c r="Q369" s="64" t="str">
        <f>IF('2.1 Data FSVA 2025 &amp; Bobot'!AA369="","",IF('2.1 Data FSVA 2025 &amp; Bobot'!AA369&lt;'2.4 Prioritas Individu'!AI$7,1,IF('2.1 Data FSVA 2025 &amp; Bobot'!AA369&lt;'2.4 Prioritas Individu'!AI$8,2,IF('2.1 Data FSVA 2025 &amp; Bobot'!AA369&lt;'2.4 Prioritas Individu'!AI$9,3,IF('2.1 Data FSVA 2025 &amp; Bobot'!AA369&lt;'2.4 Prioritas Individu'!AI$10,4,IF('2.1 Data FSVA 2025 &amp; Bobot'!AA369&lt;'2.4 Prioritas Individu'!AI$11,5,6))))))</f>
        <v/>
      </c>
      <c r="R369" s="64" t="str">
        <f>IF('2.1 Data FSVA 2025 &amp; Bobot'!AC369="","",IF('2.1 Data FSVA 2025 &amp; Bobot'!AC369&gt;='2.4 Prioritas Individu'!AJ$7,1,IF('2.1 Data FSVA 2025 &amp; Bobot'!AC369&gt;='2.4 Prioritas Individu'!AJ$8,2,IF('2.1 Data FSVA 2025 &amp; Bobot'!AC369&gt;='2.4 Prioritas Individu'!AJ$9,3,4))))</f>
        <v/>
      </c>
      <c r="S369" s="4" t="str">
        <f>'2.3 Indeks &amp; Cut off Komposit'!U373</f>
        <v>-</v>
      </c>
      <c r="T369" s="1" t="str">
        <f t="shared" si="10"/>
        <v>-</v>
      </c>
      <c r="U369" s="64" t="str">
        <f t="shared" si="11"/>
        <v>-</v>
      </c>
    </row>
    <row r="370" spans="1:21" x14ac:dyDescent="0.3">
      <c r="A370" s="1" t="str">
        <f>IF('2.1 Data FSVA 2025 &amp; Bobot'!A370="","",'2.1 Data FSVA 2025 &amp; Bobot'!A370)</f>
        <v/>
      </c>
      <c r="B370" s="2" t="str">
        <f>IF('2.1 Data FSVA 2025 &amp; Bobot'!B370="","",'2.1 Data FSVA 2025 &amp; Bobot'!B370)</f>
        <v/>
      </c>
      <c r="C370" s="1" t="str">
        <f>IF('2.1 Data FSVA 2025 &amp; Bobot'!C370="","",'2.1 Data FSVA 2025 &amp; Bobot'!C370)</f>
        <v/>
      </c>
      <c r="D370" s="1" t="str">
        <f>IF('2.1 Data FSVA 2025 &amp; Bobot'!D370="","",'2.1 Data FSVA 2025 &amp; Bobot'!D370)</f>
        <v/>
      </c>
      <c r="E370" s="1" t="str">
        <f>IF('2.1 Data FSVA 2025 &amp; Bobot'!E370="","",'2.1 Data FSVA 2025 &amp; Bobot'!E370)</f>
        <v/>
      </c>
      <c r="F370" s="2" t="str">
        <f>IF('2.1 Data FSVA 2025 &amp; Bobot'!F370="","",'2.1 Data FSVA 2025 &amp; Bobot'!F370)</f>
        <v/>
      </c>
      <c r="G370" s="64" t="str">
        <f>IF('2.1 Data FSVA 2025 &amp; Bobot'!G370="","",IF('2.1 Data FSVA 2025 &amp; Bobot'!G370&gt;='2.4 Prioritas Individu'!$Y$7,1,IF('2.1 Data FSVA 2025 &amp; Bobot'!G370&gt;='2.4 Prioritas Individu'!$Y$8,2,IF('2.1 Data FSVA 2025 &amp; Bobot'!G370&gt;='2.4 Prioritas Individu'!$Y$9,3,IF('2.1 Data FSVA 2025 &amp; Bobot'!G370&gt;='2.4 Prioritas Individu'!$Y$10,4,IF('2.1 Data FSVA 2025 &amp; Bobot'!G370&gt;='2.4 Prioritas Individu'!$Y$11,5,6))))))</f>
        <v/>
      </c>
      <c r="H370" s="64" t="str">
        <f>IF('2.1 Data FSVA 2025 &amp; Bobot'!I370="","",IF('2.1 Data FSVA 2025 &amp; Bobot'!I370&lt;'2.4 Prioritas Individu'!$Z$7,1,IF('2.1 Data FSVA 2025 &amp; Bobot'!I370&lt;'2.4 Prioritas Individu'!$Z$8,2,IF('2.1 Data FSVA 2025 &amp; Bobot'!I370&lt;'2.4 Prioritas Individu'!$Z$9,3,IF('2.1 Data FSVA 2025 &amp; Bobot'!I370&lt;'2.4 Prioritas Individu'!$Z$10,4,IF('2.1 Data FSVA 2025 &amp; Bobot'!I370&lt;'2.4 Prioritas Individu'!$Z$11,5,6))))))</f>
        <v/>
      </c>
      <c r="I370" s="64" t="str">
        <f>IF('2.1 Data FSVA 2025 &amp; Bobot'!K370="","",IF('2.1 Data FSVA 2025 &amp; Bobot'!K370&lt;'2.4 Prioritas Individu'!AA$7,1,IF('2.1 Data FSVA 2025 &amp; Bobot'!K370&lt;'2.4 Prioritas Individu'!AA$8,2,IF('2.1 Data FSVA 2025 &amp; Bobot'!K370&lt;'2.4 Prioritas Individu'!AA$9,3,IF('2.1 Data FSVA 2025 &amp; Bobot'!K370&lt;'2.4 Prioritas Individu'!AA$10,4,IF('2.1 Data FSVA 2025 &amp; Bobot'!K370&lt;'2.4 Prioritas Individu'!AA$11,5,6))))))</f>
        <v/>
      </c>
      <c r="J370" s="64" t="str">
        <f>IF('2.1 Data FSVA 2025 &amp; Bobot'!M370="","",IF('2.1 Data FSVA 2025 &amp; Bobot'!M370&lt;'2.4 Prioritas Individu'!AB$7,1,IF('2.1 Data FSVA 2025 &amp; Bobot'!M370&lt;'2.4 Prioritas Individu'!AB$8,2,IF('2.1 Data FSVA 2025 &amp; Bobot'!M370&lt;'2.4 Prioritas Individu'!AB$9,3,IF('2.1 Data FSVA 2025 &amp; Bobot'!M370&lt;'2.4 Prioritas Individu'!AB$10,4,IF('2.1 Data FSVA 2025 &amp; Bobot'!M370&lt;'2.4 Prioritas Individu'!AB$11,5,6))))))</f>
        <v/>
      </c>
      <c r="K370" s="64" t="str">
        <f>IF('2.1 Data FSVA 2025 &amp; Bobot'!O370="","",IF('2.1 Data FSVA 2025 &amp; Bobot'!O370&gt;='2.4 Prioritas Individu'!AC$7,1,IF('2.1 Data FSVA 2025 &amp; Bobot'!O370&gt;='2.4 Prioritas Individu'!AC$8,2,IF('2.1 Data FSVA 2025 &amp; Bobot'!O370&gt;='2.4 Prioritas Individu'!AC$9,3,IF('2.1 Data FSVA 2025 &amp; Bobot'!O370&gt;='2.4 Prioritas Individu'!AC$10,4,IF('2.1 Data FSVA 2025 &amp; Bobot'!O370&gt;='2.4 Prioritas Individu'!AC$11,5,6))))))</f>
        <v/>
      </c>
      <c r="L370" s="64" t="str">
        <f>IF('2.1 Data FSVA 2025 &amp; Bobot'!Q370="","",IF('2.1 Data FSVA 2025 &amp; Bobot'!Q370&gt;='2.4 Prioritas Individu'!AD$7,1,IF('2.1 Data FSVA 2025 &amp; Bobot'!Q370&gt;='2.4 Prioritas Individu'!AD$8,2,IF('2.1 Data FSVA 2025 &amp; Bobot'!Q370&gt;='2.4 Prioritas Individu'!AD$9,3,IF('2.1 Data FSVA 2025 &amp; Bobot'!Q370&gt;='2.4 Prioritas Individu'!AD$10,4,IF('2.1 Data FSVA 2025 &amp; Bobot'!Q370&gt;='2.4 Prioritas Individu'!AD$11,5,6))))))</f>
        <v/>
      </c>
      <c r="M370" s="64" t="str">
        <f>IF('2.1 Data FSVA 2025 &amp; Bobot'!S370="","",IF('2.1 Data FSVA 2025 &amp; Bobot'!S370&gt;='2.4 Prioritas Individu'!AE$7,1,IF('2.1 Data FSVA 2025 &amp; Bobot'!S370&gt;='2.4 Prioritas Individu'!AE$8,2,IF('2.1 Data FSVA 2025 &amp; Bobot'!S370&gt;='2.4 Prioritas Individu'!AE$9,3,IF('2.1 Data FSVA 2025 &amp; Bobot'!S370&gt;='2.4 Prioritas Individu'!AE$10,4,IF('2.1 Data FSVA 2025 &amp; Bobot'!S370&gt;='2.4 Prioritas Individu'!AE$11,5,6))))))</f>
        <v/>
      </c>
      <c r="N370" s="64" t="str">
        <f>IF('2.1 Data FSVA 2025 &amp; Bobot'!U370="","",IF('2.1 Data FSVA 2025 &amp; Bobot'!U370&lt;'2.4 Prioritas Individu'!AF$7,1,IF('2.1 Data FSVA 2025 &amp; Bobot'!U370&lt;'2.4 Prioritas Individu'!AF$8,2,IF('2.1 Data FSVA 2025 &amp; Bobot'!U370&lt;'2.4 Prioritas Individu'!AF$9,3,IF('2.1 Data FSVA 2025 &amp; Bobot'!U370&lt;'2.4 Prioritas Individu'!AF$10,4,IF('2.1 Data FSVA 2025 &amp; Bobot'!U370&lt;'2.4 Prioritas Individu'!AF$11,5,6))))))</f>
        <v/>
      </c>
      <c r="O370" s="64" t="str">
        <f>IF('2.1 Data FSVA 2025 &amp; Bobot'!W370="","",IF('2.1 Data FSVA 2025 &amp; Bobot'!W370&gt;='2.4 Prioritas Individu'!AG$7,1,IF('2.1 Data FSVA 2025 &amp; Bobot'!W370&gt;='2.4 Prioritas Individu'!AG$8,2,IF('2.1 Data FSVA 2025 &amp; Bobot'!W370&gt;='2.4 Prioritas Individu'!AG$9,3,IF('2.1 Data FSVA 2025 &amp; Bobot'!W370&gt;='2.4 Prioritas Individu'!AG$10,4,IF('2.1 Data FSVA 2025 &amp; Bobot'!W370&gt;='2.4 Prioritas Individu'!AG$11,5,6))))))</f>
        <v/>
      </c>
      <c r="P370" s="64" t="str">
        <f>IF('2.1 Data FSVA 2025 &amp; Bobot'!Y370="","",IF('2.1 Data FSVA 2025 &amp; Bobot'!Y370&lt;'2.4 Prioritas Individu'!AH$7,1,IF('2.1 Data FSVA 2025 &amp; Bobot'!Y370&lt;'2.4 Prioritas Individu'!AH$8,2,IF('2.1 Data FSVA 2025 &amp; Bobot'!Y370&lt;'2.4 Prioritas Individu'!AH$9,3,IF('2.1 Data FSVA 2025 &amp; Bobot'!Y370&lt;'2.4 Prioritas Individu'!AH$10,4,IF('2.1 Data FSVA 2025 &amp; Bobot'!Y370&lt;'2.4 Prioritas Individu'!AH$11,5,6))))))</f>
        <v/>
      </c>
      <c r="Q370" s="64" t="str">
        <f>IF('2.1 Data FSVA 2025 &amp; Bobot'!AA370="","",IF('2.1 Data FSVA 2025 &amp; Bobot'!AA370&lt;'2.4 Prioritas Individu'!AI$7,1,IF('2.1 Data FSVA 2025 &amp; Bobot'!AA370&lt;'2.4 Prioritas Individu'!AI$8,2,IF('2.1 Data FSVA 2025 &amp; Bobot'!AA370&lt;'2.4 Prioritas Individu'!AI$9,3,IF('2.1 Data FSVA 2025 &amp; Bobot'!AA370&lt;'2.4 Prioritas Individu'!AI$10,4,IF('2.1 Data FSVA 2025 &amp; Bobot'!AA370&lt;'2.4 Prioritas Individu'!AI$11,5,6))))))</f>
        <v/>
      </c>
      <c r="R370" s="64" t="str">
        <f>IF('2.1 Data FSVA 2025 &amp; Bobot'!AC370="","",IF('2.1 Data FSVA 2025 &amp; Bobot'!AC370&gt;='2.4 Prioritas Individu'!AJ$7,1,IF('2.1 Data FSVA 2025 &amp; Bobot'!AC370&gt;='2.4 Prioritas Individu'!AJ$8,2,IF('2.1 Data FSVA 2025 &amp; Bobot'!AC370&gt;='2.4 Prioritas Individu'!AJ$9,3,4))))</f>
        <v/>
      </c>
      <c r="S370" s="4" t="str">
        <f>'2.3 Indeks &amp; Cut off Komposit'!U374</f>
        <v>-</v>
      </c>
      <c r="T370" s="1" t="str">
        <f t="shared" si="10"/>
        <v>-</v>
      </c>
      <c r="U370" s="64" t="str">
        <f t="shared" si="11"/>
        <v>-</v>
      </c>
    </row>
    <row r="371" spans="1:21" x14ac:dyDescent="0.3">
      <c r="A371" s="1" t="str">
        <f>IF('2.1 Data FSVA 2025 &amp; Bobot'!A371="","",'2.1 Data FSVA 2025 &amp; Bobot'!A371)</f>
        <v/>
      </c>
      <c r="B371" s="2" t="str">
        <f>IF('2.1 Data FSVA 2025 &amp; Bobot'!B371="","",'2.1 Data FSVA 2025 &amp; Bobot'!B371)</f>
        <v/>
      </c>
      <c r="C371" s="1" t="str">
        <f>IF('2.1 Data FSVA 2025 &amp; Bobot'!C371="","",'2.1 Data FSVA 2025 &amp; Bobot'!C371)</f>
        <v/>
      </c>
      <c r="D371" s="1" t="str">
        <f>IF('2.1 Data FSVA 2025 &amp; Bobot'!D371="","",'2.1 Data FSVA 2025 &amp; Bobot'!D371)</f>
        <v/>
      </c>
      <c r="E371" s="1" t="str">
        <f>IF('2.1 Data FSVA 2025 &amp; Bobot'!E371="","",'2.1 Data FSVA 2025 &amp; Bobot'!E371)</f>
        <v/>
      </c>
      <c r="F371" s="2" t="str">
        <f>IF('2.1 Data FSVA 2025 &amp; Bobot'!F371="","",'2.1 Data FSVA 2025 &amp; Bobot'!F371)</f>
        <v/>
      </c>
      <c r="G371" s="64" t="str">
        <f>IF('2.1 Data FSVA 2025 &amp; Bobot'!G371="","",IF('2.1 Data FSVA 2025 &amp; Bobot'!G371&gt;='2.4 Prioritas Individu'!$Y$7,1,IF('2.1 Data FSVA 2025 &amp; Bobot'!G371&gt;='2.4 Prioritas Individu'!$Y$8,2,IF('2.1 Data FSVA 2025 &amp; Bobot'!G371&gt;='2.4 Prioritas Individu'!$Y$9,3,IF('2.1 Data FSVA 2025 &amp; Bobot'!G371&gt;='2.4 Prioritas Individu'!$Y$10,4,IF('2.1 Data FSVA 2025 &amp; Bobot'!G371&gt;='2.4 Prioritas Individu'!$Y$11,5,6))))))</f>
        <v/>
      </c>
      <c r="H371" s="64" t="str">
        <f>IF('2.1 Data FSVA 2025 &amp; Bobot'!I371="","",IF('2.1 Data FSVA 2025 &amp; Bobot'!I371&lt;'2.4 Prioritas Individu'!$Z$7,1,IF('2.1 Data FSVA 2025 &amp; Bobot'!I371&lt;'2.4 Prioritas Individu'!$Z$8,2,IF('2.1 Data FSVA 2025 &amp; Bobot'!I371&lt;'2.4 Prioritas Individu'!$Z$9,3,IF('2.1 Data FSVA 2025 &amp; Bobot'!I371&lt;'2.4 Prioritas Individu'!$Z$10,4,IF('2.1 Data FSVA 2025 &amp; Bobot'!I371&lt;'2.4 Prioritas Individu'!$Z$11,5,6))))))</f>
        <v/>
      </c>
      <c r="I371" s="64" t="str">
        <f>IF('2.1 Data FSVA 2025 &amp; Bobot'!K371="","",IF('2.1 Data FSVA 2025 &amp; Bobot'!K371&lt;'2.4 Prioritas Individu'!AA$7,1,IF('2.1 Data FSVA 2025 &amp; Bobot'!K371&lt;'2.4 Prioritas Individu'!AA$8,2,IF('2.1 Data FSVA 2025 &amp; Bobot'!K371&lt;'2.4 Prioritas Individu'!AA$9,3,IF('2.1 Data FSVA 2025 &amp; Bobot'!K371&lt;'2.4 Prioritas Individu'!AA$10,4,IF('2.1 Data FSVA 2025 &amp; Bobot'!K371&lt;'2.4 Prioritas Individu'!AA$11,5,6))))))</f>
        <v/>
      </c>
      <c r="J371" s="64" t="str">
        <f>IF('2.1 Data FSVA 2025 &amp; Bobot'!M371="","",IF('2.1 Data FSVA 2025 &amp; Bobot'!M371&lt;'2.4 Prioritas Individu'!AB$7,1,IF('2.1 Data FSVA 2025 &amp; Bobot'!M371&lt;'2.4 Prioritas Individu'!AB$8,2,IF('2.1 Data FSVA 2025 &amp; Bobot'!M371&lt;'2.4 Prioritas Individu'!AB$9,3,IF('2.1 Data FSVA 2025 &amp; Bobot'!M371&lt;'2.4 Prioritas Individu'!AB$10,4,IF('2.1 Data FSVA 2025 &amp; Bobot'!M371&lt;'2.4 Prioritas Individu'!AB$11,5,6))))))</f>
        <v/>
      </c>
      <c r="K371" s="64" t="str">
        <f>IF('2.1 Data FSVA 2025 &amp; Bobot'!O371="","",IF('2.1 Data FSVA 2025 &amp; Bobot'!O371&gt;='2.4 Prioritas Individu'!AC$7,1,IF('2.1 Data FSVA 2025 &amp; Bobot'!O371&gt;='2.4 Prioritas Individu'!AC$8,2,IF('2.1 Data FSVA 2025 &amp; Bobot'!O371&gt;='2.4 Prioritas Individu'!AC$9,3,IF('2.1 Data FSVA 2025 &amp; Bobot'!O371&gt;='2.4 Prioritas Individu'!AC$10,4,IF('2.1 Data FSVA 2025 &amp; Bobot'!O371&gt;='2.4 Prioritas Individu'!AC$11,5,6))))))</f>
        <v/>
      </c>
      <c r="L371" s="64" t="str">
        <f>IF('2.1 Data FSVA 2025 &amp; Bobot'!Q371="","",IF('2.1 Data FSVA 2025 &amp; Bobot'!Q371&gt;='2.4 Prioritas Individu'!AD$7,1,IF('2.1 Data FSVA 2025 &amp; Bobot'!Q371&gt;='2.4 Prioritas Individu'!AD$8,2,IF('2.1 Data FSVA 2025 &amp; Bobot'!Q371&gt;='2.4 Prioritas Individu'!AD$9,3,IF('2.1 Data FSVA 2025 &amp; Bobot'!Q371&gt;='2.4 Prioritas Individu'!AD$10,4,IF('2.1 Data FSVA 2025 &amp; Bobot'!Q371&gt;='2.4 Prioritas Individu'!AD$11,5,6))))))</f>
        <v/>
      </c>
      <c r="M371" s="64" t="str">
        <f>IF('2.1 Data FSVA 2025 &amp; Bobot'!S371="","",IF('2.1 Data FSVA 2025 &amp; Bobot'!S371&gt;='2.4 Prioritas Individu'!AE$7,1,IF('2.1 Data FSVA 2025 &amp; Bobot'!S371&gt;='2.4 Prioritas Individu'!AE$8,2,IF('2.1 Data FSVA 2025 &amp; Bobot'!S371&gt;='2.4 Prioritas Individu'!AE$9,3,IF('2.1 Data FSVA 2025 &amp; Bobot'!S371&gt;='2.4 Prioritas Individu'!AE$10,4,IF('2.1 Data FSVA 2025 &amp; Bobot'!S371&gt;='2.4 Prioritas Individu'!AE$11,5,6))))))</f>
        <v/>
      </c>
      <c r="N371" s="64" t="str">
        <f>IF('2.1 Data FSVA 2025 &amp; Bobot'!U371="","",IF('2.1 Data FSVA 2025 &amp; Bobot'!U371&lt;'2.4 Prioritas Individu'!AF$7,1,IF('2.1 Data FSVA 2025 &amp; Bobot'!U371&lt;'2.4 Prioritas Individu'!AF$8,2,IF('2.1 Data FSVA 2025 &amp; Bobot'!U371&lt;'2.4 Prioritas Individu'!AF$9,3,IF('2.1 Data FSVA 2025 &amp; Bobot'!U371&lt;'2.4 Prioritas Individu'!AF$10,4,IF('2.1 Data FSVA 2025 &amp; Bobot'!U371&lt;'2.4 Prioritas Individu'!AF$11,5,6))))))</f>
        <v/>
      </c>
      <c r="O371" s="64" t="str">
        <f>IF('2.1 Data FSVA 2025 &amp; Bobot'!W371="","",IF('2.1 Data FSVA 2025 &amp; Bobot'!W371&gt;='2.4 Prioritas Individu'!AG$7,1,IF('2.1 Data FSVA 2025 &amp; Bobot'!W371&gt;='2.4 Prioritas Individu'!AG$8,2,IF('2.1 Data FSVA 2025 &amp; Bobot'!W371&gt;='2.4 Prioritas Individu'!AG$9,3,IF('2.1 Data FSVA 2025 &amp; Bobot'!W371&gt;='2.4 Prioritas Individu'!AG$10,4,IF('2.1 Data FSVA 2025 &amp; Bobot'!W371&gt;='2.4 Prioritas Individu'!AG$11,5,6))))))</f>
        <v/>
      </c>
      <c r="P371" s="64" t="str">
        <f>IF('2.1 Data FSVA 2025 &amp; Bobot'!Y371="","",IF('2.1 Data FSVA 2025 &amp; Bobot'!Y371&lt;'2.4 Prioritas Individu'!AH$7,1,IF('2.1 Data FSVA 2025 &amp; Bobot'!Y371&lt;'2.4 Prioritas Individu'!AH$8,2,IF('2.1 Data FSVA 2025 &amp; Bobot'!Y371&lt;'2.4 Prioritas Individu'!AH$9,3,IF('2.1 Data FSVA 2025 &amp; Bobot'!Y371&lt;'2.4 Prioritas Individu'!AH$10,4,IF('2.1 Data FSVA 2025 &amp; Bobot'!Y371&lt;'2.4 Prioritas Individu'!AH$11,5,6))))))</f>
        <v/>
      </c>
      <c r="Q371" s="64" t="str">
        <f>IF('2.1 Data FSVA 2025 &amp; Bobot'!AA371="","",IF('2.1 Data FSVA 2025 &amp; Bobot'!AA371&lt;'2.4 Prioritas Individu'!AI$7,1,IF('2.1 Data FSVA 2025 &amp; Bobot'!AA371&lt;'2.4 Prioritas Individu'!AI$8,2,IF('2.1 Data FSVA 2025 &amp; Bobot'!AA371&lt;'2.4 Prioritas Individu'!AI$9,3,IF('2.1 Data FSVA 2025 &amp; Bobot'!AA371&lt;'2.4 Prioritas Individu'!AI$10,4,IF('2.1 Data FSVA 2025 &amp; Bobot'!AA371&lt;'2.4 Prioritas Individu'!AI$11,5,6))))))</f>
        <v/>
      </c>
      <c r="R371" s="64" t="str">
        <f>IF('2.1 Data FSVA 2025 &amp; Bobot'!AC371="","",IF('2.1 Data FSVA 2025 &amp; Bobot'!AC371&gt;='2.4 Prioritas Individu'!AJ$7,1,IF('2.1 Data FSVA 2025 &amp; Bobot'!AC371&gt;='2.4 Prioritas Individu'!AJ$8,2,IF('2.1 Data FSVA 2025 &amp; Bobot'!AC371&gt;='2.4 Prioritas Individu'!AJ$9,3,4))))</f>
        <v/>
      </c>
      <c r="S371" s="4" t="str">
        <f>'2.3 Indeks &amp; Cut off Komposit'!U375</f>
        <v>-</v>
      </c>
      <c r="T371" s="1" t="str">
        <f t="shared" si="10"/>
        <v>-</v>
      </c>
      <c r="U371" s="64" t="str">
        <f t="shared" si="11"/>
        <v>-</v>
      </c>
    </row>
    <row r="372" spans="1:21" x14ac:dyDescent="0.3">
      <c r="A372" s="1" t="str">
        <f>IF('2.1 Data FSVA 2025 &amp; Bobot'!A372="","",'2.1 Data FSVA 2025 &amp; Bobot'!A372)</f>
        <v/>
      </c>
      <c r="B372" s="2" t="str">
        <f>IF('2.1 Data FSVA 2025 &amp; Bobot'!B372="","",'2.1 Data FSVA 2025 &amp; Bobot'!B372)</f>
        <v/>
      </c>
      <c r="C372" s="1" t="str">
        <f>IF('2.1 Data FSVA 2025 &amp; Bobot'!C372="","",'2.1 Data FSVA 2025 &amp; Bobot'!C372)</f>
        <v/>
      </c>
      <c r="D372" s="1" t="str">
        <f>IF('2.1 Data FSVA 2025 &amp; Bobot'!D372="","",'2.1 Data FSVA 2025 &amp; Bobot'!D372)</f>
        <v/>
      </c>
      <c r="E372" s="1" t="str">
        <f>IF('2.1 Data FSVA 2025 &amp; Bobot'!E372="","",'2.1 Data FSVA 2025 &amp; Bobot'!E372)</f>
        <v/>
      </c>
      <c r="F372" s="2" t="str">
        <f>IF('2.1 Data FSVA 2025 &amp; Bobot'!F372="","",'2.1 Data FSVA 2025 &amp; Bobot'!F372)</f>
        <v/>
      </c>
      <c r="G372" s="64" t="str">
        <f>IF('2.1 Data FSVA 2025 &amp; Bobot'!G372="","",IF('2.1 Data FSVA 2025 &amp; Bobot'!G372&gt;='2.4 Prioritas Individu'!$Y$7,1,IF('2.1 Data FSVA 2025 &amp; Bobot'!G372&gt;='2.4 Prioritas Individu'!$Y$8,2,IF('2.1 Data FSVA 2025 &amp; Bobot'!G372&gt;='2.4 Prioritas Individu'!$Y$9,3,IF('2.1 Data FSVA 2025 &amp; Bobot'!G372&gt;='2.4 Prioritas Individu'!$Y$10,4,IF('2.1 Data FSVA 2025 &amp; Bobot'!G372&gt;='2.4 Prioritas Individu'!$Y$11,5,6))))))</f>
        <v/>
      </c>
      <c r="H372" s="64" t="str">
        <f>IF('2.1 Data FSVA 2025 &amp; Bobot'!I372="","",IF('2.1 Data FSVA 2025 &amp; Bobot'!I372&lt;'2.4 Prioritas Individu'!$Z$7,1,IF('2.1 Data FSVA 2025 &amp; Bobot'!I372&lt;'2.4 Prioritas Individu'!$Z$8,2,IF('2.1 Data FSVA 2025 &amp; Bobot'!I372&lt;'2.4 Prioritas Individu'!$Z$9,3,IF('2.1 Data FSVA 2025 &amp; Bobot'!I372&lt;'2.4 Prioritas Individu'!$Z$10,4,IF('2.1 Data FSVA 2025 &amp; Bobot'!I372&lt;'2.4 Prioritas Individu'!$Z$11,5,6))))))</f>
        <v/>
      </c>
      <c r="I372" s="64" t="str">
        <f>IF('2.1 Data FSVA 2025 &amp; Bobot'!K372="","",IF('2.1 Data FSVA 2025 &amp; Bobot'!K372&lt;'2.4 Prioritas Individu'!AA$7,1,IF('2.1 Data FSVA 2025 &amp; Bobot'!K372&lt;'2.4 Prioritas Individu'!AA$8,2,IF('2.1 Data FSVA 2025 &amp; Bobot'!K372&lt;'2.4 Prioritas Individu'!AA$9,3,IF('2.1 Data FSVA 2025 &amp; Bobot'!K372&lt;'2.4 Prioritas Individu'!AA$10,4,IF('2.1 Data FSVA 2025 &amp; Bobot'!K372&lt;'2.4 Prioritas Individu'!AA$11,5,6))))))</f>
        <v/>
      </c>
      <c r="J372" s="64" t="str">
        <f>IF('2.1 Data FSVA 2025 &amp; Bobot'!M372="","",IF('2.1 Data FSVA 2025 &amp; Bobot'!M372&lt;'2.4 Prioritas Individu'!AB$7,1,IF('2.1 Data FSVA 2025 &amp; Bobot'!M372&lt;'2.4 Prioritas Individu'!AB$8,2,IF('2.1 Data FSVA 2025 &amp; Bobot'!M372&lt;'2.4 Prioritas Individu'!AB$9,3,IF('2.1 Data FSVA 2025 &amp; Bobot'!M372&lt;'2.4 Prioritas Individu'!AB$10,4,IF('2.1 Data FSVA 2025 &amp; Bobot'!M372&lt;'2.4 Prioritas Individu'!AB$11,5,6))))))</f>
        <v/>
      </c>
      <c r="K372" s="64" t="str">
        <f>IF('2.1 Data FSVA 2025 &amp; Bobot'!O372="","",IF('2.1 Data FSVA 2025 &amp; Bobot'!O372&gt;='2.4 Prioritas Individu'!AC$7,1,IF('2.1 Data FSVA 2025 &amp; Bobot'!O372&gt;='2.4 Prioritas Individu'!AC$8,2,IF('2.1 Data FSVA 2025 &amp; Bobot'!O372&gt;='2.4 Prioritas Individu'!AC$9,3,IF('2.1 Data FSVA 2025 &amp; Bobot'!O372&gt;='2.4 Prioritas Individu'!AC$10,4,IF('2.1 Data FSVA 2025 &amp; Bobot'!O372&gt;='2.4 Prioritas Individu'!AC$11,5,6))))))</f>
        <v/>
      </c>
      <c r="L372" s="64" t="str">
        <f>IF('2.1 Data FSVA 2025 &amp; Bobot'!Q372="","",IF('2.1 Data FSVA 2025 &amp; Bobot'!Q372&gt;='2.4 Prioritas Individu'!AD$7,1,IF('2.1 Data FSVA 2025 &amp; Bobot'!Q372&gt;='2.4 Prioritas Individu'!AD$8,2,IF('2.1 Data FSVA 2025 &amp; Bobot'!Q372&gt;='2.4 Prioritas Individu'!AD$9,3,IF('2.1 Data FSVA 2025 &amp; Bobot'!Q372&gt;='2.4 Prioritas Individu'!AD$10,4,IF('2.1 Data FSVA 2025 &amp; Bobot'!Q372&gt;='2.4 Prioritas Individu'!AD$11,5,6))))))</f>
        <v/>
      </c>
      <c r="M372" s="64" t="str">
        <f>IF('2.1 Data FSVA 2025 &amp; Bobot'!S372="","",IF('2.1 Data FSVA 2025 &amp; Bobot'!S372&gt;='2.4 Prioritas Individu'!AE$7,1,IF('2.1 Data FSVA 2025 &amp; Bobot'!S372&gt;='2.4 Prioritas Individu'!AE$8,2,IF('2.1 Data FSVA 2025 &amp; Bobot'!S372&gt;='2.4 Prioritas Individu'!AE$9,3,IF('2.1 Data FSVA 2025 &amp; Bobot'!S372&gt;='2.4 Prioritas Individu'!AE$10,4,IF('2.1 Data FSVA 2025 &amp; Bobot'!S372&gt;='2.4 Prioritas Individu'!AE$11,5,6))))))</f>
        <v/>
      </c>
      <c r="N372" s="64" t="str">
        <f>IF('2.1 Data FSVA 2025 &amp; Bobot'!U372="","",IF('2.1 Data FSVA 2025 &amp; Bobot'!U372&lt;'2.4 Prioritas Individu'!AF$7,1,IF('2.1 Data FSVA 2025 &amp; Bobot'!U372&lt;'2.4 Prioritas Individu'!AF$8,2,IF('2.1 Data FSVA 2025 &amp; Bobot'!U372&lt;'2.4 Prioritas Individu'!AF$9,3,IF('2.1 Data FSVA 2025 &amp; Bobot'!U372&lt;'2.4 Prioritas Individu'!AF$10,4,IF('2.1 Data FSVA 2025 &amp; Bobot'!U372&lt;'2.4 Prioritas Individu'!AF$11,5,6))))))</f>
        <v/>
      </c>
      <c r="O372" s="64" t="str">
        <f>IF('2.1 Data FSVA 2025 &amp; Bobot'!W372="","",IF('2.1 Data FSVA 2025 &amp; Bobot'!W372&gt;='2.4 Prioritas Individu'!AG$7,1,IF('2.1 Data FSVA 2025 &amp; Bobot'!W372&gt;='2.4 Prioritas Individu'!AG$8,2,IF('2.1 Data FSVA 2025 &amp; Bobot'!W372&gt;='2.4 Prioritas Individu'!AG$9,3,IF('2.1 Data FSVA 2025 &amp; Bobot'!W372&gt;='2.4 Prioritas Individu'!AG$10,4,IF('2.1 Data FSVA 2025 &amp; Bobot'!W372&gt;='2.4 Prioritas Individu'!AG$11,5,6))))))</f>
        <v/>
      </c>
      <c r="P372" s="64" t="str">
        <f>IF('2.1 Data FSVA 2025 &amp; Bobot'!Y372="","",IF('2.1 Data FSVA 2025 &amp; Bobot'!Y372&lt;'2.4 Prioritas Individu'!AH$7,1,IF('2.1 Data FSVA 2025 &amp; Bobot'!Y372&lt;'2.4 Prioritas Individu'!AH$8,2,IF('2.1 Data FSVA 2025 &amp; Bobot'!Y372&lt;'2.4 Prioritas Individu'!AH$9,3,IF('2.1 Data FSVA 2025 &amp; Bobot'!Y372&lt;'2.4 Prioritas Individu'!AH$10,4,IF('2.1 Data FSVA 2025 &amp; Bobot'!Y372&lt;'2.4 Prioritas Individu'!AH$11,5,6))))))</f>
        <v/>
      </c>
      <c r="Q372" s="64" t="str">
        <f>IF('2.1 Data FSVA 2025 &amp; Bobot'!AA372="","",IF('2.1 Data FSVA 2025 &amp; Bobot'!AA372&lt;'2.4 Prioritas Individu'!AI$7,1,IF('2.1 Data FSVA 2025 &amp; Bobot'!AA372&lt;'2.4 Prioritas Individu'!AI$8,2,IF('2.1 Data FSVA 2025 &amp; Bobot'!AA372&lt;'2.4 Prioritas Individu'!AI$9,3,IF('2.1 Data FSVA 2025 &amp; Bobot'!AA372&lt;'2.4 Prioritas Individu'!AI$10,4,IF('2.1 Data FSVA 2025 &amp; Bobot'!AA372&lt;'2.4 Prioritas Individu'!AI$11,5,6))))))</f>
        <v/>
      </c>
      <c r="R372" s="64" t="str">
        <f>IF('2.1 Data FSVA 2025 &amp; Bobot'!AC372="","",IF('2.1 Data FSVA 2025 &amp; Bobot'!AC372&gt;='2.4 Prioritas Individu'!AJ$7,1,IF('2.1 Data FSVA 2025 &amp; Bobot'!AC372&gt;='2.4 Prioritas Individu'!AJ$8,2,IF('2.1 Data FSVA 2025 &amp; Bobot'!AC372&gt;='2.4 Prioritas Individu'!AJ$9,3,4))))</f>
        <v/>
      </c>
      <c r="S372" s="4" t="str">
        <f>'2.3 Indeks &amp; Cut off Komposit'!U376</f>
        <v>-</v>
      </c>
      <c r="T372" s="1" t="str">
        <f t="shared" si="10"/>
        <v>-</v>
      </c>
      <c r="U372" s="64" t="str">
        <f t="shared" si="11"/>
        <v>-</v>
      </c>
    </row>
    <row r="373" spans="1:21" x14ac:dyDescent="0.3">
      <c r="A373" s="1" t="str">
        <f>IF('2.1 Data FSVA 2025 &amp; Bobot'!A373="","",'2.1 Data FSVA 2025 &amp; Bobot'!A373)</f>
        <v/>
      </c>
      <c r="B373" s="2" t="str">
        <f>IF('2.1 Data FSVA 2025 &amp; Bobot'!B373="","",'2.1 Data FSVA 2025 &amp; Bobot'!B373)</f>
        <v/>
      </c>
      <c r="C373" s="1" t="str">
        <f>IF('2.1 Data FSVA 2025 &amp; Bobot'!C373="","",'2.1 Data FSVA 2025 &amp; Bobot'!C373)</f>
        <v/>
      </c>
      <c r="D373" s="1" t="str">
        <f>IF('2.1 Data FSVA 2025 &amp; Bobot'!D373="","",'2.1 Data FSVA 2025 &amp; Bobot'!D373)</f>
        <v/>
      </c>
      <c r="E373" s="1" t="str">
        <f>IF('2.1 Data FSVA 2025 &amp; Bobot'!E373="","",'2.1 Data FSVA 2025 &amp; Bobot'!E373)</f>
        <v/>
      </c>
      <c r="F373" s="2" t="str">
        <f>IF('2.1 Data FSVA 2025 &amp; Bobot'!F373="","",'2.1 Data FSVA 2025 &amp; Bobot'!F373)</f>
        <v/>
      </c>
      <c r="G373" s="64" t="str">
        <f>IF('2.1 Data FSVA 2025 &amp; Bobot'!G373="","",IF('2.1 Data FSVA 2025 &amp; Bobot'!G373&gt;='2.4 Prioritas Individu'!$Y$7,1,IF('2.1 Data FSVA 2025 &amp; Bobot'!G373&gt;='2.4 Prioritas Individu'!$Y$8,2,IF('2.1 Data FSVA 2025 &amp; Bobot'!G373&gt;='2.4 Prioritas Individu'!$Y$9,3,IF('2.1 Data FSVA 2025 &amp; Bobot'!G373&gt;='2.4 Prioritas Individu'!$Y$10,4,IF('2.1 Data FSVA 2025 &amp; Bobot'!G373&gt;='2.4 Prioritas Individu'!$Y$11,5,6))))))</f>
        <v/>
      </c>
      <c r="H373" s="64" t="str">
        <f>IF('2.1 Data FSVA 2025 &amp; Bobot'!I373="","",IF('2.1 Data FSVA 2025 &amp; Bobot'!I373&lt;'2.4 Prioritas Individu'!$Z$7,1,IF('2.1 Data FSVA 2025 &amp; Bobot'!I373&lt;'2.4 Prioritas Individu'!$Z$8,2,IF('2.1 Data FSVA 2025 &amp; Bobot'!I373&lt;'2.4 Prioritas Individu'!$Z$9,3,IF('2.1 Data FSVA 2025 &amp; Bobot'!I373&lt;'2.4 Prioritas Individu'!$Z$10,4,IF('2.1 Data FSVA 2025 &amp; Bobot'!I373&lt;'2.4 Prioritas Individu'!$Z$11,5,6))))))</f>
        <v/>
      </c>
      <c r="I373" s="64" t="str">
        <f>IF('2.1 Data FSVA 2025 &amp; Bobot'!K373="","",IF('2.1 Data FSVA 2025 &amp; Bobot'!K373&lt;'2.4 Prioritas Individu'!AA$7,1,IF('2.1 Data FSVA 2025 &amp; Bobot'!K373&lt;'2.4 Prioritas Individu'!AA$8,2,IF('2.1 Data FSVA 2025 &amp; Bobot'!K373&lt;'2.4 Prioritas Individu'!AA$9,3,IF('2.1 Data FSVA 2025 &amp; Bobot'!K373&lt;'2.4 Prioritas Individu'!AA$10,4,IF('2.1 Data FSVA 2025 &amp; Bobot'!K373&lt;'2.4 Prioritas Individu'!AA$11,5,6))))))</f>
        <v/>
      </c>
      <c r="J373" s="64" t="str">
        <f>IF('2.1 Data FSVA 2025 &amp; Bobot'!M373="","",IF('2.1 Data FSVA 2025 &amp; Bobot'!M373&lt;'2.4 Prioritas Individu'!AB$7,1,IF('2.1 Data FSVA 2025 &amp; Bobot'!M373&lt;'2.4 Prioritas Individu'!AB$8,2,IF('2.1 Data FSVA 2025 &amp; Bobot'!M373&lt;'2.4 Prioritas Individu'!AB$9,3,IF('2.1 Data FSVA 2025 &amp; Bobot'!M373&lt;'2.4 Prioritas Individu'!AB$10,4,IF('2.1 Data FSVA 2025 &amp; Bobot'!M373&lt;'2.4 Prioritas Individu'!AB$11,5,6))))))</f>
        <v/>
      </c>
      <c r="K373" s="64" t="str">
        <f>IF('2.1 Data FSVA 2025 &amp; Bobot'!O373="","",IF('2.1 Data FSVA 2025 &amp; Bobot'!O373&gt;='2.4 Prioritas Individu'!AC$7,1,IF('2.1 Data FSVA 2025 &amp; Bobot'!O373&gt;='2.4 Prioritas Individu'!AC$8,2,IF('2.1 Data FSVA 2025 &amp; Bobot'!O373&gt;='2.4 Prioritas Individu'!AC$9,3,IF('2.1 Data FSVA 2025 &amp; Bobot'!O373&gt;='2.4 Prioritas Individu'!AC$10,4,IF('2.1 Data FSVA 2025 &amp; Bobot'!O373&gt;='2.4 Prioritas Individu'!AC$11,5,6))))))</f>
        <v/>
      </c>
      <c r="L373" s="64" t="str">
        <f>IF('2.1 Data FSVA 2025 &amp; Bobot'!Q373="","",IF('2.1 Data FSVA 2025 &amp; Bobot'!Q373&gt;='2.4 Prioritas Individu'!AD$7,1,IF('2.1 Data FSVA 2025 &amp; Bobot'!Q373&gt;='2.4 Prioritas Individu'!AD$8,2,IF('2.1 Data FSVA 2025 &amp; Bobot'!Q373&gt;='2.4 Prioritas Individu'!AD$9,3,IF('2.1 Data FSVA 2025 &amp; Bobot'!Q373&gt;='2.4 Prioritas Individu'!AD$10,4,IF('2.1 Data FSVA 2025 &amp; Bobot'!Q373&gt;='2.4 Prioritas Individu'!AD$11,5,6))))))</f>
        <v/>
      </c>
      <c r="M373" s="64" t="str">
        <f>IF('2.1 Data FSVA 2025 &amp; Bobot'!S373="","",IF('2.1 Data FSVA 2025 &amp; Bobot'!S373&gt;='2.4 Prioritas Individu'!AE$7,1,IF('2.1 Data FSVA 2025 &amp; Bobot'!S373&gt;='2.4 Prioritas Individu'!AE$8,2,IF('2.1 Data FSVA 2025 &amp; Bobot'!S373&gt;='2.4 Prioritas Individu'!AE$9,3,IF('2.1 Data FSVA 2025 &amp; Bobot'!S373&gt;='2.4 Prioritas Individu'!AE$10,4,IF('2.1 Data FSVA 2025 &amp; Bobot'!S373&gt;='2.4 Prioritas Individu'!AE$11,5,6))))))</f>
        <v/>
      </c>
      <c r="N373" s="64" t="str">
        <f>IF('2.1 Data FSVA 2025 &amp; Bobot'!U373="","",IF('2.1 Data FSVA 2025 &amp; Bobot'!U373&lt;'2.4 Prioritas Individu'!AF$7,1,IF('2.1 Data FSVA 2025 &amp; Bobot'!U373&lt;'2.4 Prioritas Individu'!AF$8,2,IF('2.1 Data FSVA 2025 &amp; Bobot'!U373&lt;'2.4 Prioritas Individu'!AF$9,3,IF('2.1 Data FSVA 2025 &amp; Bobot'!U373&lt;'2.4 Prioritas Individu'!AF$10,4,IF('2.1 Data FSVA 2025 &amp; Bobot'!U373&lt;'2.4 Prioritas Individu'!AF$11,5,6))))))</f>
        <v/>
      </c>
      <c r="O373" s="64" t="str">
        <f>IF('2.1 Data FSVA 2025 &amp; Bobot'!W373="","",IF('2.1 Data FSVA 2025 &amp; Bobot'!W373&gt;='2.4 Prioritas Individu'!AG$7,1,IF('2.1 Data FSVA 2025 &amp; Bobot'!W373&gt;='2.4 Prioritas Individu'!AG$8,2,IF('2.1 Data FSVA 2025 &amp; Bobot'!W373&gt;='2.4 Prioritas Individu'!AG$9,3,IF('2.1 Data FSVA 2025 &amp; Bobot'!W373&gt;='2.4 Prioritas Individu'!AG$10,4,IF('2.1 Data FSVA 2025 &amp; Bobot'!W373&gt;='2.4 Prioritas Individu'!AG$11,5,6))))))</f>
        <v/>
      </c>
      <c r="P373" s="64" t="str">
        <f>IF('2.1 Data FSVA 2025 &amp; Bobot'!Y373="","",IF('2.1 Data FSVA 2025 &amp; Bobot'!Y373&lt;'2.4 Prioritas Individu'!AH$7,1,IF('2.1 Data FSVA 2025 &amp; Bobot'!Y373&lt;'2.4 Prioritas Individu'!AH$8,2,IF('2.1 Data FSVA 2025 &amp; Bobot'!Y373&lt;'2.4 Prioritas Individu'!AH$9,3,IF('2.1 Data FSVA 2025 &amp; Bobot'!Y373&lt;'2.4 Prioritas Individu'!AH$10,4,IF('2.1 Data FSVA 2025 &amp; Bobot'!Y373&lt;'2.4 Prioritas Individu'!AH$11,5,6))))))</f>
        <v/>
      </c>
      <c r="Q373" s="64" t="str">
        <f>IF('2.1 Data FSVA 2025 &amp; Bobot'!AA373="","",IF('2.1 Data FSVA 2025 &amp; Bobot'!AA373&lt;'2.4 Prioritas Individu'!AI$7,1,IF('2.1 Data FSVA 2025 &amp; Bobot'!AA373&lt;'2.4 Prioritas Individu'!AI$8,2,IF('2.1 Data FSVA 2025 &amp; Bobot'!AA373&lt;'2.4 Prioritas Individu'!AI$9,3,IF('2.1 Data FSVA 2025 &amp; Bobot'!AA373&lt;'2.4 Prioritas Individu'!AI$10,4,IF('2.1 Data FSVA 2025 &amp; Bobot'!AA373&lt;'2.4 Prioritas Individu'!AI$11,5,6))))))</f>
        <v/>
      </c>
      <c r="R373" s="64" t="str">
        <f>IF('2.1 Data FSVA 2025 &amp; Bobot'!AC373="","",IF('2.1 Data FSVA 2025 &amp; Bobot'!AC373&gt;='2.4 Prioritas Individu'!AJ$7,1,IF('2.1 Data FSVA 2025 &amp; Bobot'!AC373&gt;='2.4 Prioritas Individu'!AJ$8,2,IF('2.1 Data FSVA 2025 &amp; Bobot'!AC373&gt;='2.4 Prioritas Individu'!AJ$9,3,4))))</f>
        <v/>
      </c>
      <c r="S373" s="4" t="str">
        <f>'2.3 Indeks &amp; Cut off Komposit'!U377</f>
        <v>-</v>
      </c>
      <c r="T373" s="1" t="str">
        <f t="shared" si="10"/>
        <v>-</v>
      </c>
      <c r="U373" s="64" t="str">
        <f t="shared" si="11"/>
        <v>-</v>
      </c>
    </row>
    <row r="374" spans="1:21" x14ac:dyDescent="0.3">
      <c r="A374" s="1" t="str">
        <f>IF('2.1 Data FSVA 2025 &amp; Bobot'!A374="","",'2.1 Data FSVA 2025 &amp; Bobot'!A374)</f>
        <v/>
      </c>
      <c r="B374" s="2" t="str">
        <f>IF('2.1 Data FSVA 2025 &amp; Bobot'!B374="","",'2.1 Data FSVA 2025 &amp; Bobot'!B374)</f>
        <v/>
      </c>
      <c r="C374" s="1" t="str">
        <f>IF('2.1 Data FSVA 2025 &amp; Bobot'!C374="","",'2.1 Data FSVA 2025 &amp; Bobot'!C374)</f>
        <v/>
      </c>
      <c r="D374" s="1" t="str">
        <f>IF('2.1 Data FSVA 2025 &amp; Bobot'!D374="","",'2.1 Data FSVA 2025 &amp; Bobot'!D374)</f>
        <v/>
      </c>
      <c r="E374" s="1" t="str">
        <f>IF('2.1 Data FSVA 2025 &amp; Bobot'!E374="","",'2.1 Data FSVA 2025 &amp; Bobot'!E374)</f>
        <v/>
      </c>
      <c r="F374" s="2" t="str">
        <f>IF('2.1 Data FSVA 2025 &amp; Bobot'!F374="","",'2.1 Data FSVA 2025 &amp; Bobot'!F374)</f>
        <v/>
      </c>
      <c r="G374" s="64" t="str">
        <f>IF('2.1 Data FSVA 2025 &amp; Bobot'!G374="","",IF('2.1 Data FSVA 2025 &amp; Bobot'!G374&gt;='2.4 Prioritas Individu'!$Y$7,1,IF('2.1 Data FSVA 2025 &amp; Bobot'!G374&gt;='2.4 Prioritas Individu'!$Y$8,2,IF('2.1 Data FSVA 2025 &amp; Bobot'!G374&gt;='2.4 Prioritas Individu'!$Y$9,3,IF('2.1 Data FSVA 2025 &amp; Bobot'!G374&gt;='2.4 Prioritas Individu'!$Y$10,4,IF('2.1 Data FSVA 2025 &amp; Bobot'!G374&gt;='2.4 Prioritas Individu'!$Y$11,5,6))))))</f>
        <v/>
      </c>
      <c r="H374" s="64" t="str">
        <f>IF('2.1 Data FSVA 2025 &amp; Bobot'!I374="","",IF('2.1 Data FSVA 2025 &amp; Bobot'!I374&lt;'2.4 Prioritas Individu'!$Z$7,1,IF('2.1 Data FSVA 2025 &amp; Bobot'!I374&lt;'2.4 Prioritas Individu'!$Z$8,2,IF('2.1 Data FSVA 2025 &amp; Bobot'!I374&lt;'2.4 Prioritas Individu'!$Z$9,3,IF('2.1 Data FSVA 2025 &amp; Bobot'!I374&lt;'2.4 Prioritas Individu'!$Z$10,4,IF('2.1 Data FSVA 2025 &amp; Bobot'!I374&lt;'2.4 Prioritas Individu'!$Z$11,5,6))))))</f>
        <v/>
      </c>
      <c r="I374" s="64" t="str">
        <f>IF('2.1 Data FSVA 2025 &amp; Bobot'!K374="","",IF('2.1 Data FSVA 2025 &amp; Bobot'!K374&lt;'2.4 Prioritas Individu'!AA$7,1,IF('2.1 Data FSVA 2025 &amp; Bobot'!K374&lt;'2.4 Prioritas Individu'!AA$8,2,IF('2.1 Data FSVA 2025 &amp; Bobot'!K374&lt;'2.4 Prioritas Individu'!AA$9,3,IF('2.1 Data FSVA 2025 &amp; Bobot'!K374&lt;'2.4 Prioritas Individu'!AA$10,4,IF('2.1 Data FSVA 2025 &amp; Bobot'!K374&lt;'2.4 Prioritas Individu'!AA$11,5,6))))))</f>
        <v/>
      </c>
      <c r="J374" s="64" t="str">
        <f>IF('2.1 Data FSVA 2025 &amp; Bobot'!M374="","",IF('2.1 Data FSVA 2025 &amp; Bobot'!M374&lt;'2.4 Prioritas Individu'!AB$7,1,IF('2.1 Data FSVA 2025 &amp; Bobot'!M374&lt;'2.4 Prioritas Individu'!AB$8,2,IF('2.1 Data FSVA 2025 &amp; Bobot'!M374&lt;'2.4 Prioritas Individu'!AB$9,3,IF('2.1 Data FSVA 2025 &amp; Bobot'!M374&lt;'2.4 Prioritas Individu'!AB$10,4,IF('2.1 Data FSVA 2025 &amp; Bobot'!M374&lt;'2.4 Prioritas Individu'!AB$11,5,6))))))</f>
        <v/>
      </c>
      <c r="K374" s="64" t="str">
        <f>IF('2.1 Data FSVA 2025 &amp; Bobot'!O374="","",IF('2.1 Data FSVA 2025 &amp; Bobot'!O374&gt;='2.4 Prioritas Individu'!AC$7,1,IF('2.1 Data FSVA 2025 &amp; Bobot'!O374&gt;='2.4 Prioritas Individu'!AC$8,2,IF('2.1 Data FSVA 2025 &amp; Bobot'!O374&gt;='2.4 Prioritas Individu'!AC$9,3,IF('2.1 Data FSVA 2025 &amp; Bobot'!O374&gt;='2.4 Prioritas Individu'!AC$10,4,IF('2.1 Data FSVA 2025 &amp; Bobot'!O374&gt;='2.4 Prioritas Individu'!AC$11,5,6))))))</f>
        <v/>
      </c>
      <c r="L374" s="64" t="str">
        <f>IF('2.1 Data FSVA 2025 &amp; Bobot'!Q374="","",IF('2.1 Data FSVA 2025 &amp; Bobot'!Q374&gt;='2.4 Prioritas Individu'!AD$7,1,IF('2.1 Data FSVA 2025 &amp; Bobot'!Q374&gt;='2.4 Prioritas Individu'!AD$8,2,IF('2.1 Data FSVA 2025 &amp; Bobot'!Q374&gt;='2.4 Prioritas Individu'!AD$9,3,IF('2.1 Data FSVA 2025 &amp; Bobot'!Q374&gt;='2.4 Prioritas Individu'!AD$10,4,IF('2.1 Data FSVA 2025 &amp; Bobot'!Q374&gt;='2.4 Prioritas Individu'!AD$11,5,6))))))</f>
        <v/>
      </c>
      <c r="M374" s="64" t="str">
        <f>IF('2.1 Data FSVA 2025 &amp; Bobot'!S374="","",IF('2.1 Data FSVA 2025 &amp; Bobot'!S374&gt;='2.4 Prioritas Individu'!AE$7,1,IF('2.1 Data FSVA 2025 &amp; Bobot'!S374&gt;='2.4 Prioritas Individu'!AE$8,2,IF('2.1 Data FSVA 2025 &amp; Bobot'!S374&gt;='2.4 Prioritas Individu'!AE$9,3,IF('2.1 Data FSVA 2025 &amp; Bobot'!S374&gt;='2.4 Prioritas Individu'!AE$10,4,IF('2.1 Data FSVA 2025 &amp; Bobot'!S374&gt;='2.4 Prioritas Individu'!AE$11,5,6))))))</f>
        <v/>
      </c>
      <c r="N374" s="64" t="str">
        <f>IF('2.1 Data FSVA 2025 &amp; Bobot'!U374="","",IF('2.1 Data FSVA 2025 &amp; Bobot'!U374&lt;'2.4 Prioritas Individu'!AF$7,1,IF('2.1 Data FSVA 2025 &amp; Bobot'!U374&lt;'2.4 Prioritas Individu'!AF$8,2,IF('2.1 Data FSVA 2025 &amp; Bobot'!U374&lt;'2.4 Prioritas Individu'!AF$9,3,IF('2.1 Data FSVA 2025 &amp; Bobot'!U374&lt;'2.4 Prioritas Individu'!AF$10,4,IF('2.1 Data FSVA 2025 &amp; Bobot'!U374&lt;'2.4 Prioritas Individu'!AF$11,5,6))))))</f>
        <v/>
      </c>
      <c r="O374" s="64" t="str">
        <f>IF('2.1 Data FSVA 2025 &amp; Bobot'!W374="","",IF('2.1 Data FSVA 2025 &amp; Bobot'!W374&gt;='2.4 Prioritas Individu'!AG$7,1,IF('2.1 Data FSVA 2025 &amp; Bobot'!W374&gt;='2.4 Prioritas Individu'!AG$8,2,IF('2.1 Data FSVA 2025 &amp; Bobot'!W374&gt;='2.4 Prioritas Individu'!AG$9,3,IF('2.1 Data FSVA 2025 &amp; Bobot'!W374&gt;='2.4 Prioritas Individu'!AG$10,4,IF('2.1 Data FSVA 2025 &amp; Bobot'!W374&gt;='2.4 Prioritas Individu'!AG$11,5,6))))))</f>
        <v/>
      </c>
      <c r="P374" s="64" t="str">
        <f>IF('2.1 Data FSVA 2025 &amp; Bobot'!Y374="","",IF('2.1 Data FSVA 2025 &amp; Bobot'!Y374&lt;'2.4 Prioritas Individu'!AH$7,1,IF('2.1 Data FSVA 2025 &amp; Bobot'!Y374&lt;'2.4 Prioritas Individu'!AH$8,2,IF('2.1 Data FSVA 2025 &amp; Bobot'!Y374&lt;'2.4 Prioritas Individu'!AH$9,3,IF('2.1 Data FSVA 2025 &amp; Bobot'!Y374&lt;'2.4 Prioritas Individu'!AH$10,4,IF('2.1 Data FSVA 2025 &amp; Bobot'!Y374&lt;'2.4 Prioritas Individu'!AH$11,5,6))))))</f>
        <v/>
      </c>
      <c r="Q374" s="64" t="str">
        <f>IF('2.1 Data FSVA 2025 &amp; Bobot'!AA374="","",IF('2.1 Data FSVA 2025 &amp; Bobot'!AA374&lt;'2.4 Prioritas Individu'!AI$7,1,IF('2.1 Data FSVA 2025 &amp; Bobot'!AA374&lt;'2.4 Prioritas Individu'!AI$8,2,IF('2.1 Data FSVA 2025 &amp; Bobot'!AA374&lt;'2.4 Prioritas Individu'!AI$9,3,IF('2.1 Data FSVA 2025 &amp; Bobot'!AA374&lt;'2.4 Prioritas Individu'!AI$10,4,IF('2.1 Data FSVA 2025 &amp; Bobot'!AA374&lt;'2.4 Prioritas Individu'!AI$11,5,6))))))</f>
        <v/>
      </c>
      <c r="R374" s="64" t="str">
        <f>IF('2.1 Data FSVA 2025 &amp; Bobot'!AC374="","",IF('2.1 Data FSVA 2025 &amp; Bobot'!AC374&gt;='2.4 Prioritas Individu'!AJ$7,1,IF('2.1 Data FSVA 2025 &amp; Bobot'!AC374&gt;='2.4 Prioritas Individu'!AJ$8,2,IF('2.1 Data FSVA 2025 &amp; Bobot'!AC374&gt;='2.4 Prioritas Individu'!AJ$9,3,4))))</f>
        <v/>
      </c>
      <c r="S374" s="4" t="str">
        <f>'2.3 Indeks &amp; Cut off Komposit'!U378</f>
        <v>-</v>
      </c>
      <c r="T374" s="1" t="str">
        <f t="shared" si="10"/>
        <v>-</v>
      </c>
      <c r="U374" s="64" t="str">
        <f t="shared" si="11"/>
        <v>-</v>
      </c>
    </row>
    <row r="375" spans="1:21" x14ac:dyDescent="0.3">
      <c r="A375" s="1" t="str">
        <f>IF('2.1 Data FSVA 2025 &amp; Bobot'!A375="","",'2.1 Data FSVA 2025 &amp; Bobot'!A375)</f>
        <v/>
      </c>
      <c r="B375" s="2" t="str">
        <f>IF('2.1 Data FSVA 2025 &amp; Bobot'!B375="","",'2.1 Data FSVA 2025 &amp; Bobot'!B375)</f>
        <v/>
      </c>
      <c r="C375" s="1" t="str">
        <f>IF('2.1 Data FSVA 2025 &amp; Bobot'!C375="","",'2.1 Data FSVA 2025 &amp; Bobot'!C375)</f>
        <v/>
      </c>
      <c r="D375" s="1" t="str">
        <f>IF('2.1 Data FSVA 2025 &amp; Bobot'!D375="","",'2.1 Data FSVA 2025 &amp; Bobot'!D375)</f>
        <v/>
      </c>
      <c r="E375" s="1" t="str">
        <f>IF('2.1 Data FSVA 2025 &amp; Bobot'!E375="","",'2.1 Data FSVA 2025 &amp; Bobot'!E375)</f>
        <v/>
      </c>
      <c r="F375" s="2" t="str">
        <f>IF('2.1 Data FSVA 2025 &amp; Bobot'!F375="","",'2.1 Data FSVA 2025 &amp; Bobot'!F375)</f>
        <v/>
      </c>
      <c r="G375" s="64" t="str">
        <f>IF('2.1 Data FSVA 2025 &amp; Bobot'!G375="","",IF('2.1 Data FSVA 2025 &amp; Bobot'!G375&gt;='2.4 Prioritas Individu'!$Y$7,1,IF('2.1 Data FSVA 2025 &amp; Bobot'!G375&gt;='2.4 Prioritas Individu'!$Y$8,2,IF('2.1 Data FSVA 2025 &amp; Bobot'!G375&gt;='2.4 Prioritas Individu'!$Y$9,3,IF('2.1 Data FSVA 2025 &amp; Bobot'!G375&gt;='2.4 Prioritas Individu'!$Y$10,4,IF('2.1 Data FSVA 2025 &amp; Bobot'!G375&gt;='2.4 Prioritas Individu'!$Y$11,5,6))))))</f>
        <v/>
      </c>
      <c r="H375" s="64" t="str">
        <f>IF('2.1 Data FSVA 2025 &amp; Bobot'!I375="","",IF('2.1 Data FSVA 2025 &amp; Bobot'!I375&lt;'2.4 Prioritas Individu'!$Z$7,1,IF('2.1 Data FSVA 2025 &amp; Bobot'!I375&lt;'2.4 Prioritas Individu'!$Z$8,2,IF('2.1 Data FSVA 2025 &amp; Bobot'!I375&lt;'2.4 Prioritas Individu'!$Z$9,3,IF('2.1 Data FSVA 2025 &amp; Bobot'!I375&lt;'2.4 Prioritas Individu'!$Z$10,4,IF('2.1 Data FSVA 2025 &amp; Bobot'!I375&lt;'2.4 Prioritas Individu'!$Z$11,5,6))))))</f>
        <v/>
      </c>
      <c r="I375" s="64" t="str">
        <f>IF('2.1 Data FSVA 2025 &amp; Bobot'!K375="","",IF('2.1 Data FSVA 2025 &amp; Bobot'!K375&lt;'2.4 Prioritas Individu'!AA$7,1,IF('2.1 Data FSVA 2025 &amp; Bobot'!K375&lt;'2.4 Prioritas Individu'!AA$8,2,IF('2.1 Data FSVA 2025 &amp; Bobot'!K375&lt;'2.4 Prioritas Individu'!AA$9,3,IF('2.1 Data FSVA 2025 &amp; Bobot'!K375&lt;'2.4 Prioritas Individu'!AA$10,4,IF('2.1 Data FSVA 2025 &amp; Bobot'!K375&lt;'2.4 Prioritas Individu'!AA$11,5,6))))))</f>
        <v/>
      </c>
      <c r="J375" s="64" t="str">
        <f>IF('2.1 Data FSVA 2025 &amp; Bobot'!M375="","",IF('2.1 Data FSVA 2025 &amp; Bobot'!M375&lt;'2.4 Prioritas Individu'!AB$7,1,IF('2.1 Data FSVA 2025 &amp; Bobot'!M375&lt;'2.4 Prioritas Individu'!AB$8,2,IF('2.1 Data FSVA 2025 &amp; Bobot'!M375&lt;'2.4 Prioritas Individu'!AB$9,3,IF('2.1 Data FSVA 2025 &amp; Bobot'!M375&lt;'2.4 Prioritas Individu'!AB$10,4,IF('2.1 Data FSVA 2025 &amp; Bobot'!M375&lt;'2.4 Prioritas Individu'!AB$11,5,6))))))</f>
        <v/>
      </c>
      <c r="K375" s="64" t="str">
        <f>IF('2.1 Data FSVA 2025 &amp; Bobot'!O375="","",IF('2.1 Data FSVA 2025 &amp; Bobot'!O375&gt;='2.4 Prioritas Individu'!AC$7,1,IF('2.1 Data FSVA 2025 &amp; Bobot'!O375&gt;='2.4 Prioritas Individu'!AC$8,2,IF('2.1 Data FSVA 2025 &amp; Bobot'!O375&gt;='2.4 Prioritas Individu'!AC$9,3,IF('2.1 Data FSVA 2025 &amp; Bobot'!O375&gt;='2.4 Prioritas Individu'!AC$10,4,IF('2.1 Data FSVA 2025 &amp; Bobot'!O375&gt;='2.4 Prioritas Individu'!AC$11,5,6))))))</f>
        <v/>
      </c>
      <c r="L375" s="64" t="str">
        <f>IF('2.1 Data FSVA 2025 &amp; Bobot'!Q375="","",IF('2.1 Data FSVA 2025 &amp; Bobot'!Q375&gt;='2.4 Prioritas Individu'!AD$7,1,IF('2.1 Data FSVA 2025 &amp; Bobot'!Q375&gt;='2.4 Prioritas Individu'!AD$8,2,IF('2.1 Data FSVA 2025 &amp; Bobot'!Q375&gt;='2.4 Prioritas Individu'!AD$9,3,IF('2.1 Data FSVA 2025 &amp; Bobot'!Q375&gt;='2.4 Prioritas Individu'!AD$10,4,IF('2.1 Data FSVA 2025 &amp; Bobot'!Q375&gt;='2.4 Prioritas Individu'!AD$11,5,6))))))</f>
        <v/>
      </c>
      <c r="M375" s="64" t="str">
        <f>IF('2.1 Data FSVA 2025 &amp; Bobot'!S375="","",IF('2.1 Data FSVA 2025 &amp; Bobot'!S375&gt;='2.4 Prioritas Individu'!AE$7,1,IF('2.1 Data FSVA 2025 &amp; Bobot'!S375&gt;='2.4 Prioritas Individu'!AE$8,2,IF('2.1 Data FSVA 2025 &amp; Bobot'!S375&gt;='2.4 Prioritas Individu'!AE$9,3,IF('2.1 Data FSVA 2025 &amp; Bobot'!S375&gt;='2.4 Prioritas Individu'!AE$10,4,IF('2.1 Data FSVA 2025 &amp; Bobot'!S375&gt;='2.4 Prioritas Individu'!AE$11,5,6))))))</f>
        <v/>
      </c>
      <c r="N375" s="64" t="str">
        <f>IF('2.1 Data FSVA 2025 &amp; Bobot'!U375="","",IF('2.1 Data FSVA 2025 &amp; Bobot'!U375&lt;'2.4 Prioritas Individu'!AF$7,1,IF('2.1 Data FSVA 2025 &amp; Bobot'!U375&lt;'2.4 Prioritas Individu'!AF$8,2,IF('2.1 Data FSVA 2025 &amp; Bobot'!U375&lt;'2.4 Prioritas Individu'!AF$9,3,IF('2.1 Data FSVA 2025 &amp; Bobot'!U375&lt;'2.4 Prioritas Individu'!AF$10,4,IF('2.1 Data FSVA 2025 &amp; Bobot'!U375&lt;'2.4 Prioritas Individu'!AF$11,5,6))))))</f>
        <v/>
      </c>
      <c r="O375" s="64" t="str">
        <f>IF('2.1 Data FSVA 2025 &amp; Bobot'!W375="","",IF('2.1 Data FSVA 2025 &amp; Bobot'!W375&gt;='2.4 Prioritas Individu'!AG$7,1,IF('2.1 Data FSVA 2025 &amp; Bobot'!W375&gt;='2.4 Prioritas Individu'!AG$8,2,IF('2.1 Data FSVA 2025 &amp; Bobot'!W375&gt;='2.4 Prioritas Individu'!AG$9,3,IF('2.1 Data FSVA 2025 &amp; Bobot'!W375&gt;='2.4 Prioritas Individu'!AG$10,4,IF('2.1 Data FSVA 2025 &amp; Bobot'!W375&gt;='2.4 Prioritas Individu'!AG$11,5,6))))))</f>
        <v/>
      </c>
      <c r="P375" s="64" t="str">
        <f>IF('2.1 Data FSVA 2025 &amp; Bobot'!Y375="","",IF('2.1 Data FSVA 2025 &amp; Bobot'!Y375&lt;'2.4 Prioritas Individu'!AH$7,1,IF('2.1 Data FSVA 2025 &amp; Bobot'!Y375&lt;'2.4 Prioritas Individu'!AH$8,2,IF('2.1 Data FSVA 2025 &amp; Bobot'!Y375&lt;'2.4 Prioritas Individu'!AH$9,3,IF('2.1 Data FSVA 2025 &amp; Bobot'!Y375&lt;'2.4 Prioritas Individu'!AH$10,4,IF('2.1 Data FSVA 2025 &amp; Bobot'!Y375&lt;'2.4 Prioritas Individu'!AH$11,5,6))))))</f>
        <v/>
      </c>
      <c r="Q375" s="64" t="str">
        <f>IF('2.1 Data FSVA 2025 &amp; Bobot'!AA375="","",IF('2.1 Data FSVA 2025 &amp; Bobot'!AA375&lt;'2.4 Prioritas Individu'!AI$7,1,IF('2.1 Data FSVA 2025 &amp; Bobot'!AA375&lt;'2.4 Prioritas Individu'!AI$8,2,IF('2.1 Data FSVA 2025 &amp; Bobot'!AA375&lt;'2.4 Prioritas Individu'!AI$9,3,IF('2.1 Data FSVA 2025 &amp; Bobot'!AA375&lt;'2.4 Prioritas Individu'!AI$10,4,IF('2.1 Data FSVA 2025 &amp; Bobot'!AA375&lt;'2.4 Prioritas Individu'!AI$11,5,6))))))</f>
        <v/>
      </c>
      <c r="R375" s="64" t="str">
        <f>IF('2.1 Data FSVA 2025 &amp; Bobot'!AC375="","",IF('2.1 Data FSVA 2025 &amp; Bobot'!AC375&gt;='2.4 Prioritas Individu'!AJ$7,1,IF('2.1 Data FSVA 2025 &amp; Bobot'!AC375&gt;='2.4 Prioritas Individu'!AJ$8,2,IF('2.1 Data FSVA 2025 &amp; Bobot'!AC375&gt;='2.4 Prioritas Individu'!AJ$9,3,4))))</f>
        <v/>
      </c>
      <c r="S375" s="4" t="str">
        <f>'2.3 Indeks &amp; Cut off Komposit'!U379</f>
        <v>-</v>
      </c>
      <c r="T375" s="1" t="str">
        <f t="shared" si="10"/>
        <v>-</v>
      </c>
      <c r="U375" s="64" t="str">
        <f t="shared" si="11"/>
        <v>-</v>
      </c>
    </row>
    <row r="376" spans="1:21" x14ac:dyDescent="0.3">
      <c r="A376" s="1" t="str">
        <f>IF('2.1 Data FSVA 2025 &amp; Bobot'!A376="","",'2.1 Data FSVA 2025 &amp; Bobot'!A376)</f>
        <v/>
      </c>
      <c r="B376" s="2" t="str">
        <f>IF('2.1 Data FSVA 2025 &amp; Bobot'!B376="","",'2.1 Data FSVA 2025 &amp; Bobot'!B376)</f>
        <v/>
      </c>
      <c r="C376" s="1" t="str">
        <f>IF('2.1 Data FSVA 2025 &amp; Bobot'!C376="","",'2.1 Data FSVA 2025 &amp; Bobot'!C376)</f>
        <v/>
      </c>
      <c r="D376" s="1" t="str">
        <f>IF('2.1 Data FSVA 2025 &amp; Bobot'!D376="","",'2.1 Data FSVA 2025 &amp; Bobot'!D376)</f>
        <v/>
      </c>
      <c r="E376" s="1" t="str">
        <f>IF('2.1 Data FSVA 2025 &amp; Bobot'!E376="","",'2.1 Data FSVA 2025 &amp; Bobot'!E376)</f>
        <v/>
      </c>
      <c r="F376" s="2" t="str">
        <f>IF('2.1 Data FSVA 2025 &amp; Bobot'!F376="","",'2.1 Data FSVA 2025 &amp; Bobot'!F376)</f>
        <v/>
      </c>
      <c r="G376" s="64" t="str">
        <f>IF('2.1 Data FSVA 2025 &amp; Bobot'!G376="","",IF('2.1 Data FSVA 2025 &amp; Bobot'!G376&gt;='2.4 Prioritas Individu'!$Y$7,1,IF('2.1 Data FSVA 2025 &amp; Bobot'!G376&gt;='2.4 Prioritas Individu'!$Y$8,2,IF('2.1 Data FSVA 2025 &amp; Bobot'!G376&gt;='2.4 Prioritas Individu'!$Y$9,3,IF('2.1 Data FSVA 2025 &amp; Bobot'!G376&gt;='2.4 Prioritas Individu'!$Y$10,4,IF('2.1 Data FSVA 2025 &amp; Bobot'!G376&gt;='2.4 Prioritas Individu'!$Y$11,5,6))))))</f>
        <v/>
      </c>
      <c r="H376" s="64" t="str">
        <f>IF('2.1 Data FSVA 2025 &amp; Bobot'!I376="","",IF('2.1 Data FSVA 2025 &amp; Bobot'!I376&lt;'2.4 Prioritas Individu'!$Z$7,1,IF('2.1 Data FSVA 2025 &amp; Bobot'!I376&lt;'2.4 Prioritas Individu'!$Z$8,2,IF('2.1 Data FSVA 2025 &amp; Bobot'!I376&lt;'2.4 Prioritas Individu'!$Z$9,3,IF('2.1 Data FSVA 2025 &amp; Bobot'!I376&lt;'2.4 Prioritas Individu'!$Z$10,4,IF('2.1 Data FSVA 2025 &amp; Bobot'!I376&lt;'2.4 Prioritas Individu'!$Z$11,5,6))))))</f>
        <v/>
      </c>
      <c r="I376" s="64" t="str">
        <f>IF('2.1 Data FSVA 2025 &amp; Bobot'!K376="","",IF('2.1 Data FSVA 2025 &amp; Bobot'!K376&lt;'2.4 Prioritas Individu'!AA$7,1,IF('2.1 Data FSVA 2025 &amp; Bobot'!K376&lt;'2.4 Prioritas Individu'!AA$8,2,IF('2.1 Data FSVA 2025 &amp; Bobot'!K376&lt;'2.4 Prioritas Individu'!AA$9,3,IF('2.1 Data FSVA 2025 &amp; Bobot'!K376&lt;'2.4 Prioritas Individu'!AA$10,4,IF('2.1 Data FSVA 2025 &amp; Bobot'!K376&lt;'2.4 Prioritas Individu'!AA$11,5,6))))))</f>
        <v/>
      </c>
      <c r="J376" s="64" t="str">
        <f>IF('2.1 Data FSVA 2025 &amp; Bobot'!M376="","",IF('2.1 Data FSVA 2025 &amp; Bobot'!M376&lt;'2.4 Prioritas Individu'!AB$7,1,IF('2.1 Data FSVA 2025 &amp; Bobot'!M376&lt;'2.4 Prioritas Individu'!AB$8,2,IF('2.1 Data FSVA 2025 &amp; Bobot'!M376&lt;'2.4 Prioritas Individu'!AB$9,3,IF('2.1 Data FSVA 2025 &amp; Bobot'!M376&lt;'2.4 Prioritas Individu'!AB$10,4,IF('2.1 Data FSVA 2025 &amp; Bobot'!M376&lt;'2.4 Prioritas Individu'!AB$11,5,6))))))</f>
        <v/>
      </c>
      <c r="K376" s="64" t="str">
        <f>IF('2.1 Data FSVA 2025 &amp; Bobot'!O376="","",IF('2.1 Data FSVA 2025 &amp; Bobot'!O376&gt;='2.4 Prioritas Individu'!AC$7,1,IF('2.1 Data FSVA 2025 &amp; Bobot'!O376&gt;='2.4 Prioritas Individu'!AC$8,2,IF('2.1 Data FSVA 2025 &amp; Bobot'!O376&gt;='2.4 Prioritas Individu'!AC$9,3,IF('2.1 Data FSVA 2025 &amp; Bobot'!O376&gt;='2.4 Prioritas Individu'!AC$10,4,IF('2.1 Data FSVA 2025 &amp; Bobot'!O376&gt;='2.4 Prioritas Individu'!AC$11,5,6))))))</f>
        <v/>
      </c>
      <c r="L376" s="64" t="str">
        <f>IF('2.1 Data FSVA 2025 &amp; Bobot'!Q376="","",IF('2.1 Data FSVA 2025 &amp; Bobot'!Q376&gt;='2.4 Prioritas Individu'!AD$7,1,IF('2.1 Data FSVA 2025 &amp; Bobot'!Q376&gt;='2.4 Prioritas Individu'!AD$8,2,IF('2.1 Data FSVA 2025 &amp; Bobot'!Q376&gt;='2.4 Prioritas Individu'!AD$9,3,IF('2.1 Data FSVA 2025 &amp; Bobot'!Q376&gt;='2.4 Prioritas Individu'!AD$10,4,IF('2.1 Data FSVA 2025 &amp; Bobot'!Q376&gt;='2.4 Prioritas Individu'!AD$11,5,6))))))</f>
        <v/>
      </c>
      <c r="M376" s="64" t="str">
        <f>IF('2.1 Data FSVA 2025 &amp; Bobot'!S376="","",IF('2.1 Data FSVA 2025 &amp; Bobot'!S376&gt;='2.4 Prioritas Individu'!AE$7,1,IF('2.1 Data FSVA 2025 &amp; Bobot'!S376&gt;='2.4 Prioritas Individu'!AE$8,2,IF('2.1 Data FSVA 2025 &amp; Bobot'!S376&gt;='2.4 Prioritas Individu'!AE$9,3,IF('2.1 Data FSVA 2025 &amp; Bobot'!S376&gt;='2.4 Prioritas Individu'!AE$10,4,IF('2.1 Data FSVA 2025 &amp; Bobot'!S376&gt;='2.4 Prioritas Individu'!AE$11,5,6))))))</f>
        <v/>
      </c>
      <c r="N376" s="64" t="str">
        <f>IF('2.1 Data FSVA 2025 &amp; Bobot'!U376="","",IF('2.1 Data FSVA 2025 &amp; Bobot'!U376&lt;'2.4 Prioritas Individu'!AF$7,1,IF('2.1 Data FSVA 2025 &amp; Bobot'!U376&lt;'2.4 Prioritas Individu'!AF$8,2,IF('2.1 Data FSVA 2025 &amp; Bobot'!U376&lt;'2.4 Prioritas Individu'!AF$9,3,IF('2.1 Data FSVA 2025 &amp; Bobot'!U376&lt;'2.4 Prioritas Individu'!AF$10,4,IF('2.1 Data FSVA 2025 &amp; Bobot'!U376&lt;'2.4 Prioritas Individu'!AF$11,5,6))))))</f>
        <v/>
      </c>
      <c r="O376" s="64" t="str">
        <f>IF('2.1 Data FSVA 2025 &amp; Bobot'!W376="","",IF('2.1 Data FSVA 2025 &amp; Bobot'!W376&gt;='2.4 Prioritas Individu'!AG$7,1,IF('2.1 Data FSVA 2025 &amp; Bobot'!W376&gt;='2.4 Prioritas Individu'!AG$8,2,IF('2.1 Data FSVA 2025 &amp; Bobot'!W376&gt;='2.4 Prioritas Individu'!AG$9,3,IF('2.1 Data FSVA 2025 &amp; Bobot'!W376&gt;='2.4 Prioritas Individu'!AG$10,4,IF('2.1 Data FSVA 2025 &amp; Bobot'!W376&gt;='2.4 Prioritas Individu'!AG$11,5,6))))))</f>
        <v/>
      </c>
      <c r="P376" s="64" t="str">
        <f>IF('2.1 Data FSVA 2025 &amp; Bobot'!Y376="","",IF('2.1 Data FSVA 2025 &amp; Bobot'!Y376&lt;'2.4 Prioritas Individu'!AH$7,1,IF('2.1 Data FSVA 2025 &amp; Bobot'!Y376&lt;'2.4 Prioritas Individu'!AH$8,2,IF('2.1 Data FSVA 2025 &amp; Bobot'!Y376&lt;'2.4 Prioritas Individu'!AH$9,3,IF('2.1 Data FSVA 2025 &amp; Bobot'!Y376&lt;'2.4 Prioritas Individu'!AH$10,4,IF('2.1 Data FSVA 2025 &amp; Bobot'!Y376&lt;'2.4 Prioritas Individu'!AH$11,5,6))))))</f>
        <v/>
      </c>
      <c r="Q376" s="64" t="str">
        <f>IF('2.1 Data FSVA 2025 &amp; Bobot'!AA376="","",IF('2.1 Data FSVA 2025 &amp; Bobot'!AA376&lt;'2.4 Prioritas Individu'!AI$7,1,IF('2.1 Data FSVA 2025 &amp; Bobot'!AA376&lt;'2.4 Prioritas Individu'!AI$8,2,IF('2.1 Data FSVA 2025 &amp; Bobot'!AA376&lt;'2.4 Prioritas Individu'!AI$9,3,IF('2.1 Data FSVA 2025 &amp; Bobot'!AA376&lt;'2.4 Prioritas Individu'!AI$10,4,IF('2.1 Data FSVA 2025 &amp; Bobot'!AA376&lt;'2.4 Prioritas Individu'!AI$11,5,6))))))</f>
        <v/>
      </c>
      <c r="R376" s="64" t="str">
        <f>IF('2.1 Data FSVA 2025 &amp; Bobot'!AC376="","",IF('2.1 Data FSVA 2025 &amp; Bobot'!AC376&gt;='2.4 Prioritas Individu'!AJ$7,1,IF('2.1 Data FSVA 2025 &amp; Bobot'!AC376&gt;='2.4 Prioritas Individu'!AJ$8,2,IF('2.1 Data FSVA 2025 &amp; Bobot'!AC376&gt;='2.4 Prioritas Individu'!AJ$9,3,4))))</f>
        <v/>
      </c>
      <c r="S376" s="4" t="str">
        <f>'2.3 Indeks &amp; Cut off Komposit'!U380</f>
        <v>-</v>
      </c>
      <c r="T376" s="1" t="str">
        <f t="shared" si="10"/>
        <v>-</v>
      </c>
      <c r="U376" s="64" t="str">
        <f t="shared" si="11"/>
        <v>-</v>
      </c>
    </row>
    <row r="377" spans="1:21" x14ac:dyDescent="0.3">
      <c r="A377" s="1" t="str">
        <f>IF('2.1 Data FSVA 2025 &amp; Bobot'!A377="","",'2.1 Data FSVA 2025 &amp; Bobot'!A377)</f>
        <v/>
      </c>
      <c r="B377" s="2" t="str">
        <f>IF('2.1 Data FSVA 2025 &amp; Bobot'!B377="","",'2.1 Data FSVA 2025 &amp; Bobot'!B377)</f>
        <v/>
      </c>
      <c r="C377" s="1" t="str">
        <f>IF('2.1 Data FSVA 2025 &amp; Bobot'!C377="","",'2.1 Data FSVA 2025 &amp; Bobot'!C377)</f>
        <v/>
      </c>
      <c r="D377" s="1" t="str">
        <f>IF('2.1 Data FSVA 2025 &amp; Bobot'!D377="","",'2.1 Data FSVA 2025 &amp; Bobot'!D377)</f>
        <v/>
      </c>
      <c r="E377" s="1" t="str">
        <f>IF('2.1 Data FSVA 2025 &amp; Bobot'!E377="","",'2.1 Data FSVA 2025 &amp; Bobot'!E377)</f>
        <v/>
      </c>
      <c r="F377" s="2" t="str">
        <f>IF('2.1 Data FSVA 2025 &amp; Bobot'!F377="","",'2.1 Data FSVA 2025 &amp; Bobot'!F377)</f>
        <v/>
      </c>
      <c r="G377" s="64" t="str">
        <f>IF('2.1 Data FSVA 2025 &amp; Bobot'!G377="","",IF('2.1 Data FSVA 2025 &amp; Bobot'!G377&gt;='2.4 Prioritas Individu'!$Y$7,1,IF('2.1 Data FSVA 2025 &amp; Bobot'!G377&gt;='2.4 Prioritas Individu'!$Y$8,2,IF('2.1 Data FSVA 2025 &amp; Bobot'!G377&gt;='2.4 Prioritas Individu'!$Y$9,3,IF('2.1 Data FSVA 2025 &amp; Bobot'!G377&gt;='2.4 Prioritas Individu'!$Y$10,4,IF('2.1 Data FSVA 2025 &amp; Bobot'!G377&gt;='2.4 Prioritas Individu'!$Y$11,5,6))))))</f>
        <v/>
      </c>
      <c r="H377" s="64" t="str">
        <f>IF('2.1 Data FSVA 2025 &amp; Bobot'!I377="","",IF('2.1 Data FSVA 2025 &amp; Bobot'!I377&lt;'2.4 Prioritas Individu'!$Z$7,1,IF('2.1 Data FSVA 2025 &amp; Bobot'!I377&lt;'2.4 Prioritas Individu'!$Z$8,2,IF('2.1 Data FSVA 2025 &amp; Bobot'!I377&lt;'2.4 Prioritas Individu'!$Z$9,3,IF('2.1 Data FSVA 2025 &amp; Bobot'!I377&lt;'2.4 Prioritas Individu'!$Z$10,4,IF('2.1 Data FSVA 2025 &amp; Bobot'!I377&lt;'2.4 Prioritas Individu'!$Z$11,5,6))))))</f>
        <v/>
      </c>
      <c r="I377" s="64" t="str">
        <f>IF('2.1 Data FSVA 2025 &amp; Bobot'!K377="","",IF('2.1 Data FSVA 2025 &amp; Bobot'!K377&lt;'2.4 Prioritas Individu'!AA$7,1,IF('2.1 Data FSVA 2025 &amp; Bobot'!K377&lt;'2.4 Prioritas Individu'!AA$8,2,IF('2.1 Data FSVA 2025 &amp; Bobot'!K377&lt;'2.4 Prioritas Individu'!AA$9,3,IF('2.1 Data FSVA 2025 &amp; Bobot'!K377&lt;'2.4 Prioritas Individu'!AA$10,4,IF('2.1 Data FSVA 2025 &amp; Bobot'!K377&lt;'2.4 Prioritas Individu'!AA$11,5,6))))))</f>
        <v/>
      </c>
      <c r="J377" s="64" t="str">
        <f>IF('2.1 Data FSVA 2025 &amp; Bobot'!M377="","",IF('2.1 Data FSVA 2025 &amp; Bobot'!M377&lt;'2.4 Prioritas Individu'!AB$7,1,IF('2.1 Data FSVA 2025 &amp; Bobot'!M377&lt;'2.4 Prioritas Individu'!AB$8,2,IF('2.1 Data FSVA 2025 &amp; Bobot'!M377&lt;'2.4 Prioritas Individu'!AB$9,3,IF('2.1 Data FSVA 2025 &amp; Bobot'!M377&lt;'2.4 Prioritas Individu'!AB$10,4,IF('2.1 Data FSVA 2025 &amp; Bobot'!M377&lt;'2.4 Prioritas Individu'!AB$11,5,6))))))</f>
        <v/>
      </c>
      <c r="K377" s="64" t="str">
        <f>IF('2.1 Data FSVA 2025 &amp; Bobot'!O377="","",IF('2.1 Data FSVA 2025 &amp; Bobot'!O377&gt;='2.4 Prioritas Individu'!AC$7,1,IF('2.1 Data FSVA 2025 &amp; Bobot'!O377&gt;='2.4 Prioritas Individu'!AC$8,2,IF('2.1 Data FSVA 2025 &amp; Bobot'!O377&gt;='2.4 Prioritas Individu'!AC$9,3,IF('2.1 Data FSVA 2025 &amp; Bobot'!O377&gt;='2.4 Prioritas Individu'!AC$10,4,IF('2.1 Data FSVA 2025 &amp; Bobot'!O377&gt;='2.4 Prioritas Individu'!AC$11,5,6))))))</f>
        <v/>
      </c>
      <c r="L377" s="64" t="str">
        <f>IF('2.1 Data FSVA 2025 &amp; Bobot'!Q377="","",IF('2.1 Data FSVA 2025 &amp; Bobot'!Q377&gt;='2.4 Prioritas Individu'!AD$7,1,IF('2.1 Data FSVA 2025 &amp; Bobot'!Q377&gt;='2.4 Prioritas Individu'!AD$8,2,IF('2.1 Data FSVA 2025 &amp; Bobot'!Q377&gt;='2.4 Prioritas Individu'!AD$9,3,IF('2.1 Data FSVA 2025 &amp; Bobot'!Q377&gt;='2.4 Prioritas Individu'!AD$10,4,IF('2.1 Data FSVA 2025 &amp; Bobot'!Q377&gt;='2.4 Prioritas Individu'!AD$11,5,6))))))</f>
        <v/>
      </c>
      <c r="M377" s="64" t="str">
        <f>IF('2.1 Data FSVA 2025 &amp; Bobot'!S377="","",IF('2.1 Data FSVA 2025 &amp; Bobot'!S377&gt;='2.4 Prioritas Individu'!AE$7,1,IF('2.1 Data FSVA 2025 &amp; Bobot'!S377&gt;='2.4 Prioritas Individu'!AE$8,2,IF('2.1 Data FSVA 2025 &amp; Bobot'!S377&gt;='2.4 Prioritas Individu'!AE$9,3,IF('2.1 Data FSVA 2025 &amp; Bobot'!S377&gt;='2.4 Prioritas Individu'!AE$10,4,IF('2.1 Data FSVA 2025 &amp; Bobot'!S377&gt;='2.4 Prioritas Individu'!AE$11,5,6))))))</f>
        <v/>
      </c>
      <c r="N377" s="64" t="str">
        <f>IF('2.1 Data FSVA 2025 &amp; Bobot'!U377="","",IF('2.1 Data FSVA 2025 &amp; Bobot'!U377&lt;'2.4 Prioritas Individu'!AF$7,1,IF('2.1 Data FSVA 2025 &amp; Bobot'!U377&lt;'2.4 Prioritas Individu'!AF$8,2,IF('2.1 Data FSVA 2025 &amp; Bobot'!U377&lt;'2.4 Prioritas Individu'!AF$9,3,IF('2.1 Data FSVA 2025 &amp; Bobot'!U377&lt;'2.4 Prioritas Individu'!AF$10,4,IF('2.1 Data FSVA 2025 &amp; Bobot'!U377&lt;'2.4 Prioritas Individu'!AF$11,5,6))))))</f>
        <v/>
      </c>
      <c r="O377" s="64" t="str">
        <f>IF('2.1 Data FSVA 2025 &amp; Bobot'!W377="","",IF('2.1 Data FSVA 2025 &amp; Bobot'!W377&gt;='2.4 Prioritas Individu'!AG$7,1,IF('2.1 Data FSVA 2025 &amp; Bobot'!W377&gt;='2.4 Prioritas Individu'!AG$8,2,IF('2.1 Data FSVA 2025 &amp; Bobot'!W377&gt;='2.4 Prioritas Individu'!AG$9,3,IF('2.1 Data FSVA 2025 &amp; Bobot'!W377&gt;='2.4 Prioritas Individu'!AG$10,4,IF('2.1 Data FSVA 2025 &amp; Bobot'!W377&gt;='2.4 Prioritas Individu'!AG$11,5,6))))))</f>
        <v/>
      </c>
      <c r="P377" s="64" t="str">
        <f>IF('2.1 Data FSVA 2025 &amp; Bobot'!Y377="","",IF('2.1 Data FSVA 2025 &amp; Bobot'!Y377&lt;'2.4 Prioritas Individu'!AH$7,1,IF('2.1 Data FSVA 2025 &amp; Bobot'!Y377&lt;'2.4 Prioritas Individu'!AH$8,2,IF('2.1 Data FSVA 2025 &amp; Bobot'!Y377&lt;'2.4 Prioritas Individu'!AH$9,3,IF('2.1 Data FSVA 2025 &amp; Bobot'!Y377&lt;'2.4 Prioritas Individu'!AH$10,4,IF('2.1 Data FSVA 2025 &amp; Bobot'!Y377&lt;'2.4 Prioritas Individu'!AH$11,5,6))))))</f>
        <v/>
      </c>
      <c r="Q377" s="64" t="str">
        <f>IF('2.1 Data FSVA 2025 &amp; Bobot'!AA377="","",IF('2.1 Data FSVA 2025 &amp; Bobot'!AA377&lt;'2.4 Prioritas Individu'!AI$7,1,IF('2.1 Data FSVA 2025 &amp; Bobot'!AA377&lt;'2.4 Prioritas Individu'!AI$8,2,IF('2.1 Data FSVA 2025 &amp; Bobot'!AA377&lt;'2.4 Prioritas Individu'!AI$9,3,IF('2.1 Data FSVA 2025 &amp; Bobot'!AA377&lt;'2.4 Prioritas Individu'!AI$10,4,IF('2.1 Data FSVA 2025 &amp; Bobot'!AA377&lt;'2.4 Prioritas Individu'!AI$11,5,6))))))</f>
        <v/>
      </c>
      <c r="R377" s="64" t="str">
        <f>IF('2.1 Data FSVA 2025 &amp; Bobot'!AC377="","",IF('2.1 Data FSVA 2025 &amp; Bobot'!AC377&gt;='2.4 Prioritas Individu'!AJ$7,1,IF('2.1 Data FSVA 2025 &amp; Bobot'!AC377&gt;='2.4 Prioritas Individu'!AJ$8,2,IF('2.1 Data FSVA 2025 &amp; Bobot'!AC377&gt;='2.4 Prioritas Individu'!AJ$9,3,4))))</f>
        <v/>
      </c>
      <c r="S377" s="4" t="str">
        <f>'2.3 Indeks &amp; Cut off Komposit'!U381</f>
        <v>-</v>
      </c>
      <c r="T377" s="1" t="str">
        <f t="shared" si="10"/>
        <v>-</v>
      </c>
      <c r="U377" s="64" t="str">
        <f t="shared" si="11"/>
        <v>-</v>
      </c>
    </row>
    <row r="378" spans="1:21" x14ac:dyDescent="0.3">
      <c r="A378" s="1" t="str">
        <f>IF('2.1 Data FSVA 2025 &amp; Bobot'!A378="","",'2.1 Data FSVA 2025 &amp; Bobot'!A378)</f>
        <v/>
      </c>
      <c r="B378" s="2" t="str">
        <f>IF('2.1 Data FSVA 2025 &amp; Bobot'!B378="","",'2.1 Data FSVA 2025 &amp; Bobot'!B378)</f>
        <v/>
      </c>
      <c r="C378" s="1" t="str">
        <f>IF('2.1 Data FSVA 2025 &amp; Bobot'!C378="","",'2.1 Data FSVA 2025 &amp; Bobot'!C378)</f>
        <v/>
      </c>
      <c r="D378" s="1" t="str">
        <f>IF('2.1 Data FSVA 2025 &amp; Bobot'!D378="","",'2.1 Data FSVA 2025 &amp; Bobot'!D378)</f>
        <v/>
      </c>
      <c r="E378" s="1" t="str">
        <f>IF('2.1 Data FSVA 2025 &amp; Bobot'!E378="","",'2.1 Data FSVA 2025 &amp; Bobot'!E378)</f>
        <v/>
      </c>
      <c r="F378" s="2" t="str">
        <f>IF('2.1 Data FSVA 2025 &amp; Bobot'!F378="","",'2.1 Data FSVA 2025 &amp; Bobot'!F378)</f>
        <v/>
      </c>
      <c r="G378" s="64" t="str">
        <f>IF('2.1 Data FSVA 2025 &amp; Bobot'!G378="","",IF('2.1 Data FSVA 2025 &amp; Bobot'!G378&gt;='2.4 Prioritas Individu'!$Y$7,1,IF('2.1 Data FSVA 2025 &amp; Bobot'!G378&gt;='2.4 Prioritas Individu'!$Y$8,2,IF('2.1 Data FSVA 2025 &amp; Bobot'!G378&gt;='2.4 Prioritas Individu'!$Y$9,3,IF('2.1 Data FSVA 2025 &amp; Bobot'!G378&gt;='2.4 Prioritas Individu'!$Y$10,4,IF('2.1 Data FSVA 2025 &amp; Bobot'!G378&gt;='2.4 Prioritas Individu'!$Y$11,5,6))))))</f>
        <v/>
      </c>
      <c r="H378" s="64" t="str">
        <f>IF('2.1 Data FSVA 2025 &amp; Bobot'!I378="","",IF('2.1 Data FSVA 2025 &amp; Bobot'!I378&lt;'2.4 Prioritas Individu'!$Z$7,1,IF('2.1 Data FSVA 2025 &amp; Bobot'!I378&lt;'2.4 Prioritas Individu'!$Z$8,2,IF('2.1 Data FSVA 2025 &amp; Bobot'!I378&lt;'2.4 Prioritas Individu'!$Z$9,3,IF('2.1 Data FSVA 2025 &amp; Bobot'!I378&lt;'2.4 Prioritas Individu'!$Z$10,4,IF('2.1 Data FSVA 2025 &amp; Bobot'!I378&lt;'2.4 Prioritas Individu'!$Z$11,5,6))))))</f>
        <v/>
      </c>
      <c r="I378" s="64" t="str">
        <f>IF('2.1 Data FSVA 2025 &amp; Bobot'!K378="","",IF('2.1 Data FSVA 2025 &amp; Bobot'!K378&lt;'2.4 Prioritas Individu'!AA$7,1,IF('2.1 Data FSVA 2025 &amp; Bobot'!K378&lt;'2.4 Prioritas Individu'!AA$8,2,IF('2.1 Data FSVA 2025 &amp; Bobot'!K378&lt;'2.4 Prioritas Individu'!AA$9,3,IF('2.1 Data FSVA 2025 &amp; Bobot'!K378&lt;'2.4 Prioritas Individu'!AA$10,4,IF('2.1 Data FSVA 2025 &amp; Bobot'!K378&lt;'2.4 Prioritas Individu'!AA$11,5,6))))))</f>
        <v/>
      </c>
      <c r="J378" s="64" t="str">
        <f>IF('2.1 Data FSVA 2025 &amp; Bobot'!M378="","",IF('2.1 Data FSVA 2025 &amp; Bobot'!M378&lt;'2.4 Prioritas Individu'!AB$7,1,IF('2.1 Data FSVA 2025 &amp; Bobot'!M378&lt;'2.4 Prioritas Individu'!AB$8,2,IF('2.1 Data FSVA 2025 &amp; Bobot'!M378&lt;'2.4 Prioritas Individu'!AB$9,3,IF('2.1 Data FSVA 2025 &amp; Bobot'!M378&lt;'2.4 Prioritas Individu'!AB$10,4,IF('2.1 Data FSVA 2025 &amp; Bobot'!M378&lt;'2.4 Prioritas Individu'!AB$11,5,6))))))</f>
        <v/>
      </c>
      <c r="K378" s="64" t="str">
        <f>IF('2.1 Data FSVA 2025 &amp; Bobot'!O378="","",IF('2.1 Data FSVA 2025 &amp; Bobot'!O378&gt;='2.4 Prioritas Individu'!AC$7,1,IF('2.1 Data FSVA 2025 &amp; Bobot'!O378&gt;='2.4 Prioritas Individu'!AC$8,2,IF('2.1 Data FSVA 2025 &amp; Bobot'!O378&gt;='2.4 Prioritas Individu'!AC$9,3,IF('2.1 Data FSVA 2025 &amp; Bobot'!O378&gt;='2.4 Prioritas Individu'!AC$10,4,IF('2.1 Data FSVA 2025 &amp; Bobot'!O378&gt;='2.4 Prioritas Individu'!AC$11,5,6))))))</f>
        <v/>
      </c>
      <c r="L378" s="64" t="str">
        <f>IF('2.1 Data FSVA 2025 &amp; Bobot'!Q378="","",IF('2.1 Data FSVA 2025 &amp; Bobot'!Q378&gt;='2.4 Prioritas Individu'!AD$7,1,IF('2.1 Data FSVA 2025 &amp; Bobot'!Q378&gt;='2.4 Prioritas Individu'!AD$8,2,IF('2.1 Data FSVA 2025 &amp; Bobot'!Q378&gt;='2.4 Prioritas Individu'!AD$9,3,IF('2.1 Data FSVA 2025 &amp; Bobot'!Q378&gt;='2.4 Prioritas Individu'!AD$10,4,IF('2.1 Data FSVA 2025 &amp; Bobot'!Q378&gt;='2.4 Prioritas Individu'!AD$11,5,6))))))</f>
        <v/>
      </c>
      <c r="M378" s="64" t="str">
        <f>IF('2.1 Data FSVA 2025 &amp; Bobot'!S378="","",IF('2.1 Data FSVA 2025 &amp; Bobot'!S378&gt;='2.4 Prioritas Individu'!AE$7,1,IF('2.1 Data FSVA 2025 &amp; Bobot'!S378&gt;='2.4 Prioritas Individu'!AE$8,2,IF('2.1 Data FSVA 2025 &amp; Bobot'!S378&gt;='2.4 Prioritas Individu'!AE$9,3,IF('2.1 Data FSVA 2025 &amp; Bobot'!S378&gt;='2.4 Prioritas Individu'!AE$10,4,IF('2.1 Data FSVA 2025 &amp; Bobot'!S378&gt;='2.4 Prioritas Individu'!AE$11,5,6))))))</f>
        <v/>
      </c>
      <c r="N378" s="64" t="str">
        <f>IF('2.1 Data FSVA 2025 &amp; Bobot'!U378="","",IF('2.1 Data FSVA 2025 &amp; Bobot'!U378&lt;'2.4 Prioritas Individu'!AF$7,1,IF('2.1 Data FSVA 2025 &amp; Bobot'!U378&lt;'2.4 Prioritas Individu'!AF$8,2,IF('2.1 Data FSVA 2025 &amp; Bobot'!U378&lt;'2.4 Prioritas Individu'!AF$9,3,IF('2.1 Data FSVA 2025 &amp; Bobot'!U378&lt;'2.4 Prioritas Individu'!AF$10,4,IF('2.1 Data FSVA 2025 &amp; Bobot'!U378&lt;'2.4 Prioritas Individu'!AF$11,5,6))))))</f>
        <v/>
      </c>
      <c r="O378" s="64" t="str">
        <f>IF('2.1 Data FSVA 2025 &amp; Bobot'!W378="","",IF('2.1 Data FSVA 2025 &amp; Bobot'!W378&gt;='2.4 Prioritas Individu'!AG$7,1,IF('2.1 Data FSVA 2025 &amp; Bobot'!W378&gt;='2.4 Prioritas Individu'!AG$8,2,IF('2.1 Data FSVA 2025 &amp; Bobot'!W378&gt;='2.4 Prioritas Individu'!AG$9,3,IF('2.1 Data FSVA 2025 &amp; Bobot'!W378&gt;='2.4 Prioritas Individu'!AG$10,4,IF('2.1 Data FSVA 2025 &amp; Bobot'!W378&gt;='2.4 Prioritas Individu'!AG$11,5,6))))))</f>
        <v/>
      </c>
      <c r="P378" s="64" t="str">
        <f>IF('2.1 Data FSVA 2025 &amp; Bobot'!Y378="","",IF('2.1 Data FSVA 2025 &amp; Bobot'!Y378&lt;'2.4 Prioritas Individu'!AH$7,1,IF('2.1 Data FSVA 2025 &amp; Bobot'!Y378&lt;'2.4 Prioritas Individu'!AH$8,2,IF('2.1 Data FSVA 2025 &amp; Bobot'!Y378&lt;'2.4 Prioritas Individu'!AH$9,3,IF('2.1 Data FSVA 2025 &amp; Bobot'!Y378&lt;'2.4 Prioritas Individu'!AH$10,4,IF('2.1 Data FSVA 2025 &amp; Bobot'!Y378&lt;'2.4 Prioritas Individu'!AH$11,5,6))))))</f>
        <v/>
      </c>
      <c r="Q378" s="64" t="str">
        <f>IF('2.1 Data FSVA 2025 &amp; Bobot'!AA378="","",IF('2.1 Data FSVA 2025 &amp; Bobot'!AA378&lt;'2.4 Prioritas Individu'!AI$7,1,IF('2.1 Data FSVA 2025 &amp; Bobot'!AA378&lt;'2.4 Prioritas Individu'!AI$8,2,IF('2.1 Data FSVA 2025 &amp; Bobot'!AA378&lt;'2.4 Prioritas Individu'!AI$9,3,IF('2.1 Data FSVA 2025 &amp; Bobot'!AA378&lt;'2.4 Prioritas Individu'!AI$10,4,IF('2.1 Data FSVA 2025 &amp; Bobot'!AA378&lt;'2.4 Prioritas Individu'!AI$11,5,6))))))</f>
        <v/>
      </c>
      <c r="R378" s="64" t="str">
        <f>IF('2.1 Data FSVA 2025 &amp; Bobot'!AC378="","",IF('2.1 Data FSVA 2025 &amp; Bobot'!AC378&gt;='2.4 Prioritas Individu'!AJ$7,1,IF('2.1 Data FSVA 2025 &amp; Bobot'!AC378&gt;='2.4 Prioritas Individu'!AJ$8,2,IF('2.1 Data FSVA 2025 &amp; Bobot'!AC378&gt;='2.4 Prioritas Individu'!AJ$9,3,4))))</f>
        <v/>
      </c>
      <c r="S378" s="4" t="str">
        <f>'2.3 Indeks &amp; Cut off Komposit'!U382</f>
        <v>-</v>
      </c>
      <c r="T378" s="1" t="str">
        <f t="shared" si="10"/>
        <v>-</v>
      </c>
      <c r="U378" s="64" t="str">
        <f t="shared" si="11"/>
        <v>-</v>
      </c>
    </row>
    <row r="379" spans="1:21" x14ac:dyDescent="0.3">
      <c r="A379" s="1" t="str">
        <f>IF('2.1 Data FSVA 2025 &amp; Bobot'!A379="","",'2.1 Data FSVA 2025 &amp; Bobot'!A379)</f>
        <v/>
      </c>
      <c r="B379" s="2" t="str">
        <f>IF('2.1 Data FSVA 2025 &amp; Bobot'!B379="","",'2.1 Data FSVA 2025 &amp; Bobot'!B379)</f>
        <v/>
      </c>
      <c r="C379" s="1" t="str">
        <f>IF('2.1 Data FSVA 2025 &amp; Bobot'!C379="","",'2.1 Data FSVA 2025 &amp; Bobot'!C379)</f>
        <v/>
      </c>
      <c r="D379" s="1" t="str">
        <f>IF('2.1 Data FSVA 2025 &amp; Bobot'!D379="","",'2.1 Data FSVA 2025 &amp; Bobot'!D379)</f>
        <v/>
      </c>
      <c r="E379" s="1" t="str">
        <f>IF('2.1 Data FSVA 2025 &amp; Bobot'!E379="","",'2.1 Data FSVA 2025 &amp; Bobot'!E379)</f>
        <v/>
      </c>
      <c r="F379" s="2" t="str">
        <f>IF('2.1 Data FSVA 2025 &amp; Bobot'!F379="","",'2.1 Data FSVA 2025 &amp; Bobot'!F379)</f>
        <v/>
      </c>
      <c r="G379" s="64" t="str">
        <f>IF('2.1 Data FSVA 2025 &amp; Bobot'!G379="","",IF('2.1 Data FSVA 2025 &amp; Bobot'!G379&gt;='2.4 Prioritas Individu'!$Y$7,1,IF('2.1 Data FSVA 2025 &amp; Bobot'!G379&gt;='2.4 Prioritas Individu'!$Y$8,2,IF('2.1 Data FSVA 2025 &amp; Bobot'!G379&gt;='2.4 Prioritas Individu'!$Y$9,3,IF('2.1 Data FSVA 2025 &amp; Bobot'!G379&gt;='2.4 Prioritas Individu'!$Y$10,4,IF('2.1 Data FSVA 2025 &amp; Bobot'!G379&gt;='2.4 Prioritas Individu'!$Y$11,5,6))))))</f>
        <v/>
      </c>
      <c r="H379" s="64" t="str">
        <f>IF('2.1 Data FSVA 2025 &amp; Bobot'!I379="","",IF('2.1 Data FSVA 2025 &amp; Bobot'!I379&lt;'2.4 Prioritas Individu'!$Z$7,1,IF('2.1 Data FSVA 2025 &amp; Bobot'!I379&lt;'2.4 Prioritas Individu'!$Z$8,2,IF('2.1 Data FSVA 2025 &amp; Bobot'!I379&lt;'2.4 Prioritas Individu'!$Z$9,3,IF('2.1 Data FSVA 2025 &amp; Bobot'!I379&lt;'2.4 Prioritas Individu'!$Z$10,4,IF('2.1 Data FSVA 2025 &amp; Bobot'!I379&lt;'2.4 Prioritas Individu'!$Z$11,5,6))))))</f>
        <v/>
      </c>
      <c r="I379" s="64" t="str">
        <f>IF('2.1 Data FSVA 2025 &amp; Bobot'!K379="","",IF('2.1 Data FSVA 2025 &amp; Bobot'!K379&lt;'2.4 Prioritas Individu'!AA$7,1,IF('2.1 Data FSVA 2025 &amp; Bobot'!K379&lt;'2.4 Prioritas Individu'!AA$8,2,IF('2.1 Data FSVA 2025 &amp; Bobot'!K379&lt;'2.4 Prioritas Individu'!AA$9,3,IF('2.1 Data FSVA 2025 &amp; Bobot'!K379&lt;'2.4 Prioritas Individu'!AA$10,4,IF('2.1 Data FSVA 2025 &amp; Bobot'!K379&lt;'2.4 Prioritas Individu'!AA$11,5,6))))))</f>
        <v/>
      </c>
      <c r="J379" s="64" t="str">
        <f>IF('2.1 Data FSVA 2025 &amp; Bobot'!M379="","",IF('2.1 Data FSVA 2025 &amp; Bobot'!M379&lt;'2.4 Prioritas Individu'!AB$7,1,IF('2.1 Data FSVA 2025 &amp; Bobot'!M379&lt;'2.4 Prioritas Individu'!AB$8,2,IF('2.1 Data FSVA 2025 &amp; Bobot'!M379&lt;'2.4 Prioritas Individu'!AB$9,3,IF('2.1 Data FSVA 2025 &amp; Bobot'!M379&lt;'2.4 Prioritas Individu'!AB$10,4,IF('2.1 Data FSVA 2025 &amp; Bobot'!M379&lt;'2.4 Prioritas Individu'!AB$11,5,6))))))</f>
        <v/>
      </c>
      <c r="K379" s="64" t="str">
        <f>IF('2.1 Data FSVA 2025 &amp; Bobot'!O379="","",IF('2.1 Data FSVA 2025 &amp; Bobot'!O379&gt;='2.4 Prioritas Individu'!AC$7,1,IF('2.1 Data FSVA 2025 &amp; Bobot'!O379&gt;='2.4 Prioritas Individu'!AC$8,2,IF('2.1 Data FSVA 2025 &amp; Bobot'!O379&gt;='2.4 Prioritas Individu'!AC$9,3,IF('2.1 Data FSVA 2025 &amp; Bobot'!O379&gt;='2.4 Prioritas Individu'!AC$10,4,IF('2.1 Data FSVA 2025 &amp; Bobot'!O379&gt;='2.4 Prioritas Individu'!AC$11,5,6))))))</f>
        <v/>
      </c>
      <c r="L379" s="64" t="str">
        <f>IF('2.1 Data FSVA 2025 &amp; Bobot'!Q379="","",IF('2.1 Data FSVA 2025 &amp; Bobot'!Q379&gt;='2.4 Prioritas Individu'!AD$7,1,IF('2.1 Data FSVA 2025 &amp; Bobot'!Q379&gt;='2.4 Prioritas Individu'!AD$8,2,IF('2.1 Data FSVA 2025 &amp; Bobot'!Q379&gt;='2.4 Prioritas Individu'!AD$9,3,IF('2.1 Data FSVA 2025 &amp; Bobot'!Q379&gt;='2.4 Prioritas Individu'!AD$10,4,IF('2.1 Data FSVA 2025 &amp; Bobot'!Q379&gt;='2.4 Prioritas Individu'!AD$11,5,6))))))</f>
        <v/>
      </c>
      <c r="M379" s="64" t="str">
        <f>IF('2.1 Data FSVA 2025 &amp; Bobot'!S379="","",IF('2.1 Data FSVA 2025 &amp; Bobot'!S379&gt;='2.4 Prioritas Individu'!AE$7,1,IF('2.1 Data FSVA 2025 &amp; Bobot'!S379&gt;='2.4 Prioritas Individu'!AE$8,2,IF('2.1 Data FSVA 2025 &amp; Bobot'!S379&gt;='2.4 Prioritas Individu'!AE$9,3,IF('2.1 Data FSVA 2025 &amp; Bobot'!S379&gt;='2.4 Prioritas Individu'!AE$10,4,IF('2.1 Data FSVA 2025 &amp; Bobot'!S379&gt;='2.4 Prioritas Individu'!AE$11,5,6))))))</f>
        <v/>
      </c>
      <c r="N379" s="64" t="str">
        <f>IF('2.1 Data FSVA 2025 &amp; Bobot'!U379="","",IF('2.1 Data FSVA 2025 &amp; Bobot'!U379&lt;'2.4 Prioritas Individu'!AF$7,1,IF('2.1 Data FSVA 2025 &amp; Bobot'!U379&lt;'2.4 Prioritas Individu'!AF$8,2,IF('2.1 Data FSVA 2025 &amp; Bobot'!U379&lt;'2.4 Prioritas Individu'!AF$9,3,IF('2.1 Data FSVA 2025 &amp; Bobot'!U379&lt;'2.4 Prioritas Individu'!AF$10,4,IF('2.1 Data FSVA 2025 &amp; Bobot'!U379&lt;'2.4 Prioritas Individu'!AF$11,5,6))))))</f>
        <v/>
      </c>
      <c r="O379" s="64" t="str">
        <f>IF('2.1 Data FSVA 2025 &amp; Bobot'!W379="","",IF('2.1 Data FSVA 2025 &amp; Bobot'!W379&gt;='2.4 Prioritas Individu'!AG$7,1,IF('2.1 Data FSVA 2025 &amp; Bobot'!W379&gt;='2.4 Prioritas Individu'!AG$8,2,IF('2.1 Data FSVA 2025 &amp; Bobot'!W379&gt;='2.4 Prioritas Individu'!AG$9,3,IF('2.1 Data FSVA 2025 &amp; Bobot'!W379&gt;='2.4 Prioritas Individu'!AG$10,4,IF('2.1 Data FSVA 2025 &amp; Bobot'!W379&gt;='2.4 Prioritas Individu'!AG$11,5,6))))))</f>
        <v/>
      </c>
      <c r="P379" s="64" t="str">
        <f>IF('2.1 Data FSVA 2025 &amp; Bobot'!Y379="","",IF('2.1 Data FSVA 2025 &amp; Bobot'!Y379&lt;'2.4 Prioritas Individu'!AH$7,1,IF('2.1 Data FSVA 2025 &amp; Bobot'!Y379&lt;'2.4 Prioritas Individu'!AH$8,2,IF('2.1 Data FSVA 2025 &amp; Bobot'!Y379&lt;'2.4 Prioritas Individu'!AH$9,3,IF('2.1 Data FSVA 2025 &amp; Bobot'!Y379&lt;'2.4 Prioritas Individu'!AH$10,4,IF('2.1 Data FSVA 2025 &amp; Bobot'!Y379&lt;'2.4 Prioritas Individu'!AH$11,5,6))))))</f>
        <v/>
      </c>
      <c r="Q379" s="64" t="str">
        <f>IF('2.1 Data FSVA 2025 &amp; Bobot'!AA379="","",IF('2.1 Data FSVA 2025 &amp; Bobot'!AA379&lt;'2.4 Prioritas Individu'!AI$7,1,IF('2.1 Data FSVA 2025 &amp; Bobot'!AA379&lt;'2.4 Prioritas Individu'!AI$8,2,IF('2.1 Data FSVA 2025 &amp; Bobot'!AA379&lt;'2.4 Prioritas Individu'!AI$9,3,IF('2.1 Data FSVA 2025 &amp; Bobot'!AA379&lt;'2.4 Prioritas Individu'!AI$10,4,IF('2.1 Data FSVA 2025 &amp; Bobot'!AA379&lt;'2.4 Prioritas Individu'!AI$11,5,6))))))</f>
        <v/>
      </c>
      <c r="R379" s="64" t="str">
        <f>IF('2.1 Data FSVA 2025 &amp; Bobot'!AC379="","",IF('2.1 Data FSVA 2025 &amp; Bobot'!AC379&gt;='2.4 Prioritas Individu'!AJ$7,1,IF('2.1 Data FSVA 2025 &amp; Bobot'!AC379&gt;='2.4 Prioritas Individu'!AJ$8,2,IF('2.1 Data FSVA 2025 &amp; Bobot'!AC379&gt;='2.4 Prioritas Individu'!AJ$9,3,4))))</f>
        <v/>
      </c>
      <c r="S379" s="4" t="str">
        <f>'2.3 Indeks &amp; Cut off Komposit'!U383</f>
        <v>-</v>
      </c>
      <c r="T379" s="1" t="str">
        <f t="shared" si="10"/>
        <v>-</v>
      </c>
      <c r="U379" s="64" t="str">
        <f t="shared" si="11"/>
        <v>-</v>
      </c>
    </row>
    <row r="380" spans="1:21" x14ac:dyDescent="0.3">
      <c r="A380" s="1" t="str">
        <f>IF('2.1 Data FSVA 2025 &amp; Bobot'!A380="","",'2.1 Data FSVA 2025 &amp; Bobot'!A380)</f>
        <v/>
      </c>
      <c r="B380" s="2" t="str">
        <f>IF('2.1 Data FSVA 2025 &amp; Bobot'!B380="","",'2.1 Data FSVA 2025 &amp; Bobot'!B380)</f>
        <v/>
      </c>
      <c r="C380" s="1" t="str">
        <f>IF('2.1 Data FSVA 2025 &amp; Bobot'!C380="","",'2.1 Data FSVA 2025 &amp; Bobot'!C380)</f>
        <v/>
      </c>
      <c r="D380" s="1" t="str">
        <f>IF('2.1 Data FSVA 2025 &amp; Bobot'!D380="","",'2.1 Data FSVA 2025 &amp; Bobot'!D380)</f>
        <v/>
      </c>
      <c r="E380" s="1" t="str">
        <f>IF('2.1 Data FSVA 2025 &amp; Bobot'!E380="","",'2.1 Data FSVA 2025 &amp; Bobot'!E380)</f>
        <v/>
      </c>
      <c r="F380" s="2" t="str">
        <f>IF('2.1 Data FSVA 2025 &amp; Bobot'!F380="","",'2.1 Data FSVA 2025 &amp; Bobot'!F380)</f>
        <v/>
      </c>
      <c r="G380" s="64" t="str">
        <f>IF('2.1 Data FSVA 2025 &amp; Bobot'!G380="","",IF('2.1 Data FSVA 2025 &amp; Bobot'!G380&gt;='2.4 Prioritas Individu'!$Y$7,1,IF('2.1 Data FSVA 2025 &amp; Bobot'!G380&gt;='2.4 Prioritas Individu'!$Y$8,2,IF('2.1 Data FSVA 2025 &amp; Bobot'!G380&gt;='2.4 Prioritas Individu'!$Y$9,3,IF('2.1 Data FSVA 2025 &amp; Bobot'!G380&gt;='2.4 Prioritas Individu'!$Y$10,4,IF('2.1 Data FSVA 2025 &amp; Bobot'!G380&gt;='2.4 Prioritas Individu'!$Y$11,5,6))))))</f>
        <v/>
      </c>
      <c r="H380" s="64" t="str">
        <f>IF('2.1 Data FSVA 2025 &amp; Bobot'!I380="","",IF('2.1 Data FSVA 2025 &amp; Bobot'!I380&lt;'2.4 Prioritas Individu'!$Z$7,1,IF('2.1 Data FSVA 2025 &amp; Bobot'!I380&lt;'2.4 Prioritas Individu'!$Z$8,2,IF('2.1 Data FSVA 2025 &amp; Bobot'!I380&lt;'2.4 Prioritas Individu'!$Z$9,3,IF('2.1 Data FSVA 2025 &amp; Bobot'!I380&lt;'2.4 Prioritas Individu'!$Z$10,4,IF('2.1 Data FSVA 2025 &amp; Bobot'!I380&lt;'2.4 Prioritas Individu'!$Z$11,5,6))))))</f>
        <v/>
      </c>
      <c r="I380" s="64" t="str">
        <f>IF('2.1 Data FSVA 2025 &amp; Bobot'!K380="","",IF('2.1 Data FSVA 2025 &amp; Bobot'!K380&lt;'2.4 Prioritas Individu'!AA$7,1,IF('2.1 Data FSVA 2025 &amp; Bobot'!K380&lt;'2.4 Prioritas Individu'!AA$8,2,IF('2.1 Data FSVA 2025 &amp; Bobot'!K380&lt;'2.4 Prioritas Individu'!AA$9,3,IF('2.1 Data FSVA 2025 &amp; Bobot'!K380&lt;'2.4 Prioritas Individu'!AA$10,4,IF('2.1 Data FSVA 2025 &amp; Bobot'!K380&lt;'2.4 Prioritas Individu'!AA$11,5,6))))))</f>
        <v/>
      </c>
      <c r="J380" s="64" t="str">
        <f>IF('2.1 Data FSVA 2025 &amp; Bobot'!M380="","",IF('2.1 Data FSVA 2025 &amp; Bobot'!M380&lt;'2.4 Prioritas Individu'!AB$7,1,IF('2.1 Data FSVA 2025 &amp; Bobot'!M380&lt;'2.4 Prioritas Individu'!AB$8,2,IF('2.1 Data FSVA 2025 &amp; Bobot'!M380&lt;'2.4 Prioritas Individu'!AB$9,3,IF('2.1 Data FSVA 2025 &amp; Bobot'!M380&lt;'2.4 Prioritas Individu'!AB$10,4,IF('2.1 Data FSVA 2025 &amp; Bobot'!M380&lt;'2.4 Prioritas Individu'!AB$11,5,6))))))</f>
        <v/>
      </c>
      <c r="K380" s="64" t="str">
        <f>IF('2.1 Data FSVA 2025 &amp; Bobot'!O380="","",IF('2.1 Data FSVA 2025 &amp; Bobot'!O380&gt;='2.4 Prioritas Individu'!AC$7,1,IF('2.1 Data FSVA 2025 &amp; Bobot'!O380&gt;='2.4 Prioritas Individu'!AC$8,2,IF('2.1 Data FSVA 2025 &amp; Bobot'!O380&gt;='2.4 Prioritas Individu'!AC$9,3,IF('2.1 Data FSVA 2025 &amp; Bobot'!O380&gt;='2.4 Prioritas Individu'!AC$10,4,IF('2.1 Data FSVA 2025 &amp; Bobot'!O380&gt;='2.4 Prioritas Individu'!AC$11,5,6))))))</f>
        <v/>
      </c>
      <c r="L380" s="64" t="str">
        <f>IF('2.1 Data FSVA 2025 &amp; Bobot'!Q380="","",IF('2.1 Data FSVA 2025 &amp; Bobot'!Q380&gt;='2.4 Prioritas Individu'!AD$7,1,IF('2.1 Data FSVA 2025 &amp; Bobot'!Q380&gt;='2.4 Prioritas Individu'!AD$8,2,IF('2.1 Data FSVA 2025 &amp; Bobot'!Q380&gt;='2.4 Prioritas Individu'!AD$9,3,IF('2.1 Data FSVA 2025 &amp; Bobot'!Q380&gt;='2.4 Prioritas Individu'!AD$10,4,IF('2.1 Data FSVA 2025 &amp; Bobot'!Q380&gt;='2.4 Prioritas Individu'!AD$11,5,6))))))</f>
        <v/>
      </c>
      <c r="M380" s="64" t="str">
        <f>IF('2.1 Data FSVA 2025 &amp; Bobot'!S380="","",IF('2.1 Data FSVA 2025 &amp; Bobot'!S380&gt;='2.4 Prioritas Individu'!AE$7,1,IF('2.1 Data FSVA 2025 &amp; Bobot'!S380&gt;='2.4 Prioritas Individu'!AE$8,2,IF('2.1 Data FSVA 2025 &amp; Bobot'!S380&gt;='2.4 Prioritas Individu'!AE$9,3,IF('2.1 Data FSVA 2025 &amp; Bobot'!S380&gt;='2.4 Prioritas Individu'!AE$10,4,IF('2.1 Data FSVA 2025 &amp; Bobot'!S380&gt;='2.4 Prioritas Individu'!AE$11,5,6))))))</f>
        <v/>
      </c>
      <c r="N380" s="64" t="str">
        <f>IF('2.1 Data FSVA 2025 &amp; Bobot'!U380="","",IF('2.1 Data FSVA 2025 &amp; Bobot'!U380&lt;'2.4 Prioritas Individu'!AF$7,1,IF('2.1 Data FSVA 2025 &amp; Bobot'!U380&lt;'2.4 Prioritas Individu'!AF$8,2,IF('2.1 Data FSVA 2025 &amp; Bobot'!U380&lt;'2.4 Prioritas Individu'!AF$9,3,IF('2.1 Data FSVA 2025 &amp; Bobot'!U380&lt;'2.4 Prioritas Individu'!AF$10,4,IF('2.1 Data FSVA 2025 &amp; Bobot'!U380&lt;'2.4 Prioritas Individu'!AF$11,5,6))))))</f>
        <v/>
      </c>
      <c r="O380" s="64" t="str">
        <f>IF('2.1 Data FSVA 2025 &amp; Bobot'!W380="","",IF('2.1 Data FSVA 2025 &amp; Bobot'!W380&gt;='2.4 Prioritas Individu'!AG$7,1,IF('2.1 Data FSVA 2025 &amp; Bobot'!W380&gt;='2.4 Prioritas Individu'!AG$8,2,IF('2.1 Data FSVA 2025 &amp; Bobot'!W380&gt;='2.4 Prioritas Individu'!AG$9,3,IF('2.1 Data FSVA 2025 &amp; Bobot'!W380&gt;='2.4 Prioritas Individu'!AG$10,4,IF('2.1 Data FSVA 2025 &amp; Bobot'!W380&gt;='2.4 Prioritas Individu'!AG$11,5,6))))))</f>
        <v/>
      </c>
      <c r="P380" s="64" t="str">
        <f>IF('2.1 Data FSVA 2025 &amp; Bobot'!Y380="","",IF('2.1 Data FSVA 2025 &amp; Bobot'!Y380&lt;'2.4 Prioritas Individu'!AH$7,1,IF('2.1 Data FSVA 2025 &amp; Bobot'!Y380&lt;'2.4 Prioritas Individu'!AH$8,2,IF('2.1 Data FSVA 2025 &amp; Bobot'!Y380&lt;'2.4 Prioritas Individu'!AH$9,3,IF('2.1 Data FSVA 2025 &amp; Bobot'!Y380&lt;'2.4 Prioritas Individu'!AH$10,4,IF('2.1 Data FSVA 2025 &amp; Bobot'!Y380&lt;'2.4 Prioritas Individu'!AH$11,5,6))))))</f>
        <v/>
      </c>
      <c r="Q380" s="64" t="str">
        <f>IF('2.1 Data FSVA 2025 &amp; Bobot'!AA380="","",IF('2.1 Data FSVA 2025 &amp; Bobot'!AA380&lt;'2.4 Prioritas Individu'!AI$7,1,IF('2.1 Data FSVA 2025 &amp; Bobot'!AA380&lt;'2.4 Prioritas Individu'!AI$8,2,IF('2.1 Data FSVA 2025 &amp; Bobot'!AA380&lt;'2.4 Prioritas Individu'!AI$9,3,IF('2.1 Data FSVA 2025 &amp; Bobot'!AA380&lt;'2.4 Prioritas Individu'!AI$10,4,IF('2.1 Data FSVA 2025 &amp; Bobot'!AA380&lt;'2.4 Prioritas Individu'!AI$11,5,6))))))</f>
        <v/>
      </c>
      <c r="R380" s="64" t="str">
        <f>IF('2.1 Data FSVA 2025 &amp; Bobot'!AC380="","",IF('2.1 Data FSVA 2025 &amp; Bobot'!AC380&gt;='2.4 Prioritas Individu'!AJ$7,1,IF('2.1 Data FSVA 2025 &amp; Bobot'!AC380&gt;='2.4 Prioritas Individu'!AJ$8,2,IF('2.1 Data FSVA 2025 &amp; Bobot'!AC380&gt;='2.4 Prioritas Individu'!AJ$9,3,4))))</f>
        <v/>
      </c>
      <c r="S380" s="4" t="str">
        <f>'2.3 Indeks &amp; Cut off Komposit'!U384</f>
        <v>-</v>
      </c>
      <c r="T380" s="1" t="str">
        <f t="shared" si="10"/>
        <v>-</v>
      </c>
      <c r="U380" s="64" t="str">
        <f t="shared" si="11"/>
        <v>-</v>
      </c>
    </row>
    <row r="381" spans="1:21" x14ac:dyDescent="0.3">
      <c r="A381" s="1" t="str">
        <f>IF('2.1 Data FSVA 2025 &amp; Bobot'!A381="","",'2.1 Data FSVA 2025 &amp; Bobot'!A381)</f>
        <v/>
      </c>
      <c r="B381" s="2" t="str">
        <f>IF('2.1 Data FSVA 2025 &amp; Bobot'!B381="","",'2.1 Data FSVA 2025 &amp; Bobot'!B381)</f>
        <v/>
      </c>
      <c r="C381" s="1" t="str">
        <f>IF('2.1 Data FSVA 2025 &amp; Bobot'!C381="","",'2.1 Data FSVA 2025 &amp; Bobot'!C381)</f>
        <v/>
      </c>
      <c r="D381" s="1" t="str">
        <f>IF('2.1 Data FSVA 2025 &amp; Bobot'!D381="","",'2.1 Data FSVA 2025 &amp; Bobot'!D381)</f>
        <v/>
      </c>
      <c r="E381" s="1" t="str">
        <f>IF('2.1 Data FSVA 2025 &amp; Bobot'!E381="","",'2.1 Data FSVA 2025 &amp; Bobot'!E381)</f>
        <v/>
      </c>
      <c r="F381" s="2" t="str">
        <f>IF('2.1 Data FSVA 2025 &amp; Bobot'!F381="","",'2.1 Data FSVA 2025 &amp; Bobot'!F381)</f>
        <v/>
      </c>
      <c r="G381" s="64" t="str">
        <f>IF('2.1 Data FSVA 2025 &amp; Bobot'!G381="","",IF('2.1 Data FSVA 2025 &amp; Bobot'!G381&gt;='2.4 Prioritas Individu'!$Y$7,1,IF('2.1 Data FSVA 2025 &amp; Bobot'!G381&gt;='2.4 Prioritas Individu'!$Y$8,2,IF('2.1 Data FSVA 2025 &amp; Bobot'!G381&gt;='2.4 Prioritas Individu'!$Y$9,3,IF('2.1 Data FSVA 2025 &amp; Bobot'!G381&gt;='2.4 Prioritas Individu'!$Y$10,4,IF('2.1 Data FSVA 2025 &amp; Bobot'!G381&gt;='2.4 Prioritas Individu'!$Y$11,5,6))))))</f>
        <v/>
      </c>
      <c r="H381" s="64" t="str">
        <f>IF('2.1 Data FSVA 2025 &amp; Bobot'!I381="","",IF('2.1 Data FSVA 2025 &amp; Bobot'!I381&lt;'2.4 Prioritas Individu'!$Z$7,1,IF('2.1 Data FSVA 2025 &amp; Bobot'!I381&lt;'2.4 Prioritas Individu'!$Z$8,2,IF('2.1 Data FSVA 2025 &amp; Bobot'!I381&lt;'2.4 Prioritas Individu'!$Z$9,3,IF('2.1 Data FSVA 2025 &amp; Bobot'!I381&lt;'2.4 Prioritas Individu'!$Z$10,4,IF('2.1 Data FSVA 2025 &amp; Bobot'!I381&lt;'2.4 Prioritas Individu'!$Z$11,5,6))))))</f>
        <v/>
      </c>
      <c r="I381" s="64" t="str">
        <f>IF('2.1 Data FSVA 2025 &amp; Bobot'!K381="","",IF('2.1 Data FSVA 2025 &amp; Bobot'!K381&lt;'2.4 Prioritas Individu'!AA$7,1,IF('2.1 Data FSVA 2025 &amp; Bobot'!K381&lt;'2.4 Prioritas Individu'!AA$8,2,IF('2.1 Data FSVA 2025 &amp; Bobot'!K381&lt;'2.4 Prioritas Individu'!AA$9,3,IF('2.1 Data FSVA 2025 &amp; Bobot'!K381&lt;'2.4 Prioritas Individu'!AA$10,4,IF('2.1 Data FSVA 2025 &amp; Bobot'!K381&lt;'2.4 Prioritas Individu'!AA$11,5,6))))))</f>
        <v/>
      </c>
      <c r="J381" s="64" t="str">
        <f>IF('2.1 Data FSVA 2025 &amp; Bobot'!M381="","",IF('2.1 Data FSVA 2025 &amp; Bobot'!M381&lt;'2.4 Prioritas Individu'!AB$7,1,IF('2.1 Data FSVA 2025 &amp; Bobot'!M381&lt;'2.4 Prioritas Individu'!AB$8,2,IF('2.1 Data FSVA 2025 &amp; Bobot'!M381&lt;'2.4 Prioritas Individu'!AB$9,3,IF('2.1 Data FSVA 2025 &amp; Bobot'!M381&lt;'2.4 Prioritas Individu'!AB$10,4,IF('2.1 Data FSVA 2025 &amp; Bobot'!M381&lt;'2.4 Prioritas Individu'!AB$11,5,6))))))</f>
        <v/>
      </c>
      <c r="K381" s="64" t="str">
        <f>IF('2.1 Data FSVA 2025 &amp; Bobot'!O381="","",IF('2.1 Data FSVA 2025 &amp; Bobot'!O381&gt;='2.4 Prioritas Individu'!AC$7,1,IF('2.1 Data FSVA 2025 &amp; Bobot'!O381&gt;='2.4 Prioritas Individu'!AC$8,2,IF('2.1 Data FSVA 2025 &amp; Bobot'!O381&gt;='2.4 Prioritas Individu'!AC$9,3,IF('2.1 Data FSVA 2025 &amp; Bobot'!O381&gt;='2.4 Prioritas Individu'!AC$10,4,IF('2.1 Data FSVA 2025 &amp; Bobot'!O381&gt;='2.4 Prioritas Individu'!AC$11,5,6))))))</f>
        <v/>
      </c>
      <c r="L381" s="64" t="str">
        <f>IF('2.1 Data FSVA 2025 &amp; Bobot'!Q381="","",IF('2.1 Data FSVA 2025 &amp; Bobot'!Q381&gt;='2.4 Prioritas Individu'!AD$7,1,IF('2.1 Data FSVA 2025 &amp; Bobot'!Q381&gt;='2.4 Prioritas Individu'!AD$8,2,IF('2.1 Data FSVA 2025 &amp; Bobot'!Q381&gt;='2.4 Prioritas Individu'!AD$9,3,IF('2.1 Data FSVA 2025 &amp; Bobot'!Q381&gt;='2.4 Prioritas Individu'!AD$10,4,IF('2.1 Data FSVA 2025 &amp; Bobot'!Q381&gt;='2.4 Prioritas Individu'!AD$11,5,6))))))</f>
        <v/>
      </c>
      <c r="M381" s="64" t="str">
        <f>IF('2.1 Data FSVA 2025 &amp; Bobot'!S381="","",IF('2.1 Data FSVA 2025 &amp; Bobot'!S381&gt;='2.4 Prioritas Individu'!AE$7,1,IF('2.1 Data FSVA 2025 &amp; Bobot'!S381&gt;='2.4 Prioritas Individu'!AE$8,2,IF('2.1 Data FSVA 2025 &amp; Bobot'!S381&gt;='2.4 Prioritas Individu'!AE$9,3,IF('2.1 Data FSVA 2025 &amp; Bobot'!S381&gt;='2.4 Prioritas Individu'!AE$10,4,IF('2.1 Data FSVA 2025 &amp; Bobot'!S381&gt;='2.4 Prioritas Individu'!AE$11,5,6))))))</f>
        <v/>
      </c>
      <c r="N381" s="64" t="str">
        <f>IF('2.1 Data FSVA 2025 &amp; Bobot'!U381="","",IF('2.1 Data FSVA 2025 &amp; Bobot'!U381&lt;'2.4 Prioritas Individu'!AF$7,1,IF('2.1 Data FSVA 2025 &amp; Bobot'!U381&lt;'2.4 Prioritas Individu'!AF$8,2,IF('2.1 Data FSVA 2025 &amp; Bobot'!U381&lt;'2.4 Prioritas Individu'!AF$9,3,IF('2.1 Data FSVA 2025 &amp; Bobot'!U381&lt;'2.4 Prioritas Individu'!AF$10,4,IF('2.1 Data FSVA 2025 &amp; Bobot'!U381&lt;'2.4 Prioritas Individu'!AF$11,5,6))))))</f>
        <v/>
      </c>
      <c r="O381" s="64" t="str">
        <f>IF('2.1 Data FSVA 2025 &amp; Bobot'!W381="","",IF('2.1 Data FSVA 2025 &amp; Bobot'!W381&gt;='2.4 Prioritas Individu'!AG$7,1,IF('2.1 Data FSVA 2025 &amp; Bobot'!W381&gt;='2.4 Prioritas Individu'!AG$8,2,IF('2.1 Data FSVA 2025 &amp; Bobot'!W381&gt;='2.4 Prioritas Individu'!AG$9,3,IF('2.1 Data FSVA 2025 &amp; Bobot'!W381&gt;='2.4 Prioritas Individu'!AG$10,4,IF('2.1 Data FSVA 2025 &amp; Bobot'!W381&gt;='2.4 Prioritas Individu'!AG$11,5,6))))))</f>
        <v/>
      </c>
      <c r="P381" s="64" t="str">
        <f>IF('2.1 Data FSVA 2025 &amp; Bobot'!Y381="","",IF('2.1 Data FSVA 2025 &amp; Bobot'!Y381&lt;'2.4 Prioritas Individu'!AH$7,1,IF('2.1 Data FSVA 2025 &amp; Bobot'!Y381&lt;'2.4 Prioritas Individu'!AH$8,2,IF('2.1 Data FSVA 2025 &amp; Bobot'!Y381&lt;'2.4 Prioritas Individu'!AH$9,3,IF('2.1 Data FSVA 2025 &amp; Bobot'!Y381&lt;'2.4 Prioritas Individu'!AH$10,4,IF('2.1 Data FSVA 2025 &amp; Bobot'!Y381&lt;'2.4 Prioritas Individu'!AH$11,5,6))))))</f>
        <v/>
      </c>
      <c r="Q381" s="64" t="str">
        <f>IF('2.1 Data FSVA 2025 &amp; Bobot'!AA381="","",IF('2.1 Data FSVA 2025 &amp; Bobot'!AA381&lt;'2.4 Prioritas Individu'!AI$7,1,IF('2.1 Data FSVA 2025 &amp; Bobot'!AA381&lt;'2.4 Prioritas Individu'!AI$8,2,IF('2.1 Data FSVA 2025 &amp; Bobot'!AA381&lt;'2.4 Prioritas Individu'!AI$9,3,IF('2.1 Data FSVA 2025 &amp; Bobot'!AA381&lt;'2.4 Prioritas Individu'!AI$10,4,IF('2.1 Data FSVA 2025 &amp; Bobot'!AA381&lt;'2.4 Prioritas Individu'!AI$11,5,6))))))</f>
        <v/>
      </c>
      <c r="R381" s="64" t="str">
        <f>IF('2.1 Data FSVA 2025 &amp; Bobot'!AC381="","",IF('2.1 Data FSVA 2025 &amp; Bobot'!AC381&gt;='2.4 Prioritas Individu'!AJ$7,1,IF('2.1 Data FSVA 2025 &amp; Bobot'!AC381&gt;='2.4 Prioritas Individu'!AJ$8,2,IF('2.1 Data FSVA 2025 &amp; Bobot'!AC381&gt;='2.4 Prioritas Individu'!AJ$9,3,4))))</f>
        <v/>
      </c>
      <c r="S381" s="4" t="str">
        <f>'2.3 Indeks &amp; Cut off Komposit'!U385</f>
        <v>-</v>
      </c>
      <c r="T381" s="1" t="str">
        <f t="shared" si="10"/>
        <v>-</v>
      </c>
      <c r="U381" s="64" t="str">
        <f t="shared" si="11"/>
        <v>-</v>
      </c>
    </row>
    <row r="382" spans="1:21" x14ac:dyDescent="0.3">
      <c r="A382" s="1" t="str">
        <f>IF('2.1 Data FSVA 2025 &amp; Bobot'!A382="","",'2.1 Data FSVA 2025 &amp; Bobot'!A382)</f>
        <v/>
      </c>
      <c r="B382" s="2" t="str">
        <f>IF('2.1 Data FSVA 2025 &amp; Bobot'!B382="","",'2.1 Data FSVA 2025 &amp; Bobot'!B382)</f>
        <v/>
      </c>
      <c r="C382" s="1" t="str">
        <f>IF('2.1 Data FSVA 2025 &amp; Bobot'!C382="","",'2.1 Data FSVA 2025 &amp; Bobot'!C382)</f>
        <v/>
      </c>
      <c r="D382" s="1" t="str">
        <f>IF('2.1 Data FSVA 2025 &amp; Bobot'!D382="","",'2.1 Data FSVA 2025 &amp; Bobot'!D382)</f>
        <v/>
      </c>
      <c r="E382" s="1" t="str">
        <f>IF('2.1 Data FSVA 2025 &amp; Bobot'!E382="","",'2.1 Data FSVA 2025 &amp; Bobot'!E382)</f>
        <v/>
      </c>
      <c r="F382" s="2" t="str">
        <f>IF('2.1 Data FSVA 2025 &amp; Bobot'!F382="","",'2.1 Data FSVA 2025 &amp; Bobot'!F382)</f>
        <v/>
      </c>
      <c r="G382" s="64" t="str">
        <f>IF('2.1 Data FSVA 2025 &amp; Bobot'!G382="","",IF('2.1 Data FSVA 2025 &amp; Bobot'!G382&gt;='2.4 Prioritas Individu'!$Y$7,1,IF('2.1 Data FSVA 2025 &amp; Bobot'!G382&gt;='2.4 Prioritas Individu'!$Y$8,2,IF('2.1 Data FSVA 2025 &amp; Bobot'!G382&gt;='2.4 Prioritas Individu'!$Y$9,3,IF('2.1 Data FSVA 2025 &amp; Bobot'!G382&gt;='2.4 Prioritas Individu'!$Y$10,4,IF('2.1 Data FSVA 2025 &amp; Bobot'!G382&gt;='2.4 Prioritas Individu'!$Y$11,5,6))))))</f>
        <v/>
      </c>
      <c r="H382" s="64" t="str">
        <f>IF('2.1 Data FSVA 2025 &amp; Bobot'!I382="","",IF('2.1 Data FSVA 2025 &amp; Bobot'!I382&lt;'2.4 Prioritas Individu'!$Z$7,1,IF('2.1 Data FSVA 2025 &amp; Bobot'!I382&lt;'2.4 Prioritas Individu'!$Z$8,2,IF('2.1 Data FSVA 2025 &amp; Bobot'!I382&lt;'2.4 Prioritas Individu'!$Z$9,3,IF('2.1 Data FSVA 2025 &amp; Bobot'!I382&lt;'2.4 Prioritas Individu'!$Z$10,4,IF('2.1 Data FSVA 2025 &amp; Bobot'!I382&lt;'2.4 Prioritas Individu'!$Z$11,5,6))))))</f>
        <v/>
      </c>
      <c r="I382" s="64" t="str">
        <f>IF('2.1 Data FSVA 2025 &amp; Bobot'!K382="","",IF('2.1 Data FSVA 2025 &amp; Bobot'!K382&lt;'2.4 Prioritas Individu'!AA$7,1,IF('2.1 Data FSVA 2025 &amp; Bobot'!K382&lt;'2.4 Prioritas Individu'!AA$8,2,IF('2.1 Data FSVA 2025 &amp; Bobot'!K382&lt;'2.4 Prioritas Individu'!AA$9,3,IF('2.1 Data FSVA 2025 &amp; Bobot'!K382&lt;'2.4 Prioritas Individu'!AA$10,4,IF('2.1 Data FSVA 2025 &amp; Bobot'!K382&lt;'2.4 Prioritas Individu'!AA$11,5,6))))))</f>
        <v/>
      </c>
      <c r="J382" s="64" t="str">
        <f>IF('2.1 Data FSVA 2025 &amp; Bobot'!M382="","",IF('2.1 Data FSVA 2025 &amp; Bobot'!M382&lt;'2.4 Prioritas Individu'!AB$7,1,IF('2.1 Data FSVA 2025 &amp; Bobot'!M382&lt;'2.4 Prioritas Individu'!AB$8,2,IF('2.1 Data FSVA 2025 &amp; Bobot'!M382&lt;'2.4 Prioritas Individu'!AB$9,3,IF('2.1 Data FSVA 2025 &amp; Bobot'!M382&lt;'2.4 Prioritas Individu'!AB$10,4,IF('2.1 Data FSVA 2025 &amp; Bobot'!M382&lt;'2.4 Prioritas Individu'!AB$11,5,6))))))</f>
        <v/>
      </c>
      <c r="K382" s="64" t="str">
        <f>IF('2.1 Data FSVA 2025 &amp; Bobot'!O382="","",IF('2.1 Data FSVA 2025 &amp; Bobot'!O382&gt;='2.4 Prioritas Individu'!AC$7,1,IF('2.1 Data FSVA 2025 &amp; Bobot'!O382&gt;='2.4 Prioritas Individu'!AC$8,2,IF('2.1 Data FSVA 2025 &amp; Bobot'!O382&gt;='2.4 Prioritas Individu'!AC$9,3,IF('2.1 Data FSVA 2025 &amp; Bobot'!O382&gt;='2.4 Prioritas Individu'!AC$10,4,IF('2.1 Data FSVA 2025 &amp; Bobot'!O382&gt;='2.4 Prioritas Individu'!AC$11,5,6))))))</f>
        <v/>
      </c>
      <c r="L382" s="64" t="str">
        <f>IF('2.1 Data FSVA 2025 &amp; Bobot'!Q382="","",IF('2.1 Data FSVA 2025 &amp; Bobot'!Q382&gt;='2.4 Prioritas Individu'!AD$7,1,IF('2.1 Data FSVA 2025 &amp; Bobot'!Q382&gt;='2.4 Prioritas Individu'!AD$8,2,IF('2.1 Data FSVA 2025 &amp; Bobot'!Q382&gt;='2.4 Prioritas Individu'!AD$9,3,IF('2.1 Data FSVA 2025 &amp; Bobot'!Q382&gt;='2.4 Prioritas Individu'!AD$10,4,IF('2.1 Data FSVA 2025 &amp; Bobot'!Q382&gt;='2.4 Prioritas Individu'!AD$11,5,6))))))</f>
        <v/>
      </c>
      <c r="M382" s="64" t="str">
        <f>IF('2.1 Data FSVA 2025 &amp; Bobot'!S382="","",IF('2.1 Data FSVA 2025 &amp; Bobot'!S382&gt;='2.4 Prioritas Individu'!AE$7,1,IF('2.1 Data FSVA 2025 &amp; Bobot'!S382&gt;='2.4 Prioritas Individu'!AE$8,2,IF('2.1 Data FSVA 2025 &amp; Bobot'!S382&gt;='2.4 Prioritas Individu'!AE$9,3,IF('2.1 Data FSVA 2025 &amp; Bobot'!S382&gt;='2.4 Prioritas Individu'!AE$10,4,IF('2.1 Data FSVA 2025 &amp; Bobot'!S382&gt;='2.4 Prioritas Individu'!AE$11,5,6))))))</f>
        <v/>
      </c>
      <c r="N382" s="64" t="str">
        <f>IF('2.1 Data FSVA 2025 &amp; Bobot'!U382="","",IF('2.1 Data FSVA 2025 &amp; Bobot'!U382&lt;'2.4 Prioritas Individu'!AF$7,1,IF('2.1 Data FSVA 2025 &amp; Bobot'!U382&lt;'2.4 Prioritas Individu'!AF$8,2,IF('2.1 Data FSVA 2025 &amp; Bobot'!U382&lt;'2.4 Prioritas Individu'!AF$9,3,IF('2.1 Data FSVA 2025 &amp; Bobot'!U382&lt;'2.4 Prioritas Individu'!AF$10,4,IF('2.1 Data FSVA 2025 &amp; Bobot'!U382&lt;'2.4 Prioritas Individu'!AF$11,5,6))))))</f>
        <v/>
      </c>
      <c r="O382" s="64" t="str">
        <f>IF('2.1 Data FSVA 2025 &amp; Bobot'!W382="","",IF('2.1 Data FSVA 2025 &amp; Bobot'!W382&gt;='2.4 Prioritas Individu'!AG$7,1,IF('2.1 Data FSVA 2025 &amp; Bobot'!W382&gt;='2.4 Prioritas Individu'!AG$8,2,IF('2.1 Data FSVA 2025 &amp; Bobot'!W382&gt;='2.4 Prioritas Individu'!AG$9,3,IF('2.1 Data FSVA 2025 &amp; Bobot'!W382&gt;='2.4 Prioritas Individu'!AG$10,4,IF('2.1 Data FSVA 2025 &amp; Bobot'!W382&gt;='2.4 Prioritas Individu'!AG$11,5,6))))))</f>
        <v/>
      </c>
      <c r="P382" s="64" t="str">
        <f>IF('2.1 Data FSVA 2025 &amp; Bobot'!Y382="","",IF('2.1 Data FSVA 2025 &amp; Bobot'!Y382&lt;'2.4 Prioritas Individu'!AH$7,1,IF('2.1 Data FSVA 2025 &amp; Bobot'!Y382&lt;'2.4 Prioritas Individu'!AH$8,2,IF('2.1 Data FSVA 2025 &amp; Bobot'!Y382&lt;'2.4 Prioritas Individu'!AH$9,3,IF('2.1 Data FSVA 2025 &amp; Bobot'!Y382&lt;'2.4 Prioritas Individu'!AH$10,4,IF('2.1 Data FSVA 2025 &amp; Bobot'!Y382&lt;'2.4 Prioritas Individu'!AH$11,5,6))))))</f>
        <v/>
      </c>
      <c r="Q382" s="64" t="str">
        <f>IF('2.1 Data FSVA 2025 &amp; Bobot'!AA382="","",IF('2.1 Data FSVA 2025 &amp; Bobot'!AA382&lt;'2.4 Prioritas Individu'!AI$7,1,IF('2.1 Data FSVA 2025 &amp; Bobot'!AA382&lt;'2.4 Prioritas Individu'!AI$8,2,IF('2.1 Data FSVA 2025 &amp; Bobot'!AA382&lt;'2.4 Prioritas Individu'!AI$9,3,IF('2.1 Data FSVA 2025 &amp; Bobot'!AA382&lt;'2.4 Prioritas Individu'!AI$10,4,IF('2.1 Data FSVA 2025 &amp; Bobot'!AA382&lt;'2.4 Prioritas Individu'!AI$11,5,6))))))</f>
        <v/>
      </c>
      <c r="R382" s="64" t="str">
        <f>IF('2.1 Data FSVA 2025 &amp; Bobot'!AC382="","",IF('2.1 Data FSVA 2025 &amp; Bobot'!AC382&gt;='2.4 Prioritas Individu'!AJ$7,1,IF('2.1 Data FSVA 2025 &amp; Bobot'!AC382&gt;='2.4 Prioritas Individu'!AJ$8,2,IF('2.1 Data FSVA 2025 &amp; Bobot'!AC382&gt;='2.4 Prioritas Individu'!AJ$9,3,4))))</f>
        <v/>
      </c>
      <c r="S382" s="4" t="str">
        <f>'2.3 Indeks &amp; Cut off Komposit'!U386</f>
        <v>-</v>
      </c>
      <c r="T382" s="1" t="str">
        <f t="shared" si="10"/>
        <v>-</v>
      </c>
      <c r="U382" s="64" t="str">
        <f t="shared" si="11"/>
        <v>-</v>
      </c>
    </row>
    <row r="383" spans="1:21" x14ac:dyDescent="0.3">
      <c r="A383" s="1" t="str">
        <f>IF('2.1 Data FSVA 2025 &amp; Bobot'!A383="","",'2.1 Data FSVA 2025 &amp; Bobot'!A383)</f>
        <v/>
      </c>
      <c r="B383" s="2" t="str">
        <f>IF('2.1 Data FSVA 2025 &amp; Bobot'!B383="","",'2.1 Data FSVA 2025 &amp; Bobot'!B383)</f>
        <v/>
      </c>
      <c r="C383" s="1" t="str">
        <f>IF('2.1 Data FSVA 2025 &amp; Bobot'!C383="","",'2.1 Data FSVA 2025 &amp; Bobot'!C383)</f>
        <v/>
      </c>
      <c r="D383" s="1" t="str">
        <f>IF('2.1 Data FSVA 2025 &amp; Bobot'!D383="","",'2.1 Data FSVA 2025 &amp; Bobot'!D383)</f>
        <v/>
      </c>
      <c r="E383" s="1" t="str">
        <f>IF('2.1 Data FSVA 2025 &amp; Bobot'!E383="","",'2.1 Data FSVA 2025 &amp; Bobot'!E383)</f>
        <v/>
      </c>
      <c r="F383" s="2" t="str">
        <f>IF('2.1 Data FSVA 2025 &amp; Bobot'!F383="","",'2.1 Data FSVA 2025 &amp; Bobot'!F383)</f>
        <v/>
      </c>
      <c r="G383" s="64" t="str">
        <f>IF('2.1 Data FSVA 2025 &amp; Bobot'!G383="","",IF('2.1 Data FSVA 2025 &amp; Bobot'!G383&gt;='2.4 Prioritas Individu'!$Y$7,1,IF('2.1 Data FSVA 2025 &amp; Bobot'!G383&gt;='2.4 Prioritas Individu'!$Y$8,2,IF('2.1 Data FSVA 2025 &amp; Bobot'!G383&gt;='2.4 Prioritas Individu'!$Y$9,3,IF('2.1 Data FSVA 2025 &amp; Bobot'!G383&gt;='2.4 Prioritas Individu'!$Y$10,4,IF('2.1 Data FSVA 2025 &amp; Bobot'!G383&gt;='2.4 Prioritas Individu'!$Y$11,5,6))))))</f>
        <v/>
      </c>
      <c r="H383" s="64" t="str">
        <f>IF('2.1 Data FSVA 2025 &amp; Bobot'!I383="","",IF('2.1 Data FSVA 2025 &amp; Bobot'!I383&lt;'2.4 Prioritas Individu'!$Z$7,1,IF('2.1 Data FSVA 2025 &amp; Bobot'!I383&lt;'2.4 Prioritas Individu'!$Z$8,2,IF('2.1 Data FSVA 2025 &amp; Bobot'!I383&lt;'2.4 Prioritas Individu'!$Z$9,3,IF('2.1 Data FSVA 2025 &amp; Bobot'!I383&lt;'2.4 Prioritas Individu'!$Z$10,4,IF('2.1 Data FSVA 2025 &amp; Bobot'!I383&lt;'2.4 Prioritas Individu'!$Z$11,5,6))))))</f>
        <v/>
      </c>
      <c r="I383" s="64" t="str">
        <f>IF('2.1 Data FSVA 2025 &amp; Bobot'!K383="","",IF('2.1 Data FSVA 2025 &amp; Bobot'!K383&lt;'2.4 Prioritas Individu'!AA$7,1,IF('2.1 Data FSVA 2025 &amp; Bobot'!K383&lt;'2.4 Prioritas Individu'!AA$8,2,IF('2.1 Data FSVA 2025 &amp; Bobot'!K383&lt;'2.4 Prioritas Individu'!AA$9,3,IF('2.1 Data FSVA 2025 &amp; Bobot'!K383&lt;'2.4 Prioritas Individu'!AA$10,4,IF('2.1 Data FSVA 2025 &amp; Bobot'!K383&lt;'2.4 Prioritas Individu'!AA$11,5,6))))))</f>
        <v/>
      </c>
      <c r="J383" s="64" t="str">
        <f>IF('2.1 Data FSVA 2025 &amp; Bobot'!M383="","",IF('2.1 Data FSVA 2025 &amp; Bobot'!M383&lt;'2.4 Prioritas Individu'!AB$7,1,IF('2.1 Data FSVA 2025 &amp; Bobot'!M383&lt;'2.4 Prioritas Individu'!AB$8,2,IF('2.1 Data FSVA 2025 &amp; Bobot'!M383&lt;'2.4 Prioritas Individu'!AB$9,3,IF('2.1 Data FSVA 2025 &amp; Bobot'!M383&lt;'2.4 Prioritas Individu'!AB$10,4,IF('2.1 Data FSVA 2025 &amp; Bobot'!M383&lt;'2.4 Prioritas Individu'!AB$11,5,6))))))</f>
        <v/>
      </c>
      <c r="K383" s="64" t="str">
        <f>IF('2.1 Data FSVA 2025 &amp; Bobot'!O383="","",IF('2.1 Data FSVA 2025 &amp; Bobot'!O383&gt;='2.4 Prioritas Individu'!AC$7,1,IF('2.1 Data FSVA 2025 &amp; Bobot'!O383&gt;='2.4 Prioritas Individu'!AC$8,2,IF('2.1 Data FSVA 2025 &amp; Bobot'!O383&gt;='2.4 Prioritas Individu'!AC$9,3,IF('2.1 Data FSVA 2025 &amp; Bobot'!O383&gt;='2.4 Prioritas Individu'!AC$10,4,IF('2.1 Data FSVA 2025 &amp; Bobot'!O383&gt;='2.4 Prioritas Individu'!AC$11,5,6))))))</f>
        <v/>
      </c>
      <c r="L383" s="64" t="str">
        <f>IF('2.1 Data FSVA 2025 &amp; Bobot'!Q383="","",IF('2.1 Data FSVA 2025 &amp; Bobot'!Q383&gt;='2.4 Prioritas Individu'!AD$7,1,IF('2.1 Data FSVA 2025 &amp; Bobot'!Q383&gt;='2.4 Prioritas Individu'!AD$8,2,IF('2.1 Data FSVA 2025 &amp; Bobot'!Q383&gt;='2.4 Prioritas Individu'!AD$9,3,IF('2.1 Data FSVA 2025 &amp; Bobot'!Q383&gt;='2.4 Prioritas Individu'!AD$10,4,IF('2.1 Data FSVA 2025 &amp; Bobot'!Q383&gt;='2.4 Prioritas Individu'!AD$11,5,6))))))</f>
        <v/>
      </c>
      <c r="M383" s="64" t="str">
        <f>IF('2.1 Data FSVA 2025 &amp; Bobot'!S383="","",IF('2.1 Data FSVA 2025 &amp; Bobot'!S383&gt;='2.4 Prioritas Individu'!AE$7,1,IF('2.1 Data FSVA 2025 &amp; Bobot'!S383&gt;='2.4 Prioritas Individu'!AE$8,2,IF('2.1 Data FSVA 2025 &amp; Bobot'!S383&gt;='2.4 Prioritas Individu'!AE$9,3,IF('2.1 Data FSVA 2025 &amp; Bobot'!S383&gt;='2.4 Prioritas Individu'!AE$10,4,IF('2.1 Data FSVA 2025 &amp; Bobot'!S383&gt;='2.4 Prioritas Individu'!AE$11,5,6))))))</f>
        <v/>
      </c>
      <c r="N383" s="64" t="str">
        <f>IF('2.1 Data FSVA 2025 &amp; Bobot'!U383="","",IF('2.1 Data FSVA 2025 &amp; Bobot'!U383&lt;'2.4 Prioritas Individu'!AF$7,1,IF('2.1 Data FSVA 2025 &amp; Bobot'!U383&lt;'2.4 Prioritas Individu'!AF$8,2,IF('2.1 Data FSVA 2025 &amp; Bobot'!U383&lt;'2.4 Prioritas Individu'!AF$9,3,IF('2.1 Data FSVA 2025 &amp; Bobot'!U383&lt;'2.4 Prioritas Individu'!AF$10,4,IF('2.1 Data FSVA 2025 &amp; Bobot'!U383&lt;'2.4 Prioritas Individu'!AF$11,5,6))))))</f>
        <v/>
      </c>
      <c r="O383" s="64" t="str">
        <f>IF('2.1 Data FSVA 2025 &amp; Bobot'!W383="","",IF('2.1 Data FSVA 2025 &amp; Bobot'!W383&gt;='2.4 Prioritas Individu'!AG$7,1,IF('2.1 Data FSVA 2025 &amp; Bobot'!W383&gt;='2.4 Prioritas Individu'!AG$8,2,IF('2.1 Data FSVA 2025 &amp; Bobot'!W383&gt;='2.4 Prioritas Individu'!AG$9,3,IF('2.1 Data FSVA 2025 &amp; Bobot'!W383&gt;='2.4 Prioritas Individu'!AG$10,4,IF('2.1 Data FSVA 2025 &amp; Bobot'!W383&gt;='2.4 Prioritas Individu'!AG$11,5,6))))))</f>
        <v/>
      </c>
      <c r="P383" s="64" t="str">
        <f>IF('2.1 Data FSVA 2025 &amp; Bobot'!Y383="","",IF('2.1 Data FSVA 2025 &amp; Bobot'!Y383&lt;'2.4 Prioritas Individu'!AH$7,1,IF('2.1 Data FSVA 2025 &amp; Bobot'!Y383&lt;'2.4 Prioritas Individu'!AH$8,2,IF('2.1 Data FSVA 2025 &amp; Bobot'!Y383&lt;'2.4 Prioritas Individu'!AH$9,3,IF('2.1 Data FSVA 2025 &amp; Bobot'!Y383&lt;'2.4 Prioritas Individu'!AH$10,4,IF('2.1 Data FSVA 2025 &amp; Bobot'!Y383&lt;'2.4 Prioritas Individu'!AH$11,5,6))))))</f>
        <v/>
      </c>
      <c r="Q383" s="64" t="str">
        <f>IF('2.1 Data FSVA 2025 &amp; Bobot'!AA383="","",IF('2.1 Data FSVA 2025 &amp; Bobot'!AA383&lt;'2.4 Prioritas Individu'!AI$7,1,IF('2.1 Data FSVA 2025 &amp; Bobot'!AA383&lt;'2.4 Prioritas Individu'!AI$8,2,IF('2.1 Data FSVA 2025 &amp; Bobot'!AA383&lt;'2.4 Prioritas Individu'!AI$9,3,IF('2.1 Data FSVA 2025 &amp; Bobot'!AA383&lt;'2.4 Prioritas Individu'!AI$10,4,IF('2.1 Data FSVA 2025 &amp; Bobot'!AA383&lt;'2.4 Prioritas Individu'!AI$11,5,6))))))</f>
        <v/>
      </c>
      <c r="R383" s="64" t="str">
        <f>IF('2.1 Data FSVA 2025 &amp; Bobot'!AC383="","",IF('2.1 Data FSVA 2025 &amp; Bobot'!AC383&gt;='2.4 Prioritas Individu'!AJ$7,1,IF('2.1 Data FSVA 2025 &amp; Bobot'!AC383&gt;='2.4 Prioritas Individu'!AJ$8,2,IF('2.1 Data FSVA 2025 &amp; Bobot'!AC383&gt;='2.4 Prioritas Individu'!AJ$9,3,4))))</f>
        <v/>
      </c>
      <c r="S383" s="4" t="str">
        <f>'2.3 Indeks &amp; Cut off Komposit'!U387</f>
        <v>-</v>
      </c>
      <c r="T383" s="1" t="str">
        <f t="shared" si="10"/>
        <v>-</v>
      </c>
      <c r="U383" s="64" t="str">
        <f t="shared" si="11"/>
        <v>-</v>
      </c>
    </row>
    <row r="384" spans="1:21" x14ac:dyDescent="0.3">
      <c r="A384" s="1" t="str">
        <f>IF('2.1 Data FSVA 2025 &amp; Bobot'!A384="","",'2.1 Data FSVA 2025 &amp; Bobot'!A384)</f>
        <v/>
      </c>
      <c r="B384" s="2" t="str">
        <f>IF('2.1 Data FSVA 2025 &amp; Bobot'!B384="","",'2.1 Data FSVA 2025 &amp; Bobot'!B384)</f>
        <v/>
      </c>
      <c r="C384" s="1" t="str">
        <f>IF('2.1 Data FSVA 2025 &amp; Bobot'!C384="","",'2.1 Data FSVA 2025 &amp; Bobot'!C384)</f>
        <v/>
      </c>
      <c r="D384" s="1" t="str">
        <f>IF('2.1 Data FSVA 2025 &amp; Bobot'!D384="","",'2.1 Data FSVA 2025 &amp; Bobot'!D384)</f>
        <v/>
      </c>
      <c r="E384" s="1" t="str">
        <f>IF('2.1 Data FSVA 2025 &amp; Bobot'!E384="","",'2.1 Data FSVA 2025 &amp; Bobot'!E384)</f>
        <v/>
      </c>
      <c r="F384" s="2" t="str">
        <f>IF('2.1 Data FSVA 2025 &amp; Bobot'!F384="","",'2.1 Data FSVA 2025 &amp; Bobot'!F384)</f>
        <v/>
      </c>
      <c r="G384" s="64" t="str">
        <f>IF('2.1 Data FSVA 2025 &amp; Bobot'!G384="","",IF('2.1 Data FSVA 2025 &amp; Bobot'!G384&gt;='2.4 Prioritas Individu'!$Y$7,1,IF('2.1 Data FSVA 2025 &amp; Bobot'!G384&gt;='2.4 Prioritas Individu'!$Y$8,2,IF('2.1 Data FSVA 2025 &amp; Bobot'!G384&gt;='2.4 Prioritas Individu'!$Y$9,3,IF('2.1 Data FSVA 2025 &amp; Bobot'!G384&gt;='2.4 Prioritas Individu'!$Y$10,4,IF('2.1 Data FSVA 2025 &amp; Bobot'!G384&gt;='2.4 Prioritas Individu'!$Y$11,5,6))))))</f>
        <v/>
      </c>
      <c r="H384" s="64" t="str">
        <f>IF('2.1 Data FSVA 2025 &amp; Bobot'!I384="","",IF('2.1 Data FSVA 2025 &amp; Bobot'!I384&lt;'2.4 Prioritas Individu'!$Z$7,1,IF('2.1 Data FSVA 2025 &amp; Bobot'!I384&lt;'2.4 Prioritas Individu'!$Z$8,2,IF('2.1 Data FSVA 2025 &amp; Bobot'!I384&lt;'2.4 Prioritas Individu'!$Z$9,3,IF('2.1 Data FSVA 2025 &amp; Bobot'!I384&lt;'2.4 Prioritas Individu'!$Z$10,4,IF('2.1 Data FSVA 2025 &amp; Bobot'!I384&lt;'2.4 Prioritas Individu'!$Z$11,5,6))))))</f>
        <v/>
      </c>
      <c r="I384" s="64" t="str">
        <f>IF('2.1 Data FSVA 2025 &amp; Bobot'!K384="","",IF('2.1 Data FSVA 2025 &amp; Bobot'!K384&lt;'2.4 Prioritas Individu'!AA$7,1,IF('2.1 Data FSVA 2025 &amp; Bobot'!K384&lt;'2.4 Prioritas Individu'!AA$8,2,IF('2.1 Data FSVA 2025 &amp; Bobot'!K384&lt;'2.4 Prioritas Individu'!AA$9,3,IF('2.1 Data FSVA 2025 &amp; Bobot'!K384&lt;'2.4 Prioritas Individu'!AA$10,4,IF('2.1 Data FSVA 2025 &amp; Bobot'!K384&lt;'2.4 Prioritas Individu'!AA$11,5,6))))))</f>
        <v/>
      </c>
      <c r="J384" s="64" t="str">
        <f>IF('2.1 Data FSVA 2025 &amp; Bobot'!M384="","",IF('2.1 Data FSVA 2025 &amp; Bobot'!M384&lt;'2.4 Prioritas Individu'!AB$7,1,IF('2.1 Data FSVA 2025 &amp; Bobot'!M384&lt;'2.4 Prioritas Individu'!AB$8,2,IF('2.1 Data FSVA 2025 &amp; Bobot'!M384&lt;'2.4 Prioritas Individu'!AB$9,3,IF('2.1 Data FSVA 2025 &amp; Bobot'!M384&lt;'2.4 Prioritas Individu'!AB$10,4,IF('2.1 Data FSVA 2025 &amp; Bobot'!M384&lt;'2.4 Prioritas Individu'!AB$11,5,6))))))</f>
        <v/>
      </c>
      <c r="K384" s="64" t="str">
        <f>IF('2.1 Data FSVA 2025 &amp; Bobot'!O384="","",IF('2.1 Data FSVA 2025 &amp; Bobot'!O384&gt;='2.4 Prioritas Individu'!AC$7,1,IF('2.1 Data FSVA 2025 &amp; Bobot'!O384&gt;='2.4 Prioritas Individu'!AC$8,2,IF('2.1 Data FSVA 2025 &amp; Bobot'!O384&gt;='2.4 Prioritas Individu'!AC$9,3,IF('2.1 Data FSVA 2025 &amp; Bobot'!O384&gt;='2.4 Prioritas Individu'!AC$10,4,IF('2.1 Data FSVA 2025 &amp; Bobot'!O384&gt;='2.4 Prioritas Individu'!AC$11,5,6))))))</f>
        <v/>
      </c>
      <c r="L384" s="64" t="str">
        <f>IF('2.1 Data FSVA 2025 &amp; Bobot'!Q384="","",IF('2.1 Data FSVA 2025 &amp; Bobot'!Q384&gt;='2.4 Prioritas Individu'!AD$7,1,IF('2.1 Data FSVA 2025 &amp; Bobot'!Q384&gt;='2.4 Prioritas Individu'!AD$8,2,IF('2.1 Data FSVA 2025 &amp; Bobot'!Q384&gt;='2.4 Prioritas Individu'!AD$9,3,IF('2.1 Data FSVA 2025 &amp; Bobot'!Q384&gt;='2.4 Prioritas Individu'!AD$10,4,IF('2.1 Data FSVA 2025 &amp; Bobot'!Q384&gt;='2.4 Prioritas Individu'!AD$11,5,6))))))</f>
        <v/>
      </c>
      <c r="M384" s="64" t="str">
        <f>IF('2.1 Data FSVA 2025 &amp; Bobot'!S384="","",IF('2.1 Data FSVA 2025 &amp; Bobot'!S384&gt;='2.4 Prioritas Individu'!AE$7,1,IF('2.1 Data FSVA 2025 &amp; Bobot'!S384&gt;='2.4 Prioritas Individu'!AE$8,2,IF('2.1 Data FSVA 2025 &amp; Bobot'!S384&gt;='2.4 Prioritas Individu'!AE$9,3,IF('2.1 Data FSVA 2025 &amp; Bobot'!S384&gt;='2.4 Prioritas Individu'!AE$10,4,IF('2.1 Data FSVA 2025 &amp; Bobot'!S384&gt;='2.4 Prioritas Individu'!AE$11,5,6))))))</f>
        <v/>
      </c>
      <c r="N384" s="64" t="str">
        <f>IF('2.1 Data FSVA 2025 &amp; Bobot'!U384="","",IF('2.1 Data FSVA 2025 &amp; Bobot'!U384&lt;'2.4 Prioritas Individu'!AF$7,1,IF('2.1 Data FSVA 2025 &amp; Bobot'!U384&lt;'2.4 Prioritas Individu'!AF$8,2,IF('2.1 Data FSVA 2025 &amp; Bobot'!U384&lt;'2.4 Prioritas Individu'!AF$9,3,IF('2.1 Data FSVA 2025 &amp; Bobot'!U384&lt;'2.4 Prioritas Individu'!AF$10,4,IF('2.1 Data FSVA 2025 &amp; Bobot'!U384&lt;'2.4 Prioritas Individu'!AF$11,5,6))))))</f>
        <v/>
      </c>
      <c r="O384" s="64" t="str">
        <f>IF('2.1 Data FSVA 2025 &amp; Bobot'!W384="","",IF('2.1 Data FSVA 2025 &amp; Bobot'!W384&gt;='2.4 Prioritas Individu'!AG$7,1,IF('2.1 Data FSVA 2025 &amp; Bobot'!W384&gt;='2.4 Prioritas Individu'!AG$8,2,IF('2.1 Data FSVA 2025 &amp; Bobot'!W384&gt;='2.4 Prioritas Individu'!AG$9,3,IF('2.1 Data FSVA 2025 &amp; Bobot'!W384&gt;='2.4 Prioritas Individu'!AG$10,4,IF('2.1 Data FSVA 2025 &amp; Bobot'!W384&gt;='2.4 Prioritas Individu'!AG$11,5,6))))))</f>
        <v/>
      </c>
      <c r="P384" s="64" t="str">
        <f>IF('2.1 Data FSVA 2025 &amp; Bobot'!Y384="","",IF('2.1 Data FSVA 2025 &amp; Bobot'!Y384&lt;'2.4 Prioritas Individu'!AH$7,1,IF('2.1 Data FSVA 2025 &amp; Bobot'!Y384&lt;'2.4 Prioritas Individu'!AH$8,2,IF('2.1 Data FSVA 2025 &amp; Bobot'!Y384&lt;'2.4 Prioritas Individu'!AH$9,3,IF('2.1 Data FSVA 2025 &amp; Bobot'!Y384&lt;'2.4 Prioritas Individu'!AH$10,4,IF('2.1 Data FSVA 2025 &amp; Bobot'!Y384&lt;'2.4 Prioritas Individu'!AH$11,5,6))))))</f>
        <v/>
      </c>
      <c r="Q384" s="64" t="str">
        <f>IF('2.1 Data FSVA 2025 &amp; Bobot'!AA384="","",IF('2.1 Data FSVA 2025 &amp; Bobot'!AA384&lt;'2.4 Prioritas Individu'!AI$7,1,IF('2.1 Data FSVA 2025 &amp; Bobot'!AA384&lt;'2.4 Prioritas Individu'!AI$8,2,IF('2.1 Data FSVA 2025 &amp; Bobot'!AA384&lt;'2.4 Prioritas Individu'!AI$9,3,IF('2.1 Data FSVA 2025 &amp; Bobot'!AA384&lt;'2.4 Prioritas Individu'!AI$10,4,IF('2.1 Data FSVA 2025 &amp; Bobot'!AA384&lt;'2.4 Prioritas Individu'!AI$11,5,6))))))</f>
        <v/>
      </c>
      <c r="R384" s="64" t="str">
        <f>IF('2.1 Data FSVA 2025 &amp; Bobot'!AC384="","",IF('2.1 Data FSVA 2025 &amp; Bobot'!AC384&gt;='2.4 Prioritas Individu'!AJ$7,1,IF('2.1 Data FSVA 2025 &amp; Bobot'!AC384&gt;='2.4 Prioritas Individu'!AJ$8,2,IF('2.1 Data FSVA 2025 &amp; Bobot'!AC384&gt;='2.4 Prioritas Individu'!AJ$9,3,4))))</f>
        <v/>
      </c>
      <c r="S384" s="4" t="str">
        <f>'2.3 Indeks &amp; Cut off Komposit'!U388</f>
        <v>-</v>
      </c>
      <c r="T384" s="1" t="str">
        <f t="shared" si="10"/>
        <v>-</v>
      </c>
      <c r="U384" s="64" t="str">
        <f t="shared" si="11"/>
        <v>-</v>
      </c>
    </row>
    <row r="385" spans="1:21" x14ac:dyDescent="0.3">
      <c r="A385" s="1" t="str">
        <f>IF('2.1 Data FSVA 2025 &amp; Bobot'!A385="","",'2.1 Data FSVA 2025 &amp; Bobot'!A385)</f>
        <v/>
      </c>
      <c r="B385" s="2" t="str">
        <f>IF('2.1 Data FSVA 2025 &amp; Bobot'!B385="","",'2.1 Data FSVA 2025 &amp; Bobot'!B385)</f>
        <v/>
      </c>
      <c r="C385" s="1" t="str">
        <f>IF('2.1 Data FSVA 2025 &amp; Bobot'!C385="","",'2.1 Data FSVA 2025 &amp; Bobot'!C385)</f>
        <v/>
      </c>
      <c r="D385" s="1" t="str">
        <f>IF('2.1 Data FSVA 2025 &amp; Bobot'!D385="","",'2.1 Data FSVA 2025 &amp; Bobot'!D385)</f>
        <v/>
      </c>
      <c r="E385" s="1" t="str">
        <f>IF('2.1 Data FSVA 2025 &amp; Bobot'!E385="","",'2.1 Data FSVA 2025 &amp; Bobot'!E385)</f>
        <v/>
      </c>
      <c r="F385" s="2" t="str">
        <f>IF('2.1 Data FSVA 2025 &amp; Bobot'!F385="","",'2.1 Data FSVA 2025 &amp; Bobot'!F385)</f>
        <v/>
      </c>
      <c r="G385" s="64" t="str">
        <f>IF('2.1 Data FSVA 2025 &amp; Bobot'!G385="","",IF('2.1 Data FSVA 2025 &amp; Bobot'!G385&gt;='2.4 Prioritas Individu'!$Y$7,1,IF('2.1 Data FSVA 2025 &amp; Bobot'!G385&gt;='2.4 Prioritas Individu'!$Y$8,2,IF('2.1 Data FSVA 2025 &amp; Bobot'!G385&gt;='2.4 Prioritas Individu'!$Y$9,3,IF('2.1 Data FSVA 2025 &amp; Bobot'!G385&gt;='2.4 Prioritas Individu'!$Y$10,4,IF('2.1 Data FSVA 2025 &amp; Bobot'!G385&gt;='2.4 Prioritas Individu'!$Y$11,5,6))))))</f>
        <v/>
      </c>
      <c r="H385" s="64" t="str">
        <f>IF('2.1 Data FSVA 2025 &amp; Bobot'!I385="","",IF('2.1 Data FSVA 2025 &amp; Bobot'!I385&lt;'2.4 Prioritas Individu'!$Z$7,1,IF('2.1 Data FSVA 2025 &amp; Bobot'!I385&lt;'2.4 Prioritas Individu'!$Z$8,2,IF('2.1 Data FSVA 2025 &amp; Bobot'!I385&lt;'2.4 Prioritas Individu'!$Z$9,3,IF('2.1 Data FSVA 2025 &amp; Bobot'!I385&lt;'2.4 Prioritas Individu'!$Z$10,4,IF('2.1 Data FSVA 2025 &amp; Bobot'!I385&lt;'2.4 Prioritas Individu'!$Z$11,5,6))))))</f>
        <v/>
      </c>
      <c r="I385" s="64" t="str">
        <f>IF('2.1 Data FSVA 2025 &amp; Bobot'!K385="","",IF('2.1 Data FSVA 2025 &amp; Bobot'!K385&lt;'2.4 Prioritas Individu'!AA$7,1,IF('2.1 Data FSVA 2025 &amp; Bobot'!K385&lt;'2.4 Prioritas Individu'!AA$8,2,IF('2.1 Data FSVA 2025 &amp; Bobot'!K385&lt;'2.4 Prioritas Individu'!AA$9,3,IF('2.1 Data FSVA 2025 &amp; Bobot'!K385&lt;'2.4 Prioritas Individu'!AA$10,4,IF('2.1 Data FSVA 2025 &amp; Bobot'!K385&lt;'2.4 Prioritas Individu'!AA$11,5,6))))))</f>
        <v/>
      </c>
      <c r="J385" s="64" t="str">
        <f>IF('2.1 Data FSVA 2025 &amp; Bobot'!M385="","",IF('2.1 Data FSVA 2025 &amp; Bobot'!M385&lt;'2.4 Prioritas Individu'!AB$7,1,IF('2.1 Data FSVA 2025 &amp; Bobot'!M385&lt;'2.4 Prioritas Individu'!AB$8,2,IF('2.1 Data FSVA 2025 &amp; Bobot'!M385&lt;'2.4 Prioritas Individu'!AB$9,3,IF('2.1 Data FSVA 2025 &amp; Bobot'!M385&lt;'2.4 Prioritas Individu'!AB$10,4,IF('2.1 Data FSVA 2025 &amp; Bobot'!M385&lt;'2.4 Prioritas Individu'!AB$11,5,6))))))</f>
        <v/>
      </c>
      <c r="K385" s="64" t="str">
        <f>IF('2.1 Data FSVA 2025 &amp; Bobot'!O385="","",IF('2.1 Data FSVA 2025 &amp; Bobot'!O385&gt;='2.4 Prioritas Individu'!AC$7,1,IF('2.1 Data FSVA 2025 &amp; Bobot'!O385&gt;='2.4 Prioritas Individu'!AC$8,2,IF('2.1 Data FSVA 2025 &amp; Bobot'!O385&gt;='2.4 Prioritas Individu'!AC$9,3,IF('2.1 Data FSVA 2025 &amp; Bobot'!O385&gt;='2.4 Prioritas Individu'!AC$10,4,IF('2.1 Data FSVA 2025 &amp; Bobot'!O385&gt;='2.4 Prioritas Individu'!AC$11,5,6))))))</f>
        <v/>
      </c>
      <c r="L385" s="64" t="str">
        <f>IF('2.1 Data FSVA 2025 &amp; Bobot'!Q385="","",IF('2.1 Data FSVA 2025 &amp; Bobot'!Q385&gt;='2.4 Prioritas Individu'!AD$7,1,IF('2.1 Data FSVA 2025 &amp; Bobot'!Q385&gt;='2.4 Prioritas Individu'!AD$8,2,IF('2.1 Data FSVA 2025 &amp; Bobot'!Q385&gt;='2.4 Prioritas Individu'!AD$9,3,IF('2.1 Data FSVA 2025 &amp; Bobot'!Q385&gt;='2.4 Prioritas Individu'!AD$10,4,IF('2.1 Data FSVA 2025 &amp; Bobot'!Q385&gt;='2.4 Prioritas Individu'!AD$11,5,6))))))</f>
        <v/>
      </c>
      <c r="M385" s="64" t="str">
        <f>IF('2.1 Data FSVA 2025 &amp; Bobot'!S385="","",IF('2.1 Data FSVA 2025 &amp; Bobot'!S385&gt;='2.4 Prioritas Individu'!AE$7,1,IF('2.1 Data FSVA 2025 &amp; Bobot'!S385&gt;='2.4 Prioritas Individu'!AE$8,2,IF('2.1 Data FSVA 2025 &amp; Bobot'!S385&gt;='2.4 Prioritas Individu'!AE$9,3,IF('2.1 Data FSVA 2025 &amp; Bobot'!S385&gt;='2.4 Prioritas Individu'!AE$10,4,IF('2.1 Data FSVA 2025 &amp; Bobot'!S385&gt;='2.4 Prioritas Individu'!AE$11,5,6))))))</f>
        <v/>
      </c>
      <c r="N385" s="64" t="str">
        <f>IF('2.1 Data FSVA 2025 &amp; Bobot'!U385="","",IF('2.1 Data FSVA 2025 &amp; Bobot'!U385&lt;'2.4 Prioritas Individu'!AF$7,1,IF('2.1 Data FSVA 2025 &amp; Bobot'!U385&lt;'2.4 Prioritas Individu'!AF$8,2,IF('2.1 Data FSVA 2025 &amp; Bobot'!U385&lt;'2.4 Prioritas Individu'!AF$9,3,IF('2.1 Data FSVA 2025 &amp; Bobot'!U385&lt;'2.4 Prioritas Individu'!AF$10,4,IF('2.1 Data FSVA 2025 &amp; Bobot'!U385&lt;'2.4 Prioritas Individu'!AF$11,5,6))))))</f>
        <v/>
      </c>
      <c r="O385" s="64" t="str">
        <f>IF('2.1 Data FSVA 2025 &amp; Bobot'!W385="","",IF('2.1 Data FSVA 2025 &amp; Bobot'!W385&gt;='2.4 Prioritas Individu'!AG$7,1,IF('2.1 Data FSVA 2025 &amp; Bobot'!W385&gt;='2.4 Prioritas Individu'!AG$8,2,IF('2.1 Data FSVA 2025 &amp; Bobot'!W385&gt;='2.4 Prioritas Individu'!AG$9,3,IF('2.1 Data FSVA 2025 &amp; Bobot'!W385&gt;='2.4 Prioritas Individu'!AG$10,4,IF('2.1 Data FSVA 2025 &amp; Bobot'!W385&gt;='2.4 Prioritas Individu'!AG$11,5,6))))))</f>
        <v/>
      </c>
      <c r="P385" s="64" t="str">
        <f>IF('2.1 Data FSVA 2025 &amp; Bobot'!Y385="","",IF('2.1 Data FSVA 2025 &amp; Bobot'!Y385&lt;'2.4 Prioritas Individu'!AH$7,1,IF('2.1 Data FSVA 2025 &amp; Bobot'!Y385&lt;'2.4 Prioritas Individu'!AH$8,2,IF('2.1 Data FSVA 2025 &amp; Bobot'!Y385&lt;'2.4 Prioritas Individu'!AH$9,3,IF('2.1 Data FSVA 2025 &amp; Bobot'!Y385&lt;'2.4 Prioritas Individu'!AH$10,4,IF('2.1 Data FSVA 2025 &amp; Bobot'!Y385&lt;'2.4 Prioritas Individu'!AH$11,5,6))))))</f>
        <v/>
      </c>
      <c r="Q385" s="64" t="str">
        <f>IF('2.1 Data FSVA 2025 &amp; Bobot'!AA385="","",IF('2.1 Data FSVA 2025 &amp; Bobot'!AA385&lt;'2.4 Prioritas Individu'!AI$7,1,IF('2.1 Data FSVA 2025 &amp; Bobot'!AA385&lt;'2.4 Prioritas Individu'!AI$8,2,IF('2.1 Data FSVA 2025 &amp; Bobot'!AA385&lt;'2.4 Prioritas Individu'!AI$9,3,IF('2.1 Data FSVA 2025 &amp; Bobot'!AA385&lt;'2.4 Prioritas Individu'!AI$10,4,IF('2.1 Data FSVA 2025 &amp; Bobot'!AA385&lt;'2.4 Prioritas Individu'!AI$11,5,6))))))</f>
        <v/>
      </c>
      <c r="R385" s="64" t="str">
        <f>IF('2.1 Data FSVA 2025 &amp; Bobot'!AC385="","",IF('2.1 Data FSVA 2025 &amp; Bobot'!AC385&gt;='2.4 Prioritas Individu'!AJ$7,1,IF('2.1 Data FSVA 2025 &amp; Bobot'!AC385&gt;='2.4 Prioritas Individu'!AJ$8,2,IF('2.1 Data FSVA 2025 &amp; Bobot'!AC385&gt;='2.4 Prioritas Individu'!AJ$9,3,4))))</f>
        <v/>
      </c>
      <c r="S385" s="4" t="str">
        <f>'2.3 Indeks &amp; Cut off Komposit'!U389</f>
        <v>-</v>
      </c>
      <c r="T385" s="1" t="str">
        <f t="shared" si="10"/>
        <v>-</v>
      </c>
      <c r="U385" s="64" t="str">
        <f t="shared" si="11"/>
        <v>-</v>
      </c>
    </row>
    <row r="386" spans="1:21" x14ac:dyDescent="0.3">
      <c r="A386" s="1" t="str">
        <f>IF('2.1 Data FSVA 2025 &amp; Bobot'!A386="","",'2.1 Data FSVA 2025 &amp; Bobot'!A386)</f>
        <v/>
      </c>
      <c r="B386" s="2" t="str">
        <f>IF('2.1 Data FSVA 2025 &amp; Bobot'!B386="","",'2.1 Data FSVA 2025 &amp; Bobot'!B386)</f>
        <v/>
      </c>
      <c r="C386" s="1" t="str">
        <f>IF('2.1 Data FSVA 2025 &amp; Bobot'!C386="","",'2.1 Data FSVA 2025 &amp; Bobot'!C386)</f>
        <v/>
      </c>
      <c r="D386" s="1" t="str">
        <f>IF('2.1 Data FSVA 2025 &amp; Bobot'!D386="","",'2.1 Data FSVA 2025 &amp; Bobot'!D386)</f>
        <v/>
      </c>
      <c r="E386" s="1" t="str">
        <f>IF('2.1 Data FSVA 2025 &amp; Bobot'!E386="","",'2.1 Data FSVA 2025 &amp; Bobot'!E386)</f>
        <v/>
      </c>
      <c r="F386" s="2" t="str">
        <f>IF('2.1 Data FSVA 2025 &amp; Bobot'!F386="","",'2.1 Data FSVA 2025 &amp; Bobot'!F386)</f>
        <v/>
      </c>
      <c r="G386" s="64" t="str">
        <f>IF('2.1 Data FSVA 2025 &amp; Bobot'!G386="","",IF('2.1 Data FSVA 2025 &amp; Bobot'!G386&gt;='2.4 Prioritas Individu'!$Y$7,1,IF('2.1 Data FSVA 2025 &amp; Bobot'!G386&gt;='2.4 Prioritas Individu'!$Y$8,2,IF('2.1 Data FSVA 2025 &amp; Bobot'!G386&gt;='2.4 Prioritas Individu'!$Y$9,3,IF('2.1 Data FSVA 2025 &amp; Bobot'!G386&gt;='2.4 Prioritas Individu'!$Y$10,4,IF('2.1 Data FSVA 2025 &amp; Bobot'!G386&gt;='2.4 Prioritas Individu'!$Y$11,5,6))))))</f>
        <v/>
      </c>
      <c r="H386" s="64" t="str">
        <f>IF('2.1 Data FSVA 2025 &amp; Bobot'!I386="","",IF('2.1 Data FSVA 2025 &amp; Bobot'!I386&lt;'2.4 Prioritas Individu'!$Z$7,1,IF('2.1 Data FSVA 2025 &amp; Bobot'!I386&lt;'2.4 Prioritas Individu'!$Z$8,2,IF('2.1 Data FSVA 2025 &amp; Bobot'!I386&lt;'2.4 Prioritas Individu'!$Z$9,3,IF('2.1 Data FSVA 2025 &amp; Bobot'!I386&lt;'2.4 Prioritas Individu'!$Z$10,4,IF('2.1 Data FSVA 2025 &amp; Bobot'!I386&lt;'2.4 Prioritas Individu'!$Z$11,5,6))))))</f>
        <v/>
      </c>
      <c r="I386" s="64" t="str">
        <f>IF('2.1 Data FSVA 2025 &amp; Bobot'!K386="","",IF('2.1 Data FSVA 2025 &amp; Bobot'!K386&lt;'2.4 Prioritas Individu'!AA$7,1,IF('2.1 Data FSVA 2025 &amp; Bobot'!K386&lt;'2.4 Prioritas Individu'!AA$8,2,IF('2.1 Data FSVA 2025 &amp; Bobot'!K386&lt;'2.4 Prioritas Individu'!AA$9,3,IF('2.1 Data FSVA 2025 &amp; Bobot'!K386&lt;'2.4 Prioritas Individu'!AA$10,4,IF('2.1 Data FSVA 2025 &amp; Bobot'!K386&lt;'2.4 Prioritas Individu'!AA$11,5,6))))))</f>
        <v/>
      </c>
      <c r="J386" s="64" t="str">
        <f>IF('2.1 Data FSVA 2025 &amp; Bobot'!M386="","",IF('2.1 Data FSVA 2025 &amp; Bobot'!M386&lt;'2.4 Prioritas Individu'!AB$7,1,IF('2.1 Data FSVA 2025 &amp; Bobot'!M386&lt;'2.4 Prioritas Individu'!AB$8,2,IF('2.1 Data FSVA 2025 &amp; Bobot'!M386&lt;'2.4 Prioritas Individu'!AB$9,3,IF('2.1 Data FSVA 2025 &amp; Bobot'!M386&lt;'2.4 Prioritas Individu'!AB$10,4,IF('2.1 Data FSVA 2025 &amp; Bobot'!M386&lt;'2.4 Prioritas Individu'!AB$11,5,6))))))</f>
        <v/>
      </c>
      <c r="K386" s="64" t="str">
        <f>IF('2.1 Data FSVA 2025 &amp; Bobot'!O386="","",IF('2.1 Data FSVA 2025 &amp; Bobot'!O386&gt;='2.4 Prioritas Individu'!AC$7,1,IF('2.1 Data FSVA 2025 &amp; Bobot'!O386&gt;='2.4 Prioritas Individu'!AC$8,2,IF('2.1 Data FSVA 2025 &amp; Bobot'!O386&gt;='2.4 Prioritas Individu'!AC$9,3,IF('2.1 Data FSVA 2025 &amp; Bobot'!O386&gt;='2.4 Prioritas Individu'!AC$10,4,IF('2.1 Data FSVA 2025 &amp; Bobot'!O386&gt;='2.4 Prioritas Individu'!AC$11,5,6))))))</f>
        <v/>
      </c>
      <c r="L386" s="64" t="str">
        <f>IF('2.1 Data FSVA 2025 &amp; Bobot'!Q386="","",IF('2.1 Data FSVA 2025 &amp; Bobot'!Q386&gt;='2.4 Prioritas Individu'!AD$7,1,IF('2.1 Data FSVA 2025 &amp; Bobot'!Q386&gt;='2.4 Prioritas Individu'!AD$8,2,IF('2.1 Data FSVA 2025 &amp; Bobot'!Q386&gt;='2.4 Prioritas Individu'!AD$9,3,IF('2.1 Data FSVA 2025 &amp; Bobot'!Q386&gt;='2.4 Prioritas Individu'!AD$10,4,IF('2.1 Data FSVA 2025 &amp; Bobot'!Q386&gt;='2.4 Prioritas Individu'!AD$11,5,6))))))</f>
        <v/>
      </c>
      <c r="M386" s="64" t="str">
        <f>IF('2.1 Data FSVA 2025 &amp; Bobot'!S386="","",IF('2.1 Data FSVA 2025 &amp; Bobot'!S386&gt;='2.4 Prioritas Individu'!AE$7,1,IF('2.1 Data FSVA 2025 &amp; Bobot'!S386&gt;='2.4 Prioritas Individu'!AE$8,2,IF('2.1 Data FSVA 2025 &amp; Bobot'!S386&gt;='2.4 Prioritas Individu'!AE$9,3,IF('2.1 Data FSVA 2025 &amp; Bobot'!S386&gt;='2.4 Prioritas Individu'!AE$10,4,IF('2.1 Data FSVA 2025 &amp; Bobot'!S386&gt;='2.4 Prioritas Individu'!AE$11,5,6))))))</f>
        <v/>
      </c>
      <c r="N386" s="64" t="str">
        <f>IF('2.1 Data FSVA 2025 &amp; Bobot'!U386="","",IF('2.1 Data FSVA 2025 &amp; Bobot'!U386&lt;'2.4 Prioritas Individu'!AF$7,1,IF('2.1 Data FSVA 2025 &amp; Bobot'!U386&lt;'2.4 Prioritas Individu'!AF$8,2,IF('2.1 Data FSVA 2025 &amp; Bobot'!U386&lt;'2.4 Prioritas Individu'!AF$9,3,IF('2.1 Data FSVA 2025 &amp; Bobot'!U386&lt;'2.4 Prioritas Individu'!AF$10,4,IF('2.1 Data FSVA 2025 &amp; Bobot'!U386&lt;'2.4 Prioritas Individu'!AF$11,5,6))))))</f>
        <v/>
      </c>
      <c r="O386" s="64" t="str">
        <f>IF('2.1 Data FSVA 2025 &amp; Bobot'!W386="","",IF('2.1 Data FSVA 2025 &amp; Bobot'!W386&gt;='2.4 Prioritas Individu'!AG$7,1,IF('2.1 Data FSVA 2025 &amp; Bobot'!W386&gt;='2.4 Prioritas Individu'!AG$8,2,IF('2.1 Data FSVA 2025 &amp; Bobot'!W386&gt;='2.4 Prioritas Individu'!AG$9,3,IF('2.1 Data FSVA 2025 &amp; Bobot'!W386&gt;='2.4 Prioritas Individu'!AG$10,4,IF('2.1 Data FSVA 2025 &amp; Bobot'!W386&gt;='2.4 Prioritas Individu'!AG$11,5,6))))))</f>
        <v/>
      </c>
      <c r="P386" s="64" t="str">
        <f>IF('2.1 Data FSVA 2025 &amp; Bobot'!Y386="","",IF('2.1 Data FSVA 2025 &amp; Bobot'!Y386&lt;'2.4 Prioritas Individu'!AH$7,1,IF('2.1 Data FSVA 2025 &amp; Bobot'!Y386&lt;'2.4 Prioritas Individu'!AH$8,2,IF('2.1 Data FSVA 2025 &amp; Bobot'!Y386&lt;'2.4 Prioritas Individu'!AH$9,3,IF('2.1 Data FSVA 2025 &amp; Bobot'!Y386&lt;'2.4 Prioritas Individu'!AH$10,4,IF('2.1 Data FSVA 2025 &amp; Bobot'!Y386&lt;'2.4 Prioritas Individu'!AH$11,5,6))))))</f>
        <v/>
      </c>
      <c r="Q386" s="64" t="str">
        <f>IF('2.1 Data FSVA 2025 &amp; Bobot'!AA386="","",IF('2.1 Data FSVA 2025 &amp; Bobot'!AA386&lt;'2.4 Prioritas Individu'!AI$7,1,IF('2.1 Data FSVA 2025 &amp; Bobot'!AA386&lt;'2.4 Prioritas Individu'!AI$8,2,IF('2.1 Data FSVA 2025 &amp; Bobot'!AA386&lt;'2.4 Prioritas Individu'!AI$9,3,IF('2.1 Data FSVA 2025 &amp; Bobot'!AA386&lt;'2.4 Prioritas Individu'!AI$10,4,IF('2.1 Data FSVA 2025 &amp; Bobot'!AA386&lt;'2.4 Prioritas Individu'!AI$11,5,6))))))</f>
        <v/>
      </c>
      <c r="R386" s="64" t="str">
        <f>IF('2.1 Data FSVA 2025 &amp; Bobot'!AC386="","",IF('2.1 Data FSVA 2025 &amp; Bobot'!AC386&gt;='2.4 Prioritas Individu'!AJ$7,1,IF('2.1 Data FSVA 2025 &amp; Bobot'!AC386&gt;='2.4 Prioritas Individu'!AJ$8,2,IF('2.1 Data FSVA 2025 &amp; Bobot'!AC386&gt;='2.4 Prioritas Individu'!AJ$9,3,4))))</f>
        <v/>
      </c>
      <c r="S386" s="4" t="str">
        <f>'2.3 Indeks &amp; Cut off Komposit'!U390</f>
        <v>-</v>
      </c>
      <c r="T386" s="1" t="str">
        <f t="shared" si="10"/>
        <v>-</v>
      </c>
      <c r="U386" s="64" t="str">
        <f t="shared" si="11"/>
        <v>-</v>
      </c>
    </row>
    <row r="387" spans="1:21" x14ac:dyDescent="0.3">
      <c r="A387" s="1" t="str">
        <f>IF('2.1 Data FSVA 2025 &amp; Bobot'!A387="","",'2.1 Data FSVA 2025 &amp; Bobot'!A387)</f>
        <v/>
      </c>
      <c r="B387" s="2" t="str">
        <f>IF('2.1 Data FSVA 2025 &amp; Bobot'!B387="","",'2.1 Data FSVA 2025 &amp; Bobot'!B387)</f>
        <v/>
      </c>
      <c r="C387" s="1" t="str">
        <f>IF('2.1 Data FSVA 2025 &amp; Bobot'!C387="","",'2.1 Data FSVA 2025 &amp; Bobot'!C387)</f>
        <v/>
      </c>
      <c r="D387" s="1" t="str">
        <f>IF('2.1 Data FSVA 2025 &amp; Bobot'!D387="","",'2.1 Data FSVA 2025 &amp; Bobot'!D387)</f>
        <v/>
      </c>
      <c r="E387" s="1" t="str">
        <f>IF('2.1 Data FSVA 2025 &amp; Bobot'!E387="","",'2.1 Data FSVA 2025 &amp; Bobot'!E387)</f>
        <v/>
      </c>
      <c r="F387" s="2" t="str">
        <f>IF('2.1 Data FSVA 2025 &amp; Bobot'!F387="","",'2.1 Data FSVA 2025 &amp; Bobot'!F387)</f>
        <v/>
      </c>
      <c r="G387" s="64" t="str">
        <f>IF('2.1 Data FSVA 2025 &amp; Bobot'!G387="","",IF('2.1 Data FSVA 2025 &amp; Bobot'!G387&gt;='2.4 Prioritas Individu'!$Y$7,1,IF('2.1 Data FSVA 2025 &amp; Bobot'!G387&gt;='2.4 Prioritas Individu'!$Y$8,2,IF('2.1 Data FSVA 2025 &amp; Bobot'!G387&gt;='2.4 Prioritas Individu'!$Y$9,3,IF('2.1 Data FSVA 2025 &amp; Bobot'!G387&gt;='2.4 Prioritas Individu'!$Y$10,4,IF('2.1 Data FSVA 2025 &amp; Bobot'!G387&gt;='2.4 Prioritas Individu'!$Y$11,5,6))))))</f>
        <v/>
      </c>
      <c r="H387" s="64" t="str">
        <f>IF('2.1 Data FSVA 2025 &amp; Bobot'!I387="","",IF('2.1 Data FSVA 2025 &amp; Bobot'!I387&lt;'2.4 Prioritas Individu'!$Z$7,1,IF('2.1 Data FSVA 2025 &amp; Bobot'!I387&lt;'2.4 Prioritas Individu'!$Z$8,2,IF('2.1 Data FSVA 2025 &amp; Bobot'!I387&lt;'2.4 Prioritas Individu'!$Z$9,3,IF('2.1 Data FSVA 2025 &amp; Bobot'!I387&lt;'2.4 Prioritas Individu'!$Z$10,4,IF('2.1 Data FSVA 2025 &amp; Bobot'!I387&lt;'2.4 Prioritas Individu'!$Z$11,5,6))))))</f>
        <v/>
      </c>
      <c r="I387" s="64" t="str">
        <f>IF('2.1 Data FSVA 2025 &amp; Bobot'!K387="","",IF('2.1 Data FSVA 2025 &amp; Bobot'!K387&lt;'2.4 Prioritas Individu'!AA$7,1,IF('2.1 Data FSVA 2025 &amp; Bobot'!K387&lt;'2.4 Prioritas Individu'!AA$8,2,IF('2.1 Data FSVA 2025 &amp; Bobot'!K387&lt;'2.4 Prioritas Individu'!AA$9,3,IF('2.1 Data FSVA 2025 &amp; Bobot'!K387&lt;'2.4 Prioritas Individu'!AA$10,4,IF('2.1 Data FSVA 2025 &amp; Bobot'!K387&lt;'2.4 Prioritas Individu'!AA$11,5,6))))))</f>
        <v/>
      </c>
      <c r="J387" s="64" t="str">
        <f>IF('2.1 Data FSVA 2025 &amp; Bobot'!M387="","",IF('2.1 Data FSVA 2025 &amp; Bobot'!M387&lt;'2.4 Prioritas Individu'!AB$7,1,IF('2.1 Data FSVA 2025 &amp; Bobot'!M387&lt;'2.4 Prioritas Individu'!AB$8,2,IF('2.1 Data FSVA 2025 &amp; Bobot'!M387&lt;'2.4 Prioritas Individu'!AB$9,3,IF('2.1 Data FSVA 2025 &amp; Bobot'!M387&lt;'2.4 Prioritas Individu'!AB$10,4,IF('2.1 Data FSVA 2025 &amp; Bobot'!M387&lt;'2.4 Prioritas Individu'!AB$11,5,6))))))</f>
        <v/>
      </c>
      <c r="K387" s="64" t="str">
        <f>IF('2.1 Data FSVA 2025 &amp; Bobot'!O387="","",IF('2.1 Data FSVA 2025 &amp; Bobot'!O387&gt;='2.4 Prioritas Individu'!AC$7,1,IF('2.1 Data FSVA 2025 &amp; Bobot'!O387&gt;='2.4 Prioritas Individu'!AC$8,2,IF('2.1 Data FSVA 2025 &amp; Bobot'!O387&gt;='2.4 Prioritas Individu'!AC$9,3,IF('2.1 Data FSVA 2025 &amp; Bobot'!O387&gt;='2.4 Prioritas Individu'!AC$10,4,IF('2.1 Data FSVA 2025 &amp; Bobot'!O387&gt;='2.4 Prioritas Individu'!AC$11,5,6))))))</f>
        <v/>
      </c>
      <c r="L387" s="64" t="str">
        <f>IF('2.1 Data FSVA 2025 &amp; Bobot'!Q387="","",IF('2.1 Data FSVA 2025 &amp; Bobot'!Q387&gt;='2.4 Prioritas Individu'!AD$7,1,IF('2.1 Data FSVA 2025 &amp; Bobot'!Q387&gt;='2.4 Prioritas Individu'!AD$8,2,IF('2.1 Data FSVA 2025 &amp; Bobot'!Q387&gt;='2.4 Prioritas Individu'!AD$9,3,IF('2.1 Data FSVA 2025 &amp; Bobot'!Q387&gt;='2.4 Prioritas Individu'!AD$10,4,IF('2.1 Data FSVA 2025 &amp; Bobot'!Q387&gt;='2.4 Prioritas Individu'!AD$11,5,6))))))</f>
        <v/>
      </c>
      <c r="M387" s="64" t="str">
        <f>IF('2.1 Data FSVA 2025 &amp; Bobot'!S387="","",IF('2.1 Data FSVA 2025 &amp; Bobot'!S387&gt;='2.4 Prioritas Individu'!AE$7,1,IF('2.1 Data FSVA 2025 &amp; Bobot'!S387&gt;='2.4 Prioritas Individu'!AE$8,2,IF('2.1 Data FSVA 2025 &amp; Bobot'!S387&gt;='2.4 Prioritas Individu'!AE$9,3,IF('2.1 Data FSVA 2025 &amp; Bobot'!S387&gt;='2.4 Prioritas Individu'!AE$10,4,IF('2.1 Data FSVA 2025 &amp; Bobot'!S387&gt;='2.4 Prioritas Individu'!AE$11,5,6))))))</f>
        <v/>
      </c>
      <c r="N387" s="64" t="str">
        <f>IF('2.1 Data FSVA 2025 &amp; Bobot'!U387="","",IF('2.1 Data FSVA 2025 &amp; Bobot'!U387&lt;'2.4 Prioritas Individu'!AF$7,1,IF('2.1 Data FSVA 2025 &amp; Bobot'!U387&lt;'2.4 Prioritas Individu'!AF$8,2,IF('2.1 Data FSVA 2025 &amp; Bobot'!U387&lt;'2.4 Prioritas Individu'!AF$9,3,IF('2.1 Data FSVA 2025 &amp; Bobot'!U387&lt;'2.4 Prioritas Individu'!AF$10,4,IF('2.1 Data FSVA 2025 &amp; Bobot'!U387&lt;'2.4 Prioritas Individu'!AF$11,5,6))))))</f>
        <v/>
      </c>
      <c r="O387" s="64" t="str">
        <f>IF('2.1 Data FSVA 2025 &amp; Bobot'!W387="","",IF('2.1 Data FSVA 2025 &amp; Bobot'!W387&gt;='2.4 Prioritas Individu'!AG$7,1,IF('2.1 Data FSVA 2025 &amp; Bobot'!W387&gt;='2.4 Prioritas Individu'!AG$8,2,IF('2.1 Data FSVA 2025 &amp; Bobot'!W387&gt;='2.4 Prioritas Individu'!AG$9,3,IF('2.1 Data FSVA 2025 &amp; Bobot'!W387&gt;='2.4 Prioritas Individu'!AG$10,4,IF('2.1 Data FSVA 2025 &amp; Bobot'!W387&gt;='2.4 Prioritas Individu'!AG$11,5,6))))))</f>
        <v/>
      </c>
      <c r="P387" s="64" t="str">
        <f>IF('2.1 Data FSVA 2025 &amp; Bobot'!Y387="","",IF('2.1 Data FSVA 2025 &amp; Bobot'!Y387&lt;'2.4 Prioritas Individu'!AH$7,1,IF('2.1 Data FSVA 2025 &amp; Bobot'!Y387&lt;'2.4 Prioritas Individu'!AH$8,2,IF('2.1 Data FSVA 2025 &amp; Bobot'!Y387&lt;'2.4 Prioritas Individu'!AH$9,3,IF('2.1 Data FSVA 2025 &amp; Bobot'!Y387&lt;'2.4 Prioritas Individu'!AH$10,4,IF('2.1 Data FSVA 2025 &amp; Bobot'!Y387&lt;'2.4 Prioritas Individu'!AH$11,5,6))))))</f>
        <v/>
      </c>
      <c r="Q387" s="64" t="str">
        <f>IF('2.1 Data FSVA 2025 &amp; Bobot'!AA387="","",IF('2.1 Data FSVA 2025 &amp; Bobot'!AA387&lt;'2.4 Prioritas Individu'!AI$7,1,IF('2.1 Data FSVA 2025 &amp; Bobot'!AA387&lt;'2.4 Prioritas Individu'!AI$8,2,IF('2.1 Data FSVA 2025 &amp; Bobot'!AA387&lt;'2.4 Prioritas Individu'!AI$9,3,IF('2.1 Data FSVA 2025 &amp; Bobot'!AA387&lt;'2.4 Prioritas Individu'!AI$10,4,IF('2.1 Data FSVA 2025 &amp; Bobot'!AA387&lt;'2.4 Prioritas Individu'!AI$11,5,6))))))</f>
        <v/>
      </c>
      <c r="R387" s="64" t="str">
        <f>IF('2.1 Data FSVA 2025 &amp; Bobot'!AC387="","",IF('2.1 Data FSVA 2025 &amp; Bobot'!AC387&gt;='2.4 Prioritas Individu'!AJ$7,1,IF('2.1 Data FSVA 2025 &amp; Bobot'!AC387&gt;='2.4 Prioritas Individu'!AJ$8,2,IF('2.1 Data FSVA 2025 &amp; Bobot'!AC387&gt;='2.4 Prioritas Individu'!AJ$9,3,4))))</f>
        <v/>
      </c>
      <c r="S387" s="4" t="str">
        <f>'2.3 Indeks &amp; Cut off Komposit'!U391</f>
        <v>-</v>
      </c>
      <c r="T387" s="1" t="str">
        <f t="shared" si="10"/>
        <v>-</v>
      </c>
      <c r="U387" s="64" t="str">
        <f t="shared" si="11"/>
        <v>-</v>
      </c>
    </row>
    <row r="388" spans="1:21" x14ac:dyDescent="0.3">
      <c r="A388" s="1" t="str">
        <f>IF('2.1 Data FSVA 2025 &amp; Bobot'!A388="","",'2.1 Data FSVA 2025 &amp; Bobot'!A388)</f>
        <v/>
      </c>
      <c r="B388" s="2" t="str">
        <f>IF('2.1 Data FSVA 2025 &amp; Bobot'!B388="","",'2.1 Data FSVA 2025 &amp; Bobot'!B388)</f>
        <v/>
      </c>
      <c r="C388" s="1" t="str">
        <f>IF('2.1 Data FSVA 2025 &amp; Bobot'!C388="","",'2.1 Data FSVA 2025 &amp; Bobot'!C388)</f>
        <v/>
      </c>
      <c r="D388" s="1" t="str">
        <f>IF('2.1 Data FSVA 2025 &amp; Bobot'!D388="","",'2.1 Data FSVA 2025 &amp; Bobot'!D388)</f>
        <v/>
      </c>
      <c r="E388" s="1" t="str">
        <f>IF('2.1 Data FSVA 2025 &amp; Bobot'!E388="","",'2.1 Data FSVA 2025 &amp; Bobot'!E388)</f>
        <v/>
      </c>
      <c r="F388" s="2" t="str">
        <f>IF('2.1 Data FSVA 2025 &amp; Bobot'!F388="","",'2.1 Data FSVA 2025 &amp; Bobot'!F388)</f>
        <v/>
      </c>
      <c r="G388" s="64" t="str">
        <f>IF('2.1 Data FSVA 2025 &amp; Bobot'!G388="","",IF('2.1 Data FSVA 2025 &amp; Bobot'!G388&gt;='2.4 Prioritas Individu'!$Y$7,1,IF('2.1 Data FSVA 2025 &amp; Bobot'!G388&gt;='2.4 Prioritas Individu'!$Y$8,2,IF('2.1 Data FSVA 2025 &amp; Bobot'!G388&gt;='2.4 Prioritas Individu'!$Y$9,3,IF('2.1 Data FSVA 2025 &amp; Bobot'!G388&gt;='2.4 Prioritas Individu'!$Y$10,4,IF('2.1 Data FSVA 2025 &amp; Bobot'!G388&gt;='2.4 Prioritas Individu'!$Y$11,5,6))))))</f>
        <v/>
      </c>
      <c r="H388" s="64" t="str">
        <f>IF('2.1 Data FSVA 2025 &amp; Bobot'!I388="","",IF('2.1 Data FSVA 2025 &amp; Bobot'!I388&lt;'2.4 Prioritas Individu'!$Z$7,1,IF('2.1 Data FSVA 2025 &amp; Bobot'!I388&lt;'2.4 Prioritas Individu'!$Z$8,2,IF('2.1 Data FSVA 2025 &amp; Bobot'!I388&lt;'2.4 Prioritas Individu'!$Z$9,3,IF('2.1 Data FSVA 2025 &amp; Bobot'!I388&lt;'2.4 Prioritas Individu'!$Z$10,4,IF('2.1 Data FSVA 2025 &amp; Bobot'!I388&lt;'2.4 Prioritas Individu'!$Z$11,5,6))))))</f>
        <v/>
      </c>
      <c r="I388" s="64" t="str">
        <f>IF('2.1 Data FSVA 2025 &amp; Bobot'!K388="","",IF('2.1 Data FSVA 2025 &amp; Bobot'!K388&lt;'2.4 Prioritas Individu'!AA$7,1,IF('2.1 Data FSVA 2025 &amp; Bobot'!K388&lt;'2.4 Prioritas Individu'!AA$8,2,IF('2.1 Data FSVA 2025 &amp; Bobot'!K388&lt;'2.4 Prioritas Individu'!AA$9,3,IF('2.1 Data FSVA 2025 &amp; Bobot'!K388&lt;'2.4 Prioritas Individu'!AA$10,4,IF('2.1 Data FSVA 2025 &amp; Bobot'!K388&lt;'2.4 Prioritas Individu'!AA$11,5,6))))))</f>
        <v/>
      </c>
      <c r="J388" s="64" t="str">
        <f>IF('2.1 Data FSVA 2025 &amp; Bobot'!M388="","",IF('2.1 Data FSVA 2025 &amp; Bobot'!M388&lt;'2.4 Prioritas Individu'!AB$7,1,IF('2.1 Data FSVA 2025 &amp; Bobot'!M388&lt;'2.4 Prioritas Individu'!AB$8,2,IF('2.1 Data FSVA 2025 &amp; Bobot'!M388&lt;'2.4 Prioritas Individu'!AB$9,3,IF('2.1 Data FSVA 2025 &amp; Bobot'!M388&lt;'2.4 Prioritas Individu'!AB$10,4,IF('2.1 Data FSVA 2025 &amp; Bobot'!M388&lt;'2.4 Prioritas Individu'!AB$11,5,6))))))</f>
        <v/>
      </c>
      <c r="K388" s="64" t="str">
        <f>IF('2.1 Data FSVA 2025 &amp; Bobot'!O388="","",IF('2.1 Data FSVA 2025 &amp; Bobot'!O388&gt;='2.4 Prioritas Individu'!AC$7,1,IF('2.1 Data FSVA 2025 &amp; Bobot'!O388&gt;='2.4 Prioritas Individu'!AC$8,2,IF('2.1 Data FSVA 2025 &amp; Bobot'!O388&gt;='2.4 Prioritas Individu'!AC$9,3,IF('2.1 Data FSVA 2025 &amp; Bobot'!O388&gt;='2.4 Prioritas Individu'!AC$10,4,IF('2.1 Data FSVA 2025 &amp; Bobot'!O388&gt;='2.4 Prioritas Individu'!AC$11,5,6))))))</f>
        <v/>
      </c>
      <c r="L388" s="64" t="str">
        <f>IF('2.1 Data FSVA 2025 &amp; Bobot'!Q388="","",IF('2.1 Data FSVA 2025 &amp; Bobot'!Q388&gt;='2.4 Prioritas Individu'!AD$7,1,IF('2.1 Data FSVA 2025 &amp; Bobot'!Q388&gt;='2.4 Prioritas Individu'!AD$8,2,IF('2.1 Data FSVA 2025 &amp; Bobot'!Q388&gt;='2.4 Prioritas Individu'!AD$9,3,IF('2.1 Data FSVA 2025 &amp; Bobot'!Q388&gt;='2.4 Prioritas Individu'!AD$10,4,IF('2.1 Data FSVA 2025 &amp; Bobot'!Q388&gt;='2.4 Prioritas Individu'!AD$11,5,6))))))</f>
        <v/>
      </c>
      <c r="M388" s="64" t="str">
        <f>IF('2.1 Data FSVA 2025 &amp; Bobot'!S388="","",IF('2.1 Data FSVA 2025 &amp; Bobot'!S388&gt;='2.4 Prioritas Individu'!AE$7,1,IF('2.1 Data FSVA 2025 &amp; Bobot'!S388&gt;='2.4 Prioritas Individu'!AE$8,2,IF('2.1 Data FSVA 2025 &amp; Bobot'!S388&gt;='2.4 Prioritas Individu'!AE$9,3,IF('2.1 Data FSVA 2025 &amp; Bobot'!S388&gt;='2.4 Prioritas Individu'!AE$10,4,IF('2.1 Data FSVA 2025 &amp; Bobot'!S388&gt;='2.4 Prioritas Individu'!AE$11,5,6))))))</f>
        <v/>
      </c>
      <c r="N388" s="64" t="str">
        <f>IF('2.1 Data FSVA 2025 &amp; Bobot'!U388="","",IF('2.1 Data FSVA 2025 &amp; Bobot'!U388&lt;'2.4 Prioritas Individu'!AF$7,1,IF('2.1 Data FSVA 2025 &amp; Bobot'!U388&lt;'2.4 Prioritas Individu'!AF$8,2,IF('2.1 Data FSVA 2025 &amp; Bobot'!U388&lt;'2.4 Prioritas Individu'!AF$9,3,IF('2.1 Data FSVA 2025 &amp; Bobot'!U388&lt;'2.4 Prioritas Individu'!AF$10,4,IF('2.1 Data FSVA 2025 &amp; Bobot'!U388&lt;'2.4 Prioritas Individu'!AF$11,5,6))))))</f>
        <v/>
      </c>
      <c r="O388" s="64" t="str">
        <f>IF('2.1 Data FSVA 2025 &amp; Bobot'!W388="","",IF('2.1 Data FSVA 2025 &amp; Bobot'!W388&gt;='2.4 Prioritas Individu'!AG$7,1,IF('2.1 Data FSVA 2025 &amp; Bobot'!W388&gt;='2.4 Prioritas Individu'!AG$8,2,IF('2.1 Data FSVA 2025 &amp; Bobot'!W388&gt;='2.4 Prioritas Individu'!AG$9,3,IF('2.1 Data FSVA 2025 &amp; Bobot'!W388&gt;='2.4 Prioritas Individu'!AG$10,4,IF('2.1 Data FSVA 2025 &amp; Bobot'!W388&gt;='2.4 Prioritas Individu'!AG$11,5,6))))))</f>
        <v/>
      </c>
      <c r="P388" s="64" t="str">
        <f>IF('2.1 Data FSVA 2025 &amp; Bobot'!Y388="","",IF('2.1 Data FSVA 2025 &amp; Bobot'!Y388&lt;'2.4 Prioritas Individu'!AH$7,1,IF('2.1 Data FSVA 2025 &amp; Bobot'!Y388&lt;'2.4 Prioritas Individu'!AH$8,2,IF('2.1 Data FSVA 2025 &amp; Bobot'!Y388&lt;'2.4 Prioritas Individu'!AH$9,3,IF('2.1 Data FSVA 2025 &amp; Bobot'!Y388&lt;'2.4 Prioritas Individu'!AH$10,4,IF('2.1 Data FSVA 2025 &amp; Bobot'!Y388&lt;'2.4 Prioritas Individu'!AH$11,5,6))))))</f>
        <v/>
      </c>
      <c r="Q388" s="64" t="str">
        <f>IF('2.1 Data FSVA 2025 &amp; Bobot'!AA388="","",IF('2.1 Data FSVA 2025 &amp; Bobot'!AA388&lt;'2.4 Prioritas Individu'!AI$7,1,IF('2.1 Data FSVA 2025 &amp; Bobot'!AA388&lt;'2.4 Prioritas Individu'!AI$8,2,IF('2.1 Data FSVA 2025 &amp; Bobot'!AA388&lt;'2.4 Prioritas Individu'!AI$9,3,IF('2.1 Data FSVA 2025 &amp; Bobot'!AA388&lt;'2.4 Prioritas Individu'!AI$10,4,IF('2.1 Data FSVA 2025 &amp; Bobot'!AA388&lt;'2.4 Prioritas Individu'!AI$11,5,6))))))</f>
        <v/>
      </c>
      <c r="R388" s="64" t="str">
        <f>IF('2.1 Data FSVA 2025 &amp; Bobot'!AC388="","",IF('2.1 Data FSVA 2025 &amp; Bobot'!AC388&gt;='2.4 Prioritas Individu'!AJ$7,1,IF('2.1 Data FSVA 2025 &amp; Bobot'!AC388&gt;='2.4 Prioritas Individu'!AJ$8,2,IF('2.1 Data FSVA 2025 &amp; Bobot'!AC388&gt;='2.4 Prioritas Individu'!AJ$9,3,4))))</f>
        <v/>
      </c>
      <c r="S388" s="4" t="str">
        <f>'2.3 Indeks &amp; Cut off Komposit'!U392</f>
        <v>-</v>
      </c>
      <c r="T388" s="1" t="str">
        <f t="shared" si="10"/>
        <v>-</v>
      </c>
      <c r="U388" s="64" t="str">
        <f t="shared" si="11"/>
        <v>-</v>
      </c>
    </row>
    <row r="389" spans="1:21" x14ac:dyDescent="0.3">
      <c r="A389" s="1" t="str">
        <f>IF('2.1 Data FSVA 2025 &amp; Bobot'!A389="","",'2.1 Data FSVA 2025 &amp; Bobot'!A389)</f>
        <v/>
      </c>
      <c r="B389" s="2" t="str">
        <f>IF('2.1 Data FSVA 2025 &amp; Bobot'!B389="","",'2.1 Data FSVA 2025 &amp; Bobot'!B389)</f>
        <v/>
      </c>
      <c r="C389" s="1" t="str">
        <f>IF('2.1 Data FSVA 2025 &amp; Bobot'!C389="","",'2.1 Data FSVA 2025 &amp; Bobot'!C389)</f>
        <v/>
      </c>
      <c r="D389" s="1" t="str">
        <f>IF('2.1 Data FSVA 2025 &amp; Bobot'!D389="","",'2.1 Data FSVA 2025 &amp; Bobot'!D389)</f>
        <v/>
      </c>
      <c r="E389" s="1" t="str">
        <f>IF('2.1 Data FSVA 2025 &amp; Bobot'!E389="","",'2.1 Data FSVA 2025 &amp; Bobot'!E389)</f>
        <v/>
      </c>
      <c r="F389" s="2" t="str">
        <f>IF('2.1 Data FSVA 2025 &amp; Bobot'!F389="","",'2.1 Data FSVA 2025 &amp; Bobot'!F389)</f>
        <v/>
      </c>
      <c r="G389" s="64" t="str">
        <f>IF('2.1 Data FSVA 2025 &amp; Bobot'!G389="","",IF('2.1 Data FSVA 2025 &amp; Bobot'!G389&gt;='2.4 Prioritas Individu'!$Y$7,1,IF('2.1 Data FSVA 2025 &amp; Bobot'!G389&gt;='2.4 Prioritas Individu'!$Y$8,2,IF('2.1 Data FSVA 2025 &amp; Bobot'!G389&gt;='2.4 Prioritas Individu'!$Y$9,3,IF('2.1 Data FSVA 2025 &amp; Bobot'!G389&gt;='2.4 Prioritas Individu'!$Y$10,4,IF('2.1 Data FSVA 2025 &amp; Bobot'!G389&gt;='2.4 Prioritas Individu'!$Y$11,5,6))))))</f>
        <v/>
      </c>
      <c r="H389" s="64" t="str">
        <f>IF('2.1 Data FSVA 2025 &amp; Bobot'!I389="","",IF('2.1 Data FSVA 2025 &amp; Bobot'!I389&lt;'2.4 Prioritas Individu'!$Z$7,1,IF('2.1 Data FSVA 2025 &amp; Bobot'!I389&lt;'2.4 Prioritas Individu'!$Z$8,2,IF('2.1 Data FSVA 2025 &amp; Bobot'!I389&lt;'2.4 Prioritas Individu'!$Z$9,3,IF('2.1 Data FSVA 2025 &amp; Bobot'!I389&lt;'2.4 Prioritas Individu'!$Z$10,4,IF('2.1 Data FSVA 2025 &amp; Bobot'!I389&lt;'2.4 Prioritas Individu'!$Z$11,5,6))))))</f>
        <v/>
      </c>
      <c r="I389" s="64" t="str">
        <f>IF('2.1 Data FSVA 2025 &amp; Bobot'!K389="","",IF('2.1 Data FSVA 2025 &amp; Bobot'!K389&lt;'2.4 Prioritas Individu'!AA$7,1,IF('2.1 Data FSVA 2025 &amp; Bobot'!K389&lt;'2.4 Prioritas Individu'!AA$8,2,IF('2.1 Data FSVA 2025 &amp; Bobot'!K389&lt;'2.4 Prioritas Individu'!AA$9,3,IF('2.1 Data FSVA 2025 &amp; Bobot'!K389&lt;'2.4 Prioritas Individu'!AA$10,4,IF('2.1 Data FSVA 2025 &amp; Bobot'!K389&lt;'2.4 Prioritas Individu'!AA$11,5,6))))))</f>
        <v/>
      </c>
      <c r="J389" s="64" t="str">
        <f>IF('2.1 Data FSVA 2025 &amp; Bobot'!M389="","",IF('2.1 Data FSVA 2025 &amp; Bobot'!M389&lt;'2.4 Prioritas Individu'!AB$7,1,IF('2.1 Data FSVA 2025 &amp; Bobot'!M389&lt;'2.4 Prioritas Individu'!AB$8,2,IF('2.1 Data FSVA 2025 &amp; Bobot'!M389&lt;'2.4 Prioritas Individu'!AB$9,3,IF('2.1 Data FSVA 2025 &amp; Bobot'!M389&lt;'2.4 Prioritas Individu'!AB$10,4,IF('2.1 Data FSVA 2025 &amp; Bobot'!M389&lt;'2.4 Prioritas Individu'!AB$11,5,6))))))</f>
        <v/>
      </c>
      <c r="K389" s="64" t="str">
        <f>IF('2.1 Data FSVA 2025 &amp; Bobot'!O389="","",IF('2.1 Data FSVA 2025 &amp; Bobot'!O389&gt;='2.4 Prioritas Individu'!AC$7,1,IF('2.1 Data FSVA 2025 &amp; Bobot'!O389&gt;='2.4 Prioritas Individu'!AC$8,2,IF('2.1 Data FSVA 2025 &amp; Bobot'!O389&gt;='2.4 Prioritas Individu'!AC$9,3,IF('2.1 Data FSVA 2025 &amp; Bobot'!O389&gt;='2.4 Prioritas Individu'!AC$10,4,IF('2.1 Data FSVA 2025 &amp; Bobot'!O389&gt;='2.4 Prioritas Individu'!AC$11,5,6))))))</f>
        <v/>
      </c>
      <c r="L389" s="64" t="str">
        <f>IF('2.1 Data FSVA 2025 &amp; Bobot'!Q389="","",IF('2.1 Data FSVA 2025 &amp; Bobot'!Q389&gt;='2.4 Prioritas Individu'!AD$7,1,IF('2.1 Data FSVA 2025 &amp; Bobot'!Q389&gt;='2.4 Prioritas Individu'!AD$8,2,IF('2.1 Data FSVA 2025 &amp; Bobot'!Q389&gt;='2.4 Prioritas Individu'!AD$9,3,IF('2.1 Data FSVA 2025 &amp; Bobot'!Q389&gt;='2.4 Prioritas Individu'!AD$10,4,IF('2.1 Data FSVA 2025 &amp; Bobot'!Q389&gt;='2.4 Prioritas Individu'!AD$11,5,6))))))</f>
        <v/>
      </c>
      <c r="M389" s="64" t="str">
        <f>IF('2.1 Data FSVA 2025 &amp; Bobot'!S389="","",IF('2.1 Data FSVA 2025 &amp; Bobot'!S389&gt;='2.4 Prioritas Individu'!AE$7,1,IF('2.1 Data FSVA 2025 &amp; Bobot'!S389&gt;='2.4 Prioritas Individu'!AE$8,2,IF('2.1 Data FSVA 2025 &amp; Bobot'!S389&gt;='2.4 Prioritas Individu'!AE$9,3,IF('2.1 Data FSVA 2025 &amp; Bobot'!S389&gt;='2.4 Prioritas Individu'!AE$10,4,IF('2.1 Data FSVA 2025 &amp; Bobot'!S389&gt;='2.4 Prioritas Individu'!AE$11,5,6))))))</f>
        <v/>
      </c>
      <c r="N389" s="64" t="str">
        <f>IF('2.1 Data FSVA 2025 &amp; Bobot'!U389="","",IF('2.1 Data FSVA 2025 &amp; Bobot'!U389&lt;'2.4 Prioritas Individu'!AF$7,1,IF('2.1 Data FSVA 2025 &amp; Bobot'!U389&lt;'2.4 Prioritas Individu'!AF$8,2,IF('2.1 Data FSVA 2025 &amp; Bobot'!U389&lt;'2.4 Prioritas Individu'!AF$9,3,IF('2.1 Data FSVA 2025 &amp; Bobot'!U389&lt;'2.4 Prioritas Individu'!AF$10,4,IF('2.1 Data FSVA 2025 &amp; Bobot'!U389&lt;'2.4 Prioritas Individu'!AF$11,5,6))))))</f>
        <v/>
      </c>
      <c r="O389" s="64" t="str">
        <f>IF('2.1 Data FSVA 2025 &amp; Bobot'!W389="","",IF('2.1 Data FSVA 2025 &amp; Bobot'!W389&gt;='2.4 Prioritas Individu'!AG$7,1,IF('2.1 Data FSVA 2025 &amp; Bobot'!W389&gt;='2.4 Prioritas Individu'!AG$8,2,IF('2.1 Data FSVA 2025 &amp; Bobot'!W389&gt;='2.4 Prioritas Individu'!AG$9,3,IF('2.1 Data FSVA 2025 &amp; Bobot'!W389&gt;='2.4 Prioritas Individu'!AG$10,4,IF('2.1 Data FSVA 2025 &amp; Bobot'!W389&gt;='2.4 Prioritas Individu'!AG$11,5,6))))))</f>
        <v/>
      </c>
      <c r="P389" s="64" t="str">
        <f>IF('2.1 Data FSVA 2025 &amp; Bobot'!Y389="","",IF('2.1 Data FSVA 2025 &amp; Bobot'!Y389&lt;'2.4 Prioritas Individu'!AH$7,1,IF('2.1 Data FSVA 2025 &amp; Bobot'!Y389&lt;'2.4 Prioritas Individu'!AH$8,2,IF('2.1 Data FSVA 2025 &amp; Bobot'!Y389&lt;'2.4 Prioritas Individu'!AH$9,3,IF('2.1 Data FSVA 2025 &amp; Bobot'!Y389&lt;'2.4 Prioritas Individu'!AH$10,4,IF('2.1 Data FSVA 2025 &amp; Bobot'!Y389&lt;'2.4 Prioritas Individu'!AH$11,5,6))))))</f>
        <v/>
      </c>
      <c r="Q389" s="64" t="str">
        <f>IF('2.1 Data FSVA 2025 &amp; Bobot'!AA389="","",IF('2.1 Data FSVA 2025 &amp; Bobot'!AA389&lt;'2.4 Prioritas Individu'!AI$7,1,IF('2.1 Data FSVA 2025 &amp; Bobot'!AA389&lt;'2.4 Prioritas Individu'!AI$8,2,IF('2.1 Data FSVA 2025 &amp; Bobot'!AA389&lt;'2.4 Prioritas Individu'!AI$9,3,IF('2.1 Data FSVA 2025 &amp; Bobot'!AA389&lt;'2.4 Prioritas Individu'!AI$10,4,IF('2.1 Data FSVA 2025 &amp; Bobot'!AA389&lt;'2.4 Prioritas Individu'!AI$11,5,6))))))</f>
        <v/>
      </c>
      <c r="R389" s="64" t="str">
        <f>IF('2.1 Data FSVA 2025 &amp; Bobot'!AC389="","",IF('2.1 Data FSVA 2025 &amp; Bobot'!AC389&gt;='2.4 Prioritas Individu'!AJ$7,1,IF('2.1 Data FSVA 2025 &amp; Bobot'!AC389&gt;='2.4 Prioritas Individu'!AJ$8,2,IF('2.1 Data FSVA 2025 &amp; Bobot'!AC389&gt;='2.4 Prioritas Individu'!AJ$9,3,4))))</f>
        <v/>
      </c>
      <c r="S389" s="4" t="str">
        <f>'2.3 Indeks &amp; Cut off Komposit'!U393</f>
        <v>-</v>
      </c>
      <c r="T389" s="1" t="str">
        <f t="shared" si="10"/>
        <v>-</v>
      </c>
      <c r="U389" s="64" t="str">
        <f t="shared" si="11"/>
        <v>-</v>
      </c>
    </row>
    <row r="390" spans="1:21" x14ac:dyDescent="0.3">
      <c r="A390" s="1" t="str">
        <f>IF('2.1 Data FSVA 2025 &amp; Bobot'!A390="","",'2.1 Data FSVA 2025 &amp; Bobot'!A390)</f>
        <v/>
      </c>
      <c r="B390" s="2" t="str">
        <f>IF('2.1 Data FSVA 2025 &amp; Bobot'!B390="","",'2.1 Data FSVA 2025 &amp; Bobot'!B390)</f>
        <v/>
      </c>
      <c r="C390" s="1" t="str">
        <f>IF('2.1 Data FSVA 2025 &amp; Bobot'!C390="","",'2.1 Data FSVA 2025 &amp; Bobot'!C390)</f>
        <v/>
      </c>
      <c r="D390" s="1" t="str">
        <f>IF('2.1 Data FSVA 2025 &amp; Bobot'!D390="","",'2.1 Data FSVA 2025 &amp; Bobot'!D390)</f>
        <v/>
      </c>
      <c r="E390" s="1" t="str">
        <f>IF('2.1 Data FSVA 2025 &amp; Bobot'!E390="","",'2.1 Data FSVA 2025 &amp; Bobot'!E390)</f>
        <v/>
      </c>
      <c r="F390" s="2" t="str">
        <f>IF('2.1 Data FSVA 2025 &amp; Bobot'!F390="","",'2.1 Data FSVA 2025 &amp; Bobot'!F390)</f>
        <v/>
      </c>
      <c r="G390" s="64" t="str">
        <f>IF('2.1 Data FSVA 2025 &amp; Bobot'!G390="","",IF('2.1 Data FSVA 2025 &amp; Bobot'!G390&gt;='2.4 Prioritas Individu'!$Y$7,1,IF('2.1 Data FSVA 2025 &amp; Bobot'!G390&gt;='2.4 Prioritas Individu'!$Y$8,2,IF('2.1 Data FSVA 2025 &amp; Bobot'!G390&gt;='2.4 Prioritas Individu'!$Y$9,3,IF('2.1 Data FSVA 2025 &amp; Bobot'!G390&gt;='2.4 Prioritas Individu'!$Y$10,4,IF('2.1 Data FSVA 2025 &amp; Bobot'!G390&gt;='2.4 Prioritas Individu'!$Y$11,5,6))))))</f>
        <v/>
      </c>
      <c r="H390" s="64" t="str">
        <f>IF('2.1 Data FSVA 2025 &amp; Bobot'!I390="","",IF('2.1 Data FSVA 2025 &amp; Bobot'!I390&lt;'2.4 Prioritas Individu'!$Z$7,1,IF('2.1 Data FSVA 2025 &amp; Bobot'!I390&lt;'2.4 Prioritas Individu'!$Z$8,2,IF('2.1 Data FSVA 2025 &amp; Bobot'!I390&lt;'2.4 Prioritas Individu'!$Z$9,3,IF('2.1 Data FSVA 2025 &amp; Bobot'!I390&lt;'2.4 Prioritas Individu'!$Z$10,4,IF('2.1 Data FSVA 2025 &amp; Bobot'!I390&lt;'2.4 Prioritas Individu'!$Z$11,5,6))))))</f>
        <v/>
      </c>
      <c r="I390" s="64" t="str">
        <f>IF('2.1 Data FSVA 2025 &amp; Bobot'!K390="","",IF('2.1 Data FSVA 2025 &amp; Bobot'!K390&lt;'2.4 Prioritas Individu'!AA$7,1,IF('2.1 Data FSVA 2025 &amp; Bobot'!K390&lt;'2.4 Prioritas Individu'!AA$8,2,IF('2.1 Data FSVA 2025 &amp; Bobot'!K390&lt;'2.4 Prioritas Individu'!AA$9,3,IF('2.1 Data FSVA 2025 &amp; Bobot'!K390&lt;'2.4 Prioritas Individu'!AA$10,4,IF('2.1 Data FSVA 2025 &amp; Bobot'!K390&lt;'2.4 Prioritas Individu'!AA$11,5,6))))))</f>
        <v/>
      </c>
      <c r="J390" s="64" t="str">
        <f>IF('2.1 Data FSVA 2025 &amp; Bobot'!M390="","",IF('2.1 Data FSVA 2025 &amp; Bobot'!M390&lt;'2.4 Prioritas Individu'!AB$7,1,IF('2.1 Data FSVA 2025 &amp; Bobot'!M390&lt;'2.4 Prioritas Individu'!AB$8,2,IF('2.1 Data FSVA 2025 &amp; Bobot'!M390&lt;'2.4 Prioritas Individu'!AB$9,3,IF('2.1 Data FSVA 2025 &amp; Bobot'!M390&lt;'2.4 Prioritas Individu'!AB$10,4,IF('2.1 Data FSVA 2025 &amp; Bobot'!M390&lt;'2.4 Prioritas Individu'!AB$11,5,6))))))</f>
        <v/>
      </c>
      <c r="K390" s="64" t="str">
        <f>IF('2.1 Data FSVA 2025 &amp; Bobot'!O390="","",IF('2.1 Data FSVA 2025 &amp; Bobot'!O390&gt;='2.4 Prioritas Individu'!AC$7,1,IF('2.1 Data FSVA 2025 &amp; Bobot'!O390&gt;='2.4 Prioritas Individu'!AC$8,2,IF('2.1 Data FSVA 2025 &amp; Bobot'!O390&gt;='2.4 Prioritas Individu'!AC$9,3,IF('2.1 Data FSVA 2025 &amp; Bobot'!O390&gt;='2.4 Prioritas Individu'!AC$10,4,IF('2.1 Data FSVA 2025 &amp; Bobot'!O390&gt;='2.4 Prioritas Individu'!AC$11,5,6))))))</f>
        <v/>
      </c>
      <c r="L390" s="64" t="str">
        <f>IF('2.1 Data FSVA 2025 &amp; Bobot'!Q390="","",IF('2.1 Data FSVA 2025 &amp; Bobot'!Q390&gt;='2.4 Prioritas Individu'!AD$7,1,IF('2.1 Data FSVA 2025 &amp; Bobot'!Q390&gt;='2.4 Prioritas Individu'!AD$8,2,IF('2.1 Data FSVA 2025 &amp; Bobot'!Q390&gt;='2.4 Prioritas Individu'!AD$9,3,IF('2.1 Data FSVA 2025 &amp; Bobot'!Q390&gt;='2.4 Prioritas Individu'!AD$10,4,IF('2.1 Data FSVA 2025 &amp; Bobot'!Q390&gt;='2.4 Prioritas Individu'!AD$11,5,6))))))</f>
        <v/>
      </c>
      <c r="M390" s="64" t="str">
        <f>IF('2.1 Data FSVA 2025 &amp; Bobot'!S390="","",IF('2.1 Data FSVA 2025 &amp; Bobot'!S390&gt;='2.4 Prioritas Individu'!AE$7,1,IF('2.1 Data FSVA 2025 &amp; Bobot'!S390&gt;='2.4 Prioritas Individu'!AE$8,2,IF('2.1 Data FSVA 2025 &amp; Bobot'!S390&gt;='2.4 Prioritas Individu'!AE$9,3,IF('2.1 Data FSVA 2025 &amp; Bobot'!S390&gt;='2.4 Prioritas Individu'!AE$10,4,IF('2.1 Data FSVA 2025 &amp; Bobot'!S390&gt;='2.4 Prioritas Individu'!AE$11,5,6))))))</f>
        <v/>
      </c>
      <c r="N390" s="64" t="str">
        <f>IF('2.1 Data FSVA 2025 &amp; Bobot'!U390="","",IF('2.1 Data FSVA 2025 &amp; Bobot'!U390&lt;'2.4 Prioritas Individu'!AF$7,1,IF('2.1 Data FSVA 2025 &amp; Bobot'!U390&lt;'2.4 Prioritas Individu'!AF$8,2,IF('2.1 Data FSVA 2025 &amp; Bobot'!U390&lt;'2.4 Prioritas Individu'!AF$9,3,IF('2.1 Data FSVA 2025 &amp; Bobot'!U390&lt;'2.4 Prioritas Individu'!AF$10,4,IF('2.1 Data FSVA 2025 &amp; Bobot'!U390&lt;'2.4 Prioritas Individu'!AF$11,5,6))))))</f>
        <v/>
      </c>
      <c r="O390" s="64" t="str">
        <f>IF('2.1 Data FSVA 2025 &amp; Bobot'!W390="","",IF('2.1 Data FSVA 2025 &amp; Bobot'!W390&gt;='2.4 Prioritas Individu'!AG$7,1,IF('2.1 Data FSVA 2025 &amp; Bobot'!W390&gt;='2.4 Prioritas Individu'!AG$8,2,IF('2.1 Data FSVA 2025 &amp; Bobot'!W390&gt;='2.4 Prioritas Individu'!AG$9,3,IF('2.1 Data FSVA 2025 &amp; Bobot'!W390&gt;='2.4 Prioritas Individu'!AG$10,4,IF('2.1 Data FSVA 2025 &amp; Bobot'!W390&gt;='2.4 Prioritas Individu'!AG$11,5,6))))))</f>
        <v/>
      </c>
      <c r="P390" s="64" t="str">
        <f>IF('2.1 Data FSVA 2025 &amp; Bobot'!Y390="","",IF('2.1 Data FSVA 2025 &amp; Bobot'!Y390&lt;'2.4 Prioritas Individu'!AH$7,1,IF('2.1 Data FSVA 2025 &amp; Bobot'!Y390&lt;'2.4 Prioritas Individu'!AH$8,2,IF('2.1 Data FSVA 2025 &amp; Bobot'!Y390&lt;'2.4 Prioritas Individu'!AH$9,3,IF('2.1 Data FSVA 2025 &amp; Bobot'!Y390&lt;'2.4 Prioritas Individu'!AH$10,4,IF('2.1 Data FSVA 2025 &amp; Bobot'!Y390&lt;'2.4 Prioritas Individu'!AH$11,5,6))))))</f>
        <v/>
      </c>
      <c r="Q390" s="64" t="str">
        <f>IF('2.1 Data FSVA 2025 &amp; Bobot'!AA390="","",IF('2.1 Data FSVA 2025 &amp; Bobot'!AA390&lt;'2.4 Prioritas Individu'!AI$7,1,IF('2.1 Data FSVA 2025 &amp; Bobot'!AA390&lt;'2.4 Prioritas Individu'!AI$8,2,IF('2.1 Data FSVA 2025 &amp; Bobot'!AA390&lt;'2.4 Prioritas Individu'!AI$9,3,IF('2.1 Data FSVA 2025 &amp; Bobot'!AA390&lt;'2.4 Prioritas Individu'!AI$10,4,IF('2.1 Data FSVA 2025 &amp; Bobot'!AA390&lt;'2.4 Prioritas Individu'!AI$11,5,6))))))</f>
        <v/>
      </c>
      <c r="R390" s="64" t="str">
        <f>IF('2.1 Data FSVA 2025 &amp; Bobot'!AC390="","",IF('2.1 Data FSVA 2025 &amp; Bobot'!AC390&gt;='2.4 Prioritas Individu'!AJ$7,1,IF('2.1 Data FSVA 2025 &amp; Bobot'!AC390&gt;='2.4 Prioritas Individu'!AJ$8,2,IF('2.1 Data FSVA 2025 &amp; Bobot'!AC390&gt;='2.4 Prioritas Individu'!AJ$9,3,4))))</f>
        <v/>
      </c>
      <c r="S390" s="4" t="str">
        <f>'2.3 Indeks &amp; Cut off Komposit'!U394</f>
        <v>-</v>
      </c>
      <c r="T390" s="1" t="str">
        <f t="shared" si="10"/>
        <v>-</v>
      </c>
      <c r="U390" s="64" t="str">
        <f t="shared" si="11"/>
        <v>-</v>
      </c>
    </row>
    <row r="391" spans="1:21" x14ac:dyDescent="0.3">
      <c r="A391" s="1" t="str">
        <f>IF('2.1 Data FSVA 2025 &amp; Bobot'!A391="","",'2.1 Data FSVA 2025 &amp; Bobot'!A391)</f>
        <v/>
      </c>
      <c r="B391" s="2" t="str">
        <f>IF('2.1 Data FSVA 2025 &amp; Bobot'!B391="","",'2.1 Data FSVA 2025 &amp; Bobot'!B391)</f>
        <v/>
      </c>
      <c r="C391" s="1" t="str">
        <f>IF('2.1 Data FSVA 2025 &amp; Bobot'!C391="","",'2.1 Data FSVA 2025 &amp; Bobot'!C391)</f>
        <v/>
      </c>
      <c r="D391" s="1" t="str">
        <f>IF('2.1 Data FSVA 2025 &amp; Bobot'!D391="","",'2.1 Data FSVA 2025 &amp; Bobot'!D391)</f>
        <v/>
      </c>
      <c r="E391" s="1" t="str">
        <f>IF('2.1 Data FSVA 2025 &amp; Bobot'!E391="","",'2.1 Data FSVA 2025 &amp; Bobot'!E391)</f>
        <v/>
      </c>
      <c r="F391" s="2" t="str">
        <f>IF('2.1 Data FSVA 2025 &amp; Bobot'!F391="","",'2.1 Data FSVA 2025 &amp; Bobot'!F391)</f>
        <v/>
      </c>
      <c r="G391" s="64" t="str">
        <f>IF('2.1 Data FSVA 2025 &amp; Bobot'!G391="","",IF('2.1 Data FSVA 2025 &amp; Bobot'!G391&gt;='2.4 Prioritas Individu'!$Y$7,1,IF('2.1 Data FSVA 2025 &amp; Bobot'!G391&gt;='2.4 Prioritas Individu'!$Y$8,2,IF('2.1 Data FSVA 2025 &amp; Bobot'!G391&gt;='2.4 Prioritas Individu'!$Y$9,3,IF('2.1 Data FSVA 2025 &amp; Bobot'!G391&gt;='2.4 Prioritas Individu'!$Y$10,4,IF('2.1 Data FSVA 2025 &amp; Bobot'!G391&gt;='2.4 Prioritas Individu'!$Y$11,5,6))))))</f>
        <v/>
      </c>
      <c r="H391" s="64" t="str">
        <f>IF('2.1 Data FSVA 2025 &amp; Bobot'!I391="","",IF('2.1 Data FSVA 2025 &amp; Bobot'!I391&lt;'2.4 Prioritas Individu'!$Z$7,1,IF('2.1 Data FSVA 2025 &amp; Bobot'!I391&lt;'2.4 Prioritas Individu'!$Z$8,2,IF('2.1 Data FSVA 2025 &amp; Bobot'!I391&lt;'2.4 Prioritas Individu'!$Z$9,3,IF('2.1 Data FSVA 2025 &amp; Bobot'!I391&lt;'2.4 Prioritas Individu'!$Z$10,4,IF('2.1 Data FSVA 2025 &amp; Bobot'!I391&lt;'2.4 Prioritas Individu'!$Z$11,5,6))))))</f>
        <v/>
      </c>
      <c r="I391" s="64" t="str">
        <f>IF('2.1 Data FSVA 2025 &amp; Bobot'!K391="","",IF('2.1 Data FSVA 2025 &amp; Bobot'!K391&lt;'2.4 Prioritas Individu'!AA$7,1,IF('2.1 Data FSVA 2025 &amp; Bobot'!K391&lt;'2.4 Prioritas Individu'!AA$8,2,IF('2.1 Data FSVA 2025 &amp; Bobot'!K391&lt;'2.4 Prioritas Individu'!AA$9,3,IF('2.1 Data FSVA 2025 &amp; Bobot'!K391&lt;'2.4 Prioritas Individu'!AA$10,4,IF('2.1 Data FSVA 2025 &amp; Bobot'!K391&lt;'2.4 Prioritas Individu'!AA$11,5,6))))))</f>
        <v/>
      </c>
      <c r="J391" s="64" t="str">
        <f>IF('2.1 Data FSVA 2025 &amp; Bobot'!M391="","",IF('2.1 Data FSVA 2025 &amp; Bobot'!M391&lt;'2.4 Prioritas Individu'!AB$7,1,IF('2.1 Data FSVA 2025 &amp; Bobot'!M391&lt;'2.4 Prioritas Individu'!AB$8,2,IF('2.1 Data FSVA 2025 &amp; Bobot'!M391&lt;'2.4 Prioritas Individu'!AB$9,3,IF('2.1 Data FSVA 2025 &amp; Bobot'!M391&lt;'2.4 Prioritas Individu'!AB$10,4,IF('2.1 Data FSVA 2025 &amp; Bobot'!M391&lt;'2.4 Prioritas Individu'!AB$11,5,6))))))</f>
        <v/>
      </c>
      <c r="K391" s="64" t="str">
        <f>IF('2.1 Data FSVA 2025 &amp; Bobot'!O391="","",IF('2.1 Data FSVA 2025 &amp; Bobot'!O391&gt;='2.4 Prioritas Individu'!AC$7,1,IF('2.1 Data FSVA 2025 &amp; Bobot'!O391&gt;='2.4 Prioritas Individu'!AC$8,2,IF('2.1 Data FSVA 2025 &amp; Bobot'!O391&gt;='2.4 Prioritas Individu'!AC$9,3,IF('2.1 Data FSVA 2025 &amp; Bobot'!O391&gt;='2.4 Prioritas Individu'!AC$10,4,IF('2.1 Data FSVA 2025 &amp; Bobot'!O391&gt;='2.4 Prioritas Individu'!AC$11,5,6))))))</f>
        <v/>
      </c>
      <c r="L391" s="64" t="str">
        <f>IF('2.1 Data FSVA 2025 &amp; Bobot'!Q391="","",IF('2.1 Data FSVA 2025 &amp; Bobot'!Q391&gt;='2.4 Prioritas Individu'!AD$7,1,IF('2.1 Data FSVA 2025 &amp; Bobot'!Q391&gt;='2.4 Prioritas Individu'!AD$8,2,IF('2.1 Data FSVA 2025 &amp; Bobot'!Q391&gt;='2.4 Prioritas Individu'!AD$9,3,IF('2.1 Data FSVA 2025 &amp; Bobot'!Q391&gt;='2.4 Prioritas Individu'!AD$10,4,IF('2.1 Data FSVA 2025 &amp; Bobot'!Q391&gt;='2.4 Prioritas Individu'!AD$11,5,6))))))</f>
        <v/>
      </c>
      <c r="M391" s="64" t="str">
        <f>IF('2.1 Data FSVA 2025 &amp; Bobot'!S391="","",IF('2.1 Data FSVA 2025 &amp; Bobot'!S391&gt;='2.4 Prioritas Individu'!AE$7,1,IF('2.1 Data FSVA 2025 &amp; Bobot'!S391&gt;='2.4 Prioritas Individu'!AE$8,2,IF('2.1 Data FSVA 2025 &amp; Bobot'!S391&gt;='2.4 Prioritas Individu'!AE$9,3,IF('2.1 Data FSVA 2025 &amp; Bobot'!S391&gt;='2.4 Prioritas Individu'!AE$10,4,IF('2.1 Data FSVA 2025 &amp; Bobot'!S391&gt;='2.4 Prioritas Individu'!AE$11,5,6))))))</f>
        <v/>
      </c>
      <c r="N391" s="64" t="str">
        <f>IF('2.1 Data FSVA 2025 &amp; Bobot'!U391="","",IF('2.1 Data FSVA 2025 &amp; Bobot'!U391&lt;'2.4 Prioritas Individu'!AF$7,1,IF('2.1 Data FSVA 2025 &amp; Bobot'!U391&lt;'2.4 Prioritas Individu'!AF$8,2,IF('2.1 Data FSVA 2025 &amp; Bobot'!U391&lt;'2.4 Prioritas Individu'!AF$9,3,IF('2.1 Data FSVA 2025 &amp; Bobot'!U391&lt;'2.4 Prioritas Individu'!AF$10,4,IF('2.1 Data FSVA 2025 &amp; Bobot'!U391&lt;'2.4 Prioritas Individu'!AF$11,5,6))))))</f>
        <v/>
      </c>
      <c r="O391" s="64" t="str">
        <f>IF('2.1 Data FSVA 2025 &amp; Bobot'!W391="","",IF('2.1 Data FSVA 2025 &amp; Bobot'!W391&gt;='2.4 Prioritas Individu'!AG$7,1,IF('2.1 Data FSVA 2025 &amp; Bobot'!W391&gt;='2.4 Prioritas Individu'!AG$8,2,IF('2.1 Data FSVA 2025 &amp; Bobot'!W391&gt;='2.4 Prioritas Individu'!AG$9,3,IF('2.1 Data FSVA 2025 &amp; Bobot'!W391&gt;='2.4 Prioritas Individu'!AG$10,4,IF('2.1 Data FSVA 2025 &amp; Bobot'!W391&gt;='2.4 Prioritas Individu'!AG$11,5,6))))))</f>
        <v/>
      </c>
      <c r="P391" s="64" t="str">
        <f>IF('2.1 Data FSVA 2025 &amp; Bobot'!Y391="","",IF('2.1 Data FSVA 2025 &amp; Bobot'!Y391&lt;'2.4 Prioritas Individu'!AH$7,1,IF('2.1 Data FSVA 2025 &amp; Bobot'!Y391&lt;'2.4 Prioritas Individu'!AH$8,2,IF('2.1 Data FSVA 2025 &amp; Bobot'!Y391&lt;'2.4 Prioritas Individu'!AH$9,3,IF('2.1 Data FSVA 2025 &amp; Bobot'!Y391&lt;'2.4 Prioritas Individu'!AH$10,4,IF('2.1 Data FSVA 2025 &amp; Bobot'!Y391&lt;'2.4 Prioritas Individu'!AH$11,5,6))))))</f>
        <v/>
      </c>
      <c r="Q391" s="64" t="str">
        <f>IF('2.1 Data FSVA 2025 &amp; Bobot'!AA391="","",IF('2.1 Data FSVA 2025 &amp; Bobot'!AA391&lt;'2.4 Prioritas Individu'!AI$7,1,IF('2.1 Data FSVA 2025 &amp; Bobot'!AA391&lt;'2.4 Prioritas Individu'!AI$8,2,IF('2.1 Data FSVA 2025 &amp; Bobot'!AA391&lt;'2.4 Prioritas Individu'!AI$9,3,IF('2.1 Data FSVA 2025 &amp; Bobot'!AA391&lt;'2.4 Prioritas Individu'!AI$10,4,IF('2.1 Data FSVA 2025 &amp; Bobot'!AA391&lt;'2.4 Prioritas Individu'!AI$11,5,6))))))</f>
        <v/>
      </c>
      <c r="R391" s="64" t="str">
        <f>IF('2.1 Data FSVA 2025 &amp; Bobot'!AC391="","",IF('2.1 Data FSVA 2025 &amp; Bobot'!AC391&gt;='2.4 Prioritas Individu'!AJ$7,1,IF('2.1 Data FSVA 2025 &amp; Bobot'!AC391&gt;='2.4 Prioritas Individu'!AJ$8,2,IF('2.1 Data FSVA 2025 &amp; Bobot'!AC391&gt;='2.4 Prioritas Individu'!AJ$9,3,4))))</f>
        <v/>
      </c>
      <c r="S391" s="4" t="str">
        <f>'2.3 Indeks &amp; Cut off Komposit'!U395</f>
        <v>-</v>
      </c>
      <c r="T391" s="1" t="str">
        <f t="shared" si="10"/>
        <v>-</v>
      </c>
      <c r="U391" s="64" t="str">
        <f t="shared" si="11"/>
        <v>-</v>
      </c>
    </row>
    <row r="392" spans="1:21" x14ac:dyDescent="0.3">
      <c r="A392" s="1" t="str">
        <f>IF('2.1 Data FSVA 2025 &amp; Bobot'!A392="","",'2.1 Data FSVA 2025 &amp; Bobot'!A392)</f>
        <v/>
      </c>
      <c r="B392" s="2" t="str">
        <f>IF('2.1 Data FSVA 2025 &amp; Bobot'!B392="","",'2.1 Data FSVA 2025 &amp; Bobot'!B392)</f>
        <v/>
      </c>
      <c r="C392" s="1" t="str">
        <f>IF('2.1 Data FSVA 2025 &amp; Bobot'!C392="","",'2.1 Data FSVA 2025 &amp; Bobot'!C392)</f>
        <v/>
      </c>
      <c r="D392" s="1" t="str">
        <f>IF('2.1 Data FSVA 2025 &amp; Bobot'!D392="","",'2.1 Data FSVA 2025 &amp; Bobot'!D392)</f>
        <v/>
      </c>
      <c r="E392" s="1" t="str">
        <f>IF('2.1 Data FSVA 2025 &amp; Bobot'!E392="","",'2.1 Data FSVA 2025 &amp; Bobot'!E392)</f>
        <v/>
      </c>
      <c r="F392" s="2" t="str">
        <f>IF('2.1 Data FSVA 2025 &amp; Bobot'!F392="","",'2.1 Data FSVA 2025 &amp; Bobot'!F392)</f>
        <v/>
      </c>
      <c r="G392" s="64" t="str">
        <f>IF('2.1 Data FSVA 2025 &amp; Bobot'!G392="","",IF('2.1 Data FSVA 2025 &amp; Bobot'!G392&gt;='2.4 Prioritas Individu'!$Y$7,1,IF('2.1 Data FSVA 2025 &amp; Bobot'!G392&gt;='2.4 Prioritas Individu'!$Y$8,2,IF('2.1 Data FSVA 2025 &amp; Bobot'!G392&gt;='2.4 Prioritas Individu'!$Y$9,3,IF('2.1 Data FSVA 2025 &amp; Bobot'!G392&gt;='2.4 Prioritas Individu'!$Y$10,4,IF('2.1 Data FSVA 2025 &amp; Bobot'!G392&gt;='2.4 Prioritas Individu'!$Y$11,5,6))))))</f>
        <v/>
      </c>
      <c r="H392" s="64" t="str">
        <f>IF('2.1 Data FSVA 2025 &amp; Bobot'!I392="","",IF('2.1 Data FSVA 2025 &amp; Bobot'!I392&lt;'2.4 Prioritas Individu'!$Z$7,1,IF('2.1 Data FSVA 2025 &amp; Bobot'!I392&lt;'2.4 Prioritas Individu'!$Z$8,2,IF('2.1 Data FSVA 2025 &amp; Bobot'!I392&lt;'2.4 Prioritas Individu'!$Z$9,3,IF('2.1 Data FSVA 2025 &amp; Bobot'!I392&lt;'2.4 Prioritas Individu'!$Z$10,4,IF('2.1 Data FSVA 2025 &amp; Bobot'!I392&lt;'2.4 Prioritas Individu'!$Z$11,5,6))))))</f>
        <v/>
      </c>
      <c r="I392" s="64" t="str">
        <f>IF('2.1 Data FSVA 2025 &amp; Bobot'!K392="","",IF('2.1 Data FSVA 2025 &amp; Bobot'!K392&lt;'2.4 Prioritas Individu'!AA$7,1,IF('2.1 Data FSVA 2025 &amp; Bobot'!K392&lt;'2.4 Prioritas Individu'!AA$8,2,IF('2.1 Data FSVA 2025 &amp; Bobot'!K392&lt;'2.4 Prioritas Individu'!AA$9,3,IF('2.1 Data FSVA 2025 &amp; Bobot'!K392&lt;'2.4 Prioritas Individu'!AA$10,4,IF('2.1 Data FSVA 2025 &amp; Bobot'!K392&lt;'2.4 Prioritas Individu'!AA$11,5,6))))))</f>
        <v/>
      </c>
      <c r="J392" s="64" t="str">
        <f>IF('2.1 Data FSVA 2025 &amp; Bobot'!M392="","",IF('2.1 Data FSVA 2025 &amp; Bobot'!M392&lt;'2.4 Prioritas Individu'!AB$7,1,IF('2.1 Data FSVA 2025 &amp; Bobot'!M392&lt;'2.4 Prioritas Individu'!AB$8,2,IF('2.1 Data FSVA 2025 &amp; Bobot'!M392&lt;'2.4 Prioritas Individu'!AB$9,3,IF('2.1 Data FSVA 2025 &amp; Bobot'!M392&lt;'2.4 Prioritas Individu'!AB$10,4,IF('2.1 Data FSVA 2025 &amp; Bobot'!M392&lt;'2.4 Prioritas Individu'!AB$11,5,6))))))</f>
        <v/>
      </c>
      <c r="K392" s="64" t="str">
        <f>IF('2.1 Data FSVA 2025 &amp; Bobot'!O392="","",IF('2.1 Data FSVA 2025 &amp; Bobot'!O392&gt;='2.4 Prioritas Individu'!AC$7,1,IF('2.1 Data FSVA 2025 &amp; Bobot'!O392&gt;='2.4 Prioritas Individu'!AC$8,2,IF('2.1 Data FSVA 2025 &amp; Bobot'!O392&gt;='2.4 Prioritas Individu'!AC$9,3,IF('2.1 Data FSVA 2025 &amp; Bobot'!O392&gt;='2.4 Prioritas Individu'!AC$10,4,IF('2.1 Data FSVA 2025 &amp; Bobot'!O392&gt;='2.4 Prioritas Individu'!AC$11,5,6))))))</f>
        <v/>
      </c>
      <c r="L392" s="64" t="str">
        <f>IF('2.1 Data FSVA 2025 &amp; Bobot'!Q392="","",IF('2.1 Data FSVA 2025 &amp; Bobot'!Q392&gt;='2.4 Prioritas Individu'!AD$7,1,IF('2.1 Data FSVA 2025 &amp; Bobot'!Q392&gt;='2.4 Prioritas Individu'!AD$8,2,IF('2.1 Data FSVA 2025 &amp; Bobot'!Q392&gt;='2.4 Prioritas Individu'!AD$9,3,IF('2.1 Data FSVA 2025 &amp; Bobot'!Q392&gt;='2.4 Prioritas Individu'!AD$10,4,IF('2.1 Data FSVA 2025 &amp; Bobot'!Q392&gt;='2.4 Prioritas Individu'!AD$11,5,6))))))</f>
        <v/>
      </c>
      <c r="M392" s="64" t="str">
        <f>IF('2.1 Data FSVA 2025 &amp; Bobot'!S392="","",IF('2.1 Data FSVA 2025 &amp; Bobot'!S392&gt;='2.4 Prioritas Individu'!AE$7,1,IF('2.1 Data FSVA 2025 &amp; Bobot'!S392&gt;='2.4 Prioritas Individu'!AE$8,2,IF('2.1 Data FSVA 2025 &amp; Bobot'!S392&gt;='2.4 Prioritas Individu'!AE$9,3,IF('2.1 Data FSVA 2025 &amp; Bobot'!S392&gt;='2.4 Prioritas Individu'!AE$10,4,IF('2.1 Data FSVA 2025 &amp; Bobot'!S392&gt;='2.4 Prioritas Individu'!AE$11,5,6))))))</f>
        <v/>
      </c>
      <c r="N392" s="64" t="str">
        <f>IF('2.1 Data FSVA 2025 &amp; Bobot'!U392="","",IF('2.1 Data FSVA 2025 &amp; Bobot'!U392&lt;'2.4 Prioritas Individu'!AF$7,1,IF('2.1 Data FSVA 2025 &amp; Bobot'!U392&lt;'2.4 Prioritas Individu'!AF$8,2,IF('2.1 Data FSVA 2025 &amp; Bobot'!U392&lt;'2.4 Prioritas Individu'!AF$9,3,IF('2.1 Data FSVA 2025 &amp; Bobot'!U392&lt;'2.4 Prioritas Individu'!AF$10,4,IF('2.1 Data FSVA 2025 &amp; Bobot'!U392&lt;'2.4 Prioritas Individu'!AF$11,5,6))))))</f>
        <v/>
      </c>
      <c r="O392" s="64" t="str">
        <f>IF('2.1 Data FSVA 2025 &amp; Bobot'!W392="","",IF('2.1 Data FSVA 2025 &amp; Bobot'!W392&gt;='2.4 Prioritas Individu'!AG$7,1,IF('2.1 Data FSVA 2025 &amp; Bobot'!W392&gt;='2.4 Prioritas Individu'!AG$8,2,IF('2.1 Data FSVA 2025 &amp; Bobot'!W392&gt;='2.4 Prioritas Individu'!AG$9,3,IF('2.1 Data FSVA 2025 &amp; Bobot'!W392&gt;='2.4 Prioritas Individu'!AG$10,4,IF('2.1 Data FSVA 2025 &amp; Bobot'!W392&gt;='2.4 Prioritas Individu'!AG$11,5,6))))))</f>
        <v/>
      </c>
      <c r="P392" s="64" t="str">
        <f>IF('2.1 Data FSVA 2025 &amp; Bobot'!Y392="","",IF('2.1 Data FSVA 2025 &amp; Bobot'!Y392&lt;'2.4 Prioritas Individu'!AH$7,1,IF('2.1 Data FSVA 2025 &amp; Bobot'!Y392&lt;'2.4 Prioritas Individu'!AH$8,2,IF('2.1 Data FSVA 2025 &amp; Bobot'!Y392&lt;'2.4 Prioritas Individu'!AH$9,3,IF('2.1 Data FSVA 2025 &amp; Bobot'!Y392&lt;'2.4 Prioritas Individu'!AH$10,4,IF('2.1 Data FSVA 2025 &amp; Bobot'!Y392&lt;'2.4 Prioritas Individu'!AH$11,5,6))))))</f>
        <v/>
      </c>
      <c r="Q392" s="64" t="str">
        <f>IF('2.1 Data FSVA 2025 &amp; Bobot'!AA392="","",IF('2.1 Data FSVA 2025 &amp; Bobot'!AA392&lt;'2.4 Prioritas Individu'!AI$7,1,IF('2.1 Data FSVA 2025 &amp; Bobot'!AA392&lt;'2.4 Prioritas Individu'!AI$8,2,IF('2.1 Data FSVA 2025 &amp; Bobot'!AA392&lt;'2.4 Prioritas Individu'!AI$9,3,IF('2.1 Data FSVA 2025 &amp; Bobot'!AA392&lt;'2.4 Prioritas Individu'!AI$10,4,IF('2.1 Data FSVA 2025 &amp; Bobot'!AA392&lt;'2.4 Prioritas Individu'!AI$11,5,6))))))</f>
        <v/>
      </c>
      <c r="R392" s="64" t="str">
        <f>IF('2.1 Data FSVA 2025 &amp; Bobot'!AC392="","",IF('2.1 Data FSVA 2025 &amp; Bobot'!AC392&gt;='2.4 Prioritas Individu'!AJ$7,1,IF('2.1 Data FSVA 2025 &amp; Bobot'!AC392&gt;='2.4 Prioritas Individu'!AJ$8,2,IF('2.1 Data FSVA 2025 &amp; Bobot'!AC392&gt;='2.4 Prioritas Individu'!AJ$9,3,4))))</f>
        <v/>
      </c>
      <c r="S392" s="4" t="str">
        <f>'2.3 Indeks &amp; Cut off Komposit'!U396</f>
        <v>-</v>
      </c>
      <c r="T392" s="1" t="str">
        <f t="shared" ref="T392:T455" si="12">IFERROR(RANK(S392,$S$7:$S$700,0),"-")</f>
        <v>-</v>
      </c>
      <c r="U392" s="64" t="str">
        <f t="shared" ref="U392:U455" si="13">(IF(S392="-","-",IF(S392&lt;=$X$7,1,IF(S392&lt;=$X$8,2,IF(S392&lt;=$X$9,3,IF(S392&lt;=$X$10,4,IF(S392&lt;=$X$11,5,6)))))))</f>
        <v>-</v>
      </c>
    </row>
    <row r="393" spans="1:21" x14ac:dyDescent="0.3">
      <c r="A393" s="1" t="str">
        <f>IF('2.1 Data FSVA 2025 &amp; Bobot'!A393="","",'2.1 Data FSVA 2025 &amp; Bobot'!A393)</f>
        <v/>
      </c>
      <c r="B393" s="2" t="str">
        <f>IF('2.1 Data FSVA 2025 &amp; Bobot'!B393="","",'2.1 Data FSVA 2025 &amp; Bobot'!B393)</f>
        <v/>
      </c>
      <c r="C393" s="1" t="str">
        <f>IF('2.1 Data FSVA 2025 &amp; Bobot'!C393="","",'2.1 Data FSVA 2025 &amp; Bobot'!C393)</f>
        <v/>
      </c>
      <c r="D393" s="1" t="str">
        <f>IF('2.1 Data FSVA 2025 &amp; Bobot'!D393="","",'2.1 Data FSVA 2025 &amp; Bobot'!D393)</f>
        <v/>
      </c>
      <c r="E393" s="1" t="str">
        <f>IF('2.1 Data FSVA 2025 &amp; Bobot'!E393="","",'2.1 Data FSVA 2025 &amp; Bobot'!E393)</f>
        <v/>
      </c>
      <c r="F393" s="2" t="str">
        <f>IF('2.1 Data FSVA 2025 &amp; Bobot'!F393="","",'2.1 Data FSVA 2025 &amp; Bobot'!F393)</f>
        <v/>
      </c>
      <c r="G393" s="64" t="str">
        <f>IF('2.1 Data FSVA 2025 &amp; Bobot'!G393="","",IF('2.1 Data FSVA 2025 &amp; Bobot'!G393&gt;='2.4 Prioritas Individu'!$Y$7,1,IF('2.1 Data FSVA 2025 &amp; Bobot'!G393&gt;='2.4 Prioritas Individu'!$Y$8,2,IF('2.1 Data FSVA 2025 &amp; Bobot'!G393&gt;='2.4 Prioritas Individu'!$Y$9,3,IF('2.1 Data FSVA 2025 &amp; Bobot'!G393&gt;='2.4 Prioritas Individu'!$Y$10,4,IF('2.1 Data FSVA 2025 &amp; Bobot'!G393&gt;='2.4 Prioritas Individu'!$Y$11,5,6))))))</f>
        <v/>
      </c>
      <c r="H393" s="64" t="str">
        <f>IF('2.1 Data FSVA 2025 &amp; Bobot'!I393="","",IF('2.1 Data FSVA 2025 &amp; Bobot'!I393&lt;'2.4 Prioritas Individu'!$Z$7,1,IF('2.1 Data FSVA 2025 &amp; Bobot'!I393&lt;'2.4 Prioritas Individu'!$Z$8,2,IF('2.1 Data FSVA 2025 &amp; Bobot'!I393&lt;'2.4 Prioritas Individu'!$Z$9,3,IF('2.1 Data FSVA 2025 &amp; Bobot'!I393&lt;'2.4 Prioritas Individu'!$Z$10,4,IF('2.1 Data FSVA 2025 &amp; Bobot'!I393&lt;'2.4 Prioritas Individu'!$Z$11,5,6))))))</f>
        <v/>
      </c>
      <c r="I393" s="64" t="str">
        <f>IF('2.1 Data FSVA 2025 &amp; Bobot'!K393="","",IF('2.1 Data FSVA 2025 &amp; Bobot'!K393&lt;'2.4 Prioritas Individu'!AA$7,1,IF('2.1 Data FSVA 2025 &amp; Bobot'!K393&lt;'2.4 Prioritas Individu'!AA$8,2,IF('2.1 Data FSVA 2025 &amp; Bobot'!K393&lt;'2.4 Prioritas Individu'!AA$9,3,IF('2.1 Data FSVA 2025 &amp; Bobot'!K393&lt;'2.4 Prioritas Individu'!AA$10,4,IF('2.1 Data FSVA 2025 &amp; Bobot'!K393&lt;'2.4 Prioritas Individu'!AA$11,5,6))))))</f>
        <v/>
      </c>
      <c r="J393" s="64" t="str">
        <f>IF('2.1 Data FSVA 2025 &amp; Bobot'!M393="","",IF('2.1 Data FSVA 2025 &amp; Bobot'!M393&lt;'2.4 Prioritas Individu'!AB$7,1,IF('2.1 Data FSVA 2025 &amp; Bobot'!M393&lt;'2.4 Prioritas Individu'!AB$8,2,IF('2.1 Data FSVA 2025 &amp; Bobot'!M393&lt;'2.4 Prioritas Individu'!AB$9,3,IF('2.1 Data FSVA 2025 &amp; Bobot'!M393&lt;'2.4 Prioritas Individu'!AB$10,4,IF('2.1 Data FSVA 2025 &amp; Bobot'!M393&lt;'2.4 Prioritas Individu'!AB$11,5,6))))))</f>
        <v/>
      </c>
      <c r="K393" s="64" t="str">
        <f>IF('2.1 Data FSVA 2025 &amp; Bobot'!O393="","",IF('2.1 Data FSVA 2025 &amp; Bobot'!O393&gt;='2.4 Prioritas Individu'!AC$7,1,IF('2.1 Data FSVA 2025 &amp; Bobot'!O393&gt;='2.4 Prioritas Individu'!AC$8,2,IF('2.1 Data FSVA 2025 &amp; Bobot'!O393&gt;='2.4 Prioritas Individu'!AC$9,3,IF('2.1 Data FSVA 2025 &amp; Bobot'!O393&gt;='2.4 Prioritas Individu'!AC$10,4,IF('2.1 Data FSVA 2025 &amp; Bobot'!O393&gt;='2.4 Prioritas Individu'!AC$11,5,6))))))</f>
        <v/>
      </c>
      <c r="L393" s="64" t="str">
        <f>IF('2.1 Data FSVA 2025 &amp; Bobot'!Q393="","",IF('2.1 Data FSVA 2025 &amp; Bobot'!Q393&gt;='2.4 Prioritas Individu'!AD$7,1,IF('2.1 Data FSVA 2025 &amp; Bobot'!Q393&gt;='2.4 Prioritas Individu'!AD$8,2,IF('2.1 Data FSVA 2025 &amp; Bobot'!Q393&gt;='2.4 Prioritas Individu'!AD$9,3,IF('2.1 Data FSVA 2025 &amp; Bobot'!Q393&gt;='2.4 Prioritas Individu'!AD$10,4,IF('2.1 Data FSVA 2025 &amp; Bobot'!Q393&gt;='2.4 Prioritas Individu'!AD$11,5,6))))))</f>
        <v/>
      </c>
      <c r="M393" s="64" t="str">
        <f>IF('2.1 Data FSVA 2025 &amp; Bobot'!S393="","",IF('2.1 Data FSVA 2025 &amp; Bobot'!S393&gt;='2.4 Prioritas Individu'!AE$7,1,IF('2.1 Data FSVA 2025 &amp; Bobot'!S393&gt;='2.4 Prioritas Individu'!AE$8,2,IF('2.1 Data FSVA 2025 &amp; Bobot'!S393&gt;='2.4 Prioritas Individu'!AE$9,3,IF('2.1 Data FSVA 2025 &amp; Bobot'!S393&gt;='2.4 Prioritas Individu'!AE$10,4,IF('2.1 Data FSVA 2025 &amp; Bobot'!S393&gt;='2.4 Prioritas Individu'!AE$11,5,6))))))</f>
        <v/>
      </c>
      <c r="N393" s="64" t="str">
        <f>IF('2.1 Data FSVA 2025 &amp; Bobot'!U393="","",IF('2.1 Data FSVA 2025 &amp; Bobot'!U393&lt;'2.4 Prioritas Individu'!AF$7,1,IF('2.1 Data FSVA 2025 &amp; Bobot'!U393&lt;'2.4 Prioritas Individu'!AF$8,2,IF('2.1 Data FSVA 2025 &amp; Bobot'!U393&lt;'2.4 Prioritas Individu'!AF$9,3,IF('2.1 Data FSVA 2025 &amp; Bobot'!U393&lt;'2.4 Prioritas Individu'!AF$10,4,IF('2.1 Data FSVA 2025 &amp; Bobot'!U393&lt;'2.4 Prioritas Individu'!AF$11,5,6))))))</f>
        <v/>
      </c>
      <c r="O393" s="64" t="str">
        <f>IF('2.1 Data FSVA 2025 &amp; Bobot'!W393="","",IF('2.1 Data FSVA 2025 &amp; Bobot'!W393&gt;='2.4 Prioritas Individu'!AG$7,1,IF('2.1 Data FSVA 2025 &amp; Bobot'!W393&gt;='2.4 Prioritas Individu'!AG$8,2,IF('2.1 Data FSVA 2025 &amp; Bobot'!W393&gt;='2.4 Prioritas Individu'!AG$9,3,IF('2.1 Data FSVA 2025 &amp; Bobot'!W393&gt;='2.4 Prioritas Individu'!AG$10,4,IF('2.1 Data FSVA 2025 &amp; Bobot'!W393&gt;='2.4 Prioritas Individu'!AG$11,5,6))))))</f>
        <v/>
      </c>
      <c r="P393" s="64" t="str">
        <f>IF('2.1 Data FSVA 2025 &amp; Bobot'!Y393="","",IF('2.1 Data FSVA 2025 &amp; Bobot'!Y393&lt;'2.4 Prioritas Individu'!AH$7,1,IF('2.1 Data FSVA 2025 &amp; Bobot'!Y393&lt;'2.4 Prioritas Individu'!AH$8,2,IF('2.1 Data FSVA 2025 &amp; Bobot'!Y393&lt;'2.4 Prioritas Individu'!AH$9,3,IF('2.1 Data FSVA 2025 &amp; Bobot'!Y393&lt;'2.4 Prioritas Individu'!AH$10,4,IF('2.1 Data FSVA 2025 &amp; Bobot'!Y393&lt;'2.4 Prioritas Individu'!AH$11,5,6))))))</f>
        <v/>
      </c>
      <c r="Q393" s="64" t="str">
        <f>IF('2.1 Data FSVA 2025 &amp; Bobot'!AA393="","",IF('2.1 Data FSVA 2025 &amp; Bobot'!AA393&lt;'2.4 Prioritas Individu'!AI$7,1,IF('2.1 Data FSVA 2025 &amp; Bobot'!AA393&lt;'2.4 Prioritas Individu'!AI$8,2,IF('2.1 Data FSVA 2025 &amp; Bobot'!AA393&lt;'2.4 Prioritas Individu'!AI$9,3,IF('2.1 Data FSVA 2025 &amp; Bobot'!AA393&lt;'2.4 Prioritas Individu'!AI$10,4,IF('2.1 Data FSVA 2025 &amp; Bobot'!AA393&lt;'2.4 Prioritas Individu'!AI$11,5,6))))))</f>
        <v/>
      </c>
      <c r="R393" s="64" t="str">
        <f>IF('2.1 Data FSVA 2025 &amp; Bobot'!AC393="","",IF('2.1 Data FSVA 2025 &amp; Bobot'!AC393&gt;='2.4 Prioritas Individu'!AJ$7,1,IF('2.1 Data FSVA 2025 &amp; Bobot'!AC393&gt;='2.4 Prioritas Individu'!AJ$8,2,IF('2.1 Data FSVA 2025 &amp; Bobot'!AC393&gt;='2.4 Prioritas Individu'!AJ$9,3,4))))</f>
        <v/>
      </c>
      <c r="S393" s="4" t="str">
        <f>'2.3 Indeks &amp; Cut off Komposit'!U397</f>
        <v>-</v>
      </c>
      <c r="T393" s="1" t="str">
        <f t="shared" si="12"/>
        <v>-</v>
      </c>
      <c r="U393" s="64" t="str">
        <f t="shared" si="13"/>
        <v>-</v>
      </c>
    </row>
    <row r="394" spans="1:21" x14ac:dyDescent="0.3">
      <c r="A394" s="1" t="str">
        <f>IF('2.1 Data FSVA 2025 &amp; Bobot'!A394="","",'2.1 Data FSVA 2025 &amp; Bobot'!A394)</f>
        <v/>
      </c>
      <c r="B394" s="2" t="str">
        <f>IF('2.1 Data FSVA 2025 &amp; Bobot'!B394="","",'2.1 Data FSVA 2025 &amp; Bobot'!B394)</f>
        <v/>
      </c>
      <c r="C394" s="1" t="str">
        <f>IF('2.1 Data FSVA 2025 &amp; Bobot'!C394="","",'2.1 Data FSVA 2025 &amp; Bobot'!C394)</f>
        <v/>
      </c>
      <c r="D394" s="1" t="str">
        <f>IF('2.1 Data FSVA 2025 &amp; Bobot'!D394="","",'2.1 Data FSVA 2025 &amp; Bobot'!D394)</f>
        <v/>
      </c>
      <c r="E394" s="1" t="str">
        <f>IF('2.1 Data FSVA 2025 &amp; Bobot'!E394="","",'2.1 Data FSVA 2025 &amp; Bobot'!E394)</f>
        <v/>
      </c>
      <c r="F394" s="2" t="str">
        <f>IF('2.1 Data FSVA 2025 &amp; Bobot'!F394="","",'2.1 Data FSVA 2025 &amp; Bobot'!F394)</f>
        <v/>
      </c>
      <c r="G394" s="64" t="str">
        <f>IF('2.1 Data FSVA 2025 &amp; Bobot'!G394="","",IF('2.1 Data FSVA 2025 &amp; Bobot'!G394&gt;='2.4 Prioritas Individu'!$Y$7,1,IF('2.1 Data FSVA 2025 &amp; Bobot'!G394&gt;='2.4 Prioritas Individu'!$Y$8,2,IF('2.1 Data FSVA 2025 &amp; Bobot'!G394&gt;='2.4 Prioritas Individu'!$Y$9,3,IF('2.1 Data FSVA 2025 &amp; Bobot'!G394&gt;='2.4 Prioritas Individu'!$Y$10,4,IF('2.1 Data FSVA 2025 &amp; Bobot'!G394&gt;='2.4 Prioritas Individu'!$Y$11,5,6))))))</f>
        <v/>
      </c>
      <c r="H394" s="64" t="str">
        <f>IF('2.1 Data FSVA 2025 &amp; Bobot'!I394="","",IF('2.1 Data FSVA 2025 &amp; Bobot'!I394&lt;'2.4 Prioritas Individu'!$Z$7,1,IF('2.1 Data FSVA 2025 &amp; Bobot'!I394&lt;'2.4 Prioritas Individu'!$Z$8,2,IF('2.1 Data FSVA 2025 &amp; Bobot'!I394&lt;'2.4 Prioritas Individu'!$Z$9,3,IF('2.1 Data FSVA 2025 &amp; Bobot'!I394&lt;'2.4 Prioritas Individu'!$Z$10,4,IF('2.1 Data FSVA 2025 &amp; Bobot'!I394&lt;'2.4 Prioritas Individu'!$Z$11,5,6))))))</f>
        <v/>
      </c>
      <c r="I394" s="64" t="str">
        <f>IF('2.1 Data FSVA 2025 &amp; Bobot'!K394="","",IF('2.1 Data FSVA 2025 &amp; Bobot'!K394&lt;'2.4 Prioritas Individu'!AA$7,1,IF('2.1 Data FSVA 2025 &amp; Bobot'!K394&lt;'2.4 Prioritas Individu'!AA$8,2,IF('2.1 Data FSVA 2025 &amp; Bobot'!K394&lt;'2.4 Prioritas Individu'!AA$9,3,IF('2.1 Data FSVA 2025 &amp; Bobot'!K394&lt;'2.4 Prioritas Individu'!AA$10,4,IF('2.1 Data FSVA 2025 &amp; Bobot'!K394&lt;'2.4 Prioritas Individu'!AA$11,5,6))))))</f>
        <v/>
      </c>
      <c r="J394" s="64" t="str">
        <f>IF('2.1 Data FSVA 2025 &amp; Bobot'!M394="","",IF('2.1 Data FSVA 2025 &amp; Bobot'!M394&lt;'2.4 Prioritas Individu'!AB$7,1,IF('2.1 Data FSVA 2025 &amp; Bobot'!M394&lt;'2.4 Prioritas Individu'!AB$8,2,IF('2.1 Data FSVA 2025 &amp; Bobot'!M394&lt;'2.4 Prioritas Individu'!AB$9,3,IF('2.1 Data FSVA 2025 &amp; Bobot'!M394&lt;'2.4 Prioritas Individu'!AB$10,4,IF('2.1 Data FSVA 2025 &amp; Bobot'!M394&lt;'2.4 Prioritas Individu'!AB$11,5,6))))))</f>
        <v/>
      </c>
      <c r="K394" s="64" t="str">
        <f>IF('2.1 Data FSVA 2025 &amp; Bobot'!O394="","",IF('2.1 Data FSVA 2025 &amp; Bobot'!O394&gt;='2.4 Prioritas Individu'!AC$7,1,IF('2.1 Data FSVA 2025 &amp; Bobot'!O394&gt;='2.4 Prioritas Individu'!AC$8,2,IF('2.1 Data FSVA 2025 &amp; Bobot'!O394&gt;='2.4 Prioritas Individu'!AC$9,3,IF('2.1 Data FSVA 2025 &amp; Bobot'!O394&gt;='2.4 Prioritas Individu'!AC$10,4,IF('2.1 Data FSVA 2025 &amp; Bobot'!O394&gt;='2.4 Prioritas Individu'!AC$11,5,6))))))</f>
        <v/>
      </c>
      <c r="L394" s="64" t="str">
        <f>IF('2.1 Data FSVA 2025 &amp; Bobot'!Q394="","",IF('2.1 Data FSVA 2025 &amp; Bobot'!Q394&gt;='2.4 Prioritas Individu'!AD$7,1,IF('2.1 Data FSVA 2025 &amp; Bobot'!Q394&gt;='2.4 Prioritas Individu'!AD$8,2,IF('2.1 Data FSVA 2025 &amp; Bobot'!Q394&gt;='2.4 Prioritas Individu'!AD$9,3,IF('2.1 Data FSVA 2025 &amp; Bobot'!Q394&gt;='2.4 Prioritas Individu'!AD$10,4,IF('2.1 Data FSVA 2025 &amp; Bobot'!Q394&gt;='2.4 Prioritas Individu'!AD$11,5,6))))))</f>
        <v/>
      </c>
      <c r="M394" s="64" t="str">
        <f>IF('2.1 Data FSVA 2025 &amp; Bobot'!S394="","",IF('2.1 Data FSVA 2025 &amp; Bobot'!S394&gt;='2.4 Prioritas Individu'!AE$7,1,IF('2.1 Data FSVA 2025 &amp; Bobot'!S394&gt;='2.4 Prioritas Individu'!AE$8,2,IF('2.1 Data FSVA 2025 &amp; Bobot'!S394&gt;='2.4 Prioritas Individu'!AE$9,3,IF('2.1 Data FSVA 2025 &amp; Bobot'!S394&gt;='2.4 Prioritas Individu'!AE$10,4,IF('2.1 Data FSVA 2025 &amp; Bobot'!S394&gt;='2.4 Prioritas Individu'!AE$11,5,6))))))</f>
        <v/>
      </c>
      <c r="N394" s="64" t="str">
        <f>IF('2.1 Data FSVA 2025 &amp; Bobot'!U394="","",IF('2.1 Data FSVA 2025 &amp; Bobot'!U394&lt;'2.4 Prioritas Individu'!AF$7,1,IF('2.1 Data FSVA 2025 &amp; Bobot'!U394&lt;'2.4 Prioritas Individu'!AF$8,2,IF('2.1 Data FSVA 2025 &amp; Bobot'!U394&lt;'2.4 Prioritas Individu'!AF$9,3,IF('2.1 Data FSVA 2025 &amp; Bobot'!U394&lt;'2.4 Prioritas Individu'!AF$10,4,IF('2.1 Data FSVA 2025 &amp; Bobot'!U394&lt;'2.4 Prioritas Individu'!AF$11,5,6))))))</f>
        <v/>
      </c>
      <c r="O394" s="64" t="str">
        <f>IF('2.1 Data FSVA 2025 &amp; Bobot'!W394="","",IF('2.1 Data FSVA 2025 &amp; Bobot'!W394&gt;='2.4 Prioritas Individu'!AG$7,1,IF('2.1 Data FSVA 2025 &amp; Bobot'!W394&gt;='2.4 Prioritas Individu'!AG$8,2,IF('2.1 Data FSVA 2025 &amp; Bobot'!W394&gt;='2.4 Prioritas Individu'!AG$9,3,IF('2.1 Data FSVA 2025 &amp; Bobot'!W394&gt;='2.4 Prioritas Individu'!AG$10,4,IF('2.1 Data FSVA 2025 &amp; Bobot'!W394&gt;='2.4 Prioritas Individu'!AG$11,5,6))))))</f>
        <v/>
      </c>
      <c r="P394" s="64" t="str">
        <f>IF('2.1 Data FSVA 2025 &amp; Bobot'!Y394="","",IF('2.1 Data FSVA 2025 &amp; Bobot'!Y394&lt;'2.4 Prioritas Individu'!AH$7,1,IF('2.1 Data FSVA 2025 &amp; Bobot'!Y394&lt;'2.4 Prioritas Individu'!AH$8,2,IF('2.1 Data FSVA 2025 &amp; Bobot'!Y394&lt;'2.4 Prioritas Individu'!AH$9,3,IF('2.1 Data FSVA 2025 &amp; Bobot'!Y394&lt;'2.4 Prioritas Individu'!AH$10,4,IF('2.1 Data FSVA 2025 &amp; Bobot'!Y394&lt;'2.4 Prioritas Individu'!AH$11,5,6))))))</f>
        <v/>
      </c>
      <c r="Q394" s="64" t="str">
        <f>IF('2.1 Data FSVA 2025 &amp; Bobot'!AA394="","",IF('2.1 Data FSVA 2025 &amp; Bobot'!AA394&lt;'2.4 Prioritas Individu'!AI$7,1,IF('2.1 Data FSVA 2025 &amp; Bobot'!AA394&lt;'2.4 Prioritas Individu'!AI$8,2,IF('2.1 Data FSVA 2025 &amp; Bobot'!AA394&lt;'2.4 Prioritas Individu'!AI$9,3,IF('2.1 Data FSVA 2025 &amp; Bobot'!AA394&lt;'2.4 Prioritas Individu'!AI$10,4,IF('2.1 Data FSVA 2025 &amp; Bobot'!AA394&lt;'2.4 Prioritas Individu'!AI$11,5,6))))))</f>
        <v/>
      </c>
      <c r="R394" s="64" t="str">
        <f>IF('2.1 Data FSVA 2025 &amp; Bobot'!AC394="","",IF('2.1 Data FSVA 2025 &amp; Bobot'!AC394&gt;='2.4 Prioritas Individu'!AJ$7,1,IF('2.1 Data FSVA 2025 &amp; Bobot'!AC394&gt;='2.4 Prioritas Individu'!AJ$8,2,IF('2.1 Data FSVA 2025 &amp; Bobot'!AC394&gt;='2.4 Prioritas Individu'!AJ$9,3,4))))</f>
        <v/>
      </c>
      <c r="S394" s="4" t="str">
        <f>'2.3 Indeks &amp; Cut off Komposit'!U398</f>
        <v>-</v>
      </c>
      <c r="T394" s="1" t="str">
        <f t="shared" si="12"/>
        <v>-</v>
      </c>
      <c r="U394" s="64" t="str">
        <f t="shared" si="13"/>
        <v>-</v>
      </c>
    </row>
    <row r="395" spans="1:21" x14ac:dyDescent="0.3">
      <c r="A395" s="1" t="str">
        <f>IF('2.1 Data FSVA 2025 &amp; Bobot'!A395="","",'2.1 Data FSVA 2025 &amp; Bobot'!A395)</f>
        <v/>
      </c>
      <c r="B395" s="2" t="str">
        <f>IF('2.1 Data FSVA 2025 &amp; Bobot'!B395="","",'2.1 Data FSVA 2025 &amp; Bobot'!B395)</f>
        <v/>
      </c>
      <c r="C395" s="1" t="str">
        <f>IF('2.1 Data FSVA 2025 &amp; Bobot'!C395="","",'2.1 Data FSVA 2025 &amp; Bobot'!C395)</f>
        <v/>
      </c>
      <c r="D395" s="1" t="str">
        <f>IF('2.1 Data FSVA 2025 &amp; Bobot'!D395="","",'2.1 Data FSVA 2025 &amp; Bobot'!D395)</f>
        <v/>
      </c>
      <c r="E395" s="1" t="str">
        <f>IF('2.1 Data FSVA 2025 &amp; Bobot'!E395="","",'2.1 Data FSVA 2025 &amp; Bobot'!E395)</f>
        <v/>
      </c>
      <c r="F395" s="2" t="str">
        <f>IF('2.1 Data FSVA 2025 &amp; Bobot'!F395="","",'2.1 Data FSVA 2025 &amp; Bobot'!F395)</f>
        <v/>
      </c>
      <c r="G395" s="64" t="str">
        <f>IF('2.1 Data FSVA 2025 &amp; Bobot'!G395="","",IF('2.1 Data FSVA 2025 &amp; Bobot'!G395&gt;='2.4 Prioritas Individu'!$Y$7,1,IF('2.1 Data FSVA 2025 &amp; Bobot'!G395&gt;='2.4 Prioritas Individu'!$Y$8,2,IF('2.1 Data FSVA 2025 &amp; Bobot'!G395&gt;='2.4 Prioritas Individu'!$Y$9,3,IF('2.1 Data FSVA 2025 &amp; Bobot'!G395&gt;='2.4 Prioritas Individu'!$Y$10,4,IF('2.1 Data FSVA 2025 &amp; Bobot'!G395&gt;='2.4 Prioritas Individu'!$Y$11,5,6))))))</f>
        <v/>
      </c>
      <c r="H395" s="64" t="str">
        <f>IF('2.1 Data FSVA 2025 &amp; Bobot'!I395="","",IF('2.1 Data FSVA 2025 &amp; Bobot'!I395&lt;'2.4 Prioritas Individu'!$Z$7,1,IF('2.1 Data FSVA 2025 &amp; Bobot'!I395&lt;'2.4 Prioritas Individu'!$Z$8,2,IF('2.1 Data FSVA 2025 &amp; Bobot'!I395&lt;'2.4 Prioritas Individu'!$Z$9,3,IF('2.1 Data FSVA 2025 &amp; Bobot'!I395&lt;'2.4 Prioritas Individu'!$Z$10,4,IF('2.1 Data FSVA 2025 &amp; Bobot'!I395&lt;'2.4 Prioritas Individu'!$Z$11,5,6))))))</f>
        <v/>
      </c>
      <c r="I395" s="64" t="str">
        <f>IF('2.1 Data FSVA 2025 &amp; Bobot'!K395="","",IF('2.1 Data FSVA 2025 &amp; Bobot'!K395&lt;'2.4 Prioritas Individu'!AA$7,1,IF('2.1 Data FSVA 2025 &amp; Bobot'!K395&lt;'2.4 Prioritas Individu'!AA$8,2,IF('2.1 Data FSVA 2025 &amp; Bobot'!K395&lt;'2.4 Prioritas Individu'!AA$9,3,IF('2.1 Data FSVA 2025 &amp; Bobot'!K395&lt;'2.4 Prioritas Individu'!AA$10,4,IF('2.1 Data FSVA 2025 &amp; Bobot'!K395&lt;'2.4 Prioritas Individu'!AA$11,5,6))))))</f>
        <v/>
      </c>
      <c r="J395" s="64" t="str">
        <f>IF('2.1 Data FSVA 2025 &amp; Bobot'!M395="","",IF('2.1 Data FSVA 2025 &amp; Bobot'!M395&lt;'2.4 Prioritas Individu'!AB$7,1,IF('2.1 Data FSVA 2025 &amp; Bobot'!M395&lt;'2.4 Prioritas Individu'!AB$8,2,IF('2.1 Data FSVA 2025 &amp; Bobot'!M395&lt;'2.4 Prioritas Individu'!AB$9,3,IF('2.1 Data FSVA 2025 &amp; Bobot'!M395&lt;'2.4 Prioritas Individu'!AB$10,4,IF('2.1 Data FSVA 2025 &amp; Bobot'!M395&lt;'2.4 Prioritas Individu'!AB$11,5,6))))))</f>
        <v/>
      </c>
      <c r="K395" s="64" t="str">
        <f>IF('2.1 Data FSVA 2025 &amp; Bobot'!O395="","",IF('2.1 Data FSVA 2025 &amp; Bobot'!O395&gt;='2.4 Prioritas Individu'!AC$7,1,IF('2.1 Data FSVA 2025 &amp; Bobot'!O395&gt;='2.4 Prioritas Individu'!AC$8,2,IF('2.1 Data FSVA 2025 &amp; Bobot'!O395&gt;='2.4 Prioritas Individu'!AC$9,3,IF('2.1 Data FSVA 2025 &amp; Bobot'!O395&gt;='2.4 Prioritas Individu'!AC$10,4,IF('2.1 Data FSVA 2025 &amp; Bobot'!O395&gt;='2.4 Prioritas Individu'!AC$11,5,6))))))</f>
        <v/>
      </c>
      <c r="L395" s="64" t="str">
        <f>IF('2.1 Data FSVA 2025 &amp; Bobot'!Q395="","",IF('2.1 Data FSVA 2025 &amp; Bobot'!Q395&gt;='2.4 Prioritas Individu'!AD$7,1,IF('2.1 Data FSVA 2025 &amp; Bobot'!Q395&gt;='2.4 Prioritas Individu'!AD$8,2,IF('2.1 Data FSVA 2025 &amp; Bobot'!Q395&gt;='2.4 Prioritas Individu'!AD$9,3,IF('2.1 Data FSVA 2025 &amp; Bobot'!Q395&gt;='2.4 Prioritas Individu'!AD$10,4,IF('2.1 Data FSVA 2025 &amp; Bobot'!Q395&gt;='2.4 Prioritas Individu'!AD$11,5,6))))))</f>
        <v/>
      </c>
      <c r="M395" s="64" t="str">
        <f>IF('2.1 Data FSVA 2025 &amp; Bobot'!S395="","",IF('2.1 Data FSVA 2025 &amp; Bobot'!S395&gt;='2.4 Prioritas Individu'!AE$7,1,IF('2.1 Data FSVA 2025 &amp; Bobot'!S395&gt;='2.4 Prioritas Individu'!AE$8,2,IF('2.1 Data FSVA 2025 &amp; Bobot'!S395&gt;='2.4 Prioritas Individu'!AE$9,3,IF('2.1 Data FSVA 2025 &amp; Bobot'!S395&gt;='2.4 Prioritas Individu'!AE$10,4,IF('2.1 Data FSVA 2025 &amp; Bobot'!S395&gt;='2.4 Prioritas Individu'!AE$11,5,6))))))</f>
        <v/>
      </c>
      <c r="N395" s="64" t="str">
        <f>IF('2.1 Data FSVA 2025 &amp; Bobot'!U395="","",IF('2.1 Data FSVA 2025 &amp; Bobot'!U395&lt;'2.4 Prioritas Individu'!AF$7,1,IF('2.1 Data FSVA 2025 &amp; Bobot'!U395&lt;'2.4 Prioritas Individu'!AF$8,2,IF('2.1 Data FSVA 2025 &amp; Bobot'!U395&lt;'2.4 Prioritas Individu'!AF$9,3,IF('2.1 Data FSVA 2025 &amp; Bobot'!U395&lt;'2.4 Prioritas Individu'!AF$10,4,IF('2.1 Data FSVA 2025 &amp; Bobot'!U395&lt;'2.4 Prioritas Individu'!AF$11,5,6))))))</f>
        <v/>
      </c>
      <c r="O395" s="64" t="str">
        <f>IF('2.1 Data FSVA 2025 &amp; Bobot'!W395="","",IF('2.1 Data FSVA 2025 &amp; Bobot'!W395&gt;='2.4 Prioritas Individu'!AG$7,1,IF('2.1 Data FSVA 2025 &amp; Bobot'!W395&gt;='2.4 Prioritas Individu'!AG$8,2,IF('2.1 Data FSVA 2025 &amp; Bobot'!W395&gt;='2.4 Prioritas Individu'!AG$9,3,IF('2.1 Data FSVA 2025 &amp; Bobot'!W395&gt;='2.4 Prioritas Individu'!AG$10,4,IF('2.1 Data FSVA 2025 &amp; Bobot'!W395&gt;='2.4 Prioritas Individu'!AG$11,5,6))))))</f>
        <v/>
      </c>
      <c r="P395" s="64" t="str">
        <f>IF('2.1 Data FSVA 2025 &amp; Bobot'!Y395="","",IF('2.1 Data FSVA 2025 &amp; Bobot'!Y395&lt;'2.4 Prioritas Individu'!AH$7,1,IF('2.1 Data FSVA 2025 &amp; Bobot'!Y395&lt;'2.4 Prioritas Individu'!AH$8,2,IF('2.1 Data FSVA 2025 &amp; Bobot'!Y395&lt;'2.4 Prioritas Individu'!AH$9,3,IF('2.1 Data FSVA 2025 &amp; Bobot'!Y395&lt;'2.4 Prioritas Individu'!AH$10,4,IF('2.1 Data FSVA 2025 &amp; Bobot'!Y395&lt;'2.4 Prioritas Individu'!AH$11,5,6))))))</f>
        <v/>
      </c>
      <c r="Q395" s="64" t="str">
        <f>IF('2.1 Data FSVA 2025 &amp; Bobot'!AA395="","",IF('2.1 Data FSVA 2025 &amp; Bobot'!AA395&lt;'2.4 Prioritas Individu'!AI$7,1,IF('2.1 Data FSVA 2025 &amp; Bobot'!AA395&lt;'2.4 Prioritas Individu'!AI$8,2,IF('2.1 Data FSVA 2025 &amp; Bobot'!AA395&lt;'2.4 Prioritas Individu'!AI$9,3,IF('2.1 Data FSVA 2025 &amp; Bobot'!AA395&lt;'2.4 Prioritas Individu'!AI$10,4,IF('2.1 Data FSVA 2025 &amp; Bobot'!AA395&lt;'2.4 Prioritas Individu'!AI$11,5,6))))))</f>
        <v/>
      </c>
      <c r="R395" s="64" t="str">
        <f>IF('2.1 Data FSVA 2025 &amp; Bobot'!AC395="","",IF('2.1 Data FSVA 2025 &amp; Bobot'!AC395&gt;='2.4 Prioritas Individu'!AJ$7,1,IF('2.1 Data FSVA 2025 &amp; Bobot'!AC395&gt;='2.4 Prioritas Individu'!AJ$8,2,IF('2.1 Data FSVA 2025 &amp; Bobot'!AC395&gt;='2.4 Prioritas Individu'!AJ$9,3,4))))</f>
        <v/>
      </c>
      <c r="S395" s="4" t="str">
        <f>'2.3 Indeks &amp; Cut off Komposit'!U399</f>
        <v>-</v>
      </c>
      <c r="T395" s="1" t="str">
        <f t="shared" si="12"/>
        <v>-</v>
      </c>
      <c r="U395" s="64" t="str">
        <f t="shared" si="13"/>
        <v>-</v>
      </c>
    </row>
    <row r="396" spans="1:21" x14ac:dyDescent="0.3">
      <c r="A396" s="1" t="str">
        <f>IF('2.1 Data FSVA 2025 &amp; Bobot'!A396="","",'2.1 Data FSVA 2025 &amp; Bobot'!A396)</f>
        <v/>
      </c>
      <c r="B396" s="2" t="str">
        <f>IF('2.1 Data FSVA 2025 &amp; Bobot'!B396="","",'2.1 Data FSVA 2025 &amp; Bobot'!B396)</f>
        <v/>
      </c>
      <c r="C396" s="1" t="str">
        <f>IF('2.1 Data FSVA 2025 &amp; Bobot'!C396="","",'2.1 Data FSVA 2025 &amp; Bobot'!C396)</f>
        <v/>
      </c>
      <c r="D396" s="1" t="str">
        <f>IF('2.1 Data FSVA 2025 &amp; Bobot'!D396="","",'2.1 Data FSVA 2025 &amp; Bobot'!D396)</f>
        <v/>
      </c>
      <c r="E396" s="1" t="str">
        <f>IF('2.1 Data FSVA 2025 &amp; Bobot'!E396="","",'2.1 Data FSVA 2025 &amp; Bobot'!E396)</f>
        <v/>
      </c>
      <c r="F396" s="2" t="str">
        <f>IF('2.1 Data FSVA 2025 &amp; Bobot'!F396="","",'2.1 Data FSVA 2025 &amp; Bobot'!F396)</f>
        <v/>
      </c>
      <c r="G396" s="64" t="str">
        <f>IF('2.1 Data FSVA 2025 &amp; Bobot'!G396="","",IF('2.1 Data FSVA 2025 &amp; Bobot'!G396&gt;='2.4 Prioritas Individu'!$Y$7,1,IF('2.1 Data FSVA 2025 &amp; Bobot'!G396&gt;='2.4 Prioritas Individu'!$Y$8,2,IF('2.1 Data FSVA 2025 &amp; Bobot'!G396&gt;='2.4 Prioritas Individu'!$Y$9,3,IF('2.1 Data FSVA 2025 &amp; Bobot'!G396&gt;='2.4 Prioritas Individu'!$Y$10,4,IF('2.1 Data FSVA 2025 &amp; Bobot'!G396&gt;='2.4 Prioritas Individu'!$Y$11,5,6))))))</f>
        <v/>
      </c>
      <c r="H396" s="64" t="str">
        <f>IF('2.1 Data FSVA 2025 &amp; Bobot'!I396="","",IF('2.1 Data FSVA 2025 &amp; Bobot'!I396&lt;'2.4 Prioritas Individu'!$Z$7,1,IF('2.1 Data FSVA 2025 &amp; Bobot'!I396&lt;'2.4 Prioritas Individu'!$Z$8,2,IF('2.1 Data FSVA 2025 &amp; Bobot'!I396&lt;'2.4 Prioritas Individu'!$Z$9,3,IF('2.1 Data FSVA 2025 &amp; Bobot'!I396&lt;'2.4 Prioritas Individu'!$Z$10,4,IF('2.1 Data FSVA 2025 &amp; Bobot'!I396&lt;'2.4 Prioritas Individu'!$Z$11,5,6))))))</f>
        <v/>
      </c>
      <c r="I396" s="64" t="str">
        <f>IF('2.1 Data FSVA 2025 &amp; Bobot'!K396="","",IF('2.1 Data FSVA 2025 &amp; Bobot'!K396&lt;'2.4 Prioritas Individu'!AA$7,1,IF('2.1 Data FSVA 2025 &amp; Bobot'!K396&lt;'2.4 Prioritas Individu'!AA$8,2,IF('2.1 Data FSVA 2025 &amp; Bobot'!K396&lt;'2.4 Prioritas Individu'!AA$9,3,IF('2.1 Data FSVA 2025 &amp; Bobot'!K396&lt;'2.4 Prioritas Individu'!AA$10,4,IF('2.1 Data FSVA 2025 &amp; Bobot'!K396&lt;'2.4 Prioritas Individu'!AA$11,5,6))))))</f>
        <v/>
      </c>
      <c r="J396" s="64" t="str">
        <f>IF('2.1 Data FSVA 2025 &amp; Bobot'!M396="","",IF('2.1 Data FSVA 2025 &amp; Bobot'!M396&lt;'2.4 Prioritas Individu'!AB$7,1,IF('2.1 Data FSVA 2025 &amp; Bobot'!M396&lt;'2.4 Prioritas Individu'!AB$8,2,IF('2.1 Data FSVA 2025 &amp; Bobot'!M396&lt;'2.4 Prioritas Individu'!AB$9,3,IF('2.1 Data FSVA 2025 &amp; Bobot'!M396&lt;'2.4 Prioritas Individu'!AB$10,4,IF('2.1 Data FSVA 2025 &amp; Bobot'!M396&lt;'2.4 Prioritas Individu'!AB$11,5,6))))))</f>
        <v/>
      </c>
      <c r="K396" s="64" t="str">
        <f>IF('2.1 Data FSVA 2025 &amp; Bobot'!O396="","",IF('2.1 Data FSVA 2025 &amp; Bobot'!O396&gt;='2.4 Prioritas Individu'!AC$7,1,IF('2.1 Data FSVA 2025 &amp; Bobot'!O396&gt;='2.4 Prioritas Individu'!AC$8,2,IF('2.1 Data FSVA 2025 &amp; Bobot'!O396&gt;='2.4 Prioritas Individu'!AC$9,3,IF('2.1 Data FSVA 2025 &amp; Bobot'!O396&gt;='2.4 Prioritas Individu'!AC$10,4,IF('2.1 Data FSVA 2025 &amp; Bobot'!O396&gt;='2.4 Prioritas Individu'!AC$11,5,6))))))</f>
        <v/>
      </c>
      <c r="L396" s="64" t="str">
        <f>IF('2.1 Data FSVA 2025 &amp; Bobot'!Q396="","",IF('2.1 Data FSVA 2025 &amp; Bobot'!Q396&gt;='2.4 Prioritas Individu'!AD$7,1,IF('2.1 Data FSVA 2025 &amp; Bobot'!Q396&gt;='2.4 Prioritas Individu'!AD$8,2,IF('2.1 Data FSVA 2025 &amp; Bobot'!Q396&gt;='2.4 Prioritas Individu'!AD$9,3,IF('2.1 Data FSVA 2025 &amp; Bobot'!Q396&gt;='2.4 Prioritas Individu'!AD$10,4,IF('2.1 Data FSVA 2025 &amp; Bobot'!Q396&gt;='2.4 Prioritas Individu'!AD$11,5,6))))))</f>
        <v/>
      </c>
      <c r="M396" s="64" t="str">
        <f>IF('2.1 Data FSVA 2025 &amp; Bobot'!S396="","",IF('2.1 Data FSVA 2025 &amp; Bobot'!S396&gt;='2.4 Prioritas Individu'!AE$7,1,IF('2.1 Data FSVA 2025 &amp; Bobot'!S396&gt;='2.4 Prioritas Individu'!AE$8,2,IF('2.1 Data FSVA 2025 &amp; Bobot'!S396&gt;='2.4 Prioritas Individu'!AE$9,3,IF('2.1 Data FSVA 2025 &amp; Bobot'!S396&gt;='2.4 Prioritas Individu'!AE$10,4,IF('2.1 Data FSVA 2025 &amp; Bobot'!S396&gt;='2.4 Prioritas Individu'!AE$11,5,6))))))</f>
        <v/>
      </c>
      <c r="N396" s="64" t="str">
        <f>IF('2.1 Data FSVA 2025 &amp; Bobot'!U396="","",IF('2.1 Data FSVA 2025 &amp; Bobot'!U396&lt;'2.4 Prioritas Individu'!AF$7,1,IF('2.1 Data FSVA 2025 &amp; Bobot'!U396&lt;'2.4 Prioritas Individu'!AF$8,2,IF('2.1 Data FSVA 2025 &amp; Bobot'!U396&lt;'2.4 Prioritas Individu'!AF$9,3,IF('2.1 Data FSVA 2025 &amp; Bobot'!U396&lt;'2.4 Prioritas Individu'!AF$10,4,IF('2.1 Data FSVA 2025 &amp; Bobot'!U396&lt;'2.4 Prioritas Individu'!AF$11,5,6))))))</f>
        <v/>
      </c>
      <c r="O396" s="64" t="str">
        <f>IF('2.1 Data FSVA 2025 &amp; Bobot'!W396="","",IF('2.1 Data FSVA 2025 &amp; Bobot'!W396&gt;='2.4 Prioritas Individu'!AG$7,1,IF('2.1 Data FSVA 2025 &amp; Bobot'!W396&gt;='2.4 Prioritas Individu'!AG$8,2,IF('2.1 Data FSVA 2025 &amp; Bobot'!W396&gt;='2.4 Prioritas Individu'!AG$9,3,IF('2.1 Data FSVA 2025 &amp; Bobot'!W396&gt;='2.4 Prioritas Individu'!AG$10,4,IF('2.1 Data FSVA 2025 &amp; Bobot'!W396&gt;='2.4 Prioritas Individu'!AG$11,5,6))))))</f>
        <v/>
      </c>
      <c r="P396" s="64" t="str">
        <f>IF('2.1 Data FSVA 2025 &amp; Bobot'!Y396="","",IF('2.1 Data FSVA 2025 &amp; Bobot'!Y396&lt;'2.4 Prioritas Individu'!AH$7,1,IF('2.1 Data FSVA 2025 &amp; Bobot'!Y396&lt;'2.4 Prioritas Individu'!AH$8,2,IF('2.1 Data FSVA 2025 &amp; Bobot'!Y396&lt;'2.4 Prioritas Individu'!AH$9,3,IF('2.1 Data FSVA 2025 &amp; Bobot'!Y396&lt;'2.4 Prioritas Individu'!AH$10,4,IF('2.1 Data FSVA 2025 &amp; Bobot'!Y396&lt;'2.4 Prioritas Individu'!AH$11,5,6))))))</f>
        <v/>
      </c>
      <c r="Q396" s="64" t="str">
        <f>IF('2.1 Data FSVA 2025 &amp; Bobot'!AA396="","",IF('2.1 Data FSVA 2025 &amp; Bobot'!AA396&lt;'2.4 Prioritas Individu'!AI$7,1,IF('2.1 Data FSVA 2025 &amp; Bobot'!AA396&lt;'2.4 Prioritas Individu'!AI$8,2,IF('2.1 Data FSVA 2025 &amp; Bobot'!AA396&lt;'2.4 Prioritas Individu'!AI$9,3,IF('2.1 Data FSVA 2025 &amp; Bobot'!AA396&lt;'2.4 Prioritas Individu'!AI$10,4,IF('2.1 Data FSVA 2025 &amp; Bobot'!AA396&lt;'2.4 Prioritas Individu'!AI$11,5,6))))))</f>
        <v/>
      </c>
      <c r="R396" s="64" t="str">
        <f>IF('2.1 Data FSVA 2025 &amp; Bobot'!AC396="","",IF('2.1 Data FSVA 2025 &amp; Bobot'!AC396&gt;='2.4 Prioritas Individu'!AJ$7,1,IF('2.1 Data FSVA 2025 &amp; Bobot'!AC396&gt;='2.4 Prioritas Individu'!AJ$8,2,IF('2.1 Data FSVA 2025 &amp; Bobot'!AC396&gt;='2.4 Prioritas Individu'!AJ$9,3,4))))</f>
        <v/>
      </c>
      <c r="S396" s="4" t="str">
        <f>'2.3 Indeks &amp; Cut off Komposit'!U400</f>
        <v>-</v>
      </c>
      <c r="T396" s="1" t="str">
        <f t="shared" si="12"/>
        <v>-</v>
      </c>
      <c r="U396" s="64" t="str">
        <f t="shared" si="13"/>
        <v>-</v>
      </c>
    </row>
    <row r="397" spans="1:21" x14ac:dyDescent="0.3">
      <c r="A397" s="1" t="str">
        <f>IF('2.1 Data FSVA 2025 &amp; Bobot'!A397="","",'2.1 Data FSVA 2025 &amp; Bobot'!A397)</f>
        <v/>
      </c>
      <c r="B397" s="2" t="str">
        <f>IF('2.1 Data FSVA 2025 &amp; Bobot'!B397="","",'2.1 Data FSVA 2025 &amp; Bobot'!B397)</f>
        <v/>
      </c>
      <c r="C397" s="1" t="str">
        <f>IF('2.1 Data FSVA 2025 &amp; Bobot'!C397="","",'2.1 Data FSVA 2025 &amp; Bobot'!C397)</f>
        <v/>
      </c>
      <c r="D397" s="1" t="str">
        <f>IF('2.1 Data FSVA 2025 &amp; Bobot'!D397="","",'2.1 Data FSVA 2025 &amp; Bobot'!D397)</f>
        <v/>
      </c>
      <c r="E397" s="1" t="str">
        <f>IF('2.1 Data FSVA 2025 &amp; Bobot'!E397="","",'2.1 Data FSVA 2025 &amp; Bobot'!E397)</f>
        <v/>
      </c>
      <c r="F397" s="2" t="str">
        <f>IF('2.1 Data FSVA 2025 &amp; Bobot'!F397="","",'2.1 Data FSVA 2025 &amp; Bobot'!F397)</f>
        <v/>
      </c>
      <c r="G397" s="64" t="str">
        <f>IF('2.1 Data FSVA 2025 &amp; Bobot'!G397="","",IF('2.1 Data FSVA 2025 &amp; Bobot'!G397&gt;='2.4 Prioritas Individu'!$Y$7,1,IF('2.1 Data FSVA 2025 &amp; Bobot'!G397&gt;='2.4 Prioritas Individu'!$Y$8,2,IF('2.1 Data FSVA 2025 &amp; Bobot'!G397&gt;='2.4 Prioritas Individu'!$Y$9,3,IF('2.1 Data FSVA 2025 &amp; Bobot'!G397&gt;='2.4 Prioritas Individu'!$Y$10,4,IF('2.1 Data FSVA 2025 &amp; Bobot'!G397&gt;='2.4 Prioritas Individu'!$Y$11,5,6))))))</f>
        <v/>
      </c>
      <c r="H397" s="64" t="str">
        <f>IF('2.1 Data FSVA 2025 &amp; Bobot'!I397="","",IF('2.1 Data FSVA 2025 &amp; Bobot'!I397&lt;'2.4 Prioritas Individu'!$Z$7,1,IF('2.1 Data FSVA 2025 &amp; Bobot'!I397&lt;'2.4 Prioritas Individu'!$Z$8,2,IF('2.1 Data FSVA 2025 &amp; Bobot'!I397&lt;'2.4 Prioritas Individu'!$Z$9,3,IF('2.1 Data FSVA 2025 &amp; Bobot'!I397&lt;'2.4 Prioritas Individu'!$Z$10,4,IF('2.1 Data FSVA 2025 &amp; Bobot'!I397&lt;'2.4 Prioritas Individu'!$Z$11,5,6))))))</f>
        <v/>
      </c>
      <c r="I397" s="64" t="str">
        <f>IF('2.1 Data FSVA 2025 &amp; Bobot'!K397="","",IF('2.1 Data FSVA 2025 &amp; Bobot'!K397&lt;'2.4 Prioritas Individu'!AA$7,1,IF('2.1 Data FSVA 2025 &amp; Bobot'!K397&lt;'2.4 Prioritas Individu'!AA$8,2,IF('2.1 Data FSVA 2025 &amp; Bobot'!K397&lt;'2.4 Prioritas Individu'!AA$9,3,IF('2.1 Data FSVA 2025 &amp; Bobot'!K397&lt;'2.4 Prioritas Individu'!AA$10,4,IF('2.1 Data FSVA 2025 &amp; Bobot'!K397&lt;'2.4 Prioritas Individu'!AA$11,5,6))))))</f>
        <v/>
      </c>
      <c r="J397" s="64" t="str">
        <f>IF('2.1 Data FSVA 2025 &amp; Bobot'!M397="","",IF('2.1 Data FSVA 2025 &amp; Bobot'!M397&lt;'2.4 Prioritas Individu'!AB$7,1,IF('2.1 Data FSVA 2025 &amp; Bobot'!M397&lt;'2.4 Prioritas Individu'!AB$8,2,IF('2.1 Data FSVA 2025 &amp; Bobot'!M397&lt;'2.4 Prioritas Individu'!AB$9,3,IF('2.1 Data FSVA 2025 &amp; Bobot'!M397&lt;'2.4 Prioritas Individu'!AB$10,4,IF('2.1 Data FSVA 2025 &amp; Bobot'!M397&lt;'2.4 Prioritas Individu'!AB$11,5,6))))))</f>
        <v/>
      </c>
      <c r="K397" s="64" t="str">
        <f>IF('2.1 Data FSVA 2025 &amp; Bobot'!O397="","",IF('2.1 Data FSVA 2025 &amp; Bobot'!O397&gt;='2.4 Prioritas Individu'!AC$7,1,IF('2.1 Data FSVA 2025 &amp; Bobot'!O397&gt;='2.4 Prioritas Individu'!AC$8,2,IF('2.1 Data FSVA 2025 &amp; Bobot'!O397&gt;='2.4 Prioritas Individu'!AC$9,3,IF('2.1 Data FSVA 2025 &amp; Bobot'!O397&gt;='2.4 Prioritas Individu'!AC$10,4,IF('2.1 Data FSVA 2025 &amp; Bobot'!O397&gt;='2.4 Prioritas Individu'!AC$11,5,6))))))</f>
        <v/>
      </c>
      <c r="L397" s="64" t="str">
        <f>IF('2.1 Data FSVA 2025 &amp; Bobot'!Q397="","",IF('2.1 Data FSVA 2025 &amp; Bobot'!Q397&gt;='2.4 Prioritas Individu'!AD$7,1,IF('2.1 Data FSVA 2025 &amp; Bobot'!Q397&gt;='2.4 Prioritas Individu'!AD$8,2,IF('2.1 Data FSVA 2025 &amp; Bobot'!Q397&gt;='2.4 Prioritas Individu'!AD$9,3,IF('2.1 Data FSVA 2025 &amp; Bobot'!Q397&gt;='2.4 Prioritas Individu'!AD$10,4,IF('2.1 Data FSVA 2025 &amp; Bobot'!Q397&gt;='2.4 Prioritas Individu'!AD$11,5,6))))))</f>
        <v/>
      </c>
      <c r="M397" s="64" t="str">
        <f>IF('2.1 Data FSVA 2025 &amp; Bobot'!S397="","",IF('2.1 Data FSVA 2025 &amp; Bobot'!S397&gt;='2.4 Prioritas Individu'!AE$7,1,IF('2.1 Data FSVA 2025 &amp; Bobot'!S397&gt;='2.4 Prioritas Individu'!AE$8,2,IF('2.1 Data FSVA 2025 &amp; Bobot'!S397&gt;='2.4 Prioritas Individu'!AE$9,3,IF('2.1 Data FSVA 2025 &amp; Bobot'!S397&gt;='2.4 Prioritas Individu'!AE$10,4,IF('2.1 Data FSVA 2025 &amp; Bobot'!S397&gt;='2.4 Prioritas Individu'!AE$11,5,6))))))</f>
        <v/>
      </c>
      <c r="N397" s="64" t="str">
        <f>IF('2.1 Data FSVA 2025 &amp; Bobot'!U397="","",IF('2.1 Data FSVA 2025 &amp; Bobot'!U397&lt;'2.4 Prioritas Individu'!AF$7,1,IF('2.1 Data FSVA 2025 &amp; Bobot'!U397&lt;'2.4 Prioritas Individu'!AF$8,2,IF('2.1 Data FSVA 2025 &amp; Bobot'!U397&lt;'2.4 Prioritas Individu'!AF$9,3,IF('2.1 Data FSVA 2025 &amp; Bobot'!U397&lt;'2.4 Prioritas Individu'!AF$10,4,IF('2.1 Data FSVA 2025 &amp; Bobot'!U397&lt;'2.4 Prioritas Individu'!AF$11,5,6))))))</f>
        <v/>
      </c>
      <c r="O397" s="64" t="str">
        <f>IF('2.1 Data FSVA 2025 &amp; Bobot'!W397="","",IF('2.1 Data FSVA 2025 &amp; Bobot'!W397&gt;='2.4 Prioritas Individu'!AG$7,1,IF('2.1 Data FSVA 2025 &amp; Bobot'!W397&gt;='2.4 Prioritas Individu'!AG$8,2,IF('2.1 Data FSVA 2025 &amp; Bobot'!W397&gt;='2.4 Prioritas Individu'!AG$9,3,IF('2.1 Data FSVA 2025 &amp; Bobot'!W397&gt;='2.4 Prioritas Individu'!AG$10,4,IF('2.1 Data FSVA 2025 &amp; Bobot'!W397&gt;='2.4 Prioritas Individu'!AG$11,5,6))))))</f>
        <v/>
      </c>
      <c r="P397" s="64" t="str">
        <f>IF('2.1 Data FSVA 2025 &amp; Bobot'!Y397="","",IF('2.1 Data FSVA 2025 &amp; Bobot'!Y397&lt;'2.4 Prioritas Individu'!AH$7,1,IF('2.1 Data FSVA 2025 &amp; Bobot'!Y397&lt;'2.4 Prioritas Individu'!AH$8,2,IF('2.1 Data FSVA 2025 &amp; Bobot'!Y397&lt;'2.4 Prioritas Individu'!AH$9,3,IF('2.1 Data FSVA 2025 &amp; Bobot'!Y397&lt;'2.4 Prioritas Individu'!AH$10,4,IF('2.1 Data FSVA 2025 &amp; Bobot'!Y397&lt;'2.4 Prioritas Individu'!AH$11,5,6))))))</f>
        <v/>
      </c>
      <c r="Q397" s="64" t="str">
        <f>IF('2.1 Data FSVA 2025 &amp; Bobot'!AA397="","",IF('2.1 Data FSVA 2025 &amp; Bobot'!AA397&lt;'2.4 Prioritas Individu'!AI$7,1,IF('2.1 Data FSVA 2025 &amp; Bobot'!AA397&lt;'2.4 Prioritas Individu'!AI$8,2,IF('2.1 Data FSVA 2025 &amp; Bobot'!AA397&lt;'2.4 Prioritas Individu'!AI$9,3,IF('2.1 Data FSVA 2025 &amp; Bobot'!AA397&lt;'2.4 Prioritas Individu'!AI$10,4,IF('2.1 Data FSVA 2025 &amp; Bobot'!AA397&lt;'2.4 Prioritas Individu'!AI$11,5,6))))))</f>
        <v/>
      </c>
      <c r="R397" s="64" t="str">
        <f>IF('2.1 Data FSVA 2025 &amp; Bobot'!AC397="","",IF('2.1 Data FSVA 2025 &amp; Bobot'!AC397&gt;='2.4 Prioritas Individu'!AJ$7,1,IF('2.1 Data FSVA 2025 &amp; Bobot'!AC397&gt;='2.4 Prioritas Individu'!AJ$8,2,IF('2.1 Data FSVA 2025 &amp; Bobot'!AC397&gt;='2.4 Prioritas Individu'!AJ$9,3,4))))</f>
        <v/>
      </c>
      <c r="S397" s="4" t="str">
        <f>'2.3 Indeks &amp; Cut off Komposit'!U401</f>
        <v>-</v>
      </c>
      <c r="T397" s="1" t="str">
        <f t="shared" si="12"/>
        <v>-</v>
      </c>
      <c r="U397" s="64" t="str">
        <f t="shared" si="13"/>
        <v>-</v>
      </c>
    </row>
    <row r="398" spans="1:21" x14ac:dyDescent="0.3">
      <c r="A398" s="1" t="str">
        <f>IF('2.1 Data FSVA 2025 &amp; Bobot'!A398="","",'2.1 Data FSVA 2025 &amp; Bobot'!A398)</f>
        <v/>
      </c>
      <c r="B398" s="2" t="str">
        <f>IF('2.1 Data FSVA 2025 &amp; Bobot'!B398="","",'2.1 Data FSVA 2025 &amp; Bobot'!B398)</f>
        <v/>
      </c>
      <c r="C398" s="1" t="str">
        <f>IF('2.1 Data FSVA 2025 &amp; Bobot'!C398="","",'2.1 Data FSVA 2025 &amp; Bobot'!C398)</f>
        <v/>
      </c>
      <c r="D398" s="1" t="str">
        <f>IF('2.1 Data FSVA 2025 &amp; Bobot'!D398="","",'2.1 Data FSVA 2025 &amp; Bobot'!D398)</f>
        <v/>
      </c>
      <c r="E398" s="1" t="str">
        <f>IF('2.1 Data FSVA 2025 &amp; Bobot'!E398="","",'2.1 Data FSVA 2025 &amp; Bobot'!E398)</f>
        <v/>
      </c>
      <c r="F398" s="2" t="str">
        <f>IF('2.1 Data FSVA 2025 &amp; Bobot'!F398="","",'2.1 Data FSVA 2025 &amp; Bobot'!F398)</f>
        <v/>
      </c>
      <c r="G398" s="64" t="str">
        <f>IF('2.1 Data FSVA 2025 &amp; Bobot'!G398="","",IF('2.1 Data FSVA 2025 &amp; Bobot'!G398&gt;='2.4 Prioritas Individu'!$Y$7,1,IF('2.1 Data FSVA 2025 &amp; Bobot'!G398&gt;='2.4 Prioritas Individu'!$Y$8,2,IF('2.1 Data FSVA 2025 &amp; Bobot'!G398&gt;='2.4 Prioritas Individu'!$Y$9,3,IF('2.1 Data FSVA 2025 &amp; Bobot'!G398&gt;='2.4 Prioritas Individu'!$Y$10,4,IF('2.1 Data FSVA 2025 &amp; Bobot'!G398&gt;='2.4 Prioritas Individu'!$Y$11,5,6))))))</f>
        <v/>
      </c>
      <c r="H398" s="64" t="str">
        <f>IF('2.1 Data FSVA 2025 &amp; Bobot'!I398="","",IF('2.1 Data FSVA 2025 &amp; Bobot'!I398&lt;'2.4 Prioritas Individu'!$Z$7,1,IF('2.1 Data FSVA 2025 &amp; Bobot'!I398&lt;'2.4 Prioritas Individu'!$Z$8,2,IF('2.1 Data FSVA 2025 &amp; Bobot'!I398&lt;'2.4 Prioritas Individu'!$Z$9,3,IF('2.1 Data FSVA 2025 &amp; Bobot'!I398&lt;'2.4 Prioritas Individu'!$Z$10,4,IF('2.1 Data FSVA 2025 &amp; Bobot'!I398&lt;'2.4 Prioritas Individu'!$Z$11,5,6))))))</f>
        <v/>
      </c>
      <c r="I398" s="64" t="str">
        <f>IF('2.1 Data FSVA 2025 &amp; Bobot'!K398="","",IF('2.1 Data FSVA 2025 &amp; Bobot'!K398&lt;'2.4 Prioritas Individu'!AA$7,1,IF('2.1 Data FSVA 2025 &amp; Bobot'!K398&lt;'2.4 Prioritas Individu'!AA$8,2,IF('2.1 Data FSVA 2025 &amp; Bobot'!K398&lt;'2.4 Prioritas Individu'!AA$9,3,IF('2.1 Data FSVA 2025 &amp; Bobot'!K398&lt;'2.4 Prioritas Individu'!AA$10,4,IF('2.1 Data FSVA 2025 &amp; Bobot'!K398&lt;'2.4 Prioritas Individu'!AA$11,5,6))))))</f>
        <v/>
      </c>
      <c r="J398" s="64" t="str">
        <f>IF('2.1 Data FSVA 2025 &amp; Bobot'!M398="","",IF('2.1 Data FSVA 2025 &amp; Bobot'!M398&lt;'2.4 Prioritas Individu'!AB$7,1,IF('2.1 Data FSVA 2025 &amp; Bobot'!M398&lt;'2.4 Prioritas Individu'!AB$8,2,IF('2.1 Data FSVA 2025 &amp; Bobot'!M398&lt;'2.4 Prioritas Individu'!AB$9,3,IF('2.1 Data FSVA 2025 &amp; Bobot'!M398&lt;'2.4 Prioritas Individu'!AB$10,4,IF('2.1 Data FSVA 2025 &amp; Bobot'!M398&lt;'2.4 Prioritas Individu'!AB$11,5,6))))))</f>
        <v/>
      </c>
      <c r="K398" s="64" t="str">
        <f>IF('2.1 Data FSVA 2025 &amp; Bobot'!O398="","",IF('2.1 Data FSVA 2025 &amp; Bobot'!O398&gt;='2.4 Prioritas Individu'!AC$7,1,IF('2.1 Data FSVA 2025 &amp; Bobot'!O398&gt;='2.4 Prioritas Individu'!AC$8,2,IF('2.1 Data FSVA 2025 &amp; Bobot'!O398&gt;='2.4 Prioritas Individu'!AC$9,3,IF('2.1 Data FSVA 2025 &amp; Bobot'!O398&gt;='2.4 Prioritas Individu'!AC$10,4,IF('2.1 Data FSVA 2025 &amp; Bobot'!O398&gt;='2.4 Prioritas Individu'!AC$11,5,6))))))</f>
        <v/>
      </c>
      <c r="L398" s="64" t="str">
        <f>IF('2.1 Data FSVA 2025 &amp; Bobot'!Q398="","",IF('2.1 Data FSVA 2025 &amp; Bobot'!Q398&gt;='2.4 Prioritas Individu'!AD$7,1,IF('2.1 Data FSVA 2025 &amp; Bobot'!Q398&gt;='2.4 Prioritas Individu'!AD$8,2,IF('2.1 Data FSVA 2025 &amp; Bobot'!Q398&gt;='2.4 Prioritas Individu'!AD$9,3,IF('2.1 Data FSVA 2025 &amp; Bobot'!Q398&gt;='2.4 Prioritas Individu'!AD$10,4,IF('2.1 Data FSVA 2025 &amp; Bobot'!Q398&gt;='2.4 Prioritas Individu'!AD$11,5,6))))))</f>
        <v/>
      </c>
      <c r="M398" s="64" t="str">
        <f>IF('2.1 Data FSVA 2025 &amp; Bobot'!S398="","",IF('2.1 Data FSVA 2025 &amp; Bobot'!S398&gt;='2.4 Prioritas Individu'!AE$7,1,IF('2.1 Data FSVA 2025 &amp; Bobot'!S398&gt;='2.4 Prioritas Individu'!AE$8,2,IF('2.1 Data FSVA 2025 &amp; Bobot'!S398&gt;='2.4 Prioritas Individu'!AE$9,3,IF('2.1 Data FSVA 2025 &amp; Bobot'!S398&gt;='2.4 Prioritas Individu'!AE$10,4,IF('2.1 Data FSVA 2025 &amp; Bobot'!S398&gt;='2.4 Prioritas Individu'!AE$11,5,6))))))</f>
        <v/>
      </c>
      <c r="N398" s="64" t="str">
        <f>IF('2.1 Data FSVA 2025 &amp; Bobot'!U398="","",IF('2.1 Data FSVA 2025 &amp; Bobot'!U398&lt;'2.4 Prioritas Individu'!AF$7,1,IF('2.1 Data FSVA 2025 &amp; Bobot'!U398&lt;'2.4 Prioritas Individu'!AF$8,2,IF('2.1 Data FSVA 2025 &amp; Bobot'!U398&lt;'2.4 Prioritas Individu'!AF$9,3,IF('2.1 Data FSVA 2025 &amp; Bobot'!U398&lt;'2.4 Prioritas Individu'!AF$10,4,IF('2.1 Data FSVA 2025 &amp; Bobot'!U398&lt;'2.4 Prioritas Individu'!AF$11,5,6))))))</f>
        <v/>
      </c>
      <c r="O398" s="64" t="str">
        <f>IF('2.1 Data FSVA 2025 &amp; Bobot'!W398="","",IF('2.1 Data FSVA 2025 &amp; Bobot'!W398&gt;='2.4 Prioritas Individu'!AG$7,1,IF('2.1 Data FSVA 2025 &amp; Bobot'!W398&gt;='2.4 Prioritas Individu'!AG$8,2,IF('2.1 Data FSVA 2025 &amp; Bobot'!W398&gt;='2.4 Prioritas Individu'!AG$9,3,IF('2.1 Data FSVA 2025 &amp; Bobot'!W398&gt;='2.4 Prioritas Individu'!AG$10,4,IF('2.1 Data FSVA 2025 &amp; Bobot'!W398&gt;='2.4 Prioritas Individu'!AG$11,5,6))))))</f>
        <v/>
      </c>
      <c r="P398" s="64" t="str">
        <f>IF('2.1 Data FSVA 2025 &amp; Bobot'!Y398="","",IF('2.1 Data FSVA 2025 &amp; Bobot'!Y398&lt;'2.4 Prioritas Individu'!AH$7,1,IF('2.1 Data FSVA 2025 &amp; Bobot'!Y398&lt;'2.4 Prioritas Individu'!AH$8,2,IF('2.1 Data FSVA 2025 &amp; Bobot'!Y398&lt;'2.4 Prioritas Individu'!AH$9,3,IF('2.1 Data FSVA 2025 &amp; Bobot'!Y398&lt;'2.4 Prioritas Individu'!AH$10,4,IF('2.1 Data FSVA 2025 &amp; Bobot'!Y398&lt;'2.4 Prioritas Individu'!AH$11,5,6))))))</f>
        <v/>
      </c>
      <c r="Q398" s="64" t="str">
        <f>IF('2.1 Data FSVA 2025 &amp; Bobot'!AA398="","",IF('2.1 Data FSVA 2025 &amp; Bobot'!AA398&lt;'2.4 Prioritas Individu'!AI$7,1,IF('2.1 Data FSVA 2025 &amp; Bobot'!AA398&lt;'2.4 Prioritas Individu'!AI$8,2,IF('2.1 Data FSVA 2025 &amp; Bobot'!AA398&lt;'2.4 Prioritas Individu'!AI$9,3,IF('2.1 Data FSVA 2025 &amp; Bobot'!AA398&lt;'2.4 Prioritas Individu'!AI$10,4,IF('2.1 Data FSVA 2025 &amp; Bobot'!AA398&lt;'2.4 Prioritas Individu'!AI$11,5,6))))))</f>
        <v/>
      </c>
      <c r="R398" s="64" t="str">
        <f>IF('2.1 Data FSVA 2025 &amp; Bobot'!AC398="","",IF('2.1 Data FSVA 2025 &amp; Bobot'!AC398&gt;='2.4 Prioritas Individu'!AJ$7,1,IF('2.1 Data FSVA 2025 &amp; Bobot'!AC398&gt;='2.4 Prioritas Individu'!AJ$8,2,IF('2.1 Data FSVA 2025 &amp; Bobot'!AC398&gt;='2.4 Prioritas Individu'!AJ$9,3,4))))</f>
        <v/>
      </c>
      <c r="S398" s="4" t="str">
        <f>'2.3 Indeks &amp; Cut off Komposit'!U402</f>
        <v>-</v>
      </c>
      <c r="T398" s="1" t="str">
        <f t="shared" si="12"/>
        <v>-</v>
      </c>
      <c r="U398" s="64" t="str">
        <f t="shared" si="13"/>
        <v>-</v>
      </c>
    </row>
    <row r="399" spans="1:21" x14ac:dyDescent="0.3">
      <c r="A399" s="1" t="str">
        <f>IF('2.1 Data FSVA 2025 &amp; Bobot'!A399="","",'2.1 Data FSVA 2025 &amp; Bobot'!A399)</f>
        <v/>
      </c>
      <c r="B399" s="2" t="str">
        <f>IF('2.1 Data FSVA 2025 &amp; Bobot'!B399="","",'2.1 Data FSVA 2025 &amp; Bobot'!B399)</f>
        <v/>
      </c>
      <c r="C399" s="1" t="str">
        <f>IF('2.1 Data FSVA 2025 &amp; Bobot'!C399="","",'2.1 Data FSVA 2025 &amp; Bobot'!C399)</f>
        <v/>
      </c>
      <c r="D399" s="1" t="str">
        <f>IF('2.1 Data FSVA 2025 &amp; Bobot'!D399="","",'2.1 Data FSVA 2025 &amp; Bobot'!D399)</f>
        <v/>
      </c>
      <c r="E399" s="1" t="str">
        <f>IF('2.1 Data FSVA 2025 &amp; Bobot'!E399="","",'2.1 Data FSVA 2025 &amp; Bobot'!E399)</f>
        <v/>
      </c>
      <c r="F399" s="2" t="str">
        <f>IF('2.1 Data FSVA 2025 &amp; Bobot'!F399="","",'2.1 Data FSVA 2025 &amp; Bobot'!F399)</f>
        <v/>
      </c>
      <c r="G399" s="64" t="str">
        <f>IF('2.1 Data FSVA 2025 &amp; Bobot'!G399="","",IF('2.1 Data FSVA 2025 &amp; Bobot'!G399&gt;='2.4 Prioritas Individu'!$Y$7,1,IF('2.1 Data FSVA 2025 &amp; Bobot'!G399&gt;='2.4 Prioritas Individu'!$Y$8,2,IF('2.1 Data FSVA 2025 &amp; Bobot'!G399&gt;='2.4 Prioritas Individu'!$Y$9,3,IF('2.1 Data FSVA 2025 &amp; Bobot'!G399&gt;='2.4 Prioritas Individu'!$Y$10,4,IF('2.1 Data FSVA 2025 &amp; Bobot'!G399&gt;='2.4 Prioritas Individu'!$Y$11,5,6))))))</f>
        <v/>
      </c>
      <c r="H399" s="64" t="str">
        <f>IF('2.1 Data FSVA 2025 &amp; Bobot'!I399="","",IF('2.1 Data FSVA 2025 &amp; Bobot'!I399&lt;'2.4 Prioritas Individu'!$Z$7,1,IF('2.1 Data FSVA 2025 &amp; Bobot'!I399&lt;'2.4 Prioritas Individu'!$Z$8,2,IF('2.1 Data FSVA 2025 &amp; Bobot'!I399&lt;'2.4 Prioritas Individu'!$Z$9,3,IF('2.1 Data FSVA 2025 &amp; Bobot'!I399&lt;'2.4 Prioritas Individu'!$Z$10,4,IF('2.1 Data FSVA 2025 &amp; Bobot'!I399&lt;'2.4 Prioritas Individu'!$Z$11,5,6))))))</f>
        <v/>
      </c>
      <c r="I399" s="64" t="str">
        <f>IF('2.1 Data FSVA 2025 &amp; Bobot'!K399="","",IF('2.1 Data FSVA 2025 &amp; Bobot'!K399&lt;'2.4 Prioritas Individu'!AA$7,1,IF('2.1 Data FSVA 2025 &amp; Bobot'!K399&lt;'2.4 Prioritas Individu'!AA$8,2,IF('2.1 Data FSVA 2025 &amp; Bobot'!K399&lt;'2.4 Prioritas Individu'!AA$9,3,IF('2.1 Data FSVA 2025 &amp; Bobot'!K399&lt;'2.4 Prioritas Individu'!AA$10,4,IF('2.1 Data FSVA 2025 &amp; Bobot'!K399&lt;'2.4 Prioritas Individu'!AA$11,5,6))))))</f>
        <v/>
      </c>
      <c r="J399" s="64" t="str">
        <f>IF('2.1 Data FSVA 2025 &amp; Bobot'!M399="","",IF('2.1 Data FSVA 2025 &amp; Bobot'!M399&lt;'2.4 Prioritas Individu'!AB$7,1,IF('2.1 Data FSVA 2025 &amp; Bobot'!M399&lt;'2.4 Prioritas Individu'!AB$8,2,IF('2.1 Data FSVA 2025 &amp; Bobot'!M399&lt;'2.4 Prioritas Individu'!AB$9,3,IF('2.1 Data FSVA 2025 &amp; Bobot'!M399&lt;'2.4 Prioritas Individu'!AB$10,4,IF('2.1 Data FSVA 2025 &amp; Bobot'!M399&lt;'2.4 Prioritas Individu'!AB$11,5,6))))))</f>
        <v/>
      </c>
      <c r="K399" s="64" t="str">
        <f>IF('2.1 Data FSVA 2025 &amp; Bobot'!O399="","",IF('2.1 Data FSVA 2025 &amp; Bobot'!O399&gt;='2.4 Prioritas Individu'!AC$7,1,IF('2.1 Data FSVA 2025 &amp; Bobot'!O399&gt;='2.4 Prioritas Individu'!AC$8,2,IF('2.1 Data FSVA 2025 &amp; Bobot'!O399&gt;='2.4 Prioritas Individu'!AC$9,3,IF('2.1 Data FSVA 2025 &amp; Bobot'!O399&gt;='2.4 Prioritas Individu'!AC$10,4,IF('2.1 Data FSVA 2025 &amp; Bobot'!O399&gt;='2.4 Prioritas Individu'!AC$11,5,6))))))</f>
        <v/>
      </c>
      <c r="L399" s="64" t="str">
        <f>IF('2.1 Data FSVA 2025 &amp; Bobot'!Q399="","",IF('2.1 Data FSVA 2025 &amp; Bobot'!Q399&gt;='2.4 Prioritas Individu'!AD$7,1,IF('2.1 Data FSVA 2025 &amp; Bobot'!Q399&gt;='2.4 Prioritas Individu'!AD$8,2,IF('2.1 Data FSVA 2025 &amp; Bobot'!Q399&gt;='2.4 Prioritas Individu'!AD$9,3,IF('2.1 Data FSVA 2025 &amp; Bobot'!Q399&gt;='2.4 Prioritas Individu'!AD$10,4,IF('2.1 Data FSVA 2025 &amp; Bobot'!Q399&gt;='2.4 Prioritas Individu'!AD$11,5,6))))))</f>
        <v/>
      </c>
      <c r="M399" s="64" t="str">
        <f>IF('2.1 Data FSVA 2025 &amp; Bobot'!S399="","",IF('2.1 Data FSVA 2025 &amp; Bobot'!S399&gt;='2.4 Prioritas Individu'!AE$7,1,IF('2.1 Data FSVA 2025 &amp; Bobot'!S399&gt;='2.4 Prioritas Individu'!AE$8,2,IF('2.1 Data FSVA 2025 &amp; Bobot'!S399&gt;='2.4 Prioritas Individu'!AE$9,3,IF('2.1 Data FSVA 2025 &amp; Bobot'!S399&gt;='2.4 Prioritas Individu'!AE$10,4,IF('2.1 Data FSVA 2025 &amp; Bobot'!S399&gt;='2.4 Prioritas Individu'!AE$11,5,6))))))</f>
        <v/>
      </c>
      <c r="N399" s="64" t="str">
        <f>IF('2.1 Data FSVA 2025 &amp; Bobot'!U399="","",IF('2.1 Data FSVA 2025 &amp; Bobot'!U399&lt;'2.4 Prioritas Individu'!AF$7,1,IF('2.1 Data FSVA 2025 &amp; Bobot'!U399&lt;'2.4 Prioritas Individu'!AF$8,2,IF('2.1 Data FSVA 2025 &amp; Bobot'!U399&lt;'2.4 Prioritas Individu'!AF$9,3,IF('2.1 Data FSVA 2025 &amp; Bobot'!U399&lt;'2.4 Prioritas Individu'!AF$10,4,IF('2.1 Data FSVA 2025 &amp; Bobot'!U399&lt;'2.4 Prioritas Individu'!AF$11,5,6))))))</f>
        <v/>
      </c>
      <c r="O399" s="64" t="str">
        <f>IF('2.1 Data FSVA 2025 &amp; Bobot'!W399="","",IF('2.1 Data FSVA 2025 &amp; Bobot'!W399&gt;='2.4 Prioritas Individu'!AG$7,1,IF('2.1 Data FSVA 2025 &amp; Bobot'!W399&gt;='2.4 Prioritas Individu'!AG$8,2,IF('2.1 Data FSVA 2025 &amp; Bobot'!W399&gt;='2.4 Prioritas Individu'!AG$9,3,IF('2.1 Data FSVA 2025 &amp; Bobot'!W399&gt;='2.4 Prioritas Individu'!AG$10,4,IF('2.1 Data FSVA 2025 &amp; Bobot'!W399&gt;='2.4 Prioritas Individu'!AG$11,5,6))))))</f>
        <v/>
      </c>
      <c r="P399" s="64" t="str">
        <f>IF('2.1 Data FSVA 2025 &amp; Bobot'!Y399="","",IF('2.1 Data FSVA 2025 &amp; Bobot'!Y399&lt;'2.4 Prioritas Individu'!AH$7,1,IF('2.1 Data FSVA 2025 &amp; Bobot'!Y399&lt;'2.4 Prioritas Individu'!AH$8,2,IF('2.1 Data FSVA 2025 &amp; Bobot'!Y399&lt;'2.4 Prioritas Individu'!AH$9,3,IF('2.1 Data FSVA 2025 &amp; Bobot'!Y399&lt;'2.4 Prioritas Individu'!AH$10,4,IF('2.1 Data FSVA 2025 &amp; Bobot'!Y399&lt;'2.4 Prioritas Individu'!AH$11,5,6))))))</f>
        <v/>
      </c>
      <c r="Q399" s="64" t="str">
        <f>IF('2.1 Data FSVA 2025 &amp; Bobot'!AA399="","",IF('2.1 Data FSVA 2025 &amp; Bobot'!AA399&lt;'2.4 Prioritas Individu'!AI$7,1,IF('2.1 Data FSVA 2025 &amp; Bobot'!AA399&lt;'2.4 Prioritas Individu'!AI$8,2,IF('2.1 Data FSVA 2025 &amp; Bobot'!AA399&lt;'2.4 Prioritas Individu'!AI$9,3,IF('2.1 Data FSVA 2025 &amp; Bobot'!AA399&lt;'2.4 Prioritas Individu'!AI$10,4,IF('2.1 Data FSVA 2025 &amp; Bobot'!AA399&lt;'2.4 Prioritas Individu'!AI$11,5,6))))))</f>
        <v/>
      </c>
      <c r="R399" s="64" t="str">
        <f>IF('2.1 Data FSVA 2025 &amp; Bobot'!AC399="","",IF('2.1 Data FSVA 2025 &amp; Bobot'!AC399&gt;='2.4 Prioritas Individu'!AJ$7,1,IF('2.1 Data FSVA 2025 &amp; Bobot'!AC399&gt;='2.4 Prioritas Individu'!AJ$8,2,IF('2.1 Data FSVA 2025 &amp; Bobot'!AC399&gt;='2.4 Prioritas Individu'!AJ$9,3,4))))</f>
        <v/>
      </c>
      <c r="S399" s="4" t="str">
        <f>'2.3 Indeks &amp; Cut off Komposit'!U403</f>
        <v>-</v>
      </c>
      <c r="T399" s="1" t="str">
        <f t="shared" si="12"/>
        <v>-</v>
      </c>
      <c r="U399" s="64" t="str">
        <f t="shared" si="13"/>
        <v>-</v>
      </c>
    </row>
    <row r="400" spans="1:21" x14ac:dyDescent="0.3">
      <c r="A400" s="1" t="str">
        <f>IF('2.1 Data FSVA 2025 &amp; Bobot'!A400="","",'2.1 Data FSVA 2025 &amp; Bobot'!A400)</f>
        <v/>
      </c>
      <c r="B400" s="2" t="str">
        <f>IF('2.1 Data FSVA 2025 &amp; Bobot'!B400="","",'2.1 Data FSVA 2025 &amp; Bobot'!B400)</f>
        <v/>
      </c>
      <c r="C400" s="1" t="str">
        <f>IF('2.1 Data FSVA 2025 &amp; Bobot'!C400="","",'2.1 Data FSVA 2025 &amp; Bobot'!C400)</f>
        <v/>
      </c>
      <c r="D400" s="1" t="str">
        <f>IF('2.1 Data FSVA 2025 &amp; Bobot'!D400="","",'2.1 Data FSVA 2025 &amp; Bobot'!D400)</f>
        <v/>
      </c>
      <c r="E400" s="1" t="str">
        <f>IF('2.1 Data FSVA 2025 &amp; Bobot'!E400="","",'2.1 Data FSVA 2025 &amp; Bobot'!E400)</f>
        <v/>
      </c>
      <c r="F400" s="2" t="str">
        <f>IF('2.1 Data FSVA 2025 &amp; Bobot'!F400="","",'2.1 Data FSVA 2025 &amp; Bobot'!F400)</f>
        <v/>
      </c>
      <c r="G400" s="64" t="str">
        <f>IF('2.1 Data FSVA 2025 &amp; Bobot'!G400="","",IF('2.1 Data FSVA 2025 &amp; Bobot'!G400&gt;='2.4 Prioritas Individu'!$Y$7,1,IF('2.1 Data FSVA 2025 &amp; Bobot'!G400&gt;='2.4 Prioritas Individu'!$Y$8,2,IF('2.1 Data FSVA 2025 &amp; Bobot'!G400&gt;='2.4 Prioritas Individu'!$Y$9,3,IF('2.1 Data FSVA 2025 &amp; Bobot'!G400&gt;='2.4 Prioritas Individu'!$Y$10,4,IF('2.1 Data FSVA 2025 &amp; Bobot'!G400&gt;='2.4 Prioritas Individu'!$Y$11,5,6))))))</f>
        <v/>
      </c>
      <c r="H400" s="64" t="str">
        <f>IF('2.1 Data FSVA 2025 &amp; Bobot'!I400="","",IF('2.1 Data FSVA 2025 &amp; Bobot'!I400&lt;'2.4 Prioritas Individu'!$Z$7,1,IF('2.1 Data FSVA 2025 &amp; Bobot'!I400&lt;'2.4 Prioritas Individu'!$Z$8,2,IF('2.1 Data FSVA 2025 &amp; Bobot'!I400&lt;'2.4 Prioritas Individu'!$Z$9,3,IF('2.1 Data FSVA 2025 &amp; Bobot'!I400&lt;'2.4 Prioritas Individu'!$Z$10,4,IF('2.1 Data FSVA 2025 &amp; Bobot'!I400&lt;'2.4 Prioritas Individu'!$Z$11,5,6))))))</f>
        <v/>
      </c>
      <c r="I400" s="64" t="str">
        <f>IF('2.1 Data FSVA 2025 &amp; Bobot'!K400="","",IF('2.1 Data FSVA 2025 &amp; Bobot'!K400&lt;'2.4 Prioritas Individu'!AA$7,1,IF('2.1 Data FSVA 2025 &amp; Bobot'!K400&lt;'2.4 Prioritas Individu'!AA$8,2,IF('2.1 Data FSVA 2025 &amp; Bobot'!K400&lt;'2.4 Prioritas Individu'!AA$9,3,IF('2.1 Data FSVA 2025 &amp; Bobot'!K400&lt;'2.4 Prioritas Individu'!AA$10,4,IF('2.1 Data FSVA 2025 &amp; Bobot'!K400&lt;'2.4 Prioritas Individu'!AA$11,5,6))))))</f>
        <v/>
      </c>
      <c r="J400" s="64" t="str">
        <f>IF('2.1 Data FSVA 2025 &amp; Bobot'!M400="","",IF('2.1 Data FSVA 2025 &amp; Bobot'!M400&lt;'2.4 Prioritas Individu'!AB$7,1,IF('2.1 Data FSVA 2025 &amp; Bobot'!M400&lt;'2.4 Prioritas Individu'!AB$8,2,IF('2.1 Data FSVA 2025 &amp; Bobot'!M400&lt;'2.4 Prioritas Individu'!AB$9,3,IF('2.1 Data FSVA 2025 &amp; Bobot'!M400&lt;'2.4 Prioritas Individu'!AB$10,4,IF('2.1 Data FSVA 2025 &amp; Bobot'!M400&lt;'2.4 Prioritas Individu'!AB$11,5,6))))))</f>
        <v/>
      </c>
      <c r="K400" s="64" t="str">
        <f>IF('2.1 Data FSVA 2025 &amp; Bobot'!O400="","",IF('2.1 Data FSVA 2025 &amp; Bobot'!O400&gt;='2.4 Prioritas Individu'!AC$7,1,IF('2.1 Data FSVA 2025 &amp; Bobot'!O400&gt;='2.4 Prioritas Individu'!AC$8,2,IF('2.1 Data FSVA 2025 &amp; Bobot'!O400&gt;='2.4 Prioritas Individu'!AC$9,3,IF('2.1 Data FSVA 2025 &amp; Bobot'!O400&gt;='2.4 Prioritas Individu'!AC$10,4,IF('2.1 Data FSVA 2025 &amp; Bobot'!O400&gt;='2.4 Prioritas Individu'!AC$11,5,6))))))</f>
        <v/>
      </c>
      <c r="L400" s="64" t="str">
        <f>IF('2.1 Data FSVA 2025 &amp; Bobot'!Q400="","",IF('2.1 Data FSVA 2025 &amp; Bobot'!Q400&gt;='2.4 Prioritas Individu'!AD$7,1,IF('2.1 Data FSVA 2025 &amp; Bobot'!Q400&gt;='2.4 Prioritas Individu'!AD$8,2,IF('2.1 Data FSVA 2025 &amp; Bobot'!Q400&gt;='2.4 Prioritas Individu'!AD$9,3,IF('2.1 Data FSVA 2025 &amp; Bobot'!Q400&gt;='2.4 Prioritas Individu'!AD$10,4,IF('2.1 Data FSVA 2025 &amp; Bobot'!Q400&gt;='2.4 Prioritas Individu'!AD$11,5,6))))))</f>
        <v/>
      </c>
      <c r="M400" s="64" t="str">
        <f>IF('2.1 Data FSVA 2025 &amp; Bobot'!S400="","",IF('2.1 Data FSVA 2025 &amp; Bobot'!S400&gt;='2.4 Prioritas Individu'!AE$7,1,IF('2.1 Data FSVA 2025 &amp; Bobot'!S400&gt;='2.4 Prioritas Individu'!AE$8,2,IF('2.1 Data FSVA 2025 &amp; Bobot'!S400&gt;='2.4 Prioritas Individu'!AE$9,3,IF('2.1 Data FSVA 2025 &amp; Bobot'!S400&gt;='2.4 Prioritas Individu'!AE$10,4,IF('2.1 Data FSVA 2025 &amp; Bobot'!S400&gt;='2.4 Prioritas Individu'!AE$11,5,6))))))</f>
        <v/>
      </c>
      <c r="N400" s="64" t="str">
        <f>IF('2.1 Data FSVA 2025 &amp; Bobot'!U400="","",IF('2.1 Data FSVA 2025 &amp; Bobot'!U400&lt;'2.4 Prioritas Individu'!AF$7,1,IF('2.1 Data FSVA 2025 &amp; Bobot'!U400&lt;'2.4 Prioritas Individu'!AF$8,2,IF('2.1 Data FSVA 2025 &amp; Bobot'!U400&lt;'2.4 Prioritas Individu'!AF$9,3,IF('2.1 Data FSVA 2025 &amp; Bobot'!U400&lt;'2.4 Prioritas Individu'!AF$10,4,IF('2.1 Data FSVA 2025 &amp; Bobot'!U400&lt;'2.4 Prioritas Individu'!AF$11,5,6))))))</f>
        <v/>
      </c>
      <c r="O400" s="64" t="str">
        <f>IF('2.1 Data FSVA 2025 &amp; Bobot'!W400="","",IF('2.1 Data FSVA 2025 &amp; Bobot'!W400&gt;='2.4 Prioritas Individu'!AG$7,1,IF('2.1 Data FSVA 2025 &amp; Bobot'!W400&gt;='2.4 Prioritas Individu'!AG$8,2,IF('2.1 Data FSVA 2025 &amp; Bobot'!W400&gt;='2.4 Prioritas Individu'!AG$9,3,IF('2.1 Data FSVA 2025 &amp; Bobot'!W400&gt;='2.4 Prioritas Individu'!AG$10,4,IF('2.1 Data FSVA 2025 &amp; Bobot'!W400&gt;='2.4 Prioritas Individu'!AG$11,5,6))))))</f>
        <v/>
      </c>
      <c r="P400" s="64" t="str">
        <f>IF('2.1 Data FSVA 2025 &amp; Bobot'!Y400="","",IF('2.1 Data FSVA 2025 &amp; Bobot'!Y400&lt;'2.4 Prioritas Individu'!AH$7,1,IF('2.1 Data FSVA 2025 &amp; Bobot'!Y400&lt;'2.4 Prioritas Individu'!AH$8,2,IF('2.1 Data FSVA 2025 &amp; Bobot'!Y400&lt;'2.4 Prioritas Individu'!AH$9,3,IF('2.1 Data FSVA 2025 &amp; Bobot'!Y400&lt;'2.4 Prioritas Individu'!AH$10,4,IF('2.1 Data FSVA 2025 &amp; Bobot'!Y400&lt;'2.4 Prioritas Individu'!AH$11,5,6))))))</f>
        <v/>
      </c>
      <c r="Q400" s="64" t="str">
        <f>IF('2.1 Data FSVA 2025 &amp; Bobot'!AA400="","",IF('2.1 Data FSVA 2025 &amp; Bobot'!AA400&lt;'2.4 Prioritas Individu'!AI$7,1,IF('2.1 Data FSVA 2025 &amp; Bobot'!AA400&lt;'2.4 Prioritas Individu'!AI$8,2,IF('2.1 Data FSVA 2025 &amp; Bobot'!AA400&lt;'2.4 Prioritas Individu'!AI$9,3,IF('2.1 Data FSVA 2025 &amp; Bobot'!AA400&lt;'2.4 Prioritas Individu'!AI$10,4,IF('2.1 Data FSVA 2025 &amp; Bobot'!AA400&lt;'2.4 Prioritas Individu'!AI$11,5,6))))))</f>
        <v/>
      </c>
      <c r="R400" s="64" t="str">
        <f>IF('2.1 Data FSVA 2025 &amp; Bobot'!AC400="","",IF('2.1 Data FSVA 2025 &amp; Bobot'!AC400&gt;='2.4 Prioritas Individu'!AJ$7,1,IF('2.1 Data FSVA 2025 &amp; Bobot'!AC400&gt;='2.4 Prioritas Individu'!AJ$8,2,IF('2.1 Data FSVA 2025 &amp; Bobot'!AC400&gt;='2.4 Prioritas Individu'!AJ$9,3,4))))</f>
        <v/>
      </c>
      <c r="S400" s="4" t="str">
        <f>'2.3 Indeks &amp; Cut off Komposit'!U404</f>
        <v>-</v>
      </c>
      <c r="T400" s="1" t="str">
        <f t="shared" si="12"/>
        <v>-</v>
      </c>
      <c r="U400" s="64" t="str">
        <f t="shared" si="13"/>
        <v>-</v>
      </c>
    </row>
    <row r="401" spans="1:21" x14ac:dyDescent="0.3">
      <c r="A401" s="1" t="str">
        <f>IF('2.1 Data FSVA 2025 &amp; Bobot'!A401="","",'2.1 Data FSVA 2025 &amp; Bobot'!A401)</f>
        <v/>
      </c>
      <c r="B401" s="2" t="str">
        <f>IF('2.1 Data FSVA 2025 &amp; Bobot'!B401="","",'2.1 Data FSVA 2025 &amp; Bobot'!B401)</f>
        <v/>
      </c>
      <c r="C401" s="1" t="str">
        <f>IF('2.1 Data FSVA 2025 &amp; Bobot'!C401="","",'2.1 Data FSVA 2025 &amp; Bobot'!C401)</f>
        <v/>
      </c>
      <c r="D401" s="1" t="str">
        <f>IF('2.1 Data FSVA 2025 &amp; Bobot'!D401="","",'2.1 Data FSVA 2025 &amp; Bobot'!D401)</f>
        <v/>
      </c>
      <c r="E401" s="1" t="str">
        <f>IF('2.1 Data FSVA 2025 &amp; Bobot'!E401="","",'2.1 Data FSVA 2025 &amp; Bobot'!E401)</f>
        <v/>
      </c>
      <c r="F401" s="2" t="str">
        <f>IF('2.1 Data FSVA 2025 &amp; Bobot'!F401="","",'2.1 Data FSVA 2025 &amp; Bobot'!F401)</f>
        <v/>
      </c>
      <c r="G401" s="64" t="str">
        <f>IF('2.1 Data FSVA 2025 &amp; Bobot'!G401="","",IF('2.1 Data FSVA 2025 &amp; Bobot'!G401&gt;='2.4 Prioritas Individu'!$Y$7,1,IF('2.1 Data FSVA 2025 &amp; Bobot'!G401&gt;='2.4 Prioritas Individu'!$Y$8,2,IF('2.1 Data FSVA 2025 &amp; Bobot'!G401&gt;='2.4 Prioritas Individu'!$Y$9,3,IF('2.1 Data FSVA 2025 &amp; Bobot'!G401&gt;='2.4 Prioritas Individu'!$Y$10,4,IF('2.1 Data FSVA 2025 &amp; Bobot'!G401&gt;='2.4 Prioritas Individu'!$Y$11,5,6))))))</f>
        <v/>
      </c>
      <c r="H401" s="64" t="str">
        <f>IF('2.1 Data FSVA 2025 &amp; Bobot'!I401="","",IF('2.1 Data FSVA 2025 &amp; Bobot'!I401&lt;'2.4 Prioritas Individu'!$Z$7,1,IF('2.1 Data FSVA 2025 &amp; Bobot'!I401&lt;'2.4 Prioritas Individu'!$Z$8,2,IF('2.1 Data FSVA 2025 &amp; Bobot'!I401&lt;'2.4 Prioritas Individu'!$Z$9,3,IF('2.1 Data FSVA 2025 &amp; Bobot'!I401&lt;'2.4 Prioritas Individu'!$Z$10,4,IF('2.1 Data FSVA 2025 &amp; Bobot'!I401&lt;'2.4 Prioritas Individu'!$Z$11,5,6))))))</f>
        <v/>
      </c>
      <c r="I401" s="64" t="str">
        <f>IF('2.1 Data FSVA 2025 &amp; Bobot'!K401="","",IF('2.1 Data FSVA 2025 &amp; Bobot'!K401&lt;'2.4 Prioritas Individu'!AA$7,1,IF('2.1 Data FSVA 2025 &amp; Bobot'!K401&lt;'2.4 Prioritas Individu'!AA$8,2,IF('2.1 Data FSVA 2025 &amp; Bobot'!K401&lt;'2.4 Prioritas Individu'!AA$9,3,IF('2.1 Data FSVA 2025 &amp; Bobot'!K401&lt;'2.4 Prioritas Individu'!AA$10,4,IF('2.1 Data FSVA 2025 &amp; Bobot'!K401&lt;'2.4 Prioritas Individu'!AA$11,5,6))))))</f>
        <v/>
      </c>
      <c r="J401" s="64" t="str">
        <f>IF('2.1 Data FSVA 2025 &amp; Bobot'!M401="","",IF('2.1 Data FSVA 2025 &amp; Bobot'!M401&lt;'2.4 Prioritas Individu'!AB$7,1,IF('2.1 Data FSVA 2025 &amp; Bobot'!M401&lt;'2.4 Prioritas Individu'!AB$8,2,IF('2.1 Data FSVA 2025 &amp; Bobot'!M401&lt;'2.4 Prioritas Individu'!AB$9,3,IF('2.1 Data FSVA 2025 &amp; Bobot'!M401&lt;'2.4 Prioritas Individu'!AB$10,4,IF('2.1 Data FSVA 2025 &amp; Bobot'!M401&lt;'2.4 Prioritas Individu'!AB$11,5,6))))))</f>
        <v/>
      </c>
      <c r="K401" s="64" t="str">
        <f>IF('2.1 Data FSVA 2025 &amp; Bobot'!O401="","",IF('2.1 Data FSVA 2025 &amp; Bobot'!O401&gt;='2.4 Prioritas Individu'!AC$7,1,IF('2.1 Data FSVA 2025 &amp; Bobot'!O401&gt;='2.4 Prioritas Individu'!AC$8,2,IF('2.1 Data FSVA 2025 &amp; Bobot'!O401&gt;='2.4 Prioritas Individu'!AC$9,3,IF('2.1 Data FSVA 2025 &amp; Bobot'!O401&gt;='2.4 Prioritas Individu'!AC$10,4,IF('2.1 Data FSVA 2025 &amp; Bobot'!O401&gt;='2.4 Prioritas Individu'!AC$11,5,6))))))</f>
        <v/>
      </c>
      <c r="L401" s="64" t="str">
        <f>IF('2.1 Data FSVA 2025 &amp; Bobot'!Q401="","",IF('2.1 Data FSVA 2025 &amp; Bobot'!Q401&gt;='2.4 Prioritas Individu'!AD$7,1,IF('2.1 Data FSVA 2025 &amp; Bobot'!Q401&gt;='2.4 Prioritas Individu'!AD$8,2,IF('2.1 Data FSVA 2025 &amp; Bobot'!Q401&gt;='2.4 Prioritas Individu'!AD$9,3,IF('2.1 Data FSVA 2025 &amp; Bobot'!Q401&gt;='2.4 Prioritas Individu'!AD$10,4,IF('2.1 Data FSVA 2025 &amp; Bobot'!Q401&gt;='2.4 Prioritas Individu'!AD$11,5,6))))))</f>
        <v/>
      </c>
      <c r="M401" s="64" t="str">
        <f>IF('2.1 Data FSVA 2025 &amp; Bobot'!S401="","",IF('2.1 Data FSVA 2025 &amp; Bobot'!S401&gt;='2.4 Prioritas Individu'!AE$7,1,IF('2.1 Data FSVA 2025 &amp; Bobot'!S401&gt;='2.4 Prioritas Individu'!AE$8,2,IF('2.1 Data FSVA 2025 &amp; Bobot'!S401&gt;='2.4 Prioritas Individu'!AE$9,3,IF('2.1 Data FSVA 2025 &amp; Bobot'!S401&gt;='2.4 Prioritas Individu'!AE$10,4,IF('2.1 Data FSVA 2025 &amp; Bobot'!S401&gt;='2.4 Prioritas Individu'!AE$11,5,6))))))</f>
        <v/>
      </c>
      <c r="N401" s="64" t="str">
        <f>IF('2.1 Data FSVA 2025 &amp; Bobot'!U401="","",IF('2.1 Data FSVA 2025 &amp; Bobot'!U401&lt;'2.4 Prioritas Individu'!AF$7,1,IF('2.1 Data FSVA 2025 &amp; Bobot'!U401&lt;'2.4 Prioritas Individu'!AF$8,2,IF('2.1 Data FSVA 2025 &amp; Bobot'!U401&lt;'2.4 Prioritas Individu'!AF$9,3,IF('2.1 Data FSVA 2025 &amp; Bobot'!U401&lt;'2.4 Prioritas Individu'!AF$10,4,IF('2.1 Data FSVA 2025 &amp; Bobot'!U401&lt;'2.4 Prioritas Individu'!AF$11,5,6))))))</f>
        <v/>
      </c>
      <c r="O401" s="64" t="str">
        <f>IF('2.1 Data FSVA 2025 &amp; Bobot'!W401="","",IF('2.1 Data FSVA 2025 &amp; Bobot'!W401&gt;='2.4 Prioritas Individu'!AG$7,1,IF('2.1 Data FSVA 2025 &amp; Bobot'!W401&gt;='2.4 Prioritas Individu'!AG$8,2,IF('2.1 Data FSVA 2025 &amp; Bobot'!W401&gt;='2.4 Prioritas Individu'!AG$9,3,IF('2.1 Data FSVA 2025 &amp; Bobot'!W401&gt;='2.4 Prioritas Individu'!AG$10,4,IF('2.1 Data FSVA 2025 &amp; Bobot'!W401&gt;='2.4 Prioritas Individu'!AG$11,5,6))))))</f>
        <v/>
      </c>
      <c r="P401" s="64" t="str">
        <f>IF('2.1 Data FSVA 2025 &amp; Bobot'!Y401="","",IF('2.1 Data FSVA 2025 &amp; Bobot'!Y401&lt;'2.4 Prioritas Individu'!AH$7,1,IF('2.1 Data FSVA 2025 &amp; Bobot'!Y401&lt;'2.4 Prioritas Individu'!AH$8,2,IF('2.1 Data FSVA 2025 &amp; Bobot'!Y401&lt;'2.4 Prioritas Individu'!AH$9,3,IF('2.1 Data FSVA 2025 &amp; Bobot'!Y401&lt;'2.4 Prioritas Individu'!AH$10,4,IF('2.1 Data FSVA 2025 &amp; Bobot'!Y401&lt;'2.4 Prioritas Individu'!AH$11,5,6))))))</f>
        <v/>
      </c>
      <c r="Q401" s="64" t="str">
        <f>IF('2.1 Data FSVA 2025 &amp; Bobot'!AA401="","",IF('2.1 Data FSVA 2025 &amp; Bobot'!AA401&lt;'2.4 Prioritas Individu'!AI$7,1,IF('2.1 Data FSVA 2025 &amp; Bobot'!AA401&lt;'2.4 Prioritas Individu'!AI$8,2,IF('2.1 Data FSVA 2025 &amp; Bobot'!AA401&lt;'2.4 Prioritas Individu'!AI$9,3,IF('2.1 Data FSVA 2025 &amp; Bobot'!AA401&lt;'2.4 Prioritas Individu'!AI$10,4,IF('2.1 Data FSVA 2025 &amp; Bobot'!AA401&lt;'2.4 Prioritas Individu'!AI$11,5,6))))))</f>
        <v/>
      </c>
      <c r="R401" s="64" t="str">
        <f>IF('2.1 Data FSVA 2025 &amp; Bobot'!AC401="","",IF('2.1 Data FSVA 2025 &amp; Bobot'!AC401&gt;='2.4 Prioritas Individu'!AJ$7,1,IF('2.1 Data FSVA 2025 &amp; Bobot'!AC401&gt;='2.4 Prioritas Individu'!AJ$8,2,IF('2.1 Data FSVA 2025 &amp; Bobot'!AC401&gt;='2.4 Prioritas Individu'!AJ$9,3,4))))</f>
        <v/>
      </c>
      <c r="S401" s="4" t="str">
        <f>'2.3 Indeks &amp; Cut off Komposit'!U405</f>
        <v>-</v>
      </c>
      <c r="T401" s="1" t="str">
        <f t="shared" si="12"/>
        <v>-</v>
      </c>
      <c r="U401" s="64" t="str">
        <f t="shared" si="13"/>
        <v>-</v>
      </c>
    </row>
    <row r="402" spans="1:21" x14ac:dyDescent="0.3">
      <c r="A402" s="1" t="str">
        <f>IF('2.1 Data FSVA 2025 &amp; Bobot'!A402="","",'2.1 Data FSVA 2025 &amp; Bobot'!A402)</f>
        <v/>
      </c>
      <c r="B402" s="2" t="str">
        <f>IF('2.1 Data FSVA 2025 &amp; Bobot'!B402="","",'2.1 Data FSVA 2025 &amp; Bobot'!B402)</f>
        <v/>
      </c>
      <c r="C402" s="1" t="str">
        <f>IF('2.1 Data FSVA 2025 &amp; Bobot'!C402="","",'2.1 Data FSVA 2025 &amp; Bobot'!C402)</f>
        <v/>
      </c>
      <c r="D402" s="1" t="str">
        <f>IF('2.1 Data FSVA 2025 &amp; Bobot'!D402="","",'2.1 Data FSVA 2025 &amp; Bobot'!D402)</f>
        <v/>
      </c>
      <c r="E402" s="1" t="str">
        <f>IF('2.1 Data FSVA 2025 &amp; Bobot'!E402="","",'2.1 Data FSVA 2025 &amp; Bobot'!E402)</f>
        <v/>
      </c>
      <c r="F402" s="2" t="str">
        <f>IF('2.1 Data FSVA 2025 &amp; Bobot'!F402="","",'2.1 Data FSVA 2025 &amp; Bobot'!F402)</f>
        <v/>
      </c>
      <c r="G402" s="64" t="str">
        <f>IF('2.1 Data FSVA 2025 &amp; Bobot'!G402="","",IF('2.1 Data FSVA 2025 &amp; Bobot'!G402&gt;='2.4 Prioritas Individu'!$Y$7,1,IF('2.1 Data FSVA 2025 &amp; Bobot'!G402&gt;='2.4 Prioritas Individu'!$Y$8,2,IF('2.1 Data FSVA 2025 &amp; Bobot'!G402&gt;='2.4 Prioritas Individu'!$Y$9,3,IF('2.1 Data FSVA 2025 &amp; Bobot'!G402&gt;='2.4 Prioritas Individu'!$Y$10,4,IF('2.1 Data FSVA 2025 &amp; Bobot'!G402&gt;='2.4 Prioritas Individu'!$Y$11,5,6))))))</f>
        <v/>
      </c>
      <c r="H402" s="64" t="str">
        <f>IF('2.1 Data FSVA 2025 &amp; Bobot'!I402="","",IF('2.1 Data FSVA 2025 &amp; Bobot'!I402&lt;'2.4 Prioritas Individu'!$Z$7,1,IF('2.1 Data FSVA 2025 &amp; Bobot'!I402&lt;'2.4 Prioritas Individu'!$Z$8,2,IF('2.1 Data FSVA 2025 &amp; Bobot'!I402&lt;'2.4 Prioritas Individu'!$Z$9,3,IF('2.1 Data FSVA 2025 &amp; Bobot'!I402&lt;'2.4 Prioritas Individu'!$Z$10,4,IF('2.1 Data FSVA 2025 &amp; Bobot'!I402&lt;'2.4 Prioritas Individu'!$Z$11,5,6))))))</f>
        <v/>
      </c>
      <c r="I402" s="64" t="str">
        <f>IF('2.1 Data FSVA 2025 &amp; Bobot'!K402="","",IF('2.1 Data FSVA 2025 &amp; Bobot'!K402&lt;'2.4 Prioritas Individu'!AA$7,1,IF('2.1 Data FSVA 2025 &amp; Bobot'!K402&lt;'2.4 Prioritas Individu'!AA$8,2,IF('2.1 Data FSVA 2025 &amp; Bobot'!K402&lt;'2.4 Prioritas Individu'!AA$9,3,IF('2.1 Data FSVA 2025 &amp; Bobot'!K402&lt;'2.4 Prioritas Individu'!AA$10,4,IF('2.1 Data FSVA 2025 &amp; Bobot'!K402&lt;'2.4 Prioritas Individu'!AA$11,5,6))))))</f>
        <v/>
      </c>
      <c r="J402" s="64" t="str">
        <f>IF('2.1 Data FSVA 2025 &amp; Bobot'!M402="","",IF('2.1 Data FSVA 2025 &amp; Bobot'!M402&lt;'2.4 Prioritas Individu'!AB$7,1,IF('2.1 Data FSVA 2025 &amp; Bobot'!M402&lt;'2.4 Prioritas Individu'!AB$8,2,IF('2.1 Data FSVA 2025 &amp; Bobot'!M402&lt;'2.4 Prioritas Individu'!AB$9,3,IF('2.1 Data FSVA 2025 &amp; Bobot'!M402&lt;'2.4 Prioritas Individu'!AB$10,4,IF('2.1 Data FSVA 2025 &amp; Bobot'!M402&lt;'2.4 Prioritas Individu'!AB$11,5,6))))))</f>
        <v/>
      </c>
      <c r="K402" s="64" t="str">
        <f>IF('2.1 Data FSVA 2025 &amp; Bobot'!O402="","",IF('2.1 Data FSVA 2025 &amp; Bobot'!O402&gt;='2.4 Prioritas Individu'!AC$7,1,IF('2.1 Data FSVA 2025 &amp; Bobot'!O402&gt;='2.4 Prioritas Individu'!AC$8,2,IF('2.1 Data FSVA 2025 &amp; Bobot'!O402&gt;='2.4 Prioritas Individu'!AC$9,3,IF('2.1 Data FSVA 2025 &amp; Bobot'!O402&gt;='2.4 Prioritas Individu'!AC$10,4,IF('2.1 Data FSVA 2025 &amp; Bobot'!O402&gt;='2.4 Prioritas Individu'!AC$11,5,6))))))</f>
        <v/>
      </c>
      <c r="L402" s="64" t="str">
        <f>IF('2.1 Data FSVA 2025 &amp; Bobot'!Q402="","",IF('2.1 Data FSVA 2025 &amp; Bobot'!Q402&gt;='2.4 Prioritas Individu'!AD$7,1,IF('2.1 Data FSVA 2025 &amp; Bobot'!Q402&gt;='2.4 Prioritas Individu'!AD$8,2,IF('2.1 Data FSVA 2025 &amp; Bobot'!Q402&gt;='2.4 Prioritas Individu'!AD$9,3,IF('2.1 Data FSVA 2025 &amp; Bobot'!Q402&gt;='2.4 Prioritas Individu'!AD$10,4,IF('2.1 Data FSVA 2025 &amp; Bobot'!Q402&gt;='2.4 Prioritas Individu'!AD$11,5,6))))))</f>
        <v/>
      </c>
      <c r="M402" s="64" t="str">
        <f>IF('2.1 Data FSVA 2025 &amp; Bobot'!S402="","",IF('2.1 Data FSVA 2025 &amp; Bobot'!S402&gt;='2.4 Prioritas Individu'!AE$7,1,IF('2.1 Data FSVA 2025 &amp; Bobot'!S402&gt;='2.4 Prioritas Individu'!AE$8,2,IF('2.1 Data FSVA 2025 &amp; Bobot'!S402&gt;='2.4 Prioritas Individu'!AE$9,3,IF('2.1 Data FSVA 2025 &amp; Bobot'!S402&gt;='2.4 Prioritas Individu'!AE$10,4,IF('2.1 Data FSVA 2025 &amp; Bobot'!S402&gt;='2.4 Prioritas Individu'!AE$11,5,6))))))</f>
        <v/>
      </c>
      <c r="N402" s="64" t="str">
        <f>IF('2.1 Data FSVA 2025 &amp; Bobot'!U402="","",IF('2.1 Data FSVA 2025 &amp; Bobot'!U402&lt;'2.4 Prioritas Individu'!AF$7,1,IF('2.1 Data FSVA 2025 &amp; Bobot'!U402&lt;'2.4 Prioritas Individu'!AF$8,2,IF('2.1 Data FSVA 2025 &amp; Bobot'!U402&lt;'2.4 Prioritas Individu'!AF$9,3,IF('2.1 Data FSVA 2025 &amp; Bobot'!U402&lt;'2.4 Prioritas Individu'!AF$10,4,IF('2.1 Data FSVA 2025 &amp; Bobot'!U402&lt;'2.4 Prioritas Individu'!AF$11,5,6))))))</f>
        <v/>
      </c>
      <c r="O402" s="64" t="str">
        <f>IF('2.1 Data FSVA 2025 &amp; Bobot'!W402="","",IF('2.1 Data FSVA 2025 &amp; Bobot'!W402&gt;='2.4 Prioritas Individu'!AG$7,1,IF('2.1 Data FSVA 2025 &amp; Bobot'!W402&gt;='2.4 Prioritas Individu'!AG$8,2,IF('2.1 Data FSVA 2025 &amp; Bobot'!W402&gt;='2.4 Prioritas Individu'!AG$9,3,IF('2.1 Data FSVA 2025 &amp; Bobot'!W402&gt;='2.4 Prioritas Individu'!AG$10,4,IF('2.1 Data FSVA 2025 &amp; Bobot'!W402&gt;='2.4 Prioritas Individu'!AG$11,5,6))))))</f>
        <v/>
      </c>
      <c r="P402" s="64" t="str">
        <f>IF('2.1 Data FSVA 2025 &amp; Bobot'!Y402="","",IF('2.1 Data FSVA 2025 &amp; Bobot'!Y402&lt;'2.4 Prioritas Individu'!AH$7,1,IF('2.1 Data FSVA 2025 &amp; Bobot'!Y402&lt;'2.4 Prioritas Individu'!AH$8,2,IF('2.1 Data FSVA 2025 &amp; Bobot'!Y402&lt;'2.4 Prioritas Individu'!AH$9,3,IF('2.1 Data FSVA 2025 &amp; Bobot'!Y402&lt;'2.4 Prioritas Individu'!AH$10,4,IF('2.1 Data FSVA 2025 &amp; Bobot'!Y402&lt;'2.4 Prioritas Individu'!AH$11,5,6))))))</f>
        <v/>
      </c>
      <c r="Q402" s="64" t="str">
        <f>IF('2.1 Data FSVA 2025 &amp; Bobot'!AA402="","",IF('2.1 Data FSVA 2025 &amp; Bobot'!AA402&lt;'2.4 Prioritas Individu'!AI$7,1,IF('2.1 Data FSVA 2025 &amp; Bobot'!AA402&lt;'2.4 Prioritas Individu'!AI$8,2,IF('2.1 Data FSVA 2025 &amp; Bobot'!AA402&lt;'2.4 Prioritas Individu'!AI$9,3,IF('2.1 Data FSVA 2025 &amp; Bobot'!AA402&lt;'2.4 Prioritas Individu'!AI$10,4,IF('2.1 Data FSVA 2025 &amp; Bobot'!AA402&lt;'2.4 Prioritas Individu'!AI$11,5,6))))))</f>
        <v/>
      </c>
      <c r="R402" s="64" t="str">
        <f>IF('2.1 Data FSVA 2025 &amp; Bobot'!AC402="","",IF('2.1 Data FSVA 2025 &amp; Bobot'!AC402&gt;='2.4 Prioritas Individu'!AJ$7,1,IF('2.1 Data FSVA 2025 &amp; Bobot'!AC402&gt;='2.4 Prioritas Individu'!AJ$8,2,IF('2.1 Data FSVA 2025 &amp; Bobot'!AC402&gt;='2.4 Prioritas Individu'!AJ$9,3,4))))</f>
        <v/>
      </c>
      <c r="S402" s="4" t="str">
        <f>'2.3 Indeks &amp; Cut off Komposit'!U406</f>
        <v>-</v>
      </c>
      <c r="T402" s="1" t="str">
        <f t="shared" si="12"/>
        <v>-</v>
      </c>
      <c r="U402" s="64" t="str">
        <f t="shared" si="13"/>
        <v>-</v>
      </c>
    </row>
    <row r="403" spans="1:21" x14ac:dyDescent="0.3">
      <c r="A403" s="1" t="str">
        <f>IF('2.1 Data FSVA 2025 &amp; Bobot'!A403="","",'2.1 Data FSVA 2025 &amp; Bobot'!A403)</f>
        <v/>
      </c>
      <c r="B403" s="2" t="str">
        <f>IF('2.1 Data FSVA 2025 &amp; Bobot'!B403="","",'2.1 Data FSVA 2025 &amp; Bobot'!B403)</f>
        <v/>
      </c>
      <c r="C403" s="1" t="str">
        <f>IF('2.1 Data FSVA 2025 &amp; Bobot'!C403="","",'2.1 Data FSVA 2025 &amp; Bobot'!C403)</f>
        <v/>
      </c>
      <c r="D403" s="1" t="str">
        <f>IF('2.1 Data FSVA 2025 &amp; Bobot'!D403="","",'2.1 Data FSVA 2025 &amp; Bobot'!D403)</f>
        <v/>
      </c>
      <c r="E403" s="1" t="str">
        <f>IF('2.1 Data FSVA 2025 &amp; Bobot'!E403="","",'2.1 Data FSVA 2025 &amp; Bobot'!E403)</f>
        <v/>
      </c>
      <c r="F403" s="2" t="str">
        <f>IF('2.1 Data FSVA 2025 &amp; Bobot'!F403="","",'2.1 Data FSVA 2025 &amp; Bobot'!F403)</f>
        <v/>
      </c>
      <c r="G403" s="64" t="str">
        <f>IF('2.1 Data FSVA 2025 &amp; Bobot'!G403="","",IF('2.1 Data FSVA 2025 &amp; Bobot'!G403&gt;='2.4 Prioritas Individu'!$Y$7,1,IF('2.1 Data FSVA 2025 &amp; Bobot'!G403&gt;='2.4 Prioritas Individu'!$Y$8,2,IF('2.1 Data FSVA 2025 &amp; Bobot'!G403&gt;='2.4 Prioritas Individu'!$Y$9,3,IF('2.1 Data FSVA 2025 &amp; Bobot'!G403&gt;='2.4 Prioritas Individu'!$Y$10,4,IF('2.1 Data FSVA 2025 &amp; Bobot'!G403&gt;='2.4 Prioritas Individu'!$Y$11,5,6))))))</f>
        <v/>
      </c>
      <c r="H403" s="64" t="str">
        <f>IF('2.1 Data FSVA 2025 &amp; Bobot'!I403="","",IF('2.1 Data FSVA 2025 &amp; Bobot'!I403&lt;'2.4 Prioritas Individu'!$Z$7,1,IF('2.1 Data FSVA 2025 &amp; Bobot'!I403&lt;'2.4 Prioritas Individu'!$Z$8,2,IF('2.1 Data FSVA 2025 &amp; Bobot'!I403&lt;'2.4 Prioritas Individu'!$Z$9,3,IF('2.1 Data FSVA 2025 &amp; Bobot'!I403&lt;'2.4 Prioritas Individu'!$Z$10,4,IF('2.1 Data FSVA 2025 &amp; Bobot'!I403&lt;'2.4 Prioritas Individu'!$Z$11,5,6))))))</f>
        <v/>
      </c>
      <c r="I403" s="64" t="str">
        <f>IF('2.1 Data FSVA 2025 &amp; Bobot'!K403="","",IF('2.1 Data FSVA 2025 &amp; Bobot'!K403&lt;'2.4 Prioritas Individu'!AA$7,1,IF('2.1 Data FSVA 2025 &amp; Bobot'!K403&lt;'2.4 Prioritas Individu'!AA$8,2,IF('2.1 Data FSVA 2025 &amp; Bobot'!K403&lt;'2.4 Prioritas Individu'!AA$9,3,IF('2.1 Data FSVA 2025 &amp; Bobot'!K403&lt;'2.4 Prioritas Individu'!AA$10,4,IF('2.1 Data FSVA 2025 &amp; Bobot'!K403&lt;'2.4 Prioritas Individu'!AA$11,5,6))))))</f>
        <v/>
      </c>
      <c r="J403" s="64" t="str">
        <f>IF('2.1 Data FSVA 2025 &amp; Bobot'!M403="","",IF('2.1 Data FSVA 2025 &amp; Bobot'!M403&lt;'2.4 Prioritas Individu'!AB$7,1,IF('2.1 Data FSVA 2025 &amp; Bobot'!M403&lt;'2.4 Prioritas Individu'!AB$8,2,IF('2.1 Data FSVA 2025 &amp; Bobot'!M403&lt;'2.4 Prioritas Individu'!AB$9,3,IF('2.1 Data FSVA 2025 &amp; Bobot'!M403&lt;'2.4 Prioritas Individu'!AB$10,4,IF('2.1 Data FSVA 2025 &amp; Bobot'!M403&lt;'2.4 Prioritas Individu'!AB$11,5,6))))))</f>
        <v/>
      </c>
      <c r="K403" s="64" t="str">
        <f>IF('2.1 Data FSVA 2025 &amp; Bobot'!O403="","",IF('2.1 Data FSVA 2025 &amp; Bobot'!O403&gt;='2.4 Prioritas Individu'!AC$7,1,IF('2.1 Data FSVA 2025 &amp; Bobot'!O403&gt;='2.4 Prioritas Individu'!AC$8,2,IF('2.1 Data FSVA 2025 &amp; Bobot'!O403&gt;='2.4 Prioritas Individu'!AC$9,3,IF('2.1 Data FSVA 2025 &amp; Bobot'!O403&gt;='2.4 Prioritas Individu'!AC$10,4,IF('2.1 Data FSVA 2025 &amp; Bobot'!O403&gt;='2.4 Prioritas Individu'!AC$11,5,6))))))</f>
        <v/>
      </c>
      <c r="L403" s="64" t="str">
        <f>IF('2.1 Data FSVA 2025 &amp; Bobot'!Q403="","",IF('2.1 Data FSVA 2025 &amp; Bobot'!Q403&gt;='2.4 Prioritas Individu'!AD$7,1,IF('2.1 Data FSVA 2025 &amp; Bobot'!Q403&gt;='2.4 Prioritas Individu'!AD$8,2,IF('2.1 Data FSVA 2025 &amp; Bobot'!Q403&gt;='2.4 Prioritas Individu'!AD$9,3,IF('2.1 Data FSVA 2025 &amp; Bobot'!Q403&gt;='2.4 Prioritas Individu'!AD$10,4,IF('2.1 Data FSVA 2025 &amp; Bobot'!Q403&gt;='2.4 Prioritas Individu'!AD$11,5,6))))))</f>
        <v/>
      </c>
      <c r="M403" s="64" t="str">
        <f>IF('2.1 Data FSVA 2025 &amp; Bobot'!S403="","",IF('2.1 Data FSVA 2025 &amp; Bobot'!S403&gt;='2.4 Prioritas Individu'!AE$7,1,IF('2.1 Data FSVA 2025 &amp; Bobot'!S403&gt;='2.4 Prioritas Individu'!AE$8,2,IF('2.1 Data FSVA 2025 &amp; Bobot'!S403&gt;='2.4 Prioritas Individu'!AE$9,3,IF('2.1 Data FSVA 2025 &amp; Bobot'!S403&gt;='2.4 Prioritas Individu'!AE$10,4,IF('2.1 Data FSVA 2025 &amp; Bobot'!S403&gt;='2.4 Prioritas Individu'!AE$11,5,6))))))</f>
        <v/>
      </c>
      <c r="N403" s="64" t="str">
        <f>IF('2.1 Data FSVA 2025 &amp; Bobot'!U403="","",IF('2.1 Data FSVA 2025 &amp; Bobot'!U403&lt;'2.4 Prioritas Individu'!AF$7,1,IF('2.1 Data FSVA 2025 &amp; Bobot'!U403&lt;'2.4 Prioritas Individu'!AF$8,2,IF('2.1 Data FSVA 2025 &amp; Bobot'!U403&lt;'2.4 Prioritas Individu'!AF$9,3,IF('2.1 Data FSVA 2025 &amp; Bobot'!U403&lt;'2.4 Prioritas Individu'!AF$10,4,IF('2.1 Data FSVA 2025 &amp; Bobot'!U403&lt;'2.4 Prioritas Individu'!AF$11,5,6))))))</f>
        <v/>
      </c>
      <c r="O403" s="64" t="str">
        <f>IF('2.1 Data FSVA 2025 &amp; Bobot'!W403="","",IF('2.1 Data FSVA 2025 &amp; Bobot'!W403&gt;='2.4 Prioritas Individu'!AG$7,1,IF('2.1 Data FSVA 2025 &amp; Bobot'!W403&gt;='2.4 Prioritas Individu'!AG$8,2,IF('2.1 Data FSVA 2025 &amp; Bobot'!W403&gt;='2.4 Prioritas Individu'!AG$9,3,IF('2.1 Data FSVA 2025 &amp; Bobot'!W403&gt;='2.4 Prioritas Individu'!AG$10,4,IF('2.1 Data FSVA 2025 &amp; Bobot'!W403&gt;='2.4 Prioritas Individu'!AG$11,5,6))))))</f>
        <v/>
      </c>
      <c r="P403" s="64" t="str">
        <f>IF('2.1 Data FSVA 2025 &amp; Bobot'!Y403="","",IF('2.1 Data FSVA 2025 &amp; Bobot'!Y403&lt;'2.4 Prioritas Individu'!AH$7,1,IF('2.1 Data FSVA 2025 &amp; Bobot'!Y403&lt;'2.4 Prioritas Individu'!AH$8,2,IF('2.1 Data FSVA 2025 &amp; Bobot'!Y403&lt;'2.4 Prioritas Individu'!AH$9,3,IF('2.1 Data FSVA 2025 &amp; Bobot'!Y403&lt;'2.4 Prioritas Individu'!AH$10,4,IF('2.1 Data FSVA 2025 &amp; Bobot'!Y403&lt;'2.4 Prioritas Individu'!AH$11,5,6))))))</f>
        <v/>
      </c>
      <c r="Q403" s="64" t="str">
        <f>IF('2.1 Data FSVA 2025 &amp; Bobot'!AA403="","",IF('2.1 Data FSVA 2025 &amp; Bobot'!AA403&lt;'2.4 Prioritas Individu'!AI$7,1,IF('2.1 Data FSVA 2025 &amp; Bobot'!AA403&lt;'2.4 Prioritas Individu'!AI$8,2,IF('2.1 Data FSVA 2025 &amp; Bobot'!AA403&lt;'2.4 Prioritas Individu'!AI$9,3,IF('2.1 Data FSVA 2025 &amp; Bobot'!AA403&lt;'2.4 Prioritas Individu'!AI$10,4,IF('2.1 Data FSVA 2025 &amp; Bobot'!AA403&lt;'2.4 Prioritas Individu'!AI$11,5,6))))))</f>
        <v/>
      </c>
      <c r="R403" s="64" t="str">
        <f>IF('2.1 Data FSVA 2025 &amp; Bobot'!AC403="","",IF('2.1 Data FSVA 2025 &amp; Bobot'!AC403&gt;='2.4 Prioritas Individu'!AJ$7,1,IF('2.1 Data FSVA 2025 &amp; Bobot'!AC403&gt;='2.4 Prioritas Individu'!AJ$8,2,IF('2.1 Data FSVA 2025 &amp; Bobot'!AC403&gt;='2.4 Prioritas Individu'!AJ$9,3,4))))</f>
        <v/>
      </c>
      <c r="S403" s="4" t="str">
        <f>'2.3 Indeks &amp; Cut off Komposit'!U407</f>
        <v>-</v>
      </c>
      <c r="T403" s="1" t="str">
        <f t="shared" si="12"/>
        <v>-</v>
      </c>
      <c r="U403" s="64" t="str">
        <f t="shared" si="13"/>
        <v>-</v>
      </c>
    </row>
    <row r="404" spans="1:21" x14ac:dyDescent="0.3">
      <c r="A404" s="1" t="str">
        <f>IF('2.1 Data FSVA 2025 &amp; Bobot'!A404="","",'2.1 Data FSVA 2025 &amp; Bobot'!A404)</f>
        <v/>
      </c>
      <c r="B404" s="2" t="str">
        <f>IF('2.1 Data FSVA 2025 &amp; Bobot'!B404="","",'2.1 Data FSVA 2025 &amp; Bobot'!B404)</f>
        <v/>
      </c>
      <c r="C404" s="1" t="str">
        <f>IF('2.1 Data FSVA 2025 &amp; Bobot'!C404="","",'2.1 Data FSVA 2025 &amp; Bobot'!C404)</f>
        <v/>
      </c>
      <c r="D404" s="1" t="str">
        <f>IF('2.1 Data FSVA 2025 &amp; Bobot'!D404="","",'2.1 Data FSVA 2025 &amp; Bobot'!D404)</f>
        <v/>
      </c>
      <c r="E404" s="1" t="str">
        <f>IF('2.1 Data FSVA 2025 &amp; Bobot'!E404="","",'2.1 Data FSVA 2025 &amp; Bobot'!E404)</f>
        <v/>
      </c>
      <c r="F404" s="2" t="str">
        <f>IF('2.1 Data FSVA 2025 &amp; Bobot'!F404="","",'2.1 Data FSVA 2025 &amp; Bobot'!F404)</f>
        <v/>
      </c>
      <c r="G404" s="64" t="str">
        <f>IF('2.1 Data FSVA 2025 &amp; Bobot'!G404="","",IF('2.1 Data FSVA 2025 &amp; Bobot'!G404&gt;='2.4 Prioritas Individu'!$Y$7,1,IF('2.1 Data FSVA 2025 &amp; Bobot'!G404&gt;='2.4 Prioritas Individu'!$Y$8,2,IF('2.1 Data FSVA 2025 &amp; Bobot'!G404&gt;='2.4 Prioritas Individu'!$Y$9,3,IF('2.1 Data FSVA 2025 &amp; Bobot'!G404&gt;='2.4 Prioritas Individu'!$Y$10,4,IF('2.1 Data FSVA 2025 &amp; Bobot'!G404&gt;='2.4 Prioritas Individu'!$Y$11,5,6))))))</f>
        <v/>
      </c>
      <c r="H404" s="64" t="str">
        <f>IF('2.1 Data FSVA 2025 &amp; Bobot'!I404="","",IF('2.1 Data FSVA 2025 &amp; Bobot'!I404&lt;'2.4 Prioritas Individu'!$Z$7,1,IF('2.1 Data FSVA 2025 &amp; Bobot'!I404&lt;'2.4 Prioritas Individu'!$Z$8,2,IF('2.1 Data FSVA 2025 &amp; Bobot'!I404&lt;'2.4 Prioritas Individu'!$Z$9,3,IF('2.1 Data FSVA 2025 &amp; Bobot'!I404&lt;'2.4 Prioritas Individu'!$Z$10,4,IF('2.1 Data FSVA 2025 &amp; Bobot'!I404&lt;'2.4 Prioritas Individu'!$Z$11,5,6))))))</f>
        <v/>
      </c>
      <c r="I404" s="64" t="str">
        <f>IF('2.1 Data FSVA 2025 &amp; Bobot'!K404="","",IF('2.1 Data FSVA 2025 &amp; Bobot'!K404&lt;'2.4 Prioritas Individu'!AA$7,1,IF('2.1 Data FSVA 2025 &amp; Bobot'!K404&lt;'2.4 Prioritas Individu'!AA$8,2,IF('2.1 Data FSVA 2025 &amp; Bobot'!K404&lt;'2.4 Prioritas Individu'!AA$9,3,IF('2.1 Data FSVA 2025 &amp; Bobot'!K404&lt;'2.4 Prioritas Individu'!AA$10,4,IF('2.1 Data FSVA 2025 &amp; Bobot'!K404&lt;'2.4 Prioritas Individu'!AA$11,5,6))))))</f>
        <v/>
      </c>
      <c r="J404" s="64" t="str">
        <f>IF('2.1 Data FSVA 2025 &amp; Bobot'!M404="","",IF('2.1 Data FSVA 2025 &amp; Bobot'!M404&lt;'2.4 Prioritas Individu'!AB$7,1,IF('2.1 Data FSVA 2025 &amp; Bobot'!M404&lt;'2.4 Prioritas Individu'!AB$8,2,IF('2.1 Data FSVA 2025 &amp; Bobot'!M404&lt;'2.4 Prioritas Individu'!AB$9,3,IF('2.1 Data FSVA 2025 &amp; Bobot'!M404&lt;'2.4 Prioritas Individu'!AB$10,4,IF('2.1 Data FSVA 2025 &amp; Bobot'!M404&lt;'2.4 Prioritas Individu'!AB$11,5,6))))))</f>
        <v/>
      </c>
      <c r="K404" s="64" t="str">
        <f>IF('2.1 Data FSVA 2025 &amp; Bobot'!O404="","",IF('2.1 Data FSVA 2025 &amp; Bobot'!O404&gt;='2.4 Prioritas Individu'!AC$7,1,IF('2.1 Data FSVA 2025 &amp; Bobot'!O404&gt;='2.4 Prioritas Individu'!AC$8,2,IF('2.1 Data FSVA 2025 &amp; Bobot'!O404&gt;='2.4 Prioritas Individu'!AC$9,3,IF('2.1 Data FSVA 2025 &amp; Bobot'!O404&gt;='2.4 Prioritas Individu'!AC$10,4,IF('2.1 Data FSVA 2025 &amp; Bobot'!O404&gt;='2.4 Prioritas Individu'!AC$11,5,6))))))</f>
        <v/>
      </c>
      <c r="L404" s="64" t="str">
        <f>IF('2.1 Data FSVA 2025 &amp; Bobot'!Q404="","",IF('2.1 Data FSVA 2025 &amp; Bobot'!Q404&gt;='2.4 Prioritas Individu'!AD$7,1,IF('2.1 Data FSVA 2025 &amp; Bobot'!Q404&gt;='2.4 Prioritas Individu'!AD$8,2,IF('2.1 Data FSVA 2025 &amp; Bobot'!Q404&gt;='2.4 Prioritas Individu'!AD$9,3,IF('2.1 Data FSVA 2025 &amp; Bobot'!Q404&gt;='2.4 Prioritas Individu'!AD$10,4,IF('2.1 Data FSVA 2025 &amp; Bobot'!Q404&gt;='2.4 Prioritas Individu'!AD$11,5,6))))))</f>
        <v/>
      </c>
      <c r="M404" s="64" t="str">
        <f>IF('2.1 Data FSVA 2025 &amp; Bobot'!S404="","",IF('2.1 Data FSVA 2025 &amp; Bobot'!S404&gt;='2.4 Prioritas Individu'!AE$7,1,IF('2.1 Data FSVA 2025 &amp; Bobot'!S404&gt;='2.4 Prioritas Individu'!AE$8,2,IF('2.1 Data FSVA 2025 &amp; Bobot'!S404&gt;='2.4 Prioritas Individu'!AE$9,3,IF('2.1 Data FSVA 2025 &amp; Bobot'!S404&gt;='2.4 Prioritas Individu'!AE$10,4,IF('2.1 Data FSVA 2025 &amp; Bobot'!S404&gt;='2.4 Prioritas Individu'!AE$11,5,6))))))</f>
        <v/>
      </c>
      <c r="N404" s="64" t="str">
        <f>IF('2.1 Data FSVA 2025 &amp; Bobot'!U404="","",IF('2.1 Data FSVA 2025 &amp; Bobot'!U404&lt;'2.4 Prioritas Individu'!AF$7,1,IF('2.1 Data FSVA 2025 &amp; Bobot'!U404&lt;'2.4 Prioritas Individu'!AF$8,2,IF('2.1 Data FSVA 2025 &amp; Bobot'!U404&lt;'2.4 Prioritas Individu'!AF$9,3,IF('2.1 Data FSVA 2025 &amp; Bobot'!U404&lt;'2.4 Prioritas Individu'!AF$10,4,IF('2.1 Data FSVA 2025 &amp; Bobot'!U404&lt;'2.4 Prioritas Individu'!AF$11,5,6))))))</f>
        <v/>
      </c>
      <c r="O404" s="64" t="str">
        <f>IF('2.1 Data FSVA 2025 &amp; Bobot'!W404="","",IF('2.1 Data FSVA 2025 &amp; Bobot'!W404&gt;='2.4 Prioritas Individu'!AG$7,1,IF('2.1 Data FSVA 2025 &amp; Bobot'!W404&gt;='2.4 Prioritas Individu'!AG$8,2,IF('2.1 Data FSVA 2025 &amp; Bobot'!W404&gt;='2.4 Prioritas Individu'!AG$9,3,IF('2.1 Data FSVA 2025 &amp; Bobot'!W404&gt;='2.4 Prioritas Individu'!AG$10,4,IF('2.1 Data FSVA 2025 &amp; Bobot'!W404&gt;='2.4 Prioritas Individu'!AG$11,5,6))))))</f>
        <v/>
      </c>
      <c r="P404" s="64" t="str">
        <f>IF('2.1 Data FSVA 2025 &amp; Bobot'!Y404="","",IF('2.1 Data FSVA 2025 &amp; Bobot'!Y404&lt;'2.4 Prioritas Individu'!AH$7,1,IF('2.1 Data FSVA 2025 &amp; Bobot'!Y404&lt;'2.4 Prioritas Individu'!AH$8,2,IF('2.1 Data FSVA 2025 &amp; Bobot'!Y404&lt;'2.4 Prioritas Individu'!AH$9,3,IF('2.1 Data FSVA 2025 &amp; Bobot'!Y404&lt;'2.4 Prioritas Individu'!AH$10,4,IF('2.1 Data FSVA 2025 &amp; Bobot'!Y404&lt;'2.4 Prioritas Individu'!AH$11,5,6))))))</f>
        <v/>
      </c>
      <c r="Q404" s="64" t="str">
        <f>IF('2.1 Data FSVA 2025 &amp; Bobot'!AA404="","",IF('2.1 Data FSVA 2025 &amp; Bobot'!AA404&lt;'2.4 Prioritas Individu'!AI$7,1,IF('2.1 Data FSVA 2025 &amp; Bobot'!AA404&lt;'2.4 Prioritas Individu'!AI$8,2,IF('2.1 Data FSVA 2025 &amp; Bobot'!AA404&lt;'2.4 Prioritas Individu'!AI$9,3,IF('2.1 Data FSVA 2025 &amp; Bobot'!AA404&lt;'2.4 Prioritas Individu'!AI$10,4,IF('2.1 Data FSVA 2025 &amp; Bobot'!AA404&lt;'2.4 Prioritas Individu'!AI$11,5,6))))))</f>
        <v/>
      </c>
      <c r="R404" s="64" t="str">
        <f>IF('2.1 Data FSVA 2025 &amp; Bobot'!AC404="","",IF('2.1 Data FSVA 2025 &amp; Bobot'!AC404&gt;='2.4 Prioritas Individu'!AJ$7,1,IF('2.1 Data FSVA 2025 &amp; Bobot'!AC404&gt;='2.4 Prioritas Individu'!AJ$8,2,IF('2.1 Data FSVA 2025 &amp; Bobot'!AC404&gt;='2.4 Prioritas Individu'!AJ$9,3,4))))</f>
        <v/>
      </c>
      <c r="S404" s="4" t="str">
        <f>'2.3 Indeks &amp; Cut off Komposit'!U408</f>
        <v>-</v>
      </c>
      <c r="T404" s="1" t="str">
        <f t="shared" si="12"/>
        <v>-</v>
      </c>
      <c r="U404" s="64" t="str">
        <f t="shared" si="13"/>
        <v>-</v>
      </c>
    </row>
    <row r="405" spans="1:21" x14ac:dyDescent="0.3">
      <c r="A405" s="1" t="str">
        <f>IF('2.1 Data FSVA 2025 &amp; Bobot'!A405="","",'2.1 Data FSVA 2025 &amp; Bobot'!A405)</f>
        <v/>
      </c>
      <c r="B405" s="2" t="str">
        <f>IF('2.1 Data FSVA 2025 &amp; Bobot'!B405="","",'2.1 Data FSVA 2025 &amp; Bobot'!B405)</f>
        <v/>
      </c>
      <c r="C405" s="1" t="str">
        <f>IF('2.1 Data FSVA 2025 &amp; Bobot'!C405="","",'2.1 Data FSVA 2025 &amp; Bobot'!C405)</f>
        <v/>
      </c>
      <c r="D405" s="1" t="str">
        <f>IF('2.1 Data FSVA 2025 &amp; Bobot'!D405="","",'2.1 Data FSVA 2025 &amp; Bobot'!D405)</f>
        <v/>
      </c>
      <c r="E405" s="1" t="str">
        <f>IF('2.1 Data FSVA 2025 &amp; Bobot'!E405="","",'2.1 Data FSVA 2025 &amp; Bobot'!E405)</f>
        <v/>
      </c>
      <c r="F405" s="2" t="str">
        <f>IF('2.1 Data FSVA 2025 &amp; Bobot'!F405="","",'2.1 Data FSVA 2025 &amp; Bobot'!F405)</f>
        <v/>
      </c>
      <c r="G405" s="64" t="str">
        <f>IF('2.1 Data FSVA 2025 &amp; Bobot'!G405="","",IF('2.1 Data FSVA 2025 &amp; Bobot'!G405&gt;='2.4 Prioritas Individu'!$Y$7,1,IF('2.1 Data FSVA 2025 &amp; Bobot'!G405&gt;='2.4 Prioritas Individu'!$Y$8,2,IF('2.1 Data FSVA 2025 &amp; Bobot'!G405&gt;='2.4 Prioritas Individu'!$Y$9,3,IF('2.1 Data FSVA 2025 &amp; Bobot'!G405&gt;='2.4 Prioritas Individu'!$Y$10,4,IF('2.1 Data FSVA 2025 &amp; Bobot'!G405&gt;='2.4 Prioritas Individu'!$Y$11,5,6))))))</f>
        <v/>
      </c>
      <c r="H405" s="64" t="str">
        <f>IF('2.1 Data FSVA 2025 &amp; Bobot'!I405="","",IF('2.1 Data FSVA 2025 &amp; Bobot'!I405&lt;'2.4 Prioritas Individu'!$Z$7,1,IF('2.1 Data FSVA 2025 &amp; Bobot'!I405&lt;'2.4 Prioritas Individu'!$Z$8,2,IF('2.1 Data FSVA 2025 &amp; Bobot'!I405&lt;'2.4 Prioritas Individu'!$Z$9,3,IF('2.1 Data FSVA 2025 &amp; Bobot'!I405&lt;'2.4 Prioritas Individu'!$Z$10,4,IF('2.1 Data FSVA 2025 &amp; Bobot'!I405&lt;'2.4 Prioritas Individu'!$Z$11,5,6))))))</f>
        <v/>
      </c>
      <c r="I405" s="64" t="str">
        <f>IF('2.1 Data FSVA 2025 &amp; Bobot'!K405="","",IF('2.1 Data FSVA 2025 &amp; Bobot'!K405&lt;'2.4 Prioritas Individu'!AA$7,1,IF('2.1 Data FSVA 2025 &amp; Bobot'!K405&lt;'2.4 Prioritas Individu'!AA$8,2,IF('2.1 Data FSVA 2025 &amp; Bobot'!K405&lt;'2.4 Prioritas Individu'!AA$9,3,IF('2.1 Data FSVA 2025 &amp; Bobot'!K405&lt;'2.4 Prioritas Individu'!AA$10,4,IF('2.1 Data FSVA 2025 &amp; Bobot'!K405&lt;'2.4 Prioritas Individu'!AA$11,5,6))))))</f>
        <v/>
      </c>
      <c r="J405" s="64" t="str">
        <f>IF('2.1 Data FSVA 2025 &amp; Bobot'!M405="","",IF('2.1 Data FSVA 2025 &amp; Bobot'!M405&lt;'2.4 Prioritas Individu'!AB$7,1,IF('2.1 Data FSVA 2025 &amp; Bobot'!M405&lt;'2.4 Prioritas Individu'!AB$8,2,IF('2.1 Data FSVA 2025 &amp; Bobot'!M405&lt;'2.4 Prioritas Individu'!AB$9,3,IF('2.1 Data FSVA 2025 &amp; Bobot'!M405&lt;'2.4 Prioritas Individu'!AB$10,4,IF('2.1 Data FSVA 2025 &amp; Bobot'!M405&lt;'2.4 Prioritas Individu'!AB$11,5,6))))))</f>
        <v/>
      </c>
      <c r="K405" s="64" t="str">
        <f>IF('2.1 Data FSVA 2025 &amp; Bobot'!O405="","",IF('2.1 Data FSVA 2025 &amp; Bobot'!O405&gt;='2.4 Prioritas Individu'!AC$7,1,IF('2.1 Data FSVA 2025 &amp; Bobot'!O405&gt;='2.4 Prioritas Individu'!AC$8,2,IF('2.1 Data FSVA 2025 &amp; Bobot'!O405&gt;='2.4 Prioritas Individu'!AC$9,3,IF('2.1 Data FSVA 2025 &amp; Bobot'!O405&gt;='2.4 Prioritas Individu'!AC$10,4,IF('2.1 Data FSVA 2025 &amp; Bobot'!O405&gt;='2.4 Prioritas Individu'!AC$11,5,6))))))</f>
        <v/>
      </c>
      <c r="L405" s="64" t="str">
        <f>IF('2.1 Data FSVA 2025 &amp; Bobot'!Q405="","",IF('2.1 Data FSVA 2025 &amp; Bobot'!Q405&gt;='2.4 Prioritas Individu'!AD$7,1,IF('2.1 Data FSVA 2025 &amp; Bobot'!Q405&gt;='2.4 Prioritas Individu'!AD$8,2,IF('2.1 Data FSVA 2025 &amp; Bobot'!Q405&gt;='2.4 Prioritas Individu'!AD$9,3,IF('2.1 Data FSVA 2025 &amp; Bobot'!Q405&gt;='2.4 Prioritas Individu'!AD$10,4,IF('2.1 Data FSVA 2025 &amp; Bobot'!Q405&gt;='2.4 Prioritas Individu'!AD$11,5,6))))))</f>
        <v/>
      </c>
      <c r="M405" s="64" t="str">
        <f>IF('2.1 Data FSVA 2025 &amp; Bobot'!S405="","",IF('2.1 Data FSVA 2025 &amp; Bobot'!S405&gt;='2.4 Prioritas Individu'!AE$7,1,IF('2.1 Data FSVA 2025 &amp; Bobot'!S405&gt;='2.4 Prioritas Individu'!AE$8,2,IF('2.1 Data FSVA 2025 &amp; Bobot'!S405&gt;='2.4 Prioritas Individu'!AE$9,3,IF('2.1 Data FSVA 2025 &amp; Bobot'!S405&gt;='2.4 Prioritas Individu'!AE$10,4,IF('2.1 Data FSVA 2025 &amp; Bobot'!S405&gt;='2.4 Prioritas Individu'!AE$11,5,6))))))</f>
        <v/>
      </c>
      <c r="N405" s="64" t="str">
        <f>IF('2.1 Data FSVA 2025 &amp; Bobot'!U405="","",IF('2.1 Data FSVA 2025 &amp; Bobot'!U405&lt;'2.4 Prioritas Individu'!AF$7,1,IF('2.1 Data FSVA 2025 &amp; Bobot'!U405&lt;'2.4 Prioritas Individu'!AF$8,2,IF('2.1 Data FSVA 2025 &amp; Bobot'!U405&lt;'2.4 Prioritas Individu'!AF$9,3,IF('2.1 Data FSVA 2025 &amp; Bobot'!U405&lt;'2.4 Prioritas Individu'!AF$10,4,IF('2.1 Data FSVA 2025 &amp; Bobot'!U405&lt;'2.4 Prioritas Individu'!AF$11,5,6))))))</f>
        <v/>
      </c>
      <c r="O405" s="64" t="str">
        <f>IF('2.1 Data FSVA 2025 &amp; Bobot'!W405="","",IF('2.1 Data FSVA 2025 &amp; Bobot'!W405&gt;='2.4 Prioritas Individu'!AG$7,1,IF('2.1 Data FSVA 2025 &amp; Bobot'!W405&gt;='2.4 Prioritas Individu'!AG$8,2,IF('2.1 Data FSVA 2025 &amp; Bobot'!W405&gt;='2.4 Prioritas Individu'!AG$9,3,IF('2.1 Data FSVA 2025 &amp; Bobot'!W405&gt;='2.4 Prioritas Individu'!AG$10,4,IF('2.1 Data FSVA 2025 &amp; Bobot'!W405&gt;='2.4 Prioritas Individu'!AG$11,5,6))))))</f>
        <v/>
      </c>
      <c r="P405" s="64" t="str">
        <f>IF('2.1 Data FSVA 2025 &amp; Bobot'!Y405="","",IF('2.1 Data FSVA 2025 &amp; Bobot'!Y405&lt;'2.4 Prioritas Individu'!AH$7,1,IF('2.1 Data FSVA 2025 &amp; Bobot'!Y405&lt;'2.4 Prioritas Individu'!AH$8,2,IF('2.1 Data FSVA 2025 &amp; Bobot'!Y405&lt;'2.4 Prioritas Individu'!AH$9,3,IF('2.1 Data FSVA 2025 &amp; Bobot'!Y405&lt;'2.4 Prioritas Individu'!AH$10,4,IF('2.1 Data FSVA 2025 &amp; Bobot'!Y405&lt;'2.4 Prioritas Individu'!AH$11,5,6))))))</f>
        <v/>
      </c>
      <c r="Q405" s="64" t="str">
        <f>IF('2.1 Data FSVA 2025 &amp; Bobot'!AA405="","",IF('2.1 Data FSVA 2025 &amp; Bobot'!AA405&lt;'2.4 Prioritas Individu'!AI$7,1,IF('2.1 Data FSVA 2025 &amp; Bobot'!AA405&lt;'2.4 Prioritas Individu'!AI$8,2,IF('2.1 Data FSVA 2025 &amp; Bobot'!AA405&lt;'2.4 Prioritas Individu'!AI$9,3,IF('2.1 Data FSVA 2025 &amp; Bobot'!AA405&lt;'2.4 Prioritas Individu'!AI$10,4,IF('2.1 Data FSVA 2025 &amp; Bobot'!AA405&lt;'2.4 Prioritas Individu'!AI$11,5,6))))))</f>
        <v/>
      </c>
      <c r="R405" s="64" t="str">
        <f>IF('2.1 Data FSVA 2025 &amp; Bobot'!AC405="","",IF('2.1 Data FSVA 2025 &amp; Bobot'!AC405&gt;='2.4 Prioritas Individu'!AJ$7,1,IF('2.1 Data FSVA 2025 &amp; Bobot'!AC405&gt;='2.4 Prioritas Individu'!AJ$8,2,IF('2.1 Data FSVA 2025 &amp; Bobot'!AC405&gt;='2.4 Prioritas Individu'!AJ$9,3,4))))</f>
        <v/>
      </c>
      <c r="S405" s="4" t="str">
        <f>'2.3 Indeks &amp; Cut off Komposit'!U409</f>
        <v>-</v>
      </c>
      <c r="T405" s="1" t="str">
        <f t="shared" si="12"/>
        <v>-</v>
      </c>
      <c r="U405" s="64" t="str">
        <f t="shared" si="13"/>
        <v>-</v>
      </c>
    </row>
    <row r="406" spans="1:21" x14ac:dyDescent="0.3">
      <c r="A406" s="1" t="str">
        <f>IF('2.1 Data FSVA 2025 &amp; Bobot'!A406="","",'2.1 Data FSVA 2025 &amp; Bobot'!A406)</f>
        <v/>
      </c>
      <c r="B406" s="2" t="str">
        <f>IF('2.1 Data FSVA 2025 &amp; Bobot'!B406="","",'2.1 Data FSVA 2025 &amp; Bobot'!B406)</f>
        <v/>
      </c>
      <c r="C406" s="1" t="str">
        <f>IF('2.1 Data FSVA 2025 &amp; Bobot'!C406="","",'2.1 Data FSVA 2025 &amp; Bobot'!C406)</f>
        <v/>
      </c>
      <c r="D406" s="1" t="str">
        <f>IF('2.1 Data FSVA 2025 &amp; Bobot'!D406="","",'2.1 Data FSVA 2025 &amp; Bobot'!D406)</f>
        <v/>
      </c>
      <c r="E406" s="1" t="str">
        <f>IF('2.1 Data FSVA 2025 &amp; Bobot'!E406="","",'2.1 Data FSVA 2025 &amp; Bobot'!E406)</f>
        <v/>
      </c>
      <c r="F406" s="2" t="str">
        <f>IF('2.1 Data FSVA 2025 &amp; Bobot'!F406="","",'2.1 Data FSVA 2025 &amp; Bobot'!F406)</f>
        <v/>
      </c>
      <c r="G406" s="64" t="str">
        <f>IF('2.1 Data FSVA 2025 &amp; Bobot'!G406="","",IF('2.1 Data FSVA 2025 &amp; Bobot'!G406&gt;='2.4 Prioritas Individu'!$Y$7,1,IF('2.1 Data FSVA 2025 &amp; Bobot'!G406&gt;='2.4 Prioritas Individu'!$Y$8,2,IF('2.1 Data FSVA 2025 &amp; Bobot'!G406&gt;='2.4 Prioritas Individu'!$Y$9,3,IF('2.1 Data FSVA 2025 &amp; Bobot'!G406&gt;='2.4 Prioritas Individu'!$Y$10,4,IF('2.1 Data FSVA 2025 &amp; Bobot'!G406&gt;='2.4 Prioritas Individu'!$Y$11,5,6))))))</f>
        <v/>
      </c>
      <c r="H406" s="64" t="str">
        <f>IF('2.1 Data FSVA 2025 &amp; Bobot'!I406="","",IF('2.1 Data FSVA 2025 &amp; Bobot'!I406&lt;'2.4 Prioritas Individu'!$Z$7,1,IF('2.1 Data FSVA 2025 &amp; Bobot'!I406&lt;'2.4 Prioritas Individu'!$Z$8,2,IF('2.1 Data FSVA 2025 &amp; Bobot'!I406&lt;'2.4 Prioritas Individu'!$Z$9,3,IF('2.1 Data FSVA 2025 &amp; Bobot'!I406&lt;'2.4 Prioritas Individu'!$Z$10,4,IF('2.1 Data FSVA 2025 &amp; Bobot'!I406&lt;'2.4 Prioritas Individu'!$Z$11,5,6))))))</f>
        <v/>
      </c>
      <c r="I406" s="64" t="str">
        <f>IF('2.1 Data FSVA 2025 &amp; Bobot'!K406="","",IF('2.1 Data FSVA 2025 &amp; Bobot'!K406&lt;'2.4 Prioritas Individu'!AA$7,1,IF('2.1 Data FSVA 2025 &amp; Bobot'!K406&lt;'2.4 Prioritas Individu'!AA$8,2,IF('2.1 Data FSVA 2025 &amp; Bobot'!K406&lt;'2.4 Prioritas Individu'!AA$9,3,IF('2.1 Data FSVA 2025 &amp; Bobot'!K406&lt;'2.4 Prioritas Individu'!AA$10,4,IF('2.1 Data FSVA 2025 &amp; Bobot'!K406&lt;'2.4 Prioritas Individu'!AA$11,5,6))))))</f>
        <v/>
      </c>
      <c r="J406" s="64" t="str">
        <f>IF('2.1 Data FSVA 2025 &amp; Bobot'!M406="","",IF('2.1 Data FSVA 2025 &amp; Bobot'!M406&lt;'2.4 Prioritas Individu'!AB$7,1,IF('2.1 Data FSVA 2025 &amp; Bobot'!M406&lt;'2.4 Prioritas Individu'!AB$8,2,IF('2.1 Data FSVA 2025 &amp; Bobot'!M406&lt;'2.4 Prioritas Individu'!AB$9,3,IF('2.1 Data FSVA 2025 &amp; Bobot'!M406&lt;'2.4 Prioritas Individu'!AB$10,4,IF('2.1 Data FSVA 2025 &amp; Bobot'!M406&lt;'2.4 Prioritas Individu'!AB$11,5,6))))))</f>
        <v/>
      </c>
      <c r="K406" s="64" t="str">
        <f>IF('2.1 Data FSVA 2025 &amp; Bobot'!O406="","",IF('2.1 Data FSVA 2025 &amp; Bobot'!O406&gt;='2.4 Prioritas Individu'!AC$7,1,IF('2.1 Data FSVA 2025 &amp; Bobot'!O406&gt;='2.4 Prioritas Individu'!AC$8,2,IF('2.1 Data FSVA 2025 &amp; Bobot'!O406&gt;='2.4 Prioritas Individu'!AC$9,3,IF('2.1 Data FSVA 2025 &amp; Bobot'!O406&gt;='2.4 Prioritas Individu'!AC$10,4,IF('2.1 Data FSVA 2025 &amp; Bobot'!O406&gt;='2.4 Prioritas Individu'!AC$11,5,6))))))</f>
        <v/>
      </c>
      <c r="L406" s="64" t="str">
        <f>IF('2.1 Data FSVA 2025 &amp; Bobot'!Q406="","",IF('2.1 Data FSVA 2025 &amp; Bobot'!Q406&gt;='2.4 Prioritas Individu'!AD$7,1,IF('2.1 Data FSVA 2025 &amp; Bobot'!Q406&gt;='2.4 Prioritas Individu'!AD$8,2,IF('2.1 Data FSVA 2025 &amp; Bobot'!Q406&gt;='2.4 Prioritas Individu'!AD$9,3,IF('2.1 Data FSVA 2025 &amp; Bobot'!Q406&gt;='2.4 Prioritas Individu'!AD$10,4,IF('2.1 Data FSVA 2025 &amp; Bobot'!Q406&gt;='2.4 Prioritas Individu'!AD$11,5,6))))))</f>
        <v/>
      </c>
      <c r="M406" s="64" t="str">
        <f>IF('2.1 Data FSVA 2025 &amp; Bobot'!S406="","",IF('2.1 Data FSVA 2025 &amp; Bobot'!S406&gt;='2.4 Prioritas Individu'!AE$7,1,IF('2.1 Data FSVA 2025 &amp; Bobot'!S406&gt;='2.4 Prioritas Individu'!AE$8,2,IF('2.1 Data FSVA 2025 &amp; Bobot'!S406&gt;='2.4 Prioritas Individu'!AE$9,3,IF('2.1 Data FSVA 2025 &amp; Bobot'!S406&gt;='2.4 Prioritas Individu'!AE$10,4,IF('2.1 Data FSVA 2025 &amp; Bobot'!S406&gt;='2.4 Prioritas Individu'!AE$11,5,6))))))</f>
        <v/>
      </c>
      <c r="N406" s="64" t="str">
        <f>IF('2.1 Data FSVA 2025 &amp; Bobot'!U406="","",IF('2.1 Data FSVA 2025 &amp; Bobot'!U406&lt;'2.4 Prioritas Individu'!AF$7,1,IF('2.1 Data FSVA 2025 &amp; Bobot'!U406&lt;'2.4 Prioritas Individu'!AF$8,2,IF('2.1 Data FSVA 2025 &amp; Bobot'!U406&lt;'2.4 Prioritas Individu'!AF$9,3,IF('2.1 Data FSVA 2025 &amp; Bobot'!U406&lt;'2.4 Prioritas Individu'!AF$10,4,IF('2.1 Data FSVA 2025 &amp; Bobot'!U406&lt;'2.4 Prioritas Individu'!AF$11,5,6))))))</f>
        <v/>
      </c>
      <c r="O406" s="64" t="str">
        <f>IF('2.1 Data FSVA 2025 &amp; Bobot'!W406="","",IF('2.1 Data FSVA 2025 &amp; Bobot'!W406&gt;='2.4 Prioritas Individu'!AG$7,1,IF('2.1 Data FSVA 2025 &amp; Bobot'!W406&gt;='2.4 Prioritas Individu'!AG$8,2,IF('2.1 Data FSVA 2025 &amp; Bobot'!W406&gt;='2.4 Prioritas Individu'!AG$9,3,IF('2.1 Data FSVA 2025 &amp; Bobot'!W406&gt;='2.4 Prioritas Individu'!AG$10,4,IF('2.1 Data FSVA 2025 &amp; Bobot'!W406&gt;='2.4 Prioritas Individu'!AG$11,5,6))))))</f>
        <v/>
      </c>
      <c r="P406" s="64" t="str">
        <f>IF('2.1 Data FSVA 2025 &amp; Bobot'!Y406="","",IF('2.1 Data FSVA 2025 &amp; Bobot'!Y406&lt;'2.4 Prioritas Individu'!AH$7,1,IF('2.1 Data FSVA 2025 &amp; Bobot'!Y406&lt;'2.4 Prioritas Individu'!AH$8,2,IF('2.1 Data FSVA 2025 &amp; Bobot'!Y406&lt;'2.4 Prioritas Individu'!AH$9,3,IF('2.1 Data FSVA 2025 &amp; Bobot'!Y406&lt;'2.4 Prioritas Individu'!AH$10,4,IF('2.1 Data FSVA 2025 &amp; Bobot'!Y406&lt;'2.4 Prioritas Individu'!AH$11,5,6))))))</f>
        <v/>
      </c>
      <c r="Q406" s="64" t="str">
        <f>IF('2.1 Data FSVA 2025 &amp; Bobot'!AA406="","",IF('2.1 Data FSVA 2025 &amp; Bobot'!AA406&lt;'2.4 Prioritas Individu'!AI$7,1,IF('2.1 Data FSVA 2025 &amp; Bobot'!AA406&lt;'2.4 Prioritas Individu'!AI$8,2,IF('2.1 Data FSVA 2025 &amp; Bobot'!AA406&lt;'2.4 Prioritas Individu'!AI$9,3,IF('2.1 Data FSVA 2025 &amp; Bobot'!AA406&lt;'2.4 Prioritas Individu'!AI$10,4,IF('2.1 Data FSVA 2025 &amp; Bobot'!AA406&lt;'2.4 Prioritas Individu'!AI$11,5,6))))))</f>
        <v/>
      </c>
      <c r="R406" s="64" t="str">
        <f>IF('2.1 Data FSVA 2025 &amp; Bobot'!AC406="","",IF('2.1 Data FSVA 2025 &amp; Bobot'!AC406&gt;='2.4 Prioritas Individu'!AJ$7,1,IF('2.1 Data FSVA 2025 &amp; Bobot'!AC406&gt;='2.4 Prioritas Individu'!AJ$8,2,IF('2.1 Data FSVA 2025 &amp; Bobot'!AC406&gt;='2.4 Prioritas Individu'!AJ$9,3,4))))</f>
        <v/>
      </c>
      <c r="S406" s="4" t="str">
        <f>'2.3 Indeks &amp; Cut off Komposit'!U410</f>
        <v>-</v>
      </c>
      <c r="T406" s="1" t="str">
        <f t="shared" si="12"/>
        <v>-</v>
      </c>
      <c r="U406" s="64" t="str">
        <f t="shared" si="13"/>
        <v>-</v>
      </c>
    </row>
    <row r="407" spans="1:21" x14ac:dyDescent="0.3">
      <c r="A407" s="1" t="str">
        <f>IF('2.1 Data FSVA 2025 &amp; Bobot'!A407="","",'2.1 Data FSVA 2025 &amp; Bobot'!A407)</f>
        <v/>
      </c>
      <c r="B407" s="2" t="str">
        <f>IF('2.1 Data FSVA 2025 &amp; Bobot'!B407="","",'2.1 Data FSVA 2025 &amp; Bobot'!B407)</f>
        <v/>
      </c>
      <c r="C407" s="1" t="str">
        <f>IF('2.1 Data FSVA 2025 &amp; Bobot'!C407="","",'2.1 Data FSVA 2025 &amp; Bobot'!C407)</f>
        <v/>
      </c>
      <c r="D407" s="1" t="str">
        <f>IF('2.1 Data FSVA 2025 &amp; Bobot'!D407="","",'2.1 Data FSVA 2025 &amp; Bobot'!D407)</f>
        <v/>
      </c>
      <c r="E407" s="1" t="str">
        <f>IF('2.1 Data FSVA 2025 &amp; Bobot'!E407="","",'2.1 Data FSVA 2025 &amp; Bobot'!E407)</f>
        <v/>
      </c>
      <c r="F407" s="2" t="str">
        <f>IF('2.1 Data FSVA 2025 &amp; Bobot'!F407="","",'2.1 Data FSVA 2025 &amp; Bobot'!F407)</f>
        <v/>
      </c>
      <c r="G407" s="64" t="str">
        <f>IF('2.1 Data FSVA 2025 &amp; Bobot'!G407="","",IF('2.1 Data FSVA 2025 &amp; Bobot'!G407&gt;='2.4 Prioritas Individu'!$Y$7,1,IF('2.1 Data FSVA 2025 &amp; Bobot'!G407&gt;='2.4 Prioritas Individu'!$Y$8,2,IF('2.1 Data FSVA 2025 &amp; Bobot'!G407&gt;='2.4 Prioritas Individu'!$Y$9,3,IF('2.1 Data FSVA 2025 &amp; Bobot'!G407&gt;='2.4 Prioritas Individu'!$Y$10,4,IF('2.1 Data FSVA 2025 &amp; Bobot'!G407&gt;='2.4 Prioritas Individu'!$Y$11,5,6))))))</f>
        <v/>
      </c>
      <c r="H407" s="64" t="str">
        <f>IF('2.1 Data FSVA 2025 &amp; Bobot'!I407="","",IF('2.1 Data FSVA 2025 &amp; Bobot'!I407&lt;'2.4 Prioritas Individu'!$Z$7,1,IF('2.1 Data FSVA 2025 &amp; Bobot'!I407&lt;'2.4 Prioritas Individu'!$Z$8,2,IF('2.1 Data FSVA 2025 &amp; Bobot'!I407&lt;'2.4 Prioritas Individu'!$Z$9,3,IF('2.1 Data FSVA 2025 &amp; Bobot'!I407&lt;'2.4 Prioritas Individu'!$Z$10,4,IF('2.1 Data FSVA 2025 &amp; Bobot'!I407&lt;'2.4 Prioritas Individu'!$Z$11,5,6))))))</f>
        <v/>
      </c>
      <c r="I407" s="64" t="str">
        <f>IF('2.1 Data FSVA 2025 &amp; Bobot'!K407="","",IF('2.1 Data FSVA 2025 &amp; Bobot'!K407&lt;'2.4 Prioritas Individu'!AA$7,1,IF('2.1 Data FSVA 2025 &amp; Bobot'!K407&lt;'2.4 Prioritas Individu'!AA$8,2,IF('2.1 Data FSVA 2025 &amp; Bobot'!K407&lt;'2.4 Prioritas Individu'!AA$9,3,IF('2.1 Data FSVA 2025 &amp; Bobot'!K407&lt;'2.4 Prioritas Individu'!AA$10,4,IF('2.1 Data FSVA 2025 &amp; Bobot'!K407&lt;'2.4 Prioritas Individu'!AA$11,5,6))))))</f>
        <v/>
      </c>
      <c r="J407" s="64" t="str">
        <f>IF('2.1 Data FSVA 2025 &amp; Bobot'!M407="","",IF('2.1 Data FSVA 2025 &amp; Bobot'!M407&lt;'2.4 Prioritas Individu'!AB$7,1,IF('2.1 Data FSVA 2025 &amp; Bobot'!M407&lt;'2.4 Prioritas Individu'!AB$8,2,IF('2.1 Data FSVA 2025 &amp; Bobot'!M407&lt;'2.4 Prioritas Individu'!AB$9,3,IF('2.1 Data FSVA 2025 &amp; Bobot'!M407&lt;'2.4 Prioritas Individu'!AB$10,4,IF('2.1 Data FSVA 2025 &amp; Bobot'!M407&lt;'2.4 Prioritas Individu'!AB$11,5,6))))))</f>
        <v/>
      </c>
      <c r="K407" s="64" t="str">
        <f>IF('2.1 Data FSVA 2025 &amp; Bobot'!O407="","",IF('2.1 Data FSVA 2025 &amp; Bobot'!O407&gt;='2.4 Prioritas Individu'!AC$7,1,IF('2.1 Data FSVA 2025 &amp; Bobot'!O407&gt;='2.4 Prioritas Individu'!AC$8,2,IF('2.1 Data FSVA 2025 &amp; Bobot'!O407&gt;='2.4 Prioritas Individu'!AC$9,3,IF('2.1 Data FSVA 2025 &amp; Bobot'!O407&gt;='2.4 Prioritas Individu'!AC$10,4,IF('2.1 Data FSVA 2025 &amp; Bobot'!O407&gt;='2.4 Prioritas Individu'!AC$11,5,6))))))</f>
        <v/>
      </c>
      <c r="L407" s="64" t="str">
        <f>IF('2.1 Data FSVA 2025 &amp; Bobot'!Q407="","",IF('2.1 Data FSVA 2025 &amp; Bobot'!Q407&gt;='2.4 Prioritas Individu'!AD$7,1,IF('2.1 Data FSVA 2025 &amp; Bobot'!Q407&gt;='2.4 Prioritas Individu'!AD$8,2,IF('2.1 Data FSVA 2025 &amp; Bobot'!Q407&gt;='2.4 Prioritas Individu'!AD$9,3,IF('2.1 Data FSVA 2025 &amp; Bobot'!Q407&gt;='2.4 Prioritas Individu'!AD$10,4,IF('2.1 Data FSVA 2025 &amp; Bobot'!Q407&gt;='2.4 Prioritas Individu'!AD$11,5,6))))))</f>
        <v/>
      </c>
      <c r="M407" s="64" t="str">
        <f>IF('2.1 Data FSVA 2025 &amp; Bobot'!S407="","",IF('2.1 Data FSVA 2025 &amp; Bobot'!S407&gt;='2.4 Prioritas Individu'!AE$7,1,IF('2.1 Data FSVA 2025 &amp; Bobot'!S407&gt;='2.4 Prioritas Individu'!AE$8,2,IF('2.1 Data FSVA 2025 &amp; Bobot'!S407&gt;='2.4 Prioritas Individu'!AE$9,3,IF('2.1 Data FSVA 2025 &amp; Bobot'!S407&gt;='2.4 Prioritas Individu'!AE$10,4,IF('2.1 Data FSVA 2025 &amp; Bobot'!S407&gt;='2.4 Prioritas Individu'!AE$11,5,6))))))</f>
        <v/>
      </c>
      <c r="N407" s="64" t="str">
        <f>IF('2.1 Data FSVA 2025 &amp; Bobot'!U407="","",IF('2.1 Data FSVA 2025 &amp; Bobot'!U407&lt;'2.4 Prioritas Individu'!AF$7,1,IF('2.1 Data FSVA 2025 &amp; Bobot'!U407&lt;'2.4 Prioritas Individu'!AF$8,2,IF('2.1 Data FSVA 2025 &amp; Bobot'!U407&lt;'2.4 Prioritas Individu'!AF$9,3,IF('2.1 Data FSVA 2025 &amp; Bobot'!U407&lt;'2.4 Prioritas Individu'!AF$10,4,IF('2.1 Data FSVA 2025 &amp; Bobot'!U407&lt;'2.4 Prioritas Individu'!AF$11,5,6))))))</f>
        <v/>
      </c>
      <c r="O407" s="64" t="str">
        <f>IF('2.1 Data FSVA 2025 &amp; Bobot'!W407="","",IF('2.1 Data FSVA 2025 &amp; Bobot'!W407&gt;='2.4 Prioritas Individu'!AG$7,1,IF('2.1 Data FSVA 2025 &amp; Bobot'!W407&gt;='2.4 Prioritas Individu'!AG$8,2,IF('2.1 Data FSVA 2025 &amp; Bobot'!W407&gt;='2.4 Prioritas Individu'!AG$9,3,IF('2.1 Data FSVA 2025 &amp; Bobot'!W407&gt;='2.4 Prioritas Individu'!AG$10,4,IF('2.1 Data FSVA 2025 &amp; Bobot'!W407&gt;='2.4 Prioritas Individu'!AG$11,5,6))))))</f>
        <v/>
      </c>
      <c r="P407" s="64" t="str">
        <f>IF('2.1 Data FSVA 2025 &amp; Bobot'!Y407="","",IF('2.1 Data FSVA 2025 &amp; Bobot'!Y407&lt;'2.4 Prioritas Individu'!AH$7,1,IF('2.1 Data FSVA 2025 &amp; Bobot'!Y407&lt;'2.4 Prioritas Individu'!AH$8,2,IF('2.1 Data FSVA 2025 &amp; Bobot'!Y407&lt;'2.4 Prioritas Individu'!AH$9,3,IF('2.1 Data FSVA 2025 &amp; Bobot'!Y407&lt;'2.4 Prioritas Individu'!AH$10,4,IF('2.1 Data FSVA 2025 &amp; Bobot'!Y407&lt;'2.4 Prioritas Individu'!AH$11,5,6))))))</f>
        <v/>
      </c>
      <c r="Q407" s="64" t="str">
        <f>IF('2.1 Data FSVA 2025 &amp; Bobot'!AA407="","",IF('2.1 Data FSVA 2025 &amp; Bobot'!AA407&lt;'2.4 Prioritas Individu'!AI$7,1,IF('2.1 Data FSVA 2025 &amp; Bobot'!AA407&lt;'2.4 Prioritas Individu'!AI$8,2,IF('2.1 Data FSVA 2025 &amp; Bobot'!AA407&lt;'2.4 Prioritas Individu'!AI$9,3,IF('2.1 Data FSVA 2025 &amp; Bobot'!AA407&lt;'2.4 Prioritas Individu'!AI$10,4,IF('2.1 Data FSVA 2025 &amp; Bobot'!AA407&lt;'2.4 Prioritas Individu'!AI$11,5,6))))))</f>
        <v/>
      </c>
      <c r="R407" s="64" t="str">
        <f>IF('2.1 Data FSVA 2025 &amp; Bobot'!AC407="","",IF('2.1 Data FSVA 2025 &amp; Bobot'!AC407&gt;='2.4 Prioritas Individu'!AJ$7,1,IF('2.1 Data FSVA 2025 &amp; Bobot'!AC407&gt;='2.4 Prioritas Individu'!AJ$8,2,IF('2.1 Data FSVA 2025 &amp; Bobot'!AC407&gt;='2.4 Prioritas Individu'!AJ$9,3,4))))</f>
        <v/>
      </c>
      <c r="S407" s="4" t="str">
        <f>'2.3 Indeks &amp; Cut off Komposit'!U411</f>
        <v>-</v>
      </c>
      <c r="T407" s="1" t="str">
        <f t="shared" si="12"/>
        <v>-</v>
      </c>
      <c r="U407" s="64" t="str">
        <f t="shared" si="13"/>
        <v>-</v>
      </c>
    </row>
    <row r="408" spans="1:21" x14ac:dyDescent="0.3">
      <c r="A408" s="1" t="str">
        <f>IF('2.1 Data FSVA 2025 &amp; Bobot'!A408="","",'2.1 Data FSVA 2025 &amp; Bobot'!A408)</f>
        <v/>
      </c>
      <c r="B408" s="2" t="str">
        <f>IF('2.1 Data FSVA 2025 &amp; Bobot'!B408="","",'2.1 Data FSVA 2025 &amp; Bobot'!B408)</f>
        <v/>
      </c>
      <c r="C408" s="1" t="str">
        <f>IF('2.1 Data FSVA 2025 &amp; Bobot'!C408="","",'2.1 Data FSVA 2025 &amp; Bobot'!C408)</f>
        <v/>
      </c>
      <c r="D408" s="1" t="str">
        <f>IF('2.1 Data FSVA 2025 &amp; Bobot'!D408="","",'2.1 Data FSVA 2025 &amp; Bobot'!D408)</f>
        <v/>
      </c>
      <c r="E408" s="1" t="str">
        <f>IF('2.1 Data FSVA 2025 &amp; Bobot'!E408="","",'2.1 Data FSVA 2025 &amp; Bobot'!E408)</f>
        <v/>
      </c>
      <c r="F408" s="2" t="str">
        <f>IF('2.1 Data FSVA 2025 &amp; Bobot'!F408="","",'2.1 Data FSVA 2025 &amp; Bobot'!F408)</f>
        <v/>
      </c>
      <c r="G408" s="64" t="str">
        <f>IF('2.1 Data FSVA 2025 &amp; Bobot'!G408="","",IF('2.1 Data FSVA 2025 &amp; Bobot'!G408&gt;='2.4 Prioritas Individu'!$Y$7,1,IF('2.1 Data FSVA 2025 &amp; Bobot'!G408&gt;='2.4 Prioritas Individu'!$Y$8,2,IF('2.1 Data FSVA 2025 &amp; Bobot'!G408&gt;='2.4 Prioritas Individu'!$Y$9,3,IF('2.1 Data FSVA 2025 &amp; Bobot'!G408&gt;='2.4 Prioritas Individu'!$Y$10,4,IF('2.1 Data FSVA 2025 &amp; Bobot'!G408&gt;='2.4 Prioritas Individu'!$Y$11,5,6))))))</f>
        <v/>
      </c>
      <c r="H408" s="64" t="str">
        <f>IF('2.1 Data FSVA 2025 &amp; Bobot'!I408="","",IF('2.1 Data FSVA 2025 &amp; Bobot'!I408&lt;'2.4 Prioritas Individu'!$Z$7,1,IF('2.1 Data FSVA 2025 &amp; Bobot'!I408&lt;'2.4 Prioritas Individu'!$Z$8,2,IF('2.1 Data FSVA 2025 &amp; Bobot'!I408&lt;'2.4 Prioritas Individu'!$Z$9,3,IF('2.1 Data FSVA 2025 &amp; Bobot'!I408&lt;'2.4 Prioritas Individu'!$Z$10,4,IF('2.1 Data FSVA 2025 &amp; Bobot'!I408&lt;'2.4 Prioritas Individu'!$Z$11,5,6))))))</f>
        <v/>
      </c>
      <c r="I408" s="64" t="str">
        <f>IF('2.1 Data FSVA 2025 &amp; Bobot'!K408="","",IF('2.1 Data FSVA 2025 &amp; Bobot'!K408&lt;'2.4 Prioritas Individu'!AA$7,1,IF('2.1 Data FSVA 2025 &amp; Bobot'!K408&lt;'2.4 Prioritas Individu'!AA$8,2,IF('2.1 Data FSVA 2025 &amp; Bobot'!K408&lt;'2.4 Prioritas Individu'!AA$9,3,IF('2.1 Data FSVA 2025 &amp; Bobot'!K408&lt;'2.4 Prioritas Individu'!AA$10,4,IF('2.1 Data FSVA 2025 &amp; Bobot'!K408&lt;'2.4 Prioritas Individu'!AA$11,5,6))))))</f>
        <v/>
      </c>
      <c r="J408" s="64" t="str">
        <f>IF('2.1 Data FSVA 2025 &amp; Bobot'!M408="","",IF('2.1 Data FSVA 2025 &amp; Bobot'!M408&lt;'2.4 Prioritas Individu'!AB$7,1,IF('2.1 Data FSVA 2025 &amp; Bobot'!M408&lt;'2.4 Prioritas Individu'!AB$8,2,IF('2.1 Data FSVA 2025 &amp; Bobot'!M408&lt;'2.4 Prioritas Individu'!AB$9,3,IF('2.1 Data FSVA 2025 &amp; Bobot'!M408&lt;'2.4 Prioritas Individu'!AB$10,4,IF('2.1 Data FSVA 2025 &amp; Bobot'!M408&lt;'2.4 Prioritas Individu'!AB$11,5,6))))))</f>
        <v/>
      </c>
      <c r="K408" s="64" t="str">
        <f>IF('2.1 Data FSVA 2025 &amp; Bobot'!O408="","",IF('2.1 Data FSVA 2025 &amp; Bobot'!O408&gt;='2.4 Prioritas Individu'!AC$7,1,IF('2.1 Data FSVA 2025 &amp; Bobot'!O408&gt;='2.4 Prioritas Individu'!AC$8,2,IF('2.1 Data FSVA 2025 &amp; Bobot'!O408&gt;='2.4 Prioritas Individu'!AC$9,3,IF('2.1 Data FSVA 2025 &amp; Bobot'!O408&gt;='2.4 Prioritas Individu'!AC$10,4,IF('2.1 Data FSVA 2025 &amp; Bobot'!O408&gt;='2.4 Prioritas Individu'!AC$11,5,6))))))</f>
        <v/>
      </c>
      <c r="L408" s="64" t="str">
        <f>IF('2.1 Data FSVA 2025 &amp; Bobot'!Q408="","",IF('2.1 Data FSVA 2025 &amp; Bobot'!Q408&gt;='2.4 Prioritas Individu'!AD$7,1,IF('2.1 Data FSVA 2025 &amp; Bobot'!Q408&gt;='2.4 Prioritas Individu'!AD$8,2,IF('2.1 Data FSVA 2025 &amp; Bobot'!Q408&gt;='2.4 Prioritas Individu'!AD$9,3,IF('2.1 Data FSVA 2025 &amp; Bobot'!Q408&gt;='2.4 Prioritas Individu'!AD$10,4,IF('2.1 Data FSVA 2025 &amp; Bobot'!Q408&gt;='2.4 Prioritas Individu'!AD$11,5,6))))))</f>
        <v/>
      </c>
      <c r="M408" s="64" t="str">
        <f>IF('2.1 Data FSVA 2025 &amp; Bobot'!S408="","",IF('2.1 Data FSVA 2025 &amp; Bobot'!S408&gt;='2.4 Prioritas Individu'!AE$7,1,IF('2.1 Data FSVA 2025 &amp; Bobot'!S408&gt;='2.4 Prioritas Individu'!AE$8,2,IF('2.1 Data FSVA 2025 &amp; Bobot'!S408&gt;='2.4 Prioritas Individu'!AE$9,3,IF('2.1 Data FSVA 2025 &amp; Bobot'!S408&gt;='2.4 Prioritas Individu'!AE$10,4,IF('2.1 Data FSVA 2025 &amp; Bobot'!S408&gt;='2.4 Prioritas Individu'!AE$11,5,6))))))</f>
        <v/>
      </c>
      <c r="N408" s="64" t="str">
        <f>IF('2.1 Data FSVA 2025 &amp; Bobot'!U408="","",IF('2.1 Data FSVA 2025 &amp; Bobot'!U408&lt;'2.4 Prioritas Individu'!AF$7,1,IF('2.1 Data FSVA 2025 &amp; Bobot'!U408&lt;'2.4 Prioritas Individu'!AF$8,2,IF('2.1 Data FSVA 2025 &amp; Bobot'!U408&lt;'2.4 Prioritas Individu'!AF$9,3,IF('2.1 Data FSVA 2025 &amp; Bobot'!U408&lt;'2.4 Prioritas Individu'!AF$10,4,IF('2.1 Data FSVA 2025 &amp; Bobot'!U408&lt;'2.4 Prioritas Individu'!AF$11,5,6))))))</f>
        <v/>
      </c>
      <c r="O408" s="64" t="str">
        <f>IF('2.1 Data FSVA 2025 &amp; Bobot'!W408="","",IF('2.1 Data FSVA 2025 &amp; Bobot'!W408&gt;='2.4 Prioritas Individu'!AG$7,1,IF('2.1 Data FSVA 2025 &amp; Bobot'!W408&gt;='2.4 Prioritas Individu'!AG$8,2,IF('2.1 Data FSVA 2025 &amp; Bobot'!W408&gt;='2.4 Prioritas Individu'!AG$9,3,IF('2.1 Data FSVA 2025 &amp; Bobot'!W408&gt;='2.4 Prioritas Individu'!AG$10,4,IF('2.1 Data FSVA 2025 &amp; Bobot'!W408&gt;='2.4 Prioritas Individu'!AG$11,5,6))))))</f>
        <v/>
      </c>
      <c r="P408" s="64" t="str">
        <f>IF('2.1 Data FSVA 2025 &amp; Bobot'!Y408="","",IF('2.1 Data FSVA 2025 &amp; Bobot'!Y408&lt;'2.4 Prioritas Individu'!AH$7,1,IF('2.1 Data FSVA 2025 &amp; Bobot'!Y408&lt;'2.4 Prioritas Individu'!AH$8,2,IF('2.1 Data FSVA 2025 &amp; Bobot'!Y408&lt;'2.4 Prioritas Individu'!AH$9,3,IF('2.1 Data FSVA 2025 &amp; Bobot'!Y408&lt;'2.4 Prioritas Individu'!AH$10,4,IF('2.1 Data FSVA 2025 &amp; Bobot'!Y408&lt;'2.4 Prioritas Individu'!AH$11,5,6))))))</f>
        <v/>
      </c>
      <c r="Q408" s="64" t="str">
        <f>IF('2.1 Data FSVA 2025 &amp; Bobot'!AA408="","",IF('2.1 Data FSVA 2025 &amp; Bobot'!AA408&lt;'2.4 Prioritas Individu'!AI$7,1,IF('2.1 Data FSVA 2025 &amp; Bobot'!AA408&lt;'2.4 Prioritas Individu'!AI$8,2,IF('2.1 Data FSVA 2025 &amp; Bobot'!AA408&lt;'2.4 Prioritas Individu'!AI$9,3,IF('2.1 Data FSVA 2025 &amp; Bobot'!AA408&lt;'2.4 Prioritas Individu'!AI$10,4,IF('2.1 Data FSVA 2025 &amp; Bobot'!AA408&lt;'2.4 Prioritas Individu'!AI$11,5,6))))))</f>
        <v/>
      </c>
      <c r="R408" s="64" t="str">
        <f>IF('2.1 Data FSVA 2025 &amp; Bobot'!AC408="","",IF('2.1 Data FSVA 2025 &amp; Bobot'!AC408&gt;='2.4 Prioritas Individu'!AJ$7,1,IF('2.1 Data FSVA 2025 &amp; Bobot'!AC408&gt;='2.4 Prioritas Individu'!AJ$8,2,IF('2.1 Data FSVA 2025 &amp; Bobot'!AC408&gt;='2.4 Prioritas Individu'!AJ$9,3,4))))</f>
        <v/>
      </c>
      <c r="S408" s="4" t="str">
        <f>'2.3 Indeks &amp; Cut off Komposit'!U412</f>
        <v>-</v>
      </c>
      <c r="T408" s="1" t="str">
        <f t="shared" si="12"/>
        <v>-</v>
      </c>
      <c r="U408" s="64" t="str">
        <f t="shared" si="13"/>
        <v>-</v>
      </c>
    </row>
    <row r="409" spans="1:21" x14ac:dyDescent="0.3">
      <c r="A409" s="1" t="str">
        <f>IF('2.1 Data FSVA 2025 &amp; Bobot'!A409="","",'2.1 Data FSVA 2025 &amp; Bobot'!A409)</f>
        <v/>
      </c>
      <c r="B409" s="2" t="str">
        <f>IF('2.1 Data FSVA 2025 &amp; Bobot'!B409="","",'2.1 Data FSVA 2025 &amp; Bobot'!B409)</f>
        <v/>
      </c>
      <c r="C409" s="1" t="str">
        <f>IF('2.1 Data FSVA 2025 &amp; Bobot'!C409="","",'2.1 Data FSVA 2025 &amp; Bobot'!C409)</f>
        <v/>
      </c>
      <c r="D409" s="1" t="str">
        <f>IF('2.1 Data FSVA 2025 &amp; Bobot'!D409="","",'2.1 Data FSVA 2025 &amp; Bobot'!D409)</f>
        <v/>
      </c>
      <c r="E409" s="1" t="str">
        <f>IF('2.1 Data FSVA 2025 &amp; Bobot'!E409="","",'2.1 Data FSVA 2025 &amp; Bobot'!E409)</f>
        <v/>
      </c>
      <c r="F409" s="2" t="str">
        <f>IF('2.1 Data FSVA 2025 &amp; Bobot'!F409="","",'2.1 Data FSVA 2025 &amp; Bobot'!F409)</f>
        <v/>
      </c>
      <c r="G409" s="64" t="str">
        <f>IF('2.1 Data FSVA 2025 &amp; Bobot'!G409="","",IF('2.1 Data FSVA 2025 &amp; Bobot'!G409&gt;='2.4 Prioritas Individu'!$Y$7,1,IF('2.1 Data FSVA 2025 &amp; Bobot'!G409&gt;='2.4 Prioritas Individu'!$Y$8,2,IF('2.1 Data FSVA 2025 &amp; Bobot'!G409&gt;='2.4 Prioritas Individu'!$Y$9,3,IF('2.1 Data FSVA 2025 &amp; Bobot'!G409&gt;='2.4 Prioritas Individu'!$Y$10,4,IF('2.1 Data FSVA 2025 &amp; Bobot'!G409&gt;='2.4 Prioritas Individu'!$Y$11,5,6))))))</f>
        <v/>
      </c>
      <c r="H409" s="64" t="str">
        <f>IF('2.1 Data FSVA 2025 &amp; Bobot'!I409="","",IF('2.1 Data FSVA 2025 &amp; Bobot'!I409&lt;'2.4 Prioritas Individu'!$Z$7,1,IF('2.1 Data FSVA 2025 &amp; Bobot'!I409&lt;'2.4 Prioritas Individu'!$Z$8,2,IF('2.1 Data FSVA 2025 &amp; Bobot'!I409&lt;'2.4 Prioritas Individu'!$Z$9,3,IF('2.1 Data FSVA 2025 &amp; Bobot'!I409&lt;'2.4 Prioritas Individu'!$Z$10,4,IF('2.1 Data FSVA 2025 &amp; Bobot'!I409&lt;'2.4 Prioritas Individu'!$Z$11,5,6))))))</f>
        <v/>
      </c>
      <c r="I409" s="64" t="str">
        <f>IF('2.1 Data FSVA 2025 &amp; Bobot'!K409="","",IF('2.1 Data FSVA 2025 &amp; Bobot'!K409&lt;'2.4 Prioritas Individu'!AA$7,1,IF('2.1 Data FSVA 2025 &amp; Bobot'!K409&lt;'2.4 Prioritas Individu'!AA$8,2,IF('2.1 Data FSVA 2025 &amp; Bobot'!K409&lt;'2.4 Prioritas Individu'!AA$9,3,IF('2.1 Data FSVA 2025 &amp; Bobot'!K409&lt;'2.4 Prioritas Individu'!AA$10,4,IF('2.1 Data FSVA 2025 &amp; Bobot'!K409&lt;'2.4 Prioritas Individu'!AA$11,5,6))))))</f>
        <v/>
      </c>
      <c r="J409" s="64" t="str">
        <f>IF('2.1 Data FSVA 2025 &amp; Bobot'!M409="","",IF('2.1 Data FSVA 2025 &amp; Bobot'!M409&lt;'2.4 Prioritas Individu'!AB$7,1,IF('2.1 Data FSVA 2025 &amp; Bobot'!M409&lt;'2.4 Prioritas Individu'!AB$8,2,IF('2.1 Data FSVA 2025 &amp; Bobot'!M409&lt;'2.4 Prioritas Individu'!AB$9,3,IF('2.1 Data FSVA 2025 &amp; Bobot'!M409&lt;'2.4 Prioritas Individu'!AB$10,4,IF('2.1 Data FSVA 2025 &amp; Bobot'!M409&lt;'2.4 Prioritas Individu'!AB$11,5,6))))))</f>
        <v/>
      </c>
      <c r="K409" s="64" t="str">
        <f>IF('2.1 Data FSVA 2025 &amp; Bobot'!O409="","",IF('2.1 Data FSVA 2025 &amp; Bobot'!O409&gt;='2.4 Prioritas Individu'!AC$7,1,IF('2.1 Data FSVA 2025 &amp; Bobot'!O409&gt;='2.4 Prioritas Individu'!AC$8,2,IF('2.1 Data FSVA 2025 &amp; Bobot'!O409&gt;='2.4 Prioritas Individu'!AC$9,3,IF('2.1 Data FSVA 2025 &amp; Bobot'!O409&gt;='2.4 Prioritas Individu'!AC$10,4,IF('2.1 Data FSVA 2025 &amp; Bobot'!O409&gt;='2.4 Prioritas Individu'!AC$11,5,6))))))</f>
        <v/>
      </c>
      <c r="L409" s="64" t="str">
        <f>IF('2.1 Data FSVA 2025 &amp; Bobot'!Q409="","",IF('2.1 Data FSVA 2025 &amp; Bobot'!Q409&gt;='2.4 Prioritas Individu'!AD$7,1,IF('2.1 Data FSVA 2025 &amp; Bobot'!Q409&gt;='2.4 Prioritas Individu'!AD$8,2,IF('2.1 Data FSVA 2025 &amp; Bobot'!Q409&gt;='2.4 Prioritas Individu'!AD$9,3,IF('2.1 Data FSVA 2025 &amp; Bobot'!Q409&gt;='2.4 Prioritas Individu'!AD$10,4,IF('2.1 Data FSVA 2025 &amp; Bobot'!Q409&gt;='2.4 Prioritas Individu'!AD$11,5,6))))))</f>
        <v/>
      </c>
      <c r="M409" s="64" t="str">
        <f>IF('2.1 Data FSVA 2025 &amp; Bobot'!S409="","",IF('2.1 Data FSVA 2025 &amp; Bobot'!S409&gt;='2.4 Prioritas Individu'!AE$7,1,IF('2.1 Data FSVA 2025 &amp; Bobot'!S409&gt;='2.4 Prioritas Individu'!AE$8,2,IF('2.1 Data FSVA 2025 &amp; Bobot'!S409&gt;='2.4 Prioritas Individu'!AE$9,3,IF('2.1 Data FSVA 2025 &amp; Bobot'!S409&gt;='2.4 Prioritas Individu'!AE$10,4,IF('2.1 Data FSVA 2025 &amp; Bobot'!S409&gt;='2.4 Prioritas Individu'!AE$11,5,6))))))</f>
        <v/>
      </c>
      <c r="N409" s="64" t="str">
        <f>IF('2.1 Data FSVA 2025 &amp; Bobot'!U409="","",IF('2.1 Data FSVA 2025 &amp; Bobot'!U409&lt;'2.4 Prioritas Individu'!AF$7,1,IF('2.1 Data FSVA 2025 &amp; Bobot'!U409&lt;'2.4 Prioritas Individu'!AF$8,2,IF('2.1 Data FSVA 2025 &amp; Bobot'!U409&lt;'2.4 Prioritas Individu'!AF$9,3,IF('2.1 Data FSVA 2025 &amp; Bobot'!U409&lt;'2.4 Prioritas Individu'!AF$10,4,IF('2.1 Data FSVA 2025 &amp; Bobot'!U409&lt;'2.4 Prioritas Individu'!AF$11,5,6))))))</f>
        <v/>
      </c>
      <c r="O409" s="64" t="str">
        <f>IF('2.1 Data FSVA 2025 &amp; Bobot'!W409="","",IF('2.1 Data FSVA 2025 &amp; Bobot'!W409&gt;='2.4 Prioritas Individu'!AG$7,1,IF('2.1 Data FSVA 2025 &amp; Bobot'!W409&gt;='2.4 Prioritas Individu'!AG$8,2,IF('2.1 Data FSVA 2025 &amp; Bobot'!W409&gt;='2.4 Prioritas Individu'!AG$9,3,IF('2.1 Data FSVA 2025 &amp; Bobot'!W409&gt;='2.4 Prioritas Individu'!AG$10,4,IF('2.1 Data FSVA 2025 &amp; Bobot'!W409&gt;='2.4 Prioritas Individu'!AG$11,5,6))))))</f>
        <v/>
      </c>
      <c r="P409" s="64" t="str">
        <f>IF('2.1 Data FSVA 2025 &amp; Bobot'!Y409="","",IF('2.1 Data FSVA 2025 &amp; Bobot'!Y409&lt;'2.4 Prioritas Individu'!AH$7,1,IF('2.1 Data FSVA 2025 &amp; Bobot'!Y409&lt;'2.4 Prioritas Individu'!AH$8,2,IF('2.1 Data FSVA 2025 &amp; Bobot'!Y409&lt;'2.4 Prioritas Individu'!AH$9,3,IF('2.1 Data FSVA 2025 &amp; Bobot'!Y409&lt;'2.4 Prioritas Individu'!AH$10,4,IF('2.1 Data FSVA 2025 &amp; Bobot'!Y409&lt;'2.4 Prioritas Individu'!AH$11,5,6))))))</f>
        <v/>
      </c>
      <c r="Q409" s="64" t="str">
        <f>IF('2.1 Data FSVA 2025 &amp; Bobot'!AA409="","",IF('2.1 Data FSVA 2025 &amp; Bobot'!AA409&lt;'2.4 Prioritas Individu'!AI$7,1,IF('2.1 Data FSVA 2025 &amp; Bobot'!AA409&lt;'2.4 Prioritas Individu'!AI$8,2,IF('2.1 Data FSVA 2025 &amp; Bobot'!AA409&lt;'2.4 Prioritas Individu'!AI$9,3,IF('2.1 Data FSVA 2025 &amp; Bobot'!AA409&lt;'2.4 Prioritas Individu'!AI$10,4,IF('2.1 Data FSVA 2025 &amp; Bobot'!AA409&lt;'2.4 Prioritas Individu'!AI$11,5,6))))))</f>
        <v/>
      </c>
      <c r="R409" s="64" t="str">
        <f>IF('2.1 Data FSVA 2025 &amp; Bobot'!AC409="","",IF('2.1 Data FSVA 2025 &amp; Bobot'!AC409&gt;='2.4 Prioritas Individu'!AJ$7,1,IF('2.1 Data FSVA 2025 &amp; Bobot'!AC409&gt;='2.4 Prioritas Individu'!AJ$8,2,IF('2.1 Data FSVA 2025 &amp; Bobot'!AC409&gt;='2.4 Prioritas Individu'!AJ$9,3,4))))</f>
        <v/>
      </c>
      <c r="S409" s="4" t="str">
        <f>'2.3 Indeks &amp; Cut off Komposit'!U413</f>
        <v>-</v>
      </c>
      <c r="T409" s="1" t="str">
        <f t="shared" si="12"/>
        <v>-</v>
      </c>
      <c r="U409" s="64" t="str">
        <f t="shared" si="13"/>
        <v>-</v>
      </c>
    </row>
    <row r="410" spans="1:21" x14ac:dyDescent="0.3">
      <c r="A410" s="1" t="str">
        <f>IF('2.1 Data FSVA 2025 &amp; Bobot'!A410="","",'2.1 Data FSVA 2025 &amp; Bobot'!A410)</f>
        <v/>
      </c>
      <c r="B410" s="2" t="str">
        <f>IF('2.1 Data FSVA 2025 &amp; Bobot'!B410="","",'2.1 Data FSVA 2025 &amp; Bobot'!B410)</f>
        <v/>
      </c>
      <c r="C410" s="1" t="str">
        <f>IF('2.1 Data FSVA 2025 &amp; Bobot'!C410="","",'2.1 Data FSVA 2025 &amp; Bobot'!C410)</f>
        <v/>
      </c>
      <c r="D410" s="1" t="str">
        <f>IF('2.1 Data FSVA 2025 &amp; Bobot'!D410="","",'2.1 Data FSVA 2025 &amp; Bobot'!D410)</f>
        <v/>
      </c>
      <c r="E410" s="1" t="str">
        <f>IF('2.1 Data FSVA 2025 &amp; Bobot'!E410="","",'2.1 Data FSVA 2025 &amp; Bobot'!E410)</f>
        <v/>
      </c>
      <c r="F410" s="2" t="str">
        <f>IF('2.1 Data FSVA 2025 &amp; Bobot'!F410="","",'2.1 Data FSVA 2025 &amp; Bobot'!F410)</f>
        <v/>
      </c>
      <c r="G410" s="64" t="str">
        <f>IF('2.1 Data FSVA 2025 &amp; Bobot'!G410="","",IF('2.1 Data FSVA 2025 &amp; Bobot'!G410&gt;='2.4 Prioritas Individu'!$Y$7,1,IF('2.1 Data FSVA 2025 &amp; Bobot'!G410&gt;='2.4 Prioritas Individu'!$Y$8,2,IF('2.1 Data FSVA 2025 &amp; Bobot'!G410&gt;='2.4 Prioritas Individu'!$Y$9,3,IF('2.1 Data FSVA 2025 &amp; Bobot'!G410&gt;='2.4 Prioritas Individu'!$Y$10,4,IF('2.1 Data FSVA 2025 &amp; Bobot'!G410&gt;='2.4 Prioritas Individu'!$Y$11,5,6))))))</f>
        <v/>
      </c>
      <c r="H410" s="64" t="str">
        <f>IF('2.1 Data FSVA 2025 &amp; Bobot'!I410="","",IF('2.1 Data FSVA 2025 &amp; Bobot'!I410&lt;'2.4 Prioritas Individu'!$Z$7,1,IF('2.1 Data FSVA 2025 &amp; Bobot'!I410&lt;'2.4 Prioritas Individu'!$Z$8,2,IF('2.1 Data FSVA 2025 &amp; Bobot'!I410&lt;'2.4 Prioritas Individu'!$Z$9,3,IF('2.1 Data FSVA 2025 &amp; Bobot'!I410&lt;'2.4 Prioritas Individu'!$Z$10,4,IF('2.1 Data FSVA 2025 &amp; Bobot'!I410&lt;'2.4 Prioritas Individu'!$Z$11,5,6))))))</f>
        <v/>
      </c>
      <c r="I410" s="64" t="str">
        <f>IF('2.1 Data FSVA 2025 &amp; Bobot'!K410="","",IF('2.1 Data FSVA 2025 &amp; Bobot'!K410&lt;'2.4 Prioritas Individu'!AA$7,1,IF('2.1 Data FSVA 2025 &amp; Bobot'!K410&lt;'2.4 Prioritas Individu'!AA$8,2,IF('2.1 Data FSVA 2025 &amp; Bobot'!K410&lt;'2.4 Prioritas Individu'!AA$9,3,IF('2.1 Data FSVA 2025 &amp; Bobot'!K410&lt;'2.4 Prioritas Individu'!AA$10,4,IF('2.1 Data FSVA 2025 &amp; Bobot'!K410&lt;'2.4 Prioritas Individu'!AA$11,5,6))))))</f>
        <v/>
      </c>
      <c r="J410" s="64" t="str">
        <f>IF('2.1 Data FSVA 2025 &amp; Bobot'!M410="","",IF('2.1 Data FSVA 2025 &amp; Bobot'!M410&lt;'2.4 Prioritas Individu'!AB$7,1,IF('2.1 Data FSVA 2025 &amp; Bobot'!M410&lt;'2.4 Prioritas Individu'!AB$8,2,IF('2.1 Data FSVA 2025 &amp; Bobot'!M410&lt;'2.4 Prioritas Individu'!AB$9,3,IF('2.1 Data FSVA 2025 &amp; Bobot'!M410&lt;'2.4 Prioritas Individu'!AB$10,4,IF('2.1 Data FSVA 2025 &amp; Bobot'!M410&lt;'2.4 Prioritas Individu'!AB$11,5,6))))))</f>
        <v/>
      </c>
      <c r="K410" s="64" t="str">
        <f>IF('2.1 Data FSVA 2025 &amp; Bobot'!O410="","",IF('2.1 Data FSVA 2025 &amp; Bobot'!O410&gt;='2.4 Prioritas Individu'!AC$7,1,IF('2.1 Data FSVA 2025 &amp; Bobot'!O410&gt;='2.4 Prioritas Individu'!AC$8,2,IF('2.1 Data FSVA 2025 &amp; Bobot'!O410&gt;='2.4 Prioritas Individu'!AC$9,3,IF('2.1 Data FSVA 2025 &amp; Bobot'!O410&gt;='2.4 Prioritas Individu'!AC$10,4,IF('2.1 Data FSVA 2025 &amp; Bobot'!O410&gt;='2.4 Prioritas Individu'!AC$11,5,6))))))</f>
        <v/>
      </c>
      <c r="L410" s="64" t="str">
        <f>IF('2.1 Data FSVA 2025 &amp; Bobot'!Q410="","",IF('2.1 Data FSVA 2025 &amp; Bobot'!Q410&gt;='2.4 Prioritas Individu'!AD$7,1,IF('2.1 Data FSVA 2025 &amp; Bobot'!Q410&gt;='2.4 Prioritas Individu'!AD$8,2,IF('2.1 Data FSVA 2025 &amp; Bobot'!Q410&gt;='2.4 Prioritas Individu'!AD$9,3,IF('2.1 Data FSVA 2025 &amp; Bobot'!Q410&gt;='2.4 Prioritas Individu'!AD$10,4,IF('2.1 Data FSVA 2025 &amp; Bobot'!Q410&gt;='2.4 Prioritas Individu'!AD$11,5,6))))))</f>
        <v/>
      </c>
      <c r="M410" s="64" t="str">
        <f>IF('2.1 Data FSVA 2025 &amp; Bobot'!S410="","",IF('2.1 Data FSVA 2025 &amp; Bobot'!S410&gt;='2.4 Prioritas Individu'!AE$7,1,IF('2.1 Data FSVA 2025 &amp; Bobot'!S410&gt;='2.4 Prioritas Individu'!AE$8,2,IF('2.1 Data FSVA 2025 &amp; Bobot'!S410&gt;='2.4 Prioritas Individu'!AE$9,3,IF('2.1 Data FSVA 2025 &amp; Bobot'!S410&gt;='2.4 Prioritas Individu'!AE$10,4,IF('2.1 Data FSVA 2025 &amp; Bobot'!S410&gt;='2.4 Prioritas Individu'!AE$11,5,6))))))</f>
        <v/>
      </c>
      <c r="N410" s="64" t="str">
        <f>IF('2.1 Data FSVA 2025 &amp; Bobot'!U410="","",IF('2.1 Data FSVA 2025 &amp; Bobot'!U410&lt;'2.4 Prioritas Individu'!AF$7,1,IF('2.1 Data FSVA 2025 &amp; Bobot'!U410&lt;'2.4 Prioritas Individu'!AF$8,2,IF('2.1 Data FSVA 2025 &amp; Bobot'!U410&lt;'2.4 Prioritas Individu'!AF$9,3,IF('2.1 Data FSVA 2025 &amp; Bobot'!U410&lt;'2.4 Prioritas Individu'!AF$10,4,IF('2.1 Data FSVA 2025 &amp; Bobot'!U410&lt;'2.4 Prioritas Individu'!AF$11,5,6))))))</f>
        <v/>
      </c>
      <c r="O410" s="64" t="str">
        <f>IF('2.1 Data FSVA 2025 &amp; Bobot'!W410="","",IF('2.1 Data FSVA 2025 &amp; Bobot'!W410&gt;='2.4 Prioritas Individu'!AG$7,1,IF('2.1 Data FSVA 2025 &amp; Bobot'!W410&gt;='2.4 Prioritas Individu'!AG$8,2,IF('2.1 Data FSVA 2025 &amp; Bobot'!W410&gt;='2.4 Prioritas Individu'!AG$9,3,IF('2.1 Data FSVA 2025 &amp; Bobot'!W410&gt;='2.4 Prioritas Individu'!AG$10,4,IF('2.1 Data FSVA 2025 &amp; Bobot'!W410&gt;='2.4 Prioritas Individu'!AG$11,5,6))))))</f>
        <v/>
      </c>
      <c r="P410" s="64" t="str">
        <f>IF('2.1 Data FSVA 2025 &amp; Bobot'!Y410="","",IF('2.1 Data FSVA 2025 &amp; Bobot'!Y410&lt;'2.4 Prioritas Individu'!AH$7,1,IF('2.1 Data FSVA 2025 &amp; Bobot'!Y410&lt;'2.4 Prioritas Individu'!AH$8,2,IF('2.1 Data FSVA 2025 &amp; Bobot'!Y410&lt;'2.4 Prioritas Individu'!AH$9,3,IF('2.1 Data FSVA 2025 &amp; Bobot'!Y410&lt;'2.4 Prioritas Individu'!AH$10,4,IF('2.1 Data FSVA 2025 &amp; Bobot'!Y410&lt;'2.4 Prioritas Individu'!AH$11,5,6))))))</f>
        <v/>
      </c>
      <c r="Q410" s="64" t="str">
        <f>IF('2.1 Data FSVA 2025 &amp; Bobot'!AA410="","",IF('2.1 Data FSVA 2025 &amp; Bobot'!AA410&lt;'2.4 Prioritas Individu'!AI$7,1,IF('2.1 Data FSVA 2025 &amp; Bobot'!AA410&lt;'2.4 Prioritas Individu'!AI$8,2,IF('2.1 Data FSVA 2025 &amp; Bobot'!AA410&lt;'2.4 Prioritas Individu'!AI$9,3,IF('2.1 Data FSVA 2025 &amp; Bobot'!AA410&lt;'2.4 Prioritas Individu'!AI$10,4,IF('2.1 Data FSVA 2025 &amp; Bobot'!AA410&lt;'2.4 Prioritas Individu'!AI$11,5,6))))))</f>
        <v/>
      </c>
      <c r="R410" s="64" t="str">
        <f>IF('2.1 Data FSVA 2025 &amp; Bobot'!AC410="","",IF('2.1 Data FSVA 2025 &amp; Bobot'!AC410&gt;='2.4 Prioritas Individu'!AJ$7,1,IF('2.1 Data FSVA 2025 &amp; Bobot'!AC410&gt;='2.4 Prioritas Individu'!AJ$8,2,IF('2.1 Data FSVA 2025 &amp; Bobot'!AC410&gt;='2.4 Prioritas Individu'!AJ$9,3,4))))</f>
        <v/>
      </c>
      <c r="S410" s="4" t="str">
        <f>'2.3 Indeks &amp; Cut off Komposit'!U414</f>
        <v>-</v>
      </c>
      <c r="T410" s="1" t="str">
        <f t="shared" si="12"/>
        <v>-</v>
      </c>
      <c r="U410" s="64" t="str">
        <f t="shared" si="13"/>
        <v>-</v>
      </c>
    </row>
    <row r="411" spans="1:21" x14ac:dyDescent="0.3">
      <c r="A411" s="1" t="str">
        <f>IF('2.1 Data FSVA 2025 &amp; Bobot'!A411="","",'2.1 Data FSVA 2025 &amp; Bobot'!A411)</f>
        <v/>
      </c>
      <c r="B411" s="2" t="str">
        <f>IF('2.1 Data FSVA 2025 &amp; Bobot'!B411="","",'2.1 Data FSVA 2025 &amp; Bobot'!B411)</f>
        <v/>
      </c>
      <c r="C411" s="1" t="str">
        <f>IF('2.1 Data FSVA 2025 &amp; Bobot'!C411="","",'2.1 Data FSVA 2025 &amp; Bobot'!C411)</f>
        <v/>
      </c>
      <c r="D411" s="1" t="str">
        <f>IF('2.1 Data FSVA 2025 &amp; Bobot'!D411="","",'2.1 Data FSVA 2025 &amp; Bobot'!D411)</f>
        <v/>
      </c>
      <c r="E411" s="1" t="str">
        <f>IF('2.1 Data FSVA 2025 &amp; Bobot'!E411="","",'2.1 Data FSVA 2025 &amp; Bobot'!E411)</f>
        <v/>
      </c>
      <c r="F411" s="2" t="str">
        <f>IF('2.1 Data FSVA 2025 &amp; Bobot'!F411="","",'2.1 Data FSVA 2025 &amp; Bobot'!F411)</f>
        <v/>
      </c>
      <c r="G411" s="64" t="str">
        <f>IF('2.1 Data FSVA 2025 &amp; Bobot'!G411="","",IF('2.1 Data FSVA 2025 &amp; Bobot'!G411&gt;='2.4 Prioritas Individu'!$Y$7,1,IF('2.1 Data FSVA 2025 &amp; Bobot'!G411&gt;='2.4 Prioritas Individu'!$Y$8,2,IF('2.1 Data FSVA 2025 &amp; Bobot'!G411&gt;='2.4 Prioritas Individu'!$Y$9,3,IF('2.1 Data FSVA 2025 &amp; Bobot'!G411&gt;='2.4 Prioritas Individu'!$Y$10,4,IF('2.1 Data FSVA 2025 &amp; Bobot'!G411&gt;='2.4 Prioritas Individu'!$Y$11,5,6))))))</f>
        <v/>
      </c>
      <c r="H411" s="64" t="str">
        <f>IF('2.1 Data FSVA 2025 &amp; Bobot'!I411="","",IF('2.1 Data FSVA 2025 &amp; Bobot'!I411&lt;'2.4 Prioritas Individu'!$Z$7,1,IF('2.1 Data FSVA 2025 &amp; Bobot'!I411&lt;'2.4 Prioritas Individu'!$Z$8,2,IF('2.1 Data FSVA 2025 &amp; Bobot'!I411&lt;'2.4 Prioritas Individu'!$Z$9,3,IF('2.1 Data FSVA 2025 &amp; Bobot'!I411&lt;'2.4 Prioritas Individu'!$Z$10,4,IF('2.1 Data FSVA 2025 &amp; Bobot'!I411&lt;'2.4 Prioritas Individu'!$Z$11,5,6))))))</f>
        <v/>
      </c>
      <c r="I411" s="64" t="str">
        <f>IF('2.1 Data FSVA 2025 &amp; Bobot'!K411="","",IF('2.1 Data FSVA 2025 &amp; Bobot'!K411&lt;'2.4 Prioritas Individu'!AA$7,1,IF('2.1 Data FSVA 2025 &amp; Bobot'!K411&lt;'2.4 Prioritas Individu'!AA$8,2,IF('2.1 Data FSVA 2025 &amp; Bobot'!K411&lt;'2.4 Prioritas Individu'!AA$9,3,IF('2.1 Data FSVA 2025 &amp; Bobot'!K411&lt;'2.4 Prioritas Individu'!AA$10,4,IF('2.1 Data FSVA 2025 &amp; Bobot'!K411&lt;'2.4 Prioritas Individu'!AA$11,5,6))))))</f>
        <v/>
      </c>
      <c r="J411" s="64" t="str">
        <f>IF('2.1 Data FSVA 2025 &amp; Bobot'!M411="","",IF('2.1 Data FSVA 2025 &amp; Bobot'!M411&lt;'2.4 Prioritas Individu'!AB$7,1,IF('2.1 Data FSVA 2025 &amp; Bobot'!M411&lt;'2.4 Prioritas Individu'!AB$8,2,IF('2.1 Data FSVA 2025 &amp; Bobot'!M411&lt;'2.4 Prioritas Individu'!AB$9,3,IF('2.1 Data FSVA 2025 &amp; Bobot'!M411&lt;'2.4 Prioritas Individu'!AB$10,4,IF('2.1 Data FSVA 2025 &amp; Bobot'!M411&lt;'2.4 Prioritas Individu'!AB$11,5,6))))))</f>
        <v/>
      </c>
      <c r="K411" s="64" t="str">
        <f>IF('2.1 Data FSVA 2025 &amp; Bobot'!O411="","",IF('2.1 Data FSVA 2025 &amp; Bobot'!O411&gt;='2.4 Prioritas Individu'!AC$7,1,IF('2.1 Data FSVA 2025 &amp; Bobot'!O411&gt;='2.4 Prioritas Individu'!AC$8,2,IF('2.1 Data FSVA 2025 &amp; Bobot'!O411&gt;='2.4 Prioritas Individu'!AC$9,3,IF('2.1 Data FSVA 2025 &amp; Bobot'!O411&gt;='2.4 Prioritas Individu'!AC$10,4,IF('2.1 Data FSVA 2025 &amp; Bobot'!O411&gt;='2.4 Prioritas Individu'!AC$11,5,6))))))</f>
        <v/>
      </c>
      <c r="L411" s="64" t="str">
        <f>IF('2.1 Data FSVA 2025 &amp; Bobot'!Q411="","",IF('2.1 Data FSVA 2025 &amp; Bobot'!Q411&gt;='2.4 Prioritas Individu'!AD$7,1,IF('2.1 Data FSVA 2025 &amp; Bobot'!Q411&gt;='2.4 Prioritas Individu'!AD$8,2,IF('2.1 Data FSVA 2025 &amp; Bobot'!Q411&gt;='2.4 Prioritas Individu'!AD$9,3,IF('2.1 Data FSVA 2025 &amp; Bobot'!Q411&gt;='2.4 Prioritas Individu'!AD$10,4,IF('2.1 Data FSVA 2025 &amp; Bobot'!Q411&gt;='2.4 Prioritas Individu'!AD$11,5,6))))))</f>
        <v/>
      </c>
      <c r="M411" s="64" t="str">
        <f>IF('2.1 Data FSVA 2025 &amp; Bobot'!S411="","",IF('2.1 Data FSVA 2025 &amp; Bobot'!S411&gt;='2.4 Prioritas Individu'!AE$7,1,IF('2.1 Data FSVA 2025 &amp; Bobot'!S411&gt;='2.4 Prioritas Individu'!AE$8,2,IF('2.1 Data FSVA 2025 &amp; Bobot'!S411&gt;='2.4 Prioritas Individu'!AE$9,3,IF('2.1 Data FSVA 2025 &amp; Bobot'!S411&gt;='2.4 Prioritas Individu'!AE$10,4,IF('2.1 Data FSVA 2025 &amp; Bobot'!S411&gt;='2.4 Prioritas Individu'!AE$11,5,6))))))</f>
        <v/>
      </c>
      <c r="N411" s="64" t="str">
        <f>IF('2.1 Data FSVA 2025 &amp; Bobot'!U411="","",IF('2.1 Data FSVA 2025 &amp; Bobot'!U411&lt;'2.4 Prioritas Individu'!AF$7,1,IF('2.1 Data FSVA 2025 &amp; Bobot'!U411&lt;'2.4 Prioritas Individu'!AF$8,2,IF('2.1 Data FSVA 2025 &amp; Bobot'!U411&lt;'2.4 Prioritas Individu'!AF$9,3,IF('2.1 Data FSVA 2025 &amp; Bobot'!U411&lt;'2.4 Prioritas Individu'!AF$10,4,IF('2.1 Data FSVA 2025 &amp; Bobot'!U411&lt;'2.4 Prioritas Individu'!AF$11,5,6))))))</f>
        <v/>
      </c>
      <c r="O411" s="64" t="str">
        <f>IF('2.1 Data FSVA 2025 &amp; Bobot'!W411="","",IF('2.1 Data FSVA 2025 &amp; Bobot'!W411&gt;='2.4 Prioritas Individu'!AG$7,1,IF('2.1 Data FSVA 2025 &amp; Bobot'!W411&gt;='2.4 Prioritas Individu'!AG$8,2,IF('2.1 Data FSVA 2025 &amp; Bobot'!W411&gt;='2.4 Prioritas Individu'!AG$9,3,IF('2.1 Data FSVA 2025 &amp; Bobot'!W411&gt;='2.4 Prioritas Individu'!AG$10,4,IF('2.1 Data FSVA 2025 &amp; Bobot'!W411&gt;='2.4 Prioritas Individu'!AG$11,5,6))))))</f>
        <v/>
      </c>
      <c r="P411" s="64" t="str">
        <f>IF('2.1 Data FSVA 2025 &amp; Bobot'!Y411="","",IF('2.1 Data FSVA 2025 &amp; Bobot'!Y411&lt;'2.4 Prioritas Individu'!AH$7,1,IF('2.1 Data FSVA 2025 &amp; Bobot'!Y411&lt;'2.4 Prioritas Individu'!AH$8,2,IF('2.1 Data FSVA 2025 &amp; Bobot'!Y411&lt;'2.4 Prioritas Individu'!AH$9,3,IF('2.1 Data FSVA 2025 &amp; Bobot'!Y411&lt;'2.4 Prioritas Individu'!AH$10,4,IF('2.1 Data FSVA 2025 &amp; Bobot'!Y411&lt;'2.4 Prioritas Individu'!AH$11,5,6))))))</f>
        <v/>
      </c>
      <c r="Q411" s="64" t="str">
        <f>IF('2.1 Data FSVA 2025 &amp; Bobot'!AA411="","",IF('2.1 Data FSVA 2025 &amp; Bobot'!AA411&lt;'2.4 Prioritas Individu'!AI$7,1,IF('2.1 Data FSVA 2025 &amp; Bobot'!AA411&lt;'2.4 Prioritas Individu'!AI$8,2,IF('2.1 Data FSVA 2025 &amp; Bobot'!AA411&lt;'2.4 Prioritas Individu'!AI$9,3,IF('2.1 Data FSVA 2025 &amp; Bobot'!AA411&lt;'2.4 Prioritas Individu'!AI$10,4,IF('2.1 Data FSVA 2025 &amp; Bobot'!AA411&lt;'2.4 Prioritas Individu'!AI$11,5,6))))))</f>
        <v/>
      </c>
      <c r="R411" s="64" t="str">
        <f>IF('2.1 Data FSVA 2025 &amp; Bobot'!AC411="","",IF('2.1 Data FSVA 2025 &amp; Bobot'!AC411&gt;='2.4 Prioritas Individu'!AJ$7,1,IF('2.1 Data FSVA 2025 &amp; Bobot'!AC411&gt;='2.4 Prioritas Individu'!AJ$8,2,IF('2.1 Data FSVA 2025 &amp; Bobot'!AC411&gt;='2.4 Prioritas Individu'!AJ$9,3,4))))</f>
        <v/>
      </c>
      <c r="S411" s="4" t="str">
        <f>'2.3 Indeks &amp; Cut off Komposit'!U415</f>
        <v>-</v>
      </c>
      <c r="T411" s="1" t="str">
        <f t="shared" si="12"/>
        <v>-</v>
      </c>
      <c r="U411" s="64" t="str">
        <f t="shared" si="13"/>
        <v>-</v>
      </c>
    </row>
    <row r="412" spans="1:21" x14ac:dyDescent="0.3">
      <c r="A412" s="1" t="str">
        <f>IF('2.1 Data FSVA 2025 &amp; Bobot'!A412="","",'2.1 Data FSVA 2025 &amp; Bobot'!A412)</f>
        <v/>
      </c>
      <c r="B412" s="2" t="str">
        <f>IF('2.1 Data FSVA 2025 &amp; Bobot'!B412="","",'2.1 Data FSVA 2025 &amp; Bobot'!B412)</f>
        <v/>
      </c>
      <c r="C412" s="1" t="str">
        <f>IF('2.1 Data FSVA 2025 &amp; Bobot'!C412="","",'2.1 Data FSVA 2025 &amp; Bobot'!C412)</f>
        <v/>
      </c>
      <c r="D412" s="1" t="str">
        <f>IF('2.1 Data FSVA 2025 &amp; Bobot'!D412="","",'2.1 Data FSVA 2025 &amp; Bobot'!D412)</f>
        <v/>
      </c>
      <c r="E412" s="1" t="str">
        <f>IF('2.1 Data FSVA 2025 &amp; Bobot'!E412="","",'2.1 Data FSVA 2025 &amp; Bobot'!E412)</f>
        <v/>
      </c>
      <c r="F412" s="2" t="str">
        <f>IF('2.1 Data FSVA 2025 &amp; Bobot'!F412="","",'2.1 Data FSVA 2025 &amp; Bobot'!F412)</f>
        <v/>
      </c>
      <c r="G412" s="64" t="str">
        <f>IF('2.1 Data FSVA 2025 &amp; Bobot'!G412="","",IF('2.1 Data FSVA 2025 &amp; Bobot'!G412&gt;='2.4 Prioritas Individu'!$Y$7,1,IF('2.1 Data FSVA 2025 &amp; Bobot'!G412&gt;='2.4 Prioritas Individu'!$Y$8,2,IF('2.1 Data FSVA 2025 &amp; Bobot'!G412&gt;='2.4 Prioritas Individu'!$Y$9,3,IF('2.1 Data FSVA 2025 &amp; Bobot'!G412&gt;='2.4 Prioritas Individu'!$Y$10,4,IF('2.1 Data FSVA 2025 &amp; Bobot'!G412&gt;='2.4 Prioritas Individu'!$Y$11,5,6))))))</f>
        <v/>
      </c>
      <c r="H412" s="64" t="str">
        <f>IF('2.1 Data FSVA 2025 &amp; Bobot'!I412="","",IF('2.1 Data FSVA 2025 &amp; Bobot'!I412&lt;'2.4 Prioritas Individu'!$Z$7,1,IF('2.1 Data FSVA 2025 &amp; Bobot'!I412&lt;'2.4 Prioritas Individu'!$Z$8,2,IF('2.1 Data FSVA 2025 &amp; Bobot'!I412&lt;'2.4 Prioritas Individu'!$Z$9,3,IF('2.1 Data FSVA 2025 &amp; Bobot'!I412&lt;'2.4 Prioritas Individu'!$Z$10,4,IF('2.1 Data FSVA 2025 &amp; Bobot'!I412&lt;'2.4 Prioritas Individu'!$Z$11,5,6))))))</f>
        <v/>
      </c>
      <c r="I412" s="64" t="str">
        <f>IF('2.1 Data FSVA 2025 &amp; Bobot'!K412="","",IF('2.1 Data FSVA 2025 &amp; Bobot'!K412&lt;'2.4 Prioritas Individu'!AA$7,1,IF('2.1 Data FSVA 2025 &amp; Bobot'!K412&lt;'2.4 Prioritas Individu'!AA$8,2,IF('2.1 Data FSVA 2025 &amp; Bobot'!K412&lt;'2.4 Prioritas Individu'!AA$9,3,IF('2.1 Data FSVA 2025 &amp; Bobot'!K412&lt;'2.4 Prioritas Individu'!AA$10,4,IF('2.1 Data FSVA 2025 &amp; Bobot'!K412&lt;'2.4 Prioritas Individu'!AA$11,5,6))))))</f>
        <v/>
      </c>
      <c r="J412" s="64" t="str">
        <f>IF('2.1 Data FSVA 2025 &amp; Bobot'!M412="","",IF('2.1 Data FSVA 2025 &amp; Bobot'!M412&lt;'2.4 Prioritas Individu'!AB$7,1,IF('2.1 Data FSVA 2025 &amp; Bobot'!M412&lt;'2.4 Prioritas Individu'!AB$8,2,IF('2.1 Data FSVA 2025 &amp; Bobot'!M412&lt;'2.4 Prioritas Individu'!AB$9,3,IF('2.1 Data FSVA 2025 &amp; Bobot'!M412&lt;'2.4 Prioritas Individu'!AB$10,4,IF('2.1 Data FSVA 2025 &amp; Bobot'!M412&lt;'2.4 Prioritas Individu'!AB$11,5,6))))))</f>
        <v/>
      </c>
      <c r="K412" s="64" t="str">
        <f>IF('2.1 Data FSVA 2025 &amp; Bobot'!O412="","",IF('2.1 Data FSVA 2025 &amp; Bobot'!O412&gt;='2.4 Prioritas Individu'!AC$7,1,IF('2.1 Data FSVA 2025 &amp; Bobot'!O412&gt;='2.4 Prioritas Individu'!AC$8,2,IF('2.1 Data FSVA 2025 &amp; Bobot'!O412&gt;='2.4 Prioritas Individu'!AC$9,3,IF('2.1 Data FSVA 2025 &amp; Bobot'!O412&gt;='2.4 Prioritas Individu'!AC$10,4,IF('2.1 Data FSVA 2025 &amp; Bobot'!O412&gt;='2.4 Prioritas Individu'!AC$11,5,6))))))</f>
        <v/>
      </c>
      <c r="L412" s="64" t="str">
        <f>IF('2.1 Data FSVA 2025 &amp; Bobot'!Q412="","",IF('2.1 Data FSVA 2025 &amp; Bobot'!Q412&gt;='2.4 Prioritas Individu'!AD$7,1,IF('2.1 Data FSVA 2025 &amp; Bobot'!Q412&gt;='2.4 Prioritas Individu'!AD$8,2,IF('2.1 Data FSVA 2025 &amp; Bobot'!Q412&gt;='2.4 Prioritas Individu'!AD$9,3,IF('2.1 Data FSVA 2025 &amp; Bobot'!Q412&gt;='2.4 Prioritas Individu'!AD$10,4,IF('2.1 Data FSVA 2025 &amp; Bobot'!Q412&gt;='2.4 Prioritas Individu'!AD$11,5,6))))))</f>
        <v/>
      </c>
      <c r="M412" s="64" t="str">
        <f>IF('2.1 Data FSVA 2025 &amp; Bobot'!S412="","",IF('2.1 Data FSVA 2025 &amp; Bobot'!S412&gt;='2.4 Prioritas Individu'!AE$7,1,IF('2.1 Data FSVA 2025 &amp; Bobot'!S412&gt;='2.4 Prioritas Individu'!AE$8,2,IF('2.1 Data FSVA 2025 &amp; Bobot'!S412&gt;='2.4 Prioritas Individu'!AE$9,3,IF('2.1 Data FSVA 2025 &amp; Bobot'!S412&gt;='2.4 Prioritas Individu'!AE$10,4,IF('2.1 Data FSVA 2025 &amp; Bobot'!S412&gt;='2.4 Prioritas Individu'!AE$11,5,6))))))</f>
        <v/>
      </c>
      <c r="N412" s="64" t="str">
        <f>IF('2.1 Data FSVA 2025 &amp; Bobot'!U412="","",IF('2.1 Data FSVA 2025 &amp; Bobot'!U412&lt;'2.4 Prioritas Individu'!AF$7,1,IF('2.1 Data FSVA 2025 &amp; Bobot'!U412&lt;'2.4 Prioritas Individu'!AF$8,2,IF('2.1 Data FSVA 2025 &amp; Bobot'!U412&lt;'2.4 Prioritas Individu'!AF$9,3,IF('2.1 Data FSVA 2025 &amp; Bobot'!U412&lt;'2.4 Prioritas Individu'!AF$10,4,IF('2.1 Data FSVA 2025 &amp; Bobot'!U412&lt;'2.4 Prioritas Individu'!AF$11,5,6))))))</f>
        <v/>
      </c>
      <c r="O412" s="64" t="str">
        <f>IF('2.1 Data FSVA 2025 &amp; Bobot'!W412="","",IF('2.1 Data FSVA 2025 &amp; Bobot'!W412&gt;='2.4 Prioritas Individu'!AG$7,1,IF('2.1 Data FSVA 2025 &amp; Bobot'!W412&gt;='2.4 Prioritas Individu'!AG$8,2,IF('2.1 Data FSVA 2025 &amp; Bobot'!W412&gt;='2.4 Prioritas Individu'!AG$9,3,IF('2.1 Data FSVA 2025 &amp; Bobot'!W412&gt;='2.4 Prioritas Individu'!AG$10,4,IF('2.1 Data FSVA 2025 &amp; Bobot'!W412&gt;='2.4 Prioritas Individu'!AG$11,5,6))))))</f>
        <v/>
      </c>
      <c r="P412" s="64" t="str">
        <f>IF('2.1 Data FSVA 2025 &amp; Bobot'!Y412="","",IF('2.1 Data FSVA 2025 &amp; Bobot'!Y412&lt;'2.4 Prioritas Individu'!AH$7,1,IF('2.1 Data FSVA 2025 &amp; Bobot'!Y412&lt;'2.4 Prioritas Individu'!AH$8,2,IF('2.1 Data FSVA 2025 &amp; Bobot'!Y412&lt;'2.4 Prioritas Individu'!AH$9,3,IF('2.1 Data FSVA 2025 &amp; Bobot'!Y412&lt;'2.4 Prioritas Individu'!AH$10,4,IF('2.1 Data FSVA 2025 &amp; Bobot'!Y412&lt;'2.4 Prioritas Individu'!AH$11,5,6))))))</f>
        <v/>
      </c>
      <c r="Q412" s="64" t="str">
        <f>IF('2.1 Data FSVA 2025 &amp; Bobot'!AA412="","",IF('2.1 Data FSVA 2025 &amp; Bobot'!AA412&lt;'2.4 Prioritas Individu'!AI$7,1,IF('2.1 Data FSVA 2025 &amp; Bobot'!AA412&lt;'2.4 Prioritas Individu'!AI$8,2,IF('2.1 Data FSVA 2025 &amp; Bobot'!AA412&lt;'2.4 Prioritas Individu'!AI$9,3,IF('2.1 Data FSVA 2025 &amp; Bobot'!AA412&lt;'2.4 Prioritas Individu'!AI$10,4,IF('2.1 Data FSVA 2025 &amp; Bobot'!AA412&lt;'2.4 Prioritas Individu'!AI$11,5,6))))))</f>
        <v/>
      </c>
      <c r="R412" s="64" t="str">
        <f>IF('2.1 Data FSVA 2025 &amp; Bobot'!AC412="","",IF('2.1 Data FSVA 2025 &amp; Bobot'!AC412&gt;='2.4 Prioritas Individu'!AJ$7,1,IF('2.1 Data FSVA 2025 &amp; Bobot'!AC412&gt;='2.4 Prioritas Individu'!AJ$8,2,IF('2.1 Data FSVA 2025 &amp; Bobot'!AC412&gt;='2.4 Prioritas Individu'!AJ$9,3,4))))</f>
        <v/>
      </c>
      <c r="S412" s="4" t="str">
        <f>'2.3 Indeks &amp; Cut off Komposit'!U416</f>
        <v>-</v>
      </c>
      <c r="T412" s="1" t="str">
        <f t="shared" si="12"/>
        <v>-</v>
      </c>
      <c r="U412" s="64" t="str">
        <f t="shared" si="13"/>
        <v>-</v>
      </c>
    </row>
    <row r="413" spans="1:21" x14ac:dyDescent="0.3">
      <c r="A413" s="1" t="str">
        <f>IF('2.1 Data FSVA 2025 &amp; Bobot'!A413="","",'2.1 Data FSVA 2025 &amp; Bobot'!A413)</f>
        <v/>
      </c>
      <c r="B413" s="2" t="str">
        <f>IF('2.1 Data FSVA 2025 &amp; Bobot'!B413="","",'2.1 Data FSVA 2025 &amp; Bobot'!B413)</f>
        <v/>
      </c>
      <c r="C413" s="1" t="str">
        <f>IF('2.1 Data FSVA 2025 &amp; Bobot'!C413="","",'2.1 Data FSVA 2025 &amp; Bobot'!C413)</f>
        <v/>
      </c>
      <c r="D413" s="1" t="str">
        <f>IF('2.1 Data FSVA 2025 &amp; Bobot'!D413="","",'2.1 Data FSVA 2025 &amp; Bobot'!D413)</f>
        <v/>
      </c>
      <c r="E413" s="1" t="str">
        <f>IF('2.1 Data FSVA 2025 &amp; Bobot'!E413="","",'2.1 Data FSVA 2025 &amp; Bobot'!E413)</f>
        <v/>
      </c>
      <c r="F413" s="2" t="str">
        <f>IF('2.1 Data FSVA 2025 &amp; Bobot'!F413="","",'2.1 Data FSVA 2025 &amp; Bobot'!F413)</f>
        <v/>
      </c>
      <c r="G413" s="64" t="str">
        <f>IF('2.1 Data FSVA 2025 &amp; Bobot'!G413="","",IF('2.1 Data FSVA 2025 &amp; Bobot'!G413&gt;='2.4 Prioritas Individu'!$Y$7,1,IF('2.1 Data FSVA 2025 &amp; Bobot'!G413&gt;='2.4 Prioritas Individu'!$Y$8,2,IF('2.1 Data FSVA 2025 &amp; Bobot'!G413&gt;='2.4 Prioritas Individu'!$Y$9,3,IF('2.1 Data FSVA 2025 &amp; Bobot'!G413&gt;='2.4 Prioritas Individu'!$Y$10,4,IF('2.1 Data FSVA 2025 &amp; Bobot'!G413&gt;='2.4 Prioritas Individu'!$Y$11,5,6))))))</f>
        <v/>
      </c>
      <c r="H413" s="64" t="str">
        <f>IF('2.1 Data FSVA 2025 &amp; Bobot'!I413="","",IF('2.1 Data FSVA 2025 &amp; Bobot'!I413&lt;'2.4 Prioritas Individu'!$Z$7,1,IF('2.1 Data FSVA 2025 &amp; Bobot'!I413&lt;'2.4 Prioritas Individu'!$Z$8,2,IF('2.1 Data FSVA 2025 &amp; Bobot'!I413&lt;'2.4 Prioritas Individu'!$Z$9,3,IF('2.1 Data FSVA 2025 &amp; Bobot'!I413&lt;'2.4 Prioritas Individu'!$Z$10,4,IF('2.1 Data FSVA 2025 &amp; Bobot'!I413&lt;'2.4 Prioritas Individu'!$Z$11,5,6))))))</f>
        <v/>
      </c>
      <c r="I413" s="64" t="str">
        <f>IF('2.1 Data FSVA 2025 &amp; Bobot'!K413="","",IF('2.1 Data FSVA 2025 &amp; Bobot'!K413&lt;'2.4 Prioritas Individu'!AA$7,1,IF('2.1 Data FSVA 2025 &amp; Bobot'!K413&lt;'2.4 Prioritas Individu'!AA$8,2,IF('2.1 Data FSVA 2025 &amp; Bobot'!K413&lt;'2.4 Prioritas Individu'!AA$9,3,IF('2.1 Data FSVA 2025 &amp; Bobot'!K413&lt;'2.4 Prioritas Individu'!AA$10,4,IF('2.1 Data FSVA 2025 &amp; Bobot'!K413&lt;'2.4 Prioritas Individu'!AA$11,5,6))))))</f>
        <v/>
      </c>
      <c r="J413" s="64" t="str">
        <f>IF('2.1 Data FSVA 2025 &amp; Bobot'!M413="","",IF('2.1 Data FSVA 2025 &amp; Bobot'!M413&lt;'2.4 Prioritas Individu'!AB$7,1,IF('2.1 Data FSVA 2025 &amp; Bobot'!M413&lt;'2.4 Prioritas Individu'!AB$8,2,IF('2.1 Data FSVA 2025 &amp; Bobot'!M413&lt;'2.4 Prioritas Individu'!AB$9,3,IF('2.1 Data FSVA 2025 &amp; Bobot'!M413&lt;'2.4 Prioritas Individu'!AB$10,4,IF('2.1 Data FSVA 2025 &amp; Bobot'!M413&lt;'2.4 Prioritas Individu'!AB$11,5,6))))))</f>
        <v/>
      </c>
      <c r="K413" s="64" t="str">
        <f>IF('2.1 Data FSVA 2025 &amp; Bobot'!O413="","",IF('2.1 Data FSVA 2025 &amp; Bobot'!O413&gt;='2.4 Prioritas Individu'!AC$7,1,IF('2.1 Data FSVA 2025 &amp; Bobot'!O413&gt;='2.4 Prioritas Individu'!AC$8,2,IF('2.1 Data FSVA 2025 &amp; Bobot'!O413&gt;='2.4 Prioritas Individu'!AC$9,3,IF('2.1 Data FSVA 2025 &amp; Bobot'!O413&gt;='2.4 Prioritas Individu'!AC$10,4,IF('2.1 Data FSVA 2025 &amp; Bobot'!O413&gt;='2.4 Prioritas Individu'!AC$11,5,6))))))</f>
        <v/>
      </c>
      <c r="L413" s="64" t="str">
        <f>IF('2.1 Data FSVA 2025 &amp; Bobot'!Q413="","",IF('2.1 Data FSVA 2025 &amp; Bobot'!Q413&gt;='2.4 Prioritas Individu'!AD$7,1,IF('2.1 Data FSVA 2025 &amp; Bobot'!Q413&gt;='2.4 Prioritas Individu'!AD$8,2,IF('2.1 Data FSVA 2025 &amp; Bobot'!Q413&gt;='2.4 Prioritas Individu'!AD$9,3,IF('2.1 Data FSVA 2025 &amp; Bobot'!Q413&gt;='2.4 Prioritas Individu'!AD$10,4,IF('2.1 Data FSVA 2025 &amp; Bobot'!Q413&gt;='2.4 Prioritas Individu'!AD$11,5,6))))))</f>
        <v/>
      </c>
      <c r="M413" s="64" t="str">
        <f>IF('2.1 Data FSVA 2025 &amp; Bobot'!S413="","",IF('2.1 Data FSVA 2025 &amp; Bobot'!S413&gt;='2.4 Prioritas Individu'!AE$7,1,IF('2.1 Data FSVA 2025 &amp; Bobot'!S413&gt;='2.4 Prioritas Individu'!AE$8,2,IF('2.1 Data FSVA 2025 &amp; Bobot'!S413&gt;='2.4 Prioritas Individu'!AE$9,3,IF('2.1 Data FSVA 2025 &amp; Bobot'!S413&gt;='2.4 Prioritas Individu'!AE$10,4,IF('2.1 Data FSVA 2025 &amp; Bobot'!S413&gt;='2.4 Prioritas Individu'!AE$11,5,6))))))</f>
        <v/>
      </c>
      <c r="N413" s="64" t="str">
        <f>IF('2.1 Data FSVA 2025 &amp; Bobot'!U413="","",IF('2.1 Data FSVA 2025 &amp; Bobot'!U413&lt;'2.4 Prioritas Individu'!AF$7,1,IF('2.1 Data FSVA 2025 &amp; Bobot'!U413&lt;'2.4 Prioritas Individu'!AF$8,2,IF('2.1 Data FSVA 2025 &amp; Bobot'!U413&lt;'2.4 Prioritas Individu'!AF$9,3,IF('2.1 Data FSVA 2025 &amp; Bobot'!U413&lt;'2.4 Prioritas Individu'!AF$10,4,IF('2.1 Data FSVA 2025 &amp; Bobot'!U413&lt;'2.4 Prioritas Individu'!AF$11,5,6))))))</f>
        <v/>
      </c>
      <c r="O413" s="64" t="str">
        <f>IF('2.1 Data FSVA 2025 &amp; Bobot'!W413="","",IF('2.1 Data FSVA 2025 &amp; Bobot'!W413&gt;='2.4 Prioritas Individu'!AG$7,1,IF('2.1 Data FSVA 2025 &amp; Bobot'!W413&gt;='2.4 Prioritas Individu'!AG$8,2,IF('2.1 Data FSVA 2025 &amp; Bobot'!W413&gt;='2.4 Prioritas Individu'!AG$9,3,IF('2.1 Data FSVA 2025 &amp; Bobot'!W413&gt;='2.4 Prioritas Individu'!AG$10,4,IF('2.1 Data FSVA 2025 &amp; Bobot'!W413&gt;='2.4 Prioritas Individu'!AG$11,5,6))))))</f>
        <v/>
      </c>
      <c r="P413" s="64" t="str">
        <f>IF('2.1 Data FSVA 2025 &amp; Bobot'!Y413="","",IF('2.1 Data FSVA 2025 &amp; Bobot'!Y413&lt;'2.4 Prioritas Individu'!AH$7,1,IF('2.1 Data FSVA 2025 &amp; Bobot'!Y413&lt;'2.4 Prioritas Individu'!AH$8,2,IF('2.1 Data FSVA 2025 &amp; Bobot'!Y413&lt;'2.4 Prioritas Individu'!AH$9,3,IF('2.1 Data FSVA 2025 &amp; Bobot'!Y413&lt;'2.4 Prioritas Individu'!AH$10,4,IF('2.1 Data FSVA 2025 &amp; Bobot'!Y413&lt;'2.4 Prioritas Individu'!AH$11,5,6))))))</f>
        <v/>
      </c>
      <c r="Q413" s="64" t="str">
        <f>IF('2.1 Data FSVA 2025 &amp; Bobot'!AA413="","",IF('2.1 Data FSVA 2025 &amp; Bobot'!AA413&lt;'2.4 Prioritas Individu'!AI$7,1,IF('2.1 Data FSVA 2025 &amp; Bobot'!AA413&lt;'2.4 Prioritas Individu'!AI$8,2,IF('2.1 Data FSVA 2025 &amp; Bobot'!AA413&lt;'2.4 Prioritas Individu'!AI$9,3,IF('2.1 Data FSVA 2025 &amp; Bobot'!AA413&lt;'2.4 Prioritas Individu'!AI$10,4,IF('2.1 Data FSVA 2025 &amp; Bobot'!AA413&lt;'2.4 Prioritas Individu'!AI$11,5,6))))))</f>
        <v/>
      </c>
      <c r="R413" s="64" t="str">
        <f>IF('2.1 Data FSVA 2025 &amp; Bobot'!AC413="","",IF('2.1 Data FSVA 2025 &amp; Bobot'!AC413&gt;='2.4 Prioritas Individu'!AJ$7,1,IF('2.1 Data FSVA 2025 &amp; Bobot'!AC413&gt;='2.4 Prioritas Individu'!AJ$8,2,IF('2.1 Data FSVA 2025 &amp; Bobot'!AC413&gt;='2.4 Prioritas Individu'!AJ$9,3,4))))</f>
        <v/>
      </c>
      <c r="S413" s="4" t="str">
        <f>'2.3 Indeks &amp; Cut off Komposit'!U417</f>
        <v>-</v>
      </c>
      <c r="T413" s="1" t="str">
        <f t="shared" si="12"/>
        <v>-</v>
      </c>
      <c r="U413" s="64" t="str">
        <f t="shared" si="13"/>
        <v>-</v>
      </c>
    </row>
    <row r="414" spans="1:21" x14ac:dyDescent="0.3">
      <c r="A414" s="1" t="str">
        <f>IF('2.1 Data FSVA 2025 &amp; Bobot'!A414="","",'2.1 Data FSVA 2025 &amp; Bobot'!A414)</f>
        <v/>
      </c>
      <c r="B414" s="2" t="str">
        <f>IF('2.1 Data FSVA 2025 &amp; Bobot'!B414="","",'2.1 Data FSVA 2025 &amp; Bobot'!B414)</f>
        <v/>
      </c>
      <c r="C414" s="1" t="str">
        <f>IF('2.1 Data FSVA 2025 &amp; Bobot'!C414="","",'2.1 Data FSVA 2025 &amp; Bobot'!C414)</f>
        <v/>
      </c>
      <c r="D414" s="1" t="str">
        <f>IF('2.1 Data FSVA 2025 &amp; Bobot'!D414="","",'2.1 Data FSVA 2025 &amp; Bobot'!D414)</f>
        <v/>
      </c>
      <c r="E414" s="1" t="str">
        <f>IF('2.1 Data FSVA 2025 &amp; Bobot'!E414="","",'2.1 Data FSVA 2025 &amp; Bobot'!E414)</f>
        <v/>
      </c>
      <c r="F414" s="2" t="str">
        <f>IF('2.1 Data FSVA 2025 &amp; Bobot'!F414="","",'2.1 Data FSVA 2025 &amp; Bobot'!F414)</f>
        <v/>
      </c>
      <c r="G414" s="64" t="str">
        <f>IF('2.1 Data FSVA 2025 &amp; Bobot'!G414="","",IF('2.1 Data FSVA 2025 &amp; Bobot'!G414&gt;='2.4 Prioritas Individu'!$Y$7,1,IF('2.1 Data FSVA 2025 &amp; Bobot'!G414&gt;='2.4 Prioritas Individu'!$Y$8,2,IF('2.1 Data FSVA 2025 &amp; Bobot'!G414&gt;='2.4 Prioritas Individu'!$Y$9,3,IF('2.1 Data FSVA 2025 &amp; Bobot'!G414&gt;='2.4 Prioritas Individu'!$Y$10,4,IF('2.1 Data FSVA 2025 &amp; Bobot'!G414&gt;='2.4 Prioritas Individu'!$Y$11,5,6))))))</f>
        <v/>
      </c>
      <c r="H414" s="64" t="str">
        <f>IF('2.1 Data FSVA 2025 &amp; Bobot'!I414="","",IF('2.1 Data FSVA 2025 &amp; Bobot'!I414&lt;'2.4 Prioritas Individu'!$Z$7,1,IF('2.1 Data FSVA 2025 &amp; Bobot'!I414&lt;'2.4 Prioritas Individu'!$Z$8,2,IF('2.1 Data FSVA 2025 &amp; Bobot'!I414&lt;'2.4 Prioritas Individu'!$Z$9,3,IF('2.1 Data FSVA 2025 &amp; Bobot'!I414&lt;'2.4 Prioritas Individu'!$Z$10,4,IF('2.1 Data FSVA 2025 &amp; Bobot'!I414&lt;'2.4 Prioritas Individu'!$Z$11,5,6))))))</f>
        <v/>
      </c>
      <c r="I414" s="64" t="str">
        <f>IF('2.1 Data FSVA 2025 &amp; Bobot'!K414="","",IF('2.1 Data FSVA 2025 &amp; Bobot'!K414&lt;'2.4 Prioritas Individu'!AA$7,1,IF('2.1 Data FSVA 2025 &amp; Bobot'!K414&lt;'2.4 Prioritas Individu'!AA$8,2,IF('2.1 Data FSVA 2025 &amp; Bobot'!K414&lt;'2.4 Prioritas Individu'!AA$9,3,IF('2.1 Data FSVA 2025 &amp; Bobot'!K414&lt;'2.4 Prioritas Individu'!AA$10,4,IF('2.1 Data FSVA 2025 &amp; Bobot'!K414&lt;'2.4 Prioritas Individu'!AA$11,5,6))))))</f>
        <v/>
      </c>
      <c r="J414" s="64" t="str">
        <f>IF('2.1 Data FSVA 2025 &amp; Bobot'!M414="","",IF('2.1 Data FSVA 2025 &amp; Bobot'!M414&lt;'2.4 Prioritas Individu'!AB$7,1,IF('2.1 Data FSVA 2025 &amp; Bobot'!M414&lt;'2.4 Prioritas Individu'!AB$8,2,IF('2.1 Data FSVA 2025 &amp; Bobot'!M414&lt;'2.4 Prioritas Individu'!AB$9,3,IF('2.1 Data FSVA 2025 &amp; Bobot'!M414&lt;'2.4 Prioritas Individu'!AB$10,4,IF('2.1 Data FSVA 2025 &amp; Bobot'!M414&lt;'2.4 Prioritas Individu'!AB$11,5,6))))))</f>
        <v/>
      </c>
      <c r="K414" s="64" t="str">
        <f>IF('2.1 Data FSVA 2025 &amp; Bobot'!O414="","",IF('2.1 Data FSVA 2025 &amp; Bobot'!O414&gt;='2.4 Prioritas Individu'!AC$7,1,IF('2.1 Data FSVA 2025 &amp; Bobot'!O414&gt;='2.4 Prioritas Individu'!AC$8,2,IF('2.1 Data FSVA 2025 &amp; Bobot'!O414&gt;='2.4 Prioritas Individu'!AC$9,3,IF('2.1 Data FSVA 2025 &amp; Bobot'!O414&gt;='2.4 Prioritas Individu'!AC$10,4,IF('2.1 Data FSVA 2025 &amp; Bobot'!O414&gt;='2.4 Prioritas Individu'!AC$11,5,6))))))</f>
        <v/>
      </c>
      <c r="L414" s="64" t="str">
        <f>IF('2.1 Data FSVA 2025 &amp; Bobot'!Q414="","",IF('2.1 Data FSVA 2025 &amp; Bobot'!Q414&gt;='2.4 Prioritas Individu'!AD$7,1,IF('2.1 Data FSVA 2025 &amp; Bobot'!Q414&gt;='2.4 Prioritas Individu'!AD$8,2,IF('2.1 Data FSVA 2025 &amp; Bobot'!Q414&gt;='2.4 Prioritas Individu'!AD$9,3,IF('2.1 Data FSVA 2025 &amp; Bobot'!Q414&gt;='2.4 Prioritas Individu'!AD$10,4,IF('2.1 Data FSVA 2025 &amp; Bobot'!Q414&gt;='2.4 Prioritas Individu'!AD$11,5,6))))))</f>
        <v/>
      </c>
      <c r="M414" s="64" t="str">
        <f>IF('2.1 Data FSVA 2025 &amp; Bobot'!S414="","",IF('2.1 Data FSVA 2025 &amp; Bobot'!S414&gt;='2.4 Prioritas Individu'!AE$7,1,IF('2.1 Data FSVA 2025 &amp; Bobot'!S414&gt;='2.4 Prioritas Individu'!AE$8,2,IF('2.1 Data FSVA 2025 &amp; Bobot'!S414&gt;='2.4 Prioritas Individu'!AE$9,3,IF('2.1 Data FSVA 2025 &amp; Bobot'!S414&gt;='2.4 Prioritas Individu'!AE$10,4,IF('2.1 Data FSVA 2025 &amp; Bobot'!S414&gt;='2.4 Prioritas Individu'!AE$11,5,6))))))</f>
        <v/>
      </c>
      <c r="N414" s="64" t="str">
        <f>IF('2.1 Data FSVA 2025 &amp; Bobot'!U414="","",IF('2.1 Data FSVA 2025 &amp; Bobot'!U414&lt;'2.4 Prioritas Individu'!AF$7,1,IF('2.1 Data FSVA 2025 &amp; Bobot'!U414&lt;'2.4 Prioritas Individu'!AF$8,2,IF('2.1 Data FSVA 2025 &amp; Bobot'!U414&lt;'2.4 Prioritas Individu'!AF$9,3,IF('2.1 Data FSVA 2025 &amp; Bobot'!U414&lt;'2.4 Prioritas Individu'!AF$10,4,IF('2.1 Data FSVA 2025 &amp; Bobot'!U414&lt;'2.4 Prioritas Individu'!AF$11,5,6))))))</f>
        <v/>
      </c>
      <c r="O414" s="64" t="str">
        <f>IF('2.1 Data FSVA 2025 &amp; Bobot'!W414="","",IF('2.1 Data FSVA 2025 &amp; Bobot'!W414&gt;='2.4 Prioritas Individu'!AG$7,1,IF('2.1 Data FSVA 2025 &amp; Bobot'!W414&gt;='2.4 Prioritas Individu'!AG$8,2,IF('2.1 Data FSVA 2025 &amp; Bobot'!W414&gt;='2.4 Prioritas Individu'!AG$9,3,IF('2.1 Data FSVA 2025 &amp; Bobot'!W414&gt;='2.4 Prioritas Individu'!AG$10,4,IF('2.1 Data FSVA 2025 &amp; Bobot'!W414&gt;='2.4 Prioritas Individu'!AG$11,5,6))))))</f>
        <v/>
      </c>
      <c r="P414" s="64" t="str">
        <f>IF('2.1 Data FSVA 2025 &amp; Bobot'!Y414="","",IF('2.1 Data FSVA 2025 &amp; Bobot'!Y414&lt;'2.4 Prioritas Individu'!AH$7,1,IF('2.1 Data FSVA 2025 &amp; Bobot'!Y414&lt;'2.4 Prioritas Individu'!AH$8,2,IF('2.1 Data FSVA 2025 &amp; Bobot'!Y414&lt;'2.4 Prioritas Individu'!AH$9,3,IF('2.1 Data FSVA 2025 &amp; Bobot'!Y414&lt;'2.4 Prioritas Individu'!AH$10,4,IF('2.1 Data FSVA 2025 &amp; Bobot'!Y414&lt;'2.4 Prioritas Individu'!AH$11,5,6))))))</f>
        <v/>
      </c>
      <c r="Q414" s="64" t="str">
        <f>IF('2.1 Data FSVA 2025 &amp; Bobot'!AA414="","",IF('2.1 Data FSVA 2025 &amp; Bobot'!AA414&lt;'2.4 Prioritas Individu'!AI$7,1,IF('2.1 Data FSVA 2025 &amp; Bobot'!AA414&lt;'2.4 Prioritas Individu'!AI$8,2,IF('2.1 Data FSVA 2025 &amp; Bobot'!AA414&lt;'2.4 Prioritas Individu'!AI$9,3,IF('2.1 Data FSVA 2025 &amp; Bobot'!AA414&lt;'2.4 Prioritas Individu'!AI$10,4,IF('2.1 Data FSVA 2025 &amp; Bobot'!AA414&lt;'2.4 Prioritas Individu'!AI$11,5,6))))))</f>
        <v/>
      </c>
      <c r="R414" s="64" t="str">
        <f>IF('2.1 Data FSVA 2025 &amp; Bobot'!AC414="","",IF('2.1 Data FSVA 2025 &amp; Bobot'!AC414&gt;='2.4 Prioritas Individu'!AJ$7,1,IF('2.1 Data FSVA 2025 &amp; Bobot'!AC414&gt;='2.4 Prioritas Individu'!AJ$8,2,IF('2.1 Data FSVA 2025 &amp; Bobot'!AC414&gt;='2.4 Prioritas Individu'!AJ$9,3,4))))</f>
        <v/>
      </c>
      <c r="S414" s="4" t="str">
        <f>'2.3 Indeks &amp; Cut off Komposit'!U418</f>
        <v>-</v>
      </c>
      <c r="T414" s="1" t="str">
        <f t="shared" si="12"/>
        <v>-</v>
      </c>
      <c r="U414" s="64" t="str">
        <f t="shared" si="13"/>
        <v>-</v>
      </c>
    </row>
    <row r="415" spans="1:21" x14ac:dyDescent="0.3">
      <c r="A415" s="1" t="str">
        <f>IF('2.1 Data FSVA 2025 &amp; Bobot'!A415="","",'2.1 Data FSVA 2025 &amp; Bobot'!A415)</f>
        <v/>
      </c>
      <c r="B415" s="2" t="str">
        <f>IF('2.1 Data FSVA 2025 &amp; Bobot'!B415="","",'2.1 Data FSVA 2025 &amp; Bobot'!B415)</f>
        <v/>
      </c>
      <c r="C415" s="1" t="str">
        <f>IF('2.1 Data FSVA 2025 &amp; Bobot'!C415="","",'2.1 Data FSVA 2025 &amp; Bobot'!C415)</f>
        <v/>
      </c>
      <c r="D415" s="1" t="str">
        <f>IF('2.1 Data FSVA 2025 &amp; Bobot'!D415="","",'2.1 Data FSVA 2025 &amp; Bobot'!D415)</f>
        <v/>
      </c>
      <c r="E415" s="1" t="str">
        <f>IF('2.1 Data FSVA 2025 &amp; Bobot'!E415="","",'2.1 Data FSVA 2025 &amp; Bobot'!E415)</f>
        <v/>
      </c>
      <c r="F415" s="2" t="str">
        <f>IF('2.1 Data FSVA 2025 &amp; Bobot'!F415="","",'2.1 Data FSVA 2025 &amp; Bobot'!F415)</f>
        <v/>
      </c>
      <c r="G415" s="64" t="str">
        <f>IF('2.1 Data FSVA 2025 &amp; Bobot'!G415="","",IF('2.1 Data FSVA 2025 &amp; Bobot'!G415&gt;='2.4 Prioritas Individu'!$Y$7,1,IF('2.1 Data FSVA 2025 &amp; Bobot'!G415&gt;='2.4 Prioritas Individu'!$Y$8,2,IF('2.1 Data FSVA 2025 &amp; Bobot'!G415&gt;='2.4 Prioritas Individu'!$Y$9,3,IF('2.1 Data FSVA 2025 &amp; Bobot'!G415&gt;='2.4 Prioritas Individu'!$Y$10,4,IF('2.1 Data FSVA 2025 &amp; Bobot'!G415&gt;='2.4 Prioritas Individu'!$Y$11,5,6))))))</f>
        <v/>
      </c>
      <c r="H415" s="64" t="str">
        <f>IF('2.1 Data FSVA 2025 &amp; Bobot'!I415="","",IF('2.1 Data FSVA 2025 &amp; Bobot'!I415&lt;'2.4 Prioritas Individu'!$Z$7,1,IF('2.1 Data FSVA 2025 &amp; Bobot'!I415&lt;'2.4 Prioritas Individu'!$Z$8,2,IF('2.1 Data FSVA 2025 &amp; Bobot'!I415&lt;'2.4 Prioritas Individu'!$Z$9,3,IF('2.1 Data FSVA 2025 &amp; Bobot'!I415&lt;'2.4 Prioritas Individu'!$Z$10,4,IF('2.1 Data FSVA 2025 &amp; Bobot'!I415&lt;'2.4 Prioritas Individu'!$Z$11,5,6))))))</f>
        <v/>
      </c>
      <c r="I415" s="64" t="str">
        <f>IF('2.1 Data FSVA 2025 &amp; Bobot'!K415="","",IF('2.1 Data FSVA 2025 &amp; Bobot'!K415&lt;'2.4 Prioritas Individu'!AA$7,1,IF('2.1 Data FSVA 2025 &amp; Bobot'!K415&lt;'2.4 Prioritas Individu'!AA$8,2,IF('2.1 Data FSVA 2025 &amp; Bobot'!K415&lt;'2.4 Prioritas Individu'!AA$9,3,IF('2.1 Data FSVA 2025 &amp; Bobot'!K415&lt;'2.4 Prioritas Individu'!AA$10,4,IF('2.1 Data FSVA 2025 &amp; Bobot'!K415&lt;'2.4 Prioritas Individu'!AA$11,5,6))))))</f>
        <v/>
      </c>
      <c r="J415" s="64" t="str">
        <f>IF('2.1 Data FSVA 2025 &amp; Bobot'!M415="","",IF('2.1 Data FSVA 2025 &amp; Bobot'!M415&lt;'2.4 Prioritas Individu'!AB$7,1,IF('2.1 Data FSVA 2025 &amp; Bobot'!M415&lt;'2.4 Prioritas Individu'!AB$8,2,IF('2.1 Data FSVA 2025 &amp; Bobot'!M415&lt;'2.4 Prioritas Individu'!AB$9,3,IF('2.1 Data FSVA 2025 &amp; Bobot'!M415&lt;'2.4 Prioritas Individu'!AB$10,4,IF('2.1 Data FSVA 2025 &amp; Bobot'!M415&lt;'2.4 Prioritas Individu'!AB$11,5,6))))))</f>
        <v/>
      </c>
      <c r="K415" s="64" t="str">
        <f>IF('2.1 Data FSVA 2025 &amp; Bobot'!O415="","",IF('2.1 Data FSVA 2025 &amp; Bobot'!O415&gt;='2.4 Prioritas Individu'!AC$7,1,IF('2.1 Data FSVA 2025 &amp; Bobot'!O415&gt;='2.4 Prioritas Individu'!AC$8,2,IF('2.1 Data FSVA 2025 &amp; Bobot'!O415&gt;='2.4 Prioritas Individu'!AC$9,3,IF('2.1 Data FSVA 2025 &amp; Bobot'!O415&gt;='2.4 Prioritas Individu'!AC$10,4,IF('2.1 Data FSVA 2025 &amp; Bobot'!O415&gt;='2.4 Prioritas Individu'!AC$11,5,6))))))</f>
        <v/>
      </c>
      <c r="L415" s="64" t="str">
        <f>IF('2.1 Data FSVA 2025 &amp; Bobot'!Q415="","",IF('2.1 Data FSVA 2025 &amp; Bobot'!Q415&gt;='2.4 Prioritas Individu'!AD$7,1,IF('2.1 Data FSVA 2025 &amp; Bobot'!Q415&gt;='2.4 Prioritas Individu'!AD$8,2,IF('2.1 Data FSVA 2025 &amp; Bobot'!Q415&gt;='2.4 Prioritas Individu'!AD$9,3,IF('2.1 Data FSVA 2025 &amp; Bobot'!Q415&gt;='2.4 Prioritas Individu'!AD$10,4,IF('2.1 Data FSVA 2025 &amp; Bobot'!Q415&gt;='2.4 Prioritas Individu'!AD$11,5,6))))))</f>
        <v/>
      </c>
      <c r="M415" s="64" t="str">
        <f>IF('2.1 Data FSVA 2025 &amp; Bobot'!S415="","",IF('2.1 Data FSVA 2025 &amp; Bobot'!S415&gt;='2.4 Prioritas Individu'!AE$7,1,IF('2.1 Data FSVA 2025 &amp; Bobot'!S415&gt;='2.4 Prioritas Individu'!AE$8,2,IF('2.1 Data FSVA 2025 &amp; Bobot'!S415&gt;='2.4 Prioritas Individu'!AE$9,3,IF('2.1 Data FSVA 2025 &amp; Bobot'!S415&gt;='2.4 Prioritas Individu'!AE$10,4,IF('2.1 Data FSVA 2025 &amp; Bobot'!S415&gt;='2.4 Prioritas Individu'!AE$11,5,6))))))</f>
        <v/>
      </c>
      <c r="N415" s="64" t="str">
        <f>IF('2.1 Data FSVA 2025 &amp; Bobot'!U415="","",IF('2.1 Data FSVA 2025 &amp; Bobot'!U415&lt;'2.4 Prioritas Individu'!AF$7,1,IF('2.1 Data FSVA 2025 &amp; Bobot'!U415&lt;'2.4 Prioritas Individu'!AF$8,2,IF('2.1 Data FSVA 2025 &amp; Bobot'!U415&lt;'2.4 Prioritas Individu'!AF$9,3,IF('2.1 Data FSVA 2025 &amp; Bobot'!U415&lt;'2.4 Prioritas Individu'!AF$10,4,IF('2.1 Data FSVA 2025 &amp; Bobot'!U415&lt;'2.4 Prioritas Individu'!AF$11,5,6))))))</f>
        <v/>
      </c>
      <c r="O415" s="64" t="str">
        <f>IF('2.1 Data FSVA 2025 &amp; Bobot'!W415="","",IF('2.1 Data FSVA 2025 &amp; Bobot'!W415&gt;='2.4 Prioritas Individu'!AG$7,1,IF('2.1 Data FSVA 2025 &amp; Bobot'!W415&gt;='2.4 Prioritas Individu'!AG$8,2,IF('2.1 Data FSVA 2025 &amp; Bobot'!W415&gt;='2.4 Prioritas Individu'!AG$9,3,IF('2.1 Data FSVA 2025 &amp; Bobot'!W415&gt;='2.4 Prioritas Individu'!AG$10,4,IF('2.1 Data FSVA 2025 &amp; Bobot'!W415&gt;='2.4 Prioritas Individu'!AG$11,5,6))))))</f>
        <v/>
      </c>
      <c r="P415" s="64" t="str">
        <f>IF('2.1 Data FSVA 2025 &amp; Bobot'!Y415="","",IF('2.1 Data FSVA 2025 &amp; Bobot'!Y415&lt;'2.4 Prioritas Individu'!AH$7,1,IF('2.1 Data FSVA 2025 &amp; Bobot'!Y415&lt;'2.4 Prioritas Individu'!AH$8,2,IF('2.1 Data FSVA 2025 &amp; Bobot'!Y415&lt;'2.4 Prioritas Individu'!AH$9,3,IF('2.1 Data FSVA 2025 &amp; Bobot'!Y415&lt;'2.4 Prioritas Individu'!AH$10,4,IF('2.1 Data FSVA 2025 &amp; Bobot'!Y415&lt;'2.4 Prioritas Individu'!AH$11,5,6))))))</f>
        <v/>
      </c>
      <c r="Q415" s="64" t="str">
        <f>IF('2.1 Data FSVA 2025 &amp; Bobot'!AA415="","",IF('2.1 Data FSVA 2025 &amp; Bobot'!AA415&lt;'2.4 Prioritas Individu'!AI$7,1,IF('2.1 Data FSVA 2025 &amp; Bobot'!AA415&lt;'2.4 Prioritas Individu'!AI$8,2,IF('2.1 Data FSVA 2025 &amp; Bobot'!AA415&lt;'2.4 Prioritas Individu'!AI$9,3,IF('2.1 Data FSVA 2025 &amp; Bobot'!AA415&lt;'2.4 Prioritas Individu'!AI$10,4,IF('2.1 Data FSVA 2025 &amp; Bobot'!AA415&lt;'2.4 Prioritas Individu'!AI$11,5,6))))))</f>
        <v/>
      </c>
      <c r="R415" s="64" t="str">
        <f>IF('2.1 Data FSVA 2025 &amp; Bobot'!AC415="","",IF('2.1 Data FSVA 2025 &amp; Bobot'!AC415&gt;='2.4 Prioritas Individu'!AJ$7,1,IF('2.1 Data FSVA 2025 &amp; Bobot'!AC415&gt;='2.4 Prioritas Individu'!AJ$8,2,IF('2.1 Data FSVA 2025 &amp; Bobot'!AC415&gt;='2.4 Prioritas Individu'!AJ$9,3,4))))</f>
        <v/>
      </c>
      <c r="S415" s="4" t="str">
        <f>'2.3 Indeks &amp; Cut off Komposit'!U419</f>
        <v>-</v>
      </c>
      <c r="T415" s="1" t="str">
        <f t="shared" si="12"/>
        <v>-</v>
      </c>
      <c r="U415" s="64" t="str">
        <f t="shared" si="13"/>
        <v>-</v>
      </c>
    </row>
    <row r="416" spans="1:21" x14ac:dyDescent="0.3">
      <c r="A416" s="1" t="str">
        <f>IF('2.1 Data FSVA 2025 &amp; Bobot'!A416="","",'2.1 Data FSVA 2025 &amp; Bobot'!A416)</f>
        <v/>
      </c>
      <c r="B416" s="2" t="str">
        <f>IF('2.1 Data FSVA 2025 &amp; Bobot'!B416="","",'2.1 Data FSVA 2025 &amp; Bobot'!B416)</f>
        <v/>
      </c>
      <c r="C416" s="1" t="str">
        <f>IF('2.1 Data FSVA 2025 &amp; Bobot'!C416="","",'2.1 Data FSVA 2025 &amp; Bobot'!C416)</f>
        <v/>
      </c>
      <c r="D416" s="1" t="str">
        <f>IF('2.1 Data FSVA 2025 &amp; Bobot'!D416="","",'2.1 Data FSVA 2025 &amp; Bobot'!D416)</f>
        <v/>
      </c>
      <c r="E416" s="1" t="str">
        <f>IF('2.1 Data FSVA 2025 &amp; Bobot'!E416="","",'2.1 Data FSVA 2025 &amp; Bobot'!E416)</f>
        <v/>
      </c>
      <c r="F416" s="2" t="str">
        <f>IF('2.1 Data FSVA 2025 &amp; Bobot'!F416="","",'2.1 Data FSVA 2025 &amp; Bobot'!F416)</f>
        <v/>
      </c>
      <c r="G416" s="64" t="str">
        <f>IF('2.1 Data FSVA 2025 &amp; Bobot'!G416="","",IF('2.1 Data FSVA 2025 &amp; Bobot'!G416&gt;='2.4 Prioritas Individu'!$Y$7,1,IF('2.1 Data FSVA 2025 &amp; Bobot'!G416&gt;='2.4 Prioritas Individu'!$Y$8,2,IF('2.1 Data FSVA 2025 &amp; Bobot'!G416&gt;='2.4 Prioritas Individu'!$Y$9,3,IF('2.1 Data FSVA 2025 &amp; Bobot'!G416&gt;='2.4 Prioritas Individu'!$Y$10,4,IF('2.1 Data FSVA 2025 &amp; Bobot'!G416&gt;='2.4 Prioritas Individu'!$Y$11,5,6))))))</f>
        <v/>
      </c>
      <c r="H416" s="64" t="str">
        <f>IF('2.1 Data FSVA 2025 &amp; Bobot'!I416="","",IF('2.1 Data FSVA 2025 &amp; Bobot'!I416&lt;'2.4 Prioritas Individu'!$Z$7,1,IF('2.1 Data FSVA 2025 &amp; Bobot'!I416&lt;'2.4 Prioritas Individu'!$Z$8,2,IF('2.1 Data FSVA 2025 &amp; Bobot'!I416&lt;'2.4 Prioritas Individu'!$Z$9,3,IF('2.1 Data FSVA 2025 &amp; Bobot'!I416&lt;'2.4 Prioritas Individu'!$Z$10,4,IF('2.1 Data FSVA 2025 &amp; Bobot'!I416&lt;'2.4 Prioritas Individu'!$Z$11,5,6))))))</f>
        <v/>
      </c>
      <c r="I416" s="64" t="str">
        <f>IF('2.1 Data FSVA 2025 &amp; Bobot'!K416="","",IF('2.1 Data FSVA 2025 &amp; Bobot'!K416&lt;'2.4 Prioritas Individu'!AA$7,1,IF('2.1 Data FSVA 2025 &amp; Bobot'!K416&lt;'2.4 Prioritas Individu'!AA$8,2,IF('2.1 Data FSVA 2025 &amp; Bobot'!K416&lt;'2.4 Prioritas Individu'!AA$9,3,IF('2.1 Data FSVA 2025 &amp; Bobot'!K416&lt;'2.4 Prioritas Individu'!AA$10,4,IF('2.1 Data FSVA 2025 &amp; Bobot'!K416&lt;'2.4 Prioritas Individu'!AA$11,5,6))))))</f>
        <v/>
      </c>
      <c r="J416" s="64" t="str">
        <f>IF('2.1 Data FSVA 2025 &amp; Bobot'!M416="","",IF('2.1 Data FSVA 2025 &amp; Bobot'!M416&lt;'2.4 Prioritas Individu'!AB$7,1,IF('2.1 Data FSVA 2025 &amp; Bobot'!M416&lt;'2.4 Prioritas Individu'!AB$8,2,IF('2.1 Data FSVA 2025 &amp; Bobot'!M416&lt;'2.4 Prioritas Individu'!AB$9,3,IF('2.1 Data FSVA 2025 &amp; Bobot'!M416&lt;'2.4 Prioritas Individu'!AB$10,4,IF('2.1 Data FSVA 2025 &amp; Bobot'!M416&lt;'2.4 Prioritas Individu'!AB$11,5,6))))))</f>
        <v/>
      </c>
      <c r="K416" s="64" t="str">
        <f>IF('2.1 Data FSVA 2025 &amp; Bobot'!O416="","",IF('2.1 Data FSVA 2025 &amp; Bobot'!O416&gt;='2.4 Prioritas Individu'!AC$7,1,IF('2.1 Data FSVA 2025 &amp; Bobot'!O416&gt;='2.4 Prioritas Individu'!AC$8,2,IF('2.1 Data FSVA 2025 &amp; Bobot'!O416&gt;='2.4 Prioritas Individu'!AC$9,3,IF('2.1 Data FSVA 2025 &amp; Bobot'!O416&gt;='2.4 Prioritas Individu'!AC$10,4,IF('2.1 Data FSVA 2025 &amp; Bobot'!O416&gt;='2.4 Prioritas Individu'!AC$11,5,6))))))</f>
        <v/>
      </c>
      <c r="L416" s="64" t="str">
        <f>IF('2.1 Data FSVA 2025 &amp; Bobot'!Q416="","",IF('2.1 Data FSVA 2025 &amp; Bobot'!Q416&gt;='2.4 Prioritas Individu'!AD$7,1,IF('2.1 Data FSVA 2025 &amp; Bobot'!Q416&gt;='2.4 Prioritas Individu'!AD$8,2,IF('2.1 Data FSVA 2025 &amp; Bobot'!Q416&gt;='2.4 Prioritas Individu'!AD$9,3,IF('2.1 Data FSVA 2025 &amp; Bobot'!Q416&gt;='2.4 Prioritas Individu'!AD$10,4,IF('2.1 Data FSVA 2025 &amp; Bobot'!Q416&gt;='2.4 Prioritas Individu'!AD$11,5,6))))))</f>
        <v/>
      </c>
      <c r="M416" s="64" t="str">
        <f>IF('2.1 Data FSVA 2025 &amp; Bobot'!S416="","",IF('2.1 Data FSVA 2025 &amp; Bobot'!S416&gt;='2.4 Prioritas Individu'!AE$7,1,IF('2.1 Data FSVA 2025 &amp; Bobot'!S416&gt;='2.4 Prioritas Individu'!AE$8,2,IF('2.1 Data FSVA 2025 &amp; Bobot'!S416&gt;='2.4 Prioritas Individu'!AE$9,3,IF('2.1 Data FSVA 2025 &amp; Bobot'!S416&gt;='2.4 Prioritas Individu'!AE$10,4,IF('2.1 Data FSVA 2025 &amp; Bobot'!S416&gt;='2.4 Prioritas Individu'!AE$11,5,6))))))</f>
        <v/>
      </c>
      <c r="N416" s="64" t="str">
        <f>IF('2.1 Data FSVA 2025 &amp; Bobot'!U416="","",IF('2.1 Data FSVA 2025 &amp; Bobot'!U416&lt;'2.4 Prioritas Individu'!AF$7,1,IF('2.1 Data FSVA 2025 &amp; Bobot'!U416&lt;'2.4 Prioritas Individu'!AF$8,2,IF('2.1 Data FSVA 2025 &amp; Bobot'!U416&lt;'2.4 Prioritas Individu'!AF$9,3,IF('2.1 Data FSVA 2025 &amp; Bobot'!U416&lt;'2.4 Prioritas Individu'!AF$10,4,IF('2.1 Data FSVA 2025 &amp; Bobot'!U416&lt;'2.4 Prioritas Individu'!AF$11,5,6))))))</f>
        <v/>
      </c>
      <c r="O416" s="64" t="str">
        <f>IF('2.1 Data FSVA 2025 &amp; Bobot'!W416="","",IF('2.1 Data FSVA 2025 &amp; Bobot'!W416&gt;='2.4 Prioritas Individu'!AG$7,1,IF('2.1 Data FSVA 2025 &amp; Bobot'!W416&gt;='2.4 Prioritas Individu'!AG$8,2,IF('2.1 Data FSVA 2025 &amp; Bobot'!W416&gt;='2.4 Prioritas Individu'!AG$9,3,IF('2.1 Data FSVA 2025 &amp; Bobot'!W416&gt;='2.4 Prioritas Individu'!AG$10,4,IF('2.1 Data FSVA 2025 &amp; Bobot'!W416&gt;='2.4 Prioritas Individu'!AG$11,5,6))))))</f>
        <v/>
      </c>
      <c r="P416" s="64" t="str">
        <f>IF('2.1 Data FSVA 2025 &amp; Bobot'!Y416="","",IF('2.1 Data FSVA 2025 &amp; Bobot'!Y416&lt;'2.4 Prioritas Individu'!AH$7,1,IF('2.1 Data FSVA 2025 &amp; Bobot'!Y416&lt;'2.4 Prioritas Individu'!AH$8,2,IF('2.1 Data FSVA 2025 &amp; Bobot'!Y416&lt;'2.4 Prioritas Individu'!AH$9,3,IF('2.1 Data FSVA 2025 &amp; Bobot'!Y416&lt;'2.4 Prioritas Individu'!AH$10,4,IF('2.1 Data FSVA 2025 &amp; Bobot'!Y416&lt;'2.4 Prioritas Individu'!AH$11,5,6))))))</f>
        <v/>
      </c>
      <c r="Q416" s="64" t="str">
        <f>IF('2.1 Data FSVA 2025 &amp; Bobot'!AA416="","",IF('2.1 Data FSVA 2025 &amp; Bobot'!AA416&lt;'2.4 Prioritas Individu'!AI$7,1,IF('2.1 Data FSVA 2025 &amp; Bobot'!AA416&lt;'2.4 Prioritas Individu'!AI$8,2,IF('2.1 Data FSVA 2025 &amp; Bobot'!AA416&lt;'2.4 Prioritas Individu'!AI$9,3,IF('2.1 Data FSVA 2025 &amp; Bobot'!AA416&lt;'2.4 Prioritas Individu'!AI$10,4,IF('2.1 Data FSVA 2025 &amp; Bobot'!AA416&lt;'2.4 Prioritas Individu'!AI$11,5,6))))))</f>
        <v/>
      </c>
      <c r="R416" s="64" t="str">
        <f>IF('2.1 Data FSVA 2025 &amp; Bobot'!AC416="","",IF('2.1 Data FSVA 2025 &amp; Bobot'!AC416&gt;='2.4 Prioritas Individu'!AJ$7,1,IF('2.1 Data FSVA 2025 &amp; Bobot'!AC416&gt;='2.4 Prioritas Individu'!AJ$8,2,IF('2.1 Data FSVA 2025 &amp; Bobot'!AC416&gt;='2.4 Prioritas Individu'!AJ$9,3,4))))</f>
        <v/>
      </c>
      <c r="S416" s="4" t="str">
        <f>'2.3 Indeks &amp; Cut off Komposit'!U420</f>
        <v>-</v>
      </c>
      <c r="T416" s="1" t="str">
        <f t="shared" si="12"/>
        <v>-</v>
      </c>
      <c r="U416" s="64" t="str">
        <f t="shared" si="13"/>
        <v>-</v>
      </c>
    </row>
    <row r="417" spans="1:21" x14ac:dyDescent="0.3">
      <c r="A417" s="1" t="str">
        <f>IF('2.1 Data FSVA 2025 &amp; Bobot'!A417="","",'2.1 Data FSVA 2025 &amp; Bobot'!A417)</f>
        <v/>
      </c>
      <c r="B417" s="2" t="str">
        <f>IF('2.1 Data FSVA 2025 &amp; Bobot'!B417="","",'2.1 Data FSVA 2025 &amp; Bobot'!B417)</f>
        <v/>
      </c>
      <c r="C417" s="1" t="str">
        <f>IF('2.1 Data FSVA 2025 &amp; Bobot'!C417="","",'2.1 Data FSVA 2025 &amp; Bobot'!C417)</f>
        <v/>
      </c>
      <c r="D417" s="1" t="str">
        <f>IF('2.1 Data FSVA 2025 &amp; Bobot'!D417="","",'2.1 Data FSVA 2025 &amp; Bobot'!D417)</f>
        <v/>
      </c>
      <c r="E417" s="1" t="str">
        <f>IF('2.1 Data FSVA 2025 &amp; Bobot'!E417="","",'2.1 Data FSVA 2025 &amp; Bobot'!E417)</f>
        <v/>
      </c>
      <c r="F417" s="2" t="str">
        <f>IF('2.1 Data FSVA 2025 &amp; Bobot'!F417="","",'2.1 Data FSVA 2025 &amp; Bobot'!F417)</f>
        <v/>
      </c>
      <c r="G417" s="64" t="str">
        <f>IF('2.1 Data FSVA 2025 &amp; Bobot'!G417="","",IF('2.1 Data FSVA 2025 &amp; Bobot'!G417&gt;='2.4 Prioritas Individu'!$Y$7,1,IF('2.1 Data FSVA 2025 &amp; Bobot'!G417&gt;='2.4 Prioritas Individu'!$Y$8,2,IF('2.1 Data FSVA 2025 &amp; Bobot'!G417&gt;='2.4 Prioritas Individu'!$Y$9,3,IF('2.1 Data FSVA 2025 &amp; Bobot'!G417&gt;='2.4 Prioritas Individu'!$Y$10,4,IF('2.1 Data FSVA 2025 &amp; Bobot'!G417&gt;='2.4 Prioritas Individu'!$Y$11,5,6))))))</f>
        <v/>
      </c>
      <c r="H417" s="64" t="str">
        <f>IF('2.1 Data FSVA 2025 &amp; Bobot'!I417="","",IF('2.1 Data FSVA 2025 &amp; Bobot'!I417&lt;'2.4 Prioritas Individu'!$Z$7,1,IF('2.1 Data FSVA 2025 &amp; Bobot'!I417&lt;'2.4 Prioritas Individu'!$Z$8,2,IF('2.1 Data FSVA 2025 &amp; Bobot'!I417&lt;'2.4 Prioritas Individu'!$Z$9,3,IF('2.1 Data FSVA 2025 &amp; Bobot'!I417&lt;'2.4 Prioritas Individu'!$Z$10,4,IF('2.1 Data FSVA 2025 &amp; Bobot'!I417&lt;'2.4 Prioritas Individu'!$Z$11,5,6))))))</f>
        <v/>
      </c>
      <c r="I417" s="64" t="str">
        <f>IF('2.1 Data FSVA 2025 &amp; Bobot'!K417="","",IF('2.1 Data FSVA 2025 &amp; Bobot'!K417&lt;'2.4 Prioritas Individu'!AA$7,1,IF('2.1 Data FSVA 2025 &amp; Bobot'!K417&lt;'2.4 Prioritas Individu'!AA$8,2,IF('2.1 Data FSVA 2025 &amp; Bobot'!K417&lt;'2.4 Prioritas Individu'!AA$9,3,IF('2.1 Data FSVA 2025 &amp; Bobot'!K417&lt;'2.4 Prioritas Individu'!AA$10,4,IF('2.1 Data FSVA 2025 &amp; Bobot'!K417&lt;'2.4 Prioritas Individu'!AA$11,5,6))))))</f>
        <v/>
      </c>
      <c r="J417" s="64" t="str">
        <f>IF('2.1 Data FSVA 2025 &amp; Bobot'!M417="","",IF('2.1 Data FSVA 2025 &amp; Bobot'!M417&lt;'2.4 Prioritas Individu'!AB$7,1,IF('2.1 Data FSVA 2025 &amp; Bobot'!M417&lt;'2.4 Prioritas Individu'!AB$8,2,IF('2.1 Data FSVA 2025 &amp; Bobot'!M417&lt;'2.4 Prioritas Individu'!AB$9,3,IF('2.1 Data FSVA 2025 &amp; Bobot'!M417&lt;'2.4 Prioritas Individu'!AB$10,4,IF('2.1 Data FSVA 2025 &amp; Bobot'!M417&lt;'2.4 Prioritas Individu'!AB$11,5,6))))))</f>
        <v/>
      </c>
      <c r="K417" s="64" t="str">
        <f>IF('2.1 Data FSVA 2025 &amp; Bobot'!O417="","",IF('2.1 Data FSVA 2025 &amp; Bobot'!O417&gt;='2.4 Prioritas Individu'!AC$7,1,IF('2.1 Data FSVA 2025 &amp; Bobot'!O417&gt;='2.4 Prioritas Individu'!AC$8,2,IF('2.1 Data FSVA 2025 &amp; Bobot'!O417&gt;='2.4 Prioritas Individu'!AC$9,3,IF('2.1 Data FSVA 2025 &amp; Bobot'!O417&gt;='2.4 Prioritas Individu'!AC$10,4,IF('2.1 Data FSVA 2025 &amp; Bobot'!O417&gt;='2.4 Prioritas Individu'!AC$11,5,6))))))</f>
        <v/>
      </c>
      <c r="L417" s="64" t="str">
        <f>IF('2.1 Data FSVA 2025 &amp; Bobot'!Q417="","",IF('2.1 Data FSVA 2025 &amp; Bobot'!Q417&gt;='2.4 Prioritas Individu'!AD$7,1,IF('2.1 Data FSVA 2025 &amp; Bobot'!Q417&gt;='2.4 Prioritas Individu'!AD$8,2,IF('2.1 Data FSVA 2025 &amp; Bobot'!Q417&gt;='2.4 Prioritas Individu'!AD$9,3,IF('2.1 Data FSVA 2025 &amp; Bobot'!Q417&gt;='2.4 Prioritas Individu'!AD$10,4,IF('2.1 Data FSVA 2025 &amp; Bobot'!Q417&gt;='2.4 Prioritas Individu'!AD$11,5,6))))))</f>
        <v/>
      </c>
      <c r="M417" s="64" t="str">
        <f>IF('2.1 Data FSVA 2025 &amp; Bobot'!S417="","",IF('2.1 Data FSVA 2025 &amp; Bobot'!S417&gt;='2.4 Prioritas Individu'!AE$7,1,IF('2.1 Data FSVA 2025 &amp; Bobot'!S417&gt;='2.4 Prioritas Individu'!AE$8,2,IF('2.1 Data FSVA 2025 &amp; Bobot'!S417&gt;='2.4 Prioritas Individu'!AE$9,3,IF('2.1 Data FSVA 2025 &amp; Bobot'!S417&gt;='2.4 Prioritas Individu'!AE$10,4,IF('2.1 Data FSVA 2025 &amp; Bobot'!S417&gt;='2.4 Prioritas Individu'!AE$11,5,6))))))</f>
        <v/>
      </c>
      <c r="N417" s="64" t="str">
        <f>IF('2.1 Data FSVA 2025 &amp; Bobot'!U417="","",IF('2.1 Data FSVA 2025 &amp; Bobot'!U417&lt;'2.4 Prioritas Individu'!AF$7,1,IF('2.1 Data FSVA 2025 &amp; Bobot'!U417&lt;'2.4 Prioritas Individu'!AF$8,2,IF('2.1 Data FSVA 2025 &amp; Bobot'!U417&lt;'2.4 Prioritas Individu'!AF$9,3,IF('2.1 Data FSVA 2025 &amp; Bobot'!U417&lt;'2.4 Prioritas Individu'!AF$10,4,IF('2.1 Data FSVA 2025 &amp; Bobot'!U417&lt;'2.4 Prioritas Individu'!AF$11,5,6))))))</f>
        <v/>
      </c>
      <c r="O417" s="64" t="str">
        <f>IF('2.1 Data FSVA 2025 &amp; Bobot'!W417="","",IF('2.1 Data FSVA 2025 &amp; Bobot'!W417&gt;='2.4 Prioritas Individu'!AG$7,1,IF('2.1 Data FSVA 2025 &amp; Bobot'!W417&gt;='2.4 Prioritas Individu'!AG$8,2,IF('2.1 Data FSVA 2025 &amp; Bobot'!W417&gt;='2.4 Prioritas Individu'!AG$9,3,IF('2.1 Data FSVA 2025 &amp; Bobot'!W417&gt;='2.4 Prioritas Individu'!AG$10,4,IF('2.1 Data FSVA 2025 &amp; Bobot'!W417&gt;='2.4 Prioritas Individu'!AG$11,5,6))))))</f>
        <v/>
      </c>
      <c r="P417" s="64" t="str">
        <f>IF('2.1 Data FSVA 2025 &amp; Bobot'!Y417="","",IF('2.1 Data FSVA 2025 &amp; Bobot'!Y417&lt;'2.4 Prioritas Individu'!AH$7,1,IF('2.1 Data FSVA 2025 &amp; Bobot'!Y417&lt;'2.4 Prioritas Individu'!AH$8,2,IF('2.1 Data FSVA 2025 &amp; Bobot'!Y417&lt;'2.4 Prioritas Individu'!AH$9,3,IF('2.1 Data FSVA 2025 &amp; Bobot'!Y417&lt;'2.4 Prioritas Individu'!AH$10,4,IF('2.1 Data FSVA 2025 &amp; Bobot'!Y417&lt;'2.4 Prioritas Individu'!AH$11,5,6))))))</f>
        <v/>
      </c>
      <c r="Q417" s="64" t="str">
        <f>IF('2.1 Data FSVA 2025 &amp; Bobot'!AA417="","",IF('2.1 Data FSVA 2025 &amp; Bobot'!AA417&lt;'2.4 Prioritas Individu'!AI$7,1,IF('2.1 Data FSVA 2025 &amp; Bobot'!AA417&lt;'2.4 Prioritas Individu'!AI$8,2,IF('2.1 Data FSVA 2025 &amp; Bobot'!AA417&lt;'2.4 Prioritas Individu'!AI$9,3,IF('2.1 Data FSVA 2025 &amp; Bobot'!AA417&lt;'2.4 Prioritas Individu'!AI$10,4,IF('2.1 Data FSVA 2025 &amp; Bobot'!AA417&lt;'2.4 Prioritas Individu'!AI$11,5,6))))))</f>
        <v/>
      </c>
      <c r="R417" s="64" t="str">
        <f>IF('2.1 Data FSVA 2025 &amp; Bobot'!AC417="","",IF('2.1 Data FSVA 2025 &amp; Bobot'!AC417&gt;='2.4 Prioritas Individu'!AJ$7,1,IF('2.1 Data FSVA 2025 &amp; Bobot'!AC417&gt;='2.4 Prioritas Individu'!AJ$8,2,IF('2.1 Data FSVA 2025 &amp; Bobot'!AC417&gt;='2.4 Prioritas Individu'!AJ$9,3,4))))</f>
        <v/>
      </c>
      <c r="S417" s="4" t="str">
        <f>'2.3 Indeks &amp; Cut off Komposit'!U421</f>
        <v>-</v>
      </c>
      <c r="T417" s="1" t="str">
        <f t="shared" si="12"/>
        <v>-</v>
      </c>
      <c r="U417" s="64" t="str">
        <f t="shared" si="13"/>
        <v>-</v>
      </c>
    </row>
    <row r="418" spans="1:21" x14ac:dyDescent="0.3">
      <c r="A418" s="1" t="str">
        <f>IF('2.1 Data FSVA 2025 &amp; Bobot'!A418="","",'2.1 Data FSVA 2025 &amp; Bobot'!A418)</f>
        <v/>
      </c>
      <c r="B418" s="2" t="str">
        <f>IF('2.1 Data FSVA 2025 &amp; Bobot'!B418="","",'2.1 Data FSVA 2025 &amp; Bobot'!B418)</f>
        <v/>
      </c>
      <c r="C418" s="1" t="str">
        <f>IF('2.1 Data FSVA 2025 &amp; Bobot'!C418="","",'2.1 Data FSVA 2025 &amp; Bobot'!C418)</f>
        <v/>
      </c>
      <c r="D418" s="1" t="str">
        <f>IF('2.1 Data FSVA 2025 &amp; Bobot'!D418="","",'2.1 Data FSVA 2025 &amp; Bobot'!D418)</f>
        <v/>
      </c>
      <c r="E418" s="1" t="str">
        <f>IF('2.1 Data FSVA 2025 &amp; Bobot'!E418="","",'2.1 Data FSVA 2025 &amp; Bobot'!E418)</f>
        <v/>
      </c>
      <c r="F418" s="2" t="str">
        <f>IF('2.1 Data FSVA 2025 &amp; Bobot'!F418="","",'2.1 Data FSVA 2025 &amp; Bobot'!F418)</f>
        <v/>
      </c>
      <c r="G418" s="64" t="str">
        <f>IF('2.1 Data FSVA 2025 &amp; Bobot'!G418="","",IF('2.1 Data FSVA 2025 &amp; Bobot'!G418&gt;='2.4 Prioritas Individu'!$Y$7,1,IF('2.1 Data FSVA 2025 &amp; Bobot'!G418&gt;='2.4 Prioritas Individu'!$Y$8,2,IF('2.1 Data FSVA 2025 &amp; Bobot'!G418&gt;='2.4 Prioritas Individu'!$Y$9,3,IF('2.1 Data FSVA 2025 &amp; Bobot'!G418&gt;='2.4 Prioritas Individu'!$Y$10,4,IF('2.1 Data FSVA 2025 &amp; Bobot'!G418&gt;='2.4 Prioritas Individu'!$Y$11,5,6))))))</f>
        <v/>
      </c>
      <c r="H418" s="64" t="str">
        <f>IF('2.1 Data FSVA 2025 &amp; Bobot'!I418="","",IF('2.1 Data FSVA 2025 &amp; Bobot'!I418&lt;'2.4 Prioritas Individu'!$Z$7,1,IF('2.1 Data FSVA 2025 &amp; Bobot'!I418&lt;'2.4 Prioritas Individu'!$Z$8,2,IF('2.1 Data FSVA 2025 &amp; Bobot'!I418&lt;'2.4 Prioritas Individu'!$Z$9,3,IF('2.1 Data FSVA 2025 &amp; Bobot'!I418&lt;'2.4 Prioritas Individu'!$Z$10,4,IF('2.1 Data FSVA 2025 &amp; Bobot'!I418&lt;'2.4 Prioritas Individu'!$Z$11,5,6))))))</f>
        <v/>
      </c>
      <c r="I418" s="64" t="str">
        <f>IF('2.1 Data FSVA 2025 &amp; Bobot'!K418="","",IF('2.1 Data FSVA 2025 &amp; Bobot'!K418&lt;'2.4 Prioritas Individu'!AA$7,1,IF('2.1 Data FSVA 2025 &amp; Bobot'!K418&lt;'2.4 Prioritas Individu'!AA$8,2,IF('2.1 Data FSVA 2025 &amp; Bobot'!K418&lt;'2.4 Prioritas Individu'!AA$9,3,IF('2.1 Data FSVA 2025 &amp; Bobot'!K418&lt;'2.4 Prioritas Individu'!AA$10,4,IF('2.1 Data FSVA 2025 &amp; Bobot'!K418&lt;'2.4 Prioritas Individu'!AA$11,5,6))))))</f>
        <v/>
      </c>
      <c r="J418" s="64" t="str">
        <f>IF('2.1 Data FSVA 2025 &amp; Bobot'!M418="","",IF('2.1 Data FSVA 2025 &amp; Bobot'!M418&lt;'2.4 Prioritas Individu'!AB$7,1,IF('2.1 Data FSVA 2025 &amp; Bobot'!M418&lt;'2.4 Prioritas Individu'!AB$8,2,IF('2.1 Data FSVA 2025 &amp; Bobot'!M418&lt;'2.4 Prioritas Individu'!AB$9,3,IF('2.1 Data FSVA 2025 &amp; Bobot'!M418&lt;'2.4 Prioritas Individu'!AB$10,4,IF('2.1 Data FSVA 2025 &amp; Bobot'!M418&lt;'2.4 Prioritas Individu'!AB$11,5,6))))))</f>
        <v/>
      </c>
      <c r="K418" s="64" t="str">
        <f>IF('2.1 Data FSVA 2025 &amp; Bobot'!O418="","",IF('2.1 Data FSVA 2025 &amp; Bobot'!O418&gt;='2.4 Prioritas Individu'!AC$7,1,IF('2.1 Data FSVA 2025 &amp; Bobot'!O418&gt;='2.4 Prioritas Individu'!AC$8,2,IF('2.1 Data FSVA 2025 &amp; Bobot'!O418&gt;='2.4 Prioritas Individu'!AC$9,3,IF('2.1 Data FSVA 2025 &amp; Bobot'!O418&gt;='2.4 Prioritas Individu'!AC$10,4,IF('2.1 Data FSVA 2025 &amp; Bobot'!O418&gt;='2.4 Prioritas Individu'!AC$11,5,6))))))</f>
        <v/>
      </c>
      <c r="L418" s="64" t="str">
        <f>IF('2.1 Data FSVA 2025 &amp; Bobot'!Q418="","",IF('2.1 Data FSVA 2025 &amp; Bobot'!Q418&gt;='2.4 Prioritas Individu'!AD$7,1,IF('2.1 Data FSVA 2025 &amp; Bobot'!Q418&gt;='2.4 Prioritas Individu'!AD$8,2,IF('2.1 Data FSVA 2025 &amp; Bobot'!Q418&gt;='2.4 Prioritas Individu'!AD$9,3,IF('2.1 Data FSVA 2025 &amp; Bobot'!Q418&gt;='2.4 Prioritas Individu'!AD$10,4,IF('2.1 Data FSVA 2025 &amp; Bobot'!Q418&gt;='2.4 Prioritas Individu'!AD$11,5,6))))))</f>
        <v/>
      </c>
      <c r="M418" s="64" t="str">
        <f>IF('2.1 Data FSVA 2025 &amp; Bobot'!S418="","",IF('2.1 Data FSVA 2025 &amp; Bobot'!S418&gt;='2.4 Prioritas Individu'!AE$7,1,IF('2.1 Data FSVA 2025 &amp; Bobot'!S418&gt;='2.4 Prioritas Individu'!AE$8,2,IF('2.1 Data FSVA 2025 &amp; Bobot'!S418&gt;='2.4 Prioritas Individu'!AE$9,3,IF('2.1 Data FSVA 2025 &amp; Bobot'!S418&gt;='2.4 Prioritas Individu'!AE$10,4,IF('2.1 Data FSVA 2025 &amp; Bobot'!S418&gt;='2.4 Prioritas Individu'!AE$11,5,6))))))</f>
        <v/>
      </c>
      <c r="N418" s="64" t="str">
        <f>IF('2.1 Data FSVA 2025 &amp; Bobot'!U418="","",IF('2.1 Data FSVA 2025 &amp; Bobot'!U418&lt;'2.4 Prioritas Individu'!AF$7,1,IF('2.1 Data FSVA 2025 &amp; Bobot'!U418&lt;'2.4 Prioritas Individu'!AF$8,2,IF('2.1 Data FSVA 2025 &amp; Bobot'!U418&lt;'2.4 Prioritas Individu'!AF$9,3,IF('2.1 Data FSVA 2025 &amp; Bobot'!U418&lt;'2.4 Prioritas Individu'!AF$10,4,IF('2.1 Data FSVA 2025 &amp; Bobot'!U418&lt;'2.4 Prioritas Individu'!AF$11,5,6))))))</f>
        <v/>
      </c>
      <c r="O418" s="64" t="str">
        <f>IF('2.1 Data FSVA 2025 &amp; Bobot'!W418="","",IF('2.1 Data FSVA 2025 &amp; Bobot'!W418&gt;='2.4 Prioritas Individu'!AG$7,1,IF('2.1 Data FSVA 2025 &amp; Bobot'!W418&gt;='2.4 Prioritas Individu'!AG$8,2,IF('2.1 Data FSVA 2025 &amp; Bobot'!W418&gt;='2.4 Prioritas Individu'!AG$9,3,IF('2.1 Data FSVA 2025 &amp; Bobot'!W418&gt;='2.4 Prioritas Individu'!AG$10,4,IF('2.1 Data FSVA 2025 &amp; Bobot'!W418&gt;='2.4 Prioritas Individu'!AG$11,5,6))))))</f>
        <v/>
      </c>
      <c r="P418" s="64" t="str">
        <f>IF('2.1 Data FSVA 2025 &amp; Bobot'!Y418="","",IF('2.1 Data FSVA 2025 &amp; Bobot'!Y418&lt;'2.4 Prioritas Individu'!AH$7,1,IF('2.1 Data FSVA 2025 &amp; Bobot'!Y418&lt;'2.4 Prioritas Individu'!AH$8,2,IF('2.1 Data FSVA 2025 &amp; Bobot'!Y418&lt;'2.4 Prioritas Individu'!AH$9,3,IF('2.1 Data FSVA 2025 &amp; Bobot'!Y418&lt;'2.4 Prioritas Individu'!AH$10,4,IF('2.1 Data FSVA 2025 &amp; Bobot'!Y418&lt;'2.4 Prioritas Individu'!AH$11,5,6))))))</f>
        <v/>
      </c>
      <c r="Q418" s="64" t="str">
        <f>IF('2.1 Data FSVA 2025 &amp; Bobot'!AA418="","",IF('2.1 Data FSVA 2025 &amp; Bobot'!AA418&lt;'2.4 Prioritas Individu'!AI$7,1,IF('2.1 Data FSVA 2025 &amp; Bobot'!AA418&lt;'2.4 Prioritas Individu'!AI$8,2,IF('2.1 Data FSVA 2025 &amp; Bobot'!AA418&lt;'2.4 Prioritas Individu'!AI$9,3,IF('2.1 Data FSVA 2025 &amp; Bobot'!AA418&lt;'2.4 Prioritas Individu'!AI$10,4,IF('2.1 Data FSVA 2025 &amp; Bobot'!AA418&lt;'2.4 Prioritas Individu'!AI$11,5,6))))))</f>
        <v/>
      </c>
      <c r="R418" s="64" t="str">
        <f>IF('2.1 Data FSVA 2025 &amp; Bobot'!AC418="","",IF('2.1 Data FSVA 2025 &amp; Bobot'!AC418&gt;='2.4 Prioritas Individu'!AJ$7,1,IF('2.1 Data FSVA 2025 &amp; Bobot'!AC418&gt;='2.4 Prioritas Individu'!AJ$8,2,IF('2.1 Data FSVA 2025 &amp; Bobot'!AC418&gt;='2.4 Prioritas Individu'!AJ$9,3,4))))</f>
        <v/>
      </c>
      <c r="S418" s="4" t="str">
        <f>'2.3 Indeks &amp; Cut off Komposit'!U422</f>
        <v>-</v>
      </c>
      <c r="T418" s="1" t="str">
        <f t="shared" si="12"/>
        <v>-</v>
      </c>
      <c r="U418" s="64" t="str">
        <f t="shared" si="13"/>
        <v>-</v>
      </c>
    </row>
    <row r="419" spans="1:21" x14ac:dyDescent="0.3">
      <c r="A419" s="1" t="str">
        <f>IF('2.1 Data FSVA 2025 &amp; Bobot'!A419="","",'2.1 Data FSVA 2025 &amp; Bobot'!A419)</f>
        <v/>
      </c>
      <c r="B419" s="2" t="str">
        <f>IF('2.1 Data FSVA 2025 &amp; Bobot'!B419="","",'2.1 Data FSVA 2025 &amp; Bobot'!B419)</f>
        <v/>
      </c>
      <c r="C419" s="1" t="str">
        <f>IF('2.1 Data FSVA 2025 &amp; Bobot'!C419="","",'2.1 Data FSVA 2025 &amp; Bobot'!C419)</f>
        <v/>
      </c>
      <c r="D419" s="1" t="str">
        <f>IF('2.1 Data FSVA 2025 &amp; Bobot'!D419="","",'2.1 Data FSVA 2025 &amp; Bobot'!D419)</f>
        <v/>
      </c>
      <c r="E419" s="1" t="str">
        <f>IF('2.1 Data FSVA 2025 &amp; Bobot'!E419="","",'2.1 Data FSVA 2025 &amp; Bobot'!E419)</f>
        <v/>
      </c>
      <c r="F419" s="2" t="str">
        <f>IF('2.1 Data FSVA 2025 &amp; Bobot'!F419="","",'2.1 Data FSVA 2025 &amp; Bobot'!F419)</f>
        <v/>
      </c>
      <c r="G419" s="64" t="str">
        <f>IF('2.1 Data FSVA 2025 &amp; Bobot'!G419="","",IF('2.1 Data FSVA 2025 &amp; Bobot'!G419&gt;='2.4 Prioritas Individu'!$Y$7,1,IF('2.1 Data FSVA 2025 &amp; Bobot'!G419&gt;='2.4 Prioritas Individu'!$Y$8,2,IF('2.1 Data FSVA 2025 &amp; Bobot'!G419&gt;='2.4 Prioritas Individu'!$Y$9,3,IF('2.1 Data FSVA 2025 &amp; Bobot'!G419&gt;='2.4 Prioritas Individu'!$Y$10,4,IF('2.1 Data FSVA 2025 &amp; Bobot'!G419&gt;='2.4 Prioritas Individu'!$Y$11,5,6))))))</f>
        <v/>
      </c>
      <c r="H419" s="64" t="str">
        <f>IF('2.1 Data FSVA 2025 &amp; Bobot'!I419="","",IF('2.1 Data FSVA 2025 &amp; Bobot'!I419&lt;'2.4 Prioritas Individu'!$Z$7,1,IF('2.1 Data FSVA 2025 &amp; Bobot'!I419&lt;'2.4 Prioritas Individu'!$Z$8,2,IF('2.1 Data FSVA 2025 &amp; Bobot'!I419&lt;'2.4 Prioritas Individu'!$Z$9,3,IF('2.1 Data FSVA 2025 &amp; Bobot'!I419&lt;'2.4 Prioritas Individu'!$Z$10,4,IF('2.1 Data FSVA 2025 &amp; Bobot'!I419&lt;'2.4 Prioritas Individu'!$Z$11,5,6))))))</f>
        <v/>
      </c>
      <c r="I419" s="64" t="str">
        <f>IF('2.1 Data FSVA 2025 &amp; Bobot'!K419="","",IF('2.1 Data FSVA 2025 &amp; Bobot'!K419&lt;'2.4 Prioritas Individu'!AA$7,1,IF('2.1 Data FSVA 2025 &amp; Bobot'!K419&lt;'2.4 Prioritas Individu'!AA$8,2,IF('2.1 Data FSVA 2025 &amp; Bobot'!K419&lt;'2.4 Prioritas Individu'!AA$9,3,IF('2.1 Data FSVA 2025 &amp; Bobot'!K419&lt;'2.4 Prioritas Individu'!AA$10,4,IF('2.1 Data FSVA 2025 &amp; Bobot'!K419&lt;'2.4 Prioritas Individu'!AA$11,5,6))))))</f>
        <v/>
      </c>
      <c r="J419" s="64" t="str">
        <f>IF('2.1 Data FSVA 2025 &amp; Bobot'!M419="","",IF('2.1 Data FSVA 2025 &amp; Bobot'!M419&lt;'2.4 Prioritas Individu'!AB$7,1,IF('2.1 Data FSVA 2025 &amp; Bobot'!M419&lt;'2.4 Prioritas Individu'!AB$8,2,IF('2.1 Data FSVA 2025 &amp; Bobot'!M419&lt;'2.4 Prioritas Individu'!AB$9,3,IF('2.1 Data FSVA 2025 &amp; Bobot'!M419&lt;'2.4 Prioritas Individu'!AB$10,4,IF('2.1 Data FSVA 2025 &amp; Bobot'!M419&lt;'2.4 Prioritas Individu'!AB$11,5,6))))))</f>
        <v/>
      </c>
      <c r="K419" s="64" t="str">
        <f>IF('2.1 Data FSVA 2025 &amp; Bobot'!O419="","",IF('2.1 Data FSVA 2025 &amp; Bobot'!O419&gt;='2.4 Prioritas Individu'!AC$7,1,IF('2.1 Data FSVA 2025 &amp; Bobot'!O419&gt;='2.4 Prioritas Individu'!AC$8,2,IF('2.1 Data FSVA 2025 &amp; Bobot'!O419&gt;='2.4 Prioritas Individu'!AC$9,3,IF('2.1 Data FSVA 2025 &amp; Bobot'!O419&gt;='2.4 Prioritas Individu'!AC$10,4,IF('2.1 Data FSVA 2025 &amp; Bobot'!O419&gt;='2.4 Prioritas Individu'!AC$11,5,6))))))</f>
        <v/>
      </c>
      <c r="L419" s="64" t="str">
        <f>IF('2.1 Data FSVA 2025 &amp; Bobot'!Q419="","",IF('2.1 Data FSVA 2025 &amp; Bobot'!Q419&gt;='2.4 Prioritas Individu'!AD$7,1,IF('2.1 Data FSVA 2025 &amp; Bobot'!Q419&gt;='2.4 Prioritas Individu'!AD$8,2,IF('2.1 Data FSVA 2025 &amp; Bobot'!Q419&gt;='2.4 Prioritas Individu'!AD$9,3,IF('2.1 Data FSVA 2025 &amp; Bobot'!Q419&gt;='2.4 Prioritas Individu'!AD$10,4,IF('2.1 Data FSVA 2025 &amp; Bobot'!Q419&gt;='2.4 Prioritas Individu'!AD$11,5,6))))))</f>
        <v/>
      </c>
      <c r="M419" s="64" t="str">
        <f>IF('2.1 Data FSVA 2025 &amp; Bobot'!S419="","",IF('2.1 Data FSVA 2025 &amp; Bobot'!S419&gt;='2.4 Prioritas Individu'!AE$7,1,IF('2.1 Data FSVA 2025 &amp; Bobot'!S419&gt;='2.4 Prioritas Individu'!AE$8,2,IF('2.1 Data FSVA 2025 &amp; Bobot'!S419&gt;='2.4 Prioritas Individu'!AE$9,3,IF('2.1 Data FSVA 2025 &amp; Bobot'!S419&gt;='2.4 Prioritas Individu'!AE$10,4,IF('2.1 Data FSVA 2025 &amp; Bobot'!S419&gt;='2.4 Prioritas Individu'!AE$11,5,6))))))</f>
        <v/>
      </c>
      <c r="N419" s="64" t="str">
        <f>IF('2.1 Data FSVA 2025 &amp; Bobot'!U419="","",IF('2.1 Data FSVA 2025 &amp; Bobot'!U419&lt;'2.4 Prioritas Individu'!AF$7,1,IF('2.1 Data FSVA 2025 &amp; Bobot'!U419&lt;'2.4 Prioritas Individu'!AF$8,2,IF('2.1 Data FSVA 2025 &amp; Bobot'!U419&lt;'2.4 Prioritas Individu'!AF$9,3,IF('2.1 Data FSVA 2025 &amp; Bobot'!U419&lt;'2.4 Prioritas Individu'!AF$10,4,IF('2.1 Data FSVA 2025 &amp; Bobot'!U419&lt;'2.4 Prioritas Individu'!AF$11,5,6))))))</f>
        <v/>
      </c>
      <c r="O419" s="64" t="str">
        <f>IF('2.1 Data FSVA 2025 &amp; Bobot'!W419="","",IF('2.1 Data FSVA 2025 &amp; Bobot'!W419&gt;='2.4 Prioritas Individu'!AG$7,1,IF('2.1 Data FSVA 2025 &amp; Bobot'!W419&gt;='2.4 Prioritas Individu'!AG$8,2,IF('2.1 Data FSVA 2025 &amp; Bobot'!W419&gt;='2.4 Prioritas Individu'!AG$9,3,IF('2.1 Data FSVA 2025 &amp; Bobot'!W419&gt;='2.4 Prioritas Individu'!AG$10,4,IF('2.1 Data FSVA 2025 &amp; Bobot'!W419&gt;='2.4 Prioritas Individu'!AG$11,5,6))))))</f>
        <v/>
      </c>
      <c r="P419" s="64" t="str">
        <f>IF('2.1 Data FSVA 2025 &amp; Bobot'!Y419="","",IF('2.1 Data FSVA 2025 &amp; Bobot'!Y419&lt;'2.4 Prioritas Individu'!AH$7,1,IF('2.1 Data FSVA 2025 &amp; Bobot'!Y419&lt;'2.4 Prioritas Individu'!AH$8,2,IF('2.1 Data FSVA 2025 &amp; Bobot'!Y419&lt;'2.4 Prioritas Individu'!AH$9,3,IF('2.1 Data FSVA 2025 &amp; Bobot'!Y419&lt;'2.4 Prioritas Individu'!AH$10,4,IF('2.1 Data FSVA 2025 &amp; Bobot'!Y419&lt;'2.4 Prioritas Individu'!AH$11,5,6))))))</f>
        <v/>
      </c>
      <c r="Q419" s="64" t="str">
        <f>IF('2.1 Data FSVA 2025 &amp; Bobot'!AA419="","",IF('2.1 Data FSVA 2025 &amp; Bobot'!AA419&lt;'2.4 Prioritas Individu'!AI$7,1,IF('2.1 Data FSVA 2025 &amp; Bobot'!AA419&lt;'2.4 Prioritas Individu'!AI$8,2,IF('2.1 Data FSVA 2025 &amp; Bobot'!AA419&lt;'2.4 Prioritas Individu'!AI$9,3,IF('2.1 Data FSVA 2025 &amp; Bobot'!AA419&lt;'2.4 Prioritas Individu'!AI$10,4,IF('2.1 Data FSVA 2025 &amp; Bobot'!AA419&lt;'2.4 Prioritas Individu'!AI$11,5,6))))))</f>
        <v/>
      </c>
      <c r="R419" s="64" t="str">
        <f>IF('2.1 Data FSVA 2025 &amp; Bobot'!AC419="","",IF('2.1 Data FSVA 2025 &amp; Bobot'!AC419&gt;='2.4 Prioritas Individu'!AJ$7,1,IF('2.1 Data FSVA 2025 &amp; Bobot'!AC419&gt;='2.4 Prioritas Individu'!AJ$8,2,IF('2.1 Data FSVA 2025 &amp; Bobot'!AC419&gt;='2.4 Prioritas Individu'!AJ$9,3,4))))</f>
        <v/>
      </c>
      <c r="S419" s="4" t="str">
        <f>'2.3 Indeks &amp; Cut off Komposit'!U423</f>
        <v>-</v>
      </c>
      <c r="T419" s="1" t="str">
        <f t="shared" si="12"/>
        <v>-</v>
      </c>
      <c r="U419" s="64" t="str">
        <f t="shared" si="13"/>
        <v>-</v>
      </c>
    </row>
    <row r="420" spans="1:21" x14ac:dyDescent="0.3">
      <c r="A420" s="1" t="str">
        <f>IF('2.1 Data FSVA 2025 &amp; Bobot'!A420="","",'2.1 Data FSVA 2025 &amp; Bobot'!A420)</f>
        <v/>
      </c>
      <c r="B420" s="2" t="str">
        <f>IF('2.1 Data FSVA 2025 &amp; Bobot'!B420="","",'2.1 Data FSVA 2025 &amp; Bobot'!B420)</f>
        <v/>
      </c>
      <c r="C420" s="1" t="str">
        <f>IF('2.1 Data FSVA 2025 &amp; Bobot'!C420="","",'2.1 Data FSVA 2025 &amp; Bobot'!C420)</f>
        <v/>
      </c>
      <c r="D420" s="1" t="str">
        <f>IF('2.1 Data FSVA 2025 &amp; Bobot'!D420="","",'2.1 Data FSVA 2025 &amp; Bobot'!D420)</f>
        <v/>
      </c>
      <c r="E420" s="1" t="str">
        <f>IF('2.1 Data FSVA 2025 &amp; Bobot'!E420="","",'2.1 Data FSVA 2025 &amp; Bobot'!E420)</f>
        <v/>
      </c>
      <c r="F420" s="2" t="str">
        <f>IF('2.1 Data FSVA 2025 &amp; Bobot'!F420="","",'2.1 Data FSVA 2025 &amp; Bobot'!F420)</f>
        <v/>
      </c>
      <c r="G420" s="64" t="str">
        <f>IF('2.1 Data FSVA 2025 &amp; Bobot'!G420="","",IF('2.1 Data FSVA 2025 &amp; Bobot'!G420&gt;='2.4 Prioritas Individu'!$Y$7,1,IF('2.1 Data FSVA 2025 &amp; Bobot'!G420&gt;='2.4 Prioritas Individu'!$Y$8,2,IF('2.1 Data FSVA 2025 &amp; Bobot'!G420&gt;='2.4 Prioritas Individu'!$Y$9,3,IF('2.1 Data FSVA 2025 &amp; Bobot'!G420&gt;='2.4 Prioritas Individu'!$Y$10,4,IF('2.1 Data FSVA 2025 &amp; Bobot'!G420&gt;='2.4 Prioritas Individu'!$Y$11,5,6))))))</f>
        <v/>
      </c>
      <c r="H420" s="64" t="str">
        <f>IF('2.1 Data FSVA 2025 &amp; Bobot'!I420="","",IF('2.1 Data FSVA 2025 &amp; Bobot'!I420&lt;'2.4 Prioritas Individu'!$Z$7,1,IF('2.1 Data FSVA 2025 &amp; Bobot'!I420&lt;'2.4 Prioritas Individu'!$Z$8,2,IF('2.1 Data FSVA 2025 &amp; Bobot'!I420&lt;'2.4 Prioritas Individu'!$Z$9,3,IF('2.1 Data FSVA 2025 &amp; Bobot'!I420&lt;'2.4 Prioritas Individu'!$Z$10,4,IF('2.1 Data FSVA 2025 &amp; Bobot'!I420&lt;'2.4 Prioritas Individu'!$Z$11,5,6))))))</f>
        <v/>
      </c>
      <c r="I420" s="64" t="str">
        <f>IF('2.1 Data FSVA 2025 &amp; Bobot'!K420="","",IF('2.1 Data FSVA 2025 &amp; Bobot'!K420&lt;'2.4 Prioritas Individu'!AA$7,1,IF('2.1 Data FSVA 2025 &amp; Bobot'!K420&lt;'2.4 Prioritas Individu'!AA$8,2,IF('2.1 Data FSVA 2025 &amp; Bobot'!K420&lt;'2.4 Prioritas Individu'!AA$9,3,IF('2.1 Data FSVA 2025 &amp; Bobot'!K420&lt;'2.4 Prioritas Individu'!AA$10,4,IF('2.1 Data FSVA 2025 &amp; Bobot'!K420&lt;'2.4 Prioritas Individu'!AA$11,5,6))))))</f>
        <v/>
      </c>
      <c r="J420" s="64" t="str">
        <f>IF('2.1 Data FSVA 2025 &amp; Bobot'!M420="","",IF('2.1 Data FSVA 2025 &amp; Bobot'!M420&lt;'2.4 Prioritas Individu'!AB$7,1,IF('2.1 Data FSVA 2025 &amp; Bobot'!M420&lt;'2.4 Prioritas Individu'!AB$8,2,IF('2.1 Data FSVA 2025 &amp; Bobot'!M420&lt;'2.4 Prioritas Individu'!AB$9,3,IF('2.1 Data FSVA 2025 &amp; Bobot'!M420&lt;'2.4 Prioritas Individu'!AB$10,4,IF('2.1 Data FSVA 2025 &amp; Bobot'!M420&lt;'2.4 Prioritas Individu'!AB$11,5,6))))))</f>
        <v/>
      </c>
      <c r="K420" s="64" t="str">
        <f>IF('2.1 Data FSVA 2025 &amp; Bobot'!O420="","",IF('2.1 Data FSVA 2025 &amp; Bobot'!O420&gt;='2.4 Prioritas Individu'!AC$7,1,IF('2.1 Data FSVA 2025 &amp; Bobot'!O420&gt;='2.4 Prioritas Individu'!AC$8,2,IF('2.1 Data FSVA 2025 &amp; Bobot'!O420&gt;='2.4 Prioritas Individu'!AC$9,3,IF('2.1 Data FSVA 2025 &amp; Bobot'!O420&gt;='2.4 Prioritas Individu'!AC$10,4,IF('2.1 Data FSVA 2025 &amp; Bobot'!O420&gt;='2.4 Prioritas Individu'!AC$11,5,6))))))</f>
        <v/>
      </c>
      <c r="L420" s="64" t="str">
        <f>IF('2.1 Data FSVA 2025 &amp; Bobot'!Q420="","",IF('2.1 Data FSVA 2025 &amp; Bobot'!Q420&gt;='2.4 Prioritas Individu'!AD$7,1,IF('2.1 Data FSVA 2025 &amp; Bobot'!Q420&gt;='2.4 Prioritas Individu'!AD$8,2,IF('2.1 Data FSVA 2025 &amp; Bobot'!Q420&gt;='2.4 Prioritas Individu'!AD$9,3,IF('2.1 Data FSVA 2025 &amp; Bobot'!Q420&gt;='2.4 Prioritas Individu'!AD$10,4,IF('2.1 Data FSVA 2025 &amp; Bobot'!Q420&gt;='2.4 Prioritas Individu'!AD$11,5,6))))))</f>
        <v/>
      </c>
      <c r="M420" s="64" t="str">
        <f>IF('2.1 Data FSVA 2025 &amp; Bobot'!S420="","",IF('2.1 Data FSVA 2025 &amp; Bobot'!S420&gt;='2.4 Prioritas Individu'!AE$7,1,IF('2.1 Data FSVA 2025 &amp; Bobot'!S420&gt;='2.4 Prioritas Individu'!AE$8,2,IF('2.1 Data FSVA 2025 &amp; Bobot'!S420&gt;='2.4 Prioritas Individu'!AE$9,3,IF('2.1 Data FSVA 2025 &amp; Bobot'!S420&gt;='2.4 Prioritas Individu'!AE$10,4,IF('2.1 Data FSVA 2025 &amp; Bobot'!S420&gt;='2.4 Prioritas Individu'!AE$11,5,6))))))</f>
        <v/>
      </c>
      <c r="N420" s="64" t="str">
        <f>IF('2.1 Data FSVA 2025 &amp; Bobot'!U420="","",IF('2.1 Data FSVA 2025 &amp; Bobot'!U420&lt;'2.4 Prioritas Individu'!AF$7,1,IF('2.1 Data FSVA 2025 &amp; Bobot'!U420&lt;'2.4 Prioritas Individu'!AF$8,2,IF('2.1 Data FSVA 2025 &amp; Bobot'!U420&lt;'2.4 Prioritas Individu'!AF$9,3,IF('2.1 Data FSVA 2025 &amp; Bobot'!U420&lt;'2.4 Prioritas Individu'!AF$10,4,IF('2.1 Data FSVA 2025 &amp; Bobot'!U420&lt;'2.4 Prioritas Individu'!AF$11,5,6))))))</f>
        <v/>
      </c>
      <c r="O420" s="64" t="str">
        <f>IF('2.1 Data FSVA 2025 &amp; Bobot'!W420="","",IF('2.1 Data FSVA 2025 &amp; Bobot'!W420&gt;='2.4 Prioritas Individu'!AG$7,1,IF('2.1 Data FSVA 2025 &amp; Bobot'!W420&gt;='2.4 Prioritas Individu'!AG$8,2,IF('2.1 Data FSVA 2025 &amp; Bobot'!W420&gt;='2.4 Prioritas Individu'!AG$9,3,IF('2.1 Data FSVA 2025 &amp; Bobot'!W420&gt;='2.4 Prioritas Individu'!AG$10,4,IF('2.1 Data FSVA 2025 &amp; Bobot'!W420&gt;='2.4 Prioritas Individu'!AG$11,5,6))))))</f>
        <v/>
      </c>
      <c r="P420" s="64" t="str">
        <f>IF('2.1 Data FSVA 2025 &amp; Bobot'!Y420="","",IF('2.1 Data FSVA 2025 &amp; Bobot'!Y420&lt;'2.4 Prioritas Individu'!AH$7,1,IF('2.1 Data FSVA 2025 &amp; Bobot'!Y420&lt;'2.4 Prioritas Individu'!AH$8,2,IF('2.1 Data FSVA 2025 &amp; Bobot'!Y420&lt;'2.4 Prioritas Individu'!AH$9,3,IF('2.1 Data FSVA 2025 &amp; Bobot'!Y420&lt;'2.4 Prioritas Individu'!AH$10,4,IF('2.1 Data FSVA 2025 &amp; Bobot'!Y420&lt;'2.4 Prioritas Individu'!AH$11,5,6))))))</f>
        <v/>
      </c>
      <c r="Q420" s="64" t="str">
        <f>IF('2.1 Data FSVA 2025 &amp; Bobot'!AA420="","",IF('2.1 Data FSVA 2025 &amp; Bobot'!AA420&lt;'2.4 Prioritas Individu'!AI$7,1,IF('2.1 Data FSVA 2025 &amp; Bobot'!AA420&lt;'2.4 Prioritas Individu'!AI$8,2,IF('2.1 Data FSVA 2025 &amp; Bobot'!AA420&lt;'2.4 Prioritas Individu'!AI$9,3,IF('2.1 Data FSVA 2025 &amp; Bobot'!AA420&lt;'2.4 Prioritas Individu'!AI$10,4,IF('2.1 Data FSVA 2025 &amp; Bobot'!AA420&lt;'2.4 Prioritas Individu'!AI$11,5,6))))))</f>
        <v/>
      </c>
      <c r="R420" s="64" t="str">
        <f>IF('2.1 Data FSVA 2025 &amp; Bobot'!AC420="","",IF('2.1 Data FSVA 2025 &amp; Bobot'!AC420&gt;='2.4 Prioritas Individu'!AJ$7,1,IF('2.1 Data FSVA 2025 &amp; Bobot'!AC420&gt;='2.4 Prioritas Individu'!AJ$8,2,IF('2.1 Data FSVA 2025 &amp; Bobot'!AC420&gt;='2.4 Prioritas Individu'!AJ$9,3,4))))</f>
        <v/>
      </c>
      <c r="S420" s="4" t="str">
        <f>'2.3 Indeks &amp; Cut off Komposit'!U424</f>
        <v>-</v>
      </c>
      <c r="T420" s="1" t="str">
        <f t="shared" si="12"/>
        <v>-</v>
      </c>
      <c r="U420" s="64" t="str">
        <f t="shared" si="13"/>
        <v>-</v>
      </c>
    </row>
    <row r="421" spans="1:21" x14ac:dyDescent="0.3">
      <c r="A421" s="1" t="str">
        <f>IF('2.1 Data FSVA 2025 &amp; Bobot'!A421="","",'2.1 Data FSVA 2025 &amp; Bobot'!A421)</f>
        <v/>
      </c>
      <c r="B421" s="2" t="str">
        <f>IF('2.1 Data FSVA 2025 &amp; Bobot'!B421="","",'2.1 Data FSVA 2025 &amp; Bobot'!B421)</f>
        <v/>
      </c>
      <c r="C421" s="1" t="str">
        <f>IF('2.1 Data FSVA 2025 &amp; Bobot'!C421="","",'2.1 Data FSVA 2025 &amp; Bobot'!C421)</f>
        <v/>
      </c>
      <c r="D421" s="1" t="str">
        <f>IF('2.1 Data FSVA 2025 &amp; Bobot'!D421="","",'2.1 Data FSVA 2025 &amp; Bobot'!D421)</f>
        <v/>
      </c>
      <c r="E421" s="1" t="str">
        <f>IF('2.1 Data FSVA 2025 &amp; Bobot'!E421="","",'2.1 Data FSVA 2025 &amp; Bobot'!E421)</f>
        <v/>
      </c>
      <c r="F421" s="2" t="str">
        <f>IF('2.1 Data FSVA 2025 &amp; Bobot'!F421="","",'2.1 Data FSVA 2025 &amp; Bobot'!F421)</f>
        <v/>
      </c>
      <c r="G421" s="64" t="str">
        <f>IF('2.1 Data FSVA 2025 &amp; Bobot'!G421="","",IF('2.1 Data FSVA 2025 &amp; Bobot'!G421&gt;='2.4 Prioritas Individu'!$Y$7,1,IF('2.1 Data FSVA 2025 &amp; Bobot'!G421&gt;='2.4 Prioritas Individu'!$Y$8,2,IF('2.1 Data FSVA 2025 &amp; Bobot'!G421&gt;='2.4 Prioritas Individu'!$Y$9,3,IF('2.1 Data FSVA 2025 &amp; Bobot'!G421&gt;='2.4 Prioritas Individu'!$Y$10,4,IF('2.1 Data FSVA 2025 &amp; Bobot'!G421&gt;='2.4 Prioritas Individu'!$Y$11,5,6))))))</f>
        <v/>
      </c>
      <c r="H421" s="64" t="str">
        <f>IF('2.1 Data FSVA 2025 &amp; Bobot'!I421="","",IF('2.1 Data FSVA 2025 &amp; Bobot'!I421&lt;'2.4 Prioritas Individu'!$Z$7,1,IF('2.1 Data FSVA 2025 &amp; Bobot'!I421&lt;'2.4 Prioritas Individu'!$Z$8,2,IF('2.1 Data FSVA 2025 &amp; Bobot'!I421&lt;'2.4 Prioritas Individu'!$Z$9,3,IF('2.1 Data FSVA 2025 &amp; Bobot'!I421&lt;'2.4 Prioritas Individu'!$Z$10,4,IF('2.1 Data FSVA 2025 &amp; Bobot'!I421&lt;'2.4 Prioritas Individu'!$Z$11,5,6))))))</f>
        <v/>
      </c>
      <c r="I421" s="64" t="str">
        <f>IF('2.1 Data FSVA 2025 &amp; Bobot'!K421="","",IF('2.1 Data FSVA 2025 &amp; Bobot'!K421&lt;'2.4 Prioritas Individu'!AA$7,1,IF('2.1 Data FSVA 2025 &amp; Bobot'!K421&lt;'2.4 Prioritas Individu'!AA$8,2,IF('2.1 Data FSVA 2025 &amp; Bobot'!K421&lt;'2.4 Prioritas Individu'!AA$9,3,IF('2.1 Data FSVA 2025 &amp; Bobot'!K421&lt;'2.4 Prioritas Individu'!AA$10,4,IF('2.1 Data FSVA 2025 &amp; Bobot'!K421&lt;'2.4 Prioritas Individu'!AA$11,5,6))))))</f>
        <v/>
      </c>
      <c r="J421" s="64" t="str">
        <f>IF('2.1 Data FSVA 2025 &amp; Bobot'!M421="","",IF('2.1 Data FSVA 2025 &amp; Bobot'!M421&lt;'2.4 Prioritas Individu'!AB$7,1,IF('2.1 Data FSVA 2025 &amp; Bobot'!M421&lt;'2.4 Prioritas Individu'!AB$8,2,IF('2.1 Data FSVA 2025 &amp; Bobot'!M421&lt;'2.4 Prioritas Individu'!AB$9,3,IF('2.1 Data FSVA 2025 &amp; Bobot'!M421&lt;'2.4 Prioritas Individu'!AB$10,4,IF('2.1 Data FSVA 2025 &amp; Bobot'!M421&lt;'2.4 Prioritas Individu'!AB$11,5,6))))))</f>
        <v/>
      </c>
      <c r="K421" s="64" t="str">
        <f>IF('2.1 Data FSVA 2025 &amp; Bobot'!O421="","",IF('2.1 Data FSVA 2025 &amp; Bobot'!O421&gt;='2.4 Prioritas Individu'!AC$7,1,IF('2.1 Data FSVA 2025 &amp; Bobot'!O421&gt;='2.4 Prioritas Individu'!AC$8,2,IF('2.1 Data FSVA 2025 &amp; Bobot'!O421&gt;='2.4 Prioritas Individu'!AC$9,3,IF('2.1 Data FSVA 2025 &amp; Bobot'!O421&gt;='2.4 Prioritas Individu'!AC$10,4,IF('2.1 Data FSVA 2025 &amp; Bobot'!O421&gt;='2.4 Prioritas Individu'!AC$11,5,6))))))</f>
        <v/>
      </c>
      <c r="L421" s="64" t="str">
        <f>IF('2.1 Data FSVA 2025 &amp; Bobot'!Q421="","",IF('2.1 Data FSVA 2025 &amp; Bobot'!Q421&gt;='2.4 Prioritas Individu'!AD$7,1,IF('2.1 Data FSVA 2025 &amp; Bobot'!Q421&gt;='2.4 Prioritas Individu'!AD$8,2,IF('2.1 Data FSVA 2025 &amp; Bobot'!Q421&gt;='2.4 Prioritas Individu'!AD$9,3,IF('2.1 Data FSVA 2025 &amp; Bobot'!Q421&gt;='2.4 Prioritas Individu'!AD$10,4,IF('2.1 Data FSVA 2025 &amp; Bobot'!Q421&gt;='2.4 Prioritas Individu'!AD$11,5,6))))))</f>
        <v/>
      </c>
      <c r="M421" s="64" t="str">
        <f>IF('2.1 Data FSVA 2025 &amp; Bobot'!S421="","",IF('2.1 Data FSVA 2025 &amp; Bobot'!S421&gt;='2.4 Prioritas Individu'!AE$7,1,IF('2.1 Data FSVA 2025 &amp; Bobot'!S421&gt;='2.4 Prioritas Individu'!AE$8,2,IF('2.1 Data FSVA 2025 &amp; Bobot'!S421&gt;='2.4 Prioritas Individu'!AE$9,3,IF('2.1 Data FSVA 2025 &amp; Bobot'!S421&gt;='2.4 Prioritas Individu'!AE$10,4,IF('2.1 Data FSVA 2025 &amp; Bobot'!S421&gt;='2.4 Prioritas Individu'!AE$11,5,6))))))</f>
        <v/>
      </c>
      <c r="N421" s="64" t="str">
        <f>IF('2.1 Data FSVA 2025 &amp; Bobot'!U421="","",IF('2.1 Data FSVA 2025 &amp; Bobot'!U421&lt;'2.4 Prioritas Individu'!AF$7,1,IF('2.1 Data FSVA 2025 &amp; Bobot'!U421&lt;'2.4 Prioritas Individu'!AF$8,2,IF('2.1 Data FSVA 2025 &amp; Bobot'!U421&lt;'2.4 Prioritas Individu'!AF$9,3,IF('2.1 Data FSVA 2025 &amp; Bobot'!U421&lt;'2.4 Prioritas Individu'!AF$10,4,IF('2.1 Data FSVA 2025 &amp; Bobot'!U421&lt;'2.4 Prioritas Individu'!AF$11,5,6))))))</f>
        <v/>
      </c>
      <c r="O421" s="64" t="str">
        <f>IF('2.1 Data FSVA 2025 &amp; Bobot'!W421="","",IF('2.1 Data FSVA 2025 &amp; Bobot'!W421&gt;='2.4 Prioritas Individu'!AG$7,1,IF('2.1 Data FSVA 2025 &amp; Bobot'!W421&gt;='2.4 Prioritas Individu'!AG$8,2,IF('2.1 Data FSVA 2025 &amp; Bobot'!W421&gt;='2.4 Prioritas Individu'!AG$9,3,IF('2.1 Data FSVA 2025 &amp; Bobot'!W421&gt;='2.4 Prioritas Individu'!AG$10,4,IF('2.1 Data FSVA 2025 &amp; Bobot'!W421&gt;='2.4 Prioritas Individu'!AG$11,5,6))))))</f>
        <v/>
      </c>
      <c r="P421" s="64" t="str">
        <f>IF('2.1 Data FSVA 2025 &amp; Bobot'!Y421="","",IF('2.1 Data FSVA 2025 &amp; Bobot'!Y421&lt;'2.4 Prioritas Individu'!AH$7,1,IF('2.1 Data FSVA 2025 &amp; Bobot'!Y421&lt;'2.4 Prioritas Individu'!AH$8,2,IF('2.1 Data FSVA 2025 &amp; Bobot'!Y421&lt;'2.4 Prioritas Individu'!AH$9,3,IF('2.1 Data FSVA 2025 &amp; Bobot'!Y421&lt;'2.4 Prioritas Individu'!AH$10,4,IF('2.1 Data FSVA 2025 &amp; Bobot'!Y421&lt;'2.4 Prioritas Individu'!AH$11,5,6))))))</f>
        <v/>
      </c>
      <c r="Q421" s="64" t="str">
        <f>IF('2.1 Data FSVA 2025 &amp; Bobot'!AA421="","",IF('2.1 Data FSVA 2025 &amp; Bobot'!AA421&lt;'2.4 Prioritas Individu'!AI$7,1,IF('2.1 Data FSVA 2025 &amp; Bobot'!AA421&lt;'2.4 Prioritas Individu'!AI$8,2,IF('2.1 Data FSVA 2025 &amp; Bobot'!AA421&lt;'2.4 Prioritas Individu'!AI$9,3,IF('2.1 Data FSVA 2025 &amp; Bobot'!AA421&lt;'2.4 Prioritas Individu'!AI$10,4,IF('2.1 Data FSVA 2025 &amp; Bobot'!AA421&lt;'2.4 Prioritas Individu'!AI$11,5,6))))))</f>
        <v/>
      </c>
      <c r="R421" s="64" t="str">
        <f>IF('2.1 Data FSVA 2025 &amp; Bobot'!AC421="","",IF('2.1 Data FSVA 2025 &amp; Bobot'!AC421&gt;='2.4 Prioritas Individu'!AJ$7,1,IF('2.1 Data FSVA 2025 &amp; Bobot'!AC421&gt;='2.4 Prioritas Individu'!AJ$8,2,IF('2.1 Data FSVA 2025 &amp; Bobot'!AC421&gt;='2.4 Prioritas Individu'!AJ$9,3,4))))</f>
        <v/>
      </c>
      <c r="S421" s="4" t="str">
        <f>'2.3 Indeks &amp; Cut off Komposit'!U425</f>
        <v>-</v>
      </c>
      <c r="T421" s="1" t="str">
        <f t="shared" si="12"/>
        <v>-</v>
      </c>
      <c r="U421" s="64" t="str">
        <f t="shared" si="13"/>
        <v>-</v>
      </c>
    </row>
    <row r="422" spans="1:21" x14ac:dyDescent="0.3">
      <c r="A422" s="1" t="str">
        <f>IF('2.1 Data FSVA 2025 &amp; Bobot'!A422="","",'2.1 Data FSVA 2025 &amp; Bobot'!A422)</f>
        <v/>
      </c>
      <c r="B422" s="2" t="str">
        <f>IF('2.1 Data FSVA 2025 &amp; Bobot'!B422="","",'2.1 Data FSVA 2025 &amp; Bobot'!B422)</f>
        <v/>
      </c>
      <c r="C422" s="1" t="str">
        <f>IF('2.1 Data FSVA 2025 &amp; Bobot'!C422="","",'2.1 Data FSVA 2025 &amp; Bobot'!C422)</f>
        <v/>
      </c>
      <c r="D422" s="1" t="str">
        <f>IF('2.1 Data FSVA 2025 &amp; Bobot'!D422="","",'2.1 Data FSVA 2025 &amp; Bobot'!D422)</f>
        <v/>
      </c>
      <c r="E422" s="1" t="str">
        <f>IF('2.1 Data FSVA 2025 &amp; Bobot'!E422="","",'2.1 Data FSVA 2025 &amp; Bobot'!E422)</f>
        <v/>
      </c>
      <c r="F422" s="2" t="str">
        <f>IF('2.1 Data FSVA 2025 &amp; Bobot'!F422="","",'2.1 Data FSVA 2025 &amp; Bobot'!F422)</f>
        <v/>
      </c>
      <c r="G422" s="64" t="str">
        <f>IF('2.1 Data FSVA 2025 &amp; Bobot'!G422="","",IF('2.1 Data FSVA 2025 &amp; Bobot'!G422&gt;='2.4 Prioritas Individu'!$Y$7,1,IF('2.1 Data FSVA 2025 &amp; Bobot'!G422&gt;='2.4 Prioritas Individu'!$Y$8,2,IF('2.1 Data FSVA 2025 &amp; Bobot'!G422&gt;='2.4 Prioritas Individu'!$Y$9,3,IF('2.1 Data FSVA 2025 &amp; Bobot'!G422&gt;='2.4 Prioritas Individu'!$Y$10,4,IF('2.1 Data FSVA 2025 &amp; Bobot'!G422&gt;='2.4 Prioritas Individu'!$Y$11,5,6))))))</f>
        <v/>
      </c>
      <c r="H422" s="64" t="str">
        <f>IF('2.1 Data FSVA 2025 &amp; Bobot'!I422="","",IF('2.1 Data FSVA 2025 &amp; Bobot'!I422&lt;'2.4 Prioritas Individu'!$Z$7,1,IF('2.1 Data FSVA 2025 &amp; Bobot'!I422&lt;'2.4 Prioritas Individu'!$Z$8,2,IF('2.1 Data FSVA 2025 &amp; Bobot'!I422&lt;'2.4 Prioritas Individu'!$Z$9,3,IF('2.1 Data FSVA 2025 &amp; Bobot'!I422&lt;'2.4 Prioritas Individu'!$Z$10,4,IF('2.1 Data FSVA 2025 &amp; Bobot'!I422&lt;'2.4 Prioritas Individu'!$Z$11,5,6))))))</f>
        <v/>
      </c>
      <c r="I422" s="64" t="str">
        <f>IF('2.1 Data FSVA 2025 &amp; Bobot'!K422="","",IF('2.1 Data FSVA 2025 &amp; Bobot'!K422&lt;'2.4 Prioritas Individu'!AA$7,1,IF('2.1 Data FSVA 2025 &amp; Bobot'!K422&lt;'2.4 Prioritas Individu'!AA$8,2,IF('2.1 Data FSVA 2025 &amp; Bobot'!K422&lt;'2.4 Prioritas Individu'!AA$9,3,IF('2.1 Data FSVA 2025 &amp; Bobot'!K422&lt;'2.4 Prioritas Individu'!AA$10,4,IF('2.1 Data FSVA 2025 &amp; Bobot'!K422&lt;'2.4 Prioritas Individu'!AA$11,5,6))))))</f>
        <v/>
      </c>
      <c r="J422" s="64" t="str">
        <f>IF('2.1 Data FSVA 2025 &amp; Bobot'!M422="","",IF('2.1 Data FSVA 2025 &amp; Bobot'!M422&lt;'2.4 Prioritas Individu'!AB$7,1,IF('2.1 Data FSVA 2025 &amp; Bobot'!M422&lt;'2.4 Prioritas Individu'!AB$8,2,IF('2.1 Data FSVA 2025 &amp; Bobot'!M422&lt;'2.4 Prioritas Individu'!AB$9,3,IF('2.1 Data FSVA 2025 &amp; Bobot'!M422&lt;'2.4 Prioritas Individu'!AB$10,4,IF('2.1 Data FSVA 2025 &amp; Bobot'!M422&lt;'2.4 Prioritas Individu'!AB$11,5,6))))))</f>
        <v/>
      </c>
      <c r="K422" s="64" t="str">
        <f>IF('2.1 Data FSVA 2025 &amp; Bobot'!O422="","",IF('2.1 Data FSVA 2025 &amp; Bobot'!O422&gt;='2.4 Prioritas Individu'!AC$7,1,IF('2.1 Data FSVA 2025 &amp; Bobot'!O422&gt;='2.4 Prioritas Individu'!AC$8,2,IF('2.1 Data FSVA 2025 &amp; Bobot'!O422&gt;='2.4 Prioritas Individu'!AC$9,3,IF('2.1 Data FSVA 2025 &amp; Bobot'!O422&gt;='2.4 Prioritas Individu'!AC$10,4,IF('2.1 Data FSVA 2025 &amp; Bobot'!O422&gt;='2.4 Prioritas Individu'!AC$11,5,6))))))</f>
        <v/>
      </c>
      <c r="L422" s="64" t="str">
        <f>IF('2.1 Data FSVA 2025 &amp; Bobot'!Q422="","",IF('2.1 Data FSVA 2025 &amp; Bobot'!Q422&gt;='2.4 Prioritas Individu'!AD$7,1,IF('2.1 Data FSVA 2025 &amp; Bobot'!Q422&gt;='2.4 Prioritas Individu'!AD$8,2,IF('2.1 Data FSVA 2025 &amp; Bobot'!Q422&gt;='2.4 Prioritas Individu'!AD$9,3,IF('2.1 Data FSVA 2025 &amp; Bobot'!Q422&gt;='2.4 Prioritas Individu'!AD$10,4,IF('2.1 Data FSVA 2025 &amp; Bobot'!Q422&gt;='2.4 Prioritas Individu'!AD$11,5,6))))))</f>
        <v/>
      </c>
      <c r="M422" s="64" t="str">
        <f>IF('2.1 Data FSVA 2025 &amp; Bobot'!S422="","",IF('2.1 Data FSVA 2025 &amp; Bobot'!S422&gt;='2.4 Prioritas Individu'!AE$7,1,IF('2.1 Data FSVA 2025 &amp; Bobot'!S422&gt;='2.4 Prioritas Individu'!AE$8,2,IF('2.1 Data FSVA 2025 &amp; Bobot'!S422&gt;='2.4 Prioritas Individu'!AE$9,3,IF('2.1 Data FSVA 2025 &amp; Bobot'!S422&gt;='2.4 Prioritas Individu'!AE$10,4,IF('2.1 Data FSVA 2025 &amp; Bobot'!S422&gt;='2.4 Prioritas Individu'!AE$11,5,6))))))</f>
        <v/>
      </c>
      <c r="N422" s="64" t="str">
        <f>IF('2.1 Data FSVA 2025 &amp; Bobot'!U422="","",IF('2.1 Data FSVA 2025 &amp; Bobot'!U422&lt;'2.4 Prioritas Individu'!AF$7,1,IF('2.1 Data FSVA 2025 &amp; Bobot'!U422&lt;'2.4 Prioritas Individu'!AF$8,2,IF('2.1 Data FSVA 2025 &amp; Bobot'!U422&lt;'2.4 Prioritas Individu'!AF$9,3,IF('2.1 Data FSVA 2025 &amp; Bobot'!U422&lt;'2.4 Prioritas Individu'!AF$10,4,IF('2.1 Data FSVA 2025 &amp; Bobot'!U422&lt;'2.4 Prioritas Individu'!AF$11,5,6))))))</f>
        <v/>
      </c>
      <c r="O422" s="64" t="str">
        <f>IF('2.1 Data FSVA 2025 &amp; Bobot'!W422="","",IF('2.1 Data FSVA 2025 &amp; Bobot'!W422&gt;='2.4 Prioritas Individu'!AG$7,1,IF('2.1 Data FSVA 2025 &amp; Bobot'!W422&gt;='2.4 Prioritas Individu'!AG$8,2,IF('2.1 Data FSVA 2025 &amp; Bobot'!W422&gt;='2.4 Prioritas Individu'!AG$9,3,IF('2.1 Data FSVA 2025 &amp; Bobot'!W422&gt;='2.4 Prioritas Individu'!AG$10,4,IF('2.1 Data FSVA 2025 &amp; Bobot'!W422&gt;='2.4 Prioritas Individu'!AG$11,5,6))))))</f>
        <v/>
      </c>
      <c r="P422" s="64" t="str">
        <f>IF('2.1 Data FSVA 2025 &amp; Bobot'!Y422="","",IF('2.1 Data FSVA 2025 &amp; Bobot'!Y422&lt;'2.4 Prioritas Individu'!AH$7,1,IF('2.1 Data FSVA 2025 &amp; Bobot'!Y422&lt;'2.4 Prioritas Individu'!AH$8,2,IF('2.1 Data FSVA 2025 &amp; Bobot'!Y422&lt;'2.4 Prioritas Individu'!AH$9,3,IF('2.1 Data FSVA 2025 &amp; Bobot'!Y422&lt;'2.4 Prioritas Individu'!AH$10,4,IF('2.1 Data FSVA 2025 &amp; Bobot'!Y422&lt;'2.4 Prioritas Individu'!AH$11,5,6))))))</f>
        <v/>
      </c>
      <c r="Q422" s="64" t="str">
        <f>IF('2.1 Data FSVA 2025 &amp; Bobot'!AA422="","",IF('2.1 Data FSVA 2025 &amp; Bobot'!AA422&lt;'2.4 Prioritas Individu'!AI$7,1,IF('2.1 Data FSVA 2025 &amp; Bobot'!AA422&lt;'2.4 Prioritas Individu'!AI$8,2,IF('2.1 Data FSVA 2025 &amp; Bobot'!AA422&lt;'2.4 Prioritas Individu'!AI$9,3,IF('2.1 Data FSVA 2025 &amp; Bobot'!AA422&lt;'2.4 Prioritas Individu'!AI$10,4,IF('2.1 Data FSVA 2025 &amp; Bobot'!AA422&lt;'2.4 Prioritas Individu'!AI$11,5,6))))))</f>
        <v/>
      </c>
      <c r="R422" s="64" t="str">
        <f>IF('2.1 Data FSVA 2025 &amp; Bobot'!AC422="","",IF('2.1 Data FSVA 2025 &amp; Bobot'!AC422&gt;='2.4 Prioritas Individu'!AJ$7,1,IF('2.1 Data FSVA 2025 &amp; Bobot'!AC422&gt;='2.4 Prioritas Individu'!AJ$8,2,IF('2.1 Data FSVA 2025 &amp; Bobot'!AC422&gt;='2.4 Prioritas Individu'!AJ$9,3,4))))</f>
        <v/>
      </c>
      <c r="S422" s="4" t="str">
        <f>'2.3 Indeks &amp; Cut off Komposit'!U426</f>
        <v>-</v>
      </c>
      <c r="T422" s="1" t="str">
        <f t="shared" si="12"/>
        <v>-</v>
      </c>
      <c r="U422" s="64" t="str">
        <f t="shared" si="13"/>
        <v>-</v>
      </c>
    </row>
    <row r="423" spans="1:21" x14ac:dyDescent="0.3">
      <c r="A423" s="1" t="str">
        <f>IF('2.1 Data FSVA 2025 &amp; Bobot'!A423="","",'2.1 Data FSVA 2025 &amp; Bobot'!A423)</f>
        <v/>
      </c>
      <c r="B423" s="2" t="str">
        <f>IF('2.1 Data FSVA 2025 &amp; Bobot'!B423="","",'2.1 Data FSVA 2025 &amp; Bobot'!B423)</f>
        <v/>
      </c>
      <c r="C423" s="1" t="str">
        <f>IF('2.1 Data FSVA 2025 &amp; Bobot'!C423="","",'2.1 Data FSVA 2025 &amp; Bobot'!C423)</f>
        <v/>
      </c>
      <c r="D423" s="1" t="str">
        <f>IF('2.1 Data FSVA 2025 &amp; Bobot'!D423="","",'2.1 Data FSVA 2025 &amp; Bobot'!D423)</f>
        <v/>
      </c>
      <c r="E423" s="1" t="str">
        <f>IF('2.1 Data FSVA 2025 &amp; Bobot'!E423="","",'2.1 Data FSVA 2025 &amp; Bobot'!E423)</f>
        <v/>
      </c>
      <c r="F423" s="2" t="str">
        <f>IF('2.1 Data FSVA 2025 &amp; Bobot'!F423="","",'2.1 Data FSVA 2025 &amp; Bobot'!F423)</f>
        <v/>
      </c>
      <c r="G423" s="64" t="str">
        <f>IF('2.1 Data FSVA 2025 &amp; Bobot'!G423="","",IF('2.1 Data FSVA 2025 &amp; Bobot'!G423&gt;='2.4 Prioritas Individu'!$Y$7,1,IF('2.1 Data FSVA 2025 &amp; Bobot'!G423&gt;='2.4 Prioritas Individu'!$Y$8,2,IF('2.1 Data FSVA 2025 &amp; Bobot'!G423&gt;='2.4 Prioritas Individu'!$Y$9,3,IF('2.1 Data FSVA 2025 &amp; Bobot'!G423&gt;='2.4 Prioritas Individu'!$Y$10,4,IF('2.1 Data FSVA 2025 &amp; Bobot'!G423&gt;='2.4 Prioritas Individu'!$Y$11,5,6))))))</f>
        <v/>
      </c>
      <c r="H423" s="64" t="str">
        <f>IF('2.1 Data FSVA 2025 &amp; Bobot'!I423="","",IF('2.1 Data FSVA 2025 &amp; Bobot'!I423&lt;'2.4 Prioritas Individu'!$Z$7,1,IF('2.1 Data FSVA 2025 &amp; Bobot'!I423&lt;'2.4 Prioritas Individu'!$Z$8,2,IF('2.1 Data FSVA 2025 &amp; Bobot'!I423&lt;'2.4 Prioritas Individu'!$Z$9,3,IF('2.1 Data FSVA 2025 &amp; Bobot'!I423&lt;'2.4 Prioritas Individu'!$Z$10,4,IF('2.1 Data FSVA 2025 &amp; Bobot'!I423&lt;'2.4 Prioritas Individu'!$Z$11,5,6))))))</f>
        <v/>
      </c>
      <c r="I423" s="64" t="str">
        <f>IF('2.1 Data FSVA 2025 &amp; Bobot'!K423="","",IF('2.1 Data FSVA 2025 &amp; Bobot'!K423&lt;'2.4 Prioritas Individu'!AA$7,1,IF('2.1 Data FSVA 2025 &amp; Bobot'!K423&lt;'2.4 Prioritas Individu'!AA$8,2,IF('2.1 Data FSVA 2025 &amp; Bobot'!K423&lt;'2.4 Prioritas Individu'!AA$9,3,IF('2.1 Data FSVA 2025 &amp; Bobot'!K423&lt;'2.4 Prioritas Individu'!AA$10,4,IF('2.1 Data FSVA 2025 &amp; Bobot'!K423&lt;'2.4 Prioritas Individu'!AA$11,5,6))))))</f>
        <v/>
      </c>
      <c r="J423" s="64" t="str">
        <f>IF('2.1 Data FSVA 2025 &amp; Bobot'!M423="","",IF('2.1 Data FSVA 2025 &amp; Bobot'!M423&lt;'2.4 Prioritas Individu'!AB$7,1,IF('2.1 Data FSVA 2025 &amp; Bobot'!M423&lt;'2.4 Prioritas Individu'!AB$8,2,IF('2.1 Data FSVA 2025 &amp; Bobot'!M423&lt;'2.4 Prioritas Individu'!AB$9,3,IF('2.1 Data FSVA 2025 &amp; Bobot'!M423&lt;'2.4 Prioritas Individu'!AB$10,4,IF('2.1 Data FSVA 2025 &amp; Bobot'!M423&lt;'2.4 Prioritas Individu'!AB$11,5,6))))))</f>
        <v/>
      </c>
      <c r="K423" s="64" t="str">
        <f>IF('2.1 Data FSVA 2025 &amp; Bobot'!O423="","",IF('2.1 Data FSVA 2025 &amp; Bobot'!O423&gt;='2.4 Prioritas Individu'!AC$7,1,IF('2.1 Data FSVA 2025 &amp; Bobot'!O423&gt;='2.4 Prioritas Individu'!AC$8,2,IF('2.1 Data FSVA 2025 &amp; Bobot'!O423&gt;='2.4 Prioritas Individu'!AC$9,3,IF('2.1 Data FSVA 2025 &amp; Bobot'!O423&gt;='2.4 Prioritas Individu'!AC$10,4,IF('2.1 Data FSVA 2025 &amp; Bobot'!O423&gt;='2.4 Prioritas Individu'!AC$11,5,6))))))</f>
        <v/>
      </c>
      <c r="L423" s="64" t="str">
        <f>IF('2.1 Data FSVA 2025 &amp; Bobot'!Q423="","",IF('2.1 Data FSVA 2025 &amp; Bobot'!Q423&gt;='2.4 Prioritas Individu'!AD$7,1,IF('2.1 Data FSVA 2025 &amp; Bobot'!Q423&gt;='2.4 Prioritas Individu'!AD$8,2,IF('2.1 Data FSVA 2025 &amp; Bobot'!Q423&gt;='2.4 Prioritas Individu'!AD$9,3,IF('2.1 Data FSVA 2025 &amp; Bobot'!Q423&gt;='2.4 Prioritas Individu'!AD$10,4,IF('2.1 Data FSVA 2025 &amp; Bobot'!Q423&gt;='2.4 Prioritas Individu'!AD$11,5,6))))))</f>
        <v/>
      </c>
      <c r="M423" s="64" t="str">
        <f>IF('2.1 Data FSVA 2025 &amp; Bobot'!S423="","",IF('2.1 Data FSVA 2025 &amp; Bobot'!S423&gt;='2.4 Prioritas Individu'!AE$7,1,IF('2.1 Data FSVA 2025 &amp; Bobot'!S423&gt;='2.4 Prioritas Individu'!AE$8,2,IF('2.1 Data FSVA 2025 &amp; Bobot'!S423&gt;='2.4 Prioritas Individu'!AE$9,3,IF('2.1 Data FSVA 2025 &amp; Bobot'!S423&gt;='2.4 Prioritas Individu'!AE$10,4,IF('2.1 Data FSVA 2025 &amp; Bobot'!S423&gt;='2.4 Prioritas Individu'!AE$11,5,6))))))</f>
        <v/>
      </c>
      <c r="N423" s="64" t="str">
        <f>IF('2.1 Data FSVA 2025 &amp; Bobot'!U423="","",IF('2.1 Data FSVA 2025 &amp; Bobot'!U423&lt;'2.4 Prioritas Individu'!AF$7,1,IF('2.1 Data FSVA 2025 &amp; Bobot'!U423&lt;'2.4 Prioritas Individu'!AF$8,2,IF('2.1 Data FSVA 2025 &amp; Bobot'!U423&lt;'2.4 Prioritas Individu'!AF$9,3,IF('2.1 Data FSVA 2025 &amp; Bobot'!U423&lt;'2.4 Prioritas Individu'!AF$10,4,IF('2.1 Data FSVA 2025 &amp; Bobot'!U423&lt;'2.4 Prioritas Individu'!AF$11,5,6))))))</f>
        <v/>
      </c>
      <c r="O423" s="64" t="str">
        <f>IF('2.1 Data FSVA 2025 &amp; Bobot'!W423="","",IF('2.1 Data FSVA 2025 &amp; Bobot'!W423&gt;='2.4 Prioritas Individu'!AG$7,1,IF('2.1 Data FSVA 2025 &amp; Bobot'!W423&gt;='2.4 Prioritas Individu'!AG$8,2,IF('2.1 Data FSVA 2025 &amp; Bobot'!W423&gt;='2.4 Prioritas Individu'!AG$9,3,IF('2.1 Data FSVA 2025 &amp; Bobot'!W423&gt;='2.4 Prioritas Individu'!AG$10,4,IF('2.1 Data FSVA 2025 &amp; Bobot'!W423&gt;='2.4 Prioritas Individu'!AG$11,5,6))))))</f>
        <v/>
      </c>
      <c r="P423" s="64" t="str">
        <f>IF('2.1 Data FSVA 2025 &amp; Bobot'!Y423="","",IF('2.1 Data FSVA 2025 &amp; Bobot'!Y423&lt;'2.4 Prioritas Individu'!AH$7,1,IF('2.1 Data FSVA 2025 &amp; Bobot'!Y423&lt;'2.4 Prioritas Individu'!AH$8,2,IF('2.1 Data FSVA 2025 &amp; Bobot'!Y423&lt;'2.4 Prioritas Individu'!AH$9,3,IF('2.1 Data FSVA 2025 &amp; Bobot'!Y423&lt;'2.4 Prioritas Individu'!AH$10,4,IF('2.1 Data FSVA 2025 &amp; Bobot'!Y423&lt;'2.4 Prioritas Individu'!AH$11,5,6))))))</f>
        <v/>
      </c>
      <c r="Q423" s="64" t="str">
        <f>IF('2.1 Data FSVA 2025 &amp; Bobot'!AA423="","",IF('2.1 Data FSVA 2025 &amp; Bobot'!AA423&lt;'2.4 Prioritas Individu'!AI$7,1,IF('2.1 Data FSVA 2025 &amp; Bobot'!AA423&lt;'2.4 Prioritas Individu'!AI$8,2,IF('2.1 Data FSVA 2025 &amp; Bobot'!AA423&lt;'2.4 Prioritas Individu'!AI$9,3,IF('2.1 Data FSVA 2025 &amp; Bobot'!AA423&lt;'2.4 Prioritas Individu'!AI$10,4,IF('2.1 Data FSVA 2025 &amp; Bobot'!AA423&lt;'2.4 Prioritas Individu'!AI$11,5,6))))))</f>
        <v/>
      </c>
      <c r="R423" s="64" t="str">
        <f>IF('2.1 Data FSVA 2025 &amp; Bobot'!AC423="","",IF('2.1 Data FSVA 2025 &amp; Bobot'!AC423&gt;='2.4 Prioritas Individu'!AJ$7,1,IF('2.1 Data FSVA 2025 &amp; Bobot'!AC423&gt;='2.4 Prioritas Individu'!AJ$8,2,IF('2.1 Data FSVA 2025 &amp; Bobot'!AC423&gt;='2.4 Prioritas Individu'!AJ$9,3,4))))</f>
        <v/>
      </c>
      <c r="S423" s="4" t="str">
        <f>'2.3 Indeks &amp; Cut off Komposit'!U427</f>
        <v>-</v>
      </c>
      <c r="T423" s="1" t="str">
        <f t="shared" si="12"/>
        <v>-</v>
      </c>
      <c r="U423" s="64" t="str">
        <f t="shared" si="13"/>
        <v>-</v>
      </c>
    </row>
    <row r="424" spans="1:21" x14ac:dyDescent="0.3">
      <c r="A424" s="1" t="str">
        <f>IF('2.1 Data FSVA 2025 &amp; Bobot'!A424="","",'2.1 Data FSVA 2025 &amp; Bobot'!A424)</f>
        <v/>
      </c>
      <c r="B424" s="2" t="str">
        <f>IF('2.1 Data FSVA 2025 &amp; Bobot'!B424="","",'2.1 Data FSVA 2025 &amp; Bobot'!B424)</f>
        <v/>
      </c>
      <c r="C424" s="1" t="str">
        <f>IF('2.1 Data FSVA 2025 &amp; Bobot'!C424="","",'2.1 Data FSVA 2025 &amp; Bobot'!C424)</f>
        <v/>
      </c>
      <c r="D424" s="1" t="str">
        <f>IF('2.1 Data FSVA 2025 &amp; Bobot'!D424="","",'2.1 Data FSVA 2025 &amp; Bobot'!D424)</f>
        <v/>
      </c>
      <c r="E424" s="1" t="str">
        <f>IF('2.1 Data FSVA 2025 &amp; Bobot'!E424="","",'2.1 Data FSVA 2025 &amp; Bobot'!E424)</f>
        <v/>
      </c>
      <c r="F424" s="2" t="str">
        <f>IF('2.1 Data FSVA 2025 &amp; Bobot'!F424="","",'2.1 Data FSVA 2025 &amp; Bobot'!F424)</f>
        <v/>
      </c>
      <c r="G424" s="64" t="str">
        <f>IF('2.1 Data FSVA 2025 &amp; Bobot'!G424="","",IF('2.1 Data FSVA 2025 &amp; Bobot'!G424&gt;='2.4 Prioritas Individu'!$Y$7,1,IF('2.1 Data FSVA 2025 &amp; Bobot'!G424&gt;='2.4 Prioritas Individu'!$Y$8,2,IF('2.1 Data FSVA 2025 &amp; Bobot'!G424&gt;='2.4 Prioritas Individu'!$Y$9,3,IF('2.1 Data FSVA 2025 &amp; Bobot'!G424&gt;='2.4 Prioritas Individu'!$Y$10,4,IF('2.1 Data FSVA 2025 &amp; Bobot'!G424&gt;='2.4 Prioritas Individu'!$Y$11,5,6))))))</f>
        <v/>
      </c>
      <c r="H424" s="64" t="str">
        <f>IF('2.1 Data FSVA 2025 &amp; Bobot'!I424="","",IF('2.1 Data FSVA 2025 &amp; Bobot'!I424&lt;'2.4 Prioritas Individu'!$Z$7,1,IF('2.1 Data FSVA 2025 &amp; Bobot'!I424&lt;'2.4 Prioritas Individu'!$Z$8,2,IF('2.1 Data FSVA 2025 &amp; Bobot'!I424&lt;'2.4 Prioritas Individu'!$Z$9,3,IF('2.1 Data FSVA 2025 &amp; Bobot'!I424&lt;'2.4 Prioritas Individu'!$Z$10,4,IF('2.1 Data FSVA 2025 &amp; Bobot'!I424&lt;'2.4 Prioritas Individu'!$Z$11,5,6))))))</f>
        <v/>
      </c>
      <c r="I424" s="64" t="str">
        <f>IF('2.1 Data FSVA 2025 &amp; Bobot'!K424="","",IF('2.1 Data FSVA 2025 &amp; Bobot'!K424&lt;'2.4 Prioritas Individu'!AA$7,1,IF('2.1 Data FSVA 2025 &amp; Bobot'!K424&lt;'2.4 Prioritas Individu'!AA$8,2,IF('2.1 Data FSVA 2025 &amp; Bobot'!K424&lt;'2.4 Prioritas Individu'!AA$9,3,IF('2.1 Data FSVA 2025 &amp; Bobot'!K424&lt;'2.4 Prioritas Individu'!AA$10,4,IF('2.1 Data FSVA 2025 &amp; Bobot'!K424&lt;'2.4 Prioritas Individu'!AA$11,5,6))))))</f>
        <v/>
      </c>
      <c r="J424" s="64" t="str">
        <f>IF('2.1 Data FSVA 2025 &amp; Bobot'!M424="","",IF('2.1 Data FSVA 2025 &amp; Bobot'!M424&lt;'2.4 Prioritas Individu'!AB$7,1,IF('2.1 Data FSVA 2025 &amp; Bobot'!M424&lt;'2.4 Prioritas Individu'!AB$8,2,IF('2.1 Data FSVA 2025 &amp; Bobot'!M424&lt;'2.4 Prioritas Individu'!AB$9,3,IF('2.1 Data FSVA 2025 &amp; Bobot'!M424&lt;'2.4 Prioritas Individu'!AB$10,4,IF('2.1 Data FSVA 2025 &amp; Bobot'!M424&lt;'2.4 Prioritas Individu'!AB$11,5,6))))))</f>
        <v/>
      </c>
      <c r="K424" s="64" t="str">
        <f>IF('2.1 Data FSVA 2025 &amp; Bobot'!O424="","",IF('2.1 Data FSVA 2025 &amp; Bobot'!O424&gt;='2.4 Prioritas Individu'!AC$7,1,IF('2.1 Data FSVA 2025 &amp; Bobot'!O424&gt;='2.4 Prioritas Individu'!AC$8,2,IF('2.1 Data FSVA 2025 &amp; Bobot'!O424&gt;='2.4 Prioritas Individu'!AC$9,3,IF('2.1 Data FSVA 2025 &amp; Bobot'!O424&gt;='2.4 Prioritas Individu'!AC$10,4,IF('2.1 Data FSVA 2025 &amp; Bobot'!O424&gt;='2.4 Prioritas Individu'!AC$11,5,6))))))</f>
        <v/>
      </c>
      <c r="L424" s="64" t="str">
        <f>IF('2.1 Data FSVA 2025 &amp; Bobot'!Q424="","",IF('2.1 Data FSVA 2025 &amp; Bobot'!Q424&gt;='2.4 Prioritas Individu'!AD$7,1,IF('2.1 Data FSVA 2025 &amp; Bobot'!Q424&gt;='2.4 Prioritas Individu'!AD$8,2,IF('2.1 Data FSVA 2025 &amp; Bobot'!Q424&gt;='2.4 Prioritas Individu'!AD$9,3,IF('2.1 Data FSVA 2025 &amp; Bobot'!Q424&gt;='2.4 Prioritas Individu'!AD$10,4,IF('2.1 Data FSVA 2025 &amp; Bobot'!Q424&gt;='2.4 Prioritas Individu'!AD$11,5,6))))))</f>
        <v/>
      </c>
      <c r="M424" s="64" t="str">
        <f>IF('2.1 Data FSVA 2025 &amp; Bobot'!S424="","",IF('2.1 Data FSVA 2025 &amp; Bobot'!S424&gt;='2.4 Prioritas Individu'!AE$7,1,IF('2.1 Data FSVA 2025 &amp; Bobot'!S424&gt;='2.4 Prioritas Individu'!AE$8,2,IF('2.1 Data FSVA 2025 &amp; Bobot'!S424&gt;='2.4 Prioritas Individu'!AE$9,3,IF('2.1 Data FSVA 2025 &amp; Bobot'!S424&gt;='2.4 Prioritas Individu'!AE$10,4,IF('2.1 Data FSVA 2025 &amp; Bobot'!S424&gt;='2.4 Prioritas Individu'!AE$11,5,6))))))</f>
        <v/>
      </c>
      <c r="N424" s="64" t="str">
        <f>IF('2.1 Data FSVA 2025 &amp; Bobot'!U424="","",IF('2.1 Data FSVA 2025 &amp; Bobot'!U424&lt;'2.4 Prioritas Individu'!AF$7,1,IF('2.1 Data FSVA 2025 &amp; Bobot'!U424&lt;'2.4 Prioritas Individu'!AF$8,2,IF('2.1 Data FSVA 2025 &amp; Bobot'!U424&lt;'2.4 Prioritas Individu'!AF$9,3,IF('2.1 Data FSVA 2025 &amp; Bobot'!U424&lt;'2.4 Prioritas Individu'!AF$10,4,IF('2.1 Data FSVA 2025 &amp; Bobot'!U424&lt;'2.4 Prioritas Individu'!AF$11,5,6))))))</f>
        <v/>
      </c>
      <c r="O424" s="64" t="str">
        <f>IF('2.1 Data FSVA 2025 &amp; Bobot'!W424="","",IF('2.1 Data FSVA 2025 &amp; Bobot'!W424&gt;='2.4 Prioritas Individu'!AG$7,1,IF('2.1 Data FSVA 2025 &amp; Bobot'!W424&gt;='2.4 Prioritas Individu'!AG$8,2,IF('2.1 Data FSVA 2025 &amp; Bobot'!W424&gt;='2.4 Prioritas Individu'!AG$9,3,IF('2.1 Data FSVA 2025 &amp; Bobot'!W424&gt;='2.4 Prioritas Individu'!AG$10,4,IF('2.1 Data FSVA 2025 &amp; Bobot'!W424&gt;='2.4 Prioritas Individu'!AG$11,5,6))))))</f>
        <v/>
      </c>
      <c r="P424" s="64" t="str">
        <f>IF('2.1 Data FSVA 2025 &amp; Bobot'!Y424="","",IF('2.1 Data FSVA 2025 &amp; Bobot'!Y424&lt;'2.4 Prioritas Individu'!AH$7,1,IF('2.1 Data FSVA 2025 &amp; Bobot'!Y424&lt;'2.4 Prioritas Individu'!AH$8,2,IF('2.1 Data FSVA 2025 &amp; Bobot'!Y424&lt;'2.4 Prioritas Individu'!AH$9,3,IF('2.1 Data FSVA 2025 &amp; Bobot'!Y424&lt;'2.4 Prioritas Individu'!AH$10,4,IF('2.1 Data FSVA 2025 &amp; Bobot'!Y424&lt;'2.4 Prioritas Individu'!AH$11,5,6))))))</f>
        <v/>
      </c>
      <c r="Q424" s="64" t="str">
        <f>IF('2.1 Data FSVA 2025 &amp; Bobot'!AA424="","",IF('2.1 Data FSVA 2025 &amp; Bobot'!AA424&lt;'2.4 Prioritas Individu'!AI$7,1,IF('2.1 Data FSVA 2025 &amp; Bobot'!AA424&lt;'2.4 Prioritas Individu'!AI$8,2,IF('2.1 Data FSVA 2025 &amp; Bobot'!AA424&lt;'2.4 Prioritas Individu'!AI$9,3,IF('2.1 Data FSVA 2025 &amp; Bobot'!AA424&lt;'2.4 Prioritas Individu'!AI$10,4,IF('2.1 Data FSVA 2025 &amp; Bobot'!AA424&lt;'2.4 Prioritas Individu'!AI$11,5,6))))))</f>
        <v/>
      </c>
      <c r="R424" s="64" t="str">
        <f>IF('2.1 Data FSVA 2025 &amp; Bobot'!AC424="","",IF('2.1 Data FSVA 2025 &amp; Bobot'!AC424&gt;='2.4 Prioritas Individu'!AJ$7,1,IF('2.1 Data FSVA 2025 &amp; Bobot'!AC424&gt;='2.4 Prioritas Individu'!AJ$8,2,IF('2.1 Data FSVA 2025 &amp; Bobot'!AC424&gt;='2.4 Prioritas Individu'!AJ$9,3,4))))</f>
        <v/>
      </c>
      <c r="S424" s="4" t="str">
        <f>'2.3 Indeks &amp; Cut off Komposit'!U428</f>
        <v>-</v>
      </c>
      <c r="T424" s="1" t="str">
        <f t="shared" si="12"/>
        <v>-</v>
      </c>
      <c r="U424" s="64" t="str">
        <f t="shared" si="13"/>
        <v>-</v>
      </c>
    </row>
    <row r="425" spans="1:21" x14ac:dyDescent="0.3">
      <c r="A425" s="1" t="str">
        <f>IF('2.1 Data FSVA 2025 &amp; Bobot'!A425="","",'2.1 Data FSVA 2025 &amp; Bobot'!A425)</f>
        <v/>
      </c>
      <c r="B425" s="2" t="str">
        <f>IF('2.1 Data FSVA 2025 &amp; Bobot'!B425="","",'2.1 Data FSVA 2025 &amp; Bobot'!B425)</f>
        <v/>
      </c>
      <c r="C425" s="1" t="str">
        <f>IF('2.1 Data FSVA 2025 &amp; Bobot'!C425="","",'2.1 Data FSVA 2025 &amp; Bobot'!C425)</f>
        <v/>
      </c>
      <c r="D425" s="1" t="str">
        <f>IF('2.1 Data FSVA 2025 &amp; Bobot'!D425="","",'2.1 Data FSVA 2025 &amp; Bobot'!D425)</f>
        <v/>
      </c>
      <c r="E425" s="1" t="str">
        <f>IF('2.1 Data FSVA 2025 &amp; Bobot'!E425="","",'2.1 Data FSVA 2025 &amp; Bobot'!E425)</f>
        <v/>
      </c>
      <c r="F425" s="2" t="str">
        <f>IF('2.1 Data FSVA 2025 &amp; Bobot'!F425="","",'2.1 Data FSVA 2025 &amp; Bobot'!F425)</f>
        <v/>
      </c>
      <c r="G425" s="64" t="str">
        <f>IF('2.1 Data FSVA 2025 &amp; Bobot'!G425="","",IF('2.1 Data FSVA 2025 &amp; Bobot'!G425&gt;='2.4 Prioritas Individu'!$Y$7,1,IF('2.1 Data FSVA 2025 &amp; Bobot'!G425&gt;='2.4 Prioritas Individu'!$Y$8,2,IF('2.1 Data FSVA 2025 &amp; Bobot'!G425&gt;='2.4 Prioritas Individu'!$Y$9,3,IF('2.1 Data FSVA 2025 &amp; Bobot'!G425&gt;='2.4 Prioritas Individu'!$Y$10,4,IF('2.1 Data FSVA 2025 &amp; Bobot'!G425&gt;='2.4 Prioritas Individu'!$Y$11,5,6))))))</f>
        <v/>
      </c>
      <c r="H425" s="64" t="str">
        <f>IF('2.1 Data FSVA 2025 &amp; Bobot'!I425="","",IF('2.1 Data FSVA 2025 &amp; Bobot'!I425&lt;'2.4 Prioritas Individu'!$Z$7,1,IF('2.1 Data FSVA 2025 &amp; Bobot'!I425&lt;'2.4 Prioritas Individu'!$Z$8,2,IF('2.1 Data FSVA 2025 &amp; Bobot'!I425&lt;'2.4 Prioritas Individu'!$Z$9,3,IF('2.1 Data FSVA 2025 &amp; Bobot'!I425&lt;'2.4 Prioritas Individu'!$Z$10,4,IF('2.1 Data FSVA 2025 &amp; Bobot'!I425&lt;'2.4 Prioritas Individu'!$Z$11,5,6))))))</f>
        <v/>
      </c>
      <c r="I425" s="64" t="str">
        <f>IF('2.1 Data FSVA 2025 &amp; Bobot'!K425="","",IF('2.1 Data FSVA 2025 &amp; Bobot'!K425&lt;'2.4 Prioritas Individu'!AA$7,1,IF('2.1 Data FSVA 2025 &amp; Bobot'!K425&lt;'2.4 Prioritas Individu'!AA$8,2,IF('2.1 Data FSVA 2025 &amp; Bobot'!K425&lt;'2.4 Prioritas Individu'!AA$9,3,IF('2.1 Data FSVA 2025 &amp; Bobot'!K425&lt;'2.4 Prioritas Individu'!AA$10,4,IF('2.1 Data FSVA 2025 &amp; Bobot'!K425&lt;'2.4 Prioritas Individu'!AA$11,5,6))))))</f>
        <v/>
      </c>
      <c r="J425" s="64" t="str">
        <f>IF('2.1 Data FSVA 2025 &amp; Bobot'!M425="","",IF('2.1 Data FSVA 2025 &amp; Bobot'!M425&lt;'2.4 Prioritas Individu'!AB$7,1,IF('2.1 Data FSVA 2025 &amp; Bobot'!M425&lt;'2.4 Prioritas Individu'!AB$8,2,IF('2.1 Data FSVA 2025 &amp; Bobot'!M425&lt;'2.4 Prioritas Individu'!AB$9,3,IF('2.1 Data FSVA 2025 &amp; Bobot'!M425&lt;'2.4 Prioritas Individu'!AB$10,4,IF('2.1 Data FSVA 2025 &amp; Bobot'!M425&lt;'2.4 Prioritas Individu'!AB$11,5,6))))))</f>
        <v/>
      </c>
      <c r="K425" s="64" t="str">
        <f>IF('2.1 Data FSVA 2025 &amp; Bobot'!O425="","",IF('2.1 Data FSVA 2025 &amp; Bobot'!O425&gt;='2.4 Prioritas Individu'!AC$7,1,IF('2.1 Data FSVA 2025 &amp; Bobot'!O425&gt;='2.4 Prioritas Individu'!AC$8,2,IF('2.1 Data FSVA 2025 &amp; Bobot'!O425&gt;='2.4 Prioritas Individu'!AC$9,3,IF('2.1 Data FSVA 2025 &amp; Bobot'!O425&gt;='2.4 Prioritas Individu'!AC$10,4,IF('2.1 Data FSVA 2025 &amp; Bobot'!O425&gt;='2.4 Prioritas Individu'!AC$11,5,6))))))</f>
        <v/>
      </c>
      <c r="L425" s="64" t="str">
        <f>IF('2.1 Data FSVA 2025 &amp; Bobot'!Q425="","",IF('2.1 Data FSVA 2025 &amp; Bobot'!Q425&gt;='2.4 Prioritas Individu'!AD$7,1,IF('2.1 Data FSVA 2025 &amp; Bobot'!Q425&gt;='2.4 Prioritas Individu'!AD$8,2,IF('2.1 Data FSVA 2025 &amp; Bobot'!Q425&gt;='2.4 Prioritas Individu'!AD$9,3,IF('2.1 Data FSVA 2025 &amp; Bobot'!Q425&gt;='2.4 Prioritas Individu'!AD$10,4,IF('2.1 Data FSVA 2025 &amp; Bobot'!Q425&gt;='2.4 Prioritas Individu'!AD$11,5,6))))))</f>
        <v/>
      </c>
      <c r="M425" s="64" t="str">
        <f>IF('2.1 Data FSVA 2025 &amp; Bobot'!S425="","",IF('2.1 Data FSVA 2025 &amp; Bobot'!S425&gt;='2.4 Prioritas Individu'!AE$7,1,IF('2.1 Data FSVA 2025 &amp; Bobot'!S425&gt;='2.4 Prioritas Individu'!AE$8,2,IF('2.1 Data FSVA 2025 &amp; Bobot'!S425&gt;='2.4 Prioritas Individu'!AE$9,3,IF('2.1 Data FSVA 2025 &amp; Bobot'!S425&gt;='2.4 Prioritas Individu'!AE$10,4,IF('2.1 Data FSVA 2025 &amp; Bobot'!S425&gt;='2.4 Prioritas Individu'!AE$11,5,6))))))</f>
        <v/>
      </c>
      <c r="N425" s="64" t="str">
        <f>IF('2.1 Data FSVA 2025 &amp; Bobot'!U425="","",IF('2.1 Data FSVA 2025 &amp; Bobot'!U425&lt;'2.4 Prioritas Individu'!AF$7,1,IF('2.1 Data FSVA 2025 &amp; Bobot'!U425&lt;'2.4 Prioritas Individu'!AF$8,2,IF('2.1 Data FSVA 2025 &amp; Bobot'!U425&lt;'2.4 Prioritas Individu'!AF$9,3,IF('2.1 Data FSVA 2025 &amp; Bobot'!U425&lt;'2.4 Prioritas Individu'!AF$10,4,IF('2.1 Data FSVA 2025 &amp; Bobot'!U425&lt;'2.4 Prioritas Individu'!AF$11,5,6))))))</f>
        <v/>
      </c>
      <c r="O425" s="64" t="str">
        <f>IF('2.1 Data FSVA 2025 &amp; Bobot'!W425="","",IF('2.1 Data FSVA 2025 &amp; Bobot'!W425&gt;='2.4 Prioritas Individu'!AG$7,1,IF('2.1 Data FSVA 2025 &amp; Bobot'!W425&gt;='2.4 Prioritas Individu'!AG$8,2,IF('2.1 Data FSVA 2025 &amp; Bobot'!W425&gt;='2.4 Prioritas Individu'!AG$9,3,IF('2.1 Data FSVA 2025 &amp; Bobot'!W425&gt;='2.4 Prioritas Individu'!AG$10,4,IF('2.1 Data FSVA 2025 &amp; Bobot'!W425&gt;='2.4 Prioritas Individu'!AG$11,5,6))))))</f>
        <v/>
      </c>
      <c r="P425" s="64" t="str">
        <f>IF('2.1 Data FSVA 2025 &amp; Bobot'!Y425="","",IF('2.1 Data FSVA 2025 &amp; Bobot'!Y425&lt;'2.4 Prioritas Individu'!AH$7,1,IF('2.1 Data FSVA 2025 &amp; Bobot'!Y425&lt;'2.4 Prioritas Individu'!AH$8,2,IF('2.1 Data FSVA 2025 &amp; Bobot'!Y425&lt;'2.4 Prioritas Individu'!AH$9,3,IF('2.1 Data FSVA 2025 &amp; Bobot'!Y425&lt;'2.4 Prioritas Individu'!AH$10,4,IF('2.1 Data FSVA 2025 &amp; Bobot'!Y425&lt;'2.4 Prioritas Individu'!AH$11,5,6))))))</f>
        <v/>
      </c>
      <c r="Q425" s="64" t="str">
        <f>IF('2.1 Data FSVA 2025 &amp; Bobot'!AA425="","",IF('2.1 Data FSVA 2025 &amp; Bobot'!AA425&lt;'2.4 Prioritas Individu'!AI$7,1,IF('2.1 Data FSVA 2025 &amp; Bobot'!AA425&lt;'2.4 Prioritas Individu'!AI$8,2,IF('2.1 Data FSVA 2025 &amp; Bobot'!AA425&lt;'2.4 Prioritas Individu'!AI$9,3,IF('2.1 Data FSVA 2025 &amp; Bobot'!AA425&lt;'2.4 Prioritas Individu'!AI$10,4,IF('2.1 Data FSVA 2025 &amp; Bobot'!AA425&lt;'2.4 Prioritas Individu'!AI$11,5,6))))))</f>
        <v/>
      </c>
      <c r="R425" s="64" t="str">
        <f>IF('2.1 Data FSVA 2025 &amp; Bobot'!AC425="","",IF('2.1 Data FSVA 2025 &amp; Bobot'!AC425&gt;='2.4 Prioritas Individu'!AJ$7,1,IF('2.1 Data FSVA 2025 &amp; Bobot'!AC425&gt;='2.4 Prioritas Individu'!AJ$8,2,IF('2.1 Data FSVA 2025 &amp; Bobot'!AC425&gt;='2.4 Prioritas Individu'!AJ$9,3,4))))</f>
        <v/>
      </c>
      <c r="S425" s="4" t="str">
        <f>'2.3 Indeks &amp; Cut off Komposit'!U429</f>
        <v>-</v>
      </c>
      <c r="T425" s="1" t="str">
        <f t="shared" si="12"/>
        <v>-</v>
      </c>
      <c r="U425" s="64" t="str">
        <f t="shared" si="13"/>
        <v>-</v>
      </c>
    </row>
    <row r="426" spans="1:21" x14ac:dyDescent="0.3">
      <c r="A426" s="1" t="str">
        <f>IF('2.1 Data FSVA 2025 &amp; Bobot'!A426="","",'2.1 Data FSVA 2025 &amp; Bobot'!A426)</f>
        <v/>
      </c>
      <c r="B426" s="2" t="str">
        <f>IF('2.1 Data FSVA 2025 &amp; Bobot'!B426="","",'2.1 Data FSVA 2025 &amp; Bobot'!B426)</f>
        <v/>
      </c>
      <c r="C426" s="1" t="str">
        <f>IF('2.1 Data FSVA 2025 &amp; Bobot'!C426="","",'2.1 Data FSVA 2025 &amp; Bobot'!C426)</f>
        <v/>
      </c>
      <c r="D426" s="1" t="str">
        <f>IF('2.1 Data FSVA 2025 &amp; Bobot'!D426="","",'2.1 Data FSVA 2025 &amp; Bobot'!D426)</f>
        <v/>
      </c>
      <c r="E426" s="1" t="str">
        <f>IF('2.1 Data FSVA 2025 &amp; Bobot'!E426="","",'2.1 Data FSVA 2025 &amp; Bobot'!E426)</f>
        <v/>
      </c>
      <c r="F426" s="2" t="str">
        <f>IF('2.1 Data FSVA 2025 &amp; Bobot'!F426="","",'2.1 Data FSVA 2025 &amp; Bobot'!F426)</f>
        <v/>
      </c>
      <c r="G426" s="64" t="str">
        <f>IF('2.1 Data FSVA 2025 &amp; Bobot'!G426="","",IF('2.1 Data FSVA 2025 &amp; Bobot'!G426&gt;='2.4 Prioritas Individu'!$Y$7,1,IF('2.1 Data FSVA 2025 &amp; Bobot'!G426&gt;='2.4 Prioritas Individu'!$Y$8,2,IF('2.1 Data FSVA 2025 &amp; Bobot'!G426&gt;='2.4 Prioritas Individu'!$Y$9,3,IF('2.1 Data FSVA 2025 &amp; Bobot'!G426&gt;='2.4 Prioritas Individu'!$Y$10,4,IF('2.1 Data FSVA 2025 &amp; Bobot'!G426&gt;='2.4 Prioritas Individu'!$Y$11,5,6))))))</f>
        <v/>
      </c>
      <c r="H426" s="64" t="str">
        <f>IF('2.1 Data FSVA 2025 &amp; Bobot'!I426="","",IF('2.1 Data FSVA 2025 &amp; Bobot'!I426&lt;'2.4 Prioritas Individu'!$Z$7,1,IF('2.1 Data FSVA 2025 &amp; Bobot'!I426&lt;'2.4 Prioritas Individu'!$Z$8,2,IF('2.1 Data FSVA 2025 &amp; Bobot'!I426&lt;'2.4 Prioritas Individu'!$Z$9,3,IF('2.1 Data FSVA 2025 &amp; Bobot'!I426&lt;'2.4 Prioritas Individu'!$Z$10,4,IF('2.1 Data FSVA 2025 &amp; Bobot'!I426&lt;'2.4 Prioritas Individu'!$Z$11,5,6))))))</f>
        <v/>
      </c>
      <c r="I426" s="64" t="str">
        <f>IF('2.1 Data FSVA 2025 &amp; Bobot'!K426="","",IF('2.1 Data FSVA 2025 &amp; Bobot'!K426&lt;'2.4 Prioritas Individu'!AA$7,1,IF('2.1 Data FSVA 2025 &amp; Bobot'!K426&lt;'2.4 Prioritas Individu'!AA$8,2,IF('2.1 Data FSVA 2025 &amp; Bobot'!K426&lt;'2.4 Prioritas Individu'!AA$9,3,IF('2.1 Data FSVA 2025 &amp; Bobot'!K426&lt;'2.4 Prioritas Individu'!AA$10,4,IF('2.1 Data FSVA 2025 &amp; Bobot'!K426&lt;'2.4 Prioritas Individu'!AA$11,5,6))))))</f>
        <v/>
      </c>
      <c r="J426" s="64" t="str">
        <f>IF('2.1 Data FSVA 2025 &amp; Bobot'!M426="","",IF('2.1 Data FSVA 2025 &amp; Bobot'!M426&lt;'2.4 Prioritas Individu'!AB$7,1,IF('2.1 Data FSVA 2025 &amp; Bobot'!M426&lt;'2.4 Prioritas Individu'!AB$8,2,IF('2.1 Data FSVA 2025 &amp; Bobot'!M426&lt;'2.4 Prioritas Individu'!AB$9,3,IF('2.1 Data FSVA 2025 &amp; Bobot'!M426&lt;'2.4 Prioritas Individu'!AB$10,4,IF('2.1 Data FSVA 2025 &amp; Bobot'!M426&lt;'2.4 Prioritas Individu'!AB$11,5,6))))))</f>
        <v/>
      </c>
      <c r="K426" s="64" t="str">
        <f>IF('2.1 Data FSVA 2025 &amp; Bobot'!O426="","",IF('2.1 Data FSVA 2025 &amp; Bobot'!O426&gt;='2.4 Prioritas Individu'!AC$7,1,IF('2.1 Data FSVA 2025 &amp; Bobot'!O426&gt;='2.4 Prioritas Individu'!AC$8,2,IF('2.1 Data FSVA 2025 &amp; Bobot'!O426&gt;='2.4 Prioritas Individu'!AC$9,3,IF('2.1 Data FSVA 2025 &amp; Bobot'!O426&gt;='2.4 Prioritas Individu'!AC$10,4,IF('2.1 Data FSVA 2025 &amp; Bobot'!O426&gt;='2.4 Prioritas Individu'!AC$11,5,6))))))</f>
        <v/>
      </c>
      <c r="L426" s="64" t="str">
        <f>IF('2.1 Data FSVA 2025 &amp; Bobot'!Q426="","",IF('2.1 Data FSVA 2025 &amp; Bobot'!Q426&gt;='2.4 Prioritas Individu'!AD$7,1,IF('2.1 Data FSVA 2025 &amp; Bobot'!Q426&gt;='2.4 Prioritas Individu'!AD$8,2,IF('2.1 Data FSVA 2025 &amp; Bobot'!Q426&gt;='2.4 Prioritas Individu'!AD$9,3,IF('2.1 Data FSVA 2025 &amp; Bobot'!Q426&gt;='2.4 Prioritas Individu'!AD$10,4,IF('2.1 Data FSVA 2025 &amp; Bobot'!Q426&gt;='2.4 Prioritas Individu'!AD$11,5,6))))))</f>
        <v/>
      </c>
      <c r="M426" s="64" t="str">
        <f>IF('2.1 Data FSVA 2025 &amp; Bobot'!S426="","",IF('2.1 Data FSVA 2025 &amp; Bobot'!S426&gt;='2.4 Prioritas Individu'!AE$7,1,IF('2.1 Data FSVA 2025 &amp; Bobot'!S426&gt;='2.4 Prioritas Individu'!AE$8,2,IF('2.1 Data FSVA 2025 &amp; Bobot'!S426&gt;='2.4 Prioritas Individu'!AE$9,3,IF('2.1 Data FSVA 2025 &amp; Bobot'!S426&gt;='2.4 Prioritas Individu'!AE$10,4,IF('2.1 Data FSVA 2025 &amp; Bobot'!S426&gt;='2.4 Prioritas Individu'!AE$11,5,6))))))</f>
        <v/>
      </c>
      <c r="N426" s="64" t="str">
        <f>IF('2.1 Data FSVA 2025 &amp; Bobot'!U426="","",IF('2.1 Data FSVA 2025 &amp; Bobot'!U426&lt;'2.4 Prioritas Individu'!AF$7,1,IF('2.1 Data FSVA 2025 &amp; Bobot'!U426&lt;'2.4 Prioritas Individu'!AF$8,2,IF('2.1 Data FSVA 2025 &amp; Bobot'!U426&lt;'2.4 Prioritas Individu'!AF$9,3,IF('2.1 Data FSVA 2025 &amp; Bobot'!U426&lt;'2.4 Prioritas Individu'!AF$10,4,IF('2.1 Data FSVA 2025 &amp; Bobot'!U426&lt;'2.4 Prioritas Individu'!AF$11,5,6))))))</f>
        <v/>
      </c>
      <c r="O426" s="64" t="str">
        <f>IF('2.1 Data FSVA 2025 &amp; Bobot'!W426="","",IF('2.1 Data FSVA 2025 &amp; Bobot'!W426&gt;='2.4 Prioritas Individu'!AG$7,1,IF('2.1 Data FSVA 2025 &amp; Bobot'!W426&gt;='2.4 Prioritas Individu'!AG$8,2,IF('2.1 Data FSVA 2025 &amp; Bobot'!W426&gt;='2.4 Prioritas Individu'!AG$9,3,IF('2.1 Data FSVA 2025 &amp; Bobot'!W426&gt;='2.4 Prioritas Individu'!AG$10,4,IF('2.1 Data FSVA 2025 &amp; Bobot'!W426&gt;='2.4 Prioritas Individu'!AG$11,5,6))))))</f>
        <v/>
      </c>
      <c r="P426" s="64" t="str">
        <f>IF('2.1 Data FSVA 2025 &amp; Bobot'!Y426="","",IF('2.1 Data FSVA 2025 &amp; Bobot'!Y426&lt;'2.4 Prioritas Individu'!AH$7,1,IF('2.1 Data FSVA 2025 &amp; Bobot'!Y426&lt;'2.4 Prioritas Individu'!AH$8,2,IF('2.1 Data FSVA 2025 &amp; Bobot'!Y426&lt;'2.4 Prioritas Individu'!AH$9,3,IF('2.1 Data FSVA 2025 &amp; Bobot'!Y426&lt;'2.4 Prioritas Individu'!AH$10,4,IF('2.1 Data FSVA 2025 &amp; Bobot'!Y426&lt;'2.4 Prioritas Individu'!AH$11,5,6))))))</f>
        <v/>
      </c>
      <c r="Q426" s="64" t="str">
        <f>IF('2.1 Data FSVA 2025 &amp; Bobot'!AA426="","",IF('2.1 Data FSVA 2025 &amp; Bobot'!AA426&lt;'2.4 Prioritas Individu'!AI$7,1,IF('2.1 Data FSVA 2025 &amp; Bobot'!AA426&lt;'2.4 Prioritas Individu'!AI$8,2,IF('2.1 Data FSVA 2025 &amp; Bobot'!AA426&lt;'2.4 Prioritas Individu'!AI$9,3,IF('2.1 Data FSVA 2025 &amp; Bobot'!AA426&lt;'2.4 Prioritas Individu'!AI$10,4,IF('2.1 Data FSVA 2025 &amp; Bobot'!AA426&lt;'2.4 Prioritas Individu'!AI$11,5,6))))))</f>
        <v/>
      </c>
      <c r="R426" s="64" t="str">
        <f>IF('2.1 Data FSVA 2025 &amp; Bobot'!AC426="","",IF('2.1 Data FSVA 2025 &amp; Bobot'!AC426&gt;='2.4 Prioritas Individu'!AJ$7,1,IF('2.1 Data FSVA 2025 &amp; Bobot'!AC426&gt;='2.4 Prioritas Individu'!AJ$8,2,IF('2.1 Data FSVA 2025 &amp; Bobot'!AC426&gt;='2.4 Prioritas Individu'!AJ$9,3,4))))</f>
        <v/>
      </c>
      <c r="S426" s="4" t="str">
        <f>'2.3 Indeks &amp; Cut off Komposit'!U430</f>
        <v>-</v>
      </c>
      <c r="T426" s="1" t="str">
        <f t="shared" si="12"/>
        <v>-</v>
      </c>
      <c r="U426" s="64" t="str">
        <f t="shared" si="13"/>
        <v>-</v>
      </c>
    </row>
    <row r="427" spans="1:21" x14ac:dyDescent="0.3">
      <c r="A427" s="1" t="str">
        <f>IF('2.1 Data FSVA 2025 &amp; Bobot'!A427="","",'2.1 Data FSVA 2025 &amp; Bobot'!A427)</f>
        <v/>
      </c>
      <c r="B427" s="2" t="str">
        <f>IF('2.1 Data FSVA 2025 &amp; Bobot'!B427="","",'2.1 Data FSVA 2025 &amp; Bobot'!B427)</f>
        <v/>
      </c>
      <c r="C427" s="1" t="str">
        <f>IF('2.1 Data FSVA 2025 &amp; Bobot'!C427="","",'2.1 Data FSVA 2025 &amp; Bobot'!C427)</f>
        <v/>
      </c>
      <c r="D427" s="1" t="str">
        <f>IF('2.1 Data FSVA 2025 &amp; Bobot'!D427="","",'2.1 Data FSVA 2025 &amp; Bobot'!D427)</f>
        <v/>
      </c>
      <c r="E427" s="1" t="str">
        <f>IF('2.1 Data FSVA 2025 &amp; Bobot'!E427="","",'2.1 Data FSVA 2025 &amp; Bobot'!E427)</f>
        <v/>
      </c>
      <c r="F427" s="2" t="str">
        <f>IF('2.1 Data FSVA 2025 &amp; Bobot'!F427="","",'2.1 Data FSVA 2025 &amp; Bobot'!F427)</f>
        <v/>
      </c>
      <c r="G427" s="64" t="str">
        <f>IF('2.1 Data FSVA 2025 &amp; Bobot'!G427="","",IF('2.1 Data FSVA 2025 &amp; Bobot'!G427&gt;='2.4 Prioritas Individu'!$Y$7,1,IF('2.1 Data FSVA 2025 &amp; Bobot'!G427&gt;='2.4 Prioritas Individu'!$Y$8,2,IF('2.1 Data FSVA 2025 &amp; Bobot'!G427&gt;='2.4 Prioritas Individu'!$Y$9,3,IF('2.1 Data FSVA 2025 &amp; Bobot'!G427&gt;='2.4 Prioritas Individu'!$Y$10,4,IF('2.1 Data FSVA 2025 &amp; Bobot'!G427&gt;='2.4 Prioritas Individu'!$Y$11,5,6))))))</f>
        <v/>
      </c>
      <c r="H427" s="64" t="str">
        <f>IF('2.1 Data FSVA 2025 &amp; Bobot'!I427="","",IF('2.1 Data FSVA 2025 &amp; Bobot'!I427&lt;'2.4 Prioritas Individu'!$Z$7,1,IF('2.1 Data FSVA 2025 &amp; Bobot'!I427&lt;'2.4 Prioritas Individu'!$Z$8,2,IF('2.1 Data FSVA 2025 &amp; Bobot'!I427&lt;'2.4 Prioritas Individu'!$Z$9,3,IF('2.1 Data FSVA 2025 &amp; Bobot'!I427&lt;'2.4 Prioritas Individu'!$Z$10,4,IF('2.1 Data FSVA 2025 &amp; Bobot'!I427&lt;'2.4 Prioritas Individu'!$Z$11,5,6))))))</f>
        <v/>
      </c>
      <c r="I427" s="64" t="str">
        <f>IF('2.1 Data FSVA 2025 &amp; Bobot'!K427="","",IF('2.1 Data FSVA 2025 &amp; Bobot'!K427&lt;'2.4 Prioritas Individu'!AA$7,1,IF('2.1 Data FSVA 2025 &amp; Bobot'!K427&lt;'2.4 Prioritas Individu'!AA$8,2,IF('2.1 Data FSVA 2025 &amp; Bobot'!K427&lt;'2.4 Prioritas Individu'!AA$9,3,IF('2.1 Data FSVA 2025 &amp; Bobot'!K427&lt;'2.4 Prioritas Individu'!AA$10,4,IF('2.1 Data FSVA 2025 &amp; Bobot'!K427&lt;'2.4 Prioritas Individu'!AA$11,5,6))))))</f>
        <v/>
      </c>
      <c r="J427" s="64" t="str">
        <f>IF('2.1 Data FSVA 2025 &amp; Bobot'!M427="","",IF('2.1 Data FSVA 2025 &amp; Bobot'!M427&lt;'2.4 Prioritas Individu'!AB$7,1,IF('2.1 Data FSVA 2025 &amp; Bobot'!M427&lt;'2.4 Prioritas Individu'!AB$8,2,IF('2.1 Data FSVA 2025 &amp; Bobot'!M427&lt;'2.4 Prioritas Individu'!AB$9,3,IF('2.1 Data FSVA 2025 &amp; Bobot'!M427&lt;'2.4 Prioritas Individu'!AB$10,4,IF('2.1 Data FSVA 2025 &amp; Bobot'!M427&lt;'2.4 Prioritas Individu'!AB$11,5,6))))))</f>
        <v/>
      </c>
      <c r="K427" s="64" t="str">
        <f>IF('2.1 Data FSVA 2025 &amp; Bobot'!O427="","",IF('2.1 Data FSVA 2025 &amp; Bobot'!O427&gt;='2.4 Prioritas Individu'!AC$7,1,IF('2.1 Data FSVA 2025 &amp; Bobot'!O427&gt;='2.4 Prioritas Individu'!AC$8,2,IF('2.1 Data FSVA 2025 &amp; Bobot'!O427&gt;='2.4 Prioritas Individu'!AC$9,3,IF('2.1 Data FSVA 2025 &amp; Bobot'!O427&gt;='2.4 Prioritas Individu'!AC$10,4,IF('2.1 Data FSVA 2025 &amp; Bobot'!O427&gt;='2.4 Prioritas Individu'!AC$11,5,6))))))</f>
        <v/>
      </c>
      <c r="L427" s="64" t="str">
        <f>IF('2.1 Data FSVA 2025 &amp; Bobot'!Q427="","",IF('2.1 Data FSVA 2025 &amp; Bobot'!Q427&gt;='2.4 Prioritas Individu'!AD$7,1,IF('2.1 Data FSVA 2025 &amp; Bobot'!Q427&gt;='2.4 Prioritas Individu'!AD$8,2,IF('2.1 Data FSVA 2025 &amp; Bobot'!Q427&gt;='2.4 Prioritas Individu'!AD$9,3,IF('2.1 Data FSVA 2025 &amp; Bobot'!Q427&gt;='2.4 Prioritas Individu'!AD$10,4,IF('2.1 Data FSVA 2025 &amp; Bobot'!Q427&gt;='2.4 Prioritas Individu'!AD$11,5,6))))))</f>
        <v/>
      </c>
      <c r="M427" s="64" t="str">
        <f>IF('2.1 Data FSVA 2025 &amp; Bobot'!S427="","",IF('2.1 Data FSVA 2025 &amp; Bobot'!S427&gt;='2.4 Prioritas Individu'!AE$7,1,IF('2.1 Data FSVA 2025 &amp; Bobot'!S427&gt;='2.4 Prioritas Individu'!AE$8,2,IF('2.1 Data FSVA 2025 &amp; Bobot'!S427&gt;='2.4 Prioritas Individu'!AE$9,3,IF('2.1 Data FSVA 2025 &amp; Bobot'!S427&gt;='2.4 Prioritas Individu'!AE$10,4,IF('2.1 Data FSVA 2025 &amp; Bobot'!S427&gt;='2.4 Prioritas Individu'!AE$11,5,6))))))</f>
        <v/>
      </c>
      <c r="N427" s="64" t="str">
        <f>IF('2.1 Data FSVA 2025 &amp; Bobot'!U427="","",IF('2.1 Data FSVA 2025 &amp; Bobot'!U427&lt;'2.4 Prioritas Individu'!AF$7,1,IF('2.1 Data FSVA 2025 &amp; Bobot'!U427&lt;'2.4 Prioritas Individu'!AF$8,2,IF('2.1 Data FSVA 2025 &amp; Bobot'!U427&lt;'2.4 Prioritas Individu'!AF$9,3,IF('2.1 Data FSVA 2025 &amp; Bobot'!U427&lt;'2.4 Prioritas Individu'!AF$10,4,IF('2.1 Data FSVA 2025 &amp; Bobot'!U427&lt;'2.4 Prioritas Individu'!AF$11,5,6))))))</f>
        <v/>
      </c>
      <c r="O427" s="64" t="str">
        <f>IF('2.1 Data FSVA 2025 &amp; Bobot'!W427="","",IF('2.1 Data FSVA 2025 &amp; Bobot'!W427&gt;='2.4 Prioritas Individu'!AG$7,1,IF('2.1 Data FSVA 2025 &amp; Bobot'!W427&gt;='2.4 Prioritas Individu'!AG$8,2,IF('2.1 Data FSVA 2025 &amp; Bobot'!W427&gt;='2.4 Prioritas Individu'!AG$9,3,IF('2.1 Data FSVA 2025 &amp; Bobot'!W427&gt;='2.4 Prioritas Individu'!AG$10,4,IF('2.1 Data FSVA 2025 &amp; Bobot'!W427&gt;='2.4 Prioritas Individu'!AG$11,5,6))))))</f>
        <v/>
      </c>
      <c r="P427" s="64" t="str">
        <f>IF('2.1 Data FSVA 2025 &amp; Bobot'!Y427="","",IF('2.1 Data FSVA 2025 &amp; Bobot'!Y427&lt;'2.4 Prioritas Individu'!AH$7,1,IF('2.1 Data FSVA 2025 &amp; Bobot'!Y427&lt;'2.4 Prioritas Individu'!AH$8,2,IF('2.1 Data FSVA 2025 &amp; Bobot'!Y427&lt;'2.4 Prioritas Individu'!AH$9,3,IF('2.1 Data FSVA 2025 &amp; Bobot'!Y427&lt;'2.4 Prioritas Individu'!AH$10,4,IF('2.1 Data FSVA 2025 &amp; Bobot'!Y427&lt;'2.4 Prioritas Individu'!AH$11,5,6))))))</f>
        <v/>
      </c>
      <c r="Q427" s="64" t="str">
        <f>IF('2.1 Data FSVA 2025 &amp; Bobot'!AA427="","",IF('2.1 Data FSVA 2025 &amp; Bobot'!AA427&lt;'2.4 Prioritas Individu'!AI$7,1,IF('2.1 Data FSVA 2025 &amp; Bobot'!AA427&lt;'2.4 Prioritas Individu'!AI$8,2,IF('2.1 Data FSVA 2025 &amp; Bobot'!AA427&lt;'2.4 Prioritas Individu'!AI$9,3,IF('2.1 Data FSVA 2025 &amp; Bobot'!AA427&lt;'2.4 Prioritas Individu'!AI$10,4,IF('2.1 Data FSVA 2025 &amp; Bobot'!AA427&lt;'2.4 Prioritas Individu'!AI$11,5,6))))))</f>
        <v/>
      </c>
      <c r="R427" s="64" t="str">
        <f>IF('2.1 Data FSVA 2025 &amp; Bobot'!AC427="","",IF('2.1 Data FSVA 2025 &amp; Bobot'!AC427&gt;='2.4 Prioritas Individu'!AJ$7,1,IF('2.1 Data FSVA 2025 &amp; Bobot'!AC427&gt;='2.4 Prioritas Individu'!AJ$8,2,IF('2.1 Data FSVA 2025 &amp; Bobot'!AC427&gt;='2.4 Prioritas Individu'!AJ$9,3,4))))</f>
        <v/>
      </c>
      <c r="S427" s="4" t="str">
        <f>'2.3 Indeks &amp; Cut off Komposit'!U431</f>
        <v>-</v>
      </c>
      <c r="T427" s="1" t="str">
        <f t="shared" si="12"/>
        <v>-</v>
      </c>
      <c r="U427" s="64" t="str">
        <f t="shared" si="13"/>
        <v>-</v>
      </c>
    </row>
    <row r="428" spans="1:21" x14ac:dyDescent="0.3">
      <c r="A428" s="1" t="str">
        <f>IF('2.1 Data FSVA 2025 &amp; Bobot'!A428="","",'2.1 Data FSVA 2025 &amp; Bobot'!A428)</f>
        <v/>
      </c>
      <c r="B428" s="2" t="str">
        <f>IF('2.1 Data FSVA 2025 &amp; Bobot'!B428="","",'2.1 Data FSVA 2025 &amp; Bobot'!B428)</f>
        <v/>
      </c>
      <c r="C428" s="1" t="str">
        <f>IF('2.1 Data FSVA 2025 &amp; Bobot'!C428="","",'2.1 Data FSVA 2025 &amp; Bobot'!C428)</f>
        <v/>
      </c>
      <c r="D428" s="1" t="str">
        <f>IF('2.1 Data FSVA 2025 &amp; Bobot'!D428="","",'2.1 Data FSVA 2025 &amp; Bobot'!D428)</f>
        <v/>
      </c>
      <c r="E428" s="1" t="str">
        <f>IF('2.1 Data FSVA 2025 &amp; Bobot'!E428="","",'2.1 Data FSVA 2025 &amp; Bobot'!E428)</f>
        <v/>
      </c>
      <c r="F428" s="2" t="str">
        <f>IF('2.1 Data FSVA 2025 &amp; Bobot'!F428="","",'2.1 Data FSVA 2025 &amp; Bobot'!F428)</f>
        <v/>
      </c>
      <c r="G428" s="64" t="str">
        <f>IF('2.1 Data FSVA 2025 &amp; Bobot'!G428="","",IF('2.1 Data FSVA 2025 &amp; Bobot'!G428&gt;='2.4 Prioritas Individu'!$Y$7,1,IF('2.1 Data FSVA 2025 &amp; Bobot'!G428&gt;='2.4 Prioritas Individu'!$Y$8,2,IF('2.1 Data FSVA 2025 &amp; Bobot'!G428&gt;='2.4 Prioritas Individu'!$Y$9,3,IF('2.1 Data FSVA 2025 &amp; Bobot'!G428&gt;='2.4 Prioritas Individu'!$Y$10,4,IF('2.1 Data FSVA 2025 &amp; Bobot'!G428&gt;='2.4 Prioritas Individu'!$Y$11,5,6))))))</f>
        <v/>
      </c>
      <c r="H428" s="64" t="str">
        <f>IF('2.1 Data FSVA 2025 &amp; Bobot'!I428="","",IF('2.1 Data FSVA 2025 &amp; Bobot'!I428&lt;'2.4 Prioritas Individu'!$Z$7,1,IF('2.1 Data FSVA 2025 &amp; Bobot'!I428&lt;'2.4 Prioritas Individu'!$Z$8,2,IF('2.1 Data FSVA 2025 &amp; Bobot'!I428&lt;'2.4 Prioritas Individu'!$Z$9,3,IF('2.1 Data FSVA 2025 &amp; Bobot'!I428&lt;'2.4 Prioritas Individu'!$Z$10,4,IF('2.1 Data FSVA 2025 &amp; Bobot'!I428&lt;'2.4 Prioritas Individu'!$Z$11,5,6))))))</f>
        <v/>
      </c>
      <c r="I428" s="64" t="str">
        <f>IF('2.1 Data FSVA 2025 &amp; Bobot'!K428="","",IF('2.1 Data FSVA 2025 &amp; Bobot'!K428&lt;'2.4 Prioritas Individu'!AA$7,1,IF('2.1 Data FSVA 2025 &amp; Bobot'!K428&lt;'2.4 Prioritas Individu'!AA$8,2,IF('2.1 Data FSVA 2025 &amp; Bobot'!K428&lt;'2.4 Prioritas Individu'!AA$9,3,IF('2.1 Data FSVA 2025 &amp; Bobot'!K428&lt;'2.4 Prioritas Individu'!AA$10,4,IF('2.1 Data FSVA 2025 &amp; Bobot'!K428&lt;'2.4 Prioritas Individu'!AA$11,5,6))))))</f>
        <v/>
      </c>
      <c r="J428" s="64" t="str">
        <f>IF('2.1 Data FSVA 2025 &amp; Bobot'!M428="","",IF('2.1 Data FSVA 2025 &amp; Bobot'!M428&lt;'2.4 Prioritas Individu'!AB$7,1,IF('2.1 Data FSVA 2025 &amp; Bobot'!M428&lt;'2.4 Prioritas Individu'!AB$8,2,IF('2.1 Data FSVA 2025 &amp; Bobot'!M428&lt;'2.4 Prioritas Individu'!AB$9,3,IF('2.1 Data FSVA 2025 &amp; Bobot'!M428&lt;'2.4 Prioritas Individu'!AB$10,4,IF('2.1 Data FSVA 2025 &amp; Bobot'!M428&lt;'2.4 Prioritas Individu'!AB$11,5,6))))))</f>
        <v/>
      </c>
      <c r="K428" s="64" t="str">
        <f>IF('2.1 Data FSVA 2025 &amp; Bobot'!O428="","",IF('2.1 Data FSVA 2025 &amp; Bobot'!O428&gt;='2.4 Prioritas Individu'!AC$7,1,IF('2.1 Data FSVA 2025 &amp; Bobot'!O428&gt;='2.4 Prioritas Individu'!AC$8,2,IF('2.1 Data FSVA 2025 &amp; Bobot'!O428&gt;='2.4 Prioritas Individu'!AC$9,3,IF('2.1 Data FSVA 2025 &amp; Bobot'!O428&gt;='2.4 Prioritas Individu'!AC$10,4,IF('2.1 Data FSVA 2025 &amp; Bobot'!O428&gt;='2.4 Prioritas Individu'!AC$11,5,6))))))</f>
        <v/>
      </c>
      <c r="L428" s="64" t="str">
        <f>IF('2.1 Data FSVA 2025 &amp; Bobot'!Q428="","",IF('2.1 Data FSVA 2025 &amp; Bobot'!Q428&gt;='2.4 Prioritas Individu'!AD$7,1,IF('2.1 Data FSVA 2025 &amp; Bobot'!Q428&gt;='2.4 Prioritas Individu'!AD$8,2,IF('2.1 Data FSVA 2025 &amp; Bobot'!Q428&gt;='2.4 Prioritas Individu'!AD$9,3,IF('2.1 Data FSVA 2025 &amp; Bobot'!Q428&gt;='2.4 Prioritas Individu'!AD$10,4,IF('2.1 Data FSVA 2025 &amp; Bobot'!Q428&gt;='2.4 Prioritas Individu'!AD$11,5,6))))))</f>
        <v/>
      </c>
      <c r="M428" s="64" t="str">
        <f>IF('2.1 Data FSVA 2025 &amp; Bobot'!S428="","",IF('2.1 Data FSVA 2025 &amp; Bobot'!S428&gt;='2.4 Prioritas Individu'!AE$7,1,IF('2.1 Data FSVA 2025 &amp; Bobot'!S428&gt;='2.4 Prioritas Individu'!AE$8,2,IF('2.1 Data FSVA 2025 &amp; Bobot'!S428&gt;='2.4 Prioritas Individu'!AE$9,3,IF('2.1 Data FSVA 2025 &amp; Bobot'!S428&gt;='2.4 Prioritas Individu'!AE$10,4,IF('2.1 Data FSVA 2025 &amp; Bobot'!S428&gt;='2.4 Prioritas Individu'!AE$11,5,6))))))</f>
        <v/>
      </c>
      <c r="N428" s="64" t="str">
        <f>IF('2.1 Data FSVA 2025 &amp; Bobot'!U428="","",IF('2.1 Data FSVA 2025 &amp; Bobot'!U428&lt;'2.4 Prioritas Individu'!AF$7,1,IF('2.1 Data FSVA 2025 &amp; Bobot'!U428&lt;'2.4 Prioritas Individu'!AF$8,2,IF('2.1 Data FSVA 2025 &amp; Bobot'!U428&lt;'2.4 Prioritas Individu'!AF$9,3,IF('2.1 Data FSVA 2025 &amp; Bobot'!U428&lt;'2.4 Prioritas Individu'!AF$10,4,IF('2.1 Data FSVA 2025 &amp; Bobot'!U428&lt;'2.4 Prioritas Individu'!AF$11,5,6))))))</f>
        <v/>
      </c>
      <c r="O428" s="64" t="str">
        <f>IF('2.1 Data FSVA 2025 &amp; Bobot'!W428="","",IF('2.1 Data FSVA 2025 &amp; Bobot'!W428&gt;='2.4 Prioritas Individu'!AG$7,1,IF('2.1 Data FSVA 2025 &amp; Bobot'!W428&gt;='2.4 Prioritas Individu'!AG$8,2,IF('2.1 Data FSVA 2025 &amp; Bobot'!W428&gt;='2.4 Prioritas Individu'!AG$9,3,IF('2.1 Data FSVA 2025 &amp; Bobot'!W428&gt;='2.4 Prioritas Individu'!AG$10,4,IF('2.1 Data FSVA 2025 &amp; Bobot'!W428&gt;='2.4 Prioritas Individu'!AG$11,5,6))))))</f>
        <v/>
      </c>
      <c r="P428" s="64" t="str">
        <f>IF('2.1 Data FSVA 2025 &amp; Bobot'!Y428="","",IF('2.1 Data FSVA 2025 &amp; Bobot'!Y428&lt;'2.4 Prioritas Individu'!AH$7,1,IF('2.1 Data FSVA 2025 &amp; Bobot'!Y428&lt;'2.4 Prioritas Individu'!AH$8,2,IF('2.1 Data FSVA 2025 &amp; Bobot'!Y428&lt;'2.4 Prioritas Individu'!AH$9,3,IF('2.1 Data FSVA 2025 &amp; Bobot'!Y428&lt;'2.4 Prioritas Individu'!AH$10,4,IF('2.1 Data FSVA 2025 &amp; Bobot'!Y428&lt;'2.4 Prioritas Individu'!AH$11,5,6))))))</f>
        <v/>
      </c>
      <c r="Q428" s="64" t="str">
        <f>IF('2.1 Data FSVA 2025 &amp; Bobot'!AA428="","",IF('2.1 Data FSVA 2025 &amp; Bobot'!AA428&lt;'2.4 Prioritas Individu'!AI$7,1,IF('2.1 Data FSVA 2025 &amp; Bobot'!AA428&lt;'2.4 Prioritas Individu'!AI$8,2,IF('2.1 Data FSVA 2025 &amp; Bobot'!AA428&lt;'2.4 Prioritas Individu'!AI$9,3,IF('2.1 Data FSVA 2025 &amp; Bobot'!AA428&lt;'2.4 Prioritas Individu'!AI$10,4,IF('2.1 Data FSVA 2025 &amp; Bobot'!AA428&lt;'2.4 Prioritas Individu'!AI$11,5,6))))))</f>
        <v/>
      </c>
      <c r="R428" s="64" t="str">
        <f>IF('2.1 Data FSVA 2025 &amp; Bobot'!AC428="","",IF('2.1 Data FSVA 2025 &amp; Bobot'!AC428&gt;='2.4 Prioritas Individu'!AJ$7,1,IF('2.1 Data FSVA 2025 &amp; Bobot'!AC428&gt;='2.4 Prioritas Individu'!AJ$8,2,IF('2.1 Data FSVA 2025 &amp; Bobot'!AC428&gt;='2.4 Prioritas Individu'!AJ$9,3,4))))</f>
        <v/>
      </c>
      <c r="S428" s="4" t="str">
        <f>'2.3 Indeks &amp; Cut off Komposit'!U432</f>
        <v>-</v>
      </c>
      <c r="T428" s="1" t="str">
        <f t="shared" si="12"/>
        <v>-</v>
      </c>
      <c r="U428" s="64" t="str">
        <f t="shared" si="13"/>
        <v>-</v>
      </c>
    </row>
    <row r="429" spans="1:21" x14ac:dyDescent="0.3">
      <c r="A429" s="1" t="str">
        <f>IF('2.1 Data FSVA 2025 &amp; Bobot'!A429="","",'2.1 Data FSVA 2025 &amp; Bobot'!A429)</f>
        <v/>
      </c>
      <c r="B429" s="2" t="str">
        <f>IF('2.1 Data FSVA 2025 &amp; Bobot'!B429="","",'2.1 Data FSVA 2025 &amp; Bobot'!B429)</f>
        <v/>
      </c>
      <c r="C429" s="1" t="str">
        <f>IF('2.1 Data FSVA 2025 &amp; Bobot'!C429="","",'2.1 Data FSVA 2025 &amp; Bobot'!C429)</f>
        <v/>
      </c>
      <c r="D429" s="1" t="str">
        <f>IF('2.1 Data FSVA 2025 &amp; Bobot'!D429="","",'2.1 Data FSVA 2025 &amp; Bobot'!D429)</f>
        <v/>
      </c>
      <c r="E429" s="1" t="str">
        <f>IF('2.1 Data FSVA 2025 &amp; Bobot'!E429="","",'2.1 Data FSVA 2025 &amp; Bobot'!E429)</f>
        <v/>
      </c>
      <c r="F429" s="2" t="str">
        <f>IF('2.1 Data FSVA 2025 &amp; Bobot'!F429="","",'2.1 Data FSVA 2025 &amp; Bobot'!F429)</f>
        <v/>
      </c>
      <c r="G429" s="64" t="str">
        <f>IF('2.1 Data FSVA 2025 &amp; Bobot'!G429="","",IF('2.1 Data FSVA 2025 &amp; Bobot'!G429&gt;='2.4 Prioritas Individu'!$Y$7,1,IF('2.1 Data FSVA 2025 &amp; Bobot'!G429&gt;='2.4 Prioritas Individu'!$Y$8,2,IF('2.1 Data FSVA 2025 &amp; Bobot'!G429&gt;='2.4 Prioritas Individu'!$Y$9,3,IF('2.1 Data FSVA 2025 &amp; Bobot'!G429&gt;='2.4 Prioritas Individu'!$Y$10,4,IF('2.1 Data FSVA 2025 &amp; Bobot'!G429&gt;='2.4 Prioritas Individu'!$Y$11,5,6))))))</f>
        <v/>
      </c>
      <c r="H429" s="64" t="str">
        <f>IF('2.1 Data FSVA 2025 &amp; Bobot'!I429="","",IF('2.1 Data FSVA 2025 &amp; Bobot'!I429&lt;'2.4 Prioritas Individu'!$Z$7,1,IF('2.1 Data FSVA 2025 &amp; Bobot'!I429&lt;'2.4 Prioritas Individu'!$Z$8,2,IF('2.1 Data FSVA 2025 &amp; Bobot'!I429&lt;'2.4 Prioritas Individu'!$Z$9,3,IF('2.1 Data FSVA 2025 &amp; Bobot'!I429&lt;'2.4 Prioritas Individu'!$Z$10,4,IF('2.1 Data FSVA 2025 &amp; Bobot'!I429&lt;'2.4 Prioritas Individu'!$Z$11,5,6))))))</f>
        <v/>
      </c>
      <c r="I429" s="64" t="str">
        <f>IF('2.1 Data FSVA 2025 &amp; Bobot'!K429="","",IF('2.1 Data FSVA 2025 &amp; Bobot'!K429&lt;'2.4 Prioritas Individu'!AA$7,1,IF('2.1 Data FSVA 2025 &amp; Bobot'!K429&lt;'2.4 Prioritas Individu'!AA$8,2,IF('2.1 Data FSVA 2025 &amp; Bobot'!K429&lt;'2.4 Prioritas Individu'!AA$9,3,IF('2.1 Data FSVA 2025 &amp; Bobot'!K429&lt;'2.4 Prioritas Individu'!AA$10,4,IF('2.1 Data FSVA 2025 &amp; Bobot'!K429&lt;'2.4 Prioritas Individu'!AA$11,5,6))))))</f>
        <v/>
      </c>
      <c r="J429" s="64" t="str">
        <f>IF('2.1 Data FSVA 2025 &amp; Bobot'!M429="","",IF('2.1 Data FSVA 2025 &amp; Bobot'!M429&lt;'2.4 Prioritas Individu'!AB$7,1,IF('2.1 Data FSVA 2025 &amp; Bobot'!M429&lt;'2.4 Prioritas Individu'!AB$8,2,IF('2.1 Data FSVA 2025 &amp; Bobot'!M429&lt;'2.4 Prioritas Individu'!AB$9,3,IF('2.1 Data FSVA 2025 &amp; Bobot'!M429&lt;'2.4 Prioritas Individu'!AB$10,4,IF('2.1 Data FSVA 2025 &amp; Bobot'!M429&lt;'2.4 Prioritas Individu'!AB$11,5,6))))))</f>
        <v/>
      </c>
      <c r="K429" s="64" t="str">
        <f>IF('2.1 Data FSVA 2025 &amp; Bobot'!O429="","",IF('2.1 Data FSVA 2025 &amp; Bobot'!O429&gt;='2.4 Prioritas Individu'!AC$7,1,IF('2.1 Data FSVA 2025 &amp; Bobot'!O429&gt;='2.4 Prioritas Individu'!AC$8,2,IF('2.1 Data FSVA 2025 &amp; Bobot'!O429&gt;='2.4 Prioritas Individu'!AC$9,3,IF('2.1 Data FSVA 2025 &amp; Bobot'!O429&gt;='2.4 Prioritas Individu'!AC$10,4,IF('2.1 Data FSVA 2025 &amp; Bobot'!O429&gt;='2.4 Prioritas Individu'!AC$11,5,6))))))</f>
        <v/>
      </c>
      <c r="L429" s="64" t="str">
        <f>IF('2.1 Data FSVA 2025 &amp; Bobot'!Q429="","",IF('2.1 Data FSVA 2025 &amp; Bobot'!Q429&gt;='2.4 Prioritas Individu'!AD$7,1,IF('2.1 Data FSVA 2025 &amp; Bobot'!Q429&gt;='2.4 Prioritas Individu'!AD$8,2,IF('2.1 Data FSVA 2025 &amp; Bobot'!Q429&gt;='2.4 Prioritas Individu'!AD$9,3,IF('2.1 Data FSVA 2025 &amp; Bobot'!Q429&gt;='2.4 Prioritas Individu'!AD$10,4,IF('2.1 Data FSVA 2025 &amp; Bobot'!Q429&gt;='2.4 Prioritas Individu'!AD$11,5,6))))))</f>
        <v/>
      </c>
      <c r="M429" s="64" t="str">
        <f>IF('2.1 Data FSVA 2025 &amp; Bobot'!S429="","",IF('2.1 Data FSVA 2025 &amp; Bobot'!S429&gt;='2.4 Prioritas Individu'!AE$7,1,IF('2.1 Data FSVA 2025 &amp; Bobot'!S429&gt;='2.4 Prioritas Individu'!AE$8,2,IF('2.1 Data FSVA 2025 &amp; Bobot'!S429&gt;='2.4 Prioritas Individu'!AE$9,3,IF('2.1 Data FSVA 2025 &amp; Bobot'!S429&gt;='2.4 Prioritas Individu'!AE$10,4,IF('2.1 Data FSVA 2025 &amp; Bobot'!S429&gt;='2.4 Prioritas Individu'!AE$11,5,6))))))</f>
        <v/>
      </c>
      <c r="N429" s="64" t="str">
        <f>IF('2.1 Data FSVA 2025 &amp; Bobot'!U429="","",IF('2.1 Data FSVA 2025 &amp; Bobot'!U429&lt;'2.4 Prioritas Individu'!AF$7,1,IF('2.1 Data FSVA 2025 &amp; Bobot'!U429&lt;'2.4 Prioritas Individu'!AF$8,2,IF('2.1 Data FSVA 2025 &amp; Bobot'!U429&lt;'2.4 Prioritas Individu'!AF$9,3,IF('2.1 Data FSVA 2025 &amp; Bobot'!U429&lt;'2.4 Prioritas Individu'!AF$10,4,IF('2.1 Data FSVA 2025 &amp; Bobot'!U429&lt;'2.4 Prioritas Individu'!AF$11,5,6))))))</f>
        <v/>
      </c>
      <c r="O429" s="64" t="str">
        <f>IF('2.1 Data FSVA 2025 &amp; Bobot'!W429="","",IF('2.1 Data FSVA 2025 &amp; Bobot'!W429&gt;='2.4 Prioritas Individu'!AG$7,1,IF('2.1 Data FSVA 2025 &amp; Bobot'!W429&gt;='2.4 Prioritas Individu'!AG$8,2,IF('2.1 Data FSVA 2025 &amp; Bobot'!W429&gt;='2.4 Prioritas Individu'!AG$9,3,IF('2.1 Data FSVA 2025 &amp; Bobot'!W429&gt;='2.4 Prioritas Individu'!AG$10,4,IF('2.1 Data FSVA 2025 &amp; Bobot'!W429&gt;='2.4 Prioritas Individu'!AG$11,5,6))))))</f>
        <v/>
      </c>
      <c r="P429" s="64" t="str">
        <f>IF('2.1 Data FSVA 2025 &amp; Bobot'!Y429="","",IF('2.1 Data FSVA 2025 &amp; Bobot'!Y429&lt;'2.4 Prioritas Individu'!AH$7,1,IF('2.1 Data FSVA 2025 &amp; Bobot'!Y429&lt;'2.4 Prioritas Individu'!AH$8,2,IF('2.1 Data FSVA 2025 &amp; Bobot'!Y429&lt;'2.4 Prioritas Individu'!AH$9,3,IF('2.1 Data FSVA 2025 &amp; Bobot'!Y429&lt;'2.4 Prioritas Individu'!AH$10,4,IF('2.1 Data FSVA 2025 &amp; Bobot'!Y429&lt;'2.4 Prioritas Individu'!AH$11,5,6))))))</f>
        <v/>
      </c>
      <c r="Q429" s="64" t="str">
        <f>IF('2.1 Data FSVA 2025 &amp; Bobot'!AA429="","",IF('2.1 Data FSVA 2025 &amp; Bobot'!AA429&lt;'2.4 Prioritas Individu'!AI$7,1,IF('2.1 Data FSVA 2025 &amp; Bobot'!AA429&lt;'2.4 Prioritas Individu'!AI$8,2,IF('2.1 Data FSVA 2025 &amp; Bobot'!AA429&lt;'2.4 Prioritas Individu'!AI$9,3,IF('2.1 Data FSVA 2025 &amp; Bobot'!AA429&lt;'2.4 Prioritas Individu'!AI$10,4,IF('2.1 Data FSVA 2025 &amp; Bobot'!AA429&lt;'2.4 Prioritas Individu'!AI$11,5,6))))))</f>
        <v/>
      </c>
      <c r="R429" s="64" t="str">
        <f>IF('2.1 Data FSVA 2025 &amp; Bobot'!AC429="","",IF('2.1 Data FSVA 2025 &amp; Bobot'!AC429&gt;='2.4 Prioritas Individu'!AJ$7,1,IF('2.1 Data FSVA 2025 &amp; Bobot'!AC429&gt;='2.4 Prioritas Individu'!AJ$8,2,IF('2.1 Data FSVA 2025 &amp; Bobot'!AC429&gt;='2.4 Prioritas Individu'!AJ$9,3,4))))</f>
        <v/>
      </c>
      <c r="S429" s="4" t="str">
        <f>'2.3 Indeks &amp; Cut off Komposit'!U433</f>
        <v>-</v>
      </c>
      <c r="T429" s="1" t="str">
        <f t="shared" si="12"/>
        <v>-</v>
      </c>
      <c r="U429" s="64" t="str">
        <f t="shared" si="13"/>
        <v>-</v>
      </c>
    </row>
    <row r="430" spans="1:21" x14ac:dyDescent="0.3">
      <c r="A430" s="1" t="str">
        <f>IF('2.1 Data FSVA 2025 &amp; Bobot'!A430="","",'2.1 Data FSVA 2025 &amp; Bobot'!A430)</f>
        <v/>
      </c>
      <c r="B430" s="2" t="str">
        <f>IF('2.1 Data FSVA 2025 &amp; Bobot'!B430="","",'2.1 Data FSVA 2025 &amp; Bobot'!B430)</f>
        <v/>
      </c>
      <c r="C430" s="1" t="str">
        <f>IF('2.1 Data FSVA 2025 &amp; Bobot'!C430="","",'2.1 Data FSVA 2025 &amp; Bobot'!C430)</f>
        <v/>
      </c>
      <c r="D430" s="1" t="str">
        <f>IF('2.1 Data FSVA 2025 &amp; Bobot'!D430="","",'2.1 Data FSVA 2025 &amp; Bobot'!D430)</f>
        <v/>
      </c>
      <c r="E430" s="1" t="str">
        <f>IF('2.1 Data FSVA 2025 &amp; Bobot'!E430="","",'2.1 Data FSVA 2025 &amp; Bobot'!E430)</f>
        <v/>
      </c>
      <c r="F430" s="2" t="str">
        <f>IF('2.1 Data FSVA 2025 &amp; Bobot'!F430="","",'2.1 Data FSVA 2025 &amp; Bobot'!F430)</f>
        <v/>
      </c>
      <c r="G430" s="64" t="str">
        <f>IF('2.1 Data FSVA 2025 &amp; Bobot'!G430="","",IF('2.1 Data FSVA 2025 &amp; Bobot'!G430&gt;='2.4 Prioritas Individu'!$Y$7,1,IF('2.1 Data FSVA 2025 &amp; Bobot'!G430&gt;='2.4 Prioritas Individu'!$Y$8,2,IF('2.1 Data FSVA 2025 &amp; Bobot'!G430&gt;='2.4 Prioritas Individu'!$Y$9,3,IF('2.1 Data FSVA 2025 &amp; Bobot'!G430&gt;='2.4 Prioritas Individu'!$Y$10,4,IF('2.1 Data FSVA 2025 &amp; Bobot'!G430&gt;='2.4 Prioritas Individu'!$Y$11,5,6))))))</f>
        <v/>
      </c>
      <c r="H430" s="64" t="str">
        <f>IF('2.1 Data FSVA 2025 &amp; Bobot'!I430="","",IF('2.1 Data FSVA 2025 &amp; Bobot'!I430&lt;'2.4 Prioritas Individu'!$Z$7,1,IF('2.1 Data FSVA 2025 &amp; Bobot'!I430&lt;'2.4 Prioritas Individu'!$Z$8,2,IF('2.1 Data FSVA 2025 &amp; Bobot'!I430&lt;'2.4 Prioritas Individu'!$Z$9,3,IF('2.1 Data FSVA 2025 &amp; Bobot'!I430&lt;'2.4 Prioritas Individu'!$Z$10,4,IF('2.1 Data FSVA 2025 &amp; Bobot'!I430&lt;'2.4 Prioritas Individu'!$Z$11,5,6))))))</f>
        <v/>
      </c>
      <c r="I430" s="64" t="str">
        <f>IF('2.1 Data FSVA 2025 &amp; Bobot'!K430="","",IF('2.1 Data FSVA 2025 &amp; Bobot'!K430&lt;'2.4 Prioritas Individu'!AA$7,1,IF('2.1 Data FSVA 2025 &amp; Bobot'!K430&lt;'2.4 Prioritas Individu'!AA$8,2,IF('2.1 Data FSVA 2025 &amp; Bobot'!K430&lt;'2.4 Prioritas Individu'!AA$9,3,IF('2.1 Data FSVA 2025 &amp; Bobot'!K430&lt;'2.4 Prioritas Individu'!AA$10,4,IF('2.1 Data FSVA 2025 &amp; Bobot'!K430&lt;'2.4 Prioritas Individu'!AA$11,5,6))))))</f>
        <v/>
      </c>
      <c r="J430" s="64" t="str">
        <f>IF('2.1 Data FSVA 2025 &amp; Bobot'!M430="","",IF('2.1 Data FSVA 2025 &amp; Bobot'!M430&lt;'2.4 Prioritas Individu'!AB$7,1,IF('2.1 Data FSVA 2025 &amp; Bobot'!M430&lt;'2.4 Prioritas Individu'!AB$8,2,IF('2.1 Data FSVA 2025 &amp; Bobot'!M430&lt;'2.4 Prioritas Individu'!AB$9,3,IF('2.1 Data FSVA 2025 &amp; Bobot'!M430&lt;'2.4 Prioritas Individu'!AB$10,4,IF('2.1 Data FSVA 2025 &amp; Bobot'!M430&lt;'2.4 Prioritas Individu'!AB$11,5,6))))))</f>
        <v/>
      </c>
      <c r="K430" s="64" t="str">
        <f>IF('2.1 Data FSVA 2025 &amp; Bobot'!O430="","",IF('2.1 Data FSVA 2025 &amp; Bobot'!O430&gt;='2.4 Prioritas Individu'!AC$7,1,IF('2.1 Data FSVA 2025 &amp; Bobot'!O430&gt;='2.4 Prioritas Individu'!AC$8,2,IF('2.1 Data FSVA 2025 &amp; Bobot'!O430&gt;='2.4 Prioritas Individu'!AC$9,3,IF('2.1 Data FSVA 2025 &amp; Bobot'!O430&gt;='2.4 Prioritas Individu'!AC$10,4,IF('2.1 Data FSVA 2025 &amp; Bobot'!O430&gt;='2.4 Prioritas Individu'!AC$11,5,6))))))</f>
        <v/>
      </c>
      <c r="L430" s="64" t="str">
        <f>IF('2.1 Data FSVA 2025 &amp; Bobot'!Q430="","",IF('2.1 Data FSVA 2025 &amp; Bobot'!Q430&gt;='2.4 Prioritas Individu'!AD$7,1,IF('2.1 Data FSVA 2025 &amp; Bobot'!Q430&gt;='2.4 Prioritas Individu'!AD$8,2,IF('2.1 Data FSVA 2025 &amp; Bobot'!Q430&gt;='2.4 Prioritas Individu'!AD$9,3,IF('2.1 Data FSVA 2025 &amp; Bobot'!Q430&gt;='2.4 Prioritas Individu'!AD$10,4,IF('2.1 Data FSVA 2025 &amp; Bobot'!Q430&gt;='2.4 Prioritas Individu'!AD$11,5,6))))))</f>
        <v/>
      </c>
      <c r="M430" s="64" t="str">
        <f>IF('2.1 Data FSVA 2025 &amp; Bobot'!S430="","",IF('2.1 Data FSVA 2025 &amp; Bobot'!S430&gt;='2.4 Prioritas Individu'!AE$7,1,IF('2.1 Data FSVA 2025 &amp; Bobot'!S430&gt;='2.4 Prioritas Individu'!AE$8,2,IF('2.1 Data FSVA 2025 &amp; Bobot'!S430&gt;='2.4 Prioritas Individu'!AE$9,3,IF('2.1 Data FSVA 2025 &amp; Bobot'!S430&gt;='2.4 Prioritas Individu'!AE$10,4,IF('2.1 Data FSVA 2025 &amp; Bobot'!S430&gt;='2.4 Prioritas Individu'!AE$11,5,6))))))</f>
        <v/>
      </c>
      <c r="N430" s="64" t="str">
        <f>IF('2.1 Data FSVA 2025 &amp; Bobot'!U430="","",IF('2.1 Data FSVA 2025 &amp; Bobot'!U430&lt;'2.4 Prioritas Individu'!AF$7,1,IF('2.1 Data FSVA 2025 &amp; Bobot'!U430&lt;'2.4 Prioritas Individu'!AF$8,2,IF('2.1 Data FSVA 2025 &amp; Bobot'!U430&lt;'2.4 Prioritas Individu'!AF$9,3,IF('2.1 Data FSVA 2025 &amp; Bobot'!U430&lt;'2.4 Prioritas Individu'!AF$10,4,IF('2.1 Data FSVA 2025 &amp; Bobot'!U430&lt;'2.4 Prioritas Individu'!AF$11,5,6))))))</f>
        <v/>
      </c>
      <c r="O430" s="64" t="str">
        <f>IF('2.1 Data FSVA 2025 &amp; Bobot'!W430="","",IF('2.1 Data FSVA 2025 &amp; Bobot'!W430&gt;='2.4 Prioritas Individu'!AG$7,1,IF('2.1 Data FSVA 2025 &amp; Bobot'!W430&gt;='2.4 Prioritas Individu'!AG$8,2,IF('2.1 Data FSVA 2025 &amp; Bobot'!W430&gt;='2.4 Prioritas Individu'!AG$9,3,IF('2.1 Data FSVA 2025 &amp; Bobot'!W430&gt;='2.4 Prioritas Individu'!AG$10,4,IF('2.1 Data FSVA 2025 &amp; Bobot'!W430&gt;='2.4 Prioritas Individu'!AG$11,5,6))))))</f>
        <v/>
      </c>
      <c r="P430" s="64" t="str">
        <f>IF('2.1 Data FSVA 2025 &amp; Bobot'!Y430="","",IF('2.1 Data FSVA 2025 &amp; Bobot'!Y430&lt;'2.4 Prioritas Individu'!AH$7,1,IF('2.1 Data FSVA 2025 &amp; Bobot'!Y430&lt;'2.4 Prioritas Individu'!AH$8,2,IF('2.1 Data FSVA 2025 &amp; Bobot'!Y430&lt;'2.4 Prioritas Individu'!AH$9,3,IF('2.1 Data FSVA 2025 &amp; Bobot'!Y430&lt;'2.4 Prioritas Individu'!AH$10,4,IF('2.1 Data FSVA 2025 &amp; Bobot'!Y430&lt;'2.4 Prioritas Individu'!AH$11,5,6))))))</f>
        <v/>
      </c>
      <c r="Q430" s="64" t="str">
        <f>IF('2.1 Data FSVA 2025 &amp; Bobot'!AA430="","",IF('2.1 Data FSVA 2025 &amp; Bobot'!AA430&lt;'2.4 Prioritas Individu'!AI$7,1,IF('2.1 Data FSVA 2025 &amp; Bobot'!AA430&lt;'2.4 Prioritas Individu'!AI$8,2,IF('2.1 Data FSVA 2025 &amp; Bobot'!AA430&lt;'2.4 Prioritas Individu'!AI$9,3,IF('2.1 Data FSVA 2025 &amp; Bobot'!AA430&lt;'2.4 Prioritas Individu'!AI$10,4,IF('2.1 Data FSVA 2025 &amp; Bobot'!AA430&lt;'2.4 Prioritas Individu'!AI$11,5,6))))))</f>
        <v/>
      </c>
      <c r="R430" s="64" t="str">
        <f>IF('2.1 Data FSVA 2025 &amp; Bobot'!AC430="","",IF('2.1 Data FSVA 2025 &amp; Bobot'!AC430&gt;='2.4 Prioritas Individu'!AJ$7,1,IF('2.1 Data FSVA 2025 &amp; Bobot'!AC430&gt;='2.4 Prioritas Individu'!AJ$8,2,IF('2.1 Data FSVA 2025 &amp; Bobot'!AC430&gt;='2.4 Prioritas Individu'!AJ$9,3,4))))</f>
        <v/>
      </c>
      <c r="S430" s="4" t="str">
        <f>'2.3 Indeks &amp; Cut off Komposit'!U434</f>
        <v>-</v>
      </c>
      <c r="T430" s="1" t="str">
        <f t="shared" si="12"/>
        <v>-</v>
      </c>
      <c r="U430" s="64" t="str">
        <f t="shared" si="13"/>
        <v>-</v>
      </c>
    </row>
    <row r="431" spans="1:21" x14ac:dyDescent="0.3">
      <c r="A431" s="1" t="str">
        <f>IF('2.1 Data FSVA 2025 &amp; Bobot'!A431="","",'2.1 Data FSVA 2025 &amp; Bobot'!A431)</f>
        <v/>
      </c>
      <c r="B431" s="2" t="str">
        <f>IF('2.1 Data FSVA 2025 &amp; Bobot'!B431="","",'2.1 Data FSVA 2025 &amp; Bobot'!B431)</f>
        <v/>
      </c>
      <c r="C431" s="1" t="str">
        <f>IF('2.1 Data FSVA 2025 &amp; Bobot'!C431="","",'2.1 Data FSVA 2025 &amp; Bobot'!C431)</f>
        <v/>
      </c>
      <c r="D431" s="1" t="str">
        <f>IF('2.1 Data FSVA 2025 &amp; Bobot'!D431="","",'2.1 Data FSVA 2025 &amp; Bobot'!D431)</f>
        <v/>
      </c>
      <c r="E431" s="1" t="str">
        <f>IF('2.1 Data FSVA 2025 &amp; Bobot'!E431="","",'2.1 Data FSVA 2025 &amp; Bobot'!E431)</f>
        <v/>
      </c>
      <c r="F431" s="2" t="str">
        <f>IF('2.1 Data FSVA 2025 &amp; Bobot'!F431="","",'2.1 Data FSVA 2025 &amp; Bobot'!F431)</f>
        <v/>
      </c>
      <c r="G431" s="64" t="str">
        <f>IF('2.1 Data FSVA 2025 &amp; Bobot'!G431="","",IF('2.1 Data FSVA 2025 &amp; Bobot'!G431&gt;='2.4 Prioritas Individu'!$Y$7,1,IF('2.1 Data FSVA 2025 &amp; Bobot'!G431&gt;='2.4 Prioritas Individu'!$Y$8,2,IF('2.1 Data FSVA 2025 &amp; Bobot'!G431&gt;='2.4 Prioritas Individu'!$Y$9,3,IF('2.1 Data FSVA 2025 &amp; Bobot'!G431&gt;='2.4 Prioritas Individu'!$Y$10,4,IF('2.1 Data FSVA 2025 &amp; Bobot'!G431&gt;='2.4 Prioritas Individu'!$Y$11,5,6))))))</f>
        <v/>
      </c>
      <c r="H431" s="64" t="str">
        <f>IF('2.1 Data FSVA 2025 &amp; Bobot'!I431="","",IF('2.1 Data FSVA 2025 &amp; Bobot'!I431&lt;'2.4 Prioritas Individu'!$Z$7,1,IF('2.1 Data FSVA 2025 &amp; Bobot'!I431&lt;'2.4 Prioritas Individu'!$Z$8,2,IF('2.1 Data FSVA 2025 &amp; Bobot'!I431&lt;'2.4 Prioritas Individu'!$Z$9,3,IF('2.1 Data FSVA 2025 &amp; Bobot'!I431&lt;'2.4 Prioritas Individu'!$Z$10,4,IF('2.1 Data FSVA 2025 &amp; Bobot'!I431&lt;'2.4 Prioritas Individu'!$Z$11,5,6))))))</f>
        <v/>
      </c>
      <c r="I431" s="64" t="str">
        <f>IF('2.1 Data FSVA 2025 &amp; Bobot'!K431="","",IF('2.1 Data FSVA 2025 &amp; Bobot'!K431&lt;'2.4 Prioritas Individu'!AA$7,1,IF('2.1 Data FSVA 2025 &amp; Bobot'!K431&lt;'2.4 Prioritas Individu'!AA$8,2,IF('2.1 Data FSVA 2025 &amp; Bobot'!K431&lt;'2.4 Prioritas Individu'!AA$9,3,IF('2.1 Data FSVA 2025 &amp; Bobot'!K431&lt;'2.4 Prioritas Individu'!AA$10,4,IF('2.1 Data FSVA 2025 &amp; Bobot'!K431&lt;'2.4 Prioritas Individu'!AA$11,5,6))))))</f>
        <v/>
      </c>
      <c r="J431" s="64" t="str">
        <f>IF('2.1 Data FSVA 2025 &amp; Bobot'!M431="","",IF('2.1 Data FSVA 2025 &amp; Bobot'!M431&lt;'2.4 Prioritas Individu'!AB$7,1,IF('2.1 Data FSVA 2025 &amp; Bobot'!M431&lt;'2.4 Prioritas Individu'!AB$8,2,IF('2.1 Data FSVA 2025 &amp; Bobot'!M431&lt;'2.4 Prioritas Individu'!AB$9,3,IF('2.1 Data FSVA 2025 &amp; Bobot'!M431&lt;'2.4 Prioritas Individu'!AB$10,4,IF('2.1 Data FSVA 2025 &amp; Bobot'!M431&lt;'2.4 Prioritas Individu'!AB$11,5,6))))))</f>
        <v/>
      </c>
      <c r="K431" s="64" t="str">
        <f>IF('2.1 Data FSVA 2025 &amp; Bobot'!O431="","",IF('2.1 Data FSVA 2025 &amp; Bobot'!O431&gt;='2.4 Prioritas Individu'!AC$7,1,IF('2.1 Data FSVA 2025 &amp; Bobot'!O431&gt;='2.4 Prioritas Individu'!AC$8,2,IF('2.1 Data FSVA 2025 &amp; Bobot'!O431&gt;='2.4 Prioritas Individu'!AC$9,3,IF('2.1 Data FSVA 2025 &amp; Bobot'!O431&gt;='2.4 Prioritas Individu'!AC$10,4,IF('2.1 Data FSVA 2025 &amp; Bobot'!O431&gt;='2.4 Prioritas Individu'!AC$11,5,6))))))</f>
        <v/>
      </c>
      <c r="L431" s="64" t="str">
        <f>IF('2.1 Data FSVA 2025 &amp; Bobot'!Q431="","",IF('2.1 Data FSVA 2025 &amp; Bobot'!Q431&gt;='2.4 Prioritas Individu'!AD$7,1,IF('2.1 Data FSVA 2025 &amp; Bobot'!Q431&gt;='2.4 Prioritas Individu'!AD$8,2,IF('2.1 Data FSVA 2025 &amp; Bobot'!Q431&gt;='2.4 Prioritas Individu'!AD$9,3,IF('2.1 Data FSVA 2025 &amp; Bobot'!Q431&gt;='2.4 Prioritas Individu'!AD$10,4,IF('2.1 Data FSVA 2025 &amp; Bobot'!Q431&gt;='2.4 Prioritas Individu'!AD$11,5,6))))))</f>
        <v/>
      </c>
      <c r="M431" s="64" t="str">
        <f>IF('2.1 Data FSVA 2025 &amp; Bobot'!S431="","",IF('2.1 Data FSVA 2025 &amp; Bobot'!S431&gt;='2.4 Prioritas Individu'!AE$7,1,IF('2.1 Data FSVA 2025 &amp; Bobot'!S431&gt;='2.4 Prioritas Individu'!AE$8,2,IF('2.1 Data FSVA 2025 &amp; Bobot'!S431&gt;='2.4 Prioritas Individu'!AE$9,3,IF('2.1 Data FSVA 2025 &amp; Bobot'!S431&gt;='2.4 Prioritas Individu'!AE$10,4,IF('2.1 Data FSVA 2025 &amp; Bobot'!S431&gt;='2.4 Prioritas Individu'!AE$11,5,6))))))</f>
        <v/>
      </c>
      <c r="N431" s="64" t="str">
        <f>IF('2.1 Data FSVA 2025 &amp; Bobot'!U431="","",IF('2.1 Data FSVA 2025 &amp; Bobot'!U431&lt;'2.4 Prioritas Individu'!AF$7,1,IF('2.1 Data FSVA 2025 &amp; Bobot'!U431&lt;'2.4 Prioritas Individu'!AF$8,2,IF('2.1 Data FSVA 2025 &amp; Bobot'!U431&lt;'2.4 Prioritas Individu'!AF$9,3,IF('2.1 Data FSVA 2025 &amp; Bobot'!U431&lt;'2.4 Prioritas Individu'!AF$10,4,IF('2.1 Data FSVA 2025 &amp; Bobot'!U431&lt;'2.4 Prioritas Individu'!AF$11,5,6))))))</f>
        <v/>
      </c>
      <c r="O431" s="64" t="str">
        <f>IF('2.1 Data FSVA 2025 &amp; Bobot'!W431="","",IF('2.1 Data FSVA 2025 &amp; Bobot'!W431&gt;='2.4 Prioritas Individu'!AG$7,1,IF('2.1 Data FSVA 2025 &amp; Bobot'!W431&gt;='2.4 Prioritas Individu'!AG$8,2,IF('2.1 Data FSVA 2025 &amp; Bobot'!W431&gt;='2.4 Prioritas Individu'!AG$9,3,IF('2.1 Data FSVA 2025 &amp; Bobot'!W431&gt;='2.4 Prioritas Individu'!AG$10,4,IF('2.1 Data FSVA 2025 &amp; Bobot'!W431&gt;='2.4 Prioritas Individu'!AG$11,5,6))))))</f>
        <v/>
      </c>
      <c r="P431" s="64" t="str">
        <f>IF('2.1 Data FSVA 2025 &amp; Bobot'!Y431="","",IF('2.1 Data FSVA 2025 &amp; Bobot'!Y431&lt;'2.4 Prioritas Individu'!AH$7,1,IF('2.1 Data FSVA 2025 &amp; Bobot'!Y431&lt;'2.4 Prioritas Individu'!AH$8,2,IF('2.1 Data FSVA 2025 &amp; Bobot'!Y431&lt;'2.4 Prioritas Individu'!AH$9,3,IF('2.1 Data FSVA 2025 &amp; Bobot'!Y431&lt;'2.4 Prioritas Individu'!AH$10,4,IF('2.1 Data FSVA 2025 &amp; Bobot'!Y431&lt;'2.4 Prioritas Individu'!AH$11,5,6))))))</f>
        <v/>
      </c>
      <c r="Q431" s="64" t="str">
        <f>IF('2.1 Data FSVA 2025 &amp; Bobot'!AA431="","",IF('2.1 Data FSVA 2025 &amp; Bobot'!AA431&lt;'2.4 Prioritas Individu'!AI$7,1,IF('2.1 Data FSVA 2025 &amp; Bobot'!AA431&lt;'2.4 Prioritas Individu'!AI$8,2,IF('2.1 Data FSVA 2025 &amp; Bobot'!AA431&lt;'2.4 Prioritas Individu'!AI$9,3,IF('2.1 Data FSVA 2025 &amp; Bobot'!AA431&lt;'2.4 Prioritas Individu'!AI$10,4,IF('2.1 Data FSVA 2025 &amp; Bobot'!AA431&lt;'2.4 Prioritas Individu'!AI$11,5,6))))))</f>
        <v/>
      </c>
      <c r="R431" s="64" t="str">
        <f>IF('2.1 Data FSVA 2025 &amp; Bobot'!AC431="","",IF('2.1 Data FSVA 2025 &amp; Bobot'!AC431&gt;='2.4 Prioritas Individu'!AJ$7,1,IF('2.1 Data FSVA 2025 &amp; Bobot'!AC431&gt;='2.4 Prioritas Individu'!AJ$8,2,IF('2.1 Data FSVA 2025 &amp; Bobot'!AC431&gt;='2.4 Prioritas Individu'!AJ$9,3,4))))</f>
        <v/>
      </c>
      <c r="S431" s="4" t="str">
        <f>'2.3 Indeks &amp; Cut off Komposit'!U435</f>
        <v>-</v>
      </c>
      <c r="T431" s="1" t="str">
        <f t="shared" si="12"/>
        <v>-</v>
      </c>
      <c r="U431" s="64" t="str">
        <f t="shared" si="13"/>
        <v>-</v>
      </c>
    </row>
    <row r="432" spans="1:21" x14ac:dyDescent="0.3">
      <c r="A432" s="1" t="str">
        <f>IF('2.1 Data FSVA 2025 &amp; Bobot'!A432="","",'2.1 Data FSVA 2025 &amp; Bobot'!A432)</f>
        <v/>
      </c>
      <c r="B432" s="2" t="str">
        <f>IF('2.1 Data FSVA 2025 &amp; Bobot'!B432="","",'2.1 Data FSVA 2025 &amp; Bobot'!B432)</f>
        <v/>
      </c>
      <c r="C432" s="1" t="str">
        <f>IF('2.1 Data FSVA 2025 &amp; Bobot'!C432="","",'2.1 Data FSVA 2025 &amp; Bobot'!C432)</f>
        <v/>
      </c>
      <c r="D432" s="1" t="str">
        <f>IF('2.1 Data FSVA 2025 &amp; Bobot'!D432="","",'2.1 Data FSVA 2025 &amp; Bobot'!D432)</f>
        <v/>
      </c>
      <c r="E432" s="1" t="str">
        <f>IF('2.1 Data FSVA 2025 &amp; Bobot'!E432="","",'2.1 Data FSVA 2025 &amp; Bobot'!E432)</f>
        <v/>
      </c>
      <c r="F432" s="2" t="str">
        <f>IF('2.1 Data FSVA 2025 &amp; Bobot'!F432="","",'2.1 Data FSVA 2025 &amp; Bobot'!F432)</f>
        <v/>
      </c>
      <c r="G432" s="64" t="str">
        <f>IF('2.1 Data FSVA 2025 &amp; Bobot'!G432="","",IF('2.1 Data FSVA 2025 &amp; Bobot'!G432&gt;='2.4 Prioritas Individu'!$Y$7,1,IF('2.1 Data FSVA 2025 &amp; Bobot'!G432&gt;='2.4 Prioritas Individu'!$Y$8,2,IF('2.1 Data FSVA 2025 &amp; Bobot'!G432&gt;='2.4 Prioritas Individu'!$Y$9,3,IF('2.1 Data FSVA 2025 &amp; Bobot'!G432&gt;='2.4 Prioritas Individu'!$Y$10,4,IF('2.1 Data FSVA 2025 &amp; Bobot'!G432&gt;='2.4 Prioritas Individu'!$Y$11,5,6))))))</f>
        <v/>
      </c>
      <c r="H432" s="64" t="str">
        <f>IF('2.1 Data FSVA 2025 &amp; Bobot'!I432="","",IF('2.1 Data FSVA 2025 &amp; Bobot'!I432&lt;'2.4 Prioritas Individu'!$Z$7,1,IF('2.1 Data FSVA 2025 &amp; Bobot'!I432&lt;'2.4 Prioritas Individu'!$Z$8,2,IF('2.1 Data FSVA 2025 &amp; Bobot'!I432&lt;'2.4 Prioritas Individu'!$Z$9,3,IF('2.1 Data FSVA 2025 &amp; Bobot'!I432&lt;'2.4 Prioritas Individu'!$Z$10,4,IF('2.1 Data FSVA 2025 &amp; Bobot'!I432&lt;'2.4 Prioritas Individu'!$Z$11,5,6))))))</f>
        <v/>
      </c>
      <c r="I432" s="64" t="str">
        <f>IF('2.1 Data FSVA 2025 &amp; Bobot'!K432="","",IF('2.1 Data FSVA 2025 &amp; Bobot'!K432&lt;'2.4 Prioritas Individu'!AA$7,1,IF('2.1 Data FSVA 2025 &amp; Bobot'!K432&lt;'2.4 Prioritas Individu'!AA$8,2,IF('2.1 Data FSVA 2025 &amp; Bobot'!K432&lt;'2.4 Prioritas Individu'!AA$9,3,IF('2.1 Data FSVA 2025 &amp; Bobot'!K432&lt;'2.4 Prioritas Individu'!AA$10,4,IF('2.1 Data FSVA 2025 &amp; Bobot'!K432&lt;'2.4 Prioritas Individu'!AA$11,5,6))))))</f>
        <v/>
      </c>
      <c r="J432" s="64" t="str">
        <f>IF('2.1 Data FSVA 2025 &amp; Bobot'!M432="","",IF('2.1 Data FSVA 2025 &amp; Bobot'!M432&lt;'2.4 Prioritas Individu'!AB$7,1,IF('2.1 Data FSVA 2025 &amp; Bobot'!M432&lt;'2.4 Prioritas Individu'!AB$8,2,IF('2.1 Data FSVA 2025 &amp; Bobot'!M432&lt;'2.4 Prioritas Individu'!AB$9,3,IF('2.1 Data FSVA 2025 &amp; Bobot'!M432&lt;'2.4 Prioritas Individu'!AB$10,4,IF('2.1 Data FSVA 2025 &amp; Bobot'!M432&lt;'2.4 Prioritas Individu'!AB$11,5,6))))))</f>
        <v/>
      </c>
      <c r="K432" s="64" t="str">
        <f>IF('2.1 Data FSVA 2025 &amp; Bobot'!O432="","",IF('2.1 Data FSVA 2025 &amp; Bobot'!O432&gt;='2.4 Prioritas Individu'!AC$7,1,IF('2.1 Data FSVA 2025 &amp; Bobot'!O432&gt;='2.4 Prioritas Individu'!AC$8,2,IF('2.1 Data FSVA 2025 &amp; Bobot'!O432&gt;='2.4 Prioritas Individu'!AC$9,3,IF('2.1 Data FSVA 2025 &amp; Bobot'!O432&gt;='2.4 Prioritas Individu'!AC$10,4,IF('2.1 Data FSVA 2025 &amp; Bobot'!O432&gt;='2.4 Prioritas Individu'!AC$11,5,6))))))</f>
        <v/>
      </c>
      <c r="L432" s="64" t="str">
        <f>IF('2.1 Data FSVA 2025 &amp; Bobot'!Q432="","",IF('2.1 Data FSVA 2025 &amp; Bobot'!Q432&gt;='2.4 Prioritas Individu'!AD$7,1,IF('2.1 Data FSVA 2025 &amp; Bobot'!Q432&gt;='2.4 Prioritas Individu'!AD$8,2,IF('2.1 Data FSVA 2025 &amp; Bobot'!Q432&gt;='2.4 Prioritas Individu'!AD$9,3,IF('2.1 Data FSVA 2025 &amp; Bobot'!Q432&gt;='2.4 Prioritas Individu'!AD$10,4,IF('2.1 Data FSVA 2025 &amp; Bobot'!Q432&gt;='2.4 Prioritas Individu'!AD$11,5,6))))))</f>
        <v/>
      </c>
      <c r="M432" s="64" t="str">
        <f>IF('2.1 Data FSVA 2025 &amp; Bobot'!S432="","",IF('2.1 Data FSVA 2025 &amp; Bobot'!S432&gt;='2.4 Prioritas Individu'!AE$7,1,IF('2.1 Data FSVA 2025 &amp; Bobot'!S432&gt;='2.4 Prioritas Individu'!AE$8,2,IF('2.1 Data FSVA 2025 &amp; Bobot'!S432&gt;='2.4 Prioritas Individu'!AE$9,3,IF('2.1 Data FSVA 2025 &amp; Bobot'!S432&gt;='2.4 Prioritas Individu'!AE$10,4,IF('2.1 Data FSVA 2025 &amp; Bobot'!S432&gt;='2.4 Prioritas Individu'!AE$11,5,6))))))</f>
        <v/>
      </c>
      <c r="N432" s="64" t="str">
        <f>IF('2.1 Data FSVA 2025 &amp; Bobot'!U432="","",IF('2.1 Data FSVA 2025 &amp; Bobot'!U432&lt;'2.4 Prioritas Individu'!AF$7,1,IF('2.1 Data FSVA 2025 &amp; Bobot'!U432&lt;'2.4 Prioritas Individu'!AF$8,2,IF('2.1 Data FSVA 2025 &amp; Bobot'!U432&lt;'2.4 Prioritas Individu'!AF$9,3,IF('2.1 Data FSVA 2025 &amp; Bobot'!U432&lt;'2.4 Prioritas Individu'!AF$10,4,IF('2.1 Data FSVA 2025 &amp; Bobot'!U432&lt;'2.4 Prioritas Individu'!AF$11,5,6))))))</f>
        <v/>
      </c>
      <c r="O432" s="64" t="str">
        <f>IF('2.1 Data FSVA 2025 &amp; Bobot'!W432="","",IF('2.1 Data FSVA 2025 &amp; Bobot'!W432&gt;='2.4 Prioritas Individu'!AG$7,1,IF('2.1 Data FSVA 2025 &amp; Bobot'!W432&gt;='2.4 Prioritas Individu'!AG$8,2,IF('2.1 Data FSVA 2025 &amp; Bobot'!W432&gt;='2.4 Prioritas Individu'!AG$9,3,IF('2.1 Data FSVA 2025 &amp; Bobot'!W432&gt;='2.4 Prioritas Individu'!AG$10,4,IF('2.1 Data FSVA 2025 &amp; Bobot'!W432&gt;='2.4 Prioritas Individu'!AG$11,5,6))))))</f>
        <v/>
      </c>
      <c r="P432" s="64" t="str">
        <f>IF('2.1 Data FSVA 2025 &amp; Bobot'!Y432="","",IF('2.1 Data FSVA 2025 &amp; Bobot'!Y432&lt;'2.4 Prioritas Individu'!AH$7,1,IF('2.1 Data FSVA 2025 &amp; Bobot'!Y432&lt;'2.4 Prioritas Individu'!AH$8,2,IF('2.1 Data FSVA 2025 &amp; Bobot'!Y432&lt;'2.4 Prioritas Individu'!AH$9,3,IF('2.1 Data FSVA 2025 &amp; Bobot'!Y432&lt;'2.4 Prioritas Individu'!AH$10,4,IF('2.1 Data FSVA 2025 &amp; Bobot'!Y432&lt;'2.4 Prioritas Individu'!AH$11,5,6))))))</f>
        <v/>
      </c>
      <c r="Q432" s="64" t="str">
        <f>IF('2.1 Data FSVA 2025 &amp; Bobot'!AA432="","",IF('2.1 Data FSVA 2025 &amp; Bobot'!AA432&lt;'2.4 Prioritas Individu'!AI$7,1,IF('2.1 Data FSVA 2025 &amp; Bobot'!AA432&lt;'2.4 Prioritas Individu'!AI$8,2,IF('2.1 Data FSVA 2025 &amp; Bobot'!AA432&lt;'2.4 Prioritas Individu'!AI$9,3,IF('2.1 Data FSVA 2025 &amp; Bobot'!AA432&lt;'2.4 Prioritas Individu'!AI$10,4,IF('2.1 Data FSVA 2025 &amp; Bobot'!AA432&lt;'2.4 Prioritas Individu'!AI$11,5,6))))))</f>
        <v/>
      </c>
      <c r="R432" s="64" t="str">
        <f>IF('2.1 Data FSVA 2025 &amp; Bobot'!AC432="","",IF('2.1 Data FSVA 2025 &amp; Bobot'!AC432&gt;='2.4 Prioritas Individu'!AJ$7,1,IF('2.1 Data FSVA 2025 &amp; Bobot'!AC432&gt;='2.4 Prioritas Individu'!AJ$8,2,IF('2.1 Data FSVA 2025 &amp; Bobot'!AC432&gt;='2.4 Prioritas Individu'!AJ$9,3,4))))</f>
        <v/>
      </c>
      <c r="S432" s="4" t="str">
        <f>'2.3 Indeks &amp; Cut off Komposit'!U436</f>
        <v>-</v>
      </c>
      <c r="T432" s="1" t="str">
        <f t="shared" si="12"/>
        <v>-</v>
      </c>
      <c r="U432" s="64" t="str">
        <f t="shared" si="13"/>
        <v>-</v>
      </c>
    </row>
    <row r="433" spans="1:21" x14ac:dyDescent="0.3">
      <c r="A433" s="1" t="str">
        <f>IF('2.1 Data FSVA 2025 &amp; Bobot'!A433="","",'2.1 Data FSVA 2025 &amp; Bobot'!A433)</f>
        <v/>
      </c>
      <c r="B433" s="2" t="str">
        <f>IF('2.1 Data FSVA 2025 &amp; Bobot'!B433="","",'2.1 Data FSVA 2025 &amp; Bobot'!B433)</f>
        <v/>
      </c>
      <c r="C433" s="1" t="str">
        <f>IF('2.1 Data FSVA 2025 &amp; Bobot'!C433="","",'2.1 Data FSVA 2025 &amp; Bobot'!C433)</f>
        <v/>
      </c>
      <c r="D433" s="1" t="str">
        <f>IF('2.1 Data FSVA 2025 &amp; Bobot'!D433="","",'2.1 Data FSVA 2025 &amp; Bobot'!D433)</f>
        <v/>
      </c>
      <c r="E433" s="1" t="str">
        <f>IF('2.1 Data FSVA 2025 &amp; Bobot'!E433="","",'2.1 Data FSVA 2025 &amp; Bobot'!E433)</f>
        <v/>
      </c>
      <c r="F433" s="2" t="str">
        <f>IF('2.1 Data FSVA 2025 &amp; Bobot'!F433="","",'2.1 Data FSVA 2025 &amp; Bobot'!F433)</f>
        <v/>
      </c>
      <c r="G433" s="64" t="str">
        <f>IF('2.1 Data FSVA 2025 &amp; Bobot'!G433="","",IF('2.1 Data FSVA 2025 &amp; Bobot'!G433&gt;='2.4 Prioritas Individu'!$Y$7,1,IF('2.1 Data FSVA 2025 &amp; Bobot'!G433&gt;='2.4 Prioritas Individu'!$Y$8,2,IF('2.1 Data FSVA 2025 &amp; Bobot'!G433&gt;='2.4 Prioritas Individu'!$Y$9,3,IF('2.1 Data FSVA 2025 &amp; Bobot'!G433&gt;='2.4 Prioritas Individu'!$Y$10,4,IF('2.1 Data FSVA 2025 &amp; Bobot'!G433&gt;='2.4 Prioritas Individu'!$Y$11,5,6))))))</f>
        <v/>
      </c>
      <c r="H433" s="64" t="str">
        <f>IF('2.1 Data FSVA 2025 &amp; Bobot'!I433="","",IF('2.1 Data FSVA 2025 &amp; Bobot'!I433&lt;'2.4 Prioritas Individu'!$Z$7,1,IF('2.1 Data FSVA 2025 &amp; Bobot'!I433&lt;'2.4 Prioritas Individu'!$Z$8,2,IF('2.1 Data FSVA 2025 &amp; Bobot'!I433&lt;'2.4 Prioritas Individu'!$Z$9,3,IF('2.1 Data FSVA 2025 &amp; Bobot'!I433&lt;'2.4 Prioritas Individu'!$Z$10,4,IF('2.1 Data FSVA 2025 &amp; Bobot'!I433&lt;'2.4 Prioritas Individu'!$Z$11,5,6))))))</f>
        <v/>
      </c>
      <c r="I433" s="64" t="str">
        <f>IF('2.1 Data FSVA 2025 &amp; Bobot'!K433="","",IF('2.1 Data FSVA 2025 &amp; Bobot'!K433&lt;'2.4 Prioritas Individu'!AA$7,1,IF('2.1 Data FSVA 2025 &amp; Bobot'!K433&lt;'2.4 Prioritas Individu'!AA$8,2,IF('2.1 Data FSVA 2025 &amp; Bobot'!K433&lt;'2.4 Prioritas Individu'!AA$9,3,IF('2.1 Data FSVA 2025 &amp; Bobot'!K433&lt;'2.4 Prioritas Individu'!AA$10,4,IF('2.1 Data FSVA 2025 &amp; Bobot'!K433&lt;'2.4 Prioritas Individu'!AA$11,5,6))))))</f>
        <v/>
      </c>
      <c r="J433" s="64" t="str">
        <f>IF('2.1 Data FSVA 2025 &amp; Bobot'!M433="","",IF('2.1 Data FSVA 2025 &amp; Bobot'!M433&lt;'2.4 Prioritas Individu'!AB$7,1,IF('2.1 Data FSVA 2025 &amp; Bobot'!M433&lt;'2.4 Prioritas Individu'!AB$8,2,IF('2.1 Data FSVA 2025 &amp; Bobot'!M433&lt;'2.4 Prioritas Individu'!AB$9,3,IF('2.1 Data FSVA 2025 &amp; Bobot'!M433&lt;'2.4 Prioritas Individu'!AB$10,4,IF('2.1 Data FSVA 2025 &amp; Bobot'!M433&lt;'2.4 Prioritas Individu'!AB$11,5,6))))))</f>
        <v/>
      </c>
      <c r="K433" s="64" t="str">
        <f>IF('2.1 Data FSVA 2025 &amp; Bobot'!O433="","",IF('2.1 Data FSVA 2025 &amp; Bobot'!O433&gt;='2.4 Prioritas Individu'!AC$7,1,IF('2.1 Data FSVA 2025 &amp; Bobot'!O433&gt;='2.4 Prioritas Individu'!AC$8,2,IF('2.1 Data FSVA 2025 &amp; Bobot'!O433&gt;='2.4 Prioritas Individu'!AC$9,3,IF('2.1 Data FSVA 2025 &amp; Bobot'!O433&gt;='2.4 Prioritas Individu'!AC$10,4,IF('2.1 Data FSVA 2025 &amp; Bobot'!O433&gt;='2.4 Prioritas Individu'!AC$11,5,6))))))</f>
        <v/>
      </c>
      <c r="L433" s="64" t="str">
        <f>IF('2.1 Data FSVA 2025 &amp; Bobot'!Q433="","",IF('2.1 Data FSVA 2025 &amp; Bobot'!Q433&gt;='2.4 Prioritas Individu'!AD$7,1,IF('2.1 Data FSVA 2025 &amp; Bobot'!Q433&gt;='2.4 Prioritas Individu'!AD$8,2,IF('2.1 Data FSVA 2025 &amp; Bobot'!Q433&gt;='2.4 Prioritas Individu'!AD$9,3,IF('2.1 Data FSVA 2025 &amp; Bobot'!Q433&gt;='2.4 Prioritas Individu'!AD$10,4,IF('2.1 Data FSVA 2025 &amp; Bobot'!Q433&gt;='2.4 Prioritas Individu'!AD$11,5,6))))))</f>
        <v/>
      </c>
      <c r="M433" s="64" t="str">
        <f>IF('2.1 Data FSVA 2025 &amp; Bobot'!S433="","",IF('2.1 Data FSVA 2025 &amp; Bobot'!S433&gt;='2.4 Prioritas Individu'!AE$7,1,IF('2.1 Data FSVA 2025 &amp; Bobot'!S433&gt;='2.4 Prioritas Individu'!AE$8,2,IF('2.1 Data FSVA 2025 &amp; Bobot'!S433&gt;='2.4 Prioritas Individu'!AE$9,3,IF('2.1 Data FSVA 2025 &amp; Bobot'!S433&gt;='2.4 Prioritas Individu'!AE$10,4,IF('2.1 Data FSVA 2025 &amp; Bobot'!S433&gt;='2.4 Prioritas Individu'!AE$11,5,6))))))</f>
        <v/>
      </c>
      <c r="N433" s="64" t="str">
        <f>IF('2.1 Data FSVA 2025 &amp; Bobot'!U433="","",IF('2.1 Data FSVA 2025 &amp; Bobot'!U433&lt;'2.4 Prioritas Individu'!AF$7,1,IF('2.1 Data FSVA 2025 &amp; Bobot'!U433&lt;'2.4 Prioritas Individu'!AF$8,2,IF('2.1 Data FSVA 2025 &amp; Bobot'!U433&lt;'2.4 Prioritas Individu'!AF$9,3,IF('2.1 Data FSVA 2025 &amp; Bobot'!U433&lt;'2.4 Prioritas Individu'!AF$10,4,IF('2.1 Data FSVA 2025 &amp; Bobot'!U433&lt;'2.4 Prioritas Individu'!AF$11,5,6))))))</f>
        <v/>
      </c>
      <c r="O433" s="64" t="str">
        <f>IF('2.1 Data FSVA 2025 &amp; Bobot'!W433="","",IF('2.1 Data FSVA 2025 &amp; Bobot'!W433&gt;='2.4 Prioritas Individu'!AG$7,1,IF('2.1 Data FSVA 2025 &amp; Bobot'!W433&gt;='2.4 Prioritas Individu'!AG$8,2,IF('2.1 Data FSVA 2025 &amp; Bobot'!W433&gt;='2.4 Prioritas Individu'!AG$9,3,IF('2.1 Data FSVA 2025 &amp; Bobot'!W433&gt;='2.4 Prioritas Individu'!AG$10,4,IF('2.1 Data FSVA 2025 &amp; Bobot'!W433&gt;='2.4 Prioritas Individu'!AG$11,5,6))))))</f>
        <v/>
      </c>
      <c r="P433" s="64" t="str">
        <f>IF('2.1 Data FSVA 2025 &amp; Bobot'!Y433="","",IF('2.1 Data FSVA 2025 &amp; Bobot'!Y433&lt;'2.4 Prioritas Individu'!AH$7,1,IF('2.1 Data FSVA 2025 &amp; Bobot'!Y433&lt;'2.4 Prioritas Individu'!AH$8,2,IF('2.1 Data FSVA 2025 &amp; Bobot'!Y433&lt;'2.4 Prioritas Individu'!AH$9,3,IF('2.1 Data FSVA 2025 &amp; Bobot'!Y433&lt;'2.4 Prioritas Individu'!AH$10,4,IF('2.1 Data FSVA 2025 &amp; Bobot'!Y433&lt;'2.4 Prioritas Individu'!AH$11,5,6))))))</f>
        <v/>
      </c>
      <c r="Q433" s="64" t="str">
        <f>IF('2.1 Data FSVA 2025 &amp; Bobot'!AA433="","",IF('2.1 Data FSVA 2025 &amp; Bobot'!AA433&lt;'2.4 Prioritas Individu'!AI$7,1,IF('2.1 Data FSVA 2025 &amp; Bobot'!AA433&lt;'2.4 Prioritas Individu'!AI$8,2,IF('2.1 Data FSVA 2025 &amp; Bobot'!AA433&lt;'2.4 Prioritas Individu'!AI$9,3,IF('2.1 Data FSVA 2025 &amp; Bobot'!AA433&lt;'2.4 Prioritas Individu'!AI$10,4,IF('2.1 Data FSVA 2025 &amp; Bobot'!AA433&lt;'2.4 Prioritas Individu'!AI$11,5,6))))))</f>
        <v/>
      </c>
      <c r="R433" s="64" t="str">
        <f>IF('2.1 Data FSVA 2025 &amp; Bobot'!AC433="","",IF('2.1 Data FSVA 2025 &amp; Bobot'!AC433&gt;='2.4 Prioritas Individu'!AJ$7,1,IF('2.1 Data FSVA 2025 &amp; Bobot'!AC433&gt;='2.4 Prioritas Individu'!AJ$8,2,IF('2.1 Data FSVA 2025 &amp; Bobot'!AC433&gt;='2.4 Prioritas Individu'!AJ$9,3,4))))</f>
        <v/>
      </c>
      <c r="S433" s="4" t="str">
        <f>'2.3 Indeks &amp; Cut off Komposit'!U437</f>
        <v>-</v>
      </c>
      <c r="T433" s="1" t="str">
        <f t="shared" si="12"/>
        <v>-</v>
      </c>
      <c r="U433" s="64" t="str">
        <f t="shared" si="13"/>
        <v>-</v>
      </c>
    </row>
    <row r="434" spans="1:21" x14ac:dyDescent="0.3">
      <c r="A434" s="1" t="str">
        <f>IF('2.1 Data FSVA 2025 &amp; Bobot'!A434="","",'2.1 Data FSVA 2025 &amp; Bobot'!A434)</f>
        <v/>
      </c>
      <c r="B434" s="2" t="str">
        <f>IF('2.1 Data FSVA 2025 &amp; Bobot'!B434="","",'2.1 Data FSVA 2025 &amp; Bobot'!B434)</f>
        <v/>
      </c>
      <c r="C434" s="1" t="str">
        <f>IF('2.1 Data FSVA 2025 &amp; Bobot'!C434="","",'2.1 Data FSVA 2025 &amp; Bobot'!C434)</f>
        <v/>
      </c>
      <c r="D434" s="1" t="str">
        <f>IF('2.1 Data FSVA 2025 &amp; Bobot'!D434="","",'2.1 Data FSVA 2025 &amp; Bobot'!D434)</f>
        <v/>
      </c>
      <c r="E434" s="1" t="str">
        <f>IF('2.1 Data FSVA 2025 &amp; Bobot'!E434="","",'2.1 Data FSVA 2025 &amp; Bobot'!E434)</f>
        <v/>
      </c>
      <c r="F434" s="2" t="str">
        <f>IF('2.1 Data FSVA 2025 &amp; Bobot'!F434="","",'2.1 Data FSVA 2025 &amp; Bobot'!F434)</f>
        <v/>
      </c>
      <c r="G434" s="64" t="str">
        <f>IF('2.1 Data FSVA 2025 &amp; Bobot'!G434="","",IF('2.1 Data FSVA 2025 &amp; Bobot'!G434&gt;='2.4 Prioritas Individu'!$Y$7,1,IF('2.1 Data FSVA 2025 &amp; Bobot'!G434&gt;='2.4 Prioritas Individu'!$Y$8,2,IF('2.1 Data FSVA 2025 &amp; Bobot'!G434&gt;='2.4 Prioritas Individu'!$Y$9,3,IF('2.1 Data FSVA 2025 &amp; Bobot'!G434&gt;='2.4 Prioritas Individu'!$Y$10,4,IF('2.1 Data FSVA 2025 &amp; Bobot'!G434&gt;='2.4 Prioritas Individu'!$Y$11,5,6))))))</f>
        <v/>
      </c>
      <c r="H434" s="64" t="str">
        <f>IF('2.1 Data FSVA 2025 &amp; Bobot'!I434="","",IF('2.1 Data FSVA 2025 &amp; Bobot'!I434&lt;'2.4 Prioritas Individu'!$Z$7,1,IF('2.1 Data FSVA 2025 &amp; Bobot'!I434&lt;'2.4 Prioritas Individu'!$Z$8,2,IF('2.1 Data FSVA 2025 &amp; Bobot'!I434&lt;'2.4 Prioritas Individu'!$Z$9,3,IF('2.1 Data FSVA 2025 &amp; Bobot'!I434&lt;'2.4 Prioritas Individu'!$Z$10,4,IF('2.1 Data FSVA 2025 &amp; Bobot'!I434&lt;'2.4 Prioritas Individu'!$Z$11,5,6))))))</f>
        <v/>
      </c>
      <c r="I434" s="64" t="str">
        <f>IF('2.1 Data FSVA 2025 &amp; Bobot'!K434="","",IF('2.1 Data FSVA 2025 &amp; Bobot'!K434&lt;'2.4 Prioritas Individu'!AA$7,1,IF('2.1 Data FSVA 2025 &amp; Bobot'!K434&lt;'2.4 Prioritas Individu'!AA$8,2,IF('2.1 Data FSVA 2025 &amp; Bobot'!K434&lt;'2.4 Prioritas Individu'!AA$9,3,IF('2.1 Data FSVA 2025 &amp; Bobot'!K434&lt;'2.4 Prioritas Individu'!AA$10,4,IF('2.1 Data FSVA 2025 &amp; Bobot'!K434&lt;'2.4 Prioritas Individu'!AA$11,5,6))))))</f>
        <v/>
      </c>
      <c r="J434" s="64" t="str">
        <f>IF('2.1 Data FSVA 2025 &amp; Bobot'!M434="","",IF('2.1 Data FSVA 2025 &amp; Bobot'!M434&lt;'2.4 Prioritas Individu'!AB$7,1,IF('2.1 Data FSVA 2025 &amp; Bobot'!M434&lt;'2.4 Prioritas Individu'!AB$8,2,IF('2.1 Data FSVA 2025 &amp; Bobot'!M434&lt;'2.4 Prioritas Individu'!AB$9,3,IF('2.1 Data FSVA 2025 &amp; Bobot'!M434&lt;'2.4 Prioritas Individu'!AB$10,4,IF('2.1 Data FSVA 2025 &amp; Bobot'!M434&lt;'2.4 Prioritas Individu'!AB$11,5,6))))))</f>
        <v/>
      </c>
      <c r="K434" s="64" t="str">
        <f>IF('2.1 Data FSVA 2025 &amp; Bobot'!O434="","",IF('2.1 Data FSVA 2025 &amp; Bobot'!O434&gt;='2.4 Prioritas Individu'!AC$7,1,IF('2.1 Data FSVA 2025 &amp; Bobot'!O434&gt;='2.4 Prioritas Individu'!AC$8,2,IF('2.1 Data FSVA 2025 &amp; Bobot'!O434&gt;='2.4 Prioritas Individu'!AC$9,3,IF('2.1 Data FSVA 2025 &amp; Bobot'!O434&gt;='2.4 Prioritas Individu'!AC$10,4,IF('2.1 Data FSVA 2025 &amp; Bobot'!O434&gt;='2.4 Prioritas Individu'!AC$11,5,6))))))</f>
        <v/>
      </c>
      <c r="L434" s="64" t="str">
        <f>IF('2.1 Data FSVA 2025 &amp; Bobot'!Q434="","",IF('2.1 Data FSVA 2025 &amp; Bobot'!Q434&gt;='2.4 Prioritas Individu'!AD$7,1,IF('2.1 Data FSVA 2025 &amp; Bobot'!Q434&gt;='2.4 Prioritas Individu'!AD$8,2,IF('2.1 Data FSVA 2025 &amp; Bobot'!Q434&gt;='2.4 Prioritas Individu'!AD$9,3,IF('2.1 Data FSVA 2025 &amp; Bobot'!Q434&gt;='2.4 Prioritas Individu'!AD$10,4,IF('2.1 Data FSVA 2025 &amp; Bobot'!Q434&gt;='2.4 Prioritas Individu'!AD$11,5,6))))))</f>
        <v/>
      </c>
      <c r="M434" s="64" t="str">
        <f>IF('2.1 Data FSVA 2025 &amp; Bobot'!S434="","",IF('2.1 Data FSVA 2025 &amp; Bobot'!S434&gt;='2.4 Prioritas Individu'!AE$7,1,IF('2.1 Data FSVA 2025 &amp; Bobot'!S434&gt;='2.4 Prioritas Individu'!AE$8,2,IF('2.1 Data FSVA 2025 &amp; Bobot'!S434&gt;='2.4 Prioritas Individu'!AE$9,3,IF('2.1 Data FSVA 2025 &amp; Bobot'!S434&gt;='2.4 Prioritas Individu'!AE$10,4,IF('2.1 Data FSVA 2025 &amp; Bobot'!S434&gt;='2.4 Prioritas Individu'!AE$11,5,6))))))</f>
        <v/>
      </c>
      <c r="N434" s="64" t="str">
        <f>IF('2.1 Data FSVA 2025 &amp; Bobot'!U434="","",IF('2.1 Data FSVA 2025 &amp; Bobot'!U434&lt;'2.4 Prioritas Individu'!AF$7,1,IF('2.1 Data FSVA 2025 &amp; Bobot'!U434&lt;'2.4 Prioritas Individu'!AF$8,2,IF('2.1 Data FSVA 2025 &amp; Bobot'!U434&lt;'2.4 Prioritas Individu'!AF$9,3,IF('2.1 Data FSVA 2025 &amp; Bobot'!U434&lt;'2.4 Prioritas Individu'!AF$10,4,IF('2.1 Data FSVA 2025 &amp; Bobot'!U434&lt;'2.4 Prioritas Individu'!AF$11,5,6))))))</f>
        <v/>
      </c>
      <c r="O434" s="64" t="str">
        <f>IF('2.1 Data FSVA 2025 &amp; Bobot'!W434="","",IF('2.1 Data FSVA 2025 &amp; Bobot'!W434&gt;='2.4 Prioritas Individu'!AG$7,1,IF('2.1 Data FSVA 2025 &amp; Bobot'!W434&gt;='2.4 Prioritas Individu'!AG$8,2,IF('2.1 Data FSVA 2025 &amp; Bobot'!W434&gt;='2.4 Prioritas Individu'!AG$9,3,IF('2.1 Data FSVA 2025 &amp; Bobot'!W434&gt;='2.4 Prioritas Individu'!AG$10,4,IF('2.1 Data FSVA 2025 &amp; Bobot'!W434&gt;='2.4 Prioritas Individu'!AG$11,5,6))))))</f>
        <v/>
      </c>
      <c r="P434" s="64" t="str">
        <f>IF('2.1 Data FSVA 2025 &amp; Bobot'!Y434="","",IF('2.1 Data FSVA 2025 &amp; Bobot'!Y434&lt;'2.4 Prioritas Individu'!AH$7,1,IF('2.1 Data FSVA 2025 &amp; Bobot'!Y434&lt;'2.4 Prioritas Individu'!AH$8,2,IF('2.1 Data FSVA 2025 &amp; Bobot'!Y434&lt;'2.4 Prioritas Individu'!AH$9,3,IF('2.1 Data FSVA 2025 &amp; Bobot'!Y434&lt;'2.4 Prioritas Individu'!AH$10,4,IF('2.1 Data FSVA 2025 &amp; Bobot'!Y434&lt;'2.4 Prioritas Individu'!AH$11,5,6))))))</f>
        <v/>
      </c>
      <c r="Q434" s="64" t="str">
        <f>IF('2.1 Data FSVA 2025 &amp; Bobot'!AA434="","",IF('2.1 Data FSVA 2025 &amp; Bobot'!AA434&lt;'2.4 Prioritas Individu'!AI$7,1,IF('2.1 Data FSVA 2025 &amp; Bobot'!AA434&lt;'2.4 Prioritas Individu'!AI$8,2,IF('2.1 Data FSVA 2025 &amp; Bobot'!AA434&lt;'2.4 Prioritas Individu'!AI$9,3,IF('2.1 Data FSVA 2025 &amp; Bobot'!AA434&lt;'2.4 Prioritas Individu'!AI$10,4,IF('2.1 Data FSVA 2025 &amp; Bobot'!AA434&lt;'2.4 Prioritas Individu'!AI$11,5,6))))))</f>
        <v/>
      </c>
      <c r="R434" s="64" t="str">
        <f>IF('2.1 Data FSVA 2025 &amp; Bobot'!AC434="","",IF('2.1 Data FSVA 2025 &amp; Bobot'!AC434&gt;='2.4 Prioritas Individu'!AJ$7,1,IF('2.1 Data FSVA 2025 &amp; Bobot'!AC434&gt;='2.4 Prioritas Individu'!AJ$8,2,IF('2.1 Data FSVA 2025 &amp; Bobot'!AC434&gt;='2.4 Prioritas Individu'!AJ$9,3,4))))</f>
        <v/>
      </c>
      <c r="S434" s="4" t="str">
        <f>'2.3 Indeks &amp; Cut off Komposit'!U438</f>
        <v>-</v>
      </c>
      <c r="T434" s="1" t="str">
        <f t="shared" si="12"/>
        <v>-</v>
      </c>
      <c r="U434" s="64" t="str">
        <f t="shared" si="13"/>
        <v>-</v>
      </c>
    </row>
    <row r="435" spans="1:21" x14ac:dyDescent="0.3">
      <c r="A435" s="1" t="str">
        <f>IF('2.1 Data FSVA 2025 &amp; Bobot'!A435="","",'2.1 Data FSVA 2025 &amp; Bobot'!A435)</f>
        <v/>
      </c>
      <c r="B435" s="2" t="str">
        <f>IF('2.1 Data FSVA 2025 &amp; Bobot'!B435="","",'2.1 Data FSVA 2025 &amp; Bobot'!B435)</f>
        <v/>
      </c>
      <c r="C435" s="1" t="str">
        <f>IF('2.1 Data FSVA 2025 &amp; Bobot'!C435="","",'2.1 Data FSVA 2025 &amp; Bobot'!C435)</f>
        <v/>
      </c>
      <c r="D435" s="1" t="str">
        <f>IF('2.1 Data FSVA 2025 &amp; Bobot'!D435="","",'2.1 Data FSVA 2025 &amp; Bobot'!D435)</f>
        <v/>
      </c>
      <c r="E435" s="1" t="str">
        <f>IF('2.1 Data FSVA 2025 &amp; Bobot'!E435="","",'2.1 Data FSVA 2025 &amp; Bobot'!E435)</f>
        <v/>
      </c>
      <c r="F435" s="2" t="str">
        <f>IF('2.1 Data FSVA 2025 &amp; Bobot'!F435="","",'2.1 Data FSVA 2025 &amp; Bobot'!F435)</f>
        <v/>
      </c>
      <c r="G435" s="64" t="str">
        <f>IF('2.1 Data FSVA 2025 &amp; Bobot'!G435="","",IF('2.1 Data FSVA 2025 &amp; Bobot'!G435&gt;='2.4 Prioritas Individu'!$Y$7,1,IF('2.1 Data FSVA 2025 &amp; Bobot'!G435&gt;='2.4 Prioritas Individu'!$Y$8,2,IF('2.1 Data FSVA 2025 &amp; Bobot'!G435&gt;='2.4 Prioritas Individu'!$Y$9,3,IF('2.1 Data FSVA 2025 &amp; Bobot'!G435&gt;='2.4 Prioritas Individu'!$Y$10,4,IF('2.1 Data FSVA 2025 &amp; Bobot'!G435&gt;='2.4 Prioritas Individu'!$Y$11,5,6))))))</f>
        <v/>
      </c>
      <c r="H435" s="64" t="str">
        <f>IF('2.1 Data FSVA 2025 &amp; Bobot'!I435="","",IF('2.1 Data FSVA 2025 &amp; Bobot'!I435&lt;'2.4 Prioritas Individu'!$Z$7,1,IF('2.1 Data FSVA 2025 &amp; Bobot'!I435&lt;'2.4 Prioritas Individu'!$Z$8,2,IF('2.1 Data FSVA 2025 &amp; Bobot'!I435&lt;'2.4 Prioritas Individu'!$Z$9,3,IF('2.1 Data FSVA 2025 &amp; Bobot'!I435&lt;'2.4 Prioritas Individu'!$Z$10,4,IF('2.1 Data FSVA 2025 &amp; Bobot'!I435&lt;'2.4 Prioritas Individu'!$Z$11,5,6))))))</f>
        <v/>
      </c>
      <c r="I435" s="64" t="str">
        <f>IF('2.1 Data FSVA 2025 &amp; Bobot'!K435="","",IF('2.1 Data FSVA 2025 &amp; Bobot'!K435&lt;'2.4 Prioritas Individu'!AA$7,1,IF('2.1 Data FSVA 2025 &amp; Bobot'!K435&lt;'2.4 Prioritas Individu'!AA$8,2,IF('2.1 Data FSVA 2025 &amp; Bobot'!K435&lt;'2.4 Prioritas Individu'!AA$9,3,IF('2.1 Data FSVA 2025 &amp; Bobot'!K435&lt;'2.4 Prioritas Individu'!AA$10,4,IF('2.1 Data FSVA 2025 &amp; Bobot'!K435&lt;'2.4 Prioritas Individu'!AA$11,5,6))))))</f>
        <v/>
      </c>
      <c r="J435" s="64" t="str">
        <f>IF('2.1 Data FSVA 2025 &amp; Bobot'!M435="","",IF('2.1 Data FSVA 2025 &amp; Bobot'!M435&lt;'2.4 Prioritas Individu'!AB$7,1,IF('2.1 Data FSVA 2025 &amp; Bobot'!M435&lt;'2.4 Prioritas Individu'!AB$8,2,IF('2.1 Data FSVA 2025 &amp; Bobot'!M435&lt;'2.4 Prioritas Individu'!AB$9,3,IF('2.1 Data FSVA 2025 &amp; Bobot'!M435&lt;'2.4 Prioritas Individu'!AB$10,4,IF('2.1 Data FSVA 2025 &amp; Bobot'!M435&lt;'2.4 Prioritas Individu'!AB$11,5,6))))))</f>
        <v/>
      </c>
      <c r="K435" s="64" t="str">
        <f>IF('2.1 Data FSVA 2025 &amp; Bobot'!O435="","",IF('2.1 Data FSVA 2025 &amp; Bobot'!O435&gt;='2.4 Prioritas Individu'!AC$7,1,IF('2.1 Data FSVA 2025 &amp; Bobot'!O435&gt;='2.4 Prioritas Individu'!AC$8,2,IF('2.1 Data FSVA 2025 &amp; Bobot'!O435&gt;='2.4 Prioritas Individu'!AC$9,3,IF('2.1 Data FSVA 2025 &amp; Bobot'!O435&gt;='2.4 Prioritas Individu'!AC$10,4,IF('2.1 Data FSVA 2025 &amp; Bobot'!O435&gt;='2.4 Prioritas Individu'!AC$11,5,6))))))</f>
        <v/>
      </c>
      <c r="L435" s="64" t="str">
        <f>IF('2.1 Data FSVA 2025 &amp; Bobot'!Q435="","",IF('2.1 Data FSVA 2025 &amp; Bobot'!Q435&gt;='2.4 Prioritas Individu'!AD$7,1,IF('2.1 Data FSVA 2025 &amp; Bobot'!Q435&gt;='2.4 Prioritas Individu'!AD$8,2,IF('2.1 Data FSVA 2025 &amp; Bobot'!Q435&gt;='2.4 Prioritas Individu'!AD$9,3,IF('2.1 Data FSVA 2025 &amp; Bobot'!Q435&gt;='2.4 Prioritas Individu'!AD$10,4,IF('2.1 Data FSVA 2025 &amp; Bobot'!Q435&gt;='2.4 Prioritas Individu'!AD$11,5,6))))))</f>
        <v/>
      </c>
      <c r="M435" s="64" t="str">
        <f>IF('2.1 Data FSVA 2025 &amp; Bobot'!S435="","",IF('2.1 Data FSVA 2025 &amp; Bobot'!S435&gt;='2.4 Prioritas Individu'!AE$7,1,IF('2.1 Data FSVA 2025 &amp; Bobot'!S435&gt;='2.4 Prioritas Individu'!AE$8,2,IF('2.1 Data FSVA 2025 &amp; Bobot'!S435&gt;='2.4 Prioritas Individu'!AE$9,3,IF('2.1 Data FSVA 2025 &amp; Bobot'!S435&gt;='2.4 Prioritas Individu'!AE$10,4,IF('2.1 Data FSVA 2025 &amp; Bobot'!S435&gt;='2.4 Prioritas Individu'!AE$11,5,6))))))</f>
        <v/>
      </c>
      <c r="N435" s="64" t="str">
        <f>IF('2.1 Data FSVA 2025 &amp; Bobot'!U435="","",IF('2.1 Data FSVA 2025 &amp; Bobot'!U435&lt;'2.4 Prioritas Individu'!AF$7,1,IF('2.1 Data FSVA 2025 &amp; Bobot'!U435&lt;'2.4 Prioritas Individu'!AF$8,2,IF('2.1 Data FSVA 2025 &amp; Bobot'!U435&lt;'2.4 Prioritas Individu'!AF$9,3,IF('2.1 Data FSVA 2025 &amp; Bobot'!U435&lt;'2.4 Prioritas Individu'!AF$10,4,IF('2.1 Data FSVA 2025 &amp; Bobot'!U435&lt;'2.4 Prioritas Individu'!AF$11,5,6))))))</f>
        <v/>
      </c>
      <c r="O435" s="64" t="str">
        <f>IF('2.1 Data FSVA 2025 &amp; Bobot'!W435="","",IF('2.1 Data FSVA 2025 &amp; Bobot'!W435&gt;='2.4 Prioritas Individu'!AG$7,1,IF('2.1 Data FSVA 2025 &amp; Bobot'!W435&gt;='2.4 Prioritas Individu'!AG$8,2,IF('2.1 Data FSVA 2025 &amp; Bobot'!W435&gt;='2.4 Prioritas Individu'!AG$9,3,IF('2.1 Data FSVA 2025 &amp; Bobot'!W435&gt;='2.4 Prioritas Individu'!AG$10,4,IF('2.1 Data FSVA 2025 &amp; Bobot'!W435&gt;='2.4 Prioritas Individu'!AG$11,5,6))))))</f>
        <v/>
      </c>
      <c r="P435" s="64" t="str">
        <f>IF('2.1 Data FSVA 2025 &amp; Bobot'!Y435="","",IF('2.1 Data FSVA 2025 &amp; Bobot'!Y435&lt;'2.4 Prioritas Individu'!AH$7,1,IF('2.1 Data FSVA 2025 &amp; Bobot'!Y435&lt;'2.4 Prioritas Individu'!AH$8,2,IF('2.1 Data FSVA 2025 &amp; Bobot'!Y435&lt;'2.4 Prioritas Individu'!AH$9,3,IF('2.1 Data FSVA 2025 &amp; Bobot'!Y435&lt;'2.4 Prioritas Individu'!AH$10,4,IF('2.1 Data FSVA 2025 &amp; Bobot'!Y435&lt;'2.4 Prioritas Individu'!AH$11,5,6))))))</f>
        <v/>
      </c>
      <c r="Q435" s="64" t="str">
        <f>IF('2.1 Data FSVA 2025 &amp; Bobot'!AA435="","",IF('2.1 Data FSVA 2025 &amp; Bobot'!AA435&lt;'2.4 Prioritas Individu'!AI$7,1,IF('2.1 Data FSVA 2025 &amp; Bobot'!AA435&lt;'2.4 Prioritas Individu'!AI$8,2,IF('2.1 Data FSVA 2025 &amp; Bobot'!AA435&lt;'2.4 Prioritas Individu'!AI$9,3,IF('2.1 Data FSVA 2025 &amp; Bobot'!AA435&lt;'2.4 Prioritas Individu'!AI$10,4,IF('2.1 Data FSVA 2025 &amp; Bobot'!AA435&lt;'2.4 Prioritas Individu'!AI$11,5,6))))))</f>
        <v/>
      </c>
      <c r="R435" s="64" t="str">
        <f>IF('2.1 Data FSVA 2025 &amp; Bobot'!AC435="","",IF('2.1 Data FSVA 2025 &amp; Bobot'!AC435&gt;='2.4 Prioritas Individu'!AJ$7,1,IF('2.1 Data FSVA 2025 &amp; Bobot'!AC435&gt;='2.4 Prioritas Individu'!AJ$8,2,IF('2.1 Data FSVA 2025 &amp; Bobot'!AC435&gt;='2.4 Prioritas Individu'!AJ$9,3,4))))</f>
        <v/>
      </c>
      <c r="S435" s="4" t="str">
        <f>'2.3 Indeks &amp; Cut off Komposit'!U439</f>
        <v>-</v>
      </c>
      <c r="T435" s="1" t="str">
        <f t="shared" si="12"/>
        <v>-</v>
      </c>
      <c r="U435" s="64" t="str">
        <f t="shared" si="13"/>
        <v>-</v>
      </c>
    </row>
    <row r="436" spans="1:21" x14ac:dyDescent="0.3">
      <c r="A436" s="1" t="str">
        <f>IF('2.1 Data FSVA 2025 &amp; Bobot'!A436="","",'2.1 Data FSVA 2025 &amp; Bobot'!A436)</f>
        <v/>
      </c>
      <c r="B436" s="2" t="str">
        <f>IF('2.1 Data FSVA 2025 &amp; Bobot'!B436="","",'2.1 Data FSVA 2025 &amp; Bobot'!B436)</f>
        <v/>
      </c>
      <c r="C436" s="1" t="str">
        <f>IF('2.1 Data FSVA 2025 &amp; Bobot'!C436="","",'2.1 Data FSVA 2025 &amp; Bobot'!C436)</f>
        <v/>
      </c>
      <c r="D436" s="1" t="str">
        <f>IF('2.1 Data FSVA 2025 &amp; Bobot'!D436="","",'2.1 Data FSVA 2025 &amp; Bobot'!D436)</f>
        <v/>
      </c>
      <c r="E436" s="1" t="str">
        <f>IF('2.1 Data FSVA 2025 &amp; Bobot'!E436="","",'2.1 Data FSVA 2025 &amp; Bobot'!E436)</f>
        <v/>
      </c>
      <c r="F436" s="2" t="str">
        <f>IF('2.1 Data FSVA 2025 &amp; Bobot'!F436="","",'2.1 Data FSVA 2025 &amp; Bobot'!F436)</f>
        <v/>
      </c>
      <c r="G436" s="64" t="str">
        <f>IF('2.1 Data FSVA 2025 &amp; Bobot'!G436="","",IF('2.1 Data FSVA 2025 &amp; Bobot'!G436&gt;='2.4 Prioritas Individu'!$Y$7,1,IF('2.1 Data FSVA 2025 &amp; Bobot'!G436&gt;='2.4 Prioritas Individu'!$Y$8,2,IF('2.1 Data FSVA 2025 &amp; Bobot'!G436&gt;='2.4 Prioritas Individu'!$Y$9,3,IF('2.1 Data FSVA 2025 &amp; Bobot'!G436&gt;='2.4 Prioritas Individu'!$Y$10,4,IF('2.1 Data FSVA 2025 &amp; Bobot'!G436&gt;='2.4 Prioritas Individu'!$Y$11,5,6))))))</f>
        <v/>
      </c>
      <c r="H436" s="64" t="str">
        <f>IF('2.1 Data FSVA 2025 &amp; Bobot'!I436="","",IF('2.1 Data FSVA 2025 &amp; Bobot'!I436&lt;'2.4 Prioritas Individu'!$Z$7,1,IF('2.1 Data FSVA 2025 &amp; Bobot'!I436&lt;'2.4 Prioritas Individu'!$Z$8,2,IF('2.1 Data FSVA 2025 &amp; Bobot'!I436&lt;'2.4 Prioritas Individu'!$Z$9,3,IF('2.1 Data FSVA 2025 &amp; Bobot'!I436&lt;'2.4 Prioritas Individu'!$Z$10,4,IF('2.1 Data FSVA 2025 &amp; Bobot'!I436&lt;'2.4 Prioritas Individu'!$Z$11,5,6))))))</f>
        <v/>
      </c>
      <c r="I436" s="64" t="str">
        <f>IF('2.1 Data FSVA 2025 &amp; Bobot'!K436="","",IF('2.1 Data FSVA 2025 &amp; Bobot'!K436&lt;'2.4 Prioritas Individu'!AA$7,1,IF('2.1 Data FSVA 2025 &amp; Bobot'!K436&lt;'2.4 Prioritas Individu'!AA$8,2,IF('2.1 Data FSVA 2025 &amp; Bobot'!K436&lt;'2.4 Prioritas Individu'!AA$9,3,IF('2.1 Data FSVA 2025 &amp; Bobot'!K436&lt;'2.4 Prioritas Individu'!AA$10,4,IF('2.1 Data FSVA 2025 &amp; Bobot'!K436&lt;'2.4 Prioritas Individu'!AA$11,5,6))))))</f>
        <v/>
      </c>
      <c r="J436" s="64" t="str">
        <f>IF('2.1 Data FSVA 2025 &amp; Bobot'!M436="","",IF('2.1 Data FSVA 2025 &amp; Bobot'!M436&lt;'2.4 Prioritas Individu'!AB$7,1,IF('2.1 Data FSVA 2025 &amp; Bobot'!M436&lt;'2.4 Prioritas Individu'!AB$8,2,IF('2.1 Data FSVA 2025 &amp; Bobot'!M436&lt;'2.4 Prioritas Individu'!AB$9,3,IF('2.1 Data FSVA 2025 &amp; Bobot'!M436&lt;'2.4 Prioritas Individu'!AB$10,4,IF('2.1 Data FSVA 2025 &amp; Bobot'!M436&lt;'2.4 Prioritas Individu'!AB$11,5,6))))))</f>
        <v/>
      </c>
      <c r="K436" s="64" t="str">
        <f>IF('2.1 Data FSVA 2025 &amp; Bobot'!O436="","",IF('2.1 Data FSVA 2025 &amp; Bobot'!O436&gt;='2.4 Prioritas Individu'!AC$7,1,IF('2.1 Data FSVA 2025 &amp; Bobot'!O436&gt;='2.4 Prioritas Individu'!AC$8,2,IF('2.1 Data FSVA 2025 &amp; Bobot'!O436&gt;='2.4 Prioritas Individu'!AC$9,3,IF('2.1 Data FSVA 2025 &amp; Bobot'!O436&gt;='2.4 Prioritas Individu'!AC$10,4,IF('2.1 Data FSVA 2025 &amp; Bobot'!O436&gt;='2.4 Prioritas Individu'!AC$11,5,6))))))</f>
        <v/>
      </c>
      <c r="L436" s="64" t="str">
        <f>IF('2.1 Data FSVA 2025 &amp; Bobot'!Q436="","",IF('2.1 Data FSVA 2025 &amp; Bobot'!Q436&gt;='2.4 Prioritas Individu'!AD$7,1,IF('2.1 Data FSVA 2025 &amp; Bobot'!Q436&gt;='2.4 Prioritas Individu'!AD$8,2,IF('2.1 Data FSVA 2025 &amp; Bobot'!Q436&gt;='2.4 Prioritas Individu'!AD$9,3,IF('2.1 Data FSVA 2025 &amp; Bobot'!Q436&gt;='2.4 Prioritas Individu'!AD$10,4,IF('2.1 Data FSVA 2025 &amp; Bobot'!Q436&gt;='2.4 Prioritas Individu'!AD$11,5,6))))))</f>
        <v/>
      </c>
      <c r="M436" s="64" t="str">
        <f>IF('2.1 Data FSVA 2025 &amp; Bobot'!S436="","",IF('2.1 Data FSVA 2025 &amp; Bobot'!S436&gt;='2.4 Prioritas Individu'!AE$7,1,IF('2.1 Data FSVA 2025 &amp; Bobot'!S436&gt;='2.4 Prioritas Individu'!AE$8,2,IF('2.1 Data FSVA 2025 &amp; Bobot'!S436&gt;='2.4 Prioritas Individu'!AE$9,3,IF('2.1 Data FSVA 2025 &amp; Bobot'!S436&gt;='2.4 Prioritas Individu'!AE$10,4,IF('2.1 Data FSVA 2025 &amp; Bobot'!S436&gt;='2.4 Prioritas Individu'!AE$11,5,6))))))</f>
        <v/>
      </c>
      <c r="N436" s="64" t="str">
        <f>IF('2.1 Data FSVA 2025 &amp; Bobot'!U436="","",IF('2.1 Data FSVA 2025 &amp; Bobot'!U436&lt;'2.4 Prioritas Individu'!AF$7,1,IF('2.1 Data FSVA 2025 &amp; Bobot'!U436&lt;'2.4 Prioritas Individu'!AF$8,2,IF('2.1 Data FSVA 2025 &amp; Bobot'!U436&lt;'2.4 Prioritas Individu'!AF$9,3,IF('2.1 Data FSVA 2025 &amp; Bobot'!U436&lt;'2.4 Prioritas Individu'!AF$10,4,IF('2.1 Data FSVA 2025 &amp; Bobot'!U436&lt;'2.4 Prioritas Individu'!AF$11,5,6))))))</f>
        <v/>
      </c>
      <c r="O436" s="64" t="str">
        <f>IF('2.1 Data FSVA 2025 &amp; Bobot'!W436="","",IF('2.1 Data FSVA 2025 &amp; Bobot'!W436&gt;='2.4 Prioritas Individu'!AG$7,1,IF('2.1 Data FSVA 2025 &amp; Bobot'!W436&gt;='2.4 Prioritas Individu'!AG$8,2,IF('2.1 Data FSVA 2025 &amp; Bobot'!W436&gt;='2.4 Prioritas Individu'!AG$9,3,IF('2.1 Data FSVA 2025 &amp; Bobot'!W436&gt;='2.4 Prioritas Individu'!AG$10,4,IF('2.1 Data FSVA 2025 &amp; Bobot'!W436&gt;='2.4 Prioritas Individu'!AG$11,5,6))))))</f>
        <v/>
      </c>
      <c r="P436" s="64" t="str">
        <f>IF('2.1 Data FSVA 2025 &amp; Bobot'!Y436="","",IF('2.1 Data FSVA 2025 &amp; Bobot'!Y436&lt;'2.4 Prioritas Individu'!AH$7,1,IF('2.1 Data FSVA 2025 &amp; Bobot'!Y436&lt;'2.4 Prioritas Individu'!AH$8,2,IF('2.1 Data FSVA 2025 &amp; Bobot'!Y436&lt;'2.4 Prioritas Individu'!AH$9,3,IF('2.1 Data FSVA 2025 &amp; Bobot'!Y436&lt;'2.4 Prioritas Individu'!AH$10,4,IF('2.1 Data FSVA 2025 &amp; Bobot'!Y436&lt;'2.4 Prioritas Individu'!AH$11,5,6))))))</f>
        <v/>
      </c>
      <c r="Q436" s="64" t="str">
        <f>IF('2.1 Data FSVA 2025 &amp; Bobot'!AA436="","",IF('2.1 Data FSVA 2025 &amp; Bobot'!AA436&lt;'2.4 Prioritas Individu'!AI$7,1,IF('2.1 Data FSVA 2025 &amp; Bobot'!AA436&lt;'2.4 Prioritas Individu'!AI$8,2,IF('2.1 Data FSVA 2025 &amp; Bobot'!AA436&lt;'2.4 Prioritas Individu'!AI$9,3,IF('2.1 Data FSVA 2025 &amp; Bobot'!AA436&lt;'2.4 Prioritas Individu'!AI$10,4,IF('2.1 Data FSVA 2025 &amp; Bobot'!AA436&lt;'2.4 Prioritas Individu'!AI$11,5,6))))))</f>
        <v/>
      </c>
      <c r="R436" s="64" t="str">
        <f>IF('2.1 Data FSVA 2025 &amp; Bobot'!AC436="","",IF('2.1 Data FSVA 2025 &amp; Bobot'!AC436&gt;='2.4 Prioritas Individu'!AJ$7,1,IF('2.1 Data FSVA 2025 &amp; Bobot'!AC436&gt;='2.4 Prioritas Individu'!AJ$8,2,IF('2.1 Data FSVA 2025 &amp; Bobot'!AC436&gt;='2.4 Prioritas Individu'!AJ$9,3,4))))</f>
        <v/>
      </c>
      <c r="S436" s="4" t="str">
        <f>'2.3 Indeks &amp; Cut off Komposit'!U440</f>
        <v>-</v>
      </c>
      <c r="T436" s="1" t="str">
        <f t="shared" si="12"/>
        <v>-</v>
      </c>
      <c r="U436" s="64" t="str">
        <f t="shared" si="13"/>
        <v>-</v>
      </c>
    </row>
    <row r="437" spans="1:21" x14ac:dyDescent="0.3">
      <c r="A437" s="1" t="str">
        <f>IF('2.1 Data FSVA 2025 &amp; Bobot'!A437="","",'2.1 Data FSVA 2025 &amp; Bobot'!A437)</f>
        <v/>
      </c>
      <c r="B437" s="2" t="str">
        <f>IF('2.1 Data FSVA 2025 &amp; Bobot'!B437="","",'2.1 Data FSVA 2025 &amp; Bobot'!B437)</f>
        <v/>
      </c>
      <c r="C437" s="1" t="str">
        <f>IF('2.1 Data FSVA 2025 &amp; Bobot'!C437="","",'2.1 Data FSVA 2025 &amp; Bobot'!C437)</f>
        <v/>
      </c>
      <c r="D437" s="1" t="str">
        <f>IF('2.1 Data FSVA 2025 &amp; Bobot'!D437="","",'2.1 Data FSVA 2025 &amp; Bobot'!D437)</f>
        <v/>
      </c>
      <c r="E437" s="1" t="str">
        <f>IF('2.1 Data FSVA 2025 &amp; Bobot'!E437="","",'2.1 Data FSVA 2025 &amp; Bobot'!E437)</f>
        <v/>
      </c>
      <c r="F437" s="2" t="str">
        <f>IF('2.1 Data FSVA 2025 &amp; Bobot'!F437="","",'2.1 Data FSVA 2025 &amp; Bobot'!F437)</f>
        <v/>
      </c>
      <c r="G437" s="64" t="str">
        <f>IF('2.1 Data FSVA 2025 &amp; Bobot'!G437="","",IF('2.1 Data FSVA 2025 &amp; Bobot'!G437&gt;='2.4 Prioritas Individu'!$Y$7,1,IF('2.1 Data FSVA 2025 &amp; Bobot'!G437&gt;='2.4 Prioritas Individu'!$Y$8,2,IF('2.1 Data FSVA 2025 &amp; Bobot'!G437&gt;='2.4 Prioritas Individu'!$Y$9,3,IF('2.1 Data FSVA 2025 &amp; Bobot'!G437&gt;='2.4 Prioritas Individu'!$Y$10,4,IF('2.1 Data FSVA 2025 &amp; Bobot'!G437&gt;='2.4 Prioritas Individu'!$Y$11,5,6))))))</f>
        <v/>
      </c>
      <c r="H437" s="64" t="str">
        <f>IF('2.1 Data FSVA 2025 &amp; Bobot'!I437="","",IF('2.1 Data FSVA 2025 &amp; Bobot'!I437&lt;'2.4 Prioritas Individu'!$Z$7,1,IF('2.1 Data FSVA 2025 &amp; Bobot'!I437&lt;'2.4 Prioritas Individu'!$Z$8,2,IF('2.1 Data FSVA 2025 &amp; Bobot'!I437&lt;'2.4 Prioritas Individu'!$Z$9,3,IF('2.1 Data FSVA 2025 &amp; Bobot'!I437&lt;'2.4 Prioritas Individu'!$Z$10,4,IF('2.1 Data FSVA 2025 &amp; Bobot'!I437&lt;'2.4 Prioritas Individu'!$Z$11,5,6))))))</f>
        <v/>
      </c>
      <c r="I437" s="64" t="str">
        <f>IF('2.1 Data FSVA 2025 &amp; Bobot'!K437="","",IF('2.1 Data FSVA 2025 &amp; Bobot'!K437&lt;'2.4 Prioritas Individu'!AA$7,1,IF('2.1 Data FSVA 2025 &amp; Bobot'!K437&lt;'2.4 Prioritas Individu'!AA$8,2,IF('2.1 Data FSVA 2025 &amp; Bobot'!K437&lt;'2.4 Prioritas Individu'!AA$9,3,IF('2.1 Data FSVA 2025 &amp; Bobot'!K437&lt;'2.4 Prioritas Individu'!AA$10,4,IF('2.1 Data FSVA 2025 &amp; Bobot'!K437&lt;'2.4 Prioritas Individu'!AA$11,5,6))))))</f>
        <v/>
      </c>
      <c r="J437" s="64" t="str">
        <f>IF('2.1 Data FSVA 2025 &amp; Bobot'!M437="","",IF('2.1 Data FSVA 2025 &amp; Bobot'!M437&lt;'2.4 Prioritas Individu'!AB$7,1,IF('2.1 Data FSVA 2025 &amp; Bobot'!M437&lt;'2.4 Prioritas Individu'!AB$8,2,IF('2.1 Data FSVA 2025 &amp; Bobot'!M437&lt;'2.4 Prioritas Individu'!AB$9,3,IF('2.1 Data FSVA 2025 &amp; Bobot'!M437&lt;'2.4 Prioritas Individu'!AB$10,4,IF('2.1 Data FSVA 2025 &amp; Bobot'!M437&lt;'2.4 Prioritas Individu'!AB$11,5,6))))))</f>
        <v/>
      </c>
      <c r="K437" s="64" t="str">
        <f>IF('2.1 Data FSVA 2025 &amp; Bobot'!O437="","",IF('2.1 Data FSVA 2025 &amp; Bobot'!O437&gt;='2.4 Prioritas Individu'!AC$7,1,IF('2.1 Data FSVA 2025 &amp; Bobot'!O437&gt;='2.4 Prioritas Individu'!AC$8,2,IF('2.1 Data FSVA 2025 &amp; Bobot'!O437&gt;='2.4 Prioritas Individu'!AC$9,3,IF('2.1 Data FSVA 2025 &amp; Bobot'!O437&gt;='2.4 Prioritas Individu'!AC$10,4,IF('2.1 Data FSVA 2025 &amp; Bobot'!O437&gt;='2.4 Prioritas Individu'!AC$11,5,6))))))</f>
        <v/>
      </c>
      <c r="L437" s="64" t="str">
        <f>IF('2.1 Data FSVA 2025 &amp; Bobot'!Q437="","",IF('2.1 Data FSVA 2025 &amp; Bobot'!Q437&gt;='2.4 Prioritas Individu'!AD$7,1,IF('2.1 Data FSVA 2025 &amp; Bobot'!Q437&gt;='2.4 Prioritas Individu'!AD$8,2,IF('2.1 Data FSVA 2025 &amp; Bobot'!Q437&gt;='2.4 Prioritas Individu'!AD$9,3,IF('2.1 Data FSVA 2025 &amp; Bobot'!Q437&gt;='2.4 Prioritas Individu'!AD$10,4,IF('2.1 Data FSVA 2025 &amp; Bobot'!Q437&gt;='2.4 Prioritas Individu'!AD$11,5,6))))))</f>
        <v/>
      </c>
      <c r="M437" s="64" t="str">
        <f>IF('2.1 Data FSVA 2025 &amp; Bobot'!S437="","",IF('2.1 Data FSVA 2025 &amp; Bobot'!S437&gt;='2.4 Prioritas Individu'!AE$7,1,IF('2.1 Data FSVA 2025 &amp; Bobot'!S437&gt;='2.4 Prioritas Individu'!AE$8,2,IF('2.1 Data FSVA 2025 &amp; Bobot'!S437&gt;='2.4 Prioritas Individu'!AE$9,3,IF('2.1 Data FSVA 2025 &amp; Bobot'!S437&gt;='2.4 Prioritas Individu'!AE$10,4,IF('2.1 Data FSVA 2025 &amp; Bobot'!S437&gt;='2.4 Prioritas Individu'!AE$11,5,6))))))</f>
        <v/>
      </c>
      <c r="N437" s="64" t="str">
        <f>IF('2.1 Data FSVA 2025 &amp; Bobot'!U437="","",IF('2.1 Data FSVA 2025 &amp; Bobot'!U437&lt;'2.4 Prioritas Individu'!AF$7,1,IF('2.1 Data FSVA 2025 &amp; Bobot'!U437&lt;'2.4 Prioritas Individu'!AF$8,2,IF('2.1 Data FSVA 2025 &amp; Bobot'!U437&lt;'2.4 Prioritas Individu'!AF$9,3,IF('2.1 Data FSVA 2025 &amp; Bobot'!U437&lt;'2.4 Prioritas Individu'!AF$10,4,IF('2.1 Data FSVA 2025 &amp; Bobot'!U437&lt;'2.4 Prioritas Individu'!AF$11,5,6))))))</f>
        <v/>
      </c>
      <c r="O437" s="64" t="str">
        <f>IF('2.1 Data FSVA 2025 &amp; Bobot'!W437="","",IF('2.1 Data FSVA 2025 &amp; Bobot'!W437&gt;='2.4 Prioritas Individu'!AG$7,1,IF('2.1 Data FSVA 2025 &amp; Bobot'!W437&gt;='2.4 Prioritas Individu'!AG$8,2,IF('2.1 Data FSVA 2025 &amp; Bobot'!W437&gt;='2.4 Prioritas Individu'!AG$9,3,IF('2.1 Data FSVA 2025 &amp; Bobot'!W437&gt;='2.4 Prioritas Individu'!AG$10,4,IF('2.1 Data FSVA 2025 &amp; Bobot'!W437&gt;='2.4 Prioritas Individu'!AG$11,5,6))))))</f>
        <v/>
      </c>
      <c r="P437" s="64" t="str">
        <f>IF('2.1 Data FSVA 2025 &amp; Bobot'!Y437="","",IF('2.1 Data FSVA 2025 &amp; Bobot'!Y437&lt;'2.4 Prioritas Individu'!AH$7,1,IF('2.1 Data FSVA 2025 &amp; Bobot'!Y437&lt;'2.4 Prioritas Individu'!AH$8,2,IF('2.1 Data FSVA 2025 &amp; Bobot'!Y437&lt;'2.4 Prioritas Individu'!AH$9,3,IF('2.1 Data FSVA 2025 &amp; Bobot'!Y437&lt;'2.4 Prioritas Individu'!AH$10,4,IF('2.1 Data FSVA 2025 &amp; Bobot'!Y437&lt;'2.4 Prioritas Individu'!AH$11,5,6))))))</f>
        <v/>
      </c>
      <c r="Q437" s="64" t="str">
        <f>IF('2.1 Data FSVA 2025 &amp; Bobot'!AA437="","",IF('2.1 Data FSVA 2025 &amp; Bobot'!AA437&lt;'2.4 Prioritas Individu'!AI$7,1,IF('2.1 Data FSVA 2025 &amp; Bobot'!AA437&lt;'2.4 Prioritas Individu'!AI$8,2,IF('2.1 Data FSVA 2025 &amp; Bobot'!AA437&lt;'2.4 Prioritas Individu'!AI$9,3,IF('2.1 Data FSVA 2025 &amp; Bobot'!AA437&lt;'2.4 Prioritas Individu'!AI$10,4,IF('2.1 Data FSVA 2025 &amp; Bobot'!AA437&lt;'2.4 Prioritas Individu'!AI$11,5,6))))))</f>
        <v/>
      </c>
      <c r="R437" s="64" t="str">
        <f>IF('2.1 Data FSVA 2025 &amp; Bobot'!AC437="","",IF('2.1 Data FSVA 2025 &amp; Bobot'!AC437&gt;='2.4 Prioritas Individu'!AJ$7,1,IF('2.1 Data FSVA 2025 &amp; Bobot'!AC437&gt;='2.4 Prioritas Individu'!AJ$8,2,IF('2.1 Data FSVA 2025 &amp; Bobot'!AC437&gt;='2.4 Prioritas Individu'!AJ$9,3,4))))</f>
        <v/>
      </c>
      <c r="S437" s="4" t="str">
        <f>'2.3 Indeks &amp; Cut off Komposit'!U441</f>
        <v>-</v>
      </c>
      <c r="T437" s="1" t="str">
        <f t="shared" si="12"/>
        <v>-</v>
      </c>
      <c r="U437" s="64" t="str">
        <f t="shared" si="13"/>
        <v>-</v>
      </c>
    </row>
    <row r="438" spans="1:21" x14ac:dyDescent="0.3">
      <c r="A438" s="1" t="str">
        <f>IF('2.1 Data FSVA 2025 &amp; Bobot'!A438="","",'2.1 Data FSVA 2025 &amp; Bobot'!A438)</f>
        <v/>
      </c>
      <c r="B438" s="2" t="str">
        <f>IF('2.1 Data FSVA 2025 &amp; Bobot'!B438="","",'2.1 Data FSVA 2025 &amp; Bobot'!B438)</f>
        <v/>
      </c>
      <c r="C438" s="1" t="str">
        <f>IF('2.1 Data FSVA 2025 &amp; Bobot'!C438="","",'2.1 Data FSVA 2025 &amp; Bobot'!C438)</f>
        <v/>
      </c>
      <c r="D438" s="1" t="str">
        <f>IF('2.1 Data FSVA 2025 &amp; Bobot'!D438="","",'2.1 Data FSVA 2025 &amp; Bobot'!D438)</f>
        <v/>
      </c>
      <c r="E438" s="1" t="str">
        <f>IF('2.1 Data FSVA 2025 &amp; Bobot'!E438="","",'2.1 Data FSVA 2025 &amp; Bobot'!E438)</f>
        <v/>
      </c>
      <c r="F438" s="2" t="str">
        <f>IF('2.1 Data FSVA 2025 &amp; Bobot'!F438="","",'2.1 Data FSVA 2025 &amp; Bobot'!F438)</f>
        <v/>
      </c>
      <c r="G438" s="64" t="str">
        <f>IF('2.1 Data FSVA 2025 &amp; Bobot'!G438="","",IF('2.1 Data FSVA 2025 &amp; Bobot'!G438&gt;='2.4 Prioritas Individu'!$Y$7,1,IF('2.1 Data FSVA 2025 &amp; Bobot'!G438&gt;='2.4 Prioritas Individu'!$Y$8,2,IF('2.1 Data FSVA 2025 &amp; Bobot'!G438&gt;='2.4 Prioritas Individu'!$Y$9,3,IF('2.1 Data FSVA 2025 &amp; Bobot'!G438&gt;='2.4 Prioritas Individu'!$Y$10,4,IF('2.1 Data FSVA 2025 &amp; Bobot'!G438&gt;='2.4 Prioritas Individu'!$Y$11,5,6))))))</f>
        <v/>
      </c>
      <c r="H438" s="64" t="str">
        <f>IF('2.1 Data FSVA 2025 &amp; Bobot'!I438="","",IF('2.1 Data FSVA 2025 &amp; Bobot'!I438&lt;'2.4 Prioritas Individu'!$Z$7,1,IF('2.1 Data FSVA 2025 &amp; Bobot'!I438&lt;'2.4 Prioritas Individu'!$Z$8,2,IF('2.1 Data FSVA 2025 &amp; Bobot'!I438&lt;'2.4 Prioritas Individu'!$Z$9,3,IF('2.1 Data FSVA 2025 &amp; Bobot'!I438&lt;'2.4 Prioritas Individu'!$Z$10,4,IF('2.1 Data FSVA 2025 &amp; Bobot'!I438&lt;'2.4 Prioritas Individu'!$Z$11,5,6))))))</f>
        <v/>
      </c>
      <c r="I438" s="64" t="str">
        <f>IF('2.1 Data FSVA 2025 &amp; Bobot'!K438="","",IF('2.1 Data FSVA 2025 &amp; Bobot'!K438&lt;'2.4 Prioritas Individu'!AA$7,1,IF('2.1 Data FSVA 2025 &amp; Bobot'!K438&lt;'2.4 Prioritas Individu'!AA$8,2,IF('2.1 Data FSVA 2025 &amp; Bobot'!K438&lt;'2.4 Prioritas Individu'!AA$9,3,IF('2.1 Data FSVA 2025 &amp; Bobot'!K438&lt;'2.4 Prioritas Individu'!AA$10,4,IF('2.1 Data FSVA 2025 &amp; Bobot'!K438&lt;'2.4 Prioritas Individu'!AA$11,5,6))))))</f>
        <v/>
      </c>
      <c r="J438" s="64" t="str">
        <f>IF('2.1 Data FSVA 2025 &amp; Bobot'!M438="","",IF('2.1 Data FSVA 2025 &amp; Bobot'!M438&lt;'2.4 Prioritas Individu'!AB$7,1,IF('2.1 Data FSVA 2025 &amp; Bobot'!M438&lt;'2.4 Prioritas Individu'!AB$8,2,IF('2.1 Data FSVA 2025 &amp; Bobot'!M438&lt;'2.4 Prioritas Individu'!AB$9,3,IF('2.1 Data FSVA 2025 &amp; Bobot'!M438&lt;'2.4 Prioritas Individu'!AB$10,4,IF('2.1 Data FSVA 2025 &amp; Bobot'!M438&lt;'2.4 Prioritas Individu'!AB$11,5,6))))))</f>
        <v/>
      </c>
      <c r="K438" s="64" t="str">
        <f>IF('2.1 Data FSVA 2025 &amp; Bobot'!O438="","",IF('2.1 Data FSVA 2025 &amp; Bobot'!O438&gt;='2.4 Prioritas Individu'!AC$7,1,IF('2.1 Data FSVA 2025 &amp; Bobot'!O438&gt;='2.4 Prioritas Individu'!AC$8,2,IF('2.1 Data FSVA 2025 &amp; Bobot'!O438&gt;='2.4 Prioritas Individu'!AC$9,3,IF('2.1 Data FSVA 2025 &amp; Bobot'!O438&gt;='2.4 Prioritas Individu'!AC$10,4,IF('2.1 Data FSVA 2025 &amp; Bobot'!O438&gt;='2.4 Prioritas Individu'!AC$11,5,6))))))</f>
        <v/>
      </c>
      <c r="L438" s="64" t="str">
        <f>IF('2.1 Data FSVA 2025 &amp; Bobot'!Q438="","",IF('2.1 Data FSVA 2025 &amp; Bobot'!Q438&gt;='2.4 Prioritas Individu'!AD$7,1,IF('2.1 Data FSVA 2025 &amp; Bobot'!Q438&gt;='2.4 Prioritas Individu'!AD$8,2,IF('2.1 Data FSVA 2025 &amp; Bobot'!Q438&gt;='2.4 Prioritas Individu'!AD$9,3,IF('2.1 Data FSVA 2025 &amp; Bobot'!Q438&gt;='2.4 Prioritas Individu'!AD$10,4,IF('2.1 Data FSVA 2025 &amp; Bobot'!Q438&gt;='2.4 Prioritas Individu'!AD$11,5,6))))))</f>
        <v/>
      </c>
      <c r="M438" s="64" t="str">
        <f>IF('2.1 Data FSVA 2025 &amp; Bobot'!S438="","",IF('2.1 Data FSVA 2025 &amp; Bobot'!S438&gt;='2.4 Prioritas Individu'!AE$7,1,IF('2.1 Data FSVA 2025 &amp; Bobot'!S438&gt;='2.4 Prioritas Individu'!AE$8,2,IF('2.1 Data FSVA 2025 &amp; Bobot'!S438&gt;='2.4 Prioritas Individu'!AE$9,3,IF('2.1 Data FSVA 2025 &amp; Bobot'!S438&gt;='2.4 Prioritas Individu'!AE$10,4,IF('2.1 Data FSVA 2025 &amp; Bobot'!S438&gt;='2.4 Prioritas Individu'!AE$11,5,6))))))</f>
        <v/>
      </c>
      <c r="N438" s="64" t="str">
        <f>IF('2.1 Data FSVA 2025 &amp; Bobot'!U438="","",IF('2.1 Data FSVA 2025 &amp; Bobot'!U438&lt;'2.4 Prioritas Individu'!AF$7,1,IF('2.1 Data FSVA 2025 &amp; Bobot'!U438&lt;'2.4 Prioritas Individu'!AF$8,2,IF('2.1 Data FSVA 2025 &amp; Bobot'!U438&lt;'2.4 Prioritas Individu'!AF$9,3,IF('2.1 Data FSVA 2025 &amp; Bobot'!U438&lt;'2.4 Prioritas Individu'!AF$10,4,IF('2.1 Data FSVA 2025 &amp; Bobot'!U438&lt;'2.4 Prioritas Individu'!AF$11,5,6))))))</f>
        <v/>
      </c>
      <c r="O438" s="64" t="str">
        <f>IF('2.1 Data FSVA 2025 &amp; Bobot'!W438="","",IF('2.1 Data FSVA 2025 &amp; Bobot'!W438&gt;='2.4 Prioritas Individu'!AG$7,1,IF('2.1 Data FSVA 2025 &amp; Bobot'!W438&gt;='2.4 Prioritas Individu'!AG$8,2,IF('2.1 Data FSVA 2025 &amp; Bobot'!W438&gt;='2.4 Prioritas Individu'!AG$9,3,IF('2.1 Data FSVA 2025 &amp; Bobot'!W438&gt;='2.4 Prioritas Individu'!AG$10,4,IF('2.1 Data FSVA 2025 &amp; Bobot'!W438&gt;='2.4 Prioritas Individu'!AG$11,5,6))))))</f>
        <v/>
      </c>
      <c r="P438" s="64" t="str">
        <f>IF('2.1 Data FSVA 2025 &amp; Bobot'!Y438="","",IF('2.1 Data FSVA 2025 &amp; Bobot'!Y438&lt;'2.4 Prioritas Individu'!AH$7,1,IF('2.1 Data FSVA 2025 &amp; Bobot'!Y438&lt;'2.4 Prioritas Individu'!AH$8,2,IF('2.1 Data FSVA 2025 &amp; Bobot'!Y438&lt;'2.4 Prioritas Individu'!AH$9,3,IF('2.1 Data FSVA 2025 &amp; Bobot'!Y438&lt;'2.4 Prioritas Individu'!AH$10,4,IF('2.1 Data FSVA 2025 &amp; Bobot'!Y438&lt;'2.4 Prioritas Individu'!AH$11,5,6))))))</f>
        <v/>
      </c>
      <c r="Q438" s="64" t="str">
        <f>IF('2.1 Data FSVA 2025 &amp; Bobot'!AA438="","",IF('2.1 Data FSVA 2025 &amp; Bobot'!AA438&lt;'2.4 Prioritas Individu'!AI$7,1,IF('2.1 Data FSVA 2025 &amp; Bobot'!AA438&lt;'2.4 Prioritas Individu'!AI$8,2,IF('2.1 Data FSVA 2025 &amp; Bobot'!AA438&lt;'2.4 Prioritas Individu'!AI$9,3,IF('2.1 Data FSVA 2025 &amp; Bobot'!AA438&lt;'2.4 Prioritas Individu'!AI$10,4,IF('2.1 Data FSVA 2025 &amp; Bobot'!AA438&lt;'2.4 Prioritas Individu'!AI$11,5,6))))))</f>
        <v/>
      </c>
      <c r="R438" s="64" t="str">
        <f>IF('2.1 Data FSVA 2025 &amp; Bobot'!AC438="","",IF('2.1 Data FSVA 2025 &amp; Bobot'!AC438&gt;='2.4 Prioritas Individu'!AJ$7,1,IF('2.1 Data FSVA 2025 &amp; Bobot'!AC438&gt;='2.4 Prioritas Individu'!AJ$8,2,IF('2.1 Data FSVA 2025 &amp; Bobot'!AC438&gt;='2.4 Prioritas Individu'!AJ$9,3,4))))</f>
        <v/>
      </c>
      <c r="S438" s="4" t="str">
        <f>'2.3 Indeks &amp; Cut off Komposit'!U442</f>
        <v>-</v>
      </c>
      <c r="T438" s="1" t="str">
        <f t="shared" si="12"/>
        <v>-</v>
      </c>
      <c r="U438" s="64" t="str">
        <f t="shared" si="13"/>
        <v>-</v>
      </c>
    </row>
    <row r="439" spans="1:21" x14ac:dyDescent="0.3">
      <c r="A439" s="1" t="str">
        <f>IF('2.1 Data FSVA 2025 &amp; Bobot'!A439="","",'2.1 Data FSVA 2025 &amp; Bobot'!A439)</f>
        <v/>
      </c>
      <c r="B439" s="2" t="str">
        <f>IF('2.1 Data FSVA 2025 &amp; Bobot'!B439="","",'2.1 Data FSVA 2025 &amp; Bobot'!B439)</f>
        <v/>
      </c>
      <c r="C439" s="1" t="str">
        <f>IF('2.1 Data FSVA 2025 &amp; Bobot'!C439="","",'2.1 Data FSVA 2025 &amp; Bobot'!C439)</f>
        <v/>
      </c>
      <c r="D439" s="1" t="str">
        <f>IF('2.1 Data FSVA 2025 &amp; Bobot'!D439="","",'2.1 Data FSVA 2025 &amp; Bobot'!D439)</f>
        <v/>
      </c>
      <c r="E439" s="1" t="str">
        <f>IF('2.1 Data FSVA 2025 &amp; Bobot'!E439="","",'2.1 Data FSVA 2025 &amp; Bobot'!E439)</f>
        <v/>
      </c>
      <c r="F439" s="2" t="str">
        <f>IF('2.1 Data FSVA 2025 &amp; Bobot'!F439="","",'2.1 Data FSVA 2025 &amp; Bobot'!F439)</f>
        <v/>
      </c>
      <c r="G439" s="64" t="str">
        <f>IF('2.1 Data FSVA 2025 &amp; Bobot'!G439="","",IF('2.1 Data FSVA 2025 &amp; Bobot'!G439&gt;='2.4 Prioritas Individu'!$Y$7,1,IF('2.1 Data FSVA 2025 &amp; Bobot'!G439&gt;='2.4 Prioritas Individu'!$Y$8,2,IF('2.1 Data FSVA 2025 &amp; Bobot'!G439&gt;='2.4 Prioritas Individu'!$Y$9,3,IF('2.1 Data FSVA 2025 &amp; Bobot'!G439&gt;='2.4 Prioritas Individu'!$Y$10,4,IF('2.1 Data FSVA 2025 &amp; Bobot'!G439&gt;='2.4 Prioritas Individu'!$Y$11,5,6))))))</f>
        <v/>
      </c>
      <c r="H439" s="64" t="str">
        <f>IF('2.1 Data FSVA 2025 &amp; Bobot'!I439="","",IF('2.1 Data FSVA 2025 &amp; Bobot'!I439&lt;'2.4 Prioritas Individu'!$Z$7,1,IF('2.1 Data FSVA 2025 &amp; Bobot'!I439&lt;'2.4 Prioritas Individu'!$Z$8,2,IF('2.1 Data FSVA 2025 &amp; Bobot'!I439&lt;'2.4 Prioritas Individu'!$Z$9,3,IF('2.1 Data FSVA 2025 &amp; Bobot'!I439&lt;'2.4 Prioritas Individu'!$Z$10,4,IF('2.1 Data FSVA 2025 &amp; Bobot'!I439&lt;'2.4 Prioritas Individu'!$Z$11,5,6))))))</f>
        <v/>
      </c>
      <c r="I439" s="64" t="str">
        <f>IF('2.1 Data FSVA 2025 &amp; Bobot'!K439="","",IF('2.1 Data FSVA 2025 &amp; Bobot'!K439&lt;'2.4 Prioritas Individu'!AA$7,1,IF('2.1 Data FSVA 2025 &amp; Bobot'!K439&lt;'2.4 Prioritas Individu'!AA$8,2,IF('2.1 Data FSVA 2025 &amp; Bobot'!K439&lt;'2.4 Prioritas Individu'!AA$9,3,IF('2.1 Data FSVA 2025 &amp; Bobot'!K439&lt;'2.4 Prioritas Individu'!AA$10,4,IF('2.1 Data FSVA 2025 &amp; Bobot'!K439&lt;'2.4 Prioritas Individu'!AA$11,5,6))))))</f>
        <v/>
      </c>
      <c r="J439" s="64" t="str">
        <f>IF('2.1 Data FSVA 2025 &amp; Bobot'!M439="","",IF('2.1 Data FSVA 2025 &amp; Bobot'!M439&lt;'2.4 Prioritas Individu'!AB$7,1,IF('2.1 Data FSVA 2025 &amp; Bobot'!M439&lt;'2.4 Prioritas Individu'!AB$8,2,IF('2.1 Data FSVA 2025 &amp; Bobot'!M439&lt;'2.4 Prioritas Individu'!AB$9,3,IF('2.1 Data FSVA 2025 &amp; Bobot'!M439&lt;'2.4 Prioritas Individu'!AB$10,4,IF('2.1 Data FSVA 2025 &amp; Bobot'!M439&lt;'2.4 Prioritas Individu'!AB$11,5,6))))))</f>
        <v/>
      </c>
      <c r="K439" s="64" t="str">
        <f>IF('2.1 Data FSVA 2025 &amp; Bobot'!O439="","",IF('2.1 Data FSVA 2025 &amp; Bobot'!O439&gt;='2.4 Prioritas Individu'!AC$7,1,IF('2.1 Data FSVA 2025 &amp; Bobot'!O439&gt;='2.4 Prioritas Individu'!AC$8,2,IF('2.1 Data FSVA 2025 &amp; Bobot'!O439&gt;='2.4 Prioritas Individu'!AC$9,3,IF('2.1 Data FSVA 2025 &amp; Bobot'!O439&gt;='2.4 Prioritas Individu'!AC$10,4,IF('2.1 Data FSVA 2025 &amp; Bobot'!O439&gt;='2.4 Prioritas Individu'!AC$11,5,6))))))</f>
        <v/>
      </c>
      <c r="L439" s="64" t="str">
        <f>IF('2.1 Data FSVA 2025 &amp; Bobot'!Q439="","",IF('2.1 Data FSVA 2025 &amp; Bobot'!Q439&gt;='2.4 Prioritas Individu'!AD$7,1,IF('2.1 Data FSVA 2025 &amp; Bobot'!Q439&gt;='2.4 Prioritas Individu'!AD$8,2,IF('2.1 Data FSVA 2025 &amp; Bobot'!Q439&gt;='2.4 Prioritas Individu'!AD$9,3,IF('2.1 Data FSVA 2025 &amp; Bobot'!Q439&gt;='2.4 Prioritas Individu'!AD$10,4,IF('2.1 Data FSVA 2025 &amp; Bobot'!Q439&gt;='2.4 Prioritas Individu'!AD$11,5,6))))))</f>
        <v/>
      </c>
      <c r="M439" s="64" t="str">
        <f>IF('2.1 Data FSVA 2025 &amp; Bobot'!S439="","",IF('2.1 Data FSVA 2025 &amp; Bobot'!S439&gt;='2.4 Prioritas Individu'!AE$7,1,IF('2.1 Data FSVA 2025 &amp; Bobot'!S439&gt;='2.4 Prioritas Individu'!AE$8,2,IF('2.1 Data FSVA 2025 &amp; Bobot'!S439&gt;='2.4 Prioritas Individu'!AE$9,3,IF('2.1 Data FSVA 2025 &amp; Bobot'!S439&gt;='2.4 Prioritas Individu'!AE$10,4,IF('2.1 Data FSVA 2025 &amp; Bobot'!S439&gt;='2.4 Prioritas Individu'!AE$11,5,6))))))</f>
        <v/>
      </c>
      <c r="N439" s="64" t="str">
        <f>IF('2.1 Data FSVA 2025 &amp; Bobot'!U439="","",IF('2.1 Data FSVA 2025 &amp; Bobot'!U439&lt;'2.4 Prioritas Individu'!AF$7,1,IF('2.1 Data FSVA 2025 &amp; Bobot'!U439&lt;'2.4 Prioritas Individu'!AF$8,2,IF('2.1 Data FSVA 2025 &amp; Bobot'!U439&lt;'2.4 Prioritas Individu'!AF$9,3,IF('2.1 Data FSVA 2025 &amp; Bobot'!U439&lt;'2.4 Prioritas Individu'!AF$10,4,IF('2.1 Data FSVA 2025 &amp; Bobot'!U439&lt;'2.4 Prioritas Individu'!AF$11,5,6))))))</f>
        <v/>
      </c>
      <c r="O439" s="64" t="str">
        <f>IF('2.1 Data FSVA 2025 &amp; Bobot'!W439="","",IF('2.1 Data FSVA 2025 &amp; Bobot'!W439&gt;='2.4 Prioritas Individu'!AG$7,1,IF('2.1 Data FSVA 2025 &amp; Bobot'!W439&gt;='2.4 Prioritas Individu'!AG$8,2,IF('2.1 Data FSVA 2025 &amp; Bobot'!W439&gt;='2.4 Prioritas Individu'!AG$9,3,IF('2.1 Data FSVA 2025 &amp; Bobot'!W439&gt;='2.4 Prioritas Individu'!AG$10,4,IF('2.1 Data FSVA 2025 &amp; Bobot'!W439&gt;='2.4 Prioritas Individu'!AG$11,5,6))))))</f>
        <v/>
      </c>
      <c r="P439" s="64" t="str">
        <f>IF('2.1 Data FSVA 2025 &amp; Bobot'!Y439="","",IF('2.1 Data FSVA 2025 &amp; Bobot'!Y439&lt;'2.4 Prioritas Individu'!AH$7,1,IF('2.1 Data FSVA 2025 &amp; Bobot'!Y439&lt;'2.4 Prioritas Individu'!AH$8,2,IF('2.1 Data FSVA 2025 &amp; Bobot'!Y439&lt;'2.4 Prioritas Individu'!AH$9,3,IF('2.1 Data FSVA 2025 &amp; Bobot'!Y439&lt;'2.4 Prioritas Individu'!AH$10,4,IF('2.1 Data FSVA 2025 &amp; Bobot'!Y439&lt;'2.4 Prioritas Individu'!AH$11,5,6))))))</f>
        <v/>
      </c>
      <c r="Q439" s="64" t="str">
        <f>IF('2.1 Data FSVA 2025 &amp; Bobot'!AA439="","",IF('2.1 Data FSVA 2025 &amp; Bobot'!AA439&lt;'2.4 Prioritas Individu'!AI$7,1,IF('2.1 Data FSVA 2025 &amp; Bobot'!AA439&lt;'2.4 Prioritas Individu'!AI$8,2,IF('2.1 Data FSVA 2025 &amp; Bobot'!AA439&lt;'2.4 Prioritas Individu'!AI$9,3,IF('2.1 Data FSVA 2025 &amp; Bobot'!AA439&lt;'2.4 Prioritas Individu'!AI$10,4,IF('2.1 Data FSVA 2025 &amp; Bobot'!AA439&lt;'2.4 Prioritas Individu'!AI$11,5,6))))))</f>
        <v/>
      </c>
      <c r="R439" s="64" t="str">
        <f>IF('2.1 Data FSVA 2025 &amp; Bobot'!AC439="","",IF('2.1 Data FSVA 2025 &amp; Bobot'!AC439&gt;='2.4 Prioritas Individu'!AJ$7,1,IF('2.1 Data FSVA 2025 &amp; Bobot'!AC439&gt;='2.4 Prioritas Individu'!AJ$8,2,IF('2.1 Data FSVA 2025 &amp; Bobot'!AC439&gt;='2.4 Prioritas Individu'!AJ$9,3,4))))</f>
        <v/>
      </c>
      <c r="S439" s="4" t="str">
        <f>'2.3 Indeks &amp; Cut off Komposit'!U443</f>
        <v>-</v>
      </c>
      <c r="T439" s="1" t="str">
        <f t="shared" si="12"/>
        <v>-</v>
      </c>
      <c r="U439" s="64" t="str">
        <f t="shared" si="13"/>
        <v>-</v>
      </c>
    </row>
    <row r="440" spans="1:21" x14ac:dyDescent="0.3">
      <c r="A440" s="1" t="str">
        <f>IF('2.1 Data FSVA 2025 &amp; Bobot'!A440="","",'2.1 Data FSVA 2025 &amp; Bobot'!A440)</f>
        <v/>
      </c>
      <c r="B440" s="2" t="str">
        <f>IF('2.1 Data FSVA 2025 &amp; Bobot'!B440="","",'2.1 Data FSVA 2025 &amp; Bobot'!B440)</f>
        <v/>
      </c>
      <c r="C440" s="1" t="str">
        <f>IF('2.1 Data FSVA 2025 &amp; Bobot'!C440="","",'2.1 Data FSVA 2025 &amp; Bobot'!C440)</f>
        <v/>
      </c>
      <c r="D440" s="1" t="str">
        <f>IF('2.1 Data FSVA 2025 &amp; Bobot'!D440="","",'2.1 Data FSVA 2025 &amp; Bobot'!D440)</f>
        <v/>
      </c>
      <c r="E440" s="1" t="str">
        <f>IF('2.1 Data FSVA 2025 &amp; Bobot'!E440="","",'2.1 Data FSVA 2025 &amp; Bobot'!E440)</f>
        <v/>
      </c>
      <c r="F440" s="2" t="str">
        <f>IF('2.1 Data FSVA 2025 &amp; Bobot'!F440="","",'2.1 Data FSVA 2025 &amp; Bobot'!F440)</f>
        <v/>
      </c>
      <c r="G440" s="64" t="str">
        <f>IF('2.1 Data FSVA 2025 &amp; Bobot'!G440="","",IF('2.1 Data FSVA 2025 &amp; Bobot'!G440&gt;='2.4 Prioritas Individu'!$Y$7,1,IF('2.1 Data FSVA 2025 &amp; Bobot'!G440&gt;='2.4 Prioritas Individu'!$Y$8,2,IF('2.1 Data FSVA 2025 &amp; Bobot'!G440&gt;='2.4 Prioritas Individu'!$Y$9,3,IF('2.1 Data FSVA 2025 &amp; Bobot'!G440&gt;='2.4 Prioritas Individu'!$Y$10,4,IF('2.1 Data FSVA 2025 &amp; Bobot'!G440&gt;='2.4 Prioritas Individu'!$Y$11,5,6))))))</f>
        <v/>
      </c>
      <c r="H440" s="64" t="str">
        <f>IF('2.1 Data FSVA 2025 &amp; Bobot'!I440="","",IF('2.1 Data FSVA 2025 &amp; Bobot'!I440&lt;'2.4 Prioritas Individu'!$Z$7,1,IF('2.1 Data FSVA 2025 &amp; Bobot'!I440&lt;'2.4 Prioritas Individu'!$Z$8,2,IF('2.1 Data FSVA 2025 &amp; Bobot'!I440&lt;'2.4 Prioritas Individu'!$Z$9,3,IF('2.1 Data FSVA 2025 &amp; Bobot'!I440&lt;'2.4 Prioritas Individu'!$Z$10,4,IF('2.1 Data FSVA 2025 &amp; Bobot'!I440&lt;'2.4 Prioritas Individu'!$Z$11,5,6))))))</f>
        <v/>
      </c>
      <c r="I440" s="64" t="str">
        <f>IF('2.1 Data FSVA 2025 &amp; Bobot'!K440="","",IF('2.1 Data FSVA 2025 &amp; Bobot'!K440&lt;'2.4 Prioritas Individu'!AA$7,1,IF('2.1 Data FSVA 2025 &amp; Bobot'!K440&lt;'2.4 Prioritas Individu'!AA$8,2,IF('2.1 Data FSVA 2025 &amp; Bobot'!K440&lt;'2.4 Prioritas Individu'!AA$9,3,IF('2.1 Data FSVA 2025 &amp; Bobot'!K440&lt;'2.4 Prioritas Individu'!AA$10,4,IF('2.1 Data FSVA 2025 &amp; Bobot'!K440&lt;'2.4 Prioritas Individu'!AA$11,5,6))))))</f>
        <v/>
      </c>
      <c r="J440" s="64" t="str">
        <f>IF('2.1 Data FSVA 2025 &amp; Bobot'!M440="","",IF('2.1 Data FSVA 2025 &amp; Bobot'!M440&lt;'2.4 Prioritas Individu'!AB$7,1,IF('2.1 Data FSVA 2025 &amp; Bobot'!M440&lt;'2.4 Prioritas Individu'!AB$8,2,IF('2.1 Data FSVA 2025 &amp; Bobot'!M440&lt;'2.4 Prioritas Individu'!AB$9,3,IF('2.1 Data FSVA 2025 &amp; Bobot'!M440&lt;'2.4 Prioritas Individu'!AB$10,4,IF('2.1 Data FSVA 2025 &amp; Bobot'!M440&lt;'2.4 Prioritas Individu'!AB$11,5,6))))))</f>
        <v/>
      </c>
      <c r="K440" s="64" t="str">
        <f>IF('2.1 Data FSVA 2025 &amp; Bobot'!O440="","",IF('2.1 Data FSVA 2025 &amp; Bobot'!O440&gt;='2.4 Prioritas Individu'!AC$7,1,IF('2.1 Data FSVA 2025 &amp; Bobot'!O440&gt;='2.4 Prioritas Individu'!AC$8,2,IF('2.1 Data FSVA 2025 &amp; Bobot'!O440&gt;='2.4 Prioritas Individu'!AC$9,3,IF('2.1 Data FSVA 2025 &amp; Bobot'!O440&gt;='2.4 Prioritas Individu'!AC$10,4,IF('2.1 Data FSVA 2025 &amp; Bobot'!O440&gt;='2.4 Prioritas Individu'!AC$11,5,6))))))</f>
        <v/>
      </c>
      <c r="L440" s="64" t="str">
        <f>IF('2.1 Data FSVA 2025 &amp; Bobot'!Q440="","",IF('2.1 Data FSVA 2025 &amp; Bobot'!Q440&gt;='2.4 Prioritas Individu'!AD$7,1,IF('2.1 Data FSVA 2025 &amp; Bobot'!Q440&gt;='2.4 Prioritas Individu'!AD$8,2,IF('2.1 Data FSVA 2025 &amp; Bobot'!Q440&gt;='2.4 Prioritas Individu'!AD$9,3,IF('2.1 Data FSVA 2025 &amp; Bobot'!Q440&gt;='2.4 Prioritas Individu'!AD$10,4,IF('2.1 Data FSVA 2025 &amp; Bobot'!Q440&gt;='2.4 Prioritas Individu'!AD$11,5,6))))))</f>
        <v/>
      </c>
      <c r="M440" s="64" t="str">
        <f>IF('2.1 Data FSVA 2025 &amp; Bobot'!S440="","",IF('2.1 Data FSVA 2025 &amp; Bobot'!S440&gt;='2.4 Prioritas Individu'!AE$7,1,IF('2.1 Data FSVA 2025 &amp; Bobot'!S440&gt;='2.4 Prioritas Individu'!AE$8,2,IF('2.1 Data FSVA 2025 &amp; Bobot'!S440&gt;='2.4 Prioritas Individu'!AE$9,3,IF('2.1 Data FSVA 2025 &amp; Bobot'!S440&gt;='2.4 Prioritas Individu'!AE$10,4,IF('2.1 Data FSVA 2025 &amp; Bobot'!S440&gt;='2.4 Prioritas Individu'!AE$11,5,6))))))</f>
        <v/>
      </c>
      <c r="N440" s="64" t="str">
        <f>IF('2.1 Data FSVA 2025 &amp; Bobot'!U440="","",IF('2.1 Data FSVA 2025 &amp; Bobot'!U440&lt;'2.4 Prioritas Individu'!AF$7,1,IF('2.1 Data FSVA 2025 &amp; Bobot'!U440&lt;'2.4 Prioritas Individu'!AF$8,2,IF('2.1 Data FSVA 2025 &amp; Bobot'!U440&lt;'2.4 Prioritas Individu'!AF$9,3,IF('2.1 Data FSVA 2025 &amp; Bobot'!U440&lt;'2.4 Prioritas Individu'!AF$10,4,IF('2.1 Data FSVA 2025 &amp; Bobot'!U440&lt;'2.4 Prioritas Individu'!AF$11,5,6))))))</f>
        <v/>
      </c>
      <c r="O440" s="64" t="str">
        <f>IF('2.1 Data FSVA 2025 &amp; Bobot'!W440="","",IF('2.1 Data FSVA 2025 &amp; Bobot'!W440&gt;='2.4 Prioritas Individu'!AG$7,1,IF('2.1 Data FSVA 2025 &amp; Bobot'!W440&gt;='2.4 Prioritas Individu'!AG$8,2,IF('2.1 Data FSVA 2025 &amp; Bobot'!W440&gt;='2.4 Prioritas Individu'!AG$9,3,IF('2.1 Data FSVA 2025 &amp; Bobot'!W440&gt;='2.4 Prioritas Individu'!AG$10,4,IF('2.1 Data FSVA 2025 &amp; Bobot'!W440&gt;='2.4 Prioritas Individu'!AG$11,5,6))))))</f>
        <v/>
      </c>
      <c r="P440" s="64" t="str">
        <f>IF('2.1 Data FSVA 2025 &amp; Bobot'!Y440="","",IF('2.1 Data FSVA 2025 &amp; Bobot'!Y440&lt;'2.4 Prioritas Individu'!AH$7,1,IF('2.1 Data FSVA 2025 &amp; Bobot'!Y440&lt;'2.4 Prioritas Individu'!AH$8,2,IF('2.1 Data FSVA 2025 &amp; Bobot'!Y440&lt;'2.4 Prioritas Individu'!AH$9,3,IF('2.1 Data FSVA 2025 &amp; Bobot'!Y440&lt;'2.4 Prioritas Individu'!AH$10,4,IF('2.1 Data FSVA 2025 &amp; Bobot'!Y440&lt;'2.4 Prioritas Individu'!AH$11,5,6))))))</f>
        <v/>
      </c>
      <c r="Q440" s="64" t="str">
        <f>IF('2.1 Data FSVA 2025 &amp; Bobot'!AA440="","",IF('2.1 Data FSVA 2025 &amp; Bobot'!AA440&lt;'2.4 Prioritas Individu'!AI$7,1,IF('2.1 Data FSVA 2025 &amp; Bobot'!AA440&lt;'2.4 Prioritas Individu'!AI$8,2,IF('2.1 Data FSVA 2025 &amp; Bobot'!AA440&lt;'2.4 Prioritas Individu'!AI$9,3,IF('2.1 Data FSVA 2025 &amp; Bobot'!AA440&lt;'2.4 Prioritas Individu'!AI$10,4,IF('2.1 Data FSVA 2025 &amp; Bobot'!AA440&lt;'2.4 Prioritas Individu'!AI$11,5,6))))))</f>
        <v/>
      </c>
      <c r="R440" s="64" t="str">
        <f>IF('2.1 Data FSVA 2025 &amp; Bobot'!AC440="","",IF('2.1 Data FSVA 2025 &amp; Bobot'!AC440&gt;='2.4 Prioritas Individu'!AJ$7,1,IF('2.1 Data FSVA 2025 &amp; Bobot'!AC440&gt;='2.4 Prioritas Individu'!AJ$8,2,IF('2.1 Data FSVA 2025 &amp; Bobot'!AC440&gt;='2.4 Prioritas Individu'!AJ$9,3,4))))</f>
        <v/>
      </c>
      <c r="S440" s="4" t="str">
        <f>'2.3 Indeks &amp; Cut off Komposit'!U444</f>
        <v>-</v>
      </c>
      <c r="T440" s="1" t="str">
        <f t="shared" si="12"/>
        <v>-</v>
      </c>
      <c r="U440" s="64" t="str">
        <f t="shared" si="13"/>
        <v>-</v>
      </c>
    </row>
    <row r="441" spans="1:21" x14ac:dyDescent="0.3">
      <c r="A441" s="1" t="str">
        <f>IF('2.1 Data FSVA 2025 &amp; Bobot'!A441="","",'2.1 Data FSVA 2025 &amp; Bobot'!A441)</f>
        <v/>
      </c>
      <c r="B441" s="2" t="str">
        <f>IF('2.1 Data FSVA 2025 &amp; Bobot'!B441="","",'2.1 Data FSVA 2025 &amp; Bobot'!B441)</f>
        <v/>
      </c>
      <c r="C441" s="1" t="str">
        <f>IF('2.1 Data FSVA 2025 &amp; Bobot'!C441="","",'2.1 Data FSVA 2025 &amp; Bobot'!C441)</f>
        <v/>
      </c>
      <c r="D441" s="1" t="str">
        <f>IF('2.1 Data FSVA 2025 &amp; Bobot'!D441="","",'2.1 Data FSVA 2025 &amp; Bobot'!D441)</f>
        <v/>
      </c>
      <c r="E441" s="1" t="str">
        <f>IF('2.1 Data FSVA 2025 &amp; Bobot'!E441="","",'2.1 Data FSVA 2025 &amp; Bobot'!E441)</f>
        <v/>
      </c>
      <c r="F441" s="2" t="str">
        <f>IF('2.1 Data FSVA 2025 &amp; Bobot'!F441="","",'2.1 Data FSVA 2025 &amp; Bobot'!F441)</f>
        <v/>
      </c>
      <c r="G441" s="64" t="str">
        <f>IF('2.1 Data FSVA 2025 &amp; Bobot'!G441="","",IF('2.1 Data FSVA 2025 &amp; Bobot'!G441&gt;='2.4 Prioritas Individu'!$Y$7,1,IF('2.1 Data FSVA 2025 &amp; Bobot'!G441&gt;='2.4 Prioritas Individu'!$Y$8,2,IF('2.1 Data FSVA 2025 &amp; Bobot'!G441&gt;='2.4 Prioritas Individu'!$Y$9,3,IF('2.1 Data FSVA 2025 &amp; Bobot'!G441&gt;='2.4 Prioritas Individu'!$Y$10,4,IF('2.1 Data FSVA 2025 &amp; Bobot'!G441&gt;='2.4 Prioritas Individu'!$Y$11,5,6))))))</f>
        <v/>
      </c>
      <c r="H441" s="64" t="str">
        <f>IF('2.1 Data FSVA 2025 &amp; Bobot'!I441="","",IF('2.1 Data FSVA 2025 &amp; Bobot'!I441&lt;'2.4 Prioritas Individu'!$Z$7,1,IF('2.1 Data FSVA 2025 &amp; Bobot'!I441&lt;'2.4 Prioritas Individu'!$Z$8,2,IF('2.1 Data FSVA 2025 &amp; Bobot'!I441&lt;'2.4 Prioritas Individu'!$Z$9,3,IF('2.1 Data FSVA 2025 &amp; Bobot'!I441&lt;'2.4 Prioritas Individu'!$Z$10,4,IF('2.1 Data FSVA 2025 &amp; Bobot'!I441&lt;'2.4 Prioritas Individu'!$Z$11,5,6))))))</f>
        <v/>
      </c>
      <c r="I441" s="64" t="str">
        <f>IF('2.1 Data FSVA 2025 &amp; Bobot'!K441="","",IF('2.1 Data FSVA 2025 &amp; Bobot'!K441&lt;'2.4 Prioritas Individu'!AA$7,1,IF('2.1 Data FSVA 2025 &amp; Bobot'!K441&lt;'2.4 Prioritas Individu'!AA$8,2,IF('2.1 Data FSVA 2025 &amp; Bobot'!K441&lt;'2.4 Prioritas Individu'!AA$9,3,IF('2.1 Data FSVA 2025 &amp; Bobot'!K441&lt;'2.4 Prioritas Individu'!AA$10,4,IF('2.1 Data FSVA 2025 &amp; Bobot'!K441&lt;'2.4 Prioritas Individu'!AA$11,5,6))))))</f>
        <v/>
      </c>
      <c r="J441" s="64" t="str">
        <f>IF('2.1 Data FSVA 2025 &amp; Bobot'!M441="","",IF('2.1 Data FSVA 2025 &amp; Bobot'!M441&lt;'2.4 Prioritas Individu'!AB$7,1,IF('2.1 Data FSVA 2025 &amp; Bobot'!M441&lt;'2.4 Prioritas Individu'!AB$8,2,IF('2.1 Data FSVA 2025 &amp; Bobot'!M441&lt;'2.4 Prioritas Individu'!AB$9,3,IF('2.1 Data FSVA 2025 &amp; Bobot'!M441&lt;'2.4 Prioritas Individu'!AB$10,4,IF('2.1 Data FSVA 2025 &amp; Bobot'!M441&lt;'2.4 Prioritas Individu'!AB$11,5,6))))))</f>
        <v/>
      </c>
      <c r="K441" s="64" t="str">
        <f>IF('2.1 Data FSVA 2025 &amp; Bobot'!O441="","",IF('2.1 Data FSVA 2025 &amp; Bobot'!O441&gt;='2.4 Prioritas Individu'!AC$7,1,IF('2.1 Data FSVA 2025 &amp; Bobot'!O441&gt;='2.4 Prioritas Individu'!AC$8,2,IF('2.1 Data FSVA 2025 &amp; Bobot'!O441&gt;='2.4 Prioritas Individu'!AC$9,3,IF('2.1 Data FSVA 2025 &amp; Bobot'!O441&gt;='2.4 Prioritas Individu'!AC$10,4,IF('2.1 Data FSVA 2025 &amp; Bobot'!O441&gt;='2.4 Prioritas Individu'!AC$11,5,6))))))</f>
        <v/>
      </c>
      <c r="L441" s="64" t="str">
        <f>IF('2.1 Data FSVA 2025 &amp; Bobot'!Q441="","",IF('2.1 Data FSVA 2025 &amp; Bobot'!Q441&gt;='2.4 Prioritas Individu'!AD$7,1,IF('2.1 Data FSVA 2025 &amp; Bobot'!Q441&gt;='2.4 Prioritas Individu'!AD$8,2,IF('2.1 Data FSVA 2025 &amp; Bobot'!Q441&gt;='2.4 Prioritas Individu'!AD$9,3,IF('2.1 Data FSVA 2025 &amp; Bobot'!Q441&gt;='2.4 Prioritas Individu'!AD$10,4,IF('2.1 Data FSVA 2025 &amp; Bobot'!Q441&gt;='2.4 Prioritas Individu'!AD$11,5,6))))))</f>
        <v/>
      </c>
      <c r="M441" s="64" t="str">
        <f>IF('2.1 Data FSVA 2025 &amp; Bobot'!S441="","",IF('2.1 Data FSVA 2025 &amp; Bobot'!S441&gt;='2.4 Prioritas Individu'!AE$7,1,IF('2.1 Data FSVA 2025 &amp; Bobot'!S441&gt;='2.4 Prioritas Individu'!AE$8,2,IF('2.1 Data FSVA 2025 &amp; Bobot'!S441&gt;='2.4 Prioritas Individu'!AE$9,3,IF('2.1 Data FSVA 2025 &amp; Bobot'!S441&gt;='2.4 Prioritas Individu'!AE$10,4,IF('2.1 Data FSVA 2025 &amp; Bobot'!S441&gt;='2.4 Prioritas Individu'!AE$11,5,6))))))</f>
        <v/>
      </c>
      <c r="N441" s="64" t="str">
        <f>IF('2.1 Data FSVA 2025 &amp; Bobot'!U441="","",IF('2.1 Data FSVA 2025 &amp; Bobot'!U441&lt;'2.4 Prioritas Individu'!AF$7,1,IF('2.1 Data FSVA 2025 &amp; Bobot'!U441&lt;'2.4 Prioritas Individu'!AF$8,2,IF('2.1 Data FSVA 2025 &amp; Bobot'!U441&lt;'2.4 Prioritas Individu'!AF$9,3,IF('2.1 Data FSVA 2025 &amp; Bobot'!U441&lt;'2.4 Prioritas Individu'!AF$10,4,IF('2.1 Data FSVA 2025 &amp; Bobot'!U441&lt;'2.4 Prioritas Individu'!AF$11,5,6))))))</f>
        <v/>
      </c>
      <c r="O441" s="64" t="str">
        <f>IF('2.1 Data FSVA 2025 &amp; Bobot'!W441="","",IF('2.1 Data FSVA 2025 &amp; Bobot'!W441&gt;='2.4 Prioritas Individu'!AG$7,1,IF('2.1 Data FSVA 2025 &amp; Bobot'!W441&gt;='2.4 Prioritas Individu'!AG$8,2,IF('2.1 Data FSVA 2025 &amp; Bobot'!W441&gt;='2.4 Prioritas Individu'!AG$9,3,IF('2.1 Data FSVA 2025 &amp; Bobot'!W441&gt;='2.4 Prioritas Individu'!AG$10,4,IF('2.1 Data FSVA 2025 &amp; Bobot'!W441&gt;='2.4 Prioritas Individu'!AG$11,5,6))))))</f>
        <v/>
      </c>
      <c r="P441" s="64" t="str">
        <f>IF('2.1 Data FSVA 2025 &amp; Bobot'!Y441="","",IF('2.1 Data FSVA 2025 &amp; Bobot'!Y441&lt;'2.4 Prioritas Individu'!AH$7,1,IF('2.1 Data FSVA 2025 &amp; Bobot'!Y441&lt;'2.4 Prioritas Individu'!AH$8,2,IF('2.1 Data FSVA 2025 &amp; Bobot'!Y441&lt;'2.4 Prioritas Individu'!AH$9,3,IF('2.1 Data FSVA 2025 &amp; Bobot'!Y441&lt;'2.4 Prioritas Individu'!AH$10,4,IF('2.1 Data FSVA 2025 &amp; Bobot'!Y441&lt;'2.4 Prioritas Individu'!AH$11,5,6))))))</f>
        <v/>
      </c>
      <c r="Q441" s="64" t="str">
        <f>IF('2.1 Data FSVA 2025 &amp; Bobot'!AA441="","",IF('2.1 Data FSVA 2025 &amp; Bobot'!AA441&lt;'2.4 Prioritas Individu'!AI$7,1,IF('2.1 Data FSVA 2025 &amp; Bobot'!AA441&lt;'2.4 Prioritas Individu'!AI$8,2,IF('2.1 Data FSVA 2025 &amp; Bobot'!AA441&lt;'2.4 Prioritas Individu'!AI$9,3,IF('2.1 Data FSVA 2025 &amp; Bobot'!AA441&lt;'2.4 Prioritas Individu'!AI$10,4,IF('2.1 Data FSVA 2025 &amp; Bobot'!AA441&lt;'2.4 Prioritas Individu'!AI$11,5,6))))))</f>
        <v/>
      </c>
      <c r="R441" s="64" t="str">
        <f>IF('2.1 Data FSVA 2025 &amp; Bobot'!AC441="","",IF('2.1 Data FSVA 2025 &amp; Bobot'!AC441&gt;='2.4 Prioritas Individu'!AJ$7,1,IF('2.1 Data FSVA 2025 &amp; Bobot'!AC441&gt;='2.4 Prioritas Individu'!AJ$8,2,IF('2.1 Data FSVA 2025 &amp; Bobot'!AC441&gt;='2.4 Prioritas Individu'!AJ$9,3,4))))</f>
        <v/>
      </c>
      <c r="S441" s="4" t="str">
        <f>'2.3 Indeks &amp; Cut off Komposit'!U445</f>
        <v>-</v>
      </c>
      <c r="T441" s="1" t="str">
        <f t="shared" si="12"/>
        <v>-</v>
      </c>
      <c r="U441" s="64" t="str">
        <f t="shared" si="13"/>
        <v>-</v>
      </c>
    </row>
    <row r="442" spans="1:21" x14ac:dyDescent="0.3">
      <c r="A442" s="1" t="str">
        <f>IF('2.1 Data FSVA 2025 &amp; Bobot'!A442="","",'2.1 Data FSVA 2025 &amp; Bobot'!A442)</f>
        <v/>
      </c>
      <c r="B442" s="2" t="str">
        <f>IF('2.1 Data FSVA 2025 &amp; Bobot'!B442="","",'2.1 Data FSVA 2025 &amp; Bobot'!B442)</f>
        <v/>
      </c>
      <c r="C442" s="1" t="str">
        <f>IF('2.1 Data FSVA 2025 &amp; Bobot'!C442="","",'2.1 Data FSVA 2025 &amp; Bobot'!C442)</f>
        <v/>
      </c>
      <c r="D442" s="1" t="str">
        <f>IF('2.1 Data FSVA 2025 &amp; Bobot'!D442="","",'2.1 Data FSVA 2025 &amp; Bobot'!D442)</f>
        <v/>
      </c>
      <c r="E442" s="1" t="str">
        <f>IF('2.1 Data FSVA 2025 &amp; Bobot'!E442="","",'2.1 Data FSVA 2025 &amp; Bobot'!E442)</f>
        <v/>
      </c>
      <c r="F442" s="2" t="str">
        <f>IF('2.1 Data FSVA 2025 &amp; Bobot'!F442="","",'2.1 Data FSVA 2025 &amp; Bobot'!F442)</f>
        <v/>
      </c>
      <c r="G442" s="64" t="str">
        <f>IF('2.1 Data FSVA 2025 &amp; Bobot'!G442="","",IF('2.1 Data FSVA 2025 &amp; Bobot'!G442&gt;='2.4 Prioritas Individu'!$Y$7,1,IF('2.1 Data FSVA 2025 &amp; Bobot'!G442&gt;='2.4 Prioritas Individu'!$Y$8,2,IF('2.1 Data FSVA 2025 &amp; Bobot'!G442&gt;='2.4 Prioritas Individu'!$Y$9,3,IF('2.1 Data FSVA 2025 &amp; Bobot'!G442&gt;='2.4 Prioritas Individu'!$Y$10,4,IF('2.1 Data FSVA 2025 &amp; Bobot'!G442&gt;='2.4 Prioritas Individu'!$Y$11,5,6))))))</f>
        <v/>
      </c>
      <c r="H442" s="64" t="str">
        <f>IF('2.1 Data FSVA 2025 &amp; Bobot'!I442="","",IF('2.1 Data FSVA 2025 &amp; Bobot'!I442&lt;'2.4 Prioritas Individu'!$Z$7,1,IF('2.1 Data FSVA 2025 &amp; Bobot'!I442&lt;'2.4 Prioritas Individu'!$Z$8,2,IF('2.1 Data FSVA 2025 &amp; Bobot'!I442&lt;'2.4 Prioritas Individu'!$Z$9,3,IF('2.1 Data FSVA 2025 &amp; Bobot'!I442&lt;'2.4 Prioritas Individu'!$Z$10,4,IF('2.1 Data FSVA 2025 &amp; Bobot'!I442&lt;'2.4 Prioritas Individu'!$Z$11,5,6))))))</f>
        <v/>
      </c>
      <c r="I442" s="64" t="str">
        <f>IF('2.1 Data FSVA 2025 &amp; Bobot'!K442="","",IF('2.1 Data FSVA 2025 &amp; Bobot'!K442&lt;'2.4 Prioritas Individu'!AA$7,1,IF('2.1 Data FSVA 2025 &amp; Bobot'!K442&lt;'2.4 Prioritas Individu'!AA$8,2,IF('2.1 Data FSVA 2025 &amp; Bobot'!K442&lt;'2.4 Prioritas Individu'!AA$9,3,IF('2.1 Data FSVA 2025 &amp; Bobot'!K442&lt;'2.4 Prioritas Individu'!AA$10,4,IF('2.1 Data FSVA 2025 &amp; Bobot'!K442&lt;'2.4 Prioritas Individu'!AA$11,5,6))))))</f>
        <v/>
      </c>
      <c r="J442" s="64" t="str">
        <f>IF('2.1 Data FSVA 2025 &amp; Bobot'!M442="","",IF('2.1 Data FSVA 2025 &amp; Bobot'!M442&lt;'2.4 Prioritas Individu'!AB$7,1,IF('2.1 Data FSVA 2025 &amp; Bobot'!M442&lt;'2.4 Prioritas Individu'!AB$8,2,IF('2.1 Data FSVA 2025 &amp; Bobot'!M442&lt;'2.4 Prioritas Individu'!AB$9,3,IF('2.1 Data FSVA 2025 &amp; Bobot'!M442&lt;'2.4 Prioritas Individu'!AB$10,4,IF('2.1 Data FSVA 2025 &amp; Bobot'!M442&lt;'2.4 Prioritas Individu'!AB$11,5,6))))))</f>
        <v/>
      </c>
      <c r="K442" s="64" t="str">
        <f>IF('2.1 Data FSVA 2025 &amp; Bobot'!O442="","",IF('2.1 Data FSVA 2025 &amp; Bobot'!O442&gt;='2.4 Prioritas Individu'!AC$7,1,IF('2.1 Data FSVA 2025 &amp; Bobot'!O442&gt;='2.4 Prioritas Individu'!AC$8,2,IF('2.1 Data FSVA 2025 &amp; Bobot'!O442&gt;='2.4 Prioritas Individu'!AC$9,3,IF('2.1 Data FSVA 2025 &amp; Bobot'!O442&gt;='2.4 Prioritas Individu'!AC$10,4,IF('2.1 Data FSVA 2025 &amp; Bobot'!O442&gt;='2.4 Prioritas Individu'!AC$11,5,6))))))</f>
        <v/>
      </c>
      <c r="L442" s="64" t="str">
        <f>IF('2.1 Data FSVA 2025 &amp; Bobot'!Q442="","",IF('2.1 Data FSVA 2025 &amp; Bobot'!Q442&gt;='2.4 Prioritas Individu'!AD$7,1,IF('2.1 Data FSVA 2025 &amp; Bobot'!Q442&gt;='2.4 Prioritas Individu'!AD$8,2,IF('2.1 Data FSVA 2025 &amp; Bobot'!Q442&gt;='2.4 Prioritas Individu'!AD$9,3,IF('2.1 Data FSVA 2025 &amp; Bobot'!Q442&gt;='2.4 Prioritas Individu'!AD$10,4,IF('2.1 Data FSVA 2025 &amp; Bobot'!Q442&gt;='2.4 Prioritas Individu'!AD$11,5,6))))))</f>
        <v/>
      </c>
      <c r="M442" s="64" t="str">
        <f>IF('2.1 Data FSVA 2025 &amp; Bobot'!S442="","",IF('2.1 Data FSVA 2025 &amp; Bobot'!S442&gt;='2.4 Prioritas Individu'!AE$7,1,IF('2.1 Data FSVA 2025 &amp; Bobot'!S442&gt;='2.4 Prioritas Individu'!AE$8,2,IF('2.1 Data FSVA 2025 &amp; Bobot'!S442&gt;='2.4 Prioritas Individu'!AE$9,3,IF('2.1 Data FSVA 2025 &amp; Bobot'!S442&gt;='2.4 Prioritas Individu'!AE$10,4,IF('2.1 Data FSVA 2025 &amp; Bobot'!S442&gt;='2.4 Prioritas Individu'!AE$11,5,6))))))</f>
        <v/>
      </c>
      <c r="N442" s="64" t="str">
        <f>IF('2.1 Data FSVA 2025 &amp; Bobot'!U442="","",IF('2.1 Data FSVA 2025 &amp; Bobot'!U442&lt;'2.4 Prioritas Individu'!AF$7,1,IF('2.1 Data FSVA 2025 &amp; Bobot'!U442&lt;'2.4 Prioritas Individu'!AF$8,2,IF('2.1 Data FSVA 2025 &amp; Bobot'!U442&lt;'2.4 Prioritas Individu'!AF$9,3,IF('2.1 Data FSVA 2025 &amp; Bobot'!U442&lt;'2.4 Prioritas Individu'!AF$10,4,IF('2.1 Data FSVA 2025 &amp; Bobot'!U442&lt;'2.4 Prioritas Individu'!AF$11,5,6))))))</f>
        <v/>
      </c>
      <c r="O442" s="64" t="str">
        <f>IF('2.1 Data FSVA 2025 &amp; Bobot'!W442="","",IF('2.1 Data FSVA 2025 &amp; Bobot'!W442&gt;='2.4 Prioritas Individu'!AG$7,1,IF('2.1 Data FSVA 2025 &amp; Bobot'!W442&gt;='2.4 Prioritas Individu'!AG$8,2,IF('2.1 Data FSVA 2025 &amp; Bobot'!W442&gt;='2.4 Prioritas Individu'!AG$9,3,IF('2.1 Data FSVA 2025 &amp; Bobot'!W442&gt;='2.4 Prioritas Individu'!AG$10,4,IF('2.1 Data FSVA 2025 &amp; Bobot'!W442&gt;='2.4 Prioritas Individu'!AG$11,5,6))))))</f>
        <v/>
      </c>
      <c r="P442" s="64" t="str">
        <f>IF('2.1 Data FSVA 2025 &amp; Bobot'!Y442="","",IF('2.1 Data FSVA 2025 &amp; Bobot'!Y442&lt;'2.4 Prioritas Individu'!AH$7,1,IF('2.1 Data FSVA 2025 &amp; Bobot'!Y442&lt;'2.4 Prioritas Individu'!AH$8,2,IF('2.1 Data FSVA 2025 &amp; Bobot'!Y442&lt;'2.4 Prioritas Individu'!AH$9,3,IF('2.1 Data FSVA 2025 &amp; Bobot'!Y442&lt;'2.4 Prioritas Individu'!AH$10,4,IF('2.1 Data FSVA 2025 &amp; Bobot'!Y442&lt;'2.4 Prioritas Individu'!AH$11,5,6))))))</f>
        <v/>
      </c>
      <c r="Q442" s="64" t="str">
        <f>IF('2.1 Data FSVA 2025 &amp; Bobot'!AA442="","",IF('2.1 Data FSVA 2025 &amp; Bobot'!AA442&lt;'2.4 Prioritas Individu'!AI$7,1,IF('2.1 Data FSVA 2025 &amp; Bobot'!AA442&lt;'2.4 Prioritas Individu'!AI$8,2,IF('2.1 Data FSVA 2025 &amp; Bobot'!AA442&lt;'2.4 Prioritas Individu'!AI$9,3,IF('2.1 Data FSVA 2025 &amp; Bobot'!AA442&lt;'2.4 Prioritas Individu'!AI$10,4,IF('2.1 Data FSVA 2025 &amp; Bobot'!AA442&lt;'2.4 Prioritas Individu'!AI$11,5,6))))))</f>
        <v/>
      </c>
      <c r="R442" s="64" t="str">
        <f>IF('2.1 Data FSVA 2025 &amp; Bobot'!AC442="","",IF('2.1 Data FSVA 2025 &amp; Bobot'!AC442&gt;='2.4 Prioritas Individu'!AJ$7,1,IF('2.1 Data FSVA 2025 &amp; Bobot'!AC442&gt;='2.4 Prioritas Individu'!AJ$8,2,IF('2.1 Data FSVA 2025 &amp; Bobot'!AC442&gt;='2.4 Prioritas Individu'!AJ$9,3,4))))</f>
        <v/>
      </c>
      <c r="S442" s="4" t="str">
        <f>'2.3 Indeks &amp; Cut off Komposit'!U446</f>
        <v>-</v>
      </c>
      <c r="T442" s="1" t="str">
        <f t="shared" si="12"/>
        <v>-</v>
      </c>
      <c r="U442" s="64" t="str">
        <f t="shared" si="13"/>
        <v>-</v>
      </c>
    </row>
    <row r="443" spans="1:21" x14ac:dyDescent="0.3">
      <c r="A443" s="1" t="str">
        <f>IF('2.1 Data FSVA 2025 &amp; Bobot'!A443="","",'2.1 Data FSVA 2025 &amp; Bobot'!A443)</f>
        <v/>
      </c>
      <c r="B443" s="2" t="str">
        <f>IF('2.1 Data FSVA 2025 &amp; Bobot'!B443="","",'2.1 Data FSVA 2025 &amp; Bobot'!B443)</f>
        <v/>
      </c>
      <c r="C443" s="1" t="str">
        <f>IF('2.1 Data FSVA 2025 &amp; Bobot'!C443="","",'2.1 Data FSVA 2025 &amp; Bobot'!C443)</f>
        <v/>
      </c>
      <c r="D443" s="1" t="str">
        <f>IF('2.1 Data FSVA 2025 &amp; Bobot'!D443="","",'2.1 Data FSVA 2025 &amp; Bobot'!D443)</f>
        <v/>
      </c>
      <c r="E443" s="1" t="str">
        <f>IF('2.1 Data FSVA 2025 &amp; Bobot'!E443="","",'2.1 Data FSVA 2025 &amp; Bobot'!E443)</f>
        <v/>
      </c>
      <c r="F443" s="2" t="str">
        <f>IF('2.1 Data FSVA 2025 &amp; Bobot'!F443="","",'2.1 Data FSVA 2025 &amp; Bobot'!F443)</f>
        <v/>
      </c>
      <c r="G443" s="64" t="str">
        <f>IF('2.1 Data FSVA 2025 &amp; Bobot'!G443="","",IF('2.1 Data FSVA 2025 &amp; Bobot'!G443&gt;='2.4 Prioritas Individu'!$Y$7,1,IF('2.1 Data FSVA 2025 &amp; Bobot'!G443&gt;='2.4 Prioritas Individu'!$Y$8,2,IF('2.1 Data FSVA 2025 &amp; Bobot'!G443&gt;='2.4 Prioritas Individu'!$Y$9,3,IF('2.1 Data FSVA 2025 &amp; Bobot'!G443&gt;='2.4 Prioritas Individu'!$Y$10,4,IF('2.1 Data FSVA 2025 &amp; Bobot'!G443&gt;='2.4 Prioritas Individu'!$Y$11,5,6))))))</f>
        <v/>
      </c>
      <c r="H443" s="64" t="str">
        <f>IF('2.1 Data FSVA 2025 &amp; Bobot'!I443="","",IF('2.1 Data FSVA 2025 &amp; Bobot'!I443&lt;'2.4 Prioritas Individu'!$Z$7,1,IF('2.1 Data FSVA 2025 &amp; Bobot'!I443&lt;'2.4 Prioritas Individu'!$Z$8,2,IF('2.1 Data FSVA 2025 &amp; Bobot'!I443&lt;'2.4 Prioritas Individu'!$Z$9,3,IF('2.1 Data FSVA 2025 &amp; Bobot'!I443&lt;'2.4 Prioritas Individu'!$Z$10,4,IF('2.1 Data FSVA 2025 &amp; Bobot'!I443&lt;'2.4 Prioritas Individu'!$Z$11,5,6))))))</f>
        <v/>
      </c>
      <c r="I443" s="64" t="str">
        <f>IF('2.1 Data FSVA 2025 &amp; Bobot'!K443="","",IF('2.1 Data FSVA 2025 &amp; Bobot'!K443&lt;'2.4 Prioritas Individu'!AA$7,1,IF('2.1 Data FSVA 2025 &amp; Bobot'!K443&lt;'2.4 Prioritas Individu'!AA$8,2,IF('2.1 Data FSVA 2025 &amp; Bobot'!K443&lt;'2.4 Prioritas Individu'!AA$9,3,IF('2.1 Data FSVA 2025 &amp; Bobot'!K443&lt;'2.4 Prioritas Individu'!AA$10,4,IF('2.1 Data FSVA 2025 &amp; Bobot'!K443&lt;'2.4 Prioritas Individu'!AA$11,5,6))))))</f>
        <v/>
      </c>
      <c r="J443" s="64" t="str">
        <f>IF('2.1 Data FSVA 2025 &amp; Bobot'!M443="","",IF('2.1 Data FSVA 2025 &amp; Bobot'!M443&lt;'2.4 Prioritas Individu'!AB$7,1,IF('2.1 Data FSVA 2025 &amp; Bobot'!M443&lt;'2.4 Prioritas Individu'!AB$8,2,IF('2.1 Data FSVA 2025 &amp; Bobot'!M443&lt;'2.4 Prioritas Individu'!AB$9,3,IF('2.1 Data FSVA 2025 &amp; Bobot'!M443&lt;'2.4 Prioritas Individu'!AB$10,4,IF('2.1 Data FSVA 2025 &amp; Bobot'!M443&lt;'2.4 Prioritas Individu'!AB$11,5,6))))))</f>
        <v/>
      </c>
      <c r="K443" s="64" t="str">
        <f>IF('2.1 Data FSVA 2025 &amp; Bobot'!O443="","",IF('2.1 Data FSVA 2025 &amp; Bobot'!O443&gt;='2.4 Prioritas Individu'!AC$7,1,IF('2.1 Data FSVA 2025 &amp; Bobot'!O443&gt;='2.4 Prioritas Individu'!AC$8,2,IF('2.1 Data FSVA 2025 &amp; Bobot'!O443&gt;='2.4 Prioritas Individu'!AC$9,3,IF('2.1 Data FSVA 2025 &amp; Bobot'!O443&gt;='2.4 Prioritas Individu'!AC$10,4,IF('2.1 Data FSVA 2025 &amp; Bobot'!O443&gt;='2.4 Prioritas Individu'!AC$11,5,6))))))</f>
        <v/>
      </c>
      <c r="L443" s="64" t="str">
        <f>IF('2.1 Data FSVA 2025 &amp; Bobot'!Q443="","",IF('2.1 Data FSVA 2025 &amp; Bobot'!Q443&gt;='2.4 Prioritas Individu'!AD$7,1,IF('2.1 Data FSVA 2025 &amp; Bobot'!Q443&gt;='2.4 Prioritas Individu'!AD$8,2,IF('2.1 Data FSVA 2025 &amp; Bobot'!Q443&gt;='2.4 Prioritas Individu'!AD$9,3,IF('2.1 Data FSVA 2025 &amp; Bobot'!Q443&gt;='2.4 Prioritas Individu'!AD$10,4,IF('2.1 Data FSVA 2025 &amp; Bobot'!Q443&gt;='2.4 Prioritas Individu'!AD$11,5,6))))))</f>
        <v/>
      </c>
      <c r="M443" s="64" t="str">
        <f>IF('2.1 Data FSVA 2025 &amp; Bobot'!S443="","",IF('2.1 Data FSVA 2025 &amp; Bobot'!S443&gt;='2.4 Prioritas Individu'!AE$7,1,IF('2.1 Data FSVA 2025 &amp; Bobot'!S443&gt;='2.4 Prioritas Individu'!AE$8,2,IF('2.1 Data FSVA 2025 &amp; Bobot'!S443&gt;='2.4 Prioritas Individu'!AE$9,3,IF('2.1 Data FSVA 2025 &amp; Bobot'!S443&gt;='2.4 Prioritas Individu'!AE$10,4,IF('2.1 Data FSVA 2025 &amp; Bobot'!S443&gt;='2.4 Prioritas Individu'!AE$11,5,6))))))</f>
        <v/>
      </c>
      <c r="N443" s="64" t="str">
        <f>IF('2.1 Data FSVA 2025 &amp; Bobot'!U443="","",IF('2.1 Data FSVA 2025 &amp; Bobot'!U443&lt;'2.4 Prioritas Individu'!AF$7,1,IF('2.1 Data FSVA 2025 &amp; Bobot'!U443&lt;'2.4 Prioritas Individu'!AF$8,2,IF('2.1 Data FSVA 2025 &amp; Bobot'!U443&lt;'2.4 Prioritas Individu'!AF$9,3,IF('2.1 Data FSVA 2025 &amp; Bobot'!U443&lt;'2.4 Prioritas Individu'!AF$10,4,IF('2.1 Data FSVA 2025 &amp; Bobot'!U443&lt;'2.4 Prioritas Individu'!AF$11,5,6))))))</f>
        <v/>
      </c>
      <c r="O443" s="64" t="str">
        <f>IF('2.1 Data FSVA 2025 &amp; Bobot'!W443="","",IF('2.1 Data FSVA 2025 &amp; Bobot'!W443&gt;='2.4 Prioritas Individu'!AG$7,1,IF('2.1 Data FSVA 2025 &amp; Bobot'!W443&gt;='2.4 Prioritas Individu'!AG$8,2,IF('2.1 Data FSVA 2025 &amp; Bobot'!W443&gt;='2.4 Prioritas Individu'!AG$9,3,IF('2.1 Data FSVA 2025 &amp; Bobot'!W443&gt;='2.4 Prioritas Individu'!AG$10,4,IF('2.1 Data FSVA 2025 &amp; Bobot'!W443&gt;='2.4 Prioritas Individu'!AG$11,5,6))))))</f>
        <v/>
      </c>
      <c r="P443" s="64" t="str">
        <f>IF('2.1 Data FSVA 2025 &amp; Bobot'!Y443="","",IF('2.1 Data FSVA 2025 &amp; Bobot'!Y443&lt;'2.4 Prioritas Individu'!AH$7,1,IF('2.1 Data FSVA 2025 &amp; Bobot'!Y443&lt;'2.4 Prioritas Individu'!AH$8,2,IF('2.1 Data FSVA 2025 &amp; Bobot'!Y443&lt;'2.4 Prioritas Individu'!AH$9,3,IF('2.1 Data FSVA 2025 &amp; Bobot'!Y443&lt;'2.4 Prioritas Individu'!AH$10,4,IF('2.1 Data FSVA 2025 &amp; Bobot'!Y443&lt;'2.4 Prioritas Individu'!AH$11,5,6))))))</f>
        <v/>
      </c>
      <c r="Q443" s="64" t="str">
        <f>IF('2.1 Data FSVA 2025 &amp; Bobot'!AA443="","",IF('2.1 Data FSVA 2025 &amp; Bobot'!AA443&lt;'2.4 Prioritas Individu'!AI$7,1,IF('2.1 Data FSVA 2025 &amp; Bobot'!AA443&lt;'2.4 Prioritas Individu'!AI$8,2,IF('2.1 Data FSVA 2025 &amp; Bobot'!AA443&lt;'2.4 Prioritas Individu'!AI$9,3,IF('2.1 Data FSVA 2025 &amp; Bobot'!AA443&lt;'2.4 Prioritas Individu'!AI$10,4,IF('2.1 Data FSVA 2025 &amp; Bobot'!AA443&lt;'2.4 Prioritas Individu'!AI$11,5,6))))))</f>
        <v/>
      </c>
      <c r="R443" s="64" t="str">
        <f>IF('2.1 Data FSVA 2025 &amp; Bobot'!AC443="","",IF('2.1 Data FSVA 2025 &amp; Bobot'!AC443&gt;='2.4 Prioritas Individu'!AJ$7,1,IF('2.1 Data FSVA 2025 &amp; Bobot'!AC443&gt;='2.4 Prioritas Individu'!AJ$8,2,IF('2.1 Data FSVA 2025 &amp; Bobot'!AC443&gt;='2.4 Prioritas Individu'!AJ$9,3,4))))</f>
        <v/>
      </c>
      <c r="S443" s="4" t="str">
        <f>'2.3 Indeks &amp; Cut off Komposit'!U447</f>
        <v>-</v>
      </c>
      <c r="T443" s="1" t="str">
        <f t="shared" si="12"/>
        <v>-</v>
      </c>
      <c r="U443" s="64" t="str">
        <f t="shared" si="13"/>
        <v>-</v>
      </c>
    </row>
    <row r="444" spans="1:21" x14ac:dyDescent="0.3">
      <c r="A444" s="1" t="str">
        <f>IF('2.1 Data FSVA 2025 &amp; Bobot'!A444="","",'2.1 Data FSVA 2025 &amp; Bobot'!A444)</f>
        <v/>
      </c>
      <c r="B444" s="2" t="str">
        <f>IF('2.1 Data FSVA 2025 &amp; Bobot'!B444="","",'2.1 Data FSVA 2025 &amp; Bobot'!B444)</f>
        <v/>
      </c>
      <c r="C444" s="1" t="str">
        <f>IF('2.1 Data FSVA 2025 &amp; Bobot'!C444="","",'2.1 Data FSVA 2025 &amp; Bobot'!C444)</f>
        <v/>
      </c>
      <c r="D444" s="1" t="str">
        <f>IF('2.1 Data FSVA 2025 &amp; Bobot'!D444="","",'2.1 Data FSVA 2025 &amp; Bobot'!D444)</f>
        <v/>
      </c>
      <c r="E444" s="1" t="str">
        <f>IF('2.1 Data FSVA 2025 &amp; Bobot'!E444="","",'2.1 Data FSVA 2025 &amp; Bobot'!E444)</f>
        <v/>
      </c>
      <c r="F444" s="2" t="str">
        <f>IF('2.1 Data FSVA 2025 &amp; Bobot'!F444="","",'2.1 Data FSVA 2025 &amp; Bobot'!F444)</f>
        <v/>
      </c>
      <c r="G444" s="64" t="str">
        <f>IF('2.1 Data FSVA 2025 &amp; Bobot'!G444="","",IF('2.1 Data FSVA 2025 &amp; Bobot'!G444&gt;='2.4 Prioritas Individu'!$Y$7,1,IF('2.1 Data FSVA 2025 &amp; Bobot'!G444&gt;='2.4 Prioritas Individu'!$Y$8,2,IF('2.1 Data FSVA 2025 &amp; Bobot'!G444&gt;='2.4 Prioritas Individu'!$Y$9,3,IF('2.1 Data FSVA 2025 &amp; Bobot'!G444&gt;='2.4 Prioritas Individu'!$Y$10,4,IF('2.1 Data FSVA 2025 &amp; Bobot'!G444&gt;='2.4 Prioritas Individu'!$Y$11,5,6))))))</f>
        <v/>
      </c>
      <c r="H444" s="64" t="str">
        <f>IF('2.1 Data FSVA 2025 &amp; Bobot'!I444="","",IF('2.1 Data FSVA 2025 &amp; Bobot'!I444&lt;'2.4 Prioritas Individu'!$Z$7,1,IF('2.1 Data FSVA 2025 &amp; Bobot'!I444&lt;'2.4 Prioritas Individu'!$Z$8,2,IF('2.1 Data FSVA 2025 &amp; Bobot'!I444&lt;'2.4 Prioritas Individu'!$Z$9,3,IF('2.1 Data FSVA 2025 &amp; Bobot'!I444&lt;'2.4 Prioritas Individu'!$Z$10,4,IF('2.1 Data FSVA 2025 &amp; Bobot'!I444&lt;'2.4 Prioritas Individu'!$Z$11,5,6))))))</f>
        <v/>
      </c>
      <c r="I444" s="64" t="str">
        <f>IF('2.1 Data FSVA 2025 &amp; Bobot'!K444="","",IF('2.1 Data FSVA 2025 &amp; Bobot'!K444&lt;'2.4 Prioritas Individu'!AA$7,1,IF('2.1 Data FSVA 2025 &amp; Bobot'!K444&lt;'2.4 Prioritas Individu'!AA$8,2,IF('2.1 Data FSVA 2025 &amp; Bobot'!K444&lt;'2.4 Prioritas Individu'!AA$9,3,IF('2.1 Data FSVA 2025 &amp; Bobot'!K444&lt;'2.4 Prioritas Individu'!AA$10,4,IF('2.1 Data FSVA 2025 &amp; Bobot'!K444&lt;'2.4 Prioritas Individu'!AA$11,5,6))))))</f>
        <v/>
      </c>
      <c r="J444" s="64" t="str">
        <f>IF('2.1 Data FSVA 2025 &amp; Bobot'!M444="","",IF('2.1 Data FSVA 2025 &amp; Bobot'!M444&lt;'2.4 Prioritas Individu'!AB$7,1,IF('2.1 Data FSVA 2025 &amp; Bobot'!M444&lt;'2.4 Prioritas Individu'!AB$8,2,IF('2.1 Data FSVA 2025 &amp; Bobot'!M444&lt;'2.4 Prioritas Individu'!AB$9,3,IF('2.1 Data FSVA 2025 &amp; Bobot'!M444&lt;'2.4 Prioritas Individu'!AB$10,4,IF('2.1 Data FSVA 2025 &amp; Bobot'!M444&lt;'2.4 Prioritas Individu'!AB$11,5,6))))))</f>
        <v/>
      </c>
      <c r="K444" s="64" t="str">
        <f>IF('2.1 Data FSVA 2025 &amp; Bobot'!O444="","",IF('2.1 Data FSVA 2025 &amp; Bobot'!O444&gt;='2.4 Prioritas Individu'!AC$7,1,IF('2.1 Data FSVA 2025 &amp; Bobot'!O444&gt;='2.4 Prioritas Individu'!AC$8,2,IF('2.1 Data FSVA 2025 &amp; Bobot'!O444&gt;='2.4 Prioritas Individu'!AC$9,3,IF('2.1 Data FSVA 2025 &amp; Bobot'!O444&gt;='2.4 Prioritas Individu'!AC$10,4,IF('2.1 Data FSVA 2025 &amp; Bobot'!O444&gt;='2.4 Prioritas Individu'!AC$11,5,6))))))</f>
        <v/>
      </c>
      <c r="L444" s="64" t="str">
        <f>IF('2.1 Data FSVA 2025 &amp; Bobot'!Q444="","",IF('2.1 Data FSVA 2025 &amp; Bobot'!Q444&gt;='2.4 Prioritas Individu'!AD$7,1,IF('2.1 Data FSVA 2025 &amp; Bobot'!Q444&gt;='2.4 Prioritas Individu'!AD$8,2,IF('2.1 Data FSVA 2025 &amp; Bobot'!Q444&gt;='2.4 Prioritas Individu'!AD$9,3,IF('2.1 Data FSVA 2025 &amp; Bobot'!Q444&gt;='2.4 Prioritas Individu'!AD$10,4,IF('2.1 Data FSVA 2025 &amp; Bobot'!Q444&gt;='2.4 Prioritas Individu'!AD$11,5,6))))))</f>
        <v/>
      </c>
      <c r="M444" s="64" t="str">
        <f>IF('2.1 Data FSVA 2025 &amp; Bobot'!S444="","",IF('2.1 Data FSVA 2025 &amp; Bobot'!S444&gt;='2.4 Prioritas Individu'!AE$7,1,IF('2.1 Data FSVA 2025 &amp; Bobot'!S444&gt;='2.4 Prioritas Individu'!AE$8,2,IF('2.1 Data FSVA 2025 &amp; Bobot'!S444&gt;='2.4 Prioritas Individu'!AE$9,3,IF('2.1 Data FSVA 2025 &amp; Bobot'!S444&gt;='2.4 Prioritas Individu'!AE$10,4,IF('2.1 Data FSVA 2025 &amp; Bobot'!S444&gt;='2.4 Prioritas Individu'!AE$11,5,6))))))</f>
        <v/>
      </c>
      <c r="N444" s="64" t="str">
        <f>IF('2.1 Data FSVA 2025 &amp; Bobot'!U444="","",IF('2.1 Data FSVA 2025 &amp; Bobot'!U444&lt;'2.4 Prioritas Individu'!AF$7,1,IF('2.1 Data FSVA 2025 &amp; Bobot'!U444&lt;'2.4 Prioritas Individu'!AF$8,2,IF('2.1 Data FSVA 2025 &amp; Bobot'!U444&lt;'2.4 Prioritas Individu'!AF$9,3,IF('2.1 Data FSVA 2025 &amp; Bobot'!U444&lt;'2.4 Prioritas Individu'!AF$10,4,IF('2.1 Data FSVA 2025 &amp; Bobot'!U444&lt;'2.4 Prioritas Individu'!AF$11,5,6))))))</f>
        <v/>
      </c>
      <c r="O444" s="64" t="str">
        <f>IF('2.1 Data FSVA 2025 &amp; Bobot'!W444="","",IF('2.1 Data FSVA 2025 &amp; Bobot'!W444&gt;='2.4 Prioritas Individu'!AG$7,1,IF('2.1 Data FSVA 2025 &amp; Bobot'!W444&gt;='2.4 Prioritas Individu'!AG$8,2,IF('2.1 Data FSVA 2025 &amp; Bobot'!W444&gt;='2.4 Prioritas Individu'!AG$9,3,IF('2.1 Data FSVA 2025 &amp; Bobot'!W444&gt;='2.4 Prioritas Individu'!AG$10,4,IF('2.1 Data FSVA 2025 &amp; Bobot'!W444&gt;='2.4 Prioritas Individu'!AG$11,5,6))))))</f>
        <v/>
      </c>
      <c r="P444" s="64" t="str">
        <f>IF('2.1 Data FSVA 2025 &amp; Bobot'!Y444="","",IF('2.1 Data FSVA 2025 &amp; Bobot'!Y444&lt;'2.4 Prioritas Individu'!AH$7,1,IF('2.1 Data FSVA 2025 &amp; Bobot'!Y444&lt;'2.4 Prioritas Individu'!AH$8,2,IF('2.1 Data FSVA 2025 &amp; Bobot'!Y444&lt;'2.4 Prioritas Individu'!AH$9,3,IF('2.1 Data FSVA 2025 &amp; Bobot'!Y444&lt;'2.4 Prioritas Individu'!AH$10,4,IF('2.1 Data FSVA 2025 &amp; Bobot'!Y444&lt;'2.4 Prioritas Individu'!AH$11,5,6))))))</f>
        <v/>
      </c>
      <c r="Q444" s="64" t="str">
        <f>IF('2.1 Data FSVA 2025 &amp; Bobot'!AA444="","",IF('2.1 Data FSVA 2025 &amp; Bobot'!AA444&lt;'2.4 Prioritas Individu'!AI$7,1,IF('2.1 Data FSVA 2025 &amp; Bobot'!AA444&lt;'2.4 Prioritas Individu'!AI$8,2,IF('2.1 Data FSVA 2025 &amp; Bobot'!AA444&lt;'2.4 Prioritas Individu'!AI$9,3,IF('2.1 Data FSVA 2025 &amp; Bobot'!AA444&lt;'2.4 Prioritas Individu'!AI$10,4,IF('2.1 Data FSVA 2025 &amp; Bobot'!AA444&lt;'2.4 Prioritas Individu'!AI$11,5,6))))))</f>
        <v/>
      </c>
      <c r="R444" s="64" t="str">
        <f>IF('2.1 Data FSVA 2025 &amp; Bobot'!AC444="","",IF('2.1 Data FSVA 2025 &amp; Bobot'!AC444&gt;='2.4 Prioritas Individu'!AJ$7,1,IF('2.1 Data FSVA 2025 &amp; Bobot'!AC444&gt;='2.4 Prioritas Individu'!AJ$8,2,IF('2.1 Data FSVA 2025 &amp; Bobot'!AC444&gt;='2.4 Prioritas Individu'!AJ$9,3,4))))</f>
        <v/>
      </c>
      <c r="S444" s="4" t="str">
        <f>'2.3 Indeks &amp; Cut off Komposit'!U448</f>
        <v>-</v>
      </c>
      <c r="T444" s="1" t="str">
        <f t="shared" si="12"/>
        <v>-</v>
      </c>
      <c r="U444" s="64" t="str">
        <f t="shared" si="13"/>
        <v>-</v>
      </c>
    </row>
    <row r="445" spans="1:21" x14ac:dyDescent="0.3">
      <c r="A445" s="1" t="str">
        <f>IF('2.1 Data FSVA 2025 &amp; Bobot'!A445="","",'2.1 Data FSVA 2025 &amp; Bobot'!A445)</f>
        <v/>
      </c>
      <c r="B445" s="2" t="str">
        <f>IF('2.1 Data FSVA 2025 &amp; Bobot'!B445="","",'2.1 Data FSVA 2025 &amp; Bobot'!B445)</f>
        <v/>
      </c>
      <c r="C445" s="1" t="str">
        <f>IF('2.1 Data FSVA 2025 &amp; Bobot'!C445="","",'2.1 Data FSVA 2025 &amp; Bobot'!C445)</f>
        <v/>
      </c>
      <c r="D445" s="1" t="str">
        <f>IF('2.1 Data FSVA 2025 &amp; Bobot'!D445="","",'2.1 Data FSVA 2025 &amp; Bobot'!D445)</f>
        <v/>
      </c>
      <c r="E445" s="1" t="str">
        <f>IF('2.1 Data FSVA 2025 &amp; Bobot'!E445="","",'2.1 Data FSVA 2025 &amp; Bobot'!E445)</f>
        <v/>
      </c>
      <c r="F445" s="2" t="str">
        <f>IF('2.1 Data FSVA 2025 &amp; Bobot'!F445="","",'2.1 Data FSVA 2025 &amp; Bobot'!F445)</f>
        <v/>
      </c>
      <c r="G445" s="64" t="str">
        <f>IF('2.1 Data FSVA 2025 &amp; Bobot'!G445="","",IF('2.1 Data FSVA 2025 &amp; Bobot'!G445&gt;='2.4 Prioritas Individu'!$Y$7,1,IF('2.1 Data FSVA 2025 &amp; Bobot'!G445&gt;='2.4 Prioritas Individu'!$Y$8,2,IF('2.1 Data FSVA 2025 &amp; Bobot'!G445&gt;='2.4 Prioritas Individu'!$Y$9,3,IF('2.1 Data FSVA 2025 &amp; Bobot'!G445&gt;='2.4 Prioritas Individu'!$Y$10,4,IF('2.1 Data FSVA 2025 &amp; Bobot'!G445&gt;='2.4 Prioritas Individu'!$Y$11,5,6))))))</f>
        <v/>
      </c>
      <c r="H445" s="64" t="str">
        <f>IF('2.1 Data FSVA 2025 &amp; Bobot'!I445="","",IF('2.1 Data FSVA 2025 &amp; Bobot'!I445&lt;'2.4 Prioritas Individu'!$Z$7,1,IF('2.1 Data FSVA 2025 &amp; Bobot'!I445&lt;'2.4 Prioritas Individu'!$Z$8,2,IF('2.1 Data FSVA 2025 &amp; Bobot'!I445&lt;'2.4 Prioritas Individu'!$Z$9,3,IF('2.1 Data FSVA 2025 &amp; Bobot'!I445&lt;'2.4 Prioritas Individu'!$Z$10,4,IF('2.1 Data FSVA 2025 &amp; Bobot'!I445&lt;'2.4 Prioritas Individu'!$Z$11,5,6))))))</f>
        <v/>
      </c>
      <c r="I445" s="64" t="str">
        <f>IF('2.1 Data FSVA 2025 &amp; Bobot'!K445="","",IF('2.1 Data FSVA 2025 &amp; Bobot'!K445&lt;'2.4 Prioritas Individu'!AA$7,1,IF('2.1 Data FSVA 2025 &amp; Bobot'!K445&lt;'2.4 Prioritas Individu'!AA$8,2,IF('2.1 Data FSVA 2025 &amp; Bobot'!K445&lt;'2.4 Prioritas Individu'!AA$9,3,IF('2.1 Data FSVA 2025 &amp; Bobot'!K445&lt;'2.4 Prioritas Individu'!AA$10,4,IF('2.1 Data FSVA 2025 &amp; Bobot'!K445&lt;'2.4 Prioritas Individu'!AA$11,5,6))))))</f>
        <v/>
      </c>
      <c r="J445" s="64" t="str">
        <f>IF('2.1 Data FSVA 2025 &amp; Bobot'!M445="","",IF('2.1 Data FSVA 2025 &amp; Bobot'!M445&lt;'2.4 Prioritas Individu'!AB$7,1,IF('2.1 Data FSVA 2025 &amp; Bobot'!M445&lt;'2.4 Prioritas Individu'!AB$8,2,IF('2.1 Data FSVA 2025 &amp; Bobot'!M445&lt;'2.4 Prioritas Individu'!AB$9,3,IF('2.1 Data FSVA 2025 &amp; Bobot'!M445&lt;'2.4 Prioritas Individu'!AB$10,4,IF('2.1 Data FSVA 2025 &amp; Bobot'!M445&lt;'2.4 Prioritas Individu'!AB$11,5,6))))))</f>
        <v/>
      </c>
      <c r="K445" s="64" t="str">
        <f>IF('2.1 Data FSVA 2025 &amp; Bobot'!O445="","",IF('2.1 Data FSVA 2025 &amp; Bobot'!O445&gt;='2.4 Prioritas Individu'!AC$7,1,IF('2.1 Data FSVA 2025 &amp; Bobot'!O445&gt;='2.4 Prioritas Individu'!AC$8,2,IF('2.1 Data FSVA 2025 &amp; Bobot'!O445&gt;='2.4 Prioritas Individu'!AC$9,3,IF('2.1 Data FSVA 2025 &amp; Bobot'!O445&gt;='2.4 Prioritas Individu'!AC$10,4,IF('2.1 Data FSVA 2025 &amp; Bobot'!O445&gt;='2.4 Prioritas Individu'!AC$11,5,6))))))</f>
        <v/>
      </c>
      <c r="L445" s="64" t="str">
        <f>IF('2.1 Data FSVA 2025 &amp; Bobot'!Q445="","",IF('2.1 Data FSVA 2025 &amp; Bobot'!Q445&gt;='2.4 Prioritas Individu'!AD$7,1,IF('2.1 Data FSVA 2025 &amp; Bobot'!Q445&gt;='2.4 Prioritas Individu'!AD$8,2,IF('2.1 Data FSVA 2025 &amp; Bobot'!Q445&gt;='2.4 Prioritas Individu'!AD$9,3,IF('2.1 Data FSVA 2025 &amp; Bobot'!Q445&gt;='2.4 Prioritas Individu'!AD$10,4,IF('2.1 Data FSVA 2025 &amp; Bobot'!Q445&gt;='2.4 Prioritas Individu'!AD$11,5,6))))))</f>
        <v/>
      </c>
      <c r="M445" s="64" t="str">
        <f>IF('2.1 Data FSVA 2025 &amp; Bobot'!S445="","",IF('2.1 Data FSVA 2025 &amp; Bobot'!S445&gt;='2.4 Prioritas Individu'!AE$7,1,IF('2.1 Data FSVA 2025 &amp; Bobot'!S445&gt;='2.4 Prioritas Individu'!AE$8,2,IF('2.1 Data FSVA 2025 &amp; Bobot'!S445&gt;='2.4 Prioritas Individu'!AE$9,3,IF('2.1 Data FSVA 2025 &amp; Bobot'!S445&gt;='2.4 Prioritas Individu'!AE$10,4,IF('2.1 Data FSVA 2025 &amp; Bobot'!S445&gt;='2.4 Prioritas Individu'!AE$11,5,6))))))</f>
        <v/>
      </c>
      <c r="N445" s="64" t="str">
        <f>IF('2.1 Data FSVA 2025 &amp; Bobot'!U445="","",IF('2.1 Data FSVA 2025 &amp; Bobot'!U445&lt;'2.4 Prioritas Individu'!AF$7,1,IF('2.1 Data FSVA 2025 &amp; Bobot'!U445&lt;'2.4 Prioritas Individu'!AF$8,2,IF('2.1 Data FSVA 2025 &amp; Bobot'!U445&lt;'2.4 Prioritas Individu'!AF$9,3,IF('2.1 Data FSVA 2025 &amp; Bobot'!U445&lt;'2.4 Prioritas Individu'!AF$10,4,IF('2.1 Data FSVA 2025 &amp; Bobot'!U445&lt;'2.4 Prioritas Individu'!AF$11,5,6))))))</f>
        <v/>
      </c>
      <c r="O445" s="64" t="str">
        <f>IF('2.1 Data FSVA 2025 &amp; Bobot'!W445="","",IF('2.1 Data FSVA 2025 &amp; Bobot'!W445&gt;='2.4 Prioritas Individu'!AG$7,1,IF('2.1 Data FSVA 2025 &amp; Bobot'!W445&gt;='2.4 Prioritas Individu'!AG$8,2,IF('2.1 Data FSVA 2025 &amp; Bobot'!W445&gt;='2.4 Prioritas Individu'!AG$9,3,IF('2.1 Data FSVA 2025 &amp; Bobot'!W445&gt;='2.4 Prioritas Individu'!AG$10,4,IF('2.1 Data FSVA 2025 &amp; Bobot'!W445&gt;='2.4 Prioritas Individu'!AG$11,5,6))))))</f>
        <v/>
      </c>
      <c r="P445" s="64" t="str">
        <f>IF('2.1 Data FSVA 2025 &amp; Bobot'!Y445="","",IF('2.1 Data FSVA 2025 &amp; Bobot'!Y445&lt;'2.4 Prioritas Individu'!AH$7,1,IF('2.1 Data FSVA 2025 &amp; Bobot'!Y445&lt;'2.4 Prioritas Individu'!AH$8,2,IF('2.1 Data FSVA 2025 &amp; Bobot'!Y445&lt;'2.4 Prioritas Individu'!AH$9,3,IF('2.1 Data FSVA 2025 &amp; Bobot'!Y445&lt;'2.4 Prioritas Individu'!AH$10,4,IF('2.1 Data FSVA 2025 &amp; Bobot'!Y445&lt;'2.4 Prioritas Individu'!AH$11,5,6))))))</f>
        <v/>
      </c>
      <c r="Q445" s="64" t="str">
        <f>IF('2.1 Data FSVA 2025 &amp; Bobot'!AA445="","",IF('2.1 Data FSVA 2025 &amp; Bobot'!AA445&lt;'2.4 Prioritas Individu'!AI$7,1,IF('2.1 Data FSVA 2025 &amp; Bobot'!AA445&lt;'2.4 Prioritas Individu'!AI$8,2,IF('2.1 Data FSVA 2025 &amp; Bobot'!AA445&lt;'2.4 Prioritas Individu'!AI$9,3,IF('2.1 Data FSVA 2025 &amp; Bobot'!AA445&lt;'2.4 Prioritas Individu'!AI$10,4,IF('2.1 Data FSVA 2025 &amp; Bobot'!AA445&lt;'2.4 Prioritas Individu'!AI$11,5,6))))))</f>
        <v/>
      </c>
      <c r="R445" s="64" t="str">
        <f>IF('2.1 Data FSVA 2025 &amp; Bobot'!AC445="","",IF('2.1 Data FSVA 2025 &amp; Bobot'!AC445&gt;='2.4 Prioritas Individu'!AJ$7,1,IF('2.1 Data FSVA 2025 &amp; Bobot'!AC445&gt;='2.4 Prioritas Individu'!AJ$8,2,IF('2.1 Data FSVA 2025 &amp; Bobot'!AC445&gt;='2.4 Prioritas Individu'!AJ$9,3,4))))</f>
        <v/>
      </c>
      <c r="S445" s="4" t="str">
        <f>'2.3 Indeks &amp; Cut off Komposit'!U449</f>
        <v>-</v>
      </c>
      <c r="T445" s="1" t="str">
        <f t="shared" si="12"/>
        <v>-</v>
      </c>
      <c r="U445" s="64" t="str">
        <f t="shared" si="13"/>
        <v>-</v>
      </c>
    </row>
    <row r="446" spans="1:21" x14ac:dyDescent="0.3">
      <c r="A446" s="1" t="str">
        <f>IF('2.1 Data FSVA 2025 &amp; Bobot'!A446="","",'2.1 Data FSVA 2025 &amp; Bobot'!A446)</f>
        <v/>
      </c>
      <c r="B446" s="2" t="str">
        <f>IF('2.1 Data FSVA 2025 &amp; Bobot'!B446="","",'2.1 Data FSVA 2025 &amp; Bobot'!B446)</f>
        <v/>
      </c>
      <c r="C446" s="1" t="str">
        <f>IF('2.1 Data FSVA 2025 &amp; Bobot'!C446="","",'2.1 Data FSVA 2025 &amp; Bobot'!C446)</f>
        <v/>
      </c>
      <c r="D446" s="1" t="str">
        <f>IF('2.1 Data FSVA 2025 &amp; Bobot'!D446="","",'2.1 Data FSVA 2025 &amp; Bobot'!D446)</f>
        <v/>
      </c>
      <c r="E446" s="1" t="str">
        <f>IF('2.1 Data FSVA 2025 &amp; Bobot'!E446="","",'2.1 Data FSVA 2025 &amp; Bobot'!E446)</f>
        <v/>
      </c>
      <c r="F446" s="2" t="str">
        <f>IF('2.1 Data FSVA 2025 &amp; Bobot'!F446="","",'2.1 Data FSVA 2025 &amp; Bobot'!F446)</f>
        <v/>
      </c>
      <c r="G446" s="64" t="str">
        <f>IF('2.1 Data FSVA 2025 &amp; Bobot'!G446="","",IF('2.1 Data FSVA 2025 &amp; Bobot'!G446&gt;='2.4 Prioritas Individu'!$Y$7,1,IF('2.1 Data FSVA 2025 &amp; Bobot'!G446&gt;='2.4 Prioritas Individu'!$Y$8,2,IF('2.1 Data FSVA 2025 &amp; Bobot'!G446&gt;='2.4 Prioritas Individu'!$Y$9,3,IF('2.1 Data FSVA 2025 &amp; Bobot'!G446&gt;='2.4 Prioritas Individu'!$Y$10,4,IF('2.1 Data FSVA 2025 &amp; Bobot'!G446&gt;='2.4 Prioritas Individu'!$Y$11,5,6))))))</f>
        <v/>
      </c>
      <c r="H446" s="64" t="str">
        <f>IF('2.1 Data FSVA 2025 &amp; Bobot'!I446="","",IF('2.1 Data FSVA 2025 &amp; Bobot'!I446&lt;'2.4 Prioritas Individu'!$Z$7,1,IF('2.1 Data FSVA 2025 &amp; Bobot'!I446&lt;'2.4 Prioritas Individu'!$Z$8,2,IF('2.1 Data FSVA 2025 &amp; Bobot'!I446&lt;'2.4 Prioritas Individu'!$Z$9,3,IF('2.1 Data FSVA 2025 &amp; Bobot'!I446&lt;'2.4 Prioritas Individu'!$Z$10,4,IF('2.1 Data FSVA 2025 &amp; Bobot'!I446&lt;'2.4 Prioritas Individu'!$Z$11,5,6))))))</f>
        <v/>
      </c>
      <c r="I446" s="64" t="str">
        <f>IF('2.1 Data FSVA 2025 &amp; Bobot'!K446="","",IF('2.1 Data FSVA 2025 &amp; Bobot'!K446&lt;'2.4 Prioritas Individu'!AA$7,1,IF('2.1 Data FSVA 2025 &amp; Bobot'!K446&lt;'2.4 Prioritas Individu'!AA$8,2,IF('2.1 Data FSVA 2025 &amp; Bobot'!K446&lt;'2.4 Prioritas Individu'!AA$9,3,IF('2.1 Data FSVA 2025 &amp; Bobot'!K446&lt;'2.4 Prioritas Individu'!AA$10,4,IF('2.1 Data FSVA 2025 &amp; Bobot'!K446&lt;'2.4 Prioritas Individu'!AA$11,5,6))))))</f>
        <v/>
      </c>
      <c r="J446" s="64" t="str">
        <f>IF('2.1 Data FSVA 2025 &amp; Bobot'!M446="","",IF('2.1 Data FSVA 2025 &amp; Bobot'!M446&lt;'2.4 Prioritas Individu'!AB$7,1,IF('2.1 Data FSVA 2025 &amp; Bobot'!M446&lt;'2.4 Prioritas Individu'!AB$8,2,IF('2.1 Data FSVA 2025 &amp; Bobot'!M446&lt;'2.4 Prioritas Individu'!AB$9,3,IF('2.1 Data FSVA 2025 &amp; Bobot'!M446&lt;'2.4 Prioritas Individu'!AB$10,4,IF('2.1 Data FSVA 2025 &amp; Bobot'!M446&lt;'2.4 Prioritas Individu'!AB$11,5,6))))))</f>
        <v/>
      </c>
      <c r="K446" s="64" t="str">
        <f>IF('2.1 Data FSVA 2025 &amp; Bobot'!O446="","",IF('2.1 Data FSVA 2025 &amp; Bobot'!O446&gt;='2.4 Prioritas Individu'!AC$7,1,IF('2.1 Data FSVA 2025 &amp; Bobot'!O446&gt;='2.4 Prioritas Individu'!AC$8,2,IF('2.1 Data FSVA 2025 &amp; Bobot'!O446&gt;='2.4 Prioritas Individu'!AC$9,3,IF('2.1 Data FSVA 2025 &amp; Bobot'!O446&gt;='2.4 Prioritas Individu'!AC$10,4,IF('2.1 Data FSVA 2025 &amp; Bobot'!O446&gt;='2.4 Prioritas Individu'!AC$11,5,6))))))</f>
        <v/>
      </c>
      <c r="L446" s="64" t="str">
        <f>IF('2.1 Data FSVA 2025 &amp; Bobot'!Q446="","",IF('2.1 Data FSVA 2025 &amp; Bobot'!Q446&gt;='2.4 Prioritas Individu'!AD$7,1,IF('2.1 Data FSVA 2025 &amp; Bobot'!Q446&gt;='2.4 Prioritas Individu'!AD$8,2,IF('2.1 Data FSVA 2025 &amp; Bobot'!Q446&gt;='2.4 Prioritas Individu'!AD$9,3,IF('2.1 Data FSVA 2025 &amp; Bobot'!Q446&gt;='2.4 Prioritas Individu'!AD$10,4,IF('2.1 Data FSVA 2025 &amp; Bobot'!Q446&gt;='2.4 Prioritas Individu'!AD$11,5,6))))))</f>
        <v/>
      </c>
      <c r="M446" s="64" t="str">
        <f>IF('2.1 Data FSVA 2025 &amp; Bobot'!S446="","",IF('2.1 Data FSVA 2025 &amp; Bobot'!S446&gt;='2.4 Prioritas Individu'!AE$7,1,IF('2.1 Data FSVA 2025 &amp; Bobot'!S446&gt;='2.4 Prioritas Individu'!AE$8,2,IF('2.1 Data FSVA 2025 &amp; Bobot'!S446&gt;='2.4 Prioritas Individu'!AE$9,3,IF('2.1 Data FSVA 2025 &amp; Bobot'!S446&gt;='2.4 Prioritas Individu'!AE$10,4,IF('2.1 Data FSVA 2025 &amp; Bobot'!S446&gt;='2.4 Prioritas Individu'!AE$11,5,6))))))</f>
        <v/>
      </c>
      <c r="N446" s="64" t="str">
        <f>IF('2.1 Data FSVA 2025 &amp; Bobot'!U446="","",IF('2.1 Data FSVA 2025 &amp; Bobot'!U446&lt;'2.4 Prioritas Individu'!AF$7,1,IF('2.1 Data FSVA 2025 &amp; Bobot'!U446&lt;'2.4 Prioritas Individu'!AF$8,2,IF('2.1 Data FSVA 2025 &amp; Bobot'!U446&lt;'2.4 Prioritas Individu'!AF$9,3,IF('2.1 Data FSVA 2025 &amp; Bobot'!U446&lt;'2.4 Prioritas Individu'!AF$10,4,IF('2.1 Data FSVA 2025 &amp; Bobot'!U446&lt;'2.4 Prioritas Individu'!AF$11,5,6))))))</f>
        <v/>
      </c>
      <c r="O446" s="64" t="str">
        <f>IF('2.1 Data FSVA 2025 &amp; Bobot'!W446="","",IF('2.1 Data FSVA 2025 &amp; Bobot'!W446&gt;='2.4 Prioritas Individu'!AG$7,1,IF('2.1 Data FSVA 2025 &amp; Bobot'!W446&gt;='2.4 Prioritas Individu'!AG$8,2,IF('2.1 Data FSVA 2025 &amp; Bobot'!W446&gt;='2.4 Prioritas Individu'!AG$9,3,IF('2.1 Data FSVA 2025 &amp; Bobot'!W446&gt;='2.4 Prioritas Individu'!AG$10,4,IF('2.1 Data FSVA 2025 &amp; Bobot'!W446&gt;='2.4 Prioritas Individu'!AG$11,5,6))))))</f>
        <v/>
      </c>
      <c r="P446" s="64" t="str">
        <f>IF('2.1 Data FSVA 2025 &amp; Bobot'!Y446="","",IF('2.1 Data FSVA 2025 &amp; Bobot'!Y446&lt;'2.4 Prioritas Individu'!AH$7,1,IF('2.1 Data FSVA 2025 &amp; Bobot'!Y446&lt;'2.4 Prioritas Individu'!AH$8,2,IF('2.1 Data FSVA 2025 &amp; Bobot'!Y446&lt;'2.4 Prioritas Individu'!AH$9,3,IF('2.1 Data FSVA 2025 &amp; Bobot'!Y446&lt;'2.4 Prioritas Individu'!AH$10,4,IF('2.1 Data FSVA 2025 &amp; Bobot'!Y446&lt;'2.4 Prioritas Individu'!AH$11,5,6))))))</f>
        <v/>
      </c>
      <c r="Q446" s="64" t="str">
        <f>IF('2.1 Data FSVA 2025 &amp; Bobot'!AA446="","",IF('2.1 Data FSVA 2025 &amp; Bobot'!AA446&lt;'2.4 Prioritas Individu'!AI$7,1,IF('2.1 Data FSVA 2025 &amp; Bobot'!AA446&lt;'2.4 Prioritas Individu'!AI$8,2,IF('2.1 Data FSVA 2025 &amp; Bobot'!AA446&lt;'2.4 Prioritas Individu'!AI$9,3,IF('2.1 Data FSVA 2025 &amp; Bobot'!AA446&lt;'2.4 Prioritas Individu'!AI$10,4,IF('2.1 Data FSVA 2025 &amp; Bobot'!AA446&lt;'2.4 Prioritas Individu'!AI$11,5,6))))))</f>
        <v/>
      </c>
      <c r="R446" s="64" t="str">
        <f>IF('2.1 Data FSVA 2025 &amp; Bobot'!AC446="","",IF('2.1 Data FSVA 2025 &amp; Bobot'!AC446&gt;='2.4 Prioritas Individu'!AJ$7,1,IF('2.1 Data FSVA 2025 &amp; Bobot'!AC446&gt;='2.4 Prioritas Individu'!AJ$8,2,IF('2.1 Data FSVA 2025 &amp; Bobot'!AC446&gt;='2.4 Prioritas Individu'!AJ$9,3,4))))</f>
        <v/>
      </c>
      <c r="S446" s="4" t="str">
        <f>'2.3 Indeks &amp; Cut off Komposit'!U450</f>
        <v>-</v>
      </c>
      <c r="T446" s="1" t="str">
        <f t="shared" si="12"/>
        <v>-</v>
      </c>
      <c r="U446" s="64" t="str">
        <f t="shared" si="13"/>
        <v>-</v>
      </c>
    </row>
    <row r="447" spans="1:21" x14ac:dyDescent="0.3">
      <c r="A447" s="1" t="str">
        <f>IF('2.1 Data FSVA 2025 &amp; Bobot'!A447="","",'2.1 Data FSVA 2025 &amp; Bobot'!A447)</f>
        <v/>
      </c>
      <c r="B447" s="2" t="str">
        <f>IF('2.1 Data FSVA 2025 &amp; Bobot'!B447="","",'2.1 Data FSVA 2025 &amp; Bobot'!B447)</f>
        <v/>
      </c>
      <c r="C447" s="1" t="str">
        <f>IF('2.1 Data FSVA 2025 &amp; Bobot'!C447="","",'2.1 Data FSVA 2025 &amp; Bobot'!C447)</f>
        <v/>
      </c>
      <c r="D447" s="1" t="str">
        <f>IF('2.1 Data FSVA 2025 &amp; Bobot'!D447="","",'2.1 Data FSVA 2025 &amp; Bobot'!D447)</f>
        <v/>
      </c>
      <c r="E447" s="1" t="str">
        <f>IF('2.1 Data FSVA 2025 &amp; Bobot'!E447="","",'2.1 Data FSVA 2025 &amp; Bobot'!E447)</f>
        <v/>
      </c>
      <c r="F447" s="2" t="str">
        <f>IF('2.1 Data FSVA 2025 &amp; Bobot'!F447="","",'2.1 Data FSVA 2025 &amp; Bobot'!F447)</f>
        <v/>
      </c>
      <c r="G447" s="64" t="str">
        <f>IF('2.1 Data FSVA 2025 &amp; Bobot'!G447="","",IF('2.1 Data FSVA 2025 &amp; Bobot'!G447&gt;='2.4 Prioritas Individu'!$Y$7,1,IF('2.1 Data FSVA 2025 &amp; Bobot'!G447&gt;='2.4 Prioritas Individu'!$Y$8,2,IF('2.1 Data FSVA 2025 &amp; Bobot'!G447&gt;='2.4 Prioritas Individu'!$Y$9,3,IF('2.1 Data FSVA 2025 &amp; Bobot'!G447&gt;='2.4 Prioritas Individu'!$Y$10,4,IF('2.1 Data FSVA 2025 &amp; Bobot'!G447&gt;='2.4 Prioritas Individu'!$Y$11,5,6))))))</f>
        <v/>
      </c>
      <c r="H447" s="64" t="str">
        <f>IF('2.1 Data FSVA 2025 &amp; Bobot'!I447="","",IF('2.1 Data FSVA 2025 &amp; Bobot'!I447&lt;'2.4 Prioritas Individu'!$Z$7,1,IF('2.1 Data FSVA 2025 &amp; Bobot'!I447&lt;'2.4 Prioritas Individu'!$Z$8,2,IF('2.1 Data FSVA 2025 &amp; Bobot'!I447&lt;'2.4 Prioritas Individu'!$Z$9,3,IF('2.1 Data FSVA 2025 &amp; Bobot'!I447&lt;'2.4 Prioritas Individu'!$Z$10,4,IF('2.1 Data FSVA 2025 &amp; Bobot'!I447&lt;'2.4 Prioritas Individu'!$Z$11,5,6))))))</f>
        <v/>
      </c>
      <c r="I447" s="64" t="str">
        <f>IF('2.1 Data FSVA 2025 &amp; Bobot'!K447="","",IF('2.1 Data FSVA 2025 &amp; Bobot'!K447&lt;'2.4 Prioritas Individu'!AA$7,1,IF('2.1 Data FSVA 2025 &amp; Bobot'!K447&lt;'2.4 Prioritas Individu'!AA$8,2,IF('2.1 Data FSVA 2025 &amp; Bobot'!K447&lt;'2.4 Prioritas Individu'!AA$9,3,IF('2.1 Data FSVA 2025 &amp; Bobot'!K447&lt;'2.4 Prioritas Individu'!AA$10,4,IF('2.1 Data FSVA 2025 &amp; Bobot'!K447&lt;'2.4 Prioritas Individu'!AA$11,5,6))))))</f>
        <v/>
      </c>
      <c r="J447" s="64" t="str">
        <f>IF('2.1 Data FSVA 2025 &amp; Bobot'!M447="","",IF('2.1 Data FSVA 2025 &amp; Bobot'!M447&lt;'2.4 Prioritas Individu'!AB$7,1,IF('2.1 Data FSVA 2025 &amp; Bobot'!M447&lt;'2.4 Prioritas Individu'!AB$8,2,IF('2.1 Data FSVA 2025 &amp; Bobot'!M447&lt;'2.4 Prioritas Individu'!AB$9,3,IF('2.1 Data FSVA 2025 &amp; Bobot'!M447&lt;'2.4 Prioritas Individu'!AB$10,4,IF('2.1 Data FSVA 2025 &amp; Bobot'!M447&lt;'2.4 Prioritas Individu'!AB$11,5,6))))))</f>
        <v/>
      </c>
      <c r="K447" s="64" t="str">
        <f>IF('2.1 Data FSVA 2025 &amp; Bobot'!O447="","",IF('2.1 Data FSVA 2025 &amp; Bobot'!O447&gt;='2.4 Prioritas Individu'!AC$7,1,IF('2.1 Data FSVA 2025 &amp; Bobot'!O447&gt;='2.4 Prioritas Individu'!AC$8,2,IF('2.1 Data FSVA 2025 &amp; Bobot'!O447&gt;='2.4 Prioritas Individu'!AC$9,3,IF('2.1 Data FSVA 2025 &amp; Bobot'!O447&gt;='2.4 Prioritas Individu'!AC$10,4,IF('2.1 Data FSVA 2025 &amp; Bobot'!O447&gt;='2.4 Prioritas Individu'!AC$11,5,6))))))</f>
        <v/>
      </c>
      <c r="L447" s="64" t="str">
        <f>IF('2.1 Data FSVA 2025 &amp; Bobot'!Q447="","",IF('2.1 Data FSVA 2025 &amp; Bobot'!Q447&gt;='2.4 Prioritas Individu'!AD$7,1,IF('2.1 Data FSVA 2025 &amp; Bobot'!Q447&gt;='2.4 Prioritas Individu'!AD$8,2,IF('2.1 Data FSVA 2025 &amp; Bobot'!Q447&gt;='2.4 Prioritas Individu'!AD$9,3,IF('2.1 Data FSVA 2025 &amp; Bobot'!Q447&gt;='2.4 Prioritas Individu'!AD$10,4,IF('2.1 Data FSVA 2025 &amp; Bobot'!Q447&gt;='2.4 Prioritas Individu'!AD$11,5,6))))))</f>
        <v/>
      </c>
      <c r="M447" s="64" t="str">
        <f>IF('2.1 Data FSVA 2025 &amp; Bobot'!S447="","",IF('2.1 Data FSVA 2025 &amp; Bobot'!S447&gt;='2.4 Prioritas Individu'!AE$7,1,IF('2.1 Data FSVA 2025 &amp; Bobot'!S447&gt;='2.4 Prioritas Individu'!AE$8,2,IF('2.1 Data FSVA 2025 &amp; Bobot'!S447&gt;='2.4 Prioritas Individu'!AE$9,3,IF('2.1 Data FSVA 2025 &amp; Bobot'!S447&gt;='2.4 Prioritas Individu'!AE$10,4,IF('2.1 Data FSVA 2025 &amp; Bobot'!S447&gt;='2.4 Prioritas Individu'!AE$11,5,6))))))</f>
        <v/>
      </c>
      <c r="N447" s="64" t="str">
        <f>IF('2.1 Data FSVA 2025 &amp; Bobot'!U447="","",IF('2.1 Data FSVA 2025 &amp; Bobot'!U447&lt;'2.4 Prioritas Individu'!AF$7,1,IF('2.1 Data FSVA 2025 &amp; Bobot'!U447&lt;'2.4 Prioritas Individu'!AF$8,2,IF('2.1 Data FSVA 2025 &amp; Bobot'!U447&lt;'2.4 Prioritas Individu'!AF$9,3,IF('2.1 Data FSVA 2025 &amp; Bobot'!U447&lt;'2.4 Prioritas Individu'!AF$10,4,IF('2.1 Data FSVA 2025 &amp; Bobot'!U447&lt;'2.4 Prioritas Individu'!AF$11,5,6))))))</f>
        <v/>
      </c>
      <c r="O447" s="64" t="str">
        <f>IF('2.1 Data FSVA 2025 &amp; Bobot'!W447="","",IF('2.1 Data FSVA 2025 &amp; Bobot'!W447&gt;='2.4 Prioritas Individu'!AG$7,1,IF('2.1 Data FSVA 2025 &amp; Bobot'!W447&gt;='2.4 Prioritas Individu'!AG$8,2,IF('2.1 Data FSVA 2025 &amp; Bobot'!W447&gt;='2.4 Prioritas Individu'!AG$9,3,IF('2.1 Data FSVA 2025 &amp; Bobot'!W447&gt;='2.4 Prioritas Individu'!AG$10,4,IF('2.1 Data FSVA 2025 &amp; Bobot'!W447&gt;='2.4 Prioritas Individu'!AG$11,5,6))))))</f>
        <v/>
      </c>
      <c r="P447" s="64" t="str">
        <f>IF('2.1 Data FSVA 2025 &amp; Bobot'!Y447="","",IF('2.1 Data FSVA 2025 &amp; Bobot'!Y447&lt;'2.4 Prioritas Individu'!AH$7,1,IF('2.1 Data FSVA 2025 &amp; Bobot'!Y447&lt;'2.4 Prioritas Individu'!AH$8,2,IF('2.1 Data FSVA 2025 &amp; Bobot'!Y447&lt;'2.4 Prioritas Individu'!AH$9,3,IF('2.1 Data FSVA 2025 &amp; Bobot'!Y447&lt;'2.4 Prioritas Individu'!AH$10,4,IF('2.1 Data FSVA 2025 &amp; Bobot'!Y447&lt;'2.4 Prioritas Individu'!AH$11,5,6))))))</f>
        <v/>
      </c>
      <c r="Q447" s="64" t="str">
        <f>IF('2.1 Data FSVA 2025 &amp; Bobot'!AA447="","",IF('2.1 Data FSVA 2025 &amp; Bobot'!AA447&lt;'2.4 Prioritas Individu'!AI$7,1,IF('2.1 Data FSVA 2025 &amp; Bobot'!AA447&lt;'2.4 Prioritas Individu'!AI$8,2,IF('2.1 Data FSVA 2025 &amp; Bobot'!AA447&lt;'2.4 Prioritas Individu'!AI$9,3,IF('2.1 Data FSVA 2025 &amp; Bobot'!AA447&lt;'2.4 Prioritas Individu'!AI$10,4,IF('2.1 Data FSVA 2025 &amp; Bobot'!AA447&lt;'2.4 Prioritas Individu'!AI$11,5,6))))))</f>
        <v/>
      </c>
      <c r="R447" s="64" t="str">
        <f>IF('2.1 Data FSVA 2025 &amp; Bobot'!AC447="","",IF('2.1 Data FSVA 2025 &amp; Bobot'!AC447&gt;='2.4 Prioritas Individu'!AJ$7,1,IF('2.1 Data FSVA 2025 &amp; Bobot'!AC447&gt;='2.4 Prioritas Individu'!AJ$8,2,IF('2.1 Data FSVA 2025 &amp; Bobot'!AC447&gt;='2.4 Prioritas Individu'!AJ$9,3,4))))</f>
        <v/>
      </c>
      <c r="S447" s="4" t="str">
        <f>'2.3 Indeks &amp; Cut off Komposit'!U451</f>
        <v>-</v>
      </c>
      <c r="T447" s="1" t="str">
        <f t="shared" si="12"/>
        <v>-</v>
      </c>
      <c r="U447" s="64" t="str">
        <f t="shared" si="13"/>
        <v>-</v>
      </c>
    </row>
    <row r="448" spans="1:21" x14ac:dyDescent="0.3">
      <c r="A448" s="1" t="str">
        <f>IF('2.1 Data FSVA 2025 &amp; Bobot'!A448="","",'2.1 Data FSVA 2025 &amp; Bobot'!A448)</f>
        <v/>
      </c>
      <c r="B448" s="2" t="str">
        <f>IF('2.1 Data FSVA 2025 &amp; Bobot'!B448="","",'2.1 Data FSVA 2025 &amp; Bobot'!B448)</f>
        <v/>
      </c>
      <c r="C448" s="1" t="str">
        <f>IF('2.1 Data FSVA 2025 &amp; Bobot'!C448="","",'2.1 Data FSVA 2025 &amp; Bobot'!C448)</f>
        <v/>
      </c>
      <c r="D448" s="1" t="str">
        <f>IF('2.1 Data FSVA 2025 &amp; Bobot'!D448="","",'2.1 Data FSVA 2025 &amp; Bobot'!D448)</f>
        <v/>
      </c>
      <c r="E448" s="1" t="str">
        <f>IF('2.1 Data FSVA 2025 &amp; Bobot'!E448="","",'2.1 Data FSVA 2025 &amp; Bobot'!E448)</f>
        <v/>
      </c>
      <c r="F448" s="2" t="str">
        <f>IF('2.1 Data FSVA 2025 &amp; Bobot'!F448="","",'2.1 Data FSVA 2025 &amp; Bobot'!F448)</f>
        <v/>
      </c>
      <c r="G448" s="64" t="str">
        <f>IF('2.1 Data FSVA 2025 &amp; Bobot'!G448="","",IF('2.1 Data FSVA 2025 &amp; Bobot'!G448&gt;='2.4 Prioritas Individu'!$Y$7,1,IF('2.1 Data FSVA 2025 &amp; Bobot'!G448&gt;='2.4 Prioritas Individu'!$Y$8,2,IF('2.1 Data FSVA 2025 &amp; Bobot'!G448&gt;='2.4 Prioritas Individu'!$Y$9,3,IF('2.1 Data FSVA 2025 &amp; Bobot'!G448&gt;='2.4 Prioritas Individu'!$Y$10,4,IF('2.1 Data FSVA 2025 &amp; Bobot'!G448&gt;='2.4 Prioritas Individu'!$Y$11,5,6))))))</f>
        <v/>
      </c>
      <c r="H448" s="64" t="str">
        <f>IF('2.1 Data FSVA 2025 &amp; Bobot'!I448="","",IF('2.1 Data FSVA 2025 &amp; Bobot'!I448&lt;'2.4 Prioritas Individu'!$Z$7,1,IF('2.1 Data FSVA 2025 &amp; Bobot'!I448&lt;'2.4 Prioritas Individu'!$Z$8,2,IF('2.1 Data FSVA 2025 &amp; Bobot'!I448&lt;'2.4 Prioritas Individu'!$Z$9,3,IF('2.1 Data FSVA 2025 &amp; Bobot'!I448&lt;'2.4 Prioritas Individu'!$Z$10,4,IF('2.1 Data FSVA 2025 &amp; Bobot'!I448&lt;'2.4 Prioritas Individu'!$Z$11,5,6))))))</f>
        <v/>
      </c>
      <c r="I448" s="64" t="str">
        <f>IF('2.1 Data FSVA 2025 &amp; Bobot'!K448="","",IF('2.1 Data FSVA 2025 &amp; Bobot'!K448&lt;'2.4 Prioritas Individu'!AA$7,1,IF('2.1 Data FSVA 2025 &amp; Bobot'!K448&lt;'2.4 Prioritas Individu'!AA$8,2,IF('2.1 Data FSVA 2025 &amp; Bobot'!K448&lt;'2.4 Prioritas Individu'!AA$9,3,IF('2.1 Data FSVA 2025 &amp; Bobot'!K448&lt;'2.4 Prioritas Individu'!AA$10,4,IF('2.1 Data FSVA 2025 &amp; Bobot'!K448&lt;'2.4 Prioritas Individu'!AA$11,5,6))))))</f>
        <v/>
      </c>
      <c r="J448" s="64" t="str">
        <f>IF('2.1 Data FSVA 2025 &amp; Bobot'!M448="","",IF('2.1 Data FSVA 2025 &amp; Bobot'!M448&lt;'2.4 Prioritas Individu'!AB$7,1,IF('2.1 Data FSVA 2025 &amp; Bobot'!M448&lt;'2.4 Prioritas Individu'!AB$8,2,IF('2.1 Data FSVA 2025 &amp; Bobot'!M448&lt;'2.4 Prioritas Individu'!AB$9,3,IF('2.1 Data FSVA 2025 &amp; Bobot'!M448&lt;'2.4 Prioritas Individu'!AB$10,4,IF('2.1 Data FSVA 2025 &amp; Bobot'!M448&lt;'2.4 Prioritas Individu'!AB$11,5,6))))))</f>
        <v/>
      </c>
      <c r="K448" s="64" t="str">
        <f>IF('2.1 Data FSVA 2025 &amp; Bobot'!O448="","",IF('2.1 Data FSVA 2025 &amp; Bobot'!O448&gt;='2.4 Prioritas Individu'!AC$7,1,IF('2.1 Data FSVA 2025 &amp; Bobot'!O448&gt;='2.4 Prioritas Individu'!AC$8,2,IF('2.1 Data FSVA 2025 &amp; Bobot'!O448&gt;='2.4 Prioritas Individu'!AC$9,3,IF('2.1 Data FSVA 2025 &amp; Bobot'!O448&gt;='2.4 Prioritas Individu'!AC$10,4,IF('2.1 Data FSVA 2025 &amp; Bobot'!O448&gt;='2.4 Prioritas Individu'!AC$11,5,6))))))</f>
        <v/>
      </c>
      <c r="L448" s="64" t="str">
        <f>IF('2.1 Data FSVA 2025 &amp; Bobot'!Q448="","",IF('2.1 Data FSVA 2025 &amp; Bobot'!Q448&gt;='2.4 Prioritas Individu'!AD$7,1,IF('2.1 Data FSVA 2025 &amp; Bobot'!Q448&gt;='2.4 Prioritas Individu'!AD$8,2,IF('2.1 Data FSVA 2025 &amp; Bobot'!Q448&gt;='2.4 Prioritas Individu'!AD$9,3,IF('2.1 Data FSVA 2025 &amp; Bobot'!Q448&gt;='2.4 Prioritas Individu'!AD$10,4,IF('2.1 Data FSVA 2025 &amp; Bobot'!Q448&gt;='2.4 Prioritas Individu'!AD$11,5,6))))))</f>
        <v/>
      </c>
      <c r="M448" s="64" t="str">
        <f>IF('2.1 Data FSVA 2025 &amp; Bobot'!S448="","",IF('2.1 Data FSVA 2025 &amp; Bobot'!S448&gt;='2.4 Prioritas Individu'!AE$7,1,IF('2.1 Data FSVA 2025 &amp; Bobot'!S448&gt;='2.4 Prioritas Individu'!AE$8,2,IF('2.1 Data FSVA 2025 &amp; Bobot'!S448&gt;='2.4 Prioritas Individu'!AE$9,3,IF('2.1 Data FSVA 2025 &amp; Bobot'!S448&gt;='2.4 Prioritas Individu'!AE$10,4,IF('2.1 Data FSVA 2025 &amp; Bobot'!S448&gt;='2.4 Prioritas Individu'!AE$11,5,6))))))</f>
        <v/>
      </c>
      <c r="N448" s="64" t="str">
        <f>IF('2.1 Data FSVA 2025 &amp; Bobot'!U448="","",IF('2.1 Data FSVA 2025 &amp; Bobot'!U448&lt;'2.4 Prioritas Individu'!AF$7,1,IF('2.1 Data FSVA 2025 &amp; Bobot'!U448&lt;'2.4 Prioritas Individu'!AF$8,2,IF('2.1 Data FSVA 2025 &amp; Bobot'!U448&lt;'2.4 Prioritas Individu'!AF$9,3,IF('2.1 Data FSVA 2025 &amp; Bobot'!U448&lt;'2.4 Prioritas Individu'!AF$10,4,IF('2.1 Data FSVA 2025 &amp; Bobot'!U448&lt;'2.4 Prioritas Individu'!AF$11,5,6))))))</f>
        <v/>
      </c>
      <c r="O448" s="64" t="str">
        <f>IF('2.1 Data FSVA 2025 &amp; Bobot'!W448="","",IF('2.1 Data FSVA 2025 &amp; Bobot'!W448&gt;='2.4 Prioritas Individu'!AG$7,1,IF('2.1 Data FSVA 2025 &amp; Bobot'!W448&gt;='2.4 Prioritas Individu'!AG$8,2,IF('2.1 Data FSVA 2025 &amp; Bobot'!W448&gt;='2.4 Prioritas Individu'!AG$9,3,IF('2.1 Data FSVA 2025 &amp; Bobot'!W448&gt;='2.4 Prioritas Individu'!AG$10,4,IF('2.1 Data FSVA 2025 &amp; Bobot'!W448&gt;='2.4 Prioritas Individu'!AG$11,5,6))))))</f>
        <v/>
      </c>
      <c r="P448" s="64" t="str">
        <f>IF('2.1 Data FSVA 2025 &amp; Bobot'!Y448="","",IF('2.1 Data FSVA 2025 &amp; Bobot'!Y448&lt;'2.4 Prioritas Individu'!AH$7,1,IF('2.1 Data FSVA 2025 &amp; Bobot'!Y448&lt;'2.4 Prioritas Individu'!AH$8,2,IF('2.1 Data FSVA 2025 &amp; Bobot'!Y448&lt;'2.4 Prioritas Individu'!AH$9,3,IF('2.1 Data FSVA 2025 &amp; Bobot'!Y448&lt;'2.4 Prioritas Individu'!AH$10,4,IF('2.1 Data FSVA 2025 &amp; Bobot'!Y448&lt;'2.4 Prioritas Individu'!AH$11,5,6))))))</f>
        <v/>
      </c>
      <c r="Q448" s="64" t="str">
        <f>IF('2.1 Data FSVA 2025 &amp; Bobot'!AA448="","",IF('2.1 Data FSVA 2025 &amp; Bobot'!AA448&lt;'2.4 Prioritas Individu'!AI$7,1,IF('2.1 Data FSVA 2025 &amp; Bobot'!AA448&lt;'2.4 Prioritas Individu'!AI$8,2,IF('2.1 Data FSVA 2025 &amp; Bobot'!AA448&lt;'2.4 Prioritas Individu'!AI$9,3,IF('2.1 Data FSVA 2025 &amp; Bobot'!AA448&lt;'2.4 Prioritas Individu'!AI$10,4,IF('2.1 Data FSVA 2025 &amp; Bobot'!AA448&lt;'2.4 Prioritas Individu'!AI$11,5,6))))))</f>
        <v/>
      </c>
      <c r="R448" s="64" t="str">
        <f>IF('2.1 Data FSVA 2025 &amp; Bobot'!AC448="","",IF('2.1 Data FSVA 2025 &amp; Bobot'!AC448&gt;='2.4 Prioritas Individu'!AJ$7,1,IF('2.1 Data FSVA 2025 &amp; Bobot'!AC448&gt;='2.4 Prioritas Individu'!AJ$8,2,IF('2.1 Data FSVA 2025 &amp; Bobot'!AC448&gt;='2.4 Prioritas Individu'!AJ$9,3,4))))</f>
        <v/>
      </c>
      <c r="S448" s="4" t="str">
        <f>'2.3 Indeks &amp; Cut off Komposit'!U452</f>
        <v>-</v>
      </c>
      <c r="T448" s="1" t="str">
        <f t="shared" si="12"/>
        <v>-</v>
      </c>
      <c r="U448" s="64" t="str">
        <f t="shared" si="13"/>
        <v>-</v>
      </c>
    </row>
    <row r="449" spans="1:21" x14ac:dyDescent="0.3">
      <c r="A449" s="1" t="str">
        <f>IF('2.1 Data FSVA 2025 &amp; Bobot'!A449="","",'2.1 Data FSVA 2025 &amp; Bobot'!A449)</f>
        <v/>
      </c>
      <c r="B449" s="2" t="str">
        <f>IF('2.1 Data FSVA 2025 &amp; Bobot'!B449="","",'2.1 Data FSVA 2025 &amp; Bobot'!B449)</f>
        <v/>
      </c>
      <c r="C449" s="1" t="str">
        <f>IF('2.1 Data FSVA 2025 &amp; Bobot'!C449="","",'2.1 Data FSVA 2025 &amp; Bobot'!C449)</f>
        <v/>
      </c>
      <c r="D449" s="1" t="str">
        <f>IF('2.1 Data FSVA 2025 &amp; Bobot'!D449="","",'2.1 Data FSVA 2025 &amp; Bobot'!D449)</f>
        <v/>
      </c>
      <c r="E449" s="1" t="str">
        <f>IF('2.1 Data FSVA 2025 &amp; Bobot'!E449="","",'2.1 Data FSVA 2025 &amp; Bobot'!E449)</f>
        <v/>
      </c>
      <c r="F449" s="2" t="str">
        <f>IF('2.1 Data FSVA 2025 &amp; Bobot'!F449="","",'2.1 Data FSVA 2025 &amp; Bobot'!F449)</f>
        <v/>
      </c>
      <c r="G449" s="64" t="str">
        <f>IF('2.1 Data FSVA 2025 &amp; Bobot'!G449="","",IF('2.1 Data FSVA 2025 &amp; Bobot'!G449&gt;='2.4 Prioritas Individu'!$Y$7,1,IF('2.1 Data FSVA 2025 &amp; Bobot'!G449&gt;='2.4 Prioritas Individu'!$Y$8,2,IF('2.1 Data FSVA 2025 &amp; Bobot'!G449&gt;='2.4 Prioritas Individu'!$Y$9,3,IF('2.1 Data FSVA 2025 &amp; Bobot'!G449&gt;='2.4 Prioritas Individu'!$Y$10,4,IF('2.1 Data FSVA 2025 &amp; Bobot'!G449&gt;='2.4 Prioritas Individu'!$Y$11,5,6))))))</f>
        <v/>
      </c>
      <c r="H449" s="64" t="str">
        <f>IF('2.1 Data FSVA 2025 &amp; Bobot'!I449="","",IF('2.1 Data FSVA 2025 &amp; Bobot'!I449&lt;'2.4 Prioritas Individu'!$Z$7,1,IF('2.1 Data FSVA 2025 &amp; Bobot'!I449&lt;'2.4 Prioritas Individu'!$Z$8,2,IF('2.1 Data FSVA 2025 &amp; Bobot'!I449&lt;'2.4 Prioritas Individu'!$Z$9,3,IF('2.1 Data FSVA 2025 &amp; Bobot'!I449&lt;'2.4 Prioritas Individu'!$Z$10,4,IF('2.1 Data FSVA 2025 &amp; Bobot'!I449&lt;'2.4 Prioritas Individu'!$Z$11,5,6))))))</f>
        <v/>
      </c>
      <c r="I449" s="64" t="str">
        <f>IF('2.1 Data FSVA 2025 &amp; Bobot'!K449="","",IF('2.1 Data FSVA 2025 &amp; Bobot'!K449&lt;'2.4 Prioritas Individu'!AA$7,1,IF('2.1 Data FSVA 2025 &amp; Bobot'!K449&lt;'2.4 Prioritas Individu'!AA$8,2,IF('2.1 Data FSVA 2025 &amp; Bobot'!K449&lt;'2.4 Prioritas Individu'!AA$9,3,IF('2.1 Data FSVA 2025 &amp; Bobot'!K449&lt;'2.4 Prioritas Individu'!AA$10,4,IF('2.1 Data FSVA 2025 &amp; Bobot'!K449&lt;'2.4 Prioritas Individu'!AA$11,5,6))))))</f>
        <v/>
      </c>
      <c r="J449" s="64" t="str">
        <f>IF('2.1 Data FSVA 2025 &amp; Bobot'!M449="","",IF('2.1 Data FSVA 2025 &amp; Bobot'!M449&lt;'2.4 Prioritas Individu'!AB$7,1,IF('2.1 Data FSVA 2025 &amp; Bobot'!M449&lt;'2.4 Prioritas Individu'!AB$8,2,IF('2.1 Data FSVA 2025 &amp; Bobot'!M449&lt;'2.4 Prioritas Individu'!AB$9,3,IF('2.1 Data FSVA 2025 &amp; Bobot'!M449&lt;'2.4 Prioritas Individu'!AB$10,4,IF('2.1 Data FSVA 2025 &amp; Bobot'!M449&lt;'2.4 Prioritas Individu'!AB$11,5,6))))))</f>
        <v/>
      </c>
      <c r="K449" s="64" t="str">
        <f>IF('2.1 Data FSVA 2025 &amp; Bobot'!O449="","",IF('2.1 Data FSVA 2025 &amp; Bobot'!O449&gt;='2.4 Prioritas Individu'!AC$7,1,IF('2.1 Data FSVA 2025 &amp; Bobot'!O449&gt;='2.4 Prioritas Individu'!AC$8,2,IF('2.1 Data FSVA 2025 &amp; Bobot'!O449&gt;='2.4 Prioritas Individu'!AC$9,3,IF('2.1 Data FSVA 2025 &amp; Bobot'!O449&gt;='2.4 Prioritas Individu'!AC$10,4,IF('2.1 Data FSVA 2025 &amp; Bobot'!O449&gt;='2.4 Prioritas Individu'!AC$11,5,6))))))</f>
        <v/>
      </c>
      <c r="L449" s="64" t="str">
        <f>IF('2.1 Data FSVA 2025 &amp; Bobot'!Q449="","",IF('2.1 Data FSVA 2025 &amp; Bobot'!Q449&gt;='2.4 Prioritas Individu'!AD$7,1,IF('2.1 Data FSVA 2025 &amp; Bobot'!Q449&gt;='2.4 Prioritas Individu'!AD$8,2,IF('2.1 Data FSVA 2025 &amp; Bobot'!Q449&gt;='2.4 Prioritas Individu'!AD$9,3,IF('2.1 Data FSVA 2025 &amp; Bobot'!Q449&gt;='2.4 Prioritas Individu'!AD$10,4,IF('2.1 Data FSVA 2025 &amp; Bobot'!Q449&gt;='2.4 Prioritas Individu'!AD$11,5,6))))))</f>
        <v/>
      </c>
      <c r="M449" s="64" t="str">
        <f>IF('2.1 Data FSVA 2025 &amp; Bobot'!S449="","",IF('2.1 Data FSVA 2025 &amp; Bobot'!S449&gt;='2.4 Prioritas Individu'!AE$7,1,IF('2.1 Data FSVA 2025 &amp; Bobot'!S449&gt;='2.4 Prioritas Individu'!AE$8,2,IF('2.1 Data FSVA 2025 &amp; Bobot'!S449&gt;='2.4 Prioritas Individu'!AE$9,3,IF('2.1 Data FSVA 2025 &amp; Bobot'!S449&gt;='2.4 Prioritas Individu'!AE$10,4,IF('2.1 Data FSVA 2025 &amp; Bobot'!S449&gt;='2.4 Prioritas Individu'!AE$11,5,6))))))</f>
        <v/>
      </c>
      <c r="N449" s="64" t="str">
        <f>IF('2.1 Data FSVA 2025 &amp; Bobot'!U449="","",IF('2.1 Data FSVA 2025 &amp; Bobot'!U449&lt;'2.4 Prioritas Individu'!AF$7,1,IF('2.1 Data FSVA 2025 &amp; Bobot'!U449&lt;'2.4 Prioritas Individu'!AF$8,2,IF('2.1 Data FSVA 2025 &amp; Bobot'!U449&lt;'2.4 Prioritas Individu'!AF$9,3,IF('2.1 Data FSVA 2025 &amp; Bobot'!U449&lt;'2.4 Prioritas Individu'!AF$10,4,IF('2.1 Data FSVA 2025 &amp; Bobot'!U449&lt;'2.4 Prioritas Individu'!AF$11,5,6))))))</f>
        <v/>
      </c>
      <c r="O449" s="64" t="str">
        <f>IF('2.1 Data FSVA 2025 &amp; Bobot'!W449="","",IF('2.1 Data FSVA 2025 &amp; Bobot'!W449&gt;='2.4 Prioritas Individu'!AG$7,1,IF('2.1 Data FSVA 2025 &amp; Bobot'!W449&gt;='2.4 Prioritas Individu'!AG$8,2,IF('2.1 Data FSVA 2025 &amp; Bobot'!W449&gt;='2.4 Prioritas Individu'!AG$9,3,IF('2.1 Data FSVA 2025 &amp; Bobot'!W449&gt;='2.4 Prioritas Individu'!AG$10,4,IF('2.1 Data FSVA 2025 &amp; Bobot'!W449&gt;='2.4 Prioritas Individu'!AG$11,5,6))))))</f>
        <v/>
      </c>
      <c r="P449" s="64" t="str">
        <f>IF('2.1 Data FSVA 2025 &amp; Bobot'!Y449="","",IF('2.1 Data FSVA 2025 &amp; Bobot'!Y449&lt;'2.4 Prioritas Individu'!AH$7,1,IF('2.1 Data FSVA 2025 &amp; Bobot'!Y449&lt;'2.4 Prioritas Individu'!AH$8,2,IF('2.1 Data FSVA 2025 &amp; Bobot'!Y449&lt;'2.4 Prioritas Individu'!AH$9,3,IF('2.1 Data FSVA 2025 &amp; Bobot'!Y449&lt;'2.4 Prioritas Individu'!AH$10,4,IF('2.1 Data FSVA 2025 &amp; Bobot'!Y449&lt;'2.4 Prioritas Individu'!AH$11,5,6))))))</f>
        <v/>
      </c>
      <c r="Q449" s="64" t="str">
        <f>IF('2.1 Data FSVA 2025 &amp; Bobot'!AA449="","",IF('2.1 Data FSVA 2025 &amp; Bobot'!AA449&lt;'2.4 Prioritas Individu'!AI$7,1,IF('2.1 Data FSVA 2025 &amp; Bobot'!AA449&lt;'2.4 Prioritas Individu'!AI$8,2,IF('2.1 Data FSVA 2025 &amp; Bobot'!AA449&lt;'2.4 Prioritas Individu'!AI$9,3,IF('2.1 Data FSVA 2025 &amp; Bobot'!AA449&lt;'2.4 Prioritas Individu'!AI$10,4,IF('2.1 Data FSVA 2025 &amp; Bobot'!AA449&lt;'2.4 Prioritas Individu'!AI$11,5,6))))))</f>
        <v/>
      </c>
      <c r="R449" s="64" t="str">
        <f>IF('2.1 Data FSVA 2025 &amp; Bobot'!AC449="","",IF('2.1 Data FSVA 2025 &amp; Bobot'!AC449&gt;='2.4 Prioritas Individu'!AJ$7,1,IF('2.1 Data FSVA 2025 &amp; Bobot'!AC449&gt;='2.4 Prioritas Individu'!AJ$8,2,IF('2.1 Data FSVA 2025 &amp; Bobot'!AC449&gt;='2.4 Prioritas Individu'!AJ$9,3,4))))</f>
        <v/>
      </c>
      <c r="S449" s="4" t="str">
        <f>'2.3 Indeks &amp; Cut off Komposit'!U453</f>
        <v>-</v>
      </c>
      <c r="T449" s="1" t="str">
        <f t="shared" si="12"/>
        <v>-</v>
      </c>
      <c r="U449" s="64" t="str">
        <f t="shared" si="13"/>
        <v>-</v>
      </c>
    </row>
    <row r="450" spans="1:21" x14ac:dyDescent="0.3">
      <c r="A450" s="1" t="str">
        <f>IF('2.1 Data FSVA 2025 &amp; Bobot'!A450="","",'2.1 Data FSVA 2025 &amp; Bobot'!A450)</f>
        <v/>
      </c>
      <c r="B450" s="2" t="str">
        <f>IF('2.1 Data FSVA 2025 &amp; Bobot'!B450="","",'2.1 Data FSVA 2025 &amp; Bobot'!B450)</f>
        <v/>
      </c>
      <c r="C450" s="1" t="str">
        <f>IF('2.1 Data FSVA 2025 &amp; Bobot'!C450="","",'2.1 Data FSVA 2025 &amp; Bobot'!C450)</f>
        <v/>
      </c>
      <c r="D450" s="1" t="str">
        <f>IF('2.1 Data FSVA 2025 &amp; Bobot'!D450="","",'2.1 Data FSVA 2025 &amp; Bobot'!D450)</f>
        <v/>
      </c>
      <c r="E450" s="1" t="str">
        <f>IF('2.1 Data FSVA 2025 &amp; Bobot'!E450="","",'2.1 Data FSVA 2025 &amp; Bobot'!E450)</f>
        <v/>
      </c>
      <c r="F450" s="2" t="str">
        <f>IF('2.1 Data FSVA 2025 &amp; Bobot'!F450="","",'2.1 Data FSVA 2025 &amp; Bobot'!F450)</f>
        <v/>
      </c>
      <c r="G450" s="64" t="str">
        <f>IF('2.1 Data FSVA 2025 &amp; Bobot'!G450="","",IF('2.1 Data FSVA 2025 &amp; Bobot'!G450&gt;='2.4 Prioritas Individu'!$Y$7,1,IF('2.1 Data FSVA 2025 &amp; Bobot'!G450&gt;='2.4 Prioritas Individu'!$Y$8,2,IF('2.1 Data FSVA 2025 &amp; Bobot'!G450&gt;='2.4 Prioritas Individu'!$Y$9,3,IF('2.1 Data FSVA 2025 &amp; Bobot'!G450&gt;='2.4 Prioritas Individu'!$Y$10,4,IF('2.1 Data FSVA 2025 &amp; Bobot'!G450&gt;='2.4 Prioritas Individu'!$Y$11,5,6))))))</f>
        <v/>
      </c>
      <c r="H450" s="64" t="str">
        <f>IF('2.1 Data FSVA 2025 &amp; Bobot'!I450="","",IF('2.1 Data FSVA 2025 &amp; Bobot'!I450&lt;'2.4 Prioritas Individu'!$Z$7,1,IF('2.1 Data FSVA 2025 &amp; Bobot'!I450&lt;'2.4 Prioritas Individu'!$Z$8,2,IF('2.1 Data FSVA 2025 &amp; Bobot'!I450&lt;'2.4 Prioritas Individu'!$Z$9,3,IF('2.1 Data FSVA 2025 &amp; Bobot'!I450&lt;'2.4 Prioritas Individu'!$Z$10,4,IF('2.1 Data FSVA 2025 &amp; Bobot'!I450&lt;'2.4 Prioritas Individu'!$Z$11,5,6))))))</f>
        <v/>
      </c>
      <c r="I450" s="64" t="str">
        <f>IF('2.1 Data FSVA 2025 &amp; Bobot'!K450="","",IF('2.1 Data FSVA 2025 &amp; Bobot'!K450&lt;'2.4 Prioritas Individu'!AA$7,1,IF('2.1 Data FSVA 2025 &amp; Bobot'!K450&lt;'2.4 Prioritas Individu'!AA$8,2,IF('2.1 Data FSVA 2025 &amp; Bobot'!K450&lt;'2.4 Prioritas Individu'!AA$9,3,IF('2.1 Data FSVA 2025 &amp; Bobot'!K450&lt;'2.4 Prioritas Individu'!AA$10,4,IF('2.1 Data FSVA 2025 &amp; Bobot'!K450&lt;'2.4 Prioritas Individu'!AA$11,5,6))))))</f>
        <v/>
      </c>
      <c r="J450" s="64" t="str">
        <f>IF('2.1 Data FSVA 2025 &amp; Bobot'!M450="","",IF('2.1 Data FSVA 2025 &amp; Bobot'!M450&lt;'2.4 Prioritas Individu'!AB$7,1,IF('2.1 Data FSVA 2025 &amp; Bobot'!M450&lt;'2.4 Prioritas Individu'!AB$8,2,IF('2.1 Data FSVA 2025 &amp; Bobot'!M450&lt;'2.4 Prioritas Individu'!AB$9,3,IF('2.1 Data FSVA 2025 &amp; Bobot'!M450&lt;'2.4 Prioritas Individu'!AB$10,4,IF('2.1 Data FSVA 2025 &amp; Bobot'!M450&lt;'2.4 Prioritas Individu'!AB$11,5,6))))))</f>
        <v/>
      </c>
      <c r="K450" s="64" t="str">
        <f>IF('2.1 Data FSVA 2025 &amp; Bobot'!O450="","",IF('2.1 Data FSVA 2025 &amp; Bobot'!O450&gt;='2.4 Prioritas Individu'!AC$7,1,IF('2.1 Data FSVA 2025 &amp; Bobot'!O450&gt;='2.4 Prioritas Individu'!AC$8,2,IF('2.1 Data FSVA 2025 &amp; Bobot'!O450&gt;='2.4 Prioritas Individu'!AC$9,3,IF('2.1 Data FSVA 2025 &amp; Bobot'!O450&gt;='2.4 Prioritas Individu'!AC$10,4,IF('2.1 Data FSVA 2025 &amp; Bobot'!O450&gt;='2.4 Prioritas Individu'!AC$11,5,6))))))</f>
        <v/>
      </c>
      <c r="L450" s="64" t="str">
        <f>IF('2.1 Data FSVA 2025 &amp; Bobot'!Q450="","",IF('2.1 Data FSVA 2025 &amp; Bobot'!Q450&gt;='2.4 Prioritas Individu'!AD$7,1,IF('2.1 Data FSVA 2025 &amp; Bobot'!Q450&gt;='2.4 Prioritas Individu'!AD$8,2,IF('2.1 Data FSVA 2025 &amp; Bobot'!Q450&gt;='2.4 Prioritas Individu'!AD$9,3,IF('2.1 Data FSVA 2025 &amp; Bobot'!Q450&gt;='2.4 Prioritas Individu'!AD$10,4,IF('2.1 Data FSVA 2025 &amp; Bobot'!Q450&gt;='2.4 Prioritas Individu'!AD$11,5,6))))))</f>
        <v/>
      </c>
      <c r="M450" s="64" t="str">
        <f>IF('2.1 Data FSVA 2025 &amp; Bobot'!S450="","",IF('2.1 Data FSVA 2025 &amp; Bobot'!S450&gt;='2.4 Prioritas Individu'!AE$7,1,IF('2.1 Data FSVA 2025 &amp; Bobot'!S450&gt;='2.4 Prioritas Individu'!AE$8,2,IF('2.1 Data FSVA 2025 &amp; Bobot'!S450&gt;='2.4 Prioritas Individu'!AE$9,3,IF('2.1 Data FSVA 2025 &amp; Bobot'!S450&gt;='2.4 Prioritas Individu'!AE$10,4,IF('2.1 Data FSVA 2025 &amp; Bobot'!S450&gt;='2.4 Prioritas Individu'!AE$11,5,6))))))</f>
        <v/>
      </c>
      <c r="N450" s="64" t="str">
        <f>IF('2.1 Data FSVA 2025 &amp; Bobot'!U450="","",IF('2.1 Data FSVA 2025 &amp; Bobot'!U450&lt;'2.4 Prioritas Individu'!AF$7,1,IF('2.1 Data FSVA 2025 &amp; Bobot'!U450&lt;'2.4 Prioritas Individu'!AF$8,2,IF('2.1 Data FSVA 2025 &amp; Bobot'!U450&lt;'2.4 Prioritas Individu'!AF$9,3,IF('2.1 Data FSVA 2025 &amp; Bobot'!U450&lt;'2.4 Prioritas Individu'!AF$10,4,IF('2.1 Data FSVA 2025 &amp; Bobot'!U450&lt;'2.4 Prioritas Individu'!AF$11,5,6))))))</f>
        <v/>
      </c>
      <c r="O450" s="64" t="str">
        <f>IF('2.1 Data FSVA 2025 &amp; Bobot'!W450="","",IF('2.1 Data FSVA 2025 &amp; Bobot'!W450&gt;='2.4 Prioritas Individu'!AG$7,1,IF('2.1 Data FSVA 2025 &amp; Bobot'!W450&gt;='2.4 Prioritas Individu'!AG$8,2,IF('2.1 Data FSVA 2025 &amp; Bobot'!W450&gt;='2.4 Prioritas Individu'!AG$9,3,IF('2.1 Data FSVA 2025 &amp; Bobot'!W450&gt;='2.4 Prioritas Individu'!AG$10,4,IF('2.1 Data FSVA 2025 &amp; Bobot'!W450&gt;='2.4 Prioritas Individu'!AG$11,5,6))))))</f>
        <v/>
      </c>
      <c r="P450" s="64" t="str">
        <f>IF('2.1 Data FSVA 2025 &amp; Bobot'!Y450="","",IF('2.1 Data FSVA 2025 &amp; Bobot'!Y450&lt;'2.4 Prioritas Individu'!AH$7,1,IF('2.1 Data FSVA 2025 &amp; Bobot'!Y450&lt;'2.4 Prioritas Individu'!AH$8,2,IF('2.1 Data FSVA 2025 &amp; Bobot'!Y450&lt;'2.4 Prioritas Individu'!AH$9,3,IF('2.1 Data FSVA 2025 &amp; Bobot'!Y450&lt;'2.4 Prioritas Individu'!AH$10,4,IF('2.1 Data FSVA 2025 &amp; Bobot'!Y450&lt;'2.4 Prioritas Individu'!AH$11,5,6))))))</f>
        <v/>
      </c>
      <c r="Q450" s="64" t="str">
        <f>IF('2.1 Data FSVA 2025 &amp; Bobot'!AA450="","",IF('2.1 Data FSVA 2025 &amp; Bobot'!AA450&lt;'2.4 Prioritas Individu'!AI$7,1,IF('2.1 Data FSVA 2025 &amp; Bobot'!AA450&lt;'2.4 Prioritas Individu'!AI$8,2,IF('2.1 Data FSVA 2025 &amp; Bobot'!AA450&lt;'2.4 Prioritas Individu'!AI$9,3,IF('2.1 Data FSVA 2025 &amp; Bobot'!AA450&lt;'2.4 Prioritas Individu'!AI$10,4,IF('2.1 Data FSVA 2025 &amp; Bobot'!AA450&lt;'2.4 Prioritas Individu'!AI$11,5,6))))))</f>
        <v/>
      </c>
      <c r="R450" s="64" t="str">
        <f>IF('2.1 Data FSVA 2025 &amp; Bobot'!AC450="","",IF('2.1 Data FSVA 2025 &amp; Bobot'!AC450&gt;='2.4 Prioritas Individu'!AJ$7,1,IF('2.1 Data FSVA 2025 &amp; Bobot'!AC450&gt;='2.4 Prioritas Individu'!AJ$8,2,IF('2.1 Data FSVA 2025 &amp; Bobot'!AC450&gt;='2.4 Prioritas Individu'!AJ$9,3,4))))</f>
        <v/>
      </c>
      <c r="S450" s="4" t="str">
        <f>'2.3 Indeks &amp; Cut off Komposit'!U454</f>
        <v>-</v>
      </c>
      <c r="T450" s="1" t="str">
        <f t="shared" si="12"/>
        <v>-</v>
      </c>
      <c r="U450" s="64" t="str">
        <f t="shared" si="13"/>
        <v>-</v>
      </c>
    </row>
    <row r="451" spans="1:21" x14ac:dyDescent="0.3">
      <c r="A451" s="1" t="str">
        <f>IF('2.1 Data FSVA 2025 &amp; Bobot'!A451="","",'2.1 Data FSVA 2025 &amp; Bobot'!A451)</f>
        <v/>
      </c>
      <c r="B451" s="2" t="str">
        <f>IF('2.1 Data FSVA 2025 &amp; Bobot'!B451="","",'2.1 Data FSVA 2025 &amp; Bobot'!B451)</f>
        <v/>
      </c>
      <c r="C451" s="1" t="str">
        <f>IF('2.1 Data FSVA 2025 &amp; Bobot'!C451="","",'2.1 Data FSVA 2025 &amp; Bobot'!C451)</f>
        <v/>
      </c>
      <c r="D451" s="1" t="str">
        <f>IF('2.1 Data FSVA 2025 &amp; Bobot'!D451="","",'2.1 Data FSVA 2025 &amp; Bobot'!D451)</f>
        <v/>
      </c>
      <c r="E451" s="1" t="str">
        <f>IF('2.1 Data FSVA 2025 &amp; Bobot'!E451="","",'2.1 Data FSVA 2025 &amp; Bobot'!E451)</f>
        <v/>
      </c>
      <c r="F451" s="2" t="str">
        <f>IF('2.1 Data FSVA 2025 &amp; Bobot'!F451="","",'2.1 Data FSVA 2025 &amp; Bobot'!F451)</f>
        <v/>
      </c>
      <c r="G451" s="64" t="str">
        <f>IF('2.1 Data FSVA 2025 &amp; Bobot'!G451="","",IF('2.1 Data FSVA 2025 &amp; Bobot'!G451&gt;='2.4 Prioritas Individu'!$Y$7,1,IF('2.1 Data FSVA 2025 &amp; Bobot'!G451&gt;='2.4 Prioritas Individu'!$Y$8,2,IF('2.1 Data FSVA 2025 &amp; Bobot'!G451&gt;='2.4 Prioritas Individu'!$Y$9,3,IF('2.1 Data FSVA 2025 &amp; Bobot'!G451&gt;='2.4 Prioritas Individu'!$Y$10,4,IF('2.1 Data FSVA 2025 &amp; Bobot'!G451&gt;='2.4 Prioritas Individu'!$Y$11,5,6))))))</f>
        <v/>
      </c>
      <c r="H451" s="64" t="str">
        <f>IF('2.1 Data FSVA 2025 &amp; Bobot'!I451="","",IF('2.1 Data FSVA 2025 &amp; Bobot'!I451&lt;'2.4 Prioritas Individu'!$Z$7,1,IF('2.1 Data FSVA 2025 &amp; Bobot'!I451&lt;'2.4 Prioritas Individu'!$Z$8,2,IF('2.1 Data FSVA 2025 &amp; Bobot'!I451&lt;'2.4 Prioritas Individu'!$Z$9,3,IF('2.1 Data FSVA 2025 &amp; Bobot'!I451&lt;'2.4 Prioritas Individu'!$Z$10,4,IF('2.1 Data FSVA 2025 &amp; Bobot'!I451&lt;'2.4 Prioritas Individu'!$Z$11,5,6))))))</f>
        <v/>
      </c>
      <c r="I451" s="64" t="str">
        <f>IF('2.1 Data FSVA 2025 &amp; Bobot'!K451="","",IF('2.1 Data FSVA 2025 &amp; Bobot'!K451&lt;'2.4 Prioritas Individu'!AA$7,1,IF('2.1 Data FSVA 2025 &amp; Bobot'!K451&lt;'2.4 Prioritas Individu'!AA$8,2,IF('2.1 Data FSVA 2025 &amp; Bobot'!K451&lt;'2.4 Prioritas Individu'!AA$9,3,IF('2.1 Data FSVA 2025 &amp; Bobot'!K451&lt;'2.4 Prioritas Individu'!AA$10,4,IF('2.1 Data FSVA 2025 &amp; Bobot'!K451&lt;'2.4 Prioritas Individu'!AA$11,5,6))))))</f>
        <v/>
      </c>
      <c r="J451" s="64" t="str">
        <f>IF('2.1 Data FSVA 2025 &amp; Bobot'!M451="","",IF('2.1 Data FSVA 2025 &amp; Bobot'!M451&lt;'2.4 Prioritas Individu'!AB$7,1,IF('2.1 Data FSVA 2025 &amp; Bobot'!M451&lt;'2.4 Prioritas Individu'!AB$8,2,IF('2.1 Data FSVA 2025 &amp; Bobot'!M451&lt;'2.4 Prioritas Individu'!AB$9,3,IF('2.1 Data FSVA 2025 &amp; Bobot'!M451&lt;'2.4 Prioritas Individu'!AB$10,4,IF('2.1 Data FSVA 2025 &amp; Bobot'!M451&lt;'2.4 Prioritas Individu'!AB$11,5,6))))))</f>
        <v/>
      </c>
      <c r="K451" s="64" t="str">
        <f>IF('2.1 Data FSVA 2025 &amp; Bobot'!O451="","",IF('2.1 Data FSVA 2025 &amp; Bobot'!O451&gt;='2.4 Prioritas Individu'!AC$7,1,IF('2.1 Data FSVA 2025 &amp; Bobot'!O451&gt;='2.4 Prioritas Individu'!AC$8,2,IF('2.1 Data FSVA 2025 &amp; Bobot'!O451&gt;='2.4 Prioritas Individu'!AC$9,3,IF('2.1 Data FSVA 2025 &amp; Bobot'!O451&gt;='2.4 Prioritas Individu'!AC$10,4,IF('2.1 Data FSVA 2025 &amp; Bobot'!O451&gt;='2.4 Prioritas Individu'!AC$11,5,6))))))</f>
        <v/>
      </c>
      <c r="L451" s="64" t="str">
        <f>IF('2.1 Data FSVA 2025 &amp; Bobot'!Q451="","",IF('2.1 Data FSVA 2025 &amp; Bobot'!Q451&gt;='2.4 Prioritas Individu'!AD$7,1,IF('2.1 Data FSVA 2025 &amp; Bobot'!Q451&gt;='2.4 Prioritas Individu'!AD$8,2,IF('2.1 Data FSVA 2025 &amp; Bobot'!Q451&gt;='2.4 Prioritas Individu'!AD$9,3,IF('2.1 Data FSVA 2025 &amp; Bobot'!Q451&gt;='2.4 Prioritas Individu'!AD$10,4,IF('2.1 Data FSVA 2025 &amp; Bobot'!Q451&gt;='2.4 Prioritas Individu'!AD$11,5,6))))))</f>
        <v/>
      </c>
      <c r="M451" s="64" t="str">
        <f>IF('2.1 Data FSVA 2025 &amp; Bobot'!S451="","",IF('2.1 Data FSVA 2025 &amp; Bobot'!S451&gt;='2.4 Prioritas Individu'!AE$7,1,IF('2.1 Data FSVA 2025 &amp; Bobot'!S451&gt;='2.4 Prioritas Individu'!AE$8,2,IF('2.1 Data FSVA 2025 &amp; Bobot'!S451&gt;='2.4 Prioritas Individu'!AE$9,3,IF('2.1 Data FSVA 2025 &amp; Bobot'!S451&gt;='2.4 Prioritas Individu'!AE$10,4,IF('2.1 Data FSVA 2025 &amp; Bobot'!S451&gt;='2.4 Prioritas Individu'!AE$11,5,6))))))</f>
        <v/>
      </c>
      <c r="N451" s="64" t="str">
        <f>IF('2.1 Data FSVA 2025 &amp; Bobot'!U451="","",IF('2.1 Data FSVA 2025 &amp; Bobot'!U451&lt;'2.4 Prioritas Individu'!AF$7,1,IF('2.1 Data FSVA 2025 &amp; Bobot'!U451&lt;'2.4 Prioritas Individu'!AF$8,2,IF('2.1 Data FSVA 2025 &amp; Bobot'!U451&lt;'2.4 Prioritas Individu'!AF$9,3,IF('2.1 Data FSVA 2025 &amp; Bobot'!U451&lt;'2.4 Prioritas Individu'!AF$10,4,IF('2.1 Data FSVA 2025 &amp; Bobot'!U451&lt;'2.4 Prioritas Individu'!AF$11,5,6))))))</f>
        <v/>
      </c>
      <c r="O451" s="64" t="str">
        <f>IF('2.1 Data FSVA 2025 &amp; Bobot'!W451="","",IF('2.1 Data FSVA 2025 &amp; Bobot'!W451&gt;='2.4 Prioritas Individu'!AG$7,1,IF('2.1 Data FSVA 2025 &amp; Bobot'!W451&gt;='2.4 Prioritas Individu'!AG$8,2,IF('2.1 Data FSVA 2025 &amp; Bobot'!W451&gt;='2.4 Prioritas Individu'!AG$9,3,IF('2.1 Data FSVA 2025 &amp; Bobot'!W451&gt;='2.4 Prioritas Individu'!AG$10,4,IF('2.1 Data FSVA 2025 &amp; Bobot'!W451&gt;='2.4 Prioritas Individu'!AG$11,5,6))))))</f>
        <v/>
      </c>
      <c r="P451" s="64" t="str">
        <f>IF('2.1 Data FSVA 2025 &amp; Bobot'!Y451="","",IF('2.1 Data FSVA 2025 &amp; Bobot'!Y451&lt;'2.4 Prioritas Individu'!AH$7,1,IF('2.1 Data FSVA 2025 &amp; Bobot'!Y451&lt;'2.4 Prioritas Individu'!AH$8,2,IF('2.1 Data FSVA 2025 &amp; Bobot'!Y451&lt;'2.4 Prioritas Individu'!AH$9,3,IF('2.1 Data FSVA 2025 &amp; Bobot'!Y451&lt;'2.4 Prioritas Individu'!AH$10,4,IF('2.1 Data FSVA 2025 &amp; Bobot'!Y451&lt;'2.4 Prioritas Individu'!AH$11,5,6))))))</f>
        <v/>
      </c>
      <c r="Q451" s="64" t="str">
        <f>IF('2.1 Data FSVA 2025 &amp; Bobot'!AA451="","",IF('2.1 Data FSVA 2025 &amp; Bobot'!AA451&lt;'2.4 Prioritas Individu'!AI$7,1,IF('2.1 Data FSVA 2025 &amp; Bobot'!AA451&lt;'2.4 Prioritas Individu'!AI$8,2,IF('2.1 Data FSVA 2025 &amp; Bobot'!AA451&lt;'2.4 Prioritas Individu'!AI$9,3,IF('2.1 Data FSVA 2025 &amp; Bobot'!AA451&lt;'2.4 Prioritas Individu'!AI$10,4,IF('2.1 Data FSVA 2025 &amp; Bobot'!AA451&lt;'2.4 Prioritas Individu'!AI$11,5,6))))))</f>
        <v/>
      </c>
      <c r="R451" s="64" t="str">
        <f>IF('2.1 Data FSVA 2025 &amp; Bobot'!AC451="","",IF('2.1 Data FSVA 2025 &amp; Bobot'!AC451&gt;='2.4 Prioritas Individu'!AJ$7,1,IF('2.1 Data FSVA 2025 &amp; Bobot'!AC451&gt;='2.4 Prioritas Individu'!AJ$8,2,IF('2.1 Data FSVA 2025 &amp; Bobot'!AC451&gt;='2.4 Prioritas Individu'!AJ$9,3,4))))</f>
        <v/>
      </c>
      <c r="S451" s="4" t="str">
        <f>'2.3 Indeks &amp; Cut off Komposit'!U455</f>
        <v>-</v>
      </c>
      <c r="T451" s="1" t="str">
        <f t="shared" si="12"/>
        <v>-</v>
      </c>
      <c r="U451" s="64" t="str">
        <f t="shared" si="13"/>
        <v>-</v>
      </c>
    </row>
    <row r="452" spans="1:21" x14ac:dyDescent="0.3">
      <c r="A452" s="1" t="str">
        <f>IF('2.1 Data FSVA 2025 &amp; Bobot'!A452="","",'2.1 Data FSVA 2025 &amp; Bobot'!A452)</f>
        <v/>
      </c>
      <c r="B452" s="2" t="str">
        <f>IF('2.1 Data FSVA 2025 &amp; Bobot'!B452="","",'2.1 Data FSVA 2025 &amp; Bobot'!B452)</f>
        <v/>
      </c>
      <c r="C452" s="1" t="str">
        <f>IF('2.1 Data FSVA 2025 &amp; Bobot'!C452="","",'2.1 Data FSVA 2025 &amp; Bobot'!C452)</f>
        <v/>
      </c>
      <c r="D452" s="1" t="str">
        <f>IF('2.1 Data FSVA 2025 &amp; Bobot'!D452="","",'2.1 Data FSVA 2025 &amp; Bobot'!D452)</f>
        <v/>
      </c>
      <c r="E452" s="1" t="str">
        <f>IF('2.1 Data FSVA 2025 &amp; Bobot'!E452="","",'2.1 Data FSVA 2025 &amp; Bobot'!E452)</f>
        <v/>
      </c>
      <c r="F452" s="2" t="str">
        <f>IF('2.1 Data FSVA 2025 &amp; Bobot'!F452="","",'2.1 Data FSVA 2025 &amp; Bobot'!F452)</f>
        <v/>
      </c>
      <c r="G452" s="64" t="str">
        <f>IF('2.1 Data FSVA 2025 &amp; Bobot'!G452="","",IF('2.1 Data FSVA 2025 &amp; Bobot'!G452&gt;='2.4 Prioritas Individu'!$Y$7,1,IF('2.1 Data FSVA 2025 &amp; Bobot'!G452&gt;='2.4 Prioritas Individu'!$Y$8,2,IF('2.1 Data FSVA 2025 &amp; Bobot'!G452&gt;='2.4 Prioritas Individu'!$Y$9,3,IF('2.1 Data FSVA 2025 &amp; Bobot'!G452&gt;='2.4 Prioritas Individu'!$Y$10,4,IF('2.1 Data FSVA 2025 &amp; Bobot'!G452&gt;='2.4 Prioritas Individu'!$Y$11,5,6))))))</f>
        <v/>
      </c>
      <c r="H452" s="64" t="str">
        <f>IF('2.1 Data FSVA 2025 &amp; Bobot'!I452="","",IF('2.1 Data FSVA 2025 &amp; Bobot'!I452&lt;'2.4 Prioritas Individu'!$Z$7,1,IF('2.1 Data FSVA 2025 &amp; Bobot'!I452&lt;'2.4 Prioritas Individu'!$Z$8,2,IF('2.1 Data FSVA 2025 &amp; Bobot'!I452&lt;'2.4 Prioritas Individu'!$Z$9,3,IF('2.1 Data FSVA 2025 &amp; Bobot'!I452&lt;'2.4 Prioritas Individu'!$Z$10,4,IF('2.1 Data FSVA 2025 &amp; Bobot'!I452&lt;'2.4 Prioritas Individu'!$Z$11,5,6))))))</f>
        <v/>
      </c>
      <c r="I452" s="64" t="str">
        <f>IF('2.1 Data FSVA 2025 &amp; Bobot'!K452="","",IF('2.1 Data FSVA 2025 &amp; Bobot'!K452&lt;'2.4 Prioritas Individu'!AA$7,1,IF('2.1 Data FSVA 2025 &amp; Bobot'!K452&lt;'2.4 Prioritas Individu'!AA$8,2,IF('2.1 Data FSVA 2025 &amp; Bobot'!K452&lt;'2.4 Prioritas Individu'!AA$9,3,IF('2.1 Data FSVA 2025 &amp; Bobot'!K452&lt;'2.4 Prioritas Individu'!AA$10,4,IF('2.1 Data FSVA 2025 &amp; Bobot'!K452&lt;'2.4 Prioritas Individu'!AA$11,5,6))))))</f>
        <v/>
      </c>
      <c r="J452" s="64" t="str">
        <f>IF('2.1 Data FSVA 2025 &amp; Bobot'!M452="","",IF('2.1 Data FSVA 2025 &amp; Bobot'!M452&lt;'2.4 Prioritas Individu'!AB$7,1,IF('2.1 Data FSVA 2025 &amp; Bobot'!M452&lt;'2.4 Prioritas Individu'!AB$8,2,IF('2.1 Data FSVA 2025 &amp; Bobot'!M452&lt;'2.4 Prioritas Individu'!AB$9,3,IF('2.1 Data FSVA 2025 &amp; Bobot'!M452&lt;'2.4 Prioritas Individu'!AB$10,4,IF('2.1 Data FSVA 2025 &amp; Bobot'!M452&lt;'2.4 Prioritas Individu'!AB$11,5,6))))))</f>
        <v/>
      </c>
      <c r="K452" s="64" t="str">
        <f>IF('2.1 Data FSVA 2025 &amp; Bobot'!O452="","",IF('2.1 Data FSVA 2025 &amp; Bobot'!O452&gt;='2.4 Prioritas Individu'!AC$7,1,IF('2.1 Data FSVA 2025 &amp; Bobot'!O452&gt;='2.4 Prioritas Individu'!AC$8,2,IF('2.1 Data FSVA 2025 &amp; Bobot'!O452&gt;='2.4 Prioritas Individu'!AC$9,3,IF('2.1 Data FSVA 2025 &amp; Bobot'!O452&gt;='2.4 Prioritas Individu'!AC$10,4,IF('2.1 Data FSVA 2025 &amp; Bobot'!O452&gt;='2.4 Prioritas Individu'!AC$11,5,6))))))</f>
        <v/>
      </c>
      <c r="L452" s="64" t="str">
        <f>IF('2.1 Data FSVA 2025 &amp; Bobot'!Q452="","",IF('2.1 Data FSVA 2025 &amp; Bobot'!Q452&gt;='2.4 Prioritas Individu'!AD$7,1,IF('2.1 Data FSVA 2025 &amp; Bobot'!Q452&gt;='2.4 Prioritas Individu'!AD$8,2,IF('2.1 Data FSVA 2025 &amp; Bobot'!Q452&gt;='2.4 Prioritas Individu'!AD$9,3,IF('2.1 Data FSVA 2025 &amp; Bobot'!Q452&gt;='2.4 Prioritas Individu'!AD$10,4,IF('2.1 Data FSVA 2025 &amp; Bobot'!Q452&gt;='2.4 Prioritas Individu'!AD$11,5,6))))))</f>
        <v/>
      </c>
      <c r="M452" s="64" t="str">
        <f>IF('2.1 Data FSVA 2025 &amp; Bobot'!S452="","",IF('2.1 Data FSVA 2025 &amp; Bobot'!S452&gt;='2.4 Prioritas Individu'!AE$7,1,IF('2.1 Data FSVA 2025 &amp; Bobot'!S452&gt;='2.4 Prioritas Individu'!AE$8,2,IF('2.1 Data FSVA 2025 &amp; Bobot'!S452&gt;='2.4 Prioritas Individu'!AE$9,3,IF('2.1 Data FSVA 2025 &amp; Bobot'!S452&gt;='2.4 Prioritas Individu'!AE$10,4,IF('2.1 Data FSVA 2025 &amp; Bobot'!S452&gt;='2.4 Prioritas Individu'!AE$11,5,6))))))</f>
        <v/>
      </c>
      <c r="N452" s="64" t="str">
        <f>IF('2.1 Data FSVA 2025 &amp; Bobot'!U452="","",IF('2.1 Data FSVA 2025 &amp; Bobot'!U452&lt;'2.4 Prioritas Individu'!AF$7,1,IF('2.1 Data FSVA 2025 &amp; Bobot'!U452&lt;'2.4 Prioritas Individu'!AF$8,2,IF('2.1 Data FSVA 2025 &amp; Bobot'!U452&lt;'2.4 Prioritas Individu'!AF$9,3,IF('2.1 Data FSVA 2025 &amp; Bobot'!U452&lt;'2.4 Prioritas Individu'!AF$10,4,IF('2.1 Data FSVA 2025 &amp; Bobot'!U452&lt;'2.4 Prioritas Individu'!AF$11,5,6))))))</f>
        <v/>
      </c>
      <c r="O452" s="64" t="str">
        <f>IF('2.1 Data FSVA 2025 &amp; Bobot'!W452="","",IF('2.1 Data FSVA 2025 &amp; Bobot'!W452&gt;='2.4 Prioritas Individu'!AG$7,1,IF('2.1 Data FSVA 2025 &amp; Bobot'!W452&gt;='2.4 Prioritas Individu'!AG$8,2,IF('2.1 Data FSVA 2025 &amp; Bobot'!W452&gt;='2.4 Prioritas Individu'!AG$9,3,IF('2.1 Data FSVA 2025 &amp; Bobot'!W452&gt;='2.4 Prioritas Individu'!AG$10,4,IF('2.1 Data FSVA 2025 &amp; Bobot'!W452&gt;='2.4 Prioritas Individu'!AG$11,5,6))))))</f>
        <v/>
      </c>
      <c r="P452" s="64" t="str">
        <f>IF('2.1 Data FSVA 2025 &amp; Bobot'!Y452="","",IF('2.1 Data FSVA 2025 &amp; Bobot'!Y452&lt;'2.4 Prioritas Individu'!AH$7,1,IF('2.1 Data FSVA 2025 &amp; Bobot'!Y452&lt;'2.4 Prioritas Individu'!AH$8,2,IF('2.1 Data FSVA 2025 &amp; Bobot'!Y452&lt;'2.4 Prioritas Individu'!AH$9,3,IF('2.1 Data FSVA 2025 &amp; Bobot'!Y452&lt;'2.4 Prioritas Individu'!AH$10,4,IF('2.1 Data FSVA 2025 &amp; Bobot'!Y452&lt;'2.4 Prioritas Individu'!AH$11,5,6))))))</f>
        <v/>
      </c>
      <c r="Q452" s="64" t="str">
        <f>IF('2.1 Data FSVA 2025 &amp; Bobot'!AA452="","",IF('2.1 Data FSVA 2025 &amp; Bobot'!AA452&lt;'2.4 Prioritas Individu'!AI$7,1,IF('2.1 Data FSVA 2025 &amp; Bobot'!AA452&lt;'2.4 Prioritas Individu'!AI$8,2,IF('2.1 Data FSVA 2025 &amp; Bobot'!AA452&lt;'2.4 Prioritas Individu'!AI$9,3,IF('2.1 Data FSVA 2025 &amp; Bobot'!AA452&lt;'2.4 Prioritas Individu'!AI$10,4,IF('2.1 Data FSVA 2025 &amp; Bobot'!AA452&lt;'2.4 Prioritas Individu'!AI$11,5,6))))))</f>
        <v/>
      </c>
      <c r="R452" s="64" t="str">
        <f>IF('2.1 Data FSVA 2025 &amp; Bobot'!AC452="","",IF('2.1 Data FSVA 2025 &amp; Bobot'!AC452&gt;='2.4 Prioritas Individu'!AJ$7,1,IF('2.1 Data FSVA 2025 &amp; Bobot'!AC452&gt;='2.4 Prioritas Individu'!AJ$8,2,IF('2.1 Data FSVA 2025 &amp; Bobot'!AC452&gt;='2.4 Prioritas Individu'!AJ$9,3,4))))</f>
        <v/>
      </c>
      <c r="S452" s="4" t="str">
        <f>'2.3 Indeks &amp; Cut off Komposit'!U456</f>
        <v>-</v>
      </c>
      <c r="T452" s="1" t="str">
        <f t="shared" si="12"/>
        <v>-</v>
      </c>
      <c r="U452" s="64" t="str">
        <f t="shared" si="13"/>
        <v>-</v>
      </c>
    </row>
    <row r="453" spans="1:21" x14ac:dyDescent="0.3">
      <c r="A453" s="1" t="str">
        <f>IF('2.1 Data FSVA 2025 &amp; Bobot'!A453="","",'2.1 Data FSVA 2025 &amp; Bobot'!A453)</f>
        <v/>
      </c>
      <c r="B453" s="2" t="str">
        <f>IF('2.1 Data FSVA 2025 &amp; Bobot'!B453="","",'2.1 Data FSVA 2025 &amp; Bobot'!B453)</f>
        <v/>
      </c>
      <c r="C453" s="1" t="str">
        <f>IF('2.1 Data FSVA 2025 &amp; Bobot'!C453="","",'2.1 Data FSVA 2025 &amp; Bobot'!C453)</f>
        <v/>
      </c>
      <c r="D453" s="1" t="str">
        <f>IF('2.1 Data FSVA 2025 &amp; Bobot'!D453="","",'2.1 Data FSVA 2025 &amp; Bobot'!D453)</f>
        <v/>
      </c>
      <c r="E453" s="1" t="str">
        <f>IF('2.1 Data FSVA 2025 &amp; Bobot'!E453="","",'2.1 Data FSVA 2025 &amp; Bobot'!E453)</f>
        <v/>
      </c>
      <c r="F453" s="2" t="str">
        <f>IF('2.1 Data FSVA 2025 &amp; Bobot'!F453="","",'2.1 Data FSVA 2025 &amp; Bobot'!F453)</f>
        <v/>
      </c>
      <c r="G453" s="64" t="str">
        <f>IF('2.1 Data FSVA 2025 &amp; Bobot'!G453="","",IF('2.1 Data FSVA 2025 &amp; Bobot'!G453&gt;='2.4 Prioritas Individu'!$Y$7,1,IF('2.1 Data FSVA 2025 &amp; Bobot'!G453&gt;='2.4 Prioritas Individu'!$Y$8,2,IF('2.1 Data FSVA 2025 &amp; Bobot'!G453&gt;='2.4 Prioritas Individu'!$Y$9,3,IF('2.1 Data FSVA 2025 &amp; Bobot'!G453&gt;='2.4 Prioritas Individu'!$Y$10,4,IF('2.1 Data FSVA 2025 &amp; Bobot'!G453&gt;='2.4 Prioritas Individu'!$Y$11,5,6))))))</f>
        <v/>
      </c>
      <c r="H453" s="64" t="str">
        <f>IF('2.1 Data FSVA 2025 &amp; Bobot'!I453="","",IF('2.1 Data FSVA 2025 &amp; Bobot'!I453&lt;'2.4 Prioritas Individu'!$Z$7,1,IF('2.1 Data FSVA 2025 &amp; Bobot'!I453&lt;'2.4 Prioritas Individu'!$Z$8,2,IF('2.1 Data FSVA 2025 &amp; Bobot'!I453&lt;'2.4 Prioritas Individu'!$Z$9,3,IF('2.1 Data FSVA 2025 &amp; Bobot'!I453&lt;'2.4 Prioritas Individu'!$Z$10,4,IF('2.1 Data FSVA 2025 &amp; Bobot'!I453&lt;'2.4 Prioritas Individu'!$Z$11,5,6))))))</f>
        <v/>
      </c>
      <c r="I453" s="64" t="str">
        <f>IF('2.1 Data FSVA 2025 &amp; Bobot'!K453="","",IF('2.1 Data FSVA 2025 &amp; Bobot'!K453&lt;'2.4 Prioritas Individu'!AA$7,1,IF('2.1 Data FSVA 2025 &amp; Bobot'!K453&lt;'2.4 Prioritas Individu'!AA$8,2,IF('2.1 Data FSVA 2025 &amp; Bobot'!K453&lt;'2.4 Prioritas Individu'!AA$9,3,IF('2.1 Data FSVA 2025 &amp; Bobot'!K453&lt;'2.4 Prioritas Individu'!AA$10,4,IF('2.1 Data FSVA 2025 &amp; Bobot'!K453&lt;'2.4 Prioritas Individu'!AA$11,5,6))))))</f>
        <v/>
      </c>
      <c r="J453" s="64" t="str">
        <f>IF('2.1 Data FSVA 2025 &amp; Bobot'!M453="","",IF('2.1 Data FSVA 2025 &amp; Bobot'!M453&lt;'2.4 Prioritas Individu'!AB$7,1,IF('2.1 Data FSVA 2025 &amp; Bobot'!M453&lt;'2.4 Prioritas Individu'!AB$8,2,IF('2.1 Data FSVA 2025 &amp; Bobot'!M453&lt;'2.4 Prioritas Individu'!AB$9,3,IF('2.1 Data FSVA 2025 &amp; Bobot'!M453&lt;'2.4 Prioritas Individu'!AB$10,4,IF('2.1 Data FSVA 2025 &amp; Bobot'!M453&lt;'2.4 Prioritas Individu'!AB$11,5,6))))))</f>
        <v/>
      </c>
      <c r="K453" s="64" t="str">
        <f>IF('2.1 Data FSVA 2025 &amp; Bobot'!O453="","",IF('2.1 Data FSVA 2025 &amp; Bobot'!O453&gt;='2.4 Prioritas Individu'!AC$7,1,IF('2.1 Data FSVA 2025 &amp; Bobot'!O453&gt;='2.4 Prioritas Individu'!AC$8,2,IF('2.1 Data FSVA 2025 &amp; Bobot'!O453&gt;='2.4 Prioritas Individu'!AC$9,3,IF('2.1 Data FSVA 2025 &amp; Bobot'!O453&gt;='2.4 Prioritas Individu'!AC$10,4,IF('2.1 Data FSVA 2025 &amp; Bobot'!O453&gt;='2.4 Prioritas Individu'!AC$11,5,6))))))</f>
        <v/>
      </c>
      <c r="L453" s="64" t="str">
        <f>IF('2.1 Data FSVA 2025 &amp; Bobot'!Q453="","",IF('2.1 Data FSVA 2025 &amp; Bobot'!Q453&gt;='2.4 Prioritas Individu'!AD$7,1,IF('2.1 Data FSVA 2025 &amp; Bobot'!Q453&gt;='2.4 Prioritas Individu'!AD$8,2,IF('2.1 Data FSVA 2025 &amp; Bobot'!Q453&gt;='2.4 Prioritas Individu'!AD$9,3,IF('2.1 Data FSVA 2025 &amp; Bobot'!Q453&gt;='2.4 Prioritas Individu'!AD$10,4,IF('2.1 Data FSVA 2025 &amp; Bobot'!Q453&gt;='2.4 Prioritas Individu'!AD$11,5,6))))))</f>
        <v/>
      </c>
      <c r="M453" s="64" t="str">
        <f>IF('2.1 Data FSVA 2025 &amp; Bobot'!S453="","",IF('2.1 Data FSVA 2025 &amp; Bobot'!S453&gt;='2.4 Prioritas Individu'!AE$7,1,IF('2.1 Data FSVA 2025 &amp; Bobot'!S453&gt;='2.4 Prioritas Individu'!AE$8,2,IF('2.1 Data FSVA 2025 &amp; Bobot'!S453&gt;='2.4 Prioritas Individu'!AE$9,3,IF('2.1 Data FSVA 2025 &amp; Bobot'!S453&gt;='2.4 Prioritas Individu'!AE$10,4,IF('2.1 Data FSVA 2025 &amp; Bobot'!S453&gt;='2.4 Prioritas Individu'!AE$11,5,6))))))</f>
        <v/>
      </c>
      <c r="N453" s="64" t="str">
        <f>IF('2.1 Data FSVA 2025 &amp; Bobot'!U453="","",IF('2.1 Data FSVA 2025 &amp; Bobot'!U453&lt;'2.4 Prioritas Individu'!AF$7,1,IF('2.1 Data FSVA 2025 &amp; Bobot'!U453&lt;'2.4 Prioritas Individu'!AF$8,2,IF('2.1 Data FSVA 2025 &amp; Bobot'!U453&lt;'2.4 Prioritas Individu'!AF$9,3,IF('2.1 Data FSVA 2025 &amp; Bobot'!U453&lt;'2.4 Prioritas Individu'!AF$10,4,IF('2.1 Data FSVA 2025 &amp; Bobot'!U453&lt;'2.4 Prioritas Individu'!AF$11,5,6))))))</f>
        <v/>
      </c>
      <c r="O453" s="64" t="str">
        <f>IF('2.1 Data FSVA 2025 &amp; Bobot'!W453="","",IF('2.1 Data FSVA 2025 &amp; Bobot'!W453&gt;='2.4 Prioritas Individu'!AG$7,1,IF('2.1 Data FSVA 2025 &amp; Bobot'!W453&gt;='2.4 Prioritas Individu'!AG$8,2,IF('2.1 Data FSVA 2025 &amp; Bobot'!W453&gt;='2.4 Prioritas Individu'!AG$9,3,IF('2.1 Data FSVA 2025 &amp; Bobot'!W453&gt;='2.4 Prioritas Individu'!AG$10,4,IF('2.1 Data FSVA 2025 &amp; Bobot'!W453&gt;='2.4 Prioritas Individu'!AG$11,5,6))))))</f>
        <v/>
      </c>
      <c r="P453" s="64" t="str">
        <f>IF('2.1 Data FSVA 2025 &amp; Bobot'!Y453="","",IF('2.1 Data FSVA 2025 &amp; Bobot'!Y453&lt;'2.4 Prioritas Individu'!AH$7,1,IF('2.1 Data FSVA 2025 &amp; Bobot'!Y453&lt;'2.4 Prioritas Individu'!AH$8,2,IF('2.1 Data FSVA 2025 &amp; Bobot'!Y453&lt;'2.4 Prioritas Individu'!AH$9,3,IF('2.1 Data FSVA 2025 &amp; Bobot'!Y453&lt;'2.4 Prioritas Individu'!AH$10,4,IF('2.1 Data FSVA 2025 &amp; Bobot'!Y453&lt;'2.4 Prioritas Individu'!AH$11,5,6))))))</f>
        <v/>
      </c>
      <c r="Q453" s="64" t="str">
        <f>IF('2.1 Data FSVA 2025 &amp; Bobot'!AA453="","",IF('2.1 Data FSVA 2025 &amp; Bobot'!AA453&lt;'2.4 Prioritas Individu'!AI$7,1,IF('2.1 Data FSVA 2025 &amp; Bobot'!AA453&lt;'2.4 Prioritas Individu'!AI$8,2,IF('2.1 Data FSVA 2025 &amp; Bobot'!AA453&lt;'2.4 Prioritas Individu'!AI$9,3,IF('2.1 Data FSVA 2025 &amp; Bobot'!AA453&lt;'2.4 Prioritas Individu'!AI$10,4,IF('2.1 Data FSVA 2025 &amp; Bobot'!AA453&lt;'2.4 Prioritas Individu'!AI$11,5,6))))))</f>
        <v/>
      </c>
      <c r="R453" s="64" t="str">
        <f>IF('2.1 Data FSVA 2025 &amp; Bobot'!AC453="","",IF('2.1 Data FSVA 2025 &amp; Bobot'!AC453&gt;='2.4 Prioritas Individu'!AJ$7,1,IF('2.1 Data FSVA 2025 &amp; Bobot'!AC453&gt;='2.4 Prioritas Individu'!AJ$8,2,IF('2.1 Data FSVA 2025 &amp; Bobot'!AC453&gt;='2.4 Prioritas Individu'!AJ$9,3,4))))</f>
        <v/>
      </c>
      <c r="S453" s="4" t="str">
        <f>'2.3 Indeks &amp; Cut off Komposit'!U457</f>
        <v>-</v>
      </c>
      <c r="T453" s="1" t="str">
        <f t="shared" si="12"/>
        <v>-</v>
      </c>
      <c r="U453" s="64" t="str">
        <f t="shared" si="13"/>
        <v>-</v>
      </c>
    </row>
    <row r="454" spans="1:21" x14ac:dyDescent="0.3">
      <c r="A454" s="1" t="str">
        <f>IF('2.1 Data FSVA 2025 &amp; Bobot'!A454="","",'2.1 Data FSVA 2025 &amp; Bobot'!A454)</f>
        <v/>
      </c>
      <c r="B454" s="2" t="str">
        <f>IF('2.1 Data FSVA 2025 &amp; Bobot'!B454="","",'2.1 Data FSVA 2025 &amp; Bobot'!B454)</f>
        <v/>
      </c>
      <c r="C454" s="1" t="str">
        <f>IF('2.1 Data FSVA 2025 &amp; Bobot'!C454="","",'2.1 Data FSVA 2025 &amp; Bobot'!C454)</f>
        <v/>
      </c>
      <c r="D454" s="1" t="str">
        <f>IF('2.1 Data FSVA 2025 &amp; Bobot'!D454="","",'2.1 Data FSVA 2025 &amp; Bobot'!D454)</f>
        <v/>
      </c>
      <c r="E454" s="1" t="str">
        <f>IF('2.1 Data FSVA 2025 &amp; Bobot'!E454="","",'2.1 Data FSVA 2025 &amp; Bobot'!E454)</f>
        <v/>
      </c>
      <c r="F454" s="2" t="str">
        <f>IF('2.1 Data FSVA 2025 &amp; Bobot'!F454="","",'2.1 Data FSVA 2025 &amp; Bobot'!F454)</f>
        <v/>
      </c>
      <c r="G454" s="64" t="str">
        <f>IF('2.1 Data FSVA 2025 &amp; Bobot'!G454="","",IF('2.1 Data FSVA 2025 &amp; Bobot'!G454&gt;='2.4 Prioritas Individu'!$Y$7,1,IF('2.1 Data FSVA 2025 &amp; Bobot'!G454&gt;='2.4 Prioritas Individu'!$Y$8,2,IF('2.1 Data FSVA 2025 &amp; Bobot'!G454&gt;='2.4 Prioritas Individu'!$Y$9,3,IF('2.1 Data FSVA 2025 &amp; Bobot'!G454&gt;='2.4 Prioritas Individu'!$Y$10,4,IF('2.1 Data FSVA 2025 &amp; Bobot'!G454&gt;='2.4 Prioritas Individu'!$Y$11,5,6))))))</f>
        <v/>
      </c>
      <c r="H454" s="64" t="str">
        <f>IF('2.1 Data FSVA 2025 &amp; Bobot'!I454="","",IF('2.1 Data FSVA 2025 &amp; Bobot'!I454&lt;'2.4 Prioritas Individu'!$Z$7,1,IF('2.1 Data FSVA 2025 &amp; Bobot'!I454&lt;'2.4 Prioritas Individu'!$Z$8,2,IF('2.1 Data FSVA 2025 &amp; Bobot'!I454&lt;'2.4 Prioritas Individu'!$Z$9,3,IF('2.1 Data FSVA 2025 &amp; Bobot'!I454&lt;'2.4 Prioritas Individu'!$Z$10,4,IF('2.1 Data FSVA 2025 &amp; Bobot'!I454&lt;'2.4 Prioritas Individu'!$Z$11,5,6))))))</f>
        <v/>
      </c>
      <c r="I454" s="64" t="str">
        <f>IF('2.1 Data FSVA 2025 &amp; Bobot'!K454="","",IF('2.1 Data FSVA 2025 &amp; Bobot'!K454&lt;'2.4 Prioritas Individu'!AA$7,1,IF('2.1 Data FSVA 2025 &amp; Bobot'!K454&lt;'2.4 Prioritas Individu'!AA$8,2,IF('2.1 Data FSVA 2025 &amp; Bobot'!K454&lt;'2.4 Prioritas Individu'!AA$9,3,IF('2.1 Data FSVA 2025 &amp; Bobot'!K454&lt;'2.4 Prioritas Individu'!AA$10,4,IF('2.1 Data FSVA 2025 &amp; Bobot'!K454&lt;'2.4 Prioritas Individu'!AA$11,5,6))))))</f>
        <v/>
      </c>
      <c r="J454" s="64" t="str">
        <f>IF('2.1 Data FSVA 2025 &amp; Bobot'!M454="","",IF('2.1 Data FSVA 2025 &amp; Bobot'!M454&lt;'2.4 Prioritas Individu'!AB$7,1,IF('2.1 Data FSVA 2025 &amp; Bobot'!M454&lt;'2.4 Prioritas Individu'!AB$8,2,IF('2.1 Data FSVA 2025 &amp; Bobot'!M454&lt;'2.4 Prioritas Individu'!AB$9,3,IF('2.1 Data FSVA 2025 &amp; Bobot'!M454&lt;'2.4 Prioritas Individu'!AB$10,4,IF('2.1 Data FSVA 2025 &amp; Bobot'!M454&lt;'2.4 Prioritas Individu'!AB$11,5,6))))))</f>
        <v/>
      </c>
      <c r="K454" s="64" t="str">
        <f>IF('2.1 Data FSVA 2025 &amp; Bobot'!O454="","",IF('2.1 Data FSVA 2025 &amp; Bobot'!O454&gt;='2.4 Prioritas Individu'!AC$7,1,IF('2.1 Data FSVA 2025 &amp; Bobot'!O454&gt;='2.4 Prioritas Individu'!AC$8,2,IF('2.1 Data FSVA 2025 &amp; Bobot'!O454&gt;='2.4 Prioritas Individu'!AC$9,3,IF('2.1 Data FSVA 2025 &amp; Bobot'!O454&gt;='2.4 Prioritas Individu'!AC$10,4,IF('2.1 Data FSVA 2025 &amp; Bobot'!O454&gt;='2.4 Prioritas Individu'!AC$11,5,6))))))</f>
        <v/>
      </c>
      <c r="L454" s="64" t="str">
        <f>IF('2.1 Data FSVA 2025 &amp; Bobot'!Q454="","",IF('2.1 Data FSVA 2025 &amp; Bobot'!Q454&gt;='2.4 Prioritas Individu'!AD$7,1,IF('2.1 Data FSVA 2025 &amp; Bobot'!Q454&gt;='2.4 Prioritas Individu'!AD$8,2,IF('2.1 Data FSVA 2025 &amp; Bobot'!Q454&gt;='2.4 Prioritas Individu'!AD$9,3,IF('2.1 Data FSVA 2025 &amp; Bobot'!Q454&gt;='2.4 Prioritas Individu'!AD$10,4,IF('2.1 Data FSVA 2025 &amp; Bobot'!Q454&gt;='2.4 Prioritas Individu'!AD$11,5,6))))))</f>
        <v/>
      </c>
      <c r="M454" s="64" t="str">
        <f>IF('2.1 Data FSVA 2025 &amp; Bobot'!S454="","",IF('2.1 Data FSVA 2025 &amp; Bobot'!S454&gt;='2.4 Prioritas Individu'!AE$7,1,IF('2.1 Data FSVA 2025 &amp; Bobot'!S454&gt;='2.4 Prioritas Individu'!AE$8,2,IF('2.1 Data FSVA 2025 &amp; Bobot'!S454&gt;='2.4 Prioritas Individu'!AE$9,3,IF('2.1 Data FSVA 2025 &amp; Bobot'!S454&gt;='2.4 Prioritas Individu'!AE$10,4,IF('2.1 Data FSVA 2025 &amp; Bobot'!S454&gt;='2.4 Prioritas Individu'!AE$11,5,6))))))</f>
        <v/>
      </c>
      <c r="N454" s="64" t="str">
        <f>IF('2.1 Data FSVA 2025 &amp; Bobot'!U454="","",IF('2.1 Data FSVA 2025 &amp; Bobot'!U454&lt;'2.4 Prioritas Individu'!AF$7,1,IF('2.1 Data FSVA 2025 &amp; Bobot'!U454&lt;'2.4 Prioritas Individu'!AF$8,2,IF('2.1 Data FSVA 2025 &amp; Bobot'!U454&lt;'2.4 Prioritas Individu'!AF$9,3,IF('2.1 Data FSVA 2025 &amp; Bobot'!U454&lt;'2.4 Prioritas Individu'!AF$10,4,IF('2.1 Data FSVA 2025 &amp; Bobot'!U454&lt;'2.4 Prioritas Individu'!AF$11,5,6))))))</f>
        <v/>
      </c>
      <c r="O454" s="64" t="str">
        <f>IF('2.1 Data FSVA 2025 &amp; Bobot'!W454="","",IF('2.1 Data FSVA 2025 &amp; Bobot'!W454&gt;='2.4 Prioritas Individu'!AG$7,1,IF('2.1 Data FSVA 2025 &amp; Bobot'!W454&gt;='2.4 Prioritas Individu'!AG$8,2,IF('2.1 Data FSVA 2025 &amp; Bobot'!W454&gt;='2.4 Prioritas Individu'!AG$9,3,IF('2.1 Data FSVA 2025 &amp; Bobot'!W454&gt;='2.4 Prioritas Individu'!AG$10,4,IF('2.1 Data FSVA 2025 &amp; Bobot'!W454&gt;='2.4 Prioritas Individu'!AG$11,5,6))))))</f>
        <v/>
      </c>
      <c r="P454" s="64" t="str">
        <f>IF('2.1 Data FSVA 2025 &amp; Bobot'!Y454="","",IF('2.1 Data FSVA 2025 &amp; Bobot'!Y454&lt;'2.4 Prioritas Individu'!AH$7,1,IF('2.1 Data FSVA 2025 &amp; Bobot'!Y454&lt;'2.4 Prioritas Individu'!AH$8,2,IF('2.1 Data FSVA 2025 &amp; Bobot'!Y454&lt;'2.4 Prioritas Individu'!AH$9,3,IF('2.1 Data FSVA 2025 &amp; Bobot'!Y454&lt;'2.4 Prioritas Individu'!AH$10,4,IF('2.1 Data FSVA 2025 &amp; Bobot'!Y454&lt;'2.4 Prioritas Individu'!AH$11,5,6))))))</f>
        <v/>
      </c>
      <c r="Q454" s="64" t="str">
        <f>IF('2.1 Data FSVA 2025 &amp; Bobot'!AA454="","",IF('2.1 Data FSVA 2025 &amp; Bobot'!AA454&lt;'2.4 Prioritas Individu'!AI$7,1,IF('2.1 Data FSVA 2025 &amp; Bobot'!AA454&lt;'2.4 Prioritas Individu'!AI$8,2,IF('2.1 Data FSVA 2025 &amp; Bobot'!AA454&lt;'2.4 Prioritas Individu'!AI$9,3,IF('2.1 Data FSVA 2025 &amp; Bobot'!AA454&lt;'2.4 Prioritas Individu'!AI$10,4,IF('2.1 Data FSVA 2025 &amp; Bobot'!AA454&lt;'2.4 Prioritas Individu'!AI$11,5,6))))))</f>
        <v/>
      </c>
      <c r="R454" s="64" t="str">
        <f>IF('2.1 Data FSVA 2025 &amp; Bobot'!AC454="","",IF('2.1 Data FSVA 2025 &amp; Bobot'!AC454&gt;='2.4 Prioritas Individu'!AJ$7,1,IF('2.1 Data FSVA 2025 &amp; Bobot'!AC454&gt;='2.4 Prioritas Individu'!AJ$8,2,IF('2.1 Data FSVA 2025 &amp; Bobot'!AC454&gt;='2.4 Prioritas Individu'!AJ$9,3,4))))</f>
        <v/>
      </c>
      <c r="S454" s="4" t="str">
        <f>'2.3 Indeks &amp; Cut off Komposit'!U458</f>
        <v>-</v>
      </c>
      <c r="T454" s="1" t="str">
        <f t="shared" si="12"/>
        <v>-</v>
      </c>
      <c r="U454" s="64" t="str">
        <f t="shared" si="13"/>
        <v>-</v>
      </c>
    </row>
    <row r="455" spans="1:21" x14ac:dyDescent="0.3">
      <c r="A455" s="1" t="str">
        <f>IF('2.1 Data FSVA 2025 &amp; Bobot'!A455="","",'2.1 Data FSVA 2025 &amp; Bobot'!A455)</f>
        <v/>
      </c>
      <c r="B455" s="2" t="str">
        <f>IF('2.1 Data FSVA 2025 &amp; Bobot'!B455="","",'2.1 Data FSVA 2025 &amp; Bobot'!B455)</f>
        <v/>
      </c>
      <c r="C455" s="1" t="str">
        <f>IF('2.1 Data FSVA 2025 &amp; Bobot'!C455="","",'2.1 Data FSVA 2025 &amp; Bobot'!C455)</f>
        <v/>
      </c>
      <c r="D455" s="1" t="str">
        <f>IF('2.1 Data FSVA 2025 &amp; Bobot'!D455="","",'2.1 Data FSVA 2025 &amp; Bobot'!D455)</f>
        <v/>
      </c>
      <c r="E455" s="1" t="str">
        <f>IF('2.1 Data FSVA 2025 &amp; Bobot'!E455="","",'2.1 Data FSVA 2025 &amp; Bobot'!E455)</f>
        <v/>
      </c>
      <c r="F455" s="2" t="str">
        <f>IF('2.1 Data FSVA 2025 &amp; Bobot'!F455="","",'2.1 Data FSVA 2025 &amp; Bobot'!F455)</f>
        <v/>
      </c>
      <c r="G455" s="64" t="str">
        <f>IF('2.1 Data FSVA 2025 &amp; Bobot'!G455="","",IF('2.1 Data FSVA 2025 &amp; Bobot'!G455&gt;='2.4 Prioritas Individu'!$Y$7,1,IF('2.1 Data FSVA 2025 &amp; Bobot'!G455&gt;='2.4 Prioritas Individu'!$Y$8,2,IF('2.1 Data FSVA 2025 &amp; Bobot'!G455&gt;='2.4 Prioritas Individu'!$Y$9,3,IF('2.1 Data FSVA 2025 &amp; Bobot'!G455&gt;='2.4 Prioritas Individu'!$Y$10,4,IF('2.1 Data FSVA 2025 &amp; Bobot'!G455&gt;='2.4 Prioritas Individu'!$Y$11,5,6))))))</f>
        <v/>
      </c>
      <c r="H455" s="64" t="str">
        <f>IF('2.1 Data FSVA 2025 &amp; Bobot'!I455="","",IF('2.1 Data FSVA 2025 &amp; Bobot'!I455&lt;'2.4 Prioritas Individu'!$Z$7,1,IF('2.1 Data FSVA 2025 &amp; Bobot'!I455&lt;'2.4 Prioritas Individu'!$Z$8,2,IF('2.1 Data FSVA 2025 &amp; Bobot'!I455&lt;'2.4 Prioritas Individu'!$Z$9,3,IF('2.1 Data FSVA 2025 &amp; Bobot'!I455&lt;'2.4 Prioritas Individu'!$Z$10,4,IF('2.1 Data FSVA 2025 &amp; Bobot'!I455&lt;'2.4 Prioritas Individu'!$Z$11,5,6))))))</f>
        <v/>
      </c>
      <c r="I455" s="64" t="str">
        <f>IF('2.1 Data FSVA 2025 &amp; Bobot'!K455="","",IF('2.1 Data FSVA 2025 &amp; Bobot'!K455&lt;'2.4 Prioritas Individu'!AA$7,1,IF('2.1 Data FSVA 2025 &amp; Bobot'!K455&lt;'2.4 Prioritas Individu'!AA$8,2,IF('2.1 Data FSVA 2025 &amp; Bobot'!K455&lt;'2.4 Prioritas Individu'!AA$9,3,IF('2.1 Data FSVA 2025 &amp; Bobot'!K455&lt;'2.4 Prioritas Individu'!AA$10,4,IF('2.1 Data FSVA 2025 &amp; Bobot'!K455&lt;'2.4 Prioritas Individu'!AA$11,5,6))))))</f>
        <v/>
      </c>
      <c r="J455" s="64" t="str">
        <f>IF('2.1 Data FSVA 2025 &amp; Bobot'!M455="","",IF('2.1 Data FSVA 2025 &amp; Bobot'!M455&lt;'2.4 Prioritas Individu'!AB$7,1,IF('2.1 Data FSVA 2025 &amp; Bobot'!M455&lt;'2.4 Prioritas Individu'!AB$8,2,IF('2.1 Data FSVA 2025 &amp; Bobot'!M455&lt;'2.4 Prioritas Individu'!AB$9,3,IF('2.1 Data FSVA 2025 &amp; Bobot'!M455&lt;'2.4 Prioritas Individu'!AB$10,4,IF('2.1 Data FSVA 2025 &amp; Bobot'!M455&lt;'2.4 Prioritas Individu'!AB$11,5,6))))))</f>
        <v/>
      </c>
      <c r="K455" s="64" t="str">
        <f>IF('2.1 Data FSVA 2025 &amp; Bobot'!O455="","",IF('2.1 Data FSVA 2025 &amp; Bobot'!O455&gt;='2.4 Prioritas Individu'!AC$7,1,IF('2.1 Data FSVA 2025 &amp; Bobot'!O455&gt;='2.4 Prioritas Individu'!AC$8,2,IF('2.1 Data FSVA 2025 &amp; Bobot'!O455&gt;='2.4 Prioritas Individu'!AC$9,3,IF('2.1 Data FSVA 2025 &amp; Bobot'!O455&gt;='2.4 Prioritas Individu'!AC$10,4,IF('2.1 Data FSVA 2025 &amp; Bobot'!O455&gt;='2.4 Prioritas Individu'!AC$11,5,6))))))</f>
        <v/>
      </c>
      <c r="L455" s="64" t="str">
        <f>IF('2.1 Data FSVA 2025 &amp; Bobot'!Q455="","",IF('2.1 Data FSVA 2025 &amp; Bobot'!Q455&gt;='2.4 Prioritas Individu'!AD$7,1,IF('2.1 Data FSVA 2025 &amp; Bobot'!Q455&gt;='2.4 Prioritas Individu'!AD$8,2,IF('2.1 Data FSVA 2025 &amp; Bobot'!Q455&gt;='2.4 Prioritas Individu'!AD$9,3,IF('2.1 Data FSVA 2025 &amp; Bobot'!Q455&gt;='2.4 Prioritas Individu'!AD$10,4,IF('2.1 Data FSVA 2025 &amp; Bobot'!Q455&gt;='2.4 Prioritas Individu'!AD$11,5,6))))))</f>
        <v/>
      </c>
      <c r="M455" s="64" t="str">
        <f>IF('2.1 Data FSVA 2025 &amp; Bobot'!S455="","",IF('2.1 Data FSVA 2025 &amp; Bobot'!S455&gt;='2.4 Prioritas Individu'!AE$7,1,IF('2.1 Data FSVA 2025 &amp; Bobot'!S455&gt;='2.4 Prioritas Individu'!AE$8,2,IF('2.1 Data FSVA 2025 &amp; Bobot'!S455&gt;='2.4 Prioritas Individu'!AE$9,3,IF('2.1 Data FSVA 2025 &amp; Bobot'!S455&gt;='2.4 Prioritas Individu'!AE$10,4,IF('2.1 Data FSVA 2025 &amp; Bobot'!S455&gt;='2.4 Prioritas Individu'!AE$11,5,6))))))</f>
        <v/>
      </c>
      <c r="N455" s="64" t="str">
        <f>IF('2.1 Data FSVA 2025 &amp; Bobot'!U455="","",IF('2.1 Data FSVA 2025 &amp; Bobot'!U455&lt;'2.4 Prioritas Individu'!AF$7,1,IF('2.1 Data FSVA 2025 &amp; Bobot'!U455&lt;'2.4 Prioritas Individu'!AF$8,2,IF('2.1 Data FSVA 2025 &amp; Bobot'!U455&lt;'2.4 Prioritas Individu'!AF$9,3,IF('2.1 Data FSVA 2025 &amp; Bobot'!U455&lt;'2.4 Prioritas Individu'!AF$10,4,IF('2.1 Data FSVA 2025 &amp; Bobot'!U455&lt;'2.4 Prioritas Individu'!AF$11,5,6))))))</f>
        <v/>
      </c>
      <c r="O455" s="64" t="str">
        <f>IF('2.1 Data FSVA 2025 &amp; Bobot'!W455="","",IF('2.1 Data FSVA 2025 &amp; Bobot'!W455&gt;='2.4 Prioritas Individu'!AG$7,1,IF('2.1 Data FSVA 2025 &amp; Bobot'!W455&gt;='2.4 Prioritas Individu'!AG$8,2,IF('2.1 Data FSVA 2025 &amp; Bobot'!W455&gt;='2.4 Prioritas Individu'!AG$9,3,IF('2.1 Data FSVA 2025 &amp; Bobot'!W455&gt;='2.4 Prioritas Individu'!AG$10,4,IF('2.1 Data FSVA 2025 &amp; Bobot'!W455&gt;='2.4 Prioritas Individu'!AG$11,5,6))))))</f>
        <v/>
      </c>
      <c r="P455" s="64" t="str">
        <f>IF('2.1 Data FSVA 2025 &amp; Bobot'!Y455="","",IF('2.1 Data FSVA 2025 &amp; Bobot'!Y455&lt;'2.4 Prioritas Individu'!AH$7,1,IF('2.1 Data FSVA 2025 &amp; Bobot'!Y455&lt;'2.4 Prioritas Individu'!AH$8,2,IF('2.1 Data FSVA 2025 &amp; Bobot'!Y455&lt;'2.4 Prioritas Individu'!AH$9,3,IF('2.1 Data FSVA 2025 &amp; Bobot'!Y455&lt;'2.4 Prioritas Individu'!AH$10,4,IF('2.1 Data FSVA 2025 &amp; Bobot'!Y455&lt;'2.4 Prioritas Individu'!AH$11,5,6))))))</f>
        <v/>
      </c>
      <c r="Q455" s="64" t="str">
        <f>IF('2.1 Data FSVA 2025 &amp; Bobot'!AA455="","",IF('2.1 Data FSVA 2025 &amp; Bobot'!AA455&lt;'2.4 Prioritas Individu'!AI$7,1,IF('2.1 Data FSVA 2025 &amp; Bobot'!AA455&lt;'2.4 Prioritas Individu'!AI$8,2,IF('2.1 Data FSVA 2025 &amp; Bobot'!AA455&lt;'2.4 Prioritas Individu'!AI$9,3,IF('2.1 Data FSVA 2025 &amp; Bobot'!AA455&lt;'2.4 Prioritas Individu'!AI$10,4,IF('2.1 Data FSVA 2025 &amp; Bobot'!AA455&lt;'2.4 Prioritas Individu'!AI$11,5,6))))))</f>
        <v/>
      </c>
      <c r="R455" s="64" t="str">
        <f>IF('2.1 Data FSVA 2025 &amp; Bobot'!AC455="","",IF('2.1 Data FSVA 2025 &amp; Bobot'!AC455&gt;='2.4 Prioritas Individu'!AJ$7,1,IF('2.1 Data FSVA 2025 &amp; Bobot'!AC455&gt;='2.4 Prioritas Individu'!AJ$8,2,IF('2.1 Data FSVA 2025 &amp; Bobot'!AC455&gt;='2.4 Prioritas Individu'!AJ$9,3,4))))</f>
        <v/>
      </c>
      <c r="S455" s="4" t="str">
        <f>'2.3 Indeks &amp; Cut off Komposit'!U459</f>
        <v>-</v>
      </c>
      <c r="T455" s="1" t="str">
        <f t="shared" si="12"/>
        <v>-</v>
      </c>
      <c r="U455" s="64" t="str">
        <f t="shared" si="13"/>
        <v>-</v>
      </c>
    </row>
    <row r="456" spans="1:21" x14ac:dyDescent="0.3">
      <c r="A456" s="1" t="str">
        <f>IF('2.1 Data FSVA 2025 &amp; Bobot'!A456="","",'2.1 Data FSVA 2025 &amp; Bobot'!A456)</f>
        <v/>
      </c>
      <c r="B456" s="2" t="str">
        <f>IF('2.1 Data FSVA 2025 &amp; Bobot'!B456="","",'2.1 Data FSVA 2025 &amp; Bobot'!B456)</f>
        <v/>
      </c>
      <c r="C456" s="1" t="str">
        <f>IF('2.1 Data FSVA 2025 &amp; Bobot'!C456="","",'2.1 Data FSVA 2025 &amp; Bobot'!C456)</f>
        <v/>
      </c>
      <c r="D456" s="1" t="str">
        <f>IF('2.1 Data FSVA 2025 &amp; Bobot'!D456="","",'2.1 Data FSVA 2025 &amp; Bobot'!D456)</f>
        <v/>
      </c>
      <c r="E456" s="1" t="str">
        <f>IF('2.1 Data FSVA 2025 &amp; Bobot'!E456="","",'2.1 Data FSVA 2025 &amp; Bobot'!E456)</f>
        <v/>
      </c>
      <c r="F456" s="2" t="str">
        <f>IF('2.1 Data FSVA 2025 &amp; Bobot'!F456="","",'2.1 Data FSVA 2025 &amp; Bobot'!F456)</f>
        <v/>
      </c>
      <c r="G456" s="64" t="str">
        <f>IF('2.1 Data FSVA 2025 &amp; Bobot'!G456="","",IF('2.1 Data FSVA 2025 &amp; Bobot'!G456&gt;='2.4 Prioritas Individu'!$Y$7,1,IF('2.1 Data FSVA 2025 &amp; Bobot'!G456&gt;='2.4 Prioritas Individu'!$Y$8,2,IF('2.1 Data FSVA 2025 &amp; Bobot'!G456&gt;='2.4 Prioritas Individu'!$Y$9,3,IF('2.1 Data FSVA 2025 &amp; Bobot'!G456&gt;='2.4 Prioritas Individu'!$Y$10,4,IF('2.1 Data FSVA 2025 &amp; Bobot'!G456&gt;='2.4 Prioritas Individu'!$Y$11,5,6))))))</f>
        <v/>
      </c>
      <c r="H456" s="64" t="str">
        <f>IF('2.1 Data FSVA 2025 &amp; Bobot'!I456="","",IF('2.1 Data FSVA 2025 &amp; Bobot'!I456&lt;'2.4 Prioritas Individu'!$Z$7,1,IF('2.1 Data FSVA 2025 &amp; Bobot'!I456&lt;'2.4 Prioritas Individu'!$Z$8,2,IF('2.1 Data FSVA 2025 &amp; Bobot'!I456&lt;'2.4 Prioritas Individu'!$Z$9,3,IF('2.1 Data FSVA 2025 &amp; Bobot'!I456&lt;'2.4 Prioritas Individu'!$Z$10,4,IF('2.1 Data FSVA 2025 &amp; Bobot'!I456&lt;'2.4 Prioritas Individu'!$Z$11,5,6))))))</f>
        <v/>
      </c>
      <c r="I456" s="64" t="str">
        <f>IF('2.1 Data FSVA 2025 &amp; Bobot'!K456="","",IF('2.1 Data FSVA 2025 &amp; Bobot'!K456&lt;'2.4 Prioritas Individu'!AA$7,1,IF('2.1 Data FSVA 2025 &amp; Bobot'!K456&lt;'2.4 Prioritas Individu'!AA$8,2,IF('2.1 Data FSVA 2025 &amp; Bobot'!K456&lt;'2.4 Prioritas Individu'!AA$9,3,IF('2.1 Data FSVA 2025 &amp; Bobot'!K456&lt;'2.4 Prioritas Individu'!AA$10,4,IF('2.1 Data FSVA 2025 &amp; Bobot'!K456&lt;'2.4 Prioritas Individu'!AA$11,5,6))))))</f>
        <v/>
      </c>
      <c r="J456" s="64" t="str">
        <f>IF('2.1 Data FSVA 2025 &amp; Bobot'!M456="","",IF('2.1 Data FSVA 2025 &amp; Bobot'!M456&lt;'2.4 Prioritas Individu'!AB$7,1,IF('2.1 Data FSVA 2025 &amp; Bobot'!M456&lt;'2.4 Prioritas Individu'!AB$8,2,IF('2.1 Data FSVA 2025 &amp; Bobot'!M456&lt;'2.4 Prioritas Individu'!AB$9,3,IF('2.1 Data FSVA 2025 &amp; Bobot'!M456&lt;'2.4 Prioritas Individu'!AB$10,4,IF('2.1 Data FSVA 2025 &amp; Bobot'!M456&lt;'2.4 Prioritas Individu'!AB$11,5,6))))))</f>
        <v/>
      </c>
      <c r="K456" s="64" t="str">
        <f>IF('2.1 Data FSVA 2025 &amp; Bobot'!O456="","",IF('2.1 Data FSVA 2025 &amp; Bobot'!O456&gt;='2.4 Prioritas Individu'!AC$7,1,IF('2.1 Data FSVA 2025 &amp; Bobot'!O456&gt;='2.4 Prioritas Individu'!AC$8,2,IF('2.1 Data FSVA 2025 &amp; Bobot'!O456&gt;='2.4 Prioritas Individu'!AC$9,3,IF('2.1 Data FSVA 2025 &amp; Bobot'!O456&gt;='2.4 Prioritas Individu'!AC$10,4,IF('2.1 Data FSVA 2025 &amp; Bobot'!O456&gt;='2.4 Prioritas Individu'!AC$11,5,6))))))</f>
        <v/>
      </c>
      <c r="L456" s="64" t="str">
        <f>IF('2.1 Data FSVA 2025 &amp; Bobot'!Q456="","",IF('2.1 Data FSVA 2025 &amp; Bobot'!Q456&gt;='2.4 Prioritas Individu'!AD$7,1,IF('2.1 Data FSVA 2025 &amp; Bobot'!Q456&gt;='2.4 Prioritas Individu'!AD$8,2,IF('2.1 Data FSVA 2025 &amp; Bobot'!Q456&gt;='2.4 Prioritas Individu'!AD$9,3,IF('2.1 Data FSVA 2025 &amp; Bobot'!Q456&gt;='2.4 Prioritas Individu'!AD$10,4,IF('2.1 Data FSVA 2025 &amp; Bobot'!Q456&gt;='2.4 Prioritas Individu'!AD$11,5,6))))))</f>
        <v/>
      </c>
      <c r="M456" s="64" t="str">
        <f>IF('2.1 Data FSVA 2025 &amp; Bobot'!S456="","",IF('2.1 Data FSVA 2025 &amp; Bobot'!S456&gt;='2.4 Prioritas Individu'!AE$7,1,IF('2.1 Data FSVA 2025 &amp; Bobot'!S456&gt;='2.4 Prioritas Individu'!AE$8,2,IF('2.1 Data FSVA 2025 &amp; Bobot'!S456&gt;='2.4 Prioritas Individu'!AE$9,3,IF('2.1 Data FSVA 2025 &amp; Bobot'!S456&gt;='2.4 Prioritas Individu'!AE$10,4,IF('2.1 Data FSVA 2025 &amp; Bobot'!S456&gt;='2.4 Prioritas Individu'!AE$11,5,6))))))</f>
        <v/>
      </c>
      <c r="N456" s="64" t="str">
        <f>IF('2.1 Data FSVA 2025 &amp; Bobot'!U456="","",IF('2.1 Data FSVA 2025 &amp; Bobot'!U456&lt;'2.4 Prioritas Individu'!AF$7,1,IF('2.1 Data FSVA 2025 &amp; Bobot'!U456&lt;'2.4 Prioritas Individu'!AF$8,2,IF('2.1 Data FSVA 2025 &amp; Bobot'!U456&lt;'2.4 Prioritas Individu'!AF$9,3,IF('2.1 Data FSVA 2025 &amp; Bobot'!U456&lt;'2.4 Prioritas Individu'!AF$10,4,IF('2.1 Data FSVA 2025 &amp; Bobot'!U456&lt;'2.4 Prioritas Individu'!AF$11,5,6))))))</f>
        <v/>
      </c>
      <c r="O456" s="64" t="str">
        <f>IF('2.1 Data FSVA 2025 &amp; Bobot'!W456="","",IF('2.1 Data FSVA 2025 &amp; Bobot'!W456&gt;='2.4 Prioritas Individu'!AG$7,1,IF('2.1 Data FSVA 2025 &amp; Bobot'!W456&gt;='2.4 Prioritas Individu'!AG$8,2,IF('2.1 Data FSVA 2025 &amp; Bobot'!W456&gt;='2.4 Prioritas Individu'!AG$9,3,IF('2.1 Data FSVA 2025 &amp; Bobot'!W456&gt;='2.4 Prioritas Individu'!AG$10,4,IF('2.1 Data FSVA 2025 &amp; Bobot'!W456&gt;='2.4 Prioritas Individu'!AG$11,5,6))))))</f>
        <v/>
      </c>
      <c r="P456" s="64" t="str">
        <f>IF('2.1 Data FSVA 2025 &amp; Bobot'!Y456="","",IF('2.1 Data FSVA 2025 &amp; Bobot'!Y456&lt;'2.4 Prioritas Individu'!AH$7,1,IF('2.1 Data FSVA 2025 &amp; Bobot'!Y456&lt;'2.4 Prioritas Individu'!AH$8,2,IF('2.1 Data FSVA 2025 &amp; Bobot'!Y456&lt;'2.4 Prioritas Individu'!AH$9,3,IF('2.1 Data FSVA 2025 &amp; Bobot'!Y456&lt;'2.4 Prioritas Individu'!AH$10,4,IF('2.1 Data FSVA 2025 &amp; Bobot'!Y456&lt;'2.4 Prioritas Individu'!AH$11,5,6))))))</f>
        <v/>
      </c>
      <c r="Q456" s="64" t="str">
        <f>IF('2.1 Data FSVA 2025 &amp; Bobot'!AA456="","",IF('2.1 Data FSVA 2025 &amp; Bobot'!AA456&lt;'2.4 Prioritas Individu'!AI$7,1,IF('2.1 Data FSVA 2025 &amp; Bobot'!AA456&lt;'2.4 Prioritas Individu'!AI$8,2,IF('2.1 Data FSVA 2025 &amp; Bobot'!AA456&lt;'2.4 Prioritas Individu'!AI$9,3,IF('2.1 Data FSVA 2025 &amp; Bobot'!AA456&lt;'2.4 Prioritas Individu'!AI$10,4,IF('2.1 Data FSVA 2025 &amp; Bobot'!AA456&lt;'2.4 Prioritas Individu'!AI$11,5,6))))))</f>
        <v/>
      </c>
      <c r="R456" s="64" t="str">
        <f>IF('2.1 Data FSVA 2025 &amp; Bobot'!AC456="","",IF('2.1 Data FSVA 2025 &amp; Bobot'!AC456&gt;='2.4 Prioritas Individu'!AJ$7,1,IF('2.1 Data FSVA 2025 &amp; Bobot'!AC456&gt;='2.4 Prioritas Individu'!AJ$8,2,IF('2.1 Data FSVA 2025 &amp; Bobot'!AC456&gt;='2.4 Prioritas Individu'!AJ$9,3,4))))</f>
        <v/>
      </c>
      <c r="S456" s="4" t="str">
        <f>'2.3 Indeks &amp; Cut off Komposit'!U460</f>
        <v>-</v>
      </c>
      <c r="T456" s="1" t="str">
        <f t="shared" ref="T456:T519" si="14">IFERROR(RANK(S456,$S$7:$S$700,0),"-")</f>
        <v>-</v>
      </c>
      <c r="U456" s="64" t="str">
        <f t="shared" ref="U456:U519" si="15">(IF(S456="-","-",IF(S456&lt;=$X$7,1,IF(S456&lt;=$X$8,2,IF(S456&lt;=$X$9,3,IF(S456&lt;=$X$10,4,IF(S456&lt;=$X$11,5,6)))))))</f>
        <v>-</v>
      </c>
    </row>
    <row r="457" spans="1:21" x14ac:dyDescent="0.3">
      <c r="A457" s="1" t="str">
        <f>IF('2.1 Data FSVA 2025 &amp; Bobot'!A457="","",'2.1 Data FSVA 2025 &amp; Bobot'!A457)</f>
        <v/>
      </c>
      <c r="B457" s="2" t="str">
        <f>IF('2.1 Data FSVA 2025 &amp; Bobot'!B457="","",'2.1 Data FSVA 2025 &amp; Bobot'!B457)</f>
        <v/>
      </c>
      <c r="C457" s="1" t="str">
        <f>IF('2.1 Data FSVA 2025 &amp; Bobot'!C457="","",'2.1 Data FSVA 2025 &amp; Bobot'!C457)</f>
        <v/>
      </c>
      <c r="D457" s="1" t="str">
        <f>IF('2.1 Data FSVA 2025 &amp; Bobot'!D457="","",'2.1 Data FSVA 2025 &amp; Bobot'!D457)</f>
        <v/>
      </c>
      <c r="E457" s="1" t="str">
        <f>IF('2.1 Data FSVA 2025 &amp; Bobot'!E457="","",'2.1 Data FSVA 2025 &amp; Bobot'!E457)</f>
        <v/>
      </c>
      <c r="F457" s="2" t="str">
        <f>IF('2.1 Data FSVA 2025 &amp; Bobot'!F457="","",'2.1 Data FSVA 2025 &amp; Bobot'!F457)</f>
        <v/>
      </c>
      <c r="G457" s="64" t="str">
        <f>IF('2.1 Data FSVA 2025 &amp; Bobot'!G457="","",IF('2.1 Data FSVA 2025 &amp; Bobot'!G457&gt;='2.4 Prioritas Individu'!$Y$7,1,IF('2.1 Data FSVA 2025 &amp; Bobot'!G457&gt;='2.4 Prioritas Individu'!$Y$8,2,IF('2.1 Data FSVA 2025 &amp; Bobot'!G457&gt;='2.4 Prioritas Individu'!$Y$9,3,IF('2.1 Data FSVA 2025 &amp; Bobot'!G457&gt;='2.4 Prioritas Individu'!$Y$10,4,IF('2.1 Data FSVA 2025 &amp; Bobot'!G457&gt;='2.4 Prioritas Individu'!$Y$11,5,6))))))</f>
        <v/>
      </c>
      <c r="H457" s="64" t="str">
        <f>IF('2.1 Data FSVA 2025 &amp; Bobot'!I457="","",IF('2.1 Data FSVA 2025 &amp; Bobot'!I457&lt;'2.4 Prioritas Individu'!$Z$7,1,IF('2.1 Data FSVA 2025 &amp; Bobot'!I457&lt;'2.4 Prioritas Individu'!$Z$8,2,IF('2.1 Data FSVA 2025 &amp; Bobot'!I457&lt;'2.4 Prioritas Individu'!$Z$9,3,IF('2.1 Data FSVA 2025 &amp; Bobot'!I457&lt;'2.4 Prioritas Individu'!$Z$10,4,IF('2.1 Data FSVA 2025 &amp; Bobot'!I457&lt;'2.4 Prioritas Individu'!$Z$11,5,6))))))</f>
        <v/>
      </c>
      <c r="I457" s="64" t="str">
        <f>IF('2.1 Data FSVA 2025 &amp; Bobot'!K457="","",IF('2.1 Data FSVA 2025 &amp; Bobot'!K457&lt;'2.4 Prioritas Individu'!AA$7,1,IF('2.1 Data FSVA 2025 &amp; Bobot'!K457&lt;'2.4 Prioritas Individu'!AA$8,2,IF('2.1 Data FSVA 2025 &amp; Bobot'!K457&lt;'2.4 Prioritas Individu'!AA$9,3,IF('2.1 Data FSVA 2025 &amp; Bobot'!K457&lt;'2.4 Prioritas Individu'!AA$10,4,IF('2.1 Data FSVA 2025 &amp; Bobot'!K457&lt;'2.4 Prioritas Individu'!AA$11,5,6))))))</f>
        <v/>
      </c>
      <c r="J457" s="64" t="str">
        <f>IF('2.1 Data FSVA 2025 &amp; Bobot'!M457="","",IF('2.1 Data FSVA 2025 &amp; Bobot'!M457&lt;'2.4 Prioritas Individu'!AB$7,1,IF('2.1 Data FSVA 2025 &amp; Bobot'!M457&lt;'2.4 Prioritas Individu'!AB$8,2,IF('2.1 Data FSVA 2025 &amp; Bobot'!M457&lt;'2.4 Prioritas Individu'!AB$9,3,IF('2.1 Data FSVA 2025 &amp; Bobot'!M457&lt;'2.4 Prioritas Individu'!AB$10,4,IF('2.1 Data FSVA 2025 &amp; Bobot'!M457&lt;'2.4 Prioritas Individu'!AB$11,5,6))))))</f>
        <v/>
      </c>
      <c r="K457" s="64" t="str">
        <f>IF('2.1 Data FSVA 2025 &amp; Bobot'!O457="","",IF('2.1 Data FSVA 2025 &amp; Bobot'!O457&gt;='2.4 Prioritas Individu'!AC$7,1,IF('2.1 Data FSVA 2025 &amp; Bobot'!O457&gt;='2.4 Prioritas Individu'!AC$8,2,IF('2.1 Data FSVA 2025 &amp; Bobot'!O457&gt;='2.4 Prioritas Individu'!AC$9,3,IF('2.1 Data FSVA 2025 &amp; Bobot'!O457&gt;='2.4 Prioritas Individu'!AC$10,4,IF('2.1 Data FSVA 2025 &amp; Bobot'!O457&gt;='2.4 Prioritas Individu'!AC$11,5,6))))))</f>
        <v/>
      </c>
      <c r="L457" s="64" t="str">
        <f>IF('2.1 Data FSVA 2025 &amp; Bobot'!Q457="","",IF('2.1 Data FSVA 2025 &amp; Bobot'!Q457&gt;='2.4 Prioritas Individu'!AD$7,1,IF('2.1 Data FSVA 2025 &amp; Bobot'!Q457&gt;='2.4 Prioritas Individu'!AD$8,2,IF('2.1 Data FSVA 2025 &amp; Bobot'!Q457&gt;='2.4 Prioritas Individu'!AD$9,3,IF('2.1 Data FSVA 2025 &amp; Bobot'!Q457&gt;='2.4 Prioritas Individu'!AD$10,4,IF('2.1 Data FSVA 2025 &amp; Bobot'!Q457&gt;='2.4 Prioritas Individu'!AD$11,5,6))))))</f>
        <v/>
      </c>
      <c r="M457" s="64" t="str">
        <f>IF('2.1 Data FSVA 2025 &amp; Bobot'!S457="","",IF('2.1 Data FSVA 2025 &amp; Bobot'!S457&gt;='2.4 Prioritas Individu'!AE$7,1,IF('2.1 Data FSVA 2025 &amp; Bobot'!S457&gt;='2.4 Prioritas Individu'!AE$8,2,IF('2.1 Data FSVA 2025 &amp; Bobot'!S457&gt;='2.4 Prioritas Individu'!AE$9,3,IF('2.1 Data FSVA 2025 &amp; Bobot'!S457&gt;='2.4 Prioritas Individu'!AE$10,4,IF('2.1 Data FSVA 2025 &amp; Bobot'!S457&gt;='2.4 Prioritas Individu'!AE$11,5,6))))))</f>
        <v/>
      </c>
      <c r="N457" s="64" t="str">
        <f>IF('2.1 Data FSVA 2025 &amp; Bobot'!U457="","",IF('2.1 Data FSVA 2025 &amp; Bobot'!U457&lt;'2.4 Prioritas Individu'!AF$7,1,IF('2.1 Data FSVA 2025 &amp; Bobot'!U457&lt;'2.4 Prioritas Individu'!AF$8,2,IF('2.1 Data FSVA 2025 &amp; Bobot'!U457&lt;'2.4 Prioritas Individu'!AF$9,3,IF('2.1 Data FSVA 2025 &amp; Bobot'!U457&lt;'2.4 Prioritas Individu'!AF$10,4,IF('2.1 Data FSVA 2025 &amp; Bobot'!U457&lt;'2.4 Prioritas Individu'!AF$11,5,6))))))</f>
        <v/>
      </c>
      <c r="O457" s="64" t="str">
        <f>IF('2.1 Data FSVA 2025 &amp; Bobot'!W457="","",IF('2.1 Data FSVA 2025 &amp; Bobot'!W457&gt;='2.4 Prioritas Individu'!AG$7,1,IF('2.1 Data FSVA 2025 &amp; Bobot'!W457&gt;='2.4 Prioritas Individu'!AG$8,2,IF('2.1 Data FSVA 2025 &amp; Bobot'!W457&gt;='2.4 Prioritas Individu'!AG$9,3,IF('2.1 Data FSVA 2025 &amp; Bobot'!W457&gt;='2.4 Prioritas Individu'!AG$10,4,IF('2.1 Data FSVA 2025 &amp; Bobot'!W457&gt;='2.4 Prioritas Individu'!AG$11,5,6))))))</f>
        <v/>
      </c>
      <c r="P457" s="64" t="str">
        <f>IF('2.1 Data FSVA 2025 &amp; Bobot'!Y457="","",IF('2.1 Data FSVA 2025 &amp; Bobot'!Y457&lt;'2.4 Prioritas Individu'!AH$7,1,IF('2.1 Data FSVA 2025 &amp; Bobot'!Y457&lt;'2.4 Prioritas Individu'!AH$8,2,IF('2.1 Data FSVA 2025 &amp; Bobot'!Y457&lt;'2.4 Prioritas Individu'!AH$9,3,IF('2.1 Data FSVA 2025 &amp; Bobot'!Y457&lt;'2.4 Prioritas Individu'!AH$10,4,IF('2.1 Data FSVA 2025 &amp; Bobot'!Y457&lt;'2.4 Prioritas Individu'!AH$11,5,6))))))</f>
        <v/>
      </c>
      <c r="Q457" s="64" t="str">
        <f>IF('2.1 Data FSVA 2025 &amp; Bobot'!AA457="","",IF('2.1 Data FSVA 2025 &amp; Bobot'!AA457&lt;'2.4 Prioritas Individu'!AI$7,1,IF('2.1 Data FSVA 2025 &amp; Bobot'!AA457&lt;'2.4 Prioritas Individu'!AI$8,2,IF('2.1 Data FSVA 2025 &amp; Bobot'!AA457&lt;'2.4 Prioritas Individu'!AI$9,3,IF('2.1 Data FSVA 2025 &amp; Bobot'!AA457&lt;'2.4 Prioritas Individu'!AI$10,4,IF('2.1 Data FSVA 2025 &amp; Bobot'!AA457&lt;'2.4 Prioritas Individu'!AI$11,5,6))))))</f>
        <v/>
      </c>
      <c r="R457" s="64" t="str">
        <f>IF('2.1 Data FSVA 2025 &amp; Bobot'!AC457="","",IF('2.1 Data FSVA 2025 &amp; Bobot'!AC457&gt;='2.4 Prioritas Individu'!AJ$7,1,IF('2.1 Data FSVA 2025 &amp; Bobot'!AC457&gt;='2.4 Prioritas Individu'!AJ$8,2,IF('2.1 Data FSVA 2025 &amp; Bobot'!AC457&gt;='2.4 Prioritas Individu'!AJ$9,3,4))))</f>
        <v/>
      </c>
      <c r="S457" s="4" t="str">
        <f>'2.3 Indeks &amp; Cut off Komposit'!U461</f>
        <v>-</v>
      </c>
      <c r="T457" s="1" t="str">
        <f t="shared" si="14"/>
        <v>-</v>
      </c>
      <c r="U457" s="64" t="str">
        <f t="shared" si="15"/>
        <v>-</v>
      </c>
    </row>
    <row r="458" spans="1:21" x14ac:dyDescent="0.3">
      <c r="A458" s="1" t="str">
        <f>IF('2.1 Data FSVA 2025 &amp; Bobot'!A458="","",'2.1 Data FSVA 2025 &amp; Bobot'!A458)</f>
        <v/>
      </c>
      <c r="B458" s="2" t="str">
        <f>IF('2.1 Data FSVA 2025 &amp; Bobot'!B458="","",'2.1 Data FSVA 2025 &amp; Bobot'!B458)</f>
        <v/>
      </c>
      <c r="C458" s="1" t="str">
        <f>IF('2.1 Data FSVA 2025 &amp; Bobot'!C458="","",'2.1 Data FSVA 2025 &amp; Bobot'!C458)</f>
        <v/>
      </c>
      <c r="D458" s="1" t="str">
        <f>IF('2.1 Data FSVA 2025 &amp; Bobot'!D458="","",'2.1 Data FSVA 2025 &amp; Bobot'!D458)</f>
        <v/>
      </c>
      <c r="E458" s="1" t="str">
        <f>IF('2.1 Data FSVA 2025 &amp; Bobot'!E458="","",'2.1 Data FSVA 2025 &amp; Bobot'!E458)</f>
        <v/>
      </c>
      <c r="F458" s="2" t="str">
        <f>IF('2.1 Data FSVA 2025 &amp; Bobot'!F458="","",'2.1 Data FSVA 2025 &amp; Bobot'!F458)</f>
        <v/>
      </c>
      <c r="G458" s="64" t="str">
        <f>IF('2.1 Data FSVA 2025 &amp; Bobot'!G458="","",IF('2.1 Data FSVA 2025 &amp; Bobot'!G458&gt;='2.4 Prioritas Individu'!$Y$7,1,IF('2.1 Data FSVA 2025 &amp; Bobot'!G458&gt;='2.4 Prioritas Individu'!$Y$8,2,IF('2.1 Data FSVA 2025 &amp; Bobot'!G458&gt;='2.4 Prioritas Individu'!$Y$9,3,IF('2.1 Data FSVA 2025 &amp; Bobot'!G458&gt;='2.4 Prioritas Individu'!$Y$10,4,IF('2.1 Data FSVA 2025 &amp; Bobot'!G458&gt;='2.4 Prioritas Individu'!$Y$11,5,6))))))</f>
        <v/>
      </c>
      <c r="H458" s="64" t="str">
        <f>IF('2.1 Data FSVA 2025 &amp; Bobot'!I458="","",IF('2.1 Data FSVA 2025 &amp; Bobot'!I458&lt;'2.4 Prioritas Individu'!$Z$7,1,IF('2.1 Data FSVA 2025 &amp; Bobot'!I458&lt;'2.4 Prioritas Individu'!$Z$8,2,IF('2.1 Data FSVA 2025 &amp; Bobot'!I458&lt;'2.4 Prioritas Individu'!$Z$9,3,IF('2.1 Data FSVA 2025 &amp; Bobot'!I458&lt;'2.4 Prioritas Individu'!$Z$10,4,IF('2.1 Data FSVA 2025 &amp; Bobot'!I458&lt;'2.4 Prioritas Individu'!$Z$11,5,6))))))</f>
        <v/>
      </c>
      <c r="I458" s="64" t="str">
        <f>IF('2.1 Data FSVA 2025 &amp; Bobot'!K458="","",IF('2.1 Data FSVA 2025 &amp; Bobot'!K458&lt;'2.4 Prioritas Individu'!AA$7,1,IF('2.1 Data FSVA 2025 &amp; Bobot'!K458&lt;'2.4 Prioritas Individu'!AA$8,2,IF('2.1 Data FSVA 2025 &amp; Bobot'!K458&lt;'2.4 Prioritas Individu'!AA$9,3,IF('2.1 Data FSVA 2025 &amp; Bobot'!K458&lt;'2.4 Prioritas Individu'!AA$10,4,IF('2.1 Data FSVA 2025 &amp; Bobot'!K458&lt;'2.4 Prioritas Individu'!AA$11,5,6))))))</f>
        <v/>
      </c>
      <c r="J458" s="64" t="str">
        <f>IF('2.1 Data FSVA 2025 &amp; Bobot'!M458="","",IF('2.1 Data FSVA 2025 &amp; Bobot'!M458&lt;'2.4 Prioritas Individu'!AB$7,1,IF('2.1 Data FSVA 2025 &amp; Bobot'!M458&lt;'2.4 Prioritas Individu'!AB$8,2,IF('2.1 Data FSVA 2025 &amp; Bobot'!M458&lt;'2.4 Prioritas Individu'!AB$9,3,IF('2.1 Data FSVA 2025 &amp; Bobot'!M458&lt;'2.4 Prioritas Individu'!AB$10,4,IF('2.1 Data FSVA 2025 &amp; Bobot'!M458&lt;'2.4 Prioritas Individu'!AB$11,5,6))))))</f>
        <v/>
      </c>
      <c r="K458" s="64" t="str">
        <f>IF('2.1 Data FSVA 2025 &amp; Bobot'!O458="","",IF('2.1 Data FSVA 2025 &amp; Bobot'!O458&gt;='2.4 Prioritas Individu'!AC$7,1,IF('2.1 Data FSVA 2025 &amp; Bobot'!O458&gt;='2.4 Prioritas Individu'!AC$8,2,IF('2.1 Data FSVA 2025 &amp; Bobot'!O458&gt;='2.4 Prioritas Individu'!AC$9,3,IF('2.1 Data FSVA 2025 &amp; Bobot'!O458&gt;='2.4 Prioritas Individu'!AC$10,4,IF('2.1 Data FSVA 2025 &amp; Bobot'!O458&gt;='2.4 Prioritas Individu'!AC$11,5,6))))))</f>
        <v/>
      </c>
      <c r="L458" s="64" t="str">
        <f>IF('2.1 Data FSVA 2025 &amp; Bobot'!Q458="","",IF('2.1 Data FSVA 2025 &amp; Bobot'!Q458&gt;='2.4 Prioritas Individu'!AD$7,1,IF('2.1 Data FSVA 2025 &amp; Bobot'!Q458&gt;='2.4 Prioritas Individu'!AD$8,2,IF('2.1 Data FSVA 2025 &amp; Bobot'!Q458&gt;='2.4 Prioritas Individu'!AD$9,3,IF('2.1 Data FSVA 2025 &amp; Bobot'!Q458&gt;='2.4 Prioritas Individu'!AD$10,4,IF('2.1 Data FSVA 2025 &amp; Bobot'!Q458&gt;='2.4 Prioritas Individu'!AD$11,5,6))))))</f>
        <v/>
      </c>
      <c r="M458" s="64" t="str">
        <f>IF('2.1 Data FSVA 2025 &amp; Bobot'!S458="","",IF('2.1 Data FSVA 2025 &amp; Bobot'!S458&gt;='2.4 Prioritas Individu'!AE$7,1,IF('2.1 Data FSVA 2025 &amp; Bobot'!S458&gt;='2.4 Prioritas Individu'!AE$8,2,IF('2.1 Data FSVA 2025 &amp; Bobot'!S458&gt;='2.4 Prioritas Individu'!AE$9,3,IF('2.1 Data FSVA 2025 &amp; Bobot'!S458&gt;='2.4 Prioritas Individu'!AE$10,4,IF('2.1 Data FSVA 2025 &amp; Bobot'!S458&gt;='2.4 Prioritas Individu'!AE$11,5,6))))))</f>
        <v/>
      </c>
      <c r="N458" s="64" t="str">
        <f>IF('2.1 Data FSVA 2025 &amp; Bobot'!U458="","",IF('2.1 Data FSVA 2025 &amp; Bobot'!U458&lt;'2.4 Prioritas Individu'!AF$7,1,IF('2.1 Data FSVA 2025 &amp; Bobot'!U458&lt;'2.4 Prioritas Individu'!AF$8,2,IF('2.1 Data FSVA 2025 &amp; Bobot'!U458&lt;'2.4 Prioritas Individu'!AF$9,3,IF('2.1 Data FSVA 2025 &amp; Bobot'!U458&lt;'2.4 Prioritas Individu'!AF$10,4,IF('2.1 Data FSVA 2025 &amp; Bobot'!U458&lt;'2.4 Prioritas Individu'!AF$11,5,6))))))</f>
        <v/>
      </c>
      <c r="O458" s="64" t="str">
        <f>IF('2.1 Data FSVA 2025 &amp; Bobot'!W458="","",IF('2.1 Data FSVA 2025 &amp; Bobot'!W458&gt;='2.4 Prioritas Individu'!AG$7,1,IF('2.1 Data FSVA 2025 &amp; Bobot'!W458&gt;='2.4 Prioritas Individu'!AG$8,2,IF('2.1 Data FSVA 2025 &amp; Bobot'!W458&gt;='2.4 Prioritas Individu'!AG$9,3,IF('2.1 Data FSVA 2025 &amp; Bobot'!W458&gt;='2.4 Prioritas Individu'!AG$10,4,IF('2.1 Data FSVA 2025 &amp; Bobot'!W458&gt;='2.4 Prioritas Individu'!AG$11,5,6))))))</f>
        <v/>
      </c>
      <c r="P458" s="64" t="str">
        <f>IF('2.1 Data FSVA 2025 &amp; Bobot'!Y458="","",IF('2.1 Data FSVA 2025 &amp; Bobot'!Y458&lt;'2.4 Prioritas Individu'!AH$7,1,IF('2.1 Data FSVA 2025 &amp; Bobot'!Y458&lt;'2.4 Prioritas Individu'!AH$8,2,IF('2.1 Data FSVA 2025 &amp; Bobot'!Y458&lt;'2.4 Prioritas Individu'!AH$9,3,IF('2.1 Data FSVA 2025 &amp; Bobot'!Y458&lt;'2.4 Prioritas Individu'!AH$10,4,IF('2.1 Data FSVA 2025 &amp; Bobot'!Y458&lt;'2.4 Prioritas Individu'!AH$11,5,6))))))</f>
        <v/>
      </c>
      <c r="Q458" s="64" t="str">
        <f>IF('2.1 Data FSVA 2025 &amp; Bobot'!AA458="","",IF('2.1 Data FSVA 2025 &amp; Bobot'!AA458&lt;'2.4 Prioritas Individu'!AI$7,1,IF('2.1 Data FSVA 2025 &amp; Bobot'!AA458&lt;'2.4 Prioritas Individu'!AI$8,2,IF('2.1 Data FSVA 2025 &amp; Bobot'!AA458&lt;'2.4 Prioritas Individu'!AI$9,3,IF('2.1 Data FSVA 2025 &amp; Bobot'!AA458&lt;'2.4 Prioritas Individu'!AI$10,4,IF('2.1 Data FSVA 2025 &amp; Bobot'!AA458&lt;'2.4 Prioritas Individu'!AI$11,5,6))))))</f>
        <v/>
      </c>
      <c r="R458" s="64" t="str">
        <f>IF('2.1 Data FSVA 2025 &amp; Bobot'!AC458="","",IF('2.1 Data FSVA 2025 &amp; Bobot'!AC458&gt;='2.4 Prioritas Individu'!AJ$7,1,IF('2.1 Data FSVA 2025 &amp; Bobot'!AC458&gt;='2.4 Prioritas Individu'!AJ$8,2,IF('2.1 Data FSVA 2025 &amp; Bobot'!AC458&gt;='2.4 Prioritas Individu'!AJ$9,3,4))))</f>
        <v/>
      </c>
      <c r="S458" s="4" t="str">
        <f>'2.3 Indeks &amp; Cut off Komposit'!U462</f>
        <v>-</v>
      </c>
      <c r="T458" s="1" t="str">
        <f t="shared" si="14"/>
        <v>-</v>
      </c>
      <c r="U458" s="64" t="str">
        <f t="shared" si="15"/>
        <v>-</v>
      </c>
    </row>
    <row r="459" spans="1:21" x14ac:dyDescent="0.3">
      <c r="A459" s="1" t="str">
        <f>IF('2.1 Data FSVA 2025 &amp; Bobot'!A459="","",'2.1 Data FSVA 2025 &amp; Bobot'!A459)</f>
        <v/>
      </c>
      <c r="B459" s="2" t="str">
        <f>IF('2.1 Data FSVA 2025 &amp; Bobot'!B459="","",'2.1 Data FSVA 2025 &amp; Bobot'!B459)</f>
        <v/>
      </c>
      <c r="C459" s="1" t="str">
        <f>IF('2.1 Data FSVA 2025 &amp; Bobot'!C459="","",'2.1 Data FSVA 2025 &amp; Bobot'!C459)</f>
        <v/>
      </c>
      <c r="D459" s="1" t="str">
        <f>IF('2.1 Data FSVA 2025 &amp; Bobot'!D459="","",'2.1 Data FSVA 2025 &amp; Bobot'!D459)</f>
        <v/>
      </c>
      <c r="E459" s="1" t="str">
        <f>IF('2.1 Data FSVA 2025 &amp; Bobot'!E459="","",'2.1 Data FSVA 2025 &amp; Bobot'!E459)</f>
        <v/>
      </c>
      <c r="F459" s="2" t="str">
        <f>IF('2.1 Data FSVA 2025 &amp; Bobot'!F459="","",'2.1 Data FSVA 2025 &amp; Bobot'!F459)</f>
        <v/>
      </c>
      <c r="G459" s="64" t="str">
        <f>IF('2.1 Data FSVA 2025 &amp; Bobot'!G459="","",IF('2.1 Data FSVA 2025 &amp; Bobot'!G459&gt;='2.4 Prioritas Individu'!$Y$7,1,IF('2.1 Data FSVA 2025 &amp; Bobot'!G459&gt;='2.4 Prioritas Individu'!$Y$8,2,IF('2.1 Data FSVA 2025 &amp; Bobot'!G459&gt;='2.4 Prioritas Individu'!$Y$9,3,IF('2.1 Data FSVA 2025 &amp; Bobot'!G459&gt;='2.4 Prioritas Individu'!$Y$10,4,IF('2.1 Data FSVA 2025 &amp; Bobot'!G459&gt;='2.4 Prioritas Individu'!$Y$11,5,6))))))</f>
        <v/>
      </c>
      <c r="H459" s="64" t="str">
        <f>IF('2.1 Data FSVA 2025 &amp; Bobot'!I459="","",IF('2.1 Data FSVA 2025 &amp; Bobot'!I459&lt;'2.4 Prioritas Individu'!$Z$7,1,IF('2.1 Data FSVA 2025 &amp; Bobot'!I459&lt;'2.4 Prioritas Individu'!$Z$8,2,IF('2.1 Data FSVA 2025 &amp; Bobot'!I459&lt;'2.4 Prioritas Individu'!$Z$9,3,IF('2.1 Data FSVA 2025 &amp; Bobot'!I459&lt;'2.4 Prioritas Individu'!$Z$10,4,IF('2.1 Data FSVA 2025 &amp; Bobot'!I459&lt;'2.4 Prioritas Individu'!$Z$11,5,6))))))</f>
        <v/>
      </c>
      <c r="I459" s="64" t="str">
        <f>IF('2.1 Data FSVA 2025 &amp; Bobot'!K459="","",IF('2.1 Data FSVA 2025 &amp; Bobot'!K459&lt;'2.4 Prioritas Individu'!AA$7,1,IF('2.1 Data FSVA 2025 &amp; Bobot'!K459&lt;'2.4 Prioritas Individu'!AA$8,2,IF('2.1 Data FSVA 2025 &amp; Bobot'!K459&lt;'2.4 Prioritas Individu'!AA$9,3,IF('2.1 Data FSVA 2025 &amp; Bobot'!K459&lt;'2.4 Prioritas Individu'!AA$10,4,IF('2.1 Data FSVA 2025 &amp; Bobot'!K459&lt;'2.4 Prioritas Individu'!AA$11,5,6))))))</f>
        <v/>
      </c>
      <c r="J459" s="64" t="str">
        <f>IF('2.1 Data FSVA 2025 &amp; Bobot'!M459="","",IF('2.1 Data FSVA 2025 &amp; Bobot'!M459&lt;'2.4 Prioritas Individu'!AB$7,1,IF('2.1 Data FSVA 2025 &amp; Bobot'!M459&lt;'2.4 Prioritas Individu'!AB$8,2,IF('2.1 Data FSVA 2025 &amp; Bobot'!M459&lt;'2.4 Prioritas Individu'!AB$9,3,IF('2.1 Data FSVA 2025 &amp; Bobot'!M459&lt;'2.4 Prioritas Individu'!AB$10,4,IF('2.1 Data FSVA 2025 &amp; Bobot'!M459&lt;'2.4 Prioritas Individu'!AB$11,5,6))))))</f>
        <v/>
      </c>
      <c r="K459" s="64" t="str">
        <f>IF('2.1 Data FSVA 2025 &amp; Bobot'!O459="","",IF('2.1 Data FSVA 2025 &amp; Bobot'!O459&gt;='2.4 Prioritas Individu'!AC$7,1,IF('2.1 Data FSVA 2025 &amp; Bobot'!O459&gt;='2.4 Prioritas Individu'!AC$8,2,IF('2.1 Data FSVA 2025 &amp; Bobot'!O459&gt;='2.4 Prioritas Individu'!AC$9,3,IF('2.1 Data FSVA 2025 &amp; Bobot'!O459&gt;='2.4 Prioritas Individu'!AC$10,4,IF('2.1 Data FSVA 2025 &amp; Bobot'!O459&gt;='2.4 Prioritas Individu'!AC$11,5,6))))))</f>
        <v/>
      </c>
      <c r="L459" s="64" t="str">
        <f>IF('2.1 Data FSVA 2025 &amp; Bobot'!Q459="","",IF('2.1 Data FSVA 2025 &amp; Bobot'!Q459&gt;='2.4 Prioritas Individu'!AD$7,1,IF('2.1 Data FSVA 2025 &amp; Bobot'!Q459&gt;='2.4 Prioritas Individu'!AD$8,2,IF('2.1 Data FSVA 2025 &amp; Bobot'!Q459&gt;='2.4 Prioritas Individu'!AD$9,3,IF('2.1 Data FSVA 2025 &amp; Bobot'!Q459&gt;='2.4 Prioritas Individu'!AD$10,4,IF('2.1 Data FSVA 2025 &amp; Bobot'!Q459&gt;='2.4 Prioritas Individu'!AD$11,5,6))))))</f>
        <v/>
      </c>
      <c r="M459" s="64" t="str">
        <f>IF('2.1 Data FSVA 2025 &amp; Bobot'!S459="","",IF('2.1 Data FSVA 2025 &amp; Bobot'!S459&gt;='2.4 Prioritas Individu'!AE$7,1,IF('2.1 Data FSVA 2025 &amp; Bobot'!S459&gt;='2.4 Prioritas Individu'!AE$8,2,IF('2.1 Data FSVA 2025 &amp; Bobot'!S459&gt;='2.4 Prioritas Individu'!AE$9,3,IF('2.1 Data FSVA 2025 &amp; Bobot'!S459&gt;='2.4 Prioritas Individu'!AE$10,4,IF('2.1 Data FSVA 2025 &amp; Bobot'!S459&gt;='2.4 Prioritas Individu'!AE$11,5,6))))))</f>
        <v/>
      </c>
      <c r="N459" s="64" t="str">
        <f>IF('2.1 Data FSVA 2025 &amp; Bobot'!U459="","",IF('2.1 Data FSVA 2025 &amp; Bobot'!U459&lt;'2.4 Prioritas Individu'!AF$7,1,IF('2.1 Data FSVA 2025 &amp; Bobot'!U459&lt;'2.4 Prioritas Individu'!AF$8,2,IF('2.1 Data FSVA 2025 &amp; Bobot'!U459&lt;'2.4 Prioritas Individu'!AF$9,3,IF('2.1 Data FSVA 2025 &amp; Bobot'!U459&lt;'2.4 Prioritas Individu'!AF$10,4,IF('2.1 Data FSVA 2025 &amp; Bobot'!U459&lt;'2.4 Prioritas Individu'!AF$11,5,6))))))</f>
        <v/>
      </c>
      <c r="O459" s="64" t="str">
        <f>IF('2.1 Data FSVA 2025 &amp; Bobot'!W459="","",IF('2.1 Data FSVA 2025 &amp; Bobot'!W459&gt;='2.4 Prioritas Individu'!AG$7,1,IF('2.1 Data FSVA 2025 &amp; Bobot'!W459&gt;='2.4 Prioritas Individu'!AG$8,2,IF('2.1 Data FSVA 2025 &amp; Bobot'!W459&gt;='2.4 Prioritas Individu'!AG$9,3,IF('2.1 Data FSVA 2025 &amp; Bobot'!W459&gt;='2.4 Prioritas Individu'!AG$10,4,IF('2.1 Data FSVA 2025 &amp; Bobot'!W459&gt;='2.4 Prioritas Individu'!AG$11,5,6))))))</f>
        <v/>
      </c>
      <c r="P459" s="64" t="str">
        <f>IF('2.1 Data FSVA 2025 &amp; Bobot'!Y459="","",IF('2.1 Data FSVA 2025 &amp; Bobot'!Y459&lt;'2.4 Prioritas Individu'!AH$7,1,IF('2.1 Data FSVA 2025 &amp; Bobot'!Y459&lt;'2.4 Prioritas Individu'!AH$8,2,IF('2.1 Data FSVA 2025 &amp; Bobot'!Y459&lt;'2.4 Prioritas Individu'!AH$9,3,IF('2.1 Data FSVA 2025 &amp; Bobot'!Y459&lt;'2.4 Prioritas Individu'!AH$10,4,IF('2.1 Data FSVA 2025 &amp; Bobot'!Y459&lt;'2.4 Prioritas Individu'!AH$11,5,6))))))</f>
        <v/>
      </c>
      <c r="Q459" s="64" t="str">
        <f>IF('2.1 Data FSVA 2025 &amp; Bobot'!AA459="","",IF('2.1 Data FSVA 2025 &amp; Bobot'!AA459&lt;'2.4 Prioritas Individu'!AI$7,1,IF('2.1 Data FSVA 2025 &amp; Bobot'!AA459&lt;'2.4 Prioritas Individu'!AI$8,2,IF('2.1 Data FSVA 2025 &amp; Bobot'!AA459&lt;'2.4 Prioritas Individu'!AI$9,3,IF('2.1 Data FSVA 2025 &amp; Bobot'!AA459&lt;'2.4 Prioritas Individu'!AI$10,4,IF('2.1 Data FSVA 2025 &amp; Bobot'!AA459&lt;'2.4 Prioritas Individu'!AI$11,5,6))))))</f>
        <v/>
      </c>
      <c r="R459" s="64" t="str">
        <f>IF('2.1 Data FSVA 2025 &amp; Bobot'!AC459="","",IF('2.1 Data FSVA 2025 &amp; Bobot'!AC459&gt;='2.4 Prioritas Individu'!AJ$7,1,IF('2.1 Data FSVA 2025 &amp; Bobot'!AC459&gt;='2.4 Prioritas Individu'!AJ$8,2,IF('2.1 Data FSVA 2025 &amp; Bobot'!AC459&gt;='2.4 Prioritas Individu'!AJ$9,3,4))))</f>
        <v/>
      </c>
      <c r="S459" s="4" t="str">
        <f>'2.3 Indeks &amp; Cut off Komposit'!U463</f>
        <v>-</v>
      </c>
      <c r="T459" s="1" t="str">
        <f t="shared" si="14"/>
        <v>-</v>
      </c>
      <c r="U459" s="64" t="str">
        <f t="shared" si="15"/>
        <v>-</v>
      </c>
    </row>
    <row r="460" spans="1:21" x14ac:dyDescent="0.3">
      <c r="A460" s="1" t="str">
        <f>IF('2.1 Data FSVA 2025 &amp; Bobot'!A460="","",'2.1 Data FSVA 2025 &amp; Bobot'!A460)</f>
        <v/>
      </c>
      <c r="B460" s="2" t="str">
        <f>IF('2.1 Data FSVA 2025 &amp; Bobot'!B460="","",'2.1 Data FSVA 2025 &amp; Bobot'!B460)</f>
        <v/>
      </c>
      <c r="C460" s="1" t="str">
        <f>IF('2.1 Data FSVA 2025 &amp; Bobot'!C460="","",'2.1 Data FSVA 2025 &amp; Bobot'!C460)</f>
        <v/>
      </c>
      <c r="D460" s="1" t="str">
        <f>IF('2.1 Data FSVA 2025 &amp; Bobot'!D460="","",'2.1 Data FSVA 2025 &amp; Bobot'!D460)</f>
        <v/>
      </c>
      <c r="E460" s="1" t="str">
        <f>IF('2.1 Data FSVA 2025 &amp; Bobot'!E460="","",'2.1 Data FSVA 2025 &amp; Bobot'!E460)</f>
        <v/>
      </c>
      <c r="F460" s="2" t="str">
        <f>IF('2.1 Data FSVA 2025 &amp; Bobot'!F460="","",'2.1 Data FSVA 2025 &amp; Bobot'!F460)</f>
        <v/>
      </c>
      <c r="G460" s="64" t="str">
        <f>IF('2.1 Data FSVA 2025 &amp; Bobot'!G460="","",IF('2.1 Data FSVA 2025 &amp; Bobot'!G460&gt;='2.4 Prioritas Individu'!$Y$7,1,IF('2.1 Data FSVA 2025 &amp; Bobot'!G460&gt;='2.4 Prioritas Individu'!$Y$8,2,IF('2.1 Data FSVA 2025 &amp; Bobot'!G460&gt;='2.4 Prioritas Individu'!$Y$9,3,IF('2.1 Data FSVA 2025 &amp; Bobot'!G460&gt;='2.4 Prioritas Individu'!$Y$10,4,IF('2.1 Data FSVA 2025 &amp; Bobot'!G460&gt;='2.4 Prioritas Individu'!$Y$11,5,6))))))</f>
        <v/>
      </c>
      <c r="H460" s="64" t="str">
        <f>IF('2.1 Data FSVA 2025 &amp; Bobot'!I460="","",IF('2.1 Data FSVA 2025 &amp; Bobot'!I460&lt;'2.4 Prioritas Individu'!$Z$7,1,IF('2.1 Data FSVA 2025 &amp; Bobot'!I460&lt;'2.4 Prioritas Individu'!$Z$8,2,IF('2.1 Data FSVA 2025 &amp; Bobot'!I460&lt;'2.4 Prioritas Individu'!$Z$9,3,IF('2.1 Data FSVA 2025 &amp; Bobot'!I460&lt;'2.4 Prioritas Individu'!$Z$10,4,IF('2.1 Data FSVA 2025 &amp; Bobot'!I460&lt;'2.4 Prioritas Individu'!$Z$11,5,6))))))</f>
        <v/>
      </c>
      <c r="I460" s="64" t="str">
        <f>IF('2.1 Data FSVA 2025 &amp; Bobot'!K460="","",IF('2.1 Data FSVA 2025 &amp; Bobot'!K460&lt;'2.4 Prioritas Individu'!AA$7,1,IF('2.1 Data FSVA 2025 &amp; Bobot'!K460&lt;'2.4 Prioritas Individu'!AA$8,2,IF('2.1 Data FSVA 2025 &amp; Bobot'!K460&lt;'2.4 Prioritas Individu'!AA$9,3,IF('2.1 Data FSVA 2025 &amp; Bobot'!K460&lt;'2.4 Prioritas Individu'!AA$10,4,IF('2.1 Data FSVA 2025 &amp; Bobot'!K460&lt;'2.4 Prioritas Individu'!AA$11,5,6))))))</f>
        <v/>
      </c>
      <c r="J460" s="64" t="str">
        <f>IF('2.1 Data FSVA 2025 &amp; Bobot'!M460="","",IF('2.1 Data FSVA 2025 &amp; Bobot'!M460&lt;'2.4 Prioritas Individu'!AB$7,1,IF('2.1 Data FSVA 2025 &amp; Bobot'!M460&lt;'2.4 Prioritas Individu'!AB$8,2,IF('2.1 Data FSVA 2025 &amp; Bobot'!M460&lt;'2.4 Prioritas Individu'!AB$9,3,IF('2.1 Data FSVA 2025 &amp; Bobot'!M460&lt;'2.4 Prioritas Individu'!AB$10,4,IF('2.1 Data FSVA 2025 &amp; Bobot'!M460&lt;'2.4 Prioritas Individu'!AB$11,5,6))))))</f>
        <v/>
      </c>
      <c r="K460" s="64" t="str">
        <f>IF('2.1 Data FSVA 2025 &amp; Bobot'!O460="","",IF('2.1 Data FSVA 2025 &amp; Bobot'!O460&gt;='2.4 Prioritas Individu'!AC$7,1,IF('2.1 Data FSVA 2025 &amp; Bobot'!O460&gt;='2.4 Prioritas Individu'!AC$8,2,IF('2.1 Data FSVA 2025 &amp; Bobot'!O460&gt;='2.4 Prioritas Individu'!AC$9,3,IF('2.1 Data FSVA 2025 &amp; Bobot'!O460&gt;='2.4 Prioritas Individu'!AC$10,4,IF('2.1 Data FSVA 2025 &amp; Bobot'!O460&gt;='2.4 Prioritas Individu'!AC$11,5,6))))))</f>
        <v/>
      </c>
      <c r="L460" s="64" t="str">
        <f>IF('2.1 Data FSVA 2025 &amp; Bobot'!Q460="","",IF('2.1 Data FSVA 2025 &amp; Bobot'!Q460&gt;='2.4 Prioritas Individu'!AD$7,1,IF('2.1 Data FSVA 2025 &amp; Bobot'!Q460&gt;='2.4 Prioritas Individu'!AD$8,2,IF('2.1 Data FSVA 2025 &amp; Bobot'!Q460&gt;='2.4 Prioritas Individu'!AD$9,3,IF('2.1 Data FSVA 2025 &amp; Bobot'!Q460&gt;='2.4 Prioritas Individu'!AD$10,4,IF('2.1 Data FSVA 2025 &amp; Bobot'!Q460&gt;='2.4 Prioritas Individu'!AD$11,5,6))))))</f>
        <v/>
      </c>
      <c r="M460" s="64" t="str">
        <f>IF('2.1 Data FSVA 2025 &amp; Bobot'!S460="","",IF('2.1 Data FSVA 2025 &amp; Bobot'!S460&gt;='2.4 Prioritas Individu'!AE$7,1,IF('2.1 Data FSVA 2025 &amp; Bobot'!S460&gt;='2.4 Prioritas Individu'!AE$8,2,IF('2.1 Data FSVA 2025 &amp; Bobot'!S460&gt;='2.4 Prioritas Individu'!AE$9,3,IF('2.1 Data FSVA 2025 &amp; Bobot'!S460&gt;='2.4 Prioritas Individu'!AE$10,4,IF('2.1 Data FSVA 2025 &amp; Bobot'!S460&gt;='2.4 Prioritas Individu'!AE$11,5,6))))))</f>
        <v/>
      </c>
      <c r="N460" s="64" t="str">
        <f>IF('2.1 Data FSVA 2025 &amp; Bobot'!U460="","",IF('2.1 Data FSVA 2025 &amp; Bobot'!U460&lt;'2.4 Prioritas Individu'!AF$7,1,IF('2.1 Data FSVA 2025 &amp; Bobot'!U460&lt;'2.4 Prioritas Individu'!AF$8,2,IF('2.1 Data FSVA 2025 &amp; Bobot'!U460&lt;'2.4 Prioritas Individu'!AF$9,3,IF('2.1 Data FSVA 2025 &amp; Bobot'!U460&lt;'2.4 Prioritas Individu'!AF$10,4,IF('2.1 Data FSVA 2025 &amp; Bobot'!U460&lt;'2.4 Prioritas Individu'!AF$11,5,6))))))</f>
        <v/>
      </c>
      <c r="O460" s="64" t="str">
        <f>IF('2.1 Data FSVA 2025 &amp; Bobot'!W460="","",IF('2.1 Data FSVA 2025 &amp; Bobot'!W460&gt;='2.4 Prioritas Individu'!AG$7,1,IF('2.1 Data FSVA 2025 &amp; Bobot'!W460&gt;='2.4 Prioritas Individu'!AG$8,2,IF('2.1 Data FSVA 2025 &amp; Bobot'!W460&gt;='2.4 Prioritas Individu'!AG$9,3,IF('2.1 Data FSVA 2025 &amp; Bobot'!W460&gt;='2.4 Prioritas Individu'!AG$10,4,IF('2.1 Data FSVA 2025 &amp; Bobot'!W460&gt;='2.4 Prioritas Individu'!AG$11,5,6))))))</f>
        <v/>
      </c>
      <c r="P460" s="64" t="str">
        <f>IF('2.1 Data FSVA 2025 &amp; Bobot'!Y460="","",IF('2.1 Data FSVA 2025 &amp; Bobot'!Y460&lt;'2.4 Prioritas Individu'!AH$7,1,IF('2.1 Data FSVA 2025 &amp; Bobot'!Y460&lt;'2.4 Prioritas Individu'!AH$8,2,IF('2.1 Data FSVA 2025 &amp; Bobot'!Y460&lt;'2.4 Prioritas Individu'!AH$9,3,IF('2.1 Data FSVA 2025 &amp; Bobot'!Y460&lt;'2.4 Prioritas Individu'!AH$10,4,IF('2.1 Data FSVA 2025 &amp; Bobot'!Y460&lt;'2.4 Prioritas Individu'!AH$11,5,6))))))</f>
        <v/>
      </c>
      <c r="Q460" s="64" t="str">
        <f>IF('2.1 Data FSVA 2025 &amp; Bobot'!AA460="","",IF('2.1 Data FSVA 2025 &amp; Bobot'!AA460&lt;'2.4 Prioritas Individu'!AI$7,1,IF('2.1 Data FSVA 2025 &amp; Bobot'!AA460&lt;'2.4 Prioritas Individu'!AI$8,2,IF('2.1 Data FSVA 2025 &amp; Bobot'!AA460&lt;'2.4 Prioritas Individu'!AI$9,3,IF('2.1 Data FSVA 2025 &amp; Bobot'!AA460&lt;'2.4 Prioritas Individu'!AI$10,4,IF('2.1 Data FSVA 2025 &amp; Bobot'!AA460&lt;'2.4 Prioritas Individu'!AI$11,5,6))))))</f>
        <v/>
      </c>
      <c r="R460" s="64" t="str">
        <f>IF('2.1 Data FSVA 2025 &amp; Bobot'!AC460="","",IF('2.1 Data FSVA 2025 &amp; Bobot'!AC460&gt;='2.4 Prioritas Individu'!AJ$7,1,IF('2.1 Data FSVA 2025 &amp; Bobot'!AC460&gt;='2.4 Prioritas Individu'!AJ$8,2,IF('2.1 Data FSVA 2025 &amp; Bobot'!AC460&gt;='2.4 Prioritas Individu'!AJ$9,3,4))))</f>
        <v/>
      </c>
      <c r="S460" s="4" t="str">
        <f>'2.3 Indeks &amp; Cut off Komposit'!U464</f>
        <v>-</v>
      </c>
      <c r="T460" s="1" t="str">
        <f t="shared" si="14"/>
        <v>-</v>
      </c>
      <c r="U460" s="64" t="str">
        <f t="shared" si="15"/>
        <v>-</v>
      </c>
    </row>
    <row r="461" spans="1:21" x14ac:dyDescent="0.3">
      <c r="A461" s="1" t="str">
        <f>IF('2.1 Data FSVA 2025 &amp; Bobot'!A461="","",'2.1 Data FSVA 2025 &amp; Bobot'!A461)</f>
        <v/>
      </c>
      <c r="B461" s="2" t="str">
        <f>IF('2.1 Data FSVA 2025 &amp; Bobot'!B461="","",'2.1 Data FSVA 2025 &amp; Bobot'!B461)</f>
        <v/>
      </c>
      <c r="C461" s="1" t="str">
        <f>IF('2.1 Data FSVA 2025 &amp; Bobot'!C461="","",'2.1 Data FSVA 2025 &amp; Bobot'!C461)</f>
        <v/>
      </c>
      <c r="D461" s="1" t="str">
        <f>IF('2.1 Data FSVA 2025 &amp; Bobot'!D461="","",'2.1 Data FSVA 2025 &amp; Bobot'!D461)</f>
        <v/>
      </c>
      <c r="E461" s="1" t="str">
        <f>IF('2.1 Data FSVA 2025 &amp; Bobot'!E461="","",'2.1 Data FSVA 2025 &amp; Bobot'!E461)</f>
        <v/>
      </c>
      <c r="F461" s="2" t="str">
        <f>IF('2.1 Data FSVA 2025 &amp; Bobot'!F461="","",'2.1 Data FSVA 2025 &amp; Bobot'!F461)</f>
        <v/>
      </c>
      <c r="G461" s="64" t="str">
        <f>IF('2.1 Data FSVA 2025 &amp; Bobot'!G461="","",IF('2.1 Data FSVA 2025 &amp; Bobot'!G461&gt;='2.4 Prioritas Individu'!$Y$7,1,IF('2.1 Data FSVA 2025 &amp; Bobot'!G461&gt;='2.4 Prioritas Individu'!$Y$8,2,IF('2.1 Data FSVA 2025 &amp; Bobot'!G461&gt;='2.4 Prioritas Individu'!$Y$9,3,IF('2.1 Data FSVA 2025 &amp; Bobot'!G461&gt;='2.4 Prioritas Individu'!$Y$10,4,IF('2.1 Data FSVA 2025 &amp; Bobot'!G461&gt;='2.4 Prioritas Individu'!$Y$11,5,6))))))</f>
        <v/>
      </c>
      <c r="H461" s="64" t="str">
        <f>IF('2.1 Data FSVA 2025 &amp; Bobot'!I461="","",IF('2.1 Data FSVA 2025 &amp; Bobot'!I461&lt;'2.4 Prioritas Individu'!$Z$7,1,IF('2.1 Data FSVA 2025 &amp; Bobot'!I461&lt;'2.4 Prioritas Individu'!$Z$8,2,IF('2.1 Data FSVA 2025 &amp; Bobot'!I461&lt;'2.4 Prioritas Individu'!$Z$9,3,IF('2.1 Data FSVA 2025 &amp; Bobot'!I461&lt;'2.4 Prioritas Individu'!$Z$10,4,IF('2.1 Data FSVA 2025 &amp; Bobot'!I461&lt;'2.4 Prioritas Individu'!$Z$11,5,6))))))</f>
        <v/>
      </c>
      <c r="I461" s="64" t="str">
        <f>IF('2.1 Data FSVA 2025 &amp; Bobot'!K461="","",IF('2.1 Data FSVA 2025 &amp; Bobot'!K461&lt;'2.4 Prioritas Individu'!AA$7,1,IF('2.1 Data FSVA 2025 &amp; Bobot'!K461&lt;'2.4 Prioritas Individu'!AA$8,2,IF('2.1 Data FSVA 2025 &amp; Bobot'!K461&lt;'2.4 Prioritas Individu'!AA$9,3,IF('2.1 Data FSVA 2025 &amp; Bobot'!K461&lt;'2.4 Prioritas Individu'!AA$10,4,IF('2.1 Data FSVA 2025 &amp; Bobot'!K461&lt;'2.4 Prioritas Individu'!AA$11,5,6))))))</f>
        <v/>
      </c>
      <c r="J461" s="64" t="str">
        <f>IF('2.1 Data FSVA 2025 &amp; Bobot'!M461="","",IF('2.1 Data FSVA 2025 &amp; Bobot'!M461&lt;'2.4 Prioritas Individu'!AB$7,1,IF('2.1 Data FSVA 2025 &amp; Bobot'!M461&lt;'2.4 Prioritas Individu'!AB$8,2,IF('2.1 Data FSVA 2025 &amp; Bobot'!M461&lt;'2.4 Prioritas Individu'!AB$9,3,IF('2.1 Data FSVA 2025 &amp; Bobot'!M461&lt;'2.4 Prioritas Individu'!AB$10,4,IF('2.1 Data FSVA 2025 &amp; Bobot'!M461&lt;'2.4 Prioritas Individu'!AB$11,5,6))))))</f>
        <v/>
      </c>
      <c r="K461" s="64" t="str">
        <f>IF('2.1 Data FSVA 2025 &amp; Bobot'!O461="","",IF('2.1 Data FSVA 2025 &amp; Bobot'!O461&gt;='2.4 Prioritas Individu'!AC$7,1,IF('2.1 Data FSVA 2025 &amp; Bobot'!O461&gt;='2.4 Prioritas Individu'!AC$8,2,IF('2.1 Data FSVA 2025 &amp; Bobot'!O461&gt;='2.4 Prioritas Individu'!AC$9,3,IF('2.1 Data FSVA 2025 &amp; Bobot'!O461&gt;='2.4 Prioritas Individu'!AC$10,4,IF('2.1 Data FSVA 2025 &amp; Bobot'!O461&gt;='2.4 Prioritas Individu'!AC$11,5,6))))))</f>
        <v/>
      </c>
      <c r="L461" s="64" t="str">
        <f>IF('2.1 Data FSVA 2025 &amp; Bobot'!Q461="","",IF('2.1 Data FSVA 2025 &amp; Bobot'!Q461&gt;='2.4 Prioritas Individu'!AD$7,1,IF('2.1 Data FSVA 2025 &amp; Bobot'!Q461&gt;='2.4 Prioritas Individu'!AD$8,2,IF('2.1 Data FSVA 2025 &amp; Bobot'!Q461&gt;='2.4 Prioritas Individu'!AD$9,3,IF('2.1 Data FSVA 2025 &amp; Bobot'!Q461&gt;='2.4 Prioritas Individu'!AD$10,4,IF('2.1 Data FSVA 2025 &amp; Bobot'!Q461&gt;='2.4 Prioritas Individu'!AD$11,5,6))))))</f>
        <v/>
      </c>
      <c r="M461" s="64" t="str">
        <f>IF('2.1 Data FSVA 2025 &amp; Bobot'!S461="","",IF('2.1 Data FSVA 2025 &amp; Bobot'!S461&gt;='2.4 Prioritas Individu'!AE$7,1,IF('2.1 Data FSVA 2025 &amp; Bobot'!S461&gt;='2.4 Prioritas Individu'!AE$8,2,IF('2.1 Data FSVA 2025 &amp; Bobot'!S461&gt;='2.4 Prioritas Individu'!AE$9,3,IF('2.1 Data FSVA 2025 &amp; Bobot'!S461&gt;='2.4 Prioritas Individu'!AE$10,4,IF('2.1 Data FSVA 2025 &amp; Bobot'!S461&gt;='2.4 Prioritas Individu'!AE$11,5,6))))))</f>
        <v/>
      </c>
      <c r="N461" s="64" t="str">
        <f>IF('2.1 Data FSVA 2025 &amp; Bobot'!U461="","",IF('2.1 Data FSVA 2025 &amp; Bobot'!U461&lt;'2.4 Prioritas Individu'!AF$7,1,IF('2.1 Data FSVA 2025 &amp; Bobot'!U461&lt;'2.4 Prioritas Individu'!AF$8,2,IF('2.1 Data FSVA 2025 &amp; Bobot'!U461&lt;'2.4 Prioritas Individu'!AF$9,3,IF('2.1 Data FSVA 2025 &amp; Bobot'!U461&lt;'2.4 Prioritas Individu'!AF$10,4,IF('2.1 Data FSVA 2025 &amp; Bobot'!U461&lt;'2.4 Prioritas Individu'!AF$11,5,6))))))</f>
        <v/>
      </c>
      <c r="O461" s="64" t="str">
        <f>IF('2.1 Data FSVA 2025 &amp; Bobot'!W461="","",IF('2.1 Data FSVA 2025 &amp; Bobot'!W461&gt;='2.4 Prioritas Individu'!AG$7,1,IF('2.1 Data FSVA 2025 &amp; Bobot'!W461&gt;='2.4 Prioritas Individu'!AG$8,2,IF('2.1 Data FSVA 2025 &amp; Bobot'!W461&gt;='2.4 Prioritas Individu'!AG$9,3,IF('2.1 Data FSVA 2025 &amp; Bobot'!W461&gt;='2.4 Prioritas Individu'!AG$10,4,IF('2.1 Data FSVA 2025 &amp; Bobot'!W461&gt;='2.4 Prioritas Individu'!AG$11,5,6))))))</f>
        <v/>
      </c>
      <c r="P461" s="64" t="str">
        <f>IF('2.1 Data FSVA 2025 &amp; Bobot'!Y461="","",IF('2.1 Data FSVA 2025 &amp; Bobot'!Y461&lt;'2.4 Prioritas Individu'!AH$7,1,IF('2.1 Data FSVA 2025 &amp; Bobot'!Y461&lt;'2.4 Prioritas Individu'!AH$8,2,IF('2.1 Data FSVA 2025 &amp; Bobot'!Y461&lt;'2.4 Prioritas Individu'!AH$9,3,IF('2.1 Data FSVA 2025 &amp; Bobot'!Y461&lt;'2.4 Prioritas Individu'!AH$10,4,IF('2.1 Data FSVA 2025 &amp; Bobot'!Y461&lt;'2.4 Prioritas Individu'!AH$11,5,6))))))</f>
        <v/>
      </c>
      <c r="Q461" s="64" t="str">
        <f>IF('2.1 Data FSVA 2025 &amp; Bobot'!AA461="","",IF('2.1 Data FSVA 2025 &amp; Bobot'!AA461&lt;'2.4 Prioritas Individu'!AI$7,1,IF('2.1 Data FSVA 2025 &amp; Bobot'!AA461&lt;'2.4 Prioritas Individu'!AI$8,2,IF('2.1 Data FSVA 2025 &amp; Bobot'!AA461&lt;'2.4 Prioritas Individu'!AI$9,3,IF('2.1 Data FSVA 2025 &amp; Bobot'!AA461&lt;'2.4 Prioritas Individu'!AI$10,4,IF('2.1 Data FSVA 2025 &amp; Bobot'!AA461&lt;'2.4 Prioritas Individu'!AI$11,5,6))))))</f>
        <v/>
      </c>
      <c r="R461" s="64" t="str">
        <f>IF('2.1 Data FSVA 2025 &amp; Bobot'!AC461="","",IF('2.1 Data FSVA 2025 &amp; Bobot'!AC461&gt;='2.4 Prioritas Individu'!AJ$7,1,IF('2.1 Data FSVA 2025 &amp; Bobot'!AC461&gt;='2.4 Prioritas Individu'!AJ$8,2,IF('2.1 Data FSVA 2025 &amp; Bobot'!AC461&gt;='2.4 Prioritas Individu'!AJ$9,3,4))))</f>
        <v/>
      </c>
      <c r="S461" s="4" t="str">
        <f>'2.3 Indeks &amp; Cut off Komposit'!U465</f>
        <v>-</v>
      </c>
      <c r="T461" s="1" t="str">
        <f t="shared" si="14"/>
        <v>-</v>
      </c>
      <c r="U461" s="64" t="str">
        <f t="shared" si="15"/>
        <v>-</v>
      </c>
    </row>
    <row r="462" spans="1:21" x14ac:dyDescent="0.3">
      <c r="A462" s="1" t="str">
        <f>IF('2.1 Data FSVA 2025 &amp; Bobot'!A462="","",'2.1 Data FSVA 2025 &amp; Bobot'!A462)</f>
        <v/>
      </c>
      <c r="B462" s="2" t="str">
        <f>IF('2.1 Data FSVA 2025 &amp; Bobot'!B462="","",'2.1 Data FSVA 2025 &amp; Bobot'!B462)</f>
        <v/>
      </c>
      <c r="C462" s="1" t="str">
        <f>IF('2.1 Data FSVA 2025 &amp; Bobot'!C462="","",'2.1 Data FSVA 2025 &amp; Bobot'!C462)</f>
        <v/>
      </c>
      <c r="D462" s="1" t="str">
        <f>IF('2.1 Data FSVA 2025 &amp; Bobot'!D462="","",'2.1 Data FSVA 2025 &amp; Bobot'!D462)</f>
        <v/>
      </c>
      <c r="E462" s="1" t="str">
        <f>IF('2.1 Data FSVA 2025 &amp; Bobot'!E462="","",'2.1 Data FSVA 2025 &amp; Bobot'!E462)</f>
        <v/>
      </c>
      <c r="F462" s="2" t="str">
        <f>IF('2.1 Data FSVA 2025 &amp; Bobot'!F462="","",'2.1 Data FSVA 2025 &amp; Bobot'!F462)</f>
        <v/>
      </c>
      <c r="G462" s="64" t="str">
        <f>IF('2.1 Data FSVA 2025 &amp; Bobot'!G462="","",IF('2.1 Data FSVA 2025 &amp; Bobot'!G462&gt;='2.4 Prioritas Individu'!$Y$7,1,IF('2.1 Data FSVA 2025 &amp; Bobot'!G462&gt;='2.4 Prioritas Individu'!$Y$8,2,IF('2.1 Data FSVA 2025 &amp; Bobot'!G462&gt;='2.4 Prioritas Individu'!$Y$9,3,IF('2.1 Data FSVA 2025 &amp; Bobot'!G462&gt;='2.4 Prioritas Individu'!$Y$10,4,IF('2.1 Data FSVA 2025 &amp; Bobot'!G462&gt;='2.4 Prioritas Individu'!$Y$11,5,6))))))</f>
        <v/>
      </c>
      <c r="H462" s="64" t="str">
        <f>IF('2.1 Data FSVA 2025 &amp; Bobot'!I462="","",IF('2.1 Data FSVA 2025 &amp; Bobot'!I462&lt;'2.4 Prioritas Individu'!$Z$7,1,IF('2.1 Data FSVA 2025 &amp; Bobot'!I462&lt;'2.4 Prioritas Individu'!$Z$8,2,IF('2.1 Data FSVA 2025 &amp; Bobot'!I462&lt;'2.4 Prioritas Individu'!$Z$9,3,IF('2.1 Data FSVA 2025 &amp; Bobot'!I462&lt;'2.4 Prioritas Individu'!$Z$10,4,IF('2.1 Data FSVA 2025 &amp; Bobot'!I462&lt;'2.4 Prioritas Individu'!$Z$11,5,6))))))</f>
        <v/>
      </c>
      <c r="I462" s="64" t="str">
        <f>IF('2.1 Data FSVA 2025 &amp; Bobot'!K462="","",IF('2.1 Data FSVA 2025 &amp; Bobot'!K462&lt;'2.4 Prioritas Individu'!AA$7,1,IF('2.1 Data FSVA 2025 &amp; Bobot'!K462&lt;'2.4 Prioritas Individu'!AA$8,2,IF('2.1 Data FSVA 2025 &amp; Bobot'!K462&lt;'2.4 Prioritas Individu'!AA$9,3,IF('2.1 Data FSVA 2025 &amp; Bobot'!K462&lt;'2.4 Prioritas Individu'!AA$10,4,IF('2.1 Data FSVA 2025 &amp; Bobot'!K462&lt;'2.4 Prioritas Individu'!AA$11,5,6))))))</f>
        <v/>
      </c>
      <c r="J462" s="64" t="str">
        <f>IF('2.1 Data FSVA 2025 &amp; Bobot'!M462="","",IF('2.1 Data FSVA 2025 &amp; Bobot'!M462&lt;'2.4 Prioritas Individu'!AB$7,1,IF('2.1 Data FSVA 2025 &amp; Bobot'!M462&lt;'2.4 Prioritas Individu'!AB$8,2,IF('2.1 Data FSVA 2025 &amp; Bobot'!M462&lt;'2.4 Prioritas Individu'!AB$9,3,IF('2.1 Data FSVA 2025 &amp; Bobot'!M462&lt;'2.4 Prioritas Individu'!AB$10,4,IF('2.1 Data FSVA 2025 &amp; Bobot'!M462&lt;'2.4 Prioritas Individu'!AB$11,5,6))))))</f>
        <v/>
      </c>
      <c r="K462" s="64" t="str">
        <f>IF('2.1 Data FSVA 2025 &amp; Bobot'!O462="","",IF('2.1 Data FSVA 2025 &amp; Bobot'!O462&gt;='2.4 Prioritas Individu'!AC$7,1,IF('2.1 Data FSVA 2025 &amp; Bobot'!O462&gt;='2.4 Prioritas Individu'!AC$8,2,IF('2.1 Data FSVA 2025 &amp; Bobot'!O462&gt;='2.4 Prioritas Individu'!AC$9,3,IF('2.1 Data FSVA 2025 &amp; Bobot'!O462&gt;='2.4 Prioritas Individu'!AC$10,4,IF('2.1 Data FSVA 2025 &amp; Bobot'!O462&gt;='2.4 Prioritas Individu'!AC$11,5,6))))))</f>
        <v/>
      </c>
      <c r="L462" s="64" t="str">
        <f>IF('2.1 Data FSVA 2025 &amp; Bobot'!Q462="","",IF('2.1 Data FSVA 2025 &amp; Bobot'!Q462&gt;='2.4 Prioritas Individu'!AD$7,1,IF('2.1 Data FSVA 2025 &amp; Bobot'!Q462&gt;='2.4 Prioritas Individu'!AD$8,2,IF('2.1 Data FSVA 2025 &amp; Bobot'!Q462&gt;='2.4 Prioritas Individu'!AD$9,3,IF('2.1 Data FSVA 2025 &amp; Bobot'!Q462&gt;='2.4 Prioritas Individu'!AD$10,4,IF('2.1 Data FSVA 2025 &amp; Bobot'!Q462&gt;='2.4 Prioritas Individu'!AD$11,5,6))))))</f>
        <v/>
      </c>
      <c r="M462" s="64" t="str">
        <f>IF('2.1 Data FSVA 2025 &amp; Bobot'!S462="","",IF('2.1 Data FSVA 2025 &amp; Bobot'!S462&gt;='2.4 Prioritas Individu'!AE$7,1,IF('2.1 Data FSVA 2025 &amp; Bobot'!S462&gt;='2.4 Prioritas Individu'!AE$8,2,IF('2.1 Data FSVA 2025 &amp; Bobot'!S462&gt;='2.4 Prioritas Individu'!AE$9,3,IF('2.1 Data FSVA 2025 &amp; Bobot'!S462&gt;='2.4 Prioritas Individu'!AE$10,4,IF('2.1 Data FSVA 2025 &amp; Bobot'!S462&gt;='2.4 Prioritas Individu'!AE$11,5,6))))))</f>
        <v/>
      </c>
      <c r="N462" s="64" t="str">
        <f>IF('2.1 Data FSVA 2025 &amp; Bobot'!U462="","",IF('2.1 Data FSVA 2025 &amp; Bobot'!U462&lt;'2.4 Prioritas Individu'!AF$7,1,IF('2.1 Data FSVA 2025 &amp; Bobot'!U462&lt;'2.4 Prioritas Individu'!AF$8,2,IF('2.1 Data FSVA 2025 &amp; Bobot'!U462&lt;'2.4 Prioritas Individu'!AF$9,3,IF('2.1 Data FSVA 2025 &amp; Bobot'!U462&lt;'2.4 Prioritas Individu'!AF$10,4,IF('2.1 Data FSVA 2025 &amp; Bobot'!U462&lt;'2.4 Prioritas Individu'!AF$11,5,6))))))</f>
        <v/>
      </c>
      <c r="O462" s="64" t="str">
        <f>IF('2.1 Data FSVA 2025 &amp; Bobot'!W462="","",IF('2.1 Data FSVA 2025 &amp; Bobot'!W462&gt;='2.4 Prioritas Individu'!AG$7,1,IF('2.1 Data FSVA 2025 &amp; Bobot'!W462&gt;='2.4 Prioritas Individu'!AG$8,2,IF('2.1 Data FSVA 2025 &amp; Bobot'!W462&gt;='2.4 Prioritas Individu'!AG$9,3,IF('2.1 Data FSVA 2025 &amp; Bobot'!W462&gt;='2.4 Prioritas Individu'!AG$10,4,IF('2.1 Data FSVA 2025 &amp; Bobot'!W462&gt;='2.4 Prioritas Individu'!AG$11,5,6))))))</f>
        <v/>
      </c>
      <c r="P462" s="64" t="str">
        <f>IF('2.1 Data FSVA 2025 &amp; Bobot'!Y462="","",IF('2.1 Data FSVA 2025 &amp; Bobot'!Y462&lt;'2.4 Prioritas Individu'!AH$7,1,IF('2.1 Data FSVA 2025 &amp; Bobot'!Y462&lt;'2.4 Prioritas Individu'!AH$8,2,IF('2.1 Data FSVA 2025 &amp; Bobot'!Y462&lt;'2.4 Prioritas Individu'!AH$9,3,IF('2.1 Data FSVA 2025 &amp; Bobot'!Y462&lt;'2.4 Prioritas Individu'!AH$10,4,IF('2.1 Data FSVA 2025 &amp; Bobot'!Y462&lt;'2.4 Prioritas Individu'!AH$11,5,6))))))</f>
        <v/>
      </c>
      <c r="Q462" s="64" t="str">
        <f>IF('2.1 Data FSVA 2025 &amp; Bobot'!AA462="","",IF('2.1 Data FSVA 2025 &amp; Bobot'!AA462&lt;'2.4 Prioritas Individu'!AI$7,1,IF('2.1 Data FSVA 2025 &amp; Bobot'!AA462&lt;'2.4 Prioritas Individu'!AI$8,2,IF('2.1 Data FSVA 2025 &amp; Bobot'!AA462&lt;'2.4 Prioritas Individu'!AI$9,3,IF('2.1 Data FSVA 2025 &amp; Bobot'!AA462&lt;'2.4 Prioritas Individu'!AI$10,4,IF('2.1 Data FSVA 2025 &amp; Bobot'!AA462&lt;'2.4 Prioritas Individu'!AI$11,5,6))))))</f>
        <v/>
      </c>
      <c r="R462" s="64" t="str">
        <f>IF('2.1 Data FSVA 2025 &amp; Bobot'!AC462="","",IF('2.1 Data FSVA 2025 &amp; Bobot'!AC462&gt;='2.4 Prioritas Individu'!AJ$7,1,IF('2.1 Data FSVA 2025 &amp; Bobot'!AC462&gt;='2.4 Prioritas Individu'!AJ$8,2,IF('2.1 Data FSVA 2025 &amp; Bobot'!AC462&gt;='2.4 Prioritas Individu'!AJ$9,3,4))))</f>
        <v/>
      </c>
      <c r="S462" s="4" t="str">
        <f>'2.3 Indeks &amp; Cut off Komposit'!U466</f>
        <v>-</v>
      </c>
      <c r="T462" s="1" t="str">
        <f t="shared" si="14"/>
        <v>-</v>
      </c>
      <c r="U462" s="64" t="str">
        <f t="shared" si="15"/>
        <v>-</v>
      </c>
    </row>
    <row r="463" spans="1:21" x14ac:dyDescent="0.3">
      <c r="A463" s="1" t="str">
        <f>IF('2.1 Data FSVA 2025 &amp; Bobot'!A463="","",'2.1 Data FSVA 2025 &amp; Bobot'!A463)</f>
        <v/>
      </c>
      <c r="B463" s="2" t="str">
        <f>IF('2.1 Data FSVA 2025 &amp; Bobot'!B463="","",'2.1 Data FSVA 2025 &amp; Bobot'!B463)</f>
        <v/>
      </c>
      <c r="C463" s="1" t="str">
        <f>IF('2.1 Data FSVA 2025 &amp; Bobot'!C463="","",'2.1 Data FSVA 2025 &amp; Bobot'!C463)</f>
        <v/>
      </c>
      <c r="D463" s="1" t="str">
        <f>IF('2.1 Data FSVA 2025 &amp; Bobot'!D463="","",'2.1 Data FSVA 2025 &amp; Bobot'!D463)</f>
        <v/>
      </c>
      <c r="E463" s="1" t="str">
        <f>IF('2.1 Data FSVA 2025 &amp; Bobot'!E463="","",'2.1 Data FSVA 2025 &amp; Bobot'!E463)</f>
        <v/>
      </c>
      <c r="F463" s="2" t="str">
        <f>IF('2.1 Data FSVA 2025 &amp; Bobot'!F463="","",'2.1 Data FSVA 2025 &amp; Bobot'!F463)</f>
        <v/>
      </c>
      <c r="G463" s="64" t="str">
        <f>IF('2.1 Data FSVA 2025 &amp; Bobot'!G463="","",IF('2.1 Data FSVA 2025 &amp; Bobot'!G463&gt;='2.4 Prioritas Individu'!$Y$7,1,IF('2.1 Data FSVA 2025 &amp; Bobot'!G463&gt;='2.4 Prioritas Individu'!$Y$8,2,IF('2.1 Data FSVA 2025 &amp; Bobot'!G463&gt;='2.4 Prioritas Individu'!$Y$9,3,IF('2.1 Data FSVA 2025 &amp; Bobot'!G463&gt;='2.4 Prioritas Individu'!$Y$10,4,IF('2.1 Data FSVA 2025 &amp; Bobot'!G463&gt;='2.4 Prioritas Individu'!$Y$11,5,6))))))</f>
        <v/>
      </c>
      <c r="H463" s="64" t="str">
        <f>IF('2.1 Data FSVA 2025 &amp; Bobot'!I463="","",IF('2.1 Data FSVA 2025 &amp; Bobot'!I463&lt;'2.4 Prioritas Individu'!$Z$7,1,IF('2.1 Data FSVA 2025 &amp; Bobot'!I463&lt;'2.4 Prioritas Individu'!$Z$8,2,IF('2.1 Data FSVA 2025 &amp; Bobot'!I463&lt;'2.4 Prioritas Individu'!$Z$9,3,IF('2.1 Data FSVA 2025 &amp; Bobot'!I463&lt;'2.4 Prioritas Individu'!$Z$10,4,IF('2.1 Data FSVA 2025 &amp; Bobot'!I463&lt;'2.4 Prioritas Individu'!$Z$11,5,6))))))</f>
        <v/>
      </c>
      <c r="I463" s="64" t="str">
        <f>IF('2.1 Data FSVA 2025 &amp; Bobot'!K463="","",IF('2.1 Data FSVA 2025 &amp; Bobot'!K463&lt;'2.4 Prioritas Individu'!AA$7,1,IF('2.1 Data FSVA 2025 &amp; Bobot'!K463&lt;'2.4 Prioritas Individu'!AA$8,2,IF('2.1 Data FSVA 2025 &amp; Bobot'!K463&lt;'2.4 Prioritas Individu'!AA$9,3,IF('2.1 Data FSVA 2025 &amp; Bobot'!K463&lt;'2.4 Prioritas Individu'!AA$10,4,IF('2.1 Data FSVA 2025 &amp; Bobot'!K463&lt;'2.4 Prioritas Individu'!AA$11,5,6))))))</f>
        <v/>
      </c>
      <c r="J463" s="64" t="str">
        <f>IF('2.1 Data FSVA 2025 &amp; Bobot'!M463="","",IF('2.1 Data FSVA 2025 &amp; Bobot'!M463&lt;'2.4 Prioritas Individu'!AB$7,1,IF('2.1 Data FSVA 2025 &amp; Bobot'!M463&lt;'2.4 Prioritas Individu'!AB$8,2,IF('2.1 Data FSVA 2025 &amp; Bobot'!M463&lt;'2.4 Prioritas Individu'!AB$9,3,IF('2.1 Data FSVA 2025 &amp; Bobot'!M463&lt;'2.4 Prioritas Individu'!AB$10,4,IF('2.1 Data FSVA 2025 &amp; Bobot'!M463&lt;'2.4 Prioritas Individu'!AB$11,5,6))))))</f>
        <v/>
      </c>
      <c r="K463" s="64" t="str">
        <f>IF('2.1 Data FSVA 2025 &amp; Bobot'!O463="","",IF('2.1 Data FSVA 2025 &amp; Bobot'!O463&gt;='2.4 Prioritas Individu'!AC$7,1,IF('2.1 Data FSVA 2025 &amp; Bobot'!O463&gt;='2.4 Prioritas Individu'!AC$8,2,IF('2.1 Data FSVA 2025 &amp; Bobot'!O463&gt;='2.4 Prioritas Individu'!AC$9,3,IF('2.1 Data FSVA 2025 &amp; Bobot'!O463&gt;='2.4 Prioritas Individu'!AC$10,4,IF('2.1 Data FSVA 2025 &amp; Bobot'!O463&gt;='2.4 Prioritas Individu'!AC$11,5,6))))))</f>
        <v/>
      </c>
      <c r="L463" s="64" t="str">
        <f>IF('2.1 Data FSVA 2025 &amp; Bobot'!Q463="","",IF('2.1 Data FSVA 2025 &amp; Bobot'!Q463&gt;='2.4 Prioritas Individu'!AD$7,1,IF('2.1 Data FSVA 2025 &amp; Bobot'!Q463&gt;='2.4 Prioritas Individu'!AD$8,2,IF('2.1 Data FSVA 2025 &amp; Bobot'!Q463&gt;='2.4 Prioritas Individu'!AD$9,3,IF('2.1 Data FSVA 2025 &amp; Bobot'!Q463&gt;='2.4 Prioritas Individu'!AD$10,4,IF('2.1 Data FSVA 2025 &amp; Bobot'!Q463&gt;='2.4 Prioritas Individu'!AD$11,5,6))))))</f>
        <v/>
      </c>
      <c r="M463" s="64" t="str">
        <f>IF('2.1 Data FSVA 2025 &amp; Bobot'!S463="","",IF('2.1 Data FSVA 2025 &amp; Bobot'!S463&gt;='2.4 Prioritas Individu'!AE$7,1,IF('2.1 Data FSVA 2025 &amp; Bobot'!S463&gt;='2.4 Prioritas Individu'!AE$8,2,IF('2.1 Data FSVA 2025 &amp; Bobot'!S463&gt;='2.4 Prioritas Individu'!AE$9,3,IF('2.1 Data FSVA 2025 &amp; Bobot'!S463&gt;='2.4 Prioritas Individu'!AE$10,4,IF('2.1 Data FSVA 2025 &amp; Bobot'!S463&gt;='2.4 Prioritas Individu'!AE$11,5,6))))))</f>
        <v/>
      </c>
      <c r="N463" s="64" t="str">
        <f>IF('2.1 Data FSVA 2025 &amp; Bobot'!U463="","",IF('2.1 Data FSVA 2025 &amp; Bobot'!U463&lt;'2.4 Prioritas Individu'!AF$7,1,IF('2.1 Data FSVA 2025 &amp; Bobot'!U463&lt;'2.4 Prioritas Individu'!AF$8,2,IF('2.1 Data FSVA 2025 &amp; Bobot'!U463&lt;'2.4 Prioritas Individu'!AF$9,3,IF('2.1 Data FSVA 2025 &amp; Bobot'!U463&lt;'2.4 Prioritas Individu'!AF$10,4,IF('2.1 Data FSVA 2025 &amp; Bobot'!U463&lt;'2.4 Prioritas Individu'!AF$11,5,6))))))</f>
        <v/>
      </c>
      <c r="O463" s="64" t="str">
        <f>IF('2.1 Data FSVA 2025 &amp; Bobot'!W463="","",IF('2.1 Data FSVA 2025 &amp; Bobot'!W463&gt;='2.4 Prioritas Individu'!AG$7,1,IF('2.1 Data FSVA 2025 &amp; Bobot'!W463&gt;='2.4 Prioritas Individu'!AG$8,2,IF('2.1 Data FSVA 2025 &amp; Bobot'!W463&gt;='2.4 Prioritas Individu'!AG$9,3,IF('2.1 Data FSVA 2025 &amp; Bobot'!W463&gt;='2.4 Prioritas Individu'!AG$10,4,IF('2.1 Data FSVA 2025 &amp; Bobot'!W463&gt;='2.4 Prioritas Individu'!AG$11,5,6))))))</f>
        <v/>
      </c>
      <c r="P463" s="64" t="str">
        <f>IF('2.1 Data FSVA 2025 &amp; Bobot'!Y463="","",IF('2.1 Data FSVA 2025 &amp; Bobot'!Y463&lt;'2.4 Prioritas Individu'!AH$7,1,IF('2.1 Data FSVA 2025 &amp; Bobot'!Y463&lt;'2.4 Prioritas Individu'!AH$8,2,IF('2.1 Data FSVA 2025 &amp; Bobot'!Y463&lt;'2.4 Prioritas Individu'!AH$9,3,IF('2.1 Data FSVA 2025 &amp; Bobot'!Y463&lt;'2.4 Prioritas Individu'!AH$10,4,IF('2.1 Data FSVA 2025 &amp; Bobot'!Y463&lt;'2.4 Prioritas Individu'!AH$11,5,6))))))</f>
        <v/>
      </c>
      <c r="Q463" s="64" t="str">
        <f>IF('2.1 Data FSVA 2025 &amp; Bobot'!AA463="","",IF('2.1 Data FSVA 2025 &amp; Bobot'!AA463&lt;'2.4 Prioritas Individu'!AI$7,1,IF('2.1 Data FSVA 2025 &amp; Bobot'!AA463&lt;'2.4 Prioritas Individu'!AI$8,2,IF('2.1 Data FSVA 2025 &amp; Bobot'!AA463&lt;'2.4 Prioritas Individu'!AI$9,3,IF('2.1 Data FSVA 2025 &amp; Bobot'!AA463&lt;'2.4 Prioritas Individu'!AI$10,4,IF('2.1 Data FSVA 2025 &amp; Bobot'!AA463&lt;'2.4 Prioritas Individu'!AI$11,5,6))))))</f>
        <v/>
      </c>
      <c r="R463" s="64" t="str">
        <f>IF('2.1 Data FSVA 2025 &amp; Bobot'!AC463="","",IF('2.1 Data FSVA 2025 &amp; Bobot'!AC463&gt;='2.4 Prioritas Individu'!AJ$7,1,IF('2.1 Data FSVA 2025 &amp; Bobot'!AC463&gt;='2.4 Prioritas Individu'!AJ$8,2,IF('2.1 Data FSVA 2025 &amp; Bobot'!AC463&gt;='2.4 Prioritas Individu'!AJ$9,3,4))))</f>
        <v/>
      </c>
      <c r="S463" s="4" t="str">
        <f>'2.3 Indeks &amp; Cut off Komposit'!U467</f>
        <v>-</v>
      </c>
      <c r="T463" s="1" t="str">
        <f t="shared" si="14"/>
        <v>-</v>
      </c>
      <c r="U463" s="64" t="str">
        <f t="shared" si="15"/>
        <v>-</v>
      </c>
    </row>
    <row r="464" spans="1:21" x14ac:dyDescent="0.3">
      <c r="A464" s="1" t="str">
        <f>IF('2.1 Data FSVA 2025 &amp; Bobot'!A464="","",'2.1 Data FSVA 2025 &amp; Bobot'!A464)</f>
        <v/>
      </c>
      <c r="B464" s="2" t="str">
        <f>IF('2.1 Data FSVA 2025 &amp; Bobot'!B464="","",'2.1 Data FSVA 2025 &amp; Bobot'!B464)</f>
        <v/>
      </c>
      <c r="C464" s="1" t="str">
        <f>IF('2.1 Data FSVA 2025 &amp; Bobot'!C464="","",'2.1 Data FSVA 2025 &amp; Bobot'!C464)</f>
        <v/>
      </c>
      <c r="D464" s="1" t="str">
        <f>IF('2.1 Data FSVA 2025 &amp; Bobot'!D464="","",'2.1 Data FSVA 2025 &amp; Bobot'!D464)</f>
        <v/>
      </c>
      <c r="E464" s="1" t="str">
        <f>IF('2.1 Data FSVA 2025 &amp; Bobot'!E464="","",'2.1 Data FSVA 2025 &amp; Bobot'!E464)</f>
        <v/>
      </c>
      <c r="F464" s="2" t="str">
        <f>IF('2.1 Data FSVA 2025 &amp; Bobot'!F464="","",'2.1 Data FSVA 2025 &amp; Bobot'!F464)</f>
        <v/>
      </c>
      <c r="G464" s="64" t="str">
        <f>IF('2.1 Data FSVA 2025 &amp; Bobot'!G464="","",IF('2.1 Data FSVA 2025 &amp; Bobot'!G464&gt;='2.4 Prioritas Individu'!$Y$7,1,IF('2.1 Data FSVA 2025 &amp; Bobot'!G464&gt;='2.4 Prioritas Individu'!$Y$8,2,IF('2.1 Data FSVA 2025 &amp; Bobot'!G464&gt;='2.4 Prioritas Individu'!$Y$9,3,IF('2.1 Data FSVA 2025 &amp; Bobot'!G464&gt;='2.4 Prioritas Individu'!$Y$10,4,IF('2.1 Data FSVA 2025 &amp; Bobot'!G464&gt;='2.4 Prioritas Individu'!$Y$11,5,6))))))</f>
        <v/>
      </c>
      <c r="H464" s="64" t="str">
        <f>IF('2.1 Data FSVA 2025 &amp; Bobot'!I464="","",IF('2.1 Data FSVA 2025 &amp; Bobot'!I464&lt;'2.4 Prioritas Individu'!$Z$7,1,IF('2.1 Data FSVA 2025 &amp; Bobot'!I464&lt;'2.4 Prioritas Individu'!$Z$8,2,IF('2.1 Data FSVA 2025 &amp; Bobot'!I464&lt;'2.4 Prioritas Individu'!$Z$9,3,IF('2.1 Data FSVA 2025 &amp; Bobot'!I464&lt;'2.4 Prioritas Individu'!$Z$10,4,IF('2.1 Data FSVA 2025 &amp; Bobot'!I464&lt;'2.4 Prioritas Individu'!$Z$11,5,6))))))</f>
        <v/>
      </c>
      <c r="I464" s="64" t="str">
        <f>IF('2.1 Data FSVA 2025 &amp; Bobot'!K464="","",IF('2.1 Data FSVA 2025 &amp; Bobot'!K464&lt;'2.4 Prioritas Individu'!AA$7,1,IF('2.1 Data FSVA 2025 &amp; Bobot'!K464&lt;'2.4 Prioritas Individu'!AA$8,2,IF('2.1 Data FSVA 2025 &amp; Bobot'!K464&lt;'2.4 Prioritas Individu'!AA$9,3,IF('2.1 Data FSVA 2025 &amp; Bobot'!K464&lt;'2.4 Prioritas Individu'!AA$10,4,IF('2.1 Data FSVA 2025 &amp; Bobot'!K464&lt;'2.4 Prioritas Individu'!AA$11,5,6))))))</f>
        <v/>
      </c>
      <c r="J464" s="64" t="str">
        <f>IF('2.1 Data FSVA 2025 &amp; Bobot'!M464="","",IF('2.1 Data FSVA 2025 &amp; Bobot'!M464&lt;'2.4 Prioritas Individu'!AB$7,1,IF('2.1 Data FSVA 2025 &amp; Bobot'!M464&lt;'2.4 Prioritas Individu'!AB$8,2,IF('2.1 Data FSVA 2025 &amp; Bobot'!M464&lt;'2.4 Prioritas Individu'!AB$9,3,IF('2.1 Data FSVA 2025 &amp; Bobot'!M464&lt;'2.4 Prioritas Individu'!AB$10,4,IF('2.1 Data FSVA 2025 &amp; Bobot'!M464&lt;'2.4 Prioritas Individu'!AB$11,5,6))))))</f>
        <v/>
      </c>
      <c r="K464" s="64" t="str">
        <f>IF('2.1 Data FSVA 2025 &amp; Bobot'!O464="","",IF('2.1 Data FSVA 2025 &amp; Bobot'!O464&gt;='2.4 Prioritas Individu'!AC$7,1,IF('2.1 Data FSVA 2025 &amp; Bobot'!O464&gt;='2.4 Prioritas Individu'!AC$8,2,IF('2.1 Data FSVA 2025 &amp; Bobot'!O464&gt;='2.4 Prioritas Individu'!AC$9,3,IF('2.1 Data FSVA 2025 &amp; Bobot'!O464&gt;='2.4 Prioritas Individu'!AC$10,4,IF('2.1 Data FSVA 2025 &amp; Bobot'!O464&gt;='2.4 Prioritas Individu'!AC$11,5,6))))))</f>
        <v/>
      </c>
      <c r="L464" s="64" t="str">
        <f>IF('2.1 Data FSVA 2025 &amp; Bobot'!Q464="","",IF('2.1 Data FSVA 2025 &amp; Bobot'!Q464&gt;='2.4 Prioritas Individu'!AD$7,1,IF('2.1 Data FSVA 2025 &amp; Bobot'!Q464&gt;='2.4 Prioritas Individu'!AD$8,2,IF('2.1 Data FSVA 2025 &amp; Bobot'!Q464&gt;='2.4 Prioritas Individu'!AD$9,3,IF('2.1 Data FSVA 2025 &amp; Bobot'!Q464&gt;='2.4 Prioritas Individu'!AD$10,4,IF('2.1 Data FSVA 2025 &amp; Bobot'!Q464&gt;='2.4 Prioritas Individu'!AD$11,5,6))))))</f>
        <v/>
      </c>
      <c r="M464" s="64" t="str">
        <f>IF('2.1 Data FSVA 2025 &amp; Bobot'!S464="","",IF('2.1 Data FSVA 2025 &amp; Bobot'!S464&gt;='2.4 Prioritas Individu'!AE$7,1,IF('2.1 Data FSVA 2025 &amp; Bobot'!S464&gt;='2.4 Prioritas Individu'!AE$8,2,IF('2.1 Data FSVA 2025 &amp; Bobot'!S464&gt;='2.4 Prioritas Individu'!AE$9,3,IF('2.1 Data FSVA 2025 &amp; Bobot'!S464&gt;='2.4 Prioritas Individu'!AE$10,4,IF('2.1 Data FSVA 2025 &amp; Bobot'!S464&gt;='2.4 Prioritas Individu'!AE$11,5,6))))))</f>
        <v/>
      </c>
      <c r="N464" s="64" t="str">
        <f>IF('2.1 Data FSVA 2025 &amp; Bobot'!U464="","",IF('2.1 Data FSVA 2025 &amp; Bobot'!U464&lt;'2.4 Prioritas Individu'!AF$7,1,IF('2.1 Data FSVA 2025 &amp; Bobot'!U464&lt;'2.4 Prioritas Individu'!AF$8,2,IF('2.1 Data FSVA 2025 &amp; Bobot'!U464&lt;'2.4 Prioritas Individu'!AF$9,3,IF('2.1 Data FSVA 2025 &amp; Bobot'!U464&lt;'2.4 Prioritas Individu'!AF$10,4,IF('2.1 Data FSVA 2025 &amp; Bobot'!U464&lt;'2.4 Prioritas Individu'!AF$11,5,6))))))</f>
        <v/>
      </c>
      <c r="O464" s="64" t="str">
        <f>IF('2.1 Data FSVA 2025 &amp; Bobot'!W464="","",IF('2.1 Data FSVA 2025 &amp; Bobot'!W464&gt;='2.4 Prioritas Individu'!AG$7,1,IF('2.1 Data FSVA 2025 &amp; Bobot'!W464&gt;='2.4 Prioritas Individu'!AG$8,2,IF('2.1 Data FSVA 2025 &amp; Bobot'!W464&gt;='2.4 Prioritas Individu'!AG$9,3,IF('2.1 Data FSVA 2025 &amp; Bobot'!W464&gt;='2.4 Prioritas Individu'!AG$10,4,IF('2.1 Data FSVA 2025 &amp; Bobot'!W464&gt;='2.4 Prioritas Individu'!AG$11,5,6))))))</f>
        <v/>
      </c>
      <c r="P464" s="64" t="str">
        <f>IF('2.1 Data FSVA 2025 &amp; Bobot'!Y464="","",IF('2.1 Data FSVA 2025 &amp; Bobot'!Y464&lt;'2.4 Prioritas Individu'!AH$7,1,IF('2.1 Data FSVA 2025 &amp; Bobot'!Y464&lt;'2.4 Prioritas Individu'!AH$8,2,IF('2.1 Data FSVA 2025 &amp; Bobot'!Y464&lt;'2.4 Prioritas Individu'!AH$9,3,IF('2.1 Data FSVA 2025 &amp; Bobot'!Y464&lt;'2.4 Prioritas Individu'!AH$10,4,IF('2.1 Data FSVA 2025 &amp; Bobot'!Y464&lt;'2.4 Prioritas Individu'!AH$11,5,6))))))</f>
        <v/>
      </c>
      <c r="Q464" s="64" t="str">
        <f>IF('2.1 Data FSVA 2025 &amp; Bobot'!AA464="","",IF('2.1 Data FSVA 2025 &amp; Bobot'!AA464&lt;'2.4 Prioritas Individu'!AI$7,1,IF('2.1 Data FSVA 2025 &amp; Bobot'!AA464&lt;'2.4 Prioritas Individu'!AI$8,2,IF('2.1 Data FSVA 2025 &amp; Bobot'!AA464&lt;'2.4 Prioritas Individu'!AI$9,3,IF('2.1 Data FSVA 2025 &amp; Bobot'!AA464&lt;'2.4 Prioritas Individu'!AI$10,4,IF('2.1 Data FSVA 2025 &amp; Bobot'!AA464&lt;'2.4 Prioritas Individu'!AI$11,5,6))))))</f>
        <v/>
      </c>
      <c r="R464" s="64" t="str">
        <f>IF('2.1 Data FSVA 2025 &amp; Bobot'!AC464="","",IF('2.1 Data FSVA 2025 &amp; Bobot'!AC464&gt;='2.4 Prioritas Individu'!AJ$7,1,IF('2.1 Data FSVA 2025 &amp; Bobot'!AC464&gt;='2.4 Prioritas Individu'!AJ$8,2,IF('2.1 Data FSVA 2025 &amp; Bobot'!AC464&gt;='2.4 Prioritas Individu'!AJ$9,3,4))))</f>
        <v/>
      </c>
      <c r="S464" s="4" t="str">
        <f>'2.3 Indeks &amp; Cut off Komposit'!U468</f>
        <v>-</v>
      </c>
      <c r="T464" s="1" t="str">
        <f t="shared" si="14"/>
        <v>-</v>
      </c>
      <c r="U464" s="64" t="str">
        <f t="shared" si="15"/>
        <v>-</v>
      </c>
    </row>
    <row r="465" spans="1:21" x14ac:dyDescent="0.3">
      <c r="A465" s="1" t="str">
        <f>IF('2.1 Data FSVA 2025 &amp; Bobot'!A465="","",'2.1 Data FSVA 2025 &amp; Bobot'!A465)</f>
        <v/>
      </c>
      <c r="B465" s="2" t="str">
        <f>IF('2.1 Data FSVA 2025 &amp; Bobot'!B465="","",'2.1 Data FSVA 2025 &amp; Bobot'!B465)</f>
        <v/>
      </c>
      <c r="C465" s="1" t="str">
        <f>IF('2.1 Data FSVA 2025 &amp; Bobot'!C465="","",'2.1 Data FSVA 2025 &amp; Bobot'!C465)</f>
        <v/>
      </c>
      <c r="D465" s="1" t="str">
        <f>IF('2.1 Data FSVA 2025 &amp; Bobot'!D465="","",'2.1 Data FSVA 2025 &amp; Bobot'!D465)</f>
        <v/>
      </c>
      <c r="E465" s="1" t="str">
        <f>IF('2.1 Data FSVA 2025 &amp; Bobot'!E465="","",'2.1 Data FSVA 2025 &amp; Bobot'!E465)</f>
        <v/>
      </c>
      <c r="F465" s="2" t="str">
        <f>IF('2.1 Data FSVA 2025 &amp; Bobot'!F465="","",'2.1 Data FSVA 2025 &amp; Bobot'!F465)</f>
        <v/>
      </c>
      <c r="G465" s="64" t="str">
        <f>IF('2.1 Data FSVA 2025 &amp; Bobot'!G465="","",IF('2.1 Data FSVA 2025 &amp; Bobot'!G465&gt;='2.4 Prioritas Individu'!$Y$7,1,IF('2.1 Data FSVA 2025 &amp; Bobot'!G465&gt;='2.4 Prioritas Individu'!$Y$8,2,IF('2.1 Data FSVA 2025 &amp; Bobot'!G465&gt;='2.4 Prioritas Individu'!$Y$9,3,IF('2.1 Data FSVA 2025 &amp; Bobot'!G465&gt;='2.4 Prioritas Individu'!$Y$10,4,IF('2.1 Data FSVA 2025 &amp; Bobot'!G465&gt;='2.4 Prioritas Individu'!$Y$11,5,6))))))</f>
        <v/>
      </c>
      <c r="H465" s="64" t="str">
        <f>IF('2.1 Data FSVA 2025 &amp; Bobot'!I465="","",IF('2.1 Data FSVA 2025 &amp; Bobot'!I465&lt;'2.4 Prioritas Individu'!$Z$7,1,IF('2.1 Data FSVA 2025 &amp; Bobot'!I465&lt;'2.4 Prioritas Individu'!$Z$8,2,IF('2.1 Data FSVA 2025 &amp; Bobot'!I465&lt;'2.4 Prioritas Individu'!$Z$9,3,IF('2.1 Data FSVA 2025 &amp; Bobot'!I465&lt;'2.4 Prioritas Individu'!$Z$10,4,IF('2.1 Data FSVA 2025 &amp; Bobot'!I465&lt;'2.4 Prioritas Individu'!$Z$11,5,6))))))</f>
        <v/>
      </c>
      <c r="I465" s="64" t="str">
        <f>IF('2.1 Data FSVA 2025 &amp; Bobot'!K465="","",IF('2.1 Data FSVA 2025 &amp; Bobot'!K465&lt;'2.4 Prioritas Individu'!AA$7,1,IF('2.1 Data FSVA 2025 &amp; Bobot'!K465&lt;'2.4 Prioritas Individu'!AA$8,2,IF('2.1 Data FSVA 2025 &amp; Bobot'!K465&lt;'2.4 Prioritas Individu'!AA$9,3,IF('2.1 Data FSVA 2025 &amp; Bobot'!K465&lt;'2.4 Prioritas Individu'!AA$10,4,IF('2.1 Data FSVA 2025 &amp; Bobot'!K465&lt;'2.4 Prioritas Individu'!AA$11,5,6))))))</f>
        <v/>
      </c>
      <c r="J465" s="64" t="str">
        <f>IF('2.1 Data FSVA 2025 &amp; Bobot'!M465="","",IF('2.1 Data FSVA 2025 &amp; Bobot'!M465&lt;'2.4 Prioritas Individu'!AB$7,1,IF('2.1 Data FSVA 2025 &amp; Bobot'!M465&lt;'2.4 Prioritas Individu'!AB$8,2,IF('2.1 Data FSVA 2025 &amp; Bobot'!M465&lt;'2.4 Prioritas Individu'!AB$9,3,IF('2.1 Data FSVA 2025 &amp; Bobot'!M465&lt;'2.4 Prioritas Individu'!AB$10,4,IF('2.1 Data FSVA 2025 &amp; Bobot'!M465&lt;'2.4 Prioritas Individu'!AB$11,5,6))))))</f>
        <v/>
      </c>
      <c r="K465" s="64" t="str">
        <f>IF('2.1 Data FSVA 2025 &amp; Bobot'!O465="","",IF('2.1 Data FSVA 2025 &amp; Bobot'!O465&gt;='2.4 Prioritas Individu'!AC$7,1,IF('2.1 Data FSVA 2025 &amp; Bobot'!O465&gt;='2.4 Prioritas Individu'!AC$8,2,IF('2.1 Data FSVA 2025 &amp; Bobot'!O465&gt;='2.4 Prioritas Individu'!AC$9,3,IF('2.1 Data FSVA 2025 &amp; Bobot'!O465&gt;='2.4 Prioritas Individu'!AC$10,4,IF('2.1 Data FSVA 2025 &amp; Bobot'!O465&gt;='2.4 Prioritas Individu'!AC$11,5,6))))))</f>
        <v/>
      </c>
      <c r="L465" s="64" t="str">
        <f>IF('2.1 Data FSVA 2025 &amp; Bobot'!Q465="","",IF('2.1 Data FSVA 2025 &amp; Bobot'!Q465&gt;='2.4 Prioritas Individu'!AD$7,1,IF('2.1 Data FSVA 2025 &amp; Bobot'!Q465&gt;='2.4 Prioritas Individu'!AD$8,2,IF('2.1 Data FSVA 2025 &amp; Bobot'!Q465&gt;='2.4 Prioritas Individu'!AD$9,3,IF('2.1 Data FSVA 2025 &amp; Bobot'!Q465&gt;='2.4 Prioritas Individu'!AD$10,4,IF('2.1 Data FSVA 2025 &amp; Bobot'!Q465&gt;='2.4 Prioritas Individu'!AD$11,5,6))))))</f>
        <v/>
      </c>
      <c r="M465" s="64" t="str">
        <f>IF('2.1 Data FSVA 2025 &amp; Bobot'!S465="","",IF('2.1 Data FSVA 2025 &amp; Bobot'!S465&gt;='2.4 Prioritas Individu'!AE$7,1,IF('2.1 Data FSVA 2025 &amp; Bobot'!S465&gt;='2.4 Prioritas Individu'!AE$8,2,IF('2.1 Data FSVA 2025 &amp; Bobot'!S465&gt;='2.4 Prioritas Individu'!AE$9,3,IF('2.1 Data FSVA 2025 &amp; Bobot'!S465&gt;='2.4 Prioritas Individu'!AE$10,4,IF('2.1 Data FSVA 2025 &amp; Bobot'!S465&gt;='2.4 Prioritas Individu'!AE$11,5,6))))))</f>
        <v/>
      </c>
      <c r="N465" s="64" t="str">
        <f>IF('2.1 Data FSVA 2025 &amp; Bobot'!U465="","",IF('2.1 Data FSVA 2025 &amp; Bobot'!U465&lt;'2.4 Prioritas Individu'!AF$7,1,IF('2.1 Data FSVA 2025 &amp; Bobot'!U465&lt;'2.4 Prioritas Individu'!AF$8,2,IF('2.1 Data FSVA 2025 &amp; Bobot'!U465&lt;'2.4 Prioritas Individu'!AF$9,3,IF('2.1 Data FSVA 2025 &amp; Bobot'!U465&lt;'2.4 Prioritas Individu'!AF$10,4,IF('2.1 Data FSVA 2025 &amp; Bobot'!U465&lt;'2.4 Prioritas Individu'!AF$11,5,6))))))</f>
        <v/>
      </c>
      <c r="O465" s="64" t="str">
        <f>IF('2.1 Data FSVA 2025 &amp; Bobot'!W465="","",IF('2.1 Data FSVA 2025 &amp; Bobot'!W465&gt;='2.4 Prioritas Individu'!AG$7,1,IF('2.1 Data FSVA 2025 &amp; Bobot'!W465&gt;='2.4 Prioritas Individu'!AG$8,2,IF('2.1 Data FSVA 2025 &amp; Bobot'!W465&gt;='2.4 Prioritas Individu'!AG$9,3,IF('2.1 Data FSVA 2025 &amp; Bobot'!W465&gt;='2.4 Prioritas Individu'!AG$10,4,IF('2.1 Data FSVA 2025 &amp; Bobot'!W465&gt;='2.4 Prioritas Individu'!AG$11,5,6))))))</f>
        <v/>
      </c>
      <c r="P465" s="64" t="str">
        <f>IF('2.1 Data FSVA 2025 &amp; Bobot'!Y465="","",IF('2.1 Data FSVA 2025 &amp; Bobot'!Y465&lt;'2.4 Prioritas Individu'!AH$7,1,IF('2.1 Data FSVA 2025 &amp; Bobot'!Y465&lt;'2.4 Prioritas Individu'!AH$8,2,IF('2.1 Data FSVA 2025 &amp; Bobot'!Y465&lt;'2.4 Prioritas Individu'!AH$9,3,IF('2.1 Data FSVA 2025 &amp; Bobot'!Y465&lt;'2.4 Prioritas Individu'!AH$10,4,IF('2.1 Data FSVA 2025 &amp; Bobot'!Y465&lt;'2.4 Prioritas Individu'!AH$11,5,6))))))</f>
        <v/>
      </c>
      <c r="Q465" s="64" t="str">
        <f>IF('2.1 Data FSVA 2025 &amp; Bobot'!AA465="","",IF('2.1 Data FSVA 2025 &amp; Bobot'!AA465&lt;'2.4 Prioritas Individu'!AI$7,1,IF('2.1 Data FSVA 2025 &amp; Bobot'!AA465&lt;'2.4 Prioritas Individu'!AI$8,2,IF('2.1 Data FSVA 2025 &amp; Bobot'!AA465&lt;'2.4 Prioritas Individu'!AI$9,3,IF('2.1 Data FSVA 2025 &amp; Bobot'!AA465&lt;'2.4 Prioritas Individu'!AI$10,4,IF('2.1 Data FSVA 2025 &amp; Bobot'!AA465&lt;'2.4 Prioritas Individu'!AI$11,5,6))))))</f>
        <v/>
      </c>
      <c r="R465" s="64" t="str">
        <f>IF('2.1 Data FSVA 2025 &amp; Bobot'!AC465="","",IF('2.1 Data FSVA 2025 &amp; Bobot'!AC465&gt;='2.4 Prioritas Individu'!AJ$7,1,IF('2.1 Data FSVA 2025 &amp; Bobot'!AC465&gt;='2.4 Prioritas Individu'!AJ$8,2,IF('2.1 Data FSVA 2025 &amp; Bobot'!AC465&gt;='2.4 Prioritas Individu'!AJ$9,3,4))))</f>
        <v/>
      </c>
      <c r="S465" s="4" t="str">
        <f>'2.3 Indeks &amp; Cut off Komposit'!U469</f>
        <v>-</v>
      </c>
      <c r="T465" s="1" t="str">
        <f t="shared" si="14"/>
        <v>-</v>
      </c>
      <c r="U465" s="64" t="str">
        <f t="shared" si="15"/>
        <v>-</v>
      </c>
    </row>
    <row r="466" spans="1:21" x14ac:dyDescent="0.3">
      <c r="A466" s="1" t="str">
        <f>IF('2.1 Data FSVA 2025 &amp; Bobot'!A466="","",'2.1 Data FSVA 2025 &amp; Bobot'!A466)</f>
        <v/>
      </c>
      <c r="B466" s="2" t="str">
        <f>IF('2.1 Data FSVA 2025 &amp; Bobot'!B466="","",'2.1 Data FSVA 2025 &amp; Bobot'!B466)</f>
        <v/>
      </c>
      <c r="C466" s="1" t="str">
        <f>IF('2.1 Data FSVA 2025 &amp; Bobot'!C466="","",'2.1 Data FSVA 2025 &amp; Bobot'!C466)</f>
        <v/>
      </c>
      <c r="D466" s="1" t="str">
        <f>IF('2.1 Data FSVA 2025 &amp; Bobot'!D466="","",'2.1 Data FSVA 2025 &amp; Bobot'!D466)</f>
        <v/>
      </c>
      <c r="E466" s="1" t="str">
        <f>IF('2.1 Data FSVA 2025 &amp; Bobot'!E466="","",'2.1 Data FSVA 2025 &amp; Bobot'!E466)</f>
        <v/>
      </c>
      <c r="F466" s="2" t="str">
        <f>IF('2.1 Data FSVA 2025 &amp; Bobot'!F466="","",'2.1 Data FSVA 2025 &amp; Bobot'!F466)</f>
        <v/>
      </c>
      <c r="G466" s="64" t="str">
        <f>IF('2.1 Data FSVA 2025 &amp; Bobot'!G466="","",IF('2.1 Data FSVA 2025 &amp; Bobot'!G466&gt;='2.4 Prioritas Individu'!$Y$7,1,IF('2.1 Data FSVA 2025 &amp; Bobot'!G466&gt;='2.4 Prioritas Individu'!$Y$8,2,IF('2.1 Data FSVA 2025 &amp; Bobot'!G466&gt;='2.4 Prioritas Individu'!$Y$9,3,IF('2.1 Data FSVA 2025 &amp; Bobot'!G466&gt;='2.4 Prioritas Individu'!$Y$10,4,IF('2.1 Data FSVA 2025 &amp; Bobot'!G466&gt;='2.4 Prioritas Individu'!$Y$11,5,6))))))</f>
        <v/>
      </c>
      <c r="H466" s="64" t="str">
        <f>IF('2.1 Data FSVA 2025 &amp; Bobot'!I466="","",IF('2.1 Data FSVA 2025 &amp; Bobot'!I466&lt;'2.4 Prioritas Individu'!$Z$7,1,IF('2.1 Data FSVA 2025 &amp; Bobot'!I466&lt;'2.4 Prioritas Individu'!$Z$8,2,IF('2.1 Data FSVA 2025 &amp; Bobot'!I466&lt;'2.4 Prioritas Individu'!$Z$9,3,IF('2.1 Data FSVA 2025 &amp; Bobot'!I466&lt;'2.4 Prioritas Individu'!$Z$10,4,IF('2.1 Data FSVA 2025 &amp; Bobot'!I466&lt;'2.4 Prioritas Individu'!$Z$11,5,6))))))</f>
        <v/>
      </c>
      <c r="I466" s="64" t="str">
        <f>IF('2.1 Data FSVA 2025 &amp; Bobot'!K466="","",IF('2.1 Data FSVA 2025 &amp; Bobot'!K466&lt;'2.4 Prioritas Individu'!AA$7,1,IF('2.1 Data FSVA 2025 &amp; Bobot'!K466&lt;'2.4 Prioritas Individu'!AA$8,2,IF('2.1 Data FSVA 2025 &amp; Bobot'!K466&lt;'2.4 Prioritas Individu'!AA$9,3,IF('2.1 Data FSVA 2025 &amp; Bobot'!K466&lt;'2.4 Prioritas Individu'!AA$10,4,IF('2.1 Data FSVA 2025 &amp; Bobot'!K466&lt;'2.4 Prioritas Individu'!AA$11,5,6))))))</f>
        <v/>
      </c>
      <c r="J466" s="64" t="str">
        <f>IF('2.1 Data FSVA 2025 &amp; Bobot'!M466="","",IF('2.1 Data FSVA 2025 &amp; Bobot'!M466&lt;'2.4 Prioritas Individu'!AB$7,1,IF('2.1 Data FSVA 2025 &amp; Bobot'!M466&lt;'2.4 Prioritas Individu'!AB$8,2,IF('2.1 Data FSVA 2025 &amp; Bobot'!M466&lt;'2.4 Prioritas Individu'!AB$9,3,IF('2.1 Data FSVA 2025 &amp; Bobot'!M466&lt;'2.4 Prioritas Individu'!AB$10,4,IF('2.1 Data FSVA 2025 &amp; Bobot'!M466&lt;'2.4 Prioritas Individu'!AB$11,5,6))))))</f>
        <v/>
      </c>
      <c r="K466" s="64" t="str">
        <f>IF('2.1 Data FSVA 2025 &amp; Bobot'!O466="","",IF('2.1 Data FSVA 2025 &amp; Bobot'!O466&gt;='2.4 Prioritas Individu'!AC$7,1,IF('2.1 Data FSVA 2025 &amp; Bobot'!O466&gt;='2.4 Prioritas Individu'!AC$8,2,IF('2.1 Data FSVA 2025 &amp; Bobot'!O466&gt;='2.4 Prioritas Individu'!AC$9,3,IF('2.1 Data FSVA 2025 &amp; Bobot'!O466&gt;='2.4 Prioritas Individu'!AC$10,4,IF('2.1 Data FSVA 2025 &amp; Bobot'!O466&gt;='2.4 Prioritas Individu'!AC$11,5,6))))))</f>
        <v/>
      </c>
      <c r="L466" s="64" t="str">
        <f>IF('2.1 Data FSVA 2025 &amp; Bobot'!Q466="","",IF('2.1 Data FSVA 2025 &amp; Bobot'!Q466&gt;='2.4 Prioritas Individu'!AD$7,1,IF('2.1 Data FSVA 2025 &amp; Bobot'!Q466&gt;='2.4 Prioritas Individu'!AD$8,2,IF('2.1 Data FSVA 2025 &amp; Bobot'!Q466&gt;='2.4 Prioritas Individu'!AD$9,3,IF('2.1 Data FSVA 2025 &amp; Bobot'!Q466&gt;='2.4 Prioritas Individu'!AD$10,4,IF('2.1 Data FSVA 2025 &amp; Bobot'!Q466&gt;='2.4 Prioritas Individu'!AD$11,5,6))))))</f>
        <v/>
      </c>
      <c r="M466" s="64" t="str">
        <f>IF('2.1 Data FSVA 2025 &amp; Bobot'!S466="","",IF('2.1 Data FSVA 2025 &amp; Bobot'!S466&gt;='2.4 Prioritas Individu'!AE$7,1,IF('2.1 Data FSVA 2025 &amp; Bobot'!S466&gt;='2.4 Prioritas Individu'!AE$8,2,IF('2.1 Data FSVA 2025 &amp; Bobot'!S466&gt;='2.4 Prioritas Individu'!AE$9,3,IF('2.1 Data FSVA 2025 &amp; Bobot'!S466&gt;='2.4 Prioritas Individu'!AE$10,4,IF('2.1 Data FSVA 2025 &amp; Bobot'!S466&gt;='2.4 Prioritas Individu'!AE$11,5,6))))))</f>
        <v/>
      </c>
      <c r="N466" s="64" t="str">
        <f>IF('2.1 Data FSVA 2025 &amp; Bobot'!U466="","",IF('2.1 Data FSVA 2025 &amp; Bobot'!U466&lt;'2.4 Prioritas Individu'!AF$7,1,IF('2.1 Data FSVA 2025 &amp; Bobot'!U466&lt;'2.4 Prioritas Individu'!AF$8,2,IF('2.1 Data FSVA 2025 &amp; Bobot'!U466&lt;'2.4 Prioritas Individu'!AF$9,3,IF('2.1 Data FSVA 2025 &amp; Bobot'!U466&lt;'2.4 Prioritas Individu'!AF$10,4,IF('2.1 Data FSVA 2025 &amp; Bobot'!U466&lt;'2.4 Prioritas Individu'!AF$11,5,6))))))</f>
        <v/>
      </c>
      <c r="O466" s="64" t="str">
        <f>IF('2.1 Data FSVA 2025 &amp; Bobot'!W466="","",IF('2.1 Data FSVA 2025 &amp; Bobot'!W466&gt;='2.4 Prioritas Individu'!AG$7,1,IF('2.1 Data FSVA 2025 &amp; Bobot'!W466&gt;='2.4 Prioritas Individu'!AG$8,2,IF('2.1 Data FSVA 2025 &amp; Bobot'!W466&gt;='2.4 Prioritas Individu'!AG$9,3,IF('2.1 Data FSVA 2025 &amp; Bobot'!W466&gt;='2.4 Prioritas Individu'!AG$10,4,IF('2.1 Data FSVA 2025 &amp; Bobot'!W466&gt;='2.4 Prioritas Individu'!AG$11,5,6))))))</f>
        <v/>
      </c>
      <c r="P466" s="64" t="str">
        <f>IF('2.1 Data FSVA 2025 &amp; Bobot'!Y466="","",IF('2.1 Data FSVA 2025 &amp; Bobot'!Y466&lt;'2.4 Prioritas Individu'!AH$7,1,IF('2.1 Data FSVA 2025 &amp; Bobot'!Y466&lt;'2.4 Prioritas Individu'!AH$8,2,IF('2.1 Data FSVA 2025 &amp; Bobot'!Y466&lt;'2.4 Prioritas Individu'!AH$9,3,IF('2.1 Data FSVA 2025 &amp; Bobot'!Y466&lt;'2.4 Prioritas Individu'!AH$10,4,IF('2.1 Data FSVA 2025 &amp; Bobot'!Y466&lt;'2.4 Prioritas Individu'!AH$11,5,6))))))</f>
        <v/>
      </c>
      <c r="Q466" s="64" t="str">
        <f>IF('2.1 Data FSVA 2025 &amp; Bobot'!AA466="","",IF('2.1 Data FSVA 2025 &amp; Bobot'!AA466&lt;'2.4 Prioritas Individu'!AI$7,1,IF('2.1 Data FSVA 2025 &amp; Bobot'!AA466&lt;'2.4 Prioritas Individu'!AI$8,2,IF('2.1 Data FSVA 2025 &amp; Bobot'!AA466&lt;'2.4 Prioritas Individu'!AI$9,3,IF('2.1 Data FSVA 2025 &amp; Bobot'!AA466&lt;'2.4 Prioritas Individu'!AI$10,4,IF('2.1 Data FSVA 2025 &amp; Bobot'!AA466&lt;'2.4 Prioritas Individu'!AI$11,5,6))))))</f>
        <v/>
      </c>
      <c r="R466" s="64" t="str">
        <f>IF('2.1 Data FSVA 2025 &amp; Bobot'!AC466="","",IF('2.1 Data FSVA 2025 &amp; Bobot'!AC466&gt;='2.4 Prioritas Individu'!AJ$7,1,IF('2.1 Data FSVA 2025 &amp; Bobot'!AC466&gt;='2.4 Prioritas Individu'!AJ$8,2,IF('2.1 Data FSVA 2025 &amp; Bobot'!AC466&gt;='2.4 Prioritas Individu'!AJ$9,3,4))))</f>
        <v/>
      </c>
      <c r="S466" s="4" t="str">
        <f>'2.3 Indeks &amp; Cut off Komposit'!U470</f>
        <v>-</v>
      </c>
      <c r="T466" s="1" t="str">
        <f t="shared" si="14"/>
        <v>-</v>
      </c>
      <c r="U466" s="64" t="str">
        <f t="shared" si="15"/>
        <v>-</v>
      </c>
    </row>
    <row r="467" spans="1:21" x14ac:dyDescent="0.3">
      <c r="A467" s="1" t="str">
        <f>IF('2.1 Data FSVA 2025 &amp; Bobot'!A467="","",'2.1 Data FSVA 2025 &amp; Bobot'!A467)</f>
        <v/>
      </c>
      <c r="B467" s="2" t="str">
        <f>IF('2.1 Data FSVA 2025 &amp; Bobot'!B467="","",'2.1 Data FSVA 2025 &amp; Bobot'!B467)</f>
        <v/>
      </c>
      <c r="C467" s="1" t="str">
        <f>IF('2.1 Data FSVA 2025 &amp; Bobot'!C467="","",'2.1 Data FSVA 2025 &amp; Bobot'!C467)</f>
        <v/>
      </c>
      <c r="D467" s="1" t="str">
        <f>IF('2.1 Data FSVA 2025 &amp; Bobot'!D467="","",'2.1 Data FSVA 2025 &amp; Bobot'!D467)</f>
        <v/>
      </c>
      <c r="E467" s="1" t="str">
        <f>IF('2.1 Data FSVA 2025 &amp; Bobot'!E467="","",'2.1 Data FSVA 2025 &amp; Bobot'!E467)</f>
        <v/>
      </c>
      <c r="F467" s="2" t="str">
        <f>IF('2.1 Data FSVA 2025 &amp; Bobot'!F467="","",'2.1 Data FSVA 2025 &amp; Bobot'!F467)</f>
        <v/>
      </c>
      <c r="G467" s="64" t="str">
        <f>IF('2.1 Data FSVA 2025 &amp; Bobot'!G467="","",IF('2.1 Data FSVA 2025 &amp; Bobot'!G467&gt;='2.4 Prioritas Individu'!$Y$7,1,IF('2.1 Data FSVA 2025 &amp; Bobot'!G467&gt;='2.4 Prioritas Individu'!$Y$8,2,IF('2.1 Data FSVA 2025 &amp; Bobot'!G467&gt;='2.4 Prioritas Individu'!$Y$9,3,IF('2.1 Data FSVA 2025 &amp; Bobot'!G467&gt;='2.4 Prioritas Individu'!$Y$10,4,IF('2.1 Data FSVA 2025 &amp; Bobot'!G467&gt;='2.4 Prioritas Individu'!$Y$11,5,6))))))</f>
        <v/>
      </c>
      <c r="H467" s="64" t="str">
        <f>IF('2.1 Data FSVA 2025 &amp; Bobot'!I467="","",IF('2.1 Data FSVA 2025 &amp; Bobot'!I467&lt;'2.4 Prioritas Individu'!$Z$7,1,IF('2.1 Data FSVA 2025 &amp; Bobot'!I467&lt;'2.4 Prioritas Individu'!$Z$8,2,IF('2.1 Data FSVA 2025 &amp; Bobot'!I467&lt;'2.4 Prioritas Individu'!$Z$9,3,IF('2.1 Data FSVA 2025 &amp; Bobot'!I467&lt;'2.4 Prioritas Individu'!$Z$10,4,IF('2.1 Data FSVA 2025 &amp; Bobot'!I467&lt;'2.4 Prioritas Individu'!$Z$11,5,6))))))</f>
        <v/>
      </c>
      <c r="I467" s="64" t="str">
        <f>IF('2.1 Data FSVA 2025 &amp; Bobot'!K467="","",IF('2.1 Data FSVA 2025 &amp; Bobot'!K467&lt;'2.4 Prioritas Individu'!AA$7,1,IF('2.1 Data FSVA 2025 &amp; Bobot'!K467&lt;'2.4 Prioritas Individu'!AA$8,2,IF('2.1 Data FSVA 2025 &amp; Bobot'!K467&lt;'2.4 Prioritas Individu'!AA$9,3,IF('2.1 Data FSVA 2025 &amp; Bobot'!K467&lt;'2.4 Prioritas Individu'!AA$10,4,IF('2.1 Data FSVA 2025 &amp; Bobot'!K467&lt;'2.4 Prioritas Individu'!AA$11,5,6))))))</f>
        <v/>
      </c>
      <c r="J467" s="64" t="str">
        <f>IF('2.1 Data FSVA 2025 &amp; Bobot'!M467="","",IF('2.1 Data FSVA 2025 &amp; Bobot'!M467&lt;'2.4 Prioritas Individu'!AB$7,1,IF('2.1 Data FSVA 2025 &amp; Bobot'!M467&lt;'2.4 Prioritas Individu'!AB$8,2,IF('2.1 Data FSVA 2025 &amp; Bobot'!M467&lt;'2.4 Prioritas Individu'!AB$9,3,IF('2.1 Data FSVA 2025 &amp; Bobot'!M467&lt;'2.4 Prioritas Individu'!AB$10,4,IF('2.1 Data FSVA 2025 &amp; Bobot'!M467&lt;'2.4 Prioritas Individu'!AB$11,5,6))))))</f>
        <v/>
      </c>
      <c r="K467" s="64" t="str">
        <f>IF('2.1 Data FSVA 2025 &amp; Bobot'!O467="","",IF('2.1 Data FSVA 2025 &amp; Bobot'!O467&gt;='2.4 Prioritas Individu'!AC$7,1,IF('2.1 Data FSVA 2025 &amp; Bobot'!O467&gt;='2.4 Prioritas Individu'!AC$8,2,IF('2.1 Data FSVA 2025 &amp; Bobot'!O467&gt;='2.4 Prioritas Individu'!AC$9,3,IF('2.1 Data FSVA 2025 &amp; Bobot'!O467&gt;='2.4 Prioritas Individu'!AC$10,4,IF('2.1 Data FSVA 2025 &amp; Bobot'!O467&gt;='2.4 Prioritas Individu'!AC$11,5,6))))))</f>
        <v/>
      </c>
      <c r="L467" s="64" t="str">
        <f>IF('2.1 Data FSVA 2025 &amp; Bobot'!Q467="","",IF('2.1 Data FSVA 2025 &amp; Bobot'!Q467&gt;='2.4 Prioritas Individu'!AD$7,1,IF('2.1 Data FSVA 2025 &amp; Bobot'!Q467&gt;='2.4 Prioritas Individu'!AD$8,2,IF('2.1 Data FSVA 2025 &amp; Bobot'!Q467&gt;='2.4 Prioritas Individu'!AD$9,3,IF('2.1 Data FSVA 2025 &amp; Bobot'!Q467&gt;='2.4 Prioritas Individu'!AD$10,4,IF('2.1 Data FSVA 2025 &amp; Bobot'!Q467&gt;='2.4 Prioritas Individu'!AD$11,5,6))))))</f>
        <v/>
      </c>
      <c r="M467" s="64" t="str">
        <f>IF('2.1 Data FSVA 2025 &amp; Bobot'!S467="","",IF('2.1 Data FSVA 2025 &amp; Bobot'!S467&gt;='2.4 Prioritas Individu'!AE$7,1,IF('2.1 Data FSVA 2025 &amp; Bobot'!S467&gt;='2.4 Prioritas Individu'!AE$8,2,IF('2.1 Data FSVA 2025 &amp; Bobot'!S467&gt;='2.4 Prioritas Individu'!AE$9,3,IF('2.1 Data FSVA 2025 &amp; Bobot'!S467&gt;='2.4 Prioritas Individu'!AE$10,4,IF('2.1 Data FSVA 2025 &amp; Bobot'!S467&gt;='2.4 Prioritas Individu'!AE$11,5,6))))))</f>
        <v/>
      </c>
      <c r="N467" s="64" t="str">
        <f>IF('2.1 Data FSVA 2025 &amp; Bobot'!U467="","",IF('2.1 Data FSVA 2025 &amp; Bobot'!U467&lt;'2.4 Prioritas Individu'!AF$7,1,IF('2.1 Data FSVA 2025 &amp; Bobot'!U467&lt;'2.4 Prioritas Individu'!AF$8,2,IF('2.1 Data FSVA 2025 &amp; Bobot'!U467&lt;'2.4 Prioritas Individu'!AF$9,3,IF('2.1 Data FSVA 2025 &amp; Bobot'!U467&lt;'2.4 Prioritas Individu'!AF$10,4,IF('2.1 Data FSVA 2025 &amp; Bobot'!U467&lt;'2.4 Prioritas Individu'!AF$11,5,6))))))</f>
        <v/>
      </c>
      <c r="O467" s="64" t="str">
        <f>IF('2.1 Data FSVA 2025 &amp; Bobot'!W467="","",IF('2.1 Data FSVA 2025 &amp; Bobot'!W467&gt;='2.4 Prioritas Individu'!AG$7,1,IF('2.1 Data FSVA 2025 &amp; Bobot'!W467&gt;='2.4 Prioritas Individu'!AG$8,2,IF('2.1 Data FSVA 2025 &amp; Bobot'!W467&gt;='2.4 Prioritas Individu'!AG$9,3,IF('2.1 Data FSVA 2025 &amp; Bobot'!W467&gt;='2.4 Prioritas Individu'!AG$10,4,IF('2.1 Data FSVA 2025 &amp; Bobot'!W467&gt;='2.4 Prioritas Individu'!AG$11,5,6))))))</f>
        <v/>
      </c>
      <c r="P467" s="64" t="str">
        <f>IF('2.1 Data FSVA 2025 &amp; Bobot'!Y467="","",IF('2.1 Data FSVA 2025 &amp; Bobot'!Y467&lt;'2.4 Prioritas Individu'!AH$7,1,IF('2.1 Data FSVA 2025 &amp; Bobot'!Y467&lt;'2.4 Prioritas Individu'!AH$8,2,IF('2.1 Data FSVA 2025 &amp; Bobot'!Y467&lt;'2.4 Prioritas Individu'!AH$9,3,IF('2.1 Data FSVA 2025 &amp; Bobot'!Y467&lt;'2.4 Prioritas Individu'!AH$10,4,IF('2.1 Data FSVA 2025 &amp; Bobot'!Y467&lt;'2.4 Prioritas Individu'!AH$11,5,6))))))</f>
        <v/>
      </c>
      <c r="Q467" s="64" t="str">
        <f>IF('2.1 Data FSVA 2025 &amp; Bobot'!AA467="","",IF('2.1 Data FSVA 2025 &amp; Bobot'!AA467&lt;'2.4 Prioritas Individu'!AI$7,1,IF('2.1 Data FSVA 2025 &amp; Bobot'!AA467&lt;'2.4 Prioritas Individu'!AI$8,2,IF('2.1 Data FSVA 2025 &amp; Bobot'!AA467&lt;'2.4 Prioritas Individu'!AI$9,3,IF('2.1 Data FSVA 2025 &amp; Bobot'!AA467&lt;'2.4 Prioritas Individu'!AI$10,4,IF('2.1 Data FSVA 2025 &amp; Bobot'!AA467&lt;'2.4 Prioritas Individu'!AI$11,5,6))))))</f>
        <v/>
      </c>
      <c r="R467" s="64" t="str">
        <f>IF('2.1 Data FSVA 2025 &amp; Bobot'!AC467="","",IF('2.1 Data FSVA 2025 &amp; Bobot'!AC467&gt;='2.4 Prioritas Individu'!AJ$7,1,IF('2.1 Data FSVA 2025 &amp; Bobot'!AC467&gt;='2.4 Prioritas Individu'!AJ$8,2,IF('2.1 Data FSVA 2025 &amp; Bobot'!AC467&gt;='2.4 Prioritas Individu'!AJ$9,3,4))))</f>
        <v/>
      </c>
      <c r="S467" s="4" t="str">
        <f>'2.3 Indeks &amp; Cut off Komposit'!U471</f>
        <v>-</v>
      </c>
      <c r="T467" s="1" t="str">
        <f t="shared" si="14"/>
        <v>-</v>
      </c>
      <c r="U467" s="64" t="str">
        <f t="shared" si="15"/>
        <v>-</v>
      </c>
    </row>
    <row r="468" spans="1:21" x14ac:dyDescent="0.3">
      <c r="A468" s="1" t="str">
        <f>IF('2.1 Data FSVA 2025 &amp; Bobot'!A468="","",'2.1 Data FSVA 2025 &amp; Bobot'!A468)</f>
        <v/>
      </c>
      <c r="B468" s="2" t="str">
        <f>IF('2.1 Data FSVA 2025 &amp; Bobot'!B468="","",'2.1 Data FSVA 2025 &amp; Bobot'!B468)</f>
        <v/>
      </c>
      <c r="C468" s="1" t="str">
        <f>IF('2.1 Data FSVA 2025 &amp; Bobot'!C468="","",'2.1 Data FSVA 2025 &amp; Bobot'!C468)</f>
        <v/>
      </c>
      <c r="D468" s="1" t="str">
        <f>IF('2.1 Data FSVA 2025 &amp; Bobot'!D468="","",'2.1 Data FSVA 2025 &amp; Bobot'!D468)</f>
        <v/>
      </c>
      <c r="E468" s="1" t="str">
        <f>IF('2.1 Data FSVA 2025 &amp; Bobot'!E468="","",'2.1 Data FSVA 2025 &amp; Bobot'!E468)</f>
        <v/>
      </c>
      <c r="F468" s="2" t="str">
        <f>IF('2.1 Data FSVA 2025 &amp; Bobot'!F468="","",'2.1 Data FSVA 2025 &amp; Bobot'!F468)</f>
        <v/>
      </c>
      <c r="G468" s="64" t="str">
        <f>IF('2.1 Data FSVA 2025 &amp; Bobot'!G468="","",IF('2.1 Data FSVA 2025 &amp; Bobot'!G468&gt;='2.4 Prioritas Individu'!$Y$7,1,IF('2.1 Data FSVA 2025 &amp; Bobot'!G468&gt;='2.4 Prioritas Individu'!$Y$8,2,IF('2.1 Data FSVA 2025 &amp; Bobot'!G468&gt;='2.4 Prioritas Individu'!$Y$9,3,IF('2.1 Data FSVA 2025 &amp; Bobot'!G468&gt;='2.4 Prioritas Individu'!$Y$10,4,IF('2.1 Data FSVA 2025 &amp; Bobot'!G468&gt;='2.4 Prioritas Individu'!$Y$11,5,6))))))</f>
        <v/>
      </c>
      <c r="H468" s="64" t="str">
        <f>IF('2.1 Data FSVA 2025 &amp; Bobot'!I468="","",IF('2.1 Data FSVA 2025 &amp; Bobot'!I468&lt;'2.4 Prioritas Individu'!$Z$7,1,IF('2.1 Data FSVA 2025 &amp; Bobot'!I468&lt;'2.4 Prioritas Individu'!$Z$8,2,IF('2.1 Data FSVA 2025 &amp; Bobot'!I468&lt;'2.4 Prioritas Individu'!$Z$9,3,IF('2.1 Data FSVA 2025 &amp; Bobot'!I468&lt;'2.4 Prioritas Individu'!$Z$10,4,IF('2.1 Data FSVA 2025 &amp; Bobot'!I468&lt;'2.4 Prioritas Individu'!$Z$11,5,6))))))</f>
        <v/>
      </c>
      <c r="I468" s="64" t="str">
        <f>IF('2.1 Data FSVA 2025 &amp; Bobot'!K468="","",IF('2.1 Data FSVA 2025 &amp; Bobot'!K468&lt;'2.4 Prioritas Individu'!AA$7,1,IF('2.1 Data FSVA 2025 &amp; Bobot'!K468&lt;'2.4 Prioritas Individu'!AA$8,2,IF('2.1 Data FSVA 2025 &amp; Bobot'!K468&lt;'2.4 Prioritas Individu'!AA$9,3,IF('2.1 Data FSVA 2025 &amp; Bobot'!K468&lt;'2.4 Prioritas Individu'!AA$10,4,IF('2.1 Data FSVA 2025 &amp; Bobot'!K468&lt;'2.4 Prioritas Individu'!AA$11,5,6))))))</f>
        <v/>
      </c>
      <c r="J468" s="64" t="str">
        <f>IF('2.1 Data FSVA 2025 &amp; Bobot'!M468="","",IF('2.1 Data FSVA 2025 &amp; Bobot'!M468&lt;'2.4 Prioritas Individu'!AB$7,1,IF('2.1 Data FSVA 2025 &amp; Bobot'!M468&lt;'2.4 Prioritas Individu'!AB$8,2,IF('2.1 Data FSVA 2025 &amp; Bobot'!M468&lt;'2.4 Prioritas Individu'!AB$9,3,IF('2.1 Data FSVA 2025 &amp; Bobot'!M468&lt;'2.4 Prioritas Individu'!AB$10,4,IF('2.1 Data FSVA 2025 &amp; Bobot'!M468&lt;'2.4 Prioritas Individu'!AB$11,5,6))))))</f>
        <v/>
      </c>
      <c r="K468" s="64" t="str">
        <f>IF('2.1 Data FSVA 2025 &amp; Bobot'!O468="","",IF('2.1 Data FSVA 2025 &amp; Bobot'!O468&gt;='2.4 Prioritas Individu'!AC$7,1,IF('2.1 Data FSVA 2025 &amp; Bobot'!O468&gt;='2.4 Prioritas Individu'!AC$8,2,IF('2.1 Data FSVA 2025 &amp; Bobot'!O468&gt;='2.4 Prioritas Individu'!AC$9,3,IF('2.1 Data FSVA 2025 &amp; Bobot'!O468&gt;='2.4 Prioritas Individu'!AC$10,4,IF('2.1 Data FSVA 2025 &amp; Bobot'!O468&gt;='2.4 Prioritas Individu'!AC$11,5,6))))))</f>
        <v/>
      </c>
      <c r="L468" s="64" t="str">
        <f>IF('2.1 Data FSVA 2025 &amp; Bobot'!Q468="","",IF('2.1 Data FSVA 2025 &amp; Bobot'!Q468&gt;='2.4 Prioritas Individu'!AD$7,1,IF('2.1 Data FSVA 2025 &amp; Bobot'!Q468&gt;='2.4 Prioritas Individu'!AD$8,2,IF('2.1 Data FSVA 2025 &amp; Bobot'!Q468&gt;='2.4 Prioritas Individu'!AD$9,3,IF('2.1 Data FSVA 2025 &amp; Bobot'!Q468&gt;='2.4 Prioritas Individu'!AD$10,4,IF('2.1 Data FSVA 2025 &amp; Bobot'!Q468&gt;='2.4 Prioritas Individu'!AD$11,5,6))))))</f>
        <v/>
      </c>
      <c r="M468" s="64" t="str">
        <f>IF('2.1 Data FSVA 2025 &amp; Bobot'!S468="","",IF('2.1 Data FSVA 2025 &amp; Bobot'!S468&gt;='2.4 Prioritas Individu'!AE$7,1,IF('2.1 Data FSVA 2025 &amp; Bobot'!S468&gt;='2.4 Prioritas Individu'!AE$8,2,IF('2.1 Data FSVA 2025 &amp; Bobot'!S468&gt;='2.4 Prioritas Individu'!AE$9,3,IF('2.1 Data FSVA 2025 &amp; Bobot'!S468&gt;='2.4 Prioritas Individu'!AE$10,4,IF('2.1 Data FSVA 2025 &amp; Bobot'!S468&gt;='2.4 Prioritas Individu'!AE$11,5,6))))))</f>
        <v/>
      </c>
      <c r="N468" s="64" t="str">
        <f>IF('2.1 Data FSVA 2025 &amp; Bobot'!U468="","",IF('2.1 Data FSVA 2025 &amp; Bobot'!U468&lt;'2.4 Prioritas Individu'!AF$7,1,IF('2.1 Data FSVA 2025 &amp; Bobot'!U468&lt;'2.4 Prioritas Individu'!AF$8,2,IF('2.1 Data FSVA 2025 &amp; Bobot'!U468&lt;'2.4 Prioritas Individu'!AF$9,3,IF('2.1 Data FSVA 2025 &amp; Bobot'!U468&lt;'2.4 Prioritas Individu'!AF$10,4,IF('2.1 Data FSVA 2025 &amp; Bobot'!U468&lt;'2.4 Prioritas Individu'!AF$11,5,6))))))</f>
        <v/>
      </c>
      <c r="O468" s="64" t="str">
        <f>IF('2.1 Data FSVA 2025 &amp; Bobot'!W468="","",IF('2.1 Data FSVA 2025 &amp; Bobot'!W468&gt;='2.4 Prioritas Individu'!AG$7,1,IF('2.1 Data FSVA 2025 &amp; Bobot'!W468&gt;='2.4 Prioritas Individu'!AG$8,2,IF('2.1 Data FSVA 2025 &amp; Bobot'!W468&gt;='2.4 Prioritas Individu'!AG$9,3,IF('2.1 Data FSVA 2025 &amp; Bobot'!W468&gt;='2.4 Prioritas Individu'!AG$10,4,IF('2.1 Data FSVA 2025 &amp; Bobot'!W468&gt;='2.4 Prioritas Individu'!AG$11,5,6))))))</f>
        <v/>
      </c>
      <c r="P468" s="64" t="str">
        <f>IF('2.1 Data FSVA 2025 &amp; Bobot'!Y468="","",IF('2.1 Data FSVA 2025 &amp; Bobot'!Y468&lt;'2.4 Prioritas Individu'!AH$7,1,IF('2.1 Data FSVA 2025 &amp; Bobot'!Y468&lt;'2.4 Prioritas Individu'!AH$8,2,IF('2.1 Data FSVA 2025 &amp; Bobot'!Y468&lt;'2.4 Prioritas Individu'!AH$9,3,IF('2.1 Data FSVA 2025 &amp; Bobot'!Y468&lt;'2.4 Prioritas Individu'!AH$10,4,IF('2.1 Data FSVA 2025 &amp; Bobot'!Y468&lt;'2.4 Prioritas Individu'!AH$11,5,6))))))</f>
        <v/>
      </c>
      <c r="Q468" s="64" t="str">
        <f>IF('2.1 Data FSVA 2025 &amp; Bobot'!AA468="","",IF('2.1 Data FSVA 2025 &amp; Bobot'!AA468&lt;'2.4 Prioritas Individu'!AI$7,1,IF('2.1 Data FSVA 2025 &amp; Bobot'!AA468&lt;'2.4 Prioritas Individu'!AI$8,2,IF('2.1 Data FSVA 2025 &amp; Bobot'!AA468&lt;'2.4 Prioritas Individu'!AI$9,3,IF('2.1 Data FSVA 2025 &amp; Bobot'!AA468&lt;'2.4 Prioritas Individu'!AI$10,4,IF('2.1 Data FSVA 2025 &amp; Bobot'!AA468&lt;'2.4 Prioritas Individu'!AI$11,5,6))))))</f>
        <v/>
      </c>
      <c r="R468" s="64" t="str">
        <f>IF('2.1 Data FSVA 2025 &amp; Bobot'!AC468="","",IF('2.1 Data FSVA 2025 &amp; Bobot'!AC468&gt;='2.4 Prioritas Individu'!AJ$7,1,IF('2.1 Data FSVA 2025 &amp; Bobot'!AC468&gt;='2.4 Prioritas Individu'!AJ$8,2,IF('2.1 Data FSVA 2025 &amp; Bobot'!AC468&gt;='2.4 Prioritas Individu'!AJ$9,3,4))))</f>
        <v/>
      </c>
      <c r="S468" s="4" t="str">
        <f>'2.3 Indeks &amp; Cut off Komposit'!U472</f>
        <v>-</v>
      </c>
      <c r="T468" s="1" t="str">
        <f t="shared" si="14"/>
        <v>-</v>
      </c>
      <c r="U468" s="64" t="str">
        <f t="shared" si="15"/>
        <v>-</v>
      </c>
    </row>
    <row r="469" spans="1:21" x14ac:dyDescent="0.3">
      <c r="A469" s="1" t="str">
        <f>IF('2.1 Data FSVA 2025 &amp; Bobot'!A469="","",'2.1 Data FSVA 2025 &amp; Bobot'!A469)</f>
        <v/>
      </c>
      <c r="B469" s="2" t="str">
        <f>IF('2.1 Data FSVA 2025 &amp; Bobot'!B469="","",'2.1 Data FSVA 2025 &amp; Bobot'!B469)</f>
        <v/>
      </c>
      <c r="C469" s="1" t="str">
        <f>IF('2.1 Data FSVA 2025 &amp; Bobot'!C469="","",'2.1 Data FSVA 2025 &amp; Bobot'!C469)</f>
        <v/>
      </c>
      <c r="D469" s="1" t="str">
        <f>IF('2.1 Data FSVA 2025 &amp; Bobot'!D469="","",'2.1 Data FSVA 2025 &amp; Bobot'!D469)</f>
        <v/>
      </c>
      <c r="E469" s="1" t="str">
        <f>IF('2.1 Data FSVA 2025 &amp; Bobot'!E469="","",'2.1 Data FSVA 2025 &amp; Bobot'!E469)</f>
        <v/>
      </c>
      <c r="F469" s="2" t="str">
        <f>IF('2.1 Data FSVA 2025 &amp; Bobot'!F469="","",'2.1 Data FSVA 2025 &amp; Bobot'!F469)</f>
        <v/>
      </c>
      <c r="G469" s="64" t="str">
        <f>IF('2.1 Data FSVA 2025 &amp; Bobot'!G469="","",IF('2.1 Data FSVA 2025 &amp; Bobot'!G469&gt;='2.4 Prioritas Individu'!$Y$7,1,IF('2.1 Data FSVA 2025 &amp; Bobot'!G469&gt;='2.4 Prioritas Individu'!$Y$8,2,IF('2.1 Data FSVA 2025 &amp; Bobot'!G469&gt;='2.4 Prioritas Individu'!$Y$9,3,IF('2.1 Data FSVA 2025 &amp; Bobot'!G469&gt;='2.4 Prioritas Individu'!$Y$10,4,IF('2.1 Data FSVA 2025 &amp; Bobot'!G469&gt;='2.4 Prioritas Individu'!$Y$11,5,6))))))</f>
        <v/>
      </c>
      <c r="H469" s="64" t="str">
        <f>IF('2.1 Data FSVA 2025 &amp; Bobot'!I469="","",IF('2.1 Data FSVA 2025 &amp; Bobot'!I469&lt;'2.4 Prioritas Individu'!$Z$7,1,IF('2.1 Data FSVA 2025 &amp; Bobot'!I469&lt;'2.4 Prioritas Individu'!$Z$8,2,IF('2.1 Data FSVA 2025 &amp; Bobot'!I469&lt;'2.4 Prioritas Individu'!$Z$9,3,IF('2.1 Data FSVA 2025 &amp; Bobot'!I469&lt;'2.4 Prioritas Individu'!$Z$10,4,IF('2.1 Data FSVA 2025 &amp; Bobot'!I469&lt;'2.4 Prioritas Individu'!$Z$11,5,6))))))</f>
        <v/>
      </c>
      <c r="I469" s="64" t="str">
        <f>IF('2.1 Data FSVA 2025 &amp; Bobot'!K469="","",IF('2.1 Data FSVA 2025 &amp; Bobot'!K469&lt;'2.4 Prioritas Individu'!AA$7,1,IF('2.1 Data FSVA 2025 &amp; Bobot'!K469&lt;'2.4 Prioritas Individu'!AA$8,2,IF('2.1 Data FSVA 2025 &amp; Bobot'!K469&lt;'2.4 Prioritas Individu'!AA$9,3,IF('2.1 Data FSVA 2025 &amp; Bobot'!K469&lt;'2.4 Prioritas Individu'!AA$10,4,IF('2.1 Data FSVA 2025 &amp; Bobot'!K469&lt;'2.4 Prioritas Individu'!AA$11,5,6))))))</f>
        <v/>
      </c>
      <c r="J469" s="64" t="str">
        <f>IF('2.1 Data FSVA 2025 &amp; Bobot'!M469="","",IF('2.1 Data FSVA 2025 &amp; Bobot'!M469&lt;'2.4 Prioritas Individu'!AB$7,1,IF('2.1 Data FSVA 2025 &amp; Bobot'!M469&lt;'2.4 Prioritas Individu'!AB$8,2,IF('2.1 Data FSVA 2025 &amp; Bobot'!M469&lt;'2.4 Prioritas Individu'!AB$9,3,IF('2.1 Data FSVA 2025 &amp; Bobot'!M469&lt;'2.4 Prioritas Individu'!AB$10,4,IF('2.1 Data FSVA 2025 &amp; Bobot'!M469&lt;'2.4 Prioritas Individu'!AB$11,5,6))))))</f>
        <v/>
      </c>
      <c r="K469" s="64" t="str">
        <f>IF('2.1 Data FSVA 2025 &amp; Bobot'!O469="","",IF('2.1 Data FSVA 2025 &amp; Bobot'!O469&gt;='2.4 Prioritas Individu'!AC$7,1,IF('2.1 Data FSVA 2025 &amp; Bobot'!O469&gt;='2.4 Prioritas Individu'!AC$8,2,IF('2.1 Data FSVA 2025 &amp; Bobot'!O469&gt;='2.4 Prioritas Individu'!AC$9,3,IF('2.1 Data FSVA 2025 &amp; Bobot'!O469&gt;='2.4 Prioritas Individu'!AC$10,4,IF('2.1 Data FSVA 2025 &amp; Bobot'!O469&gt;='2.4 Prioritas Individu'!AC$11,5,6))))))</f>
        <v/>
      </c>
      <c r="L469" s="64" t="str">
        <f>IF('2.1 Data FSVA 2025 &amp; Bobot'!Q469="","",IF('2.1 Data FSVA 2025 &amp; Bobot'!Q469&gt;='2.4 Prioritas Individu'!AD$7,1,IF('2.1 Data FSVA 2025 &amp; Bobot'!Q469&gt;='2.4 Prioritas Individu'!AD$8,2,IF('2.1 Data FSVA 2025 &amp; Bobot'!Q469&gt;='2.4 Prioritas Individu'!AD$9,3,IF('2.1 Data FSVA 2025 &amp; Bobot'!Q469&gt;='2.4 Prioritas Individu'!AD$10,4,IF('2.1 Data FSVA 2025 &amp; Bobot'!Q469&gt;='2.4 Prioritas Individu'!AD$11,5,6))))))</f>
        <v/>
      </c>
      <c r="M469" s="64" t="str">
        <f>IF('2.1 Data FSVA 2025 &amp; Bobot'!S469="","",IF('2.1 Data FSVA 2025 &amp; Bobot'!S469&gt;='2.4 Prioritas Individu'!AE$7,1,IF('2.1 Data FSVA 2025 &amp; Bobot'!S469&gt;='2.4 Prioritas Individu'!AE$8,2,IF('2.1 Data FSVA 2025 &amp; Bobot'!S469&gt;='2.4 Prioritas Individu'!AE$9,3,IF('2.1 Data FSVA 2025 &amp; Bobot'!S469&gt;='2.4 Prioritas Individu'!AE$10,4,IF('2.1 Data FSVA 2025 &amp; Bobot'!S469&gt;='2.4 Prioritas Individu'!AE$11,5,6))))))</f>
        <v/>
      </c>
      <c r="N469" s="64" t="str">
        <f>IF('2.1 Data FSVA 2025 &amp; Bobot'!U469="","",IF('2.1 Data FSVA 2025 &amp; Bobot'!U469&lt;'2.4 Prioritas Individu'!AF$7,1,IF('2.1 Data FSVA 2025 &amp; Bobot'!U469&lt;'2.4 Prioritas Individu'!AF$8,2,IF('2.1 Data FSVA 2025 &amp; Bobot'!U469&lt;'2.4 Prioritas Individu'!AF$9,3,IF('2.1 Data FSVA 2025 &amp; Bobot'!U469&lt;'2.4 Prioritas Individu'!AF$10,4,IF('2.1 Data FSVA 2025 &amp; Bobot'!U469&lt;'2.4 Prioritas Individu'!AF$11,5,6))))))</f>
        <v/>
      </c>
      <c r="O469" s="64" t="str">
        <f>IF('2.1 Data FSVA 2025 &amp; Bobot'!W469="","",IF('2.1 Data FSVA 2025 &amp; Bobot'!W469&gt;='2.4 Prioritas Individu'!AG$7,1,IF('2.1 Data FSVA 2025 &amp; Bobot'!W469&gt;='2.4 Prioritas Individu'!AG$8,2,IF('2.1 Data FSVA 2025 &amp; Bobot'!W469&gt;='2.4 Prioritas Individu'!AG$9,3,IF('2.1 Data FSVA 2025 &amp; Bobot'!W469&gt;='2.4 Prioritas Individu'!AG$10,4,IF('2.1 Data FSVA 2025 &amp; Bobot'!W469&gt;='2.4 Prioritas Individu'!AG$11,5,6))))))</f>
        <v/>
      </c>
      <c r="P469" s="64" t="str">
        <f>IF('2.1 Data FSVA 2025 &amp; Bobot'!Y469="","",IF('2.1 Data FSVA 2025 &amp; Bobot'!Y469&lt;'2.4 Prioritas Individu'!AH$7,1,IF('2.1 Data FSVA 2025 &amp; Bobot'!Y469&lt;'2.4 Prioritas Individu'!AH$8,2,IF('2.1 Data FSVA 2025 &amp; Bobot'!Y469&lt;'2.4 Prioritas Individu'!AH$9,3,IF('2.1 Data FSVA 2025 &amp; Bobot'!Y469&lt;'2.4 Prioritas Individu'!AH$10,4,IF('2.1 Data FSVA 2025 &amp; Bobot'!Y469&lt;'2.4 Prioritas Individu'!AH$11,5,6))))))</f>
        <v/>
      </c>
      <c r="Q469" s="64" t="str">
        <f>IF('2.1 Data FSVA 2025 &amp; Bobot'!AA469="","",IF('2.1 Data FSVA 2025 &amp; Bobot'!AA469&lt;'2.4 Prioritas Individu'!AI$7,1,IF('2.1 Data FSVA 2025 &amp; Bobot'!AA469&lt;'2.4 Prioritas Individu'!AI$8,2,IF('2.1 Data FSVA 2025 &amp; Bobot'!AA469&lt;'2.4 Prioritas Individu'!AI$9,3,IF('2.1 Data FSVA 2025 &amp; Bobot'!AA469&lt;'2.4 Prioritas Individu'!AI$10,4,IF('2.1 Data FSVA 2025 &amp; Bobot'!AA469&lt;'2.4 Prioritas Individu'!AI$11,5,6))))))</f>
        <v/>
      </c>
      <c r="R469" s="64" t="str">
        <f>IF('2.1 Data FSVA 2025 &amp; Bobot'!AC469="","",IF('2.1 Data FSVA 2025 &amp; Bobot'!AC469&gt;='2.4 Prioritas Individu'!AJ$7,1,IF('2.1 Data FSVA 2025 &amp; Bobot'!AC469&gt;='2.4 Prioritas Individu'!AJ$8,2,IF('2.1 Data FSVA 2025 &amp; Bobot'!AC469&gt;='2.4 Prioritas Individu'!AJ$9,3,4))))</f>
        <v/>
      </c>
      <c r="S469" s="4" t="str">
        <f>'2.3 Indeks &amp; Cut off Komposit'!U473</f>
        <v>-</v>
      </c>
      <c r="T469" s="1" t="str">
        <f t="shared" si="14"/>
        <v>-</v>
      </c>
      <c r="U469" s="64" t="str">
        <f t="shared" si="15"/>
        <v>-</v>
      </c>
    </row>
    <row r="470" spans="1:21" x14ac:dyDescent="0.3">
      <c r="A470" s="1" t="str">
        <f>IF('2.1 Data FSVA 2025 &amp; Bobot'!A470="","",'2.1 Data FSVA 2025 &amp; Bobot'!A470)</f>
        <v/>
      </c>
      <c r="B470" s="2" t="str">
        <f>IF('2.1 Data FSVA 2025 &amp; Bobot'!B470="","",'2.1 Data FSVA 2025 &amp; Bobot'!B470)</f>
        <v/>
      </c>
      <c r="C470" s="1" t="str">
        <f>IF('2.1 Data FSVA 2025 &amp; Bobot'!C470="","",'2.1 Data FSVA 2025 &amp; Bobot'!C470)</f>
        <v/>
      </c>
      <c r="D470" s="1" t="str">
        <f>IF('2.1 Data FSVA 2025 &amp; Bobot'!D470="","",'2.1 Data FSVA 2025 &amp; Bobot'!D470)</f>
        <v/>
      </c>
      <c r="E470" s="1" t="str">
        <f>IF('2.1 Data FSVA 2025 &amp; Bobot'!E470="","",'2.1 Data FSVA 2025 &amp; Bobot'!E470)</f>
        <v/>
      </c>
      <c r="F470" s="2" t="str">
        <f>IF('2.1 Data FSVA 2025 &amp; Bobot'!F470="","",'2.1 Data FSVA 2025 &amp; Bobot'!F470)</f>
        <v/>
      </c>
      <c r="G470" s="64" t="str">
        <f>IF('2.1 Data FSVA 2025 &amp; Bobot'!G470="","",IF('2.1 Data FSVA 2025 &amp; Bobot'!G470&gt;='2.4 Prioritas Individu'!$Y$7,1,IF('2.1 Data FSVA 2025 &amp; Bobot'!G470&gt;='2.4 Prioritas Individu'!$Y$8,2,IF('2.1 Data FSVA 2025 &amp; Bobot'!G470&gt;='2.4 Prioritas Individu'!$Y$9,3,IF('2.1 Data FSVA 2025 &amp; Bobot'!G470&gt;='2.4 Prioritas Individu'!$Y$10,4,IF('2.1 Data FSVA 2025 &amp; Bobot'!G470&gt;='2.4 Prioritas Individu'!$Y$11,5,6))))))</f>
        <v/>
      </c>
      <c r="H470" s="64" t="str">
        <f>IF('2.1 Data FSVA 2025 &amp; Bobot'!I470="","",IF('2.1 Data FSVA 2025 &amp; Bobot'!I470&lt;'2.4 Prioritas Individu'!$Z$7,1,IF('2.1 Data FSVA 2025 &amp; Bobot'!I470&lt;'2.4 Prioritas Individu'!$Z$8,2,IF('2.1 Data FSVA 2025 &amp; Bobot'!I470&lt;'2.4 Prioritas Individu'!$Z$9,3,IF('2.1 Data FSVA 2025 &amp; Bobot'!I470&lt;'2.4 Prioritas Individu'!$Z$10,4,IF('2.1 Data FSVA 2025 &amp; Bobot'!I470&lt;'2.4 Prioritas Individu'!$Z$11,5,6))))))</f>
        <v/>
      </c>
      <c r="I470" s="64" t="str">
        <f>IF('2.1 Data FSVA 2025 &amp; Bobot'!K470="","",IF('2.1 Data FSVA 2025 &amp; Bobot'!K470&lt;'2.4 Prioritas Individu'!AA$7,1,IF('2.1 Data FSVA 2025 &amp; Bobot'!K470&lt;'2.4 Prioritas Individu'!AA$8,2,IF('2.1 Data FSVA 2025 &amp; Bobot'!K470&lt;'2.4 Prioritas Individu'!AA$9,3,IF('2.1 Data FSVA 2025 &amp; Bobot'!K470&lt;'2.4 Prioritas Individu'!AA$10,4,IF('2.1 Data FSVA 2025 &amp; Bobot'!K470&lt;'2.4 Prioritas Individu'!AA$11,5,6))))))</f>
        <v/>
      </c>
      <c r="J470" s="64" t="str">
        <f>IF('2.1 Data FSVA 2025 &amp; Bobot'!M470="","",IF('2.1 Data FSVA 2025 &amp; Bobot'!M470&lt;'2.4 Prioritas Individu'!AB$7,1,IF('2.1 Data FSVA 2025 &amp; Bobot'!M470&lt;'2.4 Prioritas Individu'!AB$8,2,IF('2.1 Data FSVA 2025 &amp; Bobot'!M470&lt;'2.4 Prioritas Individu'!AB$9,3,IF('2.1 Data FSVA 2025 &amp; Bobot'!M470&lt;'2.4 Prioritas Individu'!AB$10,4,IF('2.1 Data FSVA 2025 &amp; Bobot'!M470&lt;'2.4 Prioritas Individu'!AB$11,5,6))))))</f>
        <v/>
      </c>
      <c r="K470" s="64" t="str">
        <f>IF('2.1 Data FSVA 2025 &amp; Bobot'!O470="","",IF('2.1 Data FSVA 2025 &amp; Bobot'!O470&gt;='2.4 Prioritas Individu'!AC$7,1,IF('2.1 Data FSVA 2025 &amp; Bobot'!O470&gt;='2.4 Prioritas Individu'!AC$8,2,IF('2.1 Data FSVA 2025 &amp; Bobot'!O470&gt;='2.4 Prioritas Individu'!AC$9,3,IF('2.1 Data FSVA 2025 &amp; Bobot'!O470&gt;='2.4 Prioritas Individu'!AC$10,4,IF('2.1 Data FSVA 2025 &amp; Bobot'!O470&gt;='2.4 Prioritas Individu'!AC$11,5,6))))))</f>
        <v/>
      </c>
      <c r="L470" s="64" t="str">
        <f>IF('2.1 Data FSVA 2025 &amp; Bobot'!Q470="","",IF('2.1 Data FSVA 2025 &amp; Bobot'!Q470&gt;='2.4 Prioritas Individu'!AD$7,1,IF('2.1 Data FSVA 2025 &amp; Bobot'!Q470&gt;='2.4 Prioritas Individu'!AD$8,2,IF('2.1 Data FSVA 2025 &amp; Bobot'!Q470&gt;='2.4 Prioritas Individu'!AD$9,3,IF('2.1 Data FSVA 2025 &amp; Bobot'!Q470&gt;='2.4 Prioritas Individu'!AD$10,4,IF('2.1 Data FSVA 2025 &amp; Bobot'!Q470&gt;='2.4 Prioritas Individu'!AD$11,5,6))))))</f>
        <v/>
      </c>
      <c r="M470" s="64" t="str">
        <f>IF('2.1 Data FSVA 2025 &amp; Bobot'!S470="","",IF('2.1 Data FSVA 2025 &amp; Bobot'!S470&gt;='2.4 Prioritas Individu'!AE$7,1,IF('2.1 Data FSVA 2025 &amp; Bobot'!S470&gt;='2.4 Prioritas Individu'!AE$8,2,IF('2.1 Data FSVA 2025 &amp; Bobot'!S470&gt;='2.4 Prioritas Individu'!AE$9,3,IF('2.1 Data FSVA 2025 &amp; Bobot'!S470&gt;='2.4 Prioritas Individu'!AE$10,4,IF('2.1 Data FSVA 2025 &amp; Bobot'!S470&gt;='2.4 Prioritas Individu'!AE$11,5,6))))))</f>
        <v/>
      </c>
      <c r="N470" s="64" t="str">
        <f>IF('2.1 Data FSVA 2025 &amp; Bobot'!U470="","",IF('2.1 Data FSVA 2025 &amp; Bobot'!U470&lt;'2.4 Prioritas Individu'!AF$7,1,IF('2.1 Data FSVA 2025 &amp; Bobot'!U470&lt;'2.4 Prioritas Individu'!AF$8,2,IF('2.1 Data FSVA 2025 &amp; Bobot'!U470&lt;'2.4 Prioritas Individu'!AF$9,3,IF('2.1 Data FSVA 2025 &amp; Bobot'!U470&lt;'2.4 Prioritas Individu'!AF$10,4,IF('2.1 Data FSVA 2025 &amp; Bobot'!U470&lt;'2.4 Prioritas Individu'!AF$11,5,6))))))</f>
        <v/>
      </c>
      <c r="O470" s="64" t="str">
        <f>IF('2.1 Data FSVA 2025 &amp; Bobot'!W470="","",IF('2.1 Data FSVA 2025 &amp; Bobot'!W470&gt;='2.4 Prioritas Individu'!AG$7,1,IF('2.1 Data FSVA 2025 &amp; Bobot'!W470&gt;='2.4 Prioritas Individu'!AG$8,2,IF('2.1 Data FSVA 2025 &amp; Bobot'!W470&gt;='2.4 Prioritas Individu'!AG$9,3,IF('2.1 Data FSVA 2025 &amp; Bobot'!W470&gt;='2.4 Prioritas Individu'!AG$10,4,IF('2.1 Data FSVA 2025 &amp; Bobot'!W470&gt;='2.4 Prioritas Individu'!AG$11,5,6))))))</f>
        <v/>
      </c>
      <c r="P470" s="64" t="str">
        <f>IF('2.1 Data FSVA 2025 &amp; Bobot'!Y470="","",IF('2.1 Data FSVA 2025 &amp; Bobot'!Y470&lt;'2.4 Prioritas Individu'!AH$7,1,IF('2.1 Data FSVA 2025 &amp; Bobot'!Y470&lt;'2.4 Prioritas Individu'!AH$8,2,IF('2.1 Data FSVA 2025 &amp; Bobot'!Y470&lt;'2.4 Prioritas Individu'!AH$9,3,IF('2.1 Data FSVA 2025 &amp; Bobot'!Y470&lt;'2.4 Prioritas Individu'!AH$10,4,IF('2.1 Data FSVA 2025 &amp; Bobot'!Y470&lt;'2.4 Prioritas Individu'!AH$11,5,6))))))</f>
        <v/>
      </c>
      <c r="Q470" s="64" t="str">
        <f>IF('2.1 Data FSVA 2025 &amp; Bobot'!AA470="","",IF('2.1 Data FSVA 2025 &amp; Bobot'!AA470&lt;'2.4 Prioritas Individu'!AI$7,1,IF('2.1 Data FSVA 2025 &amp; Bobot'!AA470&lt;'2.4 Prioritas Individu'!AI$8,2,IF('2.1 Data FSVA 2025 &amp; Bobot'!AA470&lt;'2.4 Prioritas Individu'!AI$9,3,IF('2.1 Data FSVA 2025 &amp; Bobot'!AA470&lt;'2.4 Prioritas Individu'!AI$10,4,IF('2.1 Data FSVA 2025 &amp; Bobot'!AA470&lt;'2.4 Prioritas Individu'!AI$11,5,6))))))</f>
        <v/>
      </c>
      <c r="R470" s="64" t="str">
        <f>IF('2.1 Data FSVA 2025 &amp; Bobot'!AC470="","",IF('2.1 Data FSVA 2025 &amp; Bobot'!AC470&gt;='2.4 Prioritas Individu'!AJ$7,1,IF('2.1 Data FSVA 2025 &amp; Bobot'!AC470&gt;='2.4 Prioritas Individu'!AJ$8,2,IF('2.1 Data FSVA 2025 &amp; Bobot'!AC470&gt;='2.4 Prioritas Individu'!AJ$9,3,4))))</f>
        <v/>
      </c>
      <c r="S470" s="4" t="str">
        <f>'2.3 Indeks &amp; Cut off Komposit'!U474</f>
        <v>-</v>
      </c>
      <c r="T470" s="1" t="str">
        <f t="shared" si="14"/>
        <v>-</v>
      </c>
      <c r="U470" s="64" t="str">
        <f t="shared" si="15"/>
        <v>-</v>
      </c>
    </row>
    <row r="471" spans="1:21" x14ac:dyDescent="0.3">
      <c r="A471" s="1" t="str">
        <f>IF('2.1 Data FSVA 2025 &amp; Bobot'!A471="","",'2.1 Data FSVA 2025 &amp; Bobot'!A471)</f>
        <v/>
      </c>
      <c r="B471" s="2" t="str">
        <f>IF('2.1 Data FSVA 2025 &amp; Bobot'!B471="","",'2.1 Data FSVA 2025 &amp; Bobot'!B471)</f>
        <v/>
      </c>
      <c r="C471" s="1" t="str">
        <f>IF('2.1 Data FSVA 2025 &amp; Bobot'!C471="","",'2.1 Data FSVA 2025 &amp; Bobot'!C471)</f>
        <v/>
      </c>
      <c r="D471" s="1" t="str">
        <f>IF('2.1 Data FSVA 2025 &amp; Bobot'!D471="","",'2.1 Data FSVA 2025 &amp; Bobot'!D471)</f>
        <v/>
      </c>
      <c r="E471" s="1" t="str">
        <f>IF('2.1 Data FSVA 2025 &amp; Bobot'!E471="","",'2.1 Data FSVA 2025 &amp; Bobot'!E471)</f>
        <v/>
      </c>
      <c r="F471" s="2" t="str">
        <f>IF('2.1 Data FSVA 2025 &amp; Bobot'!F471="","",'2.1 Data FSVA 2025 &amp; Bobot'!F471)</f>
        <v/>
      </c>
      <c r="G471" s="64" t="str">
        <f>IF('2.1 Data FSVA 2025 &amp; Bobot'!G471="","",IF('2.1 Data FSVA 2025 &amp; Bobot'!G471&gt;='2.4 Prioritas Individu'!$Y$7,1,IF('2.1 Data FSVA 2025 &amp; Bobot'!G471&gt;='2.4 Prioritas Individu'!$Y$8,2,IF('2.1 Data FSVA 2025 &amp; Bobot'!G471&gt;='2.4 Prioritas Individu'!$Y$9,3,IF('2.1 Data FSVA 2025 &amp; Bobot'!G471&gt;='2.4 Prioritas Individu'!$Y$10,4,IF('2.1 Data FSVA 2025 &amp; Bobot'!G471&gt;='2.4 Prioritas Individu'!$Y$11,5,6))))))</f>
        <v/>
      </c>
      <c r="H471" s="64" t="str">
        <f>IF('2.1 Data FSVA 2025 &amp; Bobot'!I471="","",IF('2.1 Data FSVA 2025 &amp; Bobot'!I471&lt;'2.4 Prioritas Individu'!$Z$7,1,IF('2.1 Data FSVA 2025 &amp; Bobot'!I471&lt;'2.4 Prioritas Individu'!$Z$8,2,IF('2.1 Data FSVA 2025 &amp; Bobot'!I471&lt;'2.4 Prioritas Individu'!$Z$9,3,IF('2.1 Data FSVA 2025 &amp; Bobot'!I471&lt;'2.4 Prioritas Individu'!$Z$10,4,IF('2.1 Data FSVA 2025 &amp; Bobot'!I471&lt;'2.4 Prioritas Individu'!$Z$11,5,6))))))</f>
        <v/>
      </c>
      <c r="I471" s="64" t="str">
        <f>IF('2.1 Data FSVA 2025 &amp; Bobot'!K471="","",IF('2.1 Data FSVA 2025 &amp; Bobot'!K471&lt;'2.4 Prioritas Individu'!AA$7,1,IF('2.1 Data FSVA 2025 &amp; Bobot'!K471&lt;'2.4 Prioritas Individu'!AA$8,2,IF('2.1 Data FSVA 2025 &amp; Bobot'!K471&lt;'2.4 Prioritas Individu'!AA$9,3,IF('2.1 Data FSVA 2025 &amp; Bobot'!K471&lt;'2.4 Prioritas Individu'!AA$10,4,IF('2.1 Data FSVA 2025 &amp; Bobot'!K471&lt;'2.4 Prioritas Individu'!AA$11,5,6))))))</f>
        <v/>
      </c>
      <c r="J471" s="64" t="str">
        <f>IF('2.1 Data FSVA 2025 &amp; Bobot'!M471="","",IF('2.1 Data FSVA 2025 &amp; Bobot'!M471&lt;'2.4 Prioritas Individu'!AB$7,1,IF('2.1 Data FSVA 2025 &amp; Bobot'!M471&lt;'2.4 Prioritas Individu'!AB$8,2,IF('2.1 Data FSVA 2025 &amp; Bobot'!M471&lt;'2.4 Prioritas Individu'!AB$9,3,IF('2.1 Data FSVA 2025 &amp; Bobot'!M471&lt;'2.4 Prioritas Individu'!AB$10,4,IF('2.1 Data FSVA 2025 &amp; Bobot'!M471&lt;'2.4 Prioritas Individu'!AB$11,5,6))))))</f>
        <v/>
      </c>
      <c r="K471" s="64" t="str">
        <f>IF('2.1 Data FSVA 2025 &amp; Bobot'!O471="","",IF('2.1 Data FSVA 2025 &amp; Bobot'!O471&gt;='2.4 Prioritas Individu'!AC$7,1,IF('2.1 Data FSVA 2025 &amp; Bobot'!O471&gt;='2.4 Prioritas Individu'!AC$8,2,IF('2.1 Data FSVA 2025 &amp; Bobot'!O471&gt;='2.4 Prioritas Individu'!AC$9,3,IF('2.1 Data FSVA 2025 &amp; Bobot'!O471&gt;='2.4 Prioritas Individu'!AC$10,4,IF('2.1 Data FSVA 2025 &amp; Bobot'!O471&gt;='2.4 Prioritas Individu'!AC$11,5,6))))))</f>
        <v/>
      </c>
      <c r="L471" s="64" t="str">
        <f>IF('2.1 Data FSVA 2025 &amp; Bobot'!Q471="","",IF('2.1 Data FSVA 2025 &amp; Bobot'!Q471&gt;='2.4 Prioritas Individu'!AD$7,1,IF('2.1 Data FSVA 2025 &amp; Bobot'!Q471&gt;='2.4 Prioritas Individu'!AD$8,2,IF('2.1 Data FSVA 2025 &amp; Bobot'!Q471&gt;='2.4 Prioritas Individu'!AD$9,3,IF('2.1 Data FSVA 2025 &amp; Bobot'!Q471&gt;='2.4 Prioritas Individu'!AD$10,4,IF('2.1 Data FSVA 2025 &amp; Bobot'!Q471&gt;='2.4 Prioritas Individu'!AD$11,5,6))))))</f>
        <v/>
      </c>
      <c r="M471" s="64" t="str">
        <f>IF('2.1 Data FSVA 2025 &amp; Bobot'!S471="","",IF('2.1 Data FSVA 2025 &amp; Bobot'!S471&gt;='2.4 Prioritas Individu'!AE$7,1,IF('2.1 Data FSVA 2025 &amp; Bobot'!S471&gt;='2.4 Prioritas Individu'!AE$8,2,IF('2.1 Data FSVA 2025 &amp; Bobot'!S471&gt;='2.4 Prioritas Individu'!AE$9,3,IF('2.1 Data FSVA 2025 &amp; Bobot'!S471&gt;='2.4 Prioritas Individu'!AE$10,4,IF('2.1 Data FSVA 2025 &amp; Bobot'!S471&gt;='2.4 Prioritas Individu'!AE$11,5,6))))))</f>
        <v/>
      </c>
      <c r="N471" s="64" t="str">
        <f>IF('2.1 Data FSVA 2025 &amp; Bobot'!U471="","",IF('2.1 Data FSVA 2025 &amp; Bobot'!U471&lt;'2.4 Prioritas Individu'!AF$7,1,IF('2.1 Data FSVA 2025 &amp; Bobot'!U471&lt;'2.4 Prioritas Individu'!AF$8,2,IF('2.1 Data FSVA 2025 &amp; Bobot'!U471&lt;'2.4 Prioritas Individu'!AF$9,3,IF('2.1 Data FSVA 2025 &amp; Bobot'!U471&lt;'2.4 Prioritas Individu'!AF$10,4,IF('2.1 Data FSVA 2025 &amp; Bobot'!U471&lt;'2.4 Prioritas Individu'!AF$11,5,6))))))</f>
        <v/>
      </c>
      <c r="O471" s="64" t="str">
        <f>IF('2.1 Data FSVA 2025 &amp; Bobot'!W471="","",IF('2.1 Data FSVA 2025 &amp; Bobot'!W471&gt;='2.4 Prioritas Individu'!AG$7,1,IF('2.1 Data FSVA 2025 &amp; Bobot'!W471&gt;='2.4 Prioritas Individu'!AG$8,2,IF('2.1 Data FSVA 2025 &amp; Bobot'!W471&gt;='2.4 Prioritas Individu'!AG$9,3,IF('2.1 Data FSVA 2025 &amp; Bobot'!W471&gt;='2.4 Prioritas Individu'!AG$10,4,IF('2.1 Data FSVA 2025 &amp; Bobot'!W471&gt;='2.4 Prioritas Individu'!AG$11,5,6))))))</f>
        <v/>
      </c>
      <c r="P471" s="64" t="str">
        <f>IF('2.1 Data FSVA 2025 &amp; Bobot'!Y471="","",IF('2.1 Data FSVA 2025 &amp; Bobot'!Y471&lt;'2.4 Prioritas Individu'!AH$7,1,IF('2.1 Data FSVA 2025 &amp; Bobot'!Y471&lt;'2.4 Prioritas Individu'!AH$8,2,IF('2.1 Data FSVA 2025 &amp; Bobot'!Y471&lt;'2.4 Prioritas Individu'!AH$9,3,IF('2.1 Data FSVA 2025 &amp; Bobot'!Y471&lt;'2.4 Prioritas Individu'!AH$10,4,IF('2.1 Data FSVA 2025 &amp; Bobot'!Y471&lt;'2.4 Prioritas Individu'!AH$11,5,6))))))</f>
        <v/>
      </c>
      <c r="Q471" s="64" t="str">
        <f>IF('2.1 Data FSVA 2025 &amp; Bobot'!AA471="","",IF('2.1 Data FSVA 2025 &amp; Bobot'!AA471&lt;'2.4 Prioritas Individu'!AI$7,1,IF('2.1 Data FSVA 2025 &amp; Bobot'!AA471&lt;'2.4 Prioritas Individu'!AI$8,2,IF('2.1 Data FSVA 2025 &amp; Bobot'!AA471&lt;'2.4 Prioritas Individu'!AI$9,3,IF('2.1 Data FSVA 2025 &amp; Bobot'!AA471&lt;'2.4 Prioritas Individu'!AI$10,4,IF('2.1 Data FSVA 2025 &amp; Bobot'!AA471&lt;'2.4 Prioritas Individu'!AI$11,5,6))))))</f>
        <v/>
      </c>
      <c r="R471" s="64" t="str">
        <f>IF('2.1 Data FSVA 2025 &amp; Bobot'!AC471="","",IF('2.1 Data FSVA 2025 &amp; Bobot'!AC471&gt;='2.4 Prioritas Individu'!AJ$7,1,IF('2.1 Data FSVA 2025 &amp; Bobot'!AC471&gt;='2.4 Prioritas Individu'!AJ$8,2,IF('2.1 Data FSVA 2025 &amp; Bobot'!AC471&gt;='2.4 Prioritas Individu'!AJ$9,3,4))))</f>
        <v/>
      </c>
      <c r="S471" s="4" t="str">
        <f>'2.3 Indeks &amp; Cut off Komposit'!U475</f>
        <v>-</v>
      </c>
      <c r="T471" s="1" t="str">
        <f t="shared" si="14"/>
        <v>-</v>
      </c>
      <c r="U471" s="64" t="str">
        <f t="shared" si="15"/>
        <v>-</v>
      </c>
    </row>
    <row r="472" spans="1:21" x14ac:dyDescent="0.3">
      <c r="A472" s="1" t="str">
        <f>IF('2.1 Data FSVA 2025 &amp; Bobot'!A472="","",'2.1 Data FSVA 2025 &amp; Bobot'!A472)</f>
        <v/>
      </c>
      <c r="B472" s="2" t="str">
        <f>IF('2.1 Data FSVA 2025 &amp; Bobot'!B472="","",'2.1 Data FSVA 2025 &amp; Bobot'!B472)</f>
        <v/>
      </c>
      <c r="C472" s="1" t="str">
        <f>IF('2.1 Data FSVA 2025 &amp; Bobot'!C472="","",'2.1 Data FSVA 2025 &amp; Bobot'!C472)</f>
        <v/>
      </c>
      <c r="D472" s="1" t="str">
        <f>IF('2.1 Data FSVA 2025 &amp; Bobot'!D472="","",'2.1 Data FSVA 2025 &amp; Bobot'!D472)</f>
        <v/>
      </c>
      <c r="E472" s="1" t="str">
        <f>IF('2.1 Data FSVA 2025 &amp; Bobot'!E472="","",'2.1 Data FSVA 2025 &amp; Bobot'!E472)</f>
        <v/>
      </c>
      <c r="F472" s="2" t="str">
        <f>IF('2.1 Data FSVA 2025 &amp; Bobot'!F472="","",'2.1 Data FSVA 2025 &amp; Bobot'!F472)</f>
        <v/>
      </c>
      <c r="G472" s="64" t="str">
        <f>IF('2.1 Data FSVA 2025 &amp; Bobot'!G472="","",IF('2.1 Data FSVA 2025 &amp; Bobot'!G472&gt;='2.4 Prioritas Individu'!$Y$7,1,IF('2.1 Data FSVA 2025 &amp; Bobot'!G472&gt;='2.4 Prioritas Individu'!$Y$8,2,IF('2.1 Data FSVA 2025 &amp; Bobot'!G472&gt;='2.4 Prioritas Individu'!$Y$9,3,IF('2.1 Data FSVA 2025 &amp; Bobot'!G472&gt;='2.4 Prioritas Individu'!$Y$10,4,IF('2.1 Data FSVA 2025 &amp; Bobot'!G472&gt;='2.4 Prioritas Individu'!$Y$11,5,6))))))</f>
        <v/>
      </c>
      <c r="H472" s="64" t="str">
        <f>IF('2.1 Data FSVA 2025 &amp; Bobot'!I472="","",IF('2.1 Data FSVA 2025 &amp; Bobot'!I472&lt;'2.4 Prioritas Individu'!$Z$7,1,IF('2.1 Data FSVA 2025 &amp; Bobot'!I472&lt;'2.4 Prioritas Individu'!$Z$8,2,IF('2.1 Data FSVA 2025 &amp; Bobot'!I472&lt;'2.4 Prioritas Individu'!$Z$9,3,IF('2.1 Data FSVA 2025 &amp; Bobot'!I472&lt;'2.4 Prioritas Individu'!$Z$10,4,IF('2.1 Data FSVA 2025 &amp; Bobot'!I472&lt;'2.4 Prioritas Individu'!$Z$11,5,6))))))</f>
        <v/>
      </c>
      <c r="I472" s="64" t="str">
        <f>IF('2.1 Data FSVA 2025 &amp; Bobot'!K472="","",IF('2.1 Data FSVA 2025 &amp; Bobot'!K472&lt;'2.4 Prioritas Individu'!AA$7,1,IF('2.1 Data FSVA 2025 &amp; Bobot'!K472&lt;'2.4 Prioritas Individu'!AA$8,2,IF('2.1 Data FSVA 2025 &amp; Bobot'!K472&lt;'2.4 Prioritas Individu'!AA$9,3,IF('2.1 Data FSVA 2025 &amp; Bobot'!K472&lt;'2.4 Prioritas Individu'!AA$10,4,IF('2.1 Data FSVA 2025 &amp; Bobot'!K472&lt;'2.4 Prioritas Individu'!AA$11,5,6))))))</f>
        <v/>
      </c>
      <c r="J472" s="64" t="str">
        <f>IF('2.1 Data FSVA 2025 &amp; Bobot'!M472="","",IF('2.1 Data FSVA 2025 &amp; Bobot'!M472&lt;'2.4 Prioritas Individu'!AB$7,1,IF('2.1 Data FSVA 2025 &amp; Bobot'!M472&lt;'2.4 Prioritas Individu'!AB$8,2,IF('2.1 Data FSVA 2025 &amp; Bobot'!M472&lt;'2.4 Prioritas Individu'!AB$9,3,IF('2.1 Data FSVA 2025 &amp; Bobot'!M472&lt;'2.4 Prioritas Individu'!AB$10,4,IF('2.1 Data FSVA 2025 &amp; Bobot'!M472&lt;'2.4 Prioritas Individu'!AB$11,5,6))))))</f>
        <v/>
      </c>
      <c r="K472" s="64" t="str">
        <f>IF('2.1 Data FSVA 2025 &amp; Bobot'!O472="","",IF('2.1 Data FSVA 2025 &amp; Bobot'!O472&gt;='2.4 Prioritas Individu'!AC$7,1,IF('2.1 Data FSVA 2025 &amp; Bobot'!O472&gt;='2.4 Prioritas Individu'!AC$8,2,IF('2.1 Data FSVA 2025 &amp; Bobot'!O472&gt;='2.4 Prioritas Individu'!AC$9,3,IF('2.1 Data FSVA 2025 &amp; Bobot'!O472&gt;='2.4 Prioritas Individu'!AC$10,4,IF('2.1 Data FSVA 2025 &amp; Bobot'!O472&gt;='2.4 Prioritas Individu'!AC$11,5,6))))))</f>
        <v/>
      </c>
      <c r="L472" s="64" t="str">
        <f>IF('2.1 Data FSVA 2025 &amp; Bobot'!Q472="","",IF('2.1 Data FSVA 2025 &amp; Bobot'!Q472&gt;='2.4 Prioritas Individu'!AD$7,1,IF('2.1 Data FSVA 2025 &amp; Bobot'!Q472&gt;='2.4 Prioritas Individu'!AD$8,2,IF('2.1 Data FSVA 2025 &amp; Bobot'!Q472&gt;='2.4 Prioritas Individu'!AD$9,3,IF('2.1 Data FSVA 2025 &amp; Bobot'!Q472&gt;='2.4 Prioritas Individu'!AD$10,4,IF('2.1 Data FSVA 2025 &amp; Bobot'!Q472&gt;='2.4 Prioritas Individu'!AD$11,5,6))))))</f>
        <v/>
      </c>
      <c r="M472" s="64" t="str">
        <f>IF('2.1 Data FSVA 2025 &amp; Bobot'!S472="","",IF('2.1 Data FSVA 2025 &amp; Bobot'!S472&gt;='2.4 Prioritas Individu'!AE$7,1,IF('2.1 Data FSVA 2025 &amp; Bobot'!S472&gt;='2.4 Prioritas Individu'!AE$8,2,IF('2.1 Data FSVA 2025 &amp; Bobot'!S472&gt;='2.4 Prioritas Individu'!AE$9,3,IF('2.1 Data FSVA 2025 &amp; Bobot'!S472&gt;='2.4 Prioritas Individu'!AE$10,4,IF('2.1 Data FSVA 2025 &amp; Bobot'!S472&gt;='2.4 Prioritas Individu'!AE$11,5,6))))))</f>
        <v/>
      </c>
      <c r="N472" s="64" t="str">
        <f>IF('2.1 Data FSVA 2025 &amp; Bobot'!U472="","",IF('2.1 Data FSVA 2025 &amp; Bobot'!U472&lt;'2.4 Prioritas Individu'!AF$7,1,IF('2.1 Data FSVA 2025 &amp; Bobot'!U472&lt;'2.4 Prioritas Individu'!AF$8,2,IF('2.1 Data FSVA 2025 &amp; Bobot'!U472&lt;'2.4 Prioritas Individu'!AF$9,3,IF('2.1 Data FSVA 2025 &amp; Bobot'!U472&lt;'2.4 Prioritas Individu'!AF$10,4,IF('2.1 Data FSVA 2025 &amp; Bobot'!U472&lt;'2.4 Prioritas Individu'!AF$11,5,6))))))</f>
        <v/>
      </c>
      <c r="O472" s="64" t="str">
        <f>IF('2.1 Data FSVA 2025 &amp; Bobot'!W472="","",IF('2.1 Data FSVA 2025 &amp; Bobot'!W472&gt;='2.4 Prioritas Individu'!AG$7,1,IF('2.1 Data FSVA 2025 &amp; Bobot'!W472&gt;='2.4 Prioritas Individu'!AG$8,2,IF('2.1 Data FSVA 2025 &amp; Bobot'!W472&gt;='2.4 Prioritas Individu'!AG$9,3,IF('2.1 Data FSVA 2025 &amp; Bobot'!W472&gt;='2.4 Prioritas Individu'!AG$10,4,IF('2.1 Data FSVA 2025 &amp; Bobot'!W472&gt;='2.4 Prioritas Individu'!AG$11,5,6))))))</f>
        <v/>
      </c>
      <c r="P472" s="64" t="str">
        <f>IF('2.1 Data FSVA 2025 &amp; Bobot'!Y472="","",IF('2.1 Data FSVA 2025 &amp; Bobot'!Y472&lt;'2.4 Prioritas Individu'!AH$7,1,IF('2.1 Data FSVA 2025 &amp; Bobot'!Y472&lt;'2.4 Prioritas Individu'!AH$8,2,IF('2.1 Data FSVA 2025 &amp; Bobot'!Y472&lt;'2.4 Prioritas Individu'!AH$9,3,IF('2.1 Data FSVA 2025 &amp; Bobot'!Y472&lt;'2.4 Prioritas Individu'!AH$10,4,IF('2.1 Data FSVA 2025 &amp; Bobot'!Y472&lt;'2.4 Prioritas Individu'!AH$11,5,6))))))</f>
        <v/>
      </c>
      <c r="Q472" s="64" t="str">
        <f>IF('2.1 Data FSVA 2025 &amp; Bobot'!AA472="","",IF('2.1 Data FSVA 2025 &amp; Bobot'!AA472&lt;'2.4 Prioritas Individu'!AI$7,1,IF('2.1 Data FSVA 2025 &amp; Bobot'!AA472&lt;'2.4 Prioritas Individu'!AI$8,2,IF('2.1 Data FSVA 2025 &amp; Bobot'!AA472&lt;'2.4 Prioritas Individu'!AI$9,3,IF('2.1 Data FSVA 2025 &amp; Bobot'!AA472&lt;'2.4 Prioritas Individu'!AI$10,4,IF('2.1 Data FSVA 2025 &amp; Bobot'!AA472&lt;'2.4 Prioritas Individu'!AI$11,5,6))))))</f>
        <v/>
      </c>
      <c r="R472" s="64" t="str">
        <f>IF('2.1 Data FSVA 2025 &amp; Bobot'!AC472="","",IF('2.1 Data FSVA 2025 &amp; Bobot'!AC472&gt;='2.4 Prioritas Individu'!AJ$7,1,IF('2.1 Data FSVA 2025 &amp; Bobot'!AC472&gt;='2.4 Prioritas Individu'!AJ$8,2,IF('2.1 Data FSVA 2025 &amp; Bobot'!AC472&gt;='2.4 Prioritas Individu'!AJ$9,3,4))))</f>
        <v/>
      </c>
      <c r="S472" s="4" t="str">
        <f>'2.3 Indeks &amp; Cut off Komposit'!U476</f>
        <v>-</v>
      </c>
      <c r="T472" s="1" t="str">
        <f t="shared" si="14"/>
        <v>-</v>
      </c>
      <c r="U472" s="64" t="str">
        <f t="shared" si="15"/>
        <v>-</v>
      </c>
    </row>
    <row r="473" spans="1:21" x14ac:dyDescent="0.3">
      <c r="A473" s="1" t="str">
        <f>IF('2.1 Data FSVA 2025 &amp; Bobot'!A473="","",'2.1 Data FSVA 2025 &amp; Bobot'!A473)</f>
        <v/>
      </c>
      <c r="B473" s="2" t="str">
        <f>IF('2.1 Data FSVA 2025 &amp; Bobot'!B473="","",'2.1 Data FSVA 2025 &amp; Bobot'!B473)</f>
        <v/>
      </c>
      <c r="C473" s="1" t="str">
        <f>IF('2.1 Data FSVA 2025 &amp; Bobot'!C473="","",'2.1 Data FSVA 2025 &amp; Bobot'!C473)</f>
        <v/>
      </c>
      <c r="D473" s="1" t="str">
        <f>IF('2.1 Data FSVA 2025 &amp; Bobot'!D473="","",'2.1 Data FSVA 2025 &amp; Bobot'!D473)</f>
        <v/>
      </c>
      <c r="E473" s="1" t="str">
        <f>IF('2.1 Data FSVA 2025 &amp; Bobot'!E473="","",'2.1 Data FSVA 2025 &amp; Bobot'!E473)</f>
        <v/>
      </c>
      <c r="F473" s="2" t="str">
        <f>IF('2.1 Data FSVA 2025 &amp; Bobot'!F473="","",'2.1 Data FSVA 2025 &amp; Bobot'!F473)</f>
        <v/>
      </c>
      <c r="G473" s="64" t="str">
        <f>IF('2.1 Data FSVA 2025 &amp; Bobot'!G473="","",IF('2.1 Data FSVA 2025 &amp; Bobot'!G473&gt;='2.4 Prioritas Individu'!$Y$7,1,IF('2.1 Data FSVA 2025 &amp; Bobot'!G473&gt;='2.4 Prioritas Individu'!$Y$8,2,IF('2.1 Data FSVA 2025 &amp; Bobot'!G473&gt;='2.4 Prioritas Individu'!$Y$9,3,IF('2.1 Data FSVA 2025 &amp; Bobot'!G473&gt;='2.4 Prioritas Individu'!$Y$10,4,IF('2.1 Data FSVA 2025 &amp; Bobot'!G473&gt;='2.4 Prioritas Individu'!$Y$11,5,6))))))</f>
        <v/>
      </c>
      <c r="H473" s="64" t="str">
        <f>IF('2.1 Data FSVA 2025 &amp; Bobot'!I473="","",IF('2.1 Data FSVA 2025 &amp; Bobot'!I473&lt;'2.4 Prioritas Individu'!$Z$7,1,IF('2.1 Data FSVA 2025 &amp; Bobot'!I473&lt;'2.4 Prioritas Individu'!$Z$8,2,IF('2.1 Data FSVA 2025 &amp; Bobot'!I473&lt;'2.4 Prioritas Individu'!$Z$9,3,IF('2.1 Data FSVA 2025 &amp; Bobot'!I473&lt;'2.4 Prioritas Individu'!$Z$10,4,IF('2.1 Data FSVA 2025 &amp; Bobot'!I473&lt;'2.4 Prioritas Individu'!$Z$11,5,6))))))</f>
        <v/>
      </c>
      <c r="I473" s="64" t="str">
        <f>IF('2.1 Data FSVA 2025 &amp; Bobot'!K473="","",IF('2.1 Data FSVA 2025 &amp; Bobot'!K473&lt;'2.4 Prioritas Individu'!AA$7,1,IF('2.1 Data FSVA 2025 &amp; Bobot'!K473&lt;'2.4 Prioritas Individu'!AA$8,2,IF('2.1 Data FSVA 2025 &amp; Bobot'!K473&lt;'2.4 Prioritas Individu'!AA$9,3,IF('2.1 Data FSVA 2025 &amp; Bobot'!K473&lt;'2.4 Prioritas Individu'!AA$10,4,IF('2.1 Data FSVA 2025 &amp; Bobot'!K473&lt;'2.4 Prioritas Individu'!AA$11,5,6))))))</f>
        <v/>
      </c>
      <c r="J473" s="64" t="str">
        <f>IF('2.1 Data FSVA 2025 &amp; Bobot'!M473="","",IF('2.1 Data FSVA 2025 &amp; Bobot'!M473&lt;'2.4 Prioritas Individu'!AB$7,1,IF('2.1 Data FSVA 2025 &amp; Bobot'!M473&lt;'2.4 Prioritas Individu'!AB$8,2,IF('2.1 Data FSVA 2025 &amp; Bobot'!M473&lt;'2.4 Prioritas Individu'!AB$9,3,IF('2.1 Data FSVA 2025 &amp; Bobot'!M473&lt;'2.4 Prioritas Individu'!AB$10,4,IF('2.1 Data FSVA 2025 &amp; Bobot'!M473&lt;'2.4 Prioritas Individu'!AB$11,5,6))))))</f>
        <v/>
      </c>
      <c r="K473" s="64" t="str">
        <f>IF('2.1 Data FSVA 2025 &amp; Bobot'!O473="","",IF('2.1 Data FSVA 2025 &amp; Bobot'!O473&gt;='2.4 Prioritas Individu'!AC$7,1,IF('2.1 Data FSVA 2025 &amp; Bobot'!O473&gt;='2.4 Prioritas Individu'!AC$8,2,IF('2.1 Data FSVA 2025 &amp; Bobot'!O473&gt;='2.4 Prioritas Individu'!AC$9,3,IF('2.1 Data FSVA 2025 &amp; Bobot'!O473&gt;='2.4 Prioritas Individu'!AC$10,4,IF('2.1 Data FSVA 2025 &amp; Bobot'!O473&gt;='2.4 Prioritas Individu'!AC$11,5,6))))))</f>
        <v/>
      </c>
      <c r="L473" s="64" t="str">
        <f>IF('2.1 Data FSVA 2025 &amp; Bobot'!Q473="","",IF('2.1 Data FSVA 2025 &amp; Bobot'!Q473&gt;='2.4 Prioritas Individu'!AD$7,1,IF('2.1 Data FSVA 2025 &amp; Bobot'!Q473&gt;='2.4 Prioritas Individu'!AD$8,2,IF('2.1 Data FSVA 2025 &amp; Bobot'!Q473&gt;='2.4 Prioritas Individu'!AD$9,3,IF('2.1 Data FSVA 2025 &amp; Bobot'!Q473&gt;='2.4 Prioritas Individu'!AD$10,4,IF('2.1 Data FSVA 2025 &amp; Bobot'!Q473&gt;='2.4 Prioritas Individu'!AD$11,5,6))))))</f>
        <v/>
      </c>
      <c r="M473" s="64" t="str">
        <f>IF('2.1 Data FSVA 2025 &amp; Bobot'!S473="","",IF('2.1 Data FSVA 2025 &amp; Bobot'!S473&gt;='2.4 Prioritas Individu'!AE$7,1,IF('2.1 Data FSVA 2025 &amp; Bobot'!S473&gt;='2.4 Prioritas Individu'!AE$8,2,IF('2.1 Data FSVA 2025 &amp; Bobot'!S473&gt;='2.4 Prioritas Individu'!AE$9,3,IF('2.1 Data FSVA 2025 &amp; Bobot'!S473&gt;='2.4 Prioritas Individu'!AE$10,4,IF('2.1 Data FSVA 2025 &amp; Bobot'!S473&gt;='2.4 Prioritas Individu'!AE$11,5,6))))))</f>
        <v/>
      </c>
      <c r="N473" s="64" t="str">
        <f>IF('2.1 Data FSVA 2025 &amp; Bobot'!U473="","",IF('2.1 Data FSVA 2025 &amp; Bobot'!U473&lt;'2.4 Prioritas Individu'!AF$7,1,IF('2.1 Data FSVA 2025 &amp; Bobot'!U473&lt;'2.4 Prioritas Individu'!AF$8,2,IF('2.1 Data FSVA 2025 &amp; Bobot'!U473&lt;'2.4 Prioritas Individu'!AF$9,3,IF('2.1 Data FSVA 2025 &amp; Bobot'!U473&lt;'2.4 Prioritas Individu'!AF$10,4,IF('2.1 Data FSVA 2025 &amp; Bobot'!U473&lt;'2.4 Prioritas Individu'!AF$11,5,6))))))</f>
        <v/>
      </c>
      <c r="O473" s="64" t="str">
        <f>IF('2.1 Data FSVA 2025 &amp; Bobot'!W473="","",IF('2.1 Data FSVA 2025 &amp; Bobot'!W473&gt;='2.4 Prioritas Individu'!AG$7,1,IF('2.1 Data FSVA 2025 &amp; Bobot'!W473&gt;='2.4 Prioritas Individu'!AG$8,2,IF('2.1 Data FSVA 2025 &amp; Bobot'!W473&gt;='2.4 Prioritas Individu'!AG$9,3,IF('2.1 Data FSVA 2025 &amp; Bobot'!W473&gt;='2.4 Prioritas Individu'!AG$10,4,IF('2.1 Data FSVA 2025 &amp; Bobot'!W473&gt;='2.4 Prioritas Individu'!AG$11,5,6))))))</f>
        <v/>
      </c>
      <c r="P473" s="64" t="str">
        <f>IF('2.1 Data FSVA 2025 &amp; Bobot'!Y473="","",IF('2.1 Data FSVA 2025 &amp; Bobot'!Y473&lt;'2.4 Prioritas Individu'!AH$7,1,IF('2.1 Data FSVA 2025 &amp; Bobot'!Y473&lt;'2.4 Prioritas Individu'!AH$8,2,IF('2.1 Data FSVA 2025 &amp; Bobot'!Y473&lt;'2.4 Prioritas Individu'!AH$9,3,IF('2.1 Data FSVA 2025 &amp; Bobot'!Y473&lt;'2.4 Prioritas Individu'!AH$10,4,IF('2.1 Data FSVA 2025 &amp; Bobot'!Y473&lt;'2.4 Prioritas Individu'!AH$11,5,6))))))</f>
        <v/>
      </c>
      <c r="Q473" s="64" t="str">
        <f>IF('2.1 Data FSVA 2025 &amp; Bobot'!AA473="","",IF('2.1 Data FSVA 2025 &amp; Bobot'!AA473&lt;'2.4 Prioritas Individu'!AI$7,1,IF('2.1 Data FSVA 2025 &amp; Bobot'!AA473&lt;'2.4 Prioritas Individu'!AI$8,2,IF('2.1 Data FSVA 2025 &amp; Bobot'!AA473&lt;'2.4 Prioritas Individu'!AI$9,3,IF('2.1 Data FSVA 2025 &amp; Bobot'!AA473&lt;'2.4 Prioritas Individu'!AI$10,4,IF('2.1 Data FSVA 2025 &amp; Bobot'!AA473&lt;'2.4 Prioritas Individu'!AI$11,5,6))))))</f>
        <v/>
      </c>
      <c r="R473" s="64" t="str">
        <f>IF('2.1 Data FSVA 2025 &amp; Bobot'!AC473="","",IF('2.1 Data FSVA 2025 &amp; Bobot'!AC473&gt;='2.4 Prioritas Individu'!AJ$7,1,IF('2.1 Data FSVA 2025 &amp; Bobot'!AC473&gt;='2.4 Prioritas Individu'!AJ$8,2,IF('2.1 Data FSVA 2025 &amp; Bobot'!AC473&gt;='2.4 Prioritas Individu'!AJ$9,3,4))))</f>
        <v/>
      </c>
      <c r="S473" s="4" t="str">
        <f>'2.3 Indeks &amp; Cut off Komposit'!U477</f>
        <v>-</v>
      </c>
      <c r="T473" s="1" t="str">
        <f t="shared" si="14"/>
        <v>-</v>
      </c>
      <c r="U473" s="64" t="str">
        <f t="shared" si="15"/>
        <v>-</v>
      </c>
    </row>
    <row r="474" spans="1:21" x14ac:dyDescent="0.3">
      <c r="A474" s="1" t="str">
        <f>IF('2.1 Data FSVA 2025 &amp; Bobot'!A474="","",'2.1 Data FSVA 2025 &amp; Bobot'!A474)</f>
        <v/>
      </c>
      <c r="B474" s="2" t="str">
        <f>IF('2.1 Data FSVA 2025 &amp; Bobot'!B474="","",'2.1 Data FSVA 2025 &amp; Bobot'!B474)</f>
        <v/>
      </c>
      <c r="C474" s="1" t="str">
        <f>IF('2.1 Data FSVA 2025 &amp; Bobot'!C474="","",'2.1 Data FSVA 2025 &amp; Bobot'!C474)</f>
        <v/>
      </c>
      <c r="D474" s="1" t="str">
        <f>IF('2.1 Data FSVA 2025 &amp; Bobot'!D474="","",'2.1 Data FSVA 2025 &amp; Bobot'!D474)</f>
        <v/>
      </c>
      <c r="E474" s="1" t="str">
        <f>IF('2.1 Data FSVA 2025 &amp; Bobot'!E474="","",'2.1 Data FSVA 2025 &amp; Bobot'!E474)</f>
        <v/>
      </c>
      <c r="F474" s="2" t="str">
        <f>IF('2.1 Data FSVA 2025 &amp; Bobot'!F474="","",'2.1 Data FSVA 2025 &amp; Bobot'!F474)</f>
        <v/>
      </c>
      <c r="G474" s="64" t="str">
        <f>IF('2.1 Data FSVA 2025 &amp; Bobot'!G474="","",IF('2.1 Data FSVA 2025 &amp; Bobot'!G474&gt;='2.4 Prioritas Individu'!$Y$7,1,IF('2.1 Data FSVA 2025 &amp; Bobot'!G474&gt;='2.4 Prioritas Individu'!$Y$8,2,IF('2.1 Data FSVA 2025 &amp; Bobot'!G474&gt;='2.4 Prioritas Individu'!$Y$9,3,IF('2.1 Data FSVA 2025 &amp; Bobot'!G474&gt;='2.4 Prioritas Individu'!$Y$10,4,IF('2.1 Data FSVA 2025 &amp; Bobot'!G474&gt;='2.4 Prioritas Individu'!$Y$11,5,6))))))</f>
        <v/>
      </c>
      <c r="H474" s="64" t="str">
        <f>IF('2.1 Data FSVA 2025 &amp; Bobot'!I474="","",IF('2.1 Data FSVA 2025 &amp; Bobot'!I474&lt;'2.4 Prioritas Individu'!$Z$7,1,IF('2.1 Data FSVA 2025 &amp; Bobot'!I474&lt;'2.4 Prioritas Individu'!$Z$8,2,IF('2.1 Data FSVA 2025 &amp; Bobot'!I474&lt;'2.4 Prioritas Individu'!$Z$9,3,IF('2.1 Data FSVA 2025 &amp; Bobot'!I474&lt;'2.4 Prioritas Individu'!$Z$10,4,IF('2.1 Data FSVA 2025 &amp; Bobot'!I474&lt;'2.4 Prioritas Individu'!$Z$11,5,6))))))</f>
        <v/>
      </c>
      <c r="I474" s="64" t="str">
        <f>IF('2.1 Data FSVA 2025 &amp; Bobot'!K474="","",IF('2.1 Data FSVA 2025 &amp; Bobot'!K474&lt;'2.4 Prioritas Individu'!AA$7,1,IF('2.1 Data FSVA 2025 &amp; Bobot'!K474&lt;'2.4 Prioritas Individu'!AA$8,2,IF('2.1 Data FSVA 2025 &amp; Bobot'!K474&lt;'2.4 Prioritas Individu'!AA$9,3,IF('2.1 Data FSVA 2025 &amp; Bobot'!K474&lt;'2.4 Prioritas Individu'!AA$10,4,IF('2.1 Data FSVA 2025 &amp; Bobot'!K474&lt;'2.4 Prioritas Individu'!AA$11,5,6))))))</f>
        <v/>
      </c>
      <c r="J474" s="64" t="str">
        <f>IF('2.1 Data FSVA 2025 &amp; Bobot'!M474="","",IF('2.1 Data FSVA 2025 &amp; Bobot'!M474&lt;'2.4 Prioritas Individu'!AB$7,1,IF('2.1 Data FSVA 2025 &amp; Bobot'!M474&lt;'2.4 Prioritas Individu'!AB$8,2,IF('2.1 Data FSVA 2025 &amp; Bobot'!M474&lt;'2.4 Prioritas Individu'!AB$9,3,IF('2.1 Data FSVA 2025 &amp; Bobot'!M474&lt;'2.4 Prioritas Individu'!AB$10,4,IF('2.1 Data FSVA 2025 &amp; Bobot'!M474&lt;'2.4 Prioritas Individu'!AB$11,5,6))))))</f>
        <v/>
      </c>
      <c r="K474" s="64" t="str">
        <f>IF('2.1 Data FSVA 2025 &amp; Bobot'!O474="","",IF('2.1 Data FSVA 2025 &amp; Bobot'!O474&gt;='2.4 Prioritas Individu'!AC$7,1,IF('2.1 Data FSVA 2025 &amp; Bobot'!O474&gt;='2.4 Prioritas Individu'!AC$8,2,IF('2.1 Data FSVA 2025 &amp; Bobot'!O474&gt;='2.4 Prioritas Individu'!AC$9,3,IF('2.1 Data FSVA 2025 &amp; Bobot'!O474&gt;='2.4 Prioritas Individu'!AC$10,4,IF('2.1 Data FSVA 2025 &amp; Bobot'!O474&gt;='2.4 Prioritas Individu'!AC$11,5,6))))))</f>
        <v/>
      </c>
      <c r="L474" s="64" t="str">
        <f>IF('2.1 Data FSVA 2025 &amp; Bobot'!Q474="","",IF('2.1 Data FSVA 2025 &amp; Bobot'!Q474&gt;='2.4 Prioritas Individu'!AD$7,1,IF('2.1 Data FSVA 2025 &amp; Bobot'!Q474&gt;='2.4 Prioritas Individu'!AD$8,2,IF('2.1 Data FSVA 2025 &amp; Bobot'!Q474&gt;='2.4 Prioritas Individu'!AD$9,3,IF('2.1 Data FSVA 2025 &amp; Bobot'!Q474&gt;='2.4 Prioritas Individu'!AD$10,4,IF('2.1 Data FSVA 2025 &amp; Bobot'!Q474&gt;='2.4 Prioritas Individu'!AD$11,5,6))))))</f>
        <v/>
      </c>
      <c r="M474" s="64" t="str">
        <f>IF('2.1 Data FSVA 2025 &amp; Bobot'!S474="","",IF('2.1 Data FSVA 2025 &amp; Bobot'!S474&gt;='2.4 Prioritas Individu'!AE$7,1,IF('2.1 Data FSVA 2025 &amp; Bobot'!S474&gt;='2.4 Prioritas Individu'!AE$8,2,IF('2.1 Data FSVA 2025 &amp; Bobot'!S474&gt;='2.4 Prioritas Individu'!AE$9,3,IF('2.1 Data FSVA 2025 &amp; Bobot'!S474&gt;='2.4 Prioritas Individu'!AE$10,4,IF('2.1 Data FSVA 2025 &amp; Bobot'!S474&gt;='2.4 Prioritas Individu'!AE$11,5,6))))))</f>
        <v/>
      </c>
      <c r="N474" s="64" t="str">
        <f>IF('2.1 Data FSVA 2025 &amp; Bobot'!U474="","",IF('2.1 Data FSVA 2025 &amp; Bobot'!U474&lt;'2.4 Prioritas Individu'!AF$7,1,IF('2.1 Data FSVA 2025 &amp; Bobot'!U474&lt;'2.4 Prioritas Individu'!AF$8,2,IF('2.1 Data FSVA 2025 &amp; Bobot'!U474&lt;'2.4 Prioritas Individu'!AF$9,3,IF('2.1 Data FSVA 2025 &amp; Bobot'!U474&lt;'2.4 Prioritas Individu'!AF$10,4,IF('2.1 Data FSVA 2025 &amp; Bobot'!U474&lt;'2.4 Prioritas Individu'!AF$11,5,6))))))</f>
        <v/>
      </c>
      <c r="O474" s="64" t="str">
        <f>IF('2.1 Data FSVA 2025 &amp; Bobot'!W474="","",IF('2.1 Data FSVA 2025 &amp; Bobot'!W474&gt;='2.4 Prioritas Individu'!AG$7,1,IF('2.1 Data FSVA 2025 &amp; Bobot'!W474&gt;='2.4 Prioritas Individu'!AG$8,2,IF('2.1 Data FSVA 2025 &amp; Bobot'!W474&gt;='2.4 Prioritas Individu'!AG$9,3,IF('2.1 Data FSVA 2025 &amp; Bobot'!W474&gt;='2.4 Prioritas Individu'!AG$10,4,IF('2.1 Data FSVA 2025 &amp; Bobot'!W474&gt;='2.4 Prioritas Individu'!AG$11,5,6))))))</f>
        <v/>
      </c>
      <c r="P474" s="64" t="str">
        <f>IF('2.1 Data FSVA 2025 &amp; Bobot'!Y474="","",IF('2.1 Data FSVA 2025 &amp; Bobot'!Y474&lt;'2.4 Prioritas Individu'!AH$7,1,IF('2.1 Data FSVA 2025 &amp; Bobot'!Y474&lt;'2.4 Prioritas Individu'!AH$8,2,IF('2.1 Data FSVA 2025 &amp; Bobot'!Y474&lt;'2.4 Prioritas Individu'!AH$9,3,IF('2.1 Data FSVA 2025 &amp; Bobot'!Y474&lt;'2.4 Prioritas Individu'!AH$10,4,IF('2.1 Data FSVA 2025 &amp; Bobot'!Y474&lt;'2.4 Prioritas Individu'!AH$11,5,6))))))</f>
        <v/>
      </c>
      <c r="Q474" s="64" t="str">
        <f>IF('2.1 Data FSVA 2025 &amp; Bobot'!AA474="","",IF('2.1 Data FSVA 2025 &amp; Bobot'!AA474&lt;'2.4 Prioritas Individu'!AI$7,1,IF('2.1 Data FSVA 2025 &amp; Bobot'!AA474&lt;'2.4 Prioritas Individu'!AI$8,2,IF('2.1 Data FSVA 2025 &amp; Bobot'!AA474&lt;'2.4 Prioritas Individu'!AI$9,3,IF('2.1 Data FSVA 2025 &amp; Bobot'!AA474&lt;'2.4 Prioritas Individu'!AI$10,4,IF('2.1 Data FSVA 2025 &amp; Bobot'!AA474&lt;'2.4 Prioritas Individu'!AI$11,5,6))))))</f>
        <v/>
      </c>
      <c r="R474" s="64" t="str">
        <f>IF('2.1 Data FSVA 2025 &amp; Bobot'!AC474="","",IF('2.1 Data FSVA 2025 &amp; Bobot'!AC474&gt;='2.4 Prioritas Individu'!AJ$7,1,IF('2.1 Data FSVA 2025 &amp; Bobot'!AC474&gt;='2.4 Prioritas Individu'!AJ$8,2,IF('2.1 Data FSVA 2025 &amp; Bobot'!AC474&gt;='2.4 Prioritas Individu'!AJ$9,3,4))))</f>
        <v/>
      </c>
      <c r="S474" s="4" t="str">
        <f>'2.3 Indeks &amp; Cut off Komposit'!U478</f>
        <v>-</v>
      </c>
      <c r="T474" s="1" t="str">
        <f t="shared" si="14"/>
        <v>-</v>
      </c>
      <c r="U474" s="64" t="str">
        <f t="shared" si="15"/>
        <v>-</v>
      </c>
    </row>
    <row r="475" spans="1:21" x14ac:dyDescent="0.3">
      <c r="A475" s="1" t="str">
        <f>IF('2.1 Data FSVA 2025 &amp; Bobot'!A475="","",'2.1 Data FSVA 2025 &amp; Bobot'!A475)</f>
        <v/>
      </c>
      <c r="B475" s="2" t="str">
        <f>IF('2.1 Data FSVA 2025 &amp; Bobot'!B475="","",'2.1 Data FSVA 2025 &amp; Bobot'!B475)</f>
        <v/>
      </c>
      <c r="C475" s="1" t="str">
        <f>IF('2.1 Data FSVA 2025 &amp; Bobot'!C475="","",'2.1 Data FSVA 2025 &amp; Bobot'!C475)</f>
        <v/>
      </c>
      <c r="D475" s="1" t="str">
        <f>IF('2.1 Data FSVA 2025 &amp; Bobot'!D475="","",'2.1 Data FSVA 2025 &amp; Bobot'!D475)</f>
        <v/>
      </c>
      <c r="E475" s="1" t="str">
        <f>IF('2.1 Data FSVA 2025 &amp; Bobot'!E475="","",'2.1 Data FSVA 2025 &amp; Bobot'!E475)</f>
        <v/>
      </c>
      <c r="F475" s="2" t="str">
        <f>IF('2.1 Data FSVA 2025 &amp; Bobot'!F475="","",'2.1 Data FSVA 2025 &amp; Bobot'!F475)</f>
        <v/>
      </c>
      <c r="G475" s="64" t="str">
        <f>IF('2.1 Data FSVA 2025 &amp; Bobot'!G475="","",IF('2.1 Data FSVA 2025 &amp; Bobot'!G475&gt;='2.4 Prioritas Individu'!$Y$7,1,IF('2.1 Data FSVA 2025 &amp; Bobot'!G475&gt;='2.4 Prioritas Individu'!$Y$8,2,IF('2.1 Data FSVA 2025 &amp; Bobot'!G475&gt;='2.4 Prioritas Individu'!$Y$9,3,IF('2.1 Data FSVA 2025 &amp; Bobot'!G475&gt;='2.4 Prioritas Individu'!$Y$10,4,IF('2.1 Data FSVA 2025 &amp; Bobot'!G475&gt;='2.4 Prioritas Individu'!$Y$11,5,6))))))</f>
        <v/>
      </c>
      <c r="H475" s="64" t="str">
        <f>IF('2.1 Data FSVA 2025 &amp; Bobot'!I475="","",IF('2.1 Data FSVA 2025 &amp; Bobot'!I475&lt;'2.4 Prioritas Individu'!$Z$7,1,IF('2.1 Data FSVA 2025 &amp; Bobot'!I475&lt;'2.4 Prioritas Individu'!$Z$8,2,IF('2.1 Data FSVA 2025 &amp; Bobot'!I475&lt;'2.4 Prioritas Individu'!$Z$9,3,IF('2.1 Data FSVA 2025 &amp; Bobot'!I475&lt;'2.4 Prioritas Individu'!$Z$10,4,IF('2.1 Data FSVA 2025 &amp; Bobot'!I475&lt;'2.4 Prioritas Individu'!$Z$11,5,6))))))</f>
        <v/>
      </c>
      <c r="I475" s="64" t="str">
        <f>IF('2.1 Data FSVA 2025 &amp; Bobot'!K475="","",IF('2.1 Data FSVA 2025 &amp; Bobot'!K475&lt;'2.4 Prioritas Individu'!AA$7,1,IF('2.1 Data FSVA 2025 &amp; Bobot'!K475&lt;'2.4 Prioritas Individu'!AA$8,2,IF('2.1 Data FSVA 2025 &amp; Bobot'!K475&lt;'2.4 Prioritas Individu'!AA$9,3,IF('2.1 Data FSVA 2025 &amp; Bobot'!K475&lt;'2.4 Prioritas Individu'!AA$10,4,IF('2.1 Data FSVA 2025 &amp; Bobot'!K475&lt;'2.4 Prioritas Individu'!AA$11,5,6))))))</f>
        <v/>
      </c>
      <c r="J475" s="64" t="str">
        <f>IF('2.1 Data FSVA 2025 &amp; Bobot'!M475="","",IF('2.1 Data FSVA 2025 &amp; Bobot'!M475&lt;'2.4 Prioritas Individu'!AB$7,1,IF('2.1 Data FSVA 2025 &amp; Bobot'!M475&lt;'2.4 Prioritas Individu'!AB$8,2,IF('2.1 Data FSVA 2025 &amp; Bobot'!M475&lt;'2.4 Prioritas Individu'!AB$9,3,IF('2.1 Data FSVA 2025 &amp; Bobot'!M475&lt;'2.4 Prioritas Individu'!AB$10,4,IF('2.1 Data FSVA 2025 &amp; Bobot'!M475&lt;'2.4 Prioritas Individu'!AB$11,5,6))))))</f>
        <v/>
      </c>
      <c r="K475" s="64" t="str">
        <f>IF('2.1 Data FSVA 2025 &amp; Bobot'!O475="","",IF('2.1 Data FSVA 2025 &amp; Bobot'!O475&gt;='2.4 Prioritas Individu'!AC$7,1,IF('2.1 Data FSVA 2025 &amp; Bobot'!O475&gt;='2.4 Prioritas Individu'!AC$8,2,IF('2.1 Data FSVA 2025 &amp; Bobot'!O475&gt;='2.4 Prioritas Individu'!AC$9,3,IF('2.1 Data FSVA 2025 &amp; Bobot'!O475&gt;='2.4 Prioritas Individu'!AC$10,4,IF('2.1 Data FSVA 2025 &amp; Bobot'!O475&gt;='2.4 Prioritas Individu'!AC$11,5,6))))))</f>
        <v/>
      </c>
      <c r="L475" s="64" t="str">
        <f>IF('2.1 Data FSVA 2025 &amp; Bobot'!Q475="","",IF('2.1 Data FSVA 2025 &amp; Bobot'!Q475&gt;='2.4 Prioritas Individu'!AD$7,1,IF('2.1 Data FSVA 2025 &amp; Bobot'!Q475&gt;='2.4 Prioritas Individu'!AD$8,2,IF('2.1 Data FSVA 2025 &amp; Bobot'!Q475&gt;='2.4 Prioritas Individu'!AD$9,3,IF('2.1 Data FSVA 2025 &amp; Bobot'!Q475&gt;='2.4 Prioritas Individu'!AD$10,4,IF('2.1 Data FSVA 2025 &amp; Bobot'!Q475&gt;='2.4 Prioritas Individu'!AD$11,5,6))))))</f>
        <v/>
      </c>
      <c r="M475" s="64" t="str">
        <f>IF('2.1 Data FSVA 2025 &amp; Bobot'!S475="","",IF('2.1 Data FSVA 2025 &amp; Bobot'!S475&gt;='2.4 Prioritas Individu'!AE$7,1,IF('2.1 Data FSVA 2025 &amp; Bobot'!S475&gt;='2.4 Prioritas Individu'!AE$8,2,IF('2.1 Data FSVA 2025 &amp; Bobot'!S475&gt;='2.4 Prioritas Individu'!AE$9,3,IF('2.1 Data FSVA 2025 &amp; Bobot'!S475&gt;='2.4 Prioritas Individu'!AE$10,4,IF('2.1 Data FSVA 2025 &amp; Bobot'!S475&gt;='2.4 Prioritas Individu'!AE$11,5,6))))))</f>
        <v/>
      </c>
      <c r="N475" s="64" t="str">
        <f>IF('2.1 Data FSVA 2025 &amp; Bobot'!U475="","",IF('2.1 Data FSVA 2025 &amp; Bobot'!U475&lt;'2.4 Prioritas Individu'!AF$7,1,IF('2.1 Data FSVA 2025 &amp; Bobot'!U475&lt;'2.4 Prioritas Individu'!AF$8,2,IF('2.1 Data FSVA 2025 &amp; Bobot'!U475&lt;'2.4 Prioritas Individu'!AF$9,3,IF('2.1 Data FSVA 2025 &amp; Bobot'!U475&lt;'2.4 Prioritas Individu'!AF$10,4,IF('2.1 Data FSVA 2025 &amp; Bobot'!U475&lt;'2.4 Prioritas Individu'!AF$11,5,6))))))</f>
        <v/>
      </c>
      <c r="O475" s="64" t="str">
        <f>IF('2.1 Data FSVA 2025 &amp; Bobot'!W475="","",IF('2.1 Data FSVA 2025 &amp; Bobot'!W475&gt;='2.4 Prioritas Individu'!AG$7,1,IF('2.1 Data FSVA 2025 &amp; Bobot'!W475&gt;='2.4 Prioritas Individu'!AG$8,2,IF('2.1 Data FSVA 2025 &amp; Bobot'!W475&gt;='2.4 Prioritas Individu'!AG$9,3,IF('2.1 Data FSVA 2025 &amp; Bobot'!W475&gt;='2.4 Prioritas Individu'!AG$10,4,IF('2.1 Data FSVA 2025 &amp; Bobot'!W475&gt;='2.4 Prioritas Individu'!AG$11,5,6))))))</f>
        <v/>
      </c>
      <c r="P475" s="64" t="str">
        <f>IF('2.1 Data FSVA 2025 &amp; Bobot'!Y475="","",IF('2.1 Data FSVA 2025 &amp; Bobot'!Y475&lt;'2.4 Prioritas Individu'!AH$7,1,IF('2.1 Data FSVA 2025 &amp; Bobot'!Y475&lt;'2.4 Prioritas Individu'!AH$8,2,IF('2.1 Data FSVA 2025 &amp; Bobot'!Y475&lt;'2.4 Prioritas Individu'!AH$9,3,IF('2.1 Data FSVA 2025 &amp; Bobot'!Y475&lt;'2.4 Prioritas Individu'!AH$10,4,IF('2.1 Data FSVA 2025 &amp; Bobot'!Y475&lt;'2.4 Prioritas Individu'!AH$11,5,6))))))</f>
        <v/>
      </c>
      <c r="Q475" s="64" t="str">
        <f>IF('2.1 Data FSVA 2025 &amp; Bobot'!AA475="","",IF('2.1 Data FSVA 2025 &amp; Bobot'!AA475&lt;'2.4 Prioritas Individu'!AI$7,1,IF('2.1 Data FSVA 2025 &amp; Bobot'!AA475&lt;'2.4 Prioritas Individu'!AI$8,2,IF('2.1 Data FSVA 2025 &amp; Bobot'!AA475&lt;'2.4 Prioritas Individu'!AI$9,3,IF('2.1 Data FSVA 2025 &amp; Bobot'!AA475&lt;'2.4 Prioritas Individu'!AI$10,4,IF('2.1 Data FSVA 2025 &amp; Bobot'!AA475&lt;'2.4 Prioritas Individu'!AI$11,5,6))))))</f>
        <v/>
      </c>
      <c r="R475" s="64" t="str">
        <f>IF('2.1 Data FSVA 2025 &amp; Bobot'!AC475="","",IF('2.1 Data FSVA 2025 &amp; Bobot'!AC475&gt;='2.4 Prioritas Individu'!AJ$7,1,IF('2.1 Data FSVA 2025 &amp; Bobot'!AC475&gt;='2.4 Prioritas Individu'!AJ$8,2,IF('2.1 Data FSVA 2025 &amp; Bobot'!AC475&gt;='2.4 Prioritas Individu'!AJ$9,3,4))))</f>
        <v/>
      </c>
      <c r="S475" s="4" t="str">
        <f>'2.3 Indeks &amp; Cut off Komposit'!U479</f>
        <v>-</v>
      </c>
      <c r="T475" s="1" t="str">
        <f t="shared" si="14"/>
        <v>-</v>
      </c>
      <c r="U475" s="64" t="str">
        <f t="shared" si="15"/>
        <v>-</v>
      </c>
    </row>
    <row r="476" spans="1:21" x14ac:dyDescent="0.3">
      <c r="A476" s="1" t="str">
        <f>IF('2.1 Data FSVA 2025 &amp; Bobot'!A476="","",'2.1 Data FSVA 2025 &amp; Bobot'!A476)</f>
        <v/>
      </c>
      <c r="B476" s="2" t="str">
        <f>IF('2.1 Data FSVA 2025 &amp; Bobot'!B476="","",'2.1 Data FSVA 2025 &amp; Bobot'!B476)</f>
        <v/>
      </c>
      <c r="C476" s="1" t="str">
        <f>IF('2.1 Data FSVA 2025 &amp; Bobot'!C476="","",'2.1 Data FSVA 2025 &amp; Bobot'!C476)</f>
        <v/>
      </c>
      <c r="D476" s="1" t="str">
        <f>IF('2.1 Data FSVA 2025 &amp; Bobot'!D476="","",'2.1 Data FSVA 2025 &amp; Bobot'!D476)</f>
        <v/>
      </c>
      <c r="E476" s="1" t="str">
        <f>IF('2.1 Data FSVA 2025 &amp; Bobot'!E476="","",'2.1 Data FSVA 2025 &amp; Bobot'!E476)</f>
        <v/>
      </c>
      <c r="F476" s="2" t="str">
        <f>IF('2.1 Data FSVA 2025 &amp; Bobot'!F476="","",'2.1 Data FSVA 2025 &amp; Bobot'!F476)</f>
        <v/>
      </c>
      <c r="G476" s="64" t="str">
        <f>IF('2.1 Data FSVA 2025 &amp; Bobot'!G476="","",IF('2.1 Data FSVA 2025 &amp; Bobot'!G476&gt;='2.4 Prioritas Individu'!$Y$7,1,IF('2.1 Data FSVA 2025 &amp; Bobot'!G476&gt;='2.4 Prioritas Individu'!$Y$8,2,IF('2.1 Data FSVA 2025 &amp; Bobot'!G476&gt;='2.4 Prioritas Individu'!$Y$9,3,IF('2.1 Data FSVA 2025 &amp; Bobot'!G476&gt;='2.4 Prioritas Individu'!$Y$10,4,IF('2.1 Data FSVA 2025 &amp; Bobot'!G476&gt;='2.4 Prioritas Individu'!$Y$11,5,6))))))</f>
        <v/>
      </c>
      <c r="H476" s="64" t="str">
        <f>IF('2.1 Data FSVA 2025 &amp; Bobot'!I476="","",IF('2.1 Data FSVA 2025 &amp; Bobot'!I476&lt;'2.4 Prioritas Individu'!$Z$7,1,IF('2.1 Data FSVA 2025 &amp; Bobot'!I476&lt;'2.4 Prioritas Individu'!$Z$8,2,IF('2.1 Data FSVA 2025 &amp; Bobot'!I476&lt;'2.4 Prioritas Individu'!$Z$9,3,IF('2.1 Data FSVA 2025 &amp; Bobot'!I476&lt;'2.4 Prioritas Individu'!$Z$10,4,IF('2.1 Data FSVA 2025 &amp; Bobot'!I476&lt;'2.4 Prioritas Individu'!$Z$11,5,6))))))</f>
        <v/>
      </c>
      <c r="I476" s="64" t="str">
        <f>IF('2.1 Data FSVA 2025 &amp; Bobot'!K476="","",IF('2.1 Data FSVA 2025 &amp; Bobot'!K476&lt;'2.4 Prioritas Individu'!AA$7,1,IF('2.1 Data FSVA 2025 &amp; Bobot'!K476&lt;'2.4 Prioritas Individu'!AA$8,2,IF('2.1 Data FSVA 2025 &amp; Bobot'!K476&lt;'2.4 Prioritas Individu'!AA$9,3,IF('2.1 Data FSVA 2025 &amp; Bobot'!K476&lt;'2.4 Prioritas Individu'!AA$10,4,IF('2.1 Data FSVA 2025 &amp; Bobot'!K476&lt;'2.4 Prioritas Individu'!AA$11,5,6))))))</f>
        <v/>
      </c>
      <c r="J476" s="64" t="str">
        <f>IF('2.1 Data FSVA 2025 &amp; Bobot'!M476="","",IF('2.1 Data FSVA 2025 &amp; Bobot'!M476&lt;'2.4 Prioritas Individu'!AB$7,1,IF('2.1 Data FSVA 2025 &amp; Bobot'!M476&lt;'2.4 Prioritas Individu'!AB$8,2,IF('2.1 Data FSVA 2025 &amp; Bobot'!M476&lt;'2.4 Prioritas Individu'!AB$9,3,IF('2.1 Data FSVA 2025 &amp; Bobot'!M476&lt;'2.4 Prioritas Individu'!AB$10,4,IF('2.1 Data FSVA 2025 &amp; Bobot'!M476&lt;'2.4 Prioritas Individu'!AB$11,5,6))))))</f>
        <v/>
      </c>
      <c r="K476" s="64" t="str">
        <f>IF('2.1 Data FSVA 2025 &amp; Bobot'!O476="","",IF('2.1 Data FSVA 2025 &amp; Bobot'!O476&gt;='2.4 Prioritas Individu'!AC$7,1,IF('2.1 Data FSVA 2025 &amp; Bobot'!O476&gt;='2.4 Prioritas Individu'!AC$8,2,IF('2.1 Data FSVA 2025 &amp; Bobot'!O476&gt;='2.4 Prioritas Individu'!AC$9,3,IF('2.1 Data FSVA 2025 &amp; Bobot'!O476&gt;='2.4 Prioritas Individu'!AC$10,4,IF('2.1 Data FSVA 2025 &amp; Bobot'!O476&gt;='2.4 Prioritas Individu'!AC$11,5,6))))))</f>
        <v/>
      </c>
      <c r="L476" s="64" t="str">
        <f>IF('2.1 Data FSVA 2025 &amp; Bobot'!Q476="","",IF('2.1 Data FSVA 2025 &amp; Bobot'!Q476&gt;='2.4 Prioritas Individu'!AD$7,1,IF('2.1 Data FSVA 2025 &amp; Bobot'!Q476&gt;='2.4 Prioritas Individu'!AD$8,2,IF('2.1 Data FSVA 2025 &amp; Bobot'!Q476&gt;='2.4 Prioritas Individu'!AD$9,3,IF('2.1 Data FSVA 2025 &amp; Bobot'!Q476&gt;='2.4 Prioritas Individu'!AD$10,4,IF('2.1 Data FSVA 2025 &amp; Bobot'!Q476&gt;='2.4 Prioritas Individu'!AD$11,5,6))))))</f>
        <v/>
      </c>
      <c r="M476" s="64" t="str">
        <f>IF('2.1 Data FSVA 2025 &amp; Bobot'!S476="","",IF('2.1 Data FSVA 2025 &amp; Bobot'!S476&gt;='2.4 Prioritas Individu'!AE$7,1,IF('2.1 Data FSVA 2025 &amp; Bobot'!S476&gt;='2.4 Prioritas Individu'!AE$8,2,IF('2.1 Data FSVA 2025 &amp; Bobot'!S476&gt;='2.4 Prioritas Individu'!AE$9,3,IF('2.1 Data FSVA 2025 &amp; Bobot'!S476&gt;='2.4 Prioritas Individu'!AE$10,4,IF('2.1 Data FSVA 2025 &amp; Bobot'!S476&gt;='2.4 Prioritas Individu'!AE$11,5,6))))))</f>
        <v/>
      </c>
      <c r="N476" s="64" t="str">
        <f>IF('2.1 Data FSVA 2025 &amp; Bobot'!U476="","",IF('2.1 Data FSVA 2025 &amp; Bobot'!U476&lt;'2.4 Prioritas Individu'!AF$7,1,IF('2.1 Data FSVA 2025 &amp; Bobot'!U476&lt;'2.4 Prioritas Individu'!AF$8,2,IF('2.1 Data FSVA 2025 &amp; Bobot'!U476&lt;'2.4 Prioritas Individu'!AF$9,3,IF('2.1 Data FSVA 2025 &amp; Bobot'!U476&lt;'2.4 Prioritas Individu'!AF$10,4,IF('2.1 Data FSVA 2025 &amp; Bobot'!U476&lt;'2.4 Prioritas Individu'!AF$11,5,6))))))</f>
        <v/>
      </c>
      <c r="O476" s="64" t="str">
        <f>IF('2.1 Data FSVA 2025 &amp; Bobot'!W476="","",IF('2.1 Data FSVA 2025 &amp; Bobot'!W476&gt;='2.4 Prioritas Individu'!AG$7,1,IF('2.1 Data FSVA 2025 &amp; Bobot'!W476&gt;='2.4 Prioritas Individu'!AG$8,2,IF('2.1 Data FSVA 2025 &amp; Bobot'!W476&gt;='2.4 Prioritas Individu'!AG$9,3,IF('2.1 Data FSVA 2025 &amp; Bobot'!W476&gt;='2.4 Prioritas Individu'!AG$10,4,IF('2.1 Data FSVA 2025 &amp; Bobot'!W476&gt;='2.4 Prioritas Individu'!AG$11,5,6))))))</f>
        <v/>
      </c>
      <c r="P476" s="64" t="str">
        <f>IF('2.1 Data FSVA 2025 &amp; Bobot'!Y476="","",IF('2.1 Data FSVA 2025 &amp; Bobot'!Y476&lt;'2.4 Prioritas Individu'!AH$7,1,IF('2.1 Data FSVA 2025 &amp; Bobot'!Y476&lt;'2.4 Prioritas Individu'!AH$8,2,IF('2.1 Data FSVA 2025 &amp; Bobot'!Y476&lt;'2.4 Prioritas Individu'!AH$9,3,IF('2.1 Data FSVA 2025 &amp; Bobot'!Y476&lt;'2.4 Prioritas Individu'!AH$10,4,IF('2.1 Data FSVA 2025 &amp; Bobot'!Y476&lt;'2.4 Prioritas Individu'!AH$11,5,6))))))</f>
        <v/>
      </c>
      <c r="Q476" s="64" t="str">
        <f>IF('2.1 Data FSVA 2025 &amp; Bobot'!AA476="","",IF('2.1 Data FSVA 2025 &amp; Bobot'!AA476&lt;'2.4 Prioritas Individu'!AI$7,1,IF('2.1 Data FSVA 2025 &amp; Bobot'!AA476&lt;'2.4 Prioritas Individu'!AI$8,2,IF('2.1 Data FSVA 2025 &amp; Bobot'!AA476&lt;'2.4 Prioritas Individu'!AI$9,3,IF('2.1 Data FSVA 2025 &amp; Bobot'!AA476&lt;'2.4 Prioritas Individu'!AI$10,4,IF('2.1 Data FSVA 2025 &amp; Bobot'!AA476&lt;'2.4 Prioritas Individu'!AI$11,5,6))))))</f>
        <v/>
      </c>
      <c r="R476" s="64" t="str">
        <f>IF('2.1 Data FSVA 2025 &amp; Bobot'!AC476="","",IF('2.1 Data FSVA 2025 &amp; Bobot'!AC476&gt;='2.4 Prioritas Individu'!AJ$7,1,IF('2.1 Data FSVA 2025 &amp; Bobot'!AC476&gt;='2.4 Prioritas Individu'!AJ$8,2,IF('2.1 Data FSVA 2025 &amp; Bobot'!AC476&gt;='2.4 Prioritas Individu'!AJ$9,3,4))))</f>
        <v/>
      </c>
      <c r="S476" s="4" t="str">
        <f>'2.3 Indeks &amp; Cut off Komposit'!U480</f>
        <v>-</v>
      </c>
      <c r="T476" s="1" t="str">
        <f t="shared" si="14"/>
        <v>-</v>
      </c>
      <c r="U476" s="64" t="str">
        <f t="shared" si="15"/>
        <v>-</v>
      </c>
    </row>
    <row r="477" spans="1:21" x14ac:dyDescent="0.3">
      <c r="A477" s="1" t="str">
        <f>IF('2.1 Data FSVA 2025 &amp; Bobot'!A477="","",'2.1 Data FSVA 2025 &amp; Bobot'!A477)</f>
        <v/>
      </c>
      <c r="B477" s="2" t="str">
        <f>IF('2.1 Data FSVA 2025 &amp; Bobot'!B477="","",'2.1 Data FSVA 2025 &amp; Bobot'!B477)</f>
        <v/>
      </c>
      <c r="C477" s="1" t="str">
        <f>IF('2.1 Data FSVA 2025 &amp; Bobot'!C477="","",'2.1 Data FSVA 2025 &amp; Bobot'!C477)</f>
        <v/>
      </c>
      <c r="D477" s="1" t="str">
        <f>IF('2.1 Data FSVA 2025 &amp; Bobot'!D477="","",'2.1 Data FSVA 2025 &amp; Bobot'!D477)</f>
        <v/>
      </c>
      <c r="E477" s="1" t="str">
        <f>IF('2.1 Data FSVA 2025 &amp; Bobot'!E477="","",'2.1 Data FSVA 2025 &amp; Bobot'!E477)</f>
        <v/>
      </c>
      <c r="F477" s="2" t="str">
        <f>IF('2.1 Data FSVA 2025 &amp; Bobot'!F477="","",'2.1 Data FSVA 2025 &amp; Bobot'!F477)</f>
        <v/>
      </c>
      <c r="G477" s="64" t="str">
        <f>IF('2.1 Data FSVA 2025 &amp; Bobot'!G477="","",IF('2.1 Data FSVA 2025 &amp; Bobot'!G477&gt;='2.4 Prioritas Individu'!$Y$7,1,IF('2.1 Data FSVA 2025 &amp; Bobot'!G477&gt;='2.4 Prioritas Individu'!$Y$8,2,IF('2.1 Data FSVA 2025 &amp; Bobot'!G477&gt;='2.4 Prioritas Individu'!$Y$9,3,IF('2.1 Data FSVA 2025 &amp; Bobot'!G477&gt;='2.4 Prioritas Individu'!$Y$10,4,IF('2.1 Data FSVA 2025 &amp; Bobot'!G477&gt;='2.4 Prioritas Individu'!$Y$11,5,6))))))</f>
        <v/>
      </c>
      <c r="H477" s="64" t="str">
        <f>IF('2.1 Data FSVA 2025 &amp; Bobot'!I477="","",IF('2.1 Data FSVA 2025 &amp; Bobot'!I477&lt;'2.4 Prioritas Individu'!$Z$7,1,IF('2.1 Data FSVA 2025 &amp; Bobot'!I477&lt;'2.4 Prioritas Individu'!$Z$8,2,IF('2.1 Data FSVA 2025 &amp; Bobot'!I477&lt;'2.4 Prioritas Individu'!$Z$9,3,IF('2.1 Data FSVA 2025 &amp; Bobot'!I477&lt;'2.4 Prioritas Individu'!$Z$10,4,IF('2.1 Data FSVA 2025 &amp; Bobot'!I477&lt;'2.4 Prioritas Individu'!$Z$11,5,6))))))</f>
        <v/>
      </c>
      <c r="I477" s="64" t="str">
        <f>IF('2.1 Data FSVA 2025 &amp; Bobot'!K477="","",IF('2.1 Data FSVA 2025 &amp; Bobot'!K477&lt;'2.4 Prioritas Individu'!AA$7,1,IF('2.1 Data FSVA 2025 &amp; Bobot'!K477&lt;'2.4 Prioritas Individu'!AA$8,2,IF('2.1 Data FSVA 2025 &amp; Bobot'!K477&lt;'2.4 Prioritas Individu'!AA$9,3,IF('2.1 Data FSVA 2025 &amp; Bobot'!K477&lt;'2.4 Prioritas Individu'!AA$10,4,IF('2.1 Data FSVA 2025 &amp; Bobot'!K477&lt;'2.4 Prioritas Individu'!AA$11,5,6))))))</f>
        <v/>
      </c>
      <c r="J477" s="64" t="str">
        <f>IF('2.1 Data FSVA 2025 &amp; Bobot'!M477="","",IF('2.1 Data FSVA 2025 &amp; Bobot'!M477&lt;'2.4 Prioritas Individu'!AB$7,1,IF('2.1 Data FSVA 2025 &amp; Bobot'!M477&lt;'2.4 Prioritas Individu'!AB$8,2,IF('2.1 Data FSVA 2025 &amp; Bobot'!M477&lt;'2.4 Prioritas Individu'!AB$9,3,IF('2.1 Data FSVA 2025 &amp; Bobot'!M477&lt;'2.4 Prioritas Individu'!AB$10,4,IF('2.1 Data FSVA 2025 &amp; Bobot'!M477&lt;'2.4 Prioritas Individu'!AB$11,5,6))))))</f>
        <v/>
      </c>
      <c r="K477" s="64" t="str">
        <f>IF('2.1 Data FSVA 2025 &amp; Bobot'!O477="","",IF('2.1 Data FSVA 2025 &amp; Bobot'!O477&gt;='2.4 Prioritas Individu'!AC$7,1,IF('2.1 Data FSVA 2025 &amp; Bobot'!O477&gt;='2.4 Prioritas Individu'!AC$8,2,IF('2.1 Data FSVA 2025 &amp; Bobot'!O477&gt;='2.4 Prioritas Individu'!AC$9,3,IF('2.1 Data FSVA 2025 &amp; Bobot'!O477&gt;='2.4 Prioritas Individu'!AC$10,4,IF('2.1 Data FSVA 2025 &amp; Bobot'!O477&gt;='2.4 Prioritas Individu'!AC$11,5,6))))))</f>
        <v/>
      </c>
      <c r="L477" s="64" t="str">
        <f>IF('2.1 Data FSVA 2025 &amp; Bobot'!Q477="","",IF('2.1 Data FSVA 2025 &amp; Bobot'!Q477&gt;='2.4 Prioritas Individu'!AD$7,1,IF('2.1 Data FSVA 2025 &amp; Bobot'!Q477&gt;='2.4 Prioritas Individu'!AD$8,2,IF('2.1 Data FSVA 2025 &amp; Bobot'!Q477&gt;='2.4 Prioritas Individu'!AD$9,3,IF('2.1 Data FSVA 2025 &amp; Bobot'!Q477&gt;='2.4 Prioritas Individu'!AD$10,4,IF('2.1 Data FSVA 2025 &amp; Bobot'!Q477&gt;='2.4 Prioritas Individu'!AD$11,5,6))))))</f>
        <v/>
      </c>
      <c r="M477" s="64" t="str">
        <f>IF('2.1 Data FSVA 2025 &amp; Bobot'!S477="","",IF('2.1 Data FSVA 2025 &amp; Bobot'!S477&gt;='2.4 Prioritas Individu'!AE$7,1,IF('2.1 Data FSVA 2025 &amp; Bobot'!S477&gt;='2.4 Prioritas Individu'!AE$8,2,IF('2.1 Data FSVA 2025 &amp; Bobot'!S477&gt;='2.4 Prioritas Individu'!AE$9,3,IF('2.1 Data FSVA 2025 &amp; Bobot'!S477&gt;='2.4 Prioritas Individu'!AE$10,4,IF('2.1 Data FSVA 2025 &amp; Bobot'!S477&gt;='2.4 Prioritas Individu'!AE$11,5,6))))))</f>
        <v/>
      </c>
      <c r="N477" s="64" t="str">
        <f>IF('2.1 Data FSVA 2025 &amp; Bobot'!U477="","",IF('2.1 Data FSVA 2025 &amp; Bobot'!U477&lt;'2.4 Prioritas Individu'!AF$7,1,IF('2.1 Data FSVA 2025 &amp; Bobot'!U477&lt;'2.4 Prioritas Individu'!AF$8,2,IF('2.1 Data FSVA 2025 &amp; Bobot'!U477&lt;'2.4 Prioritas Individu'!AF$9,3,IF('2.1 Data FSVA 2025 &amp; Bobot'!U477&lt;'2.4 Prioritas Individu'!AF$10,4,IF('2.1 Data FSVA 2025 &amp; Bobot'!U477&lt;'2.4 Prioritas Individu'!AF$11,5,6))))))</f>
        <v/>
      </c>
      <c r="O477" s="64" t="str">
        <f>IF('2.1 Data FSVA 2025 &amp; Bobot'!W477="","",IF('2.1 Data FSVA 2025 &amp; Bobot'!W477&gt;='2.4 Prioritas Individu'!AG$7,1,IF('2.1 Data FSVA 2025 &amp; Bobot'!W477&gt;='2.4 Prioritas Individu'!AG$8,2,IF('2.1 Data FSVA 2025 &amp; Bobot'!W477&gt;='2.4 Prioritas Individu'!AG$9,3,IF('2.1 Data FSVA 2025 &amp; Bobot'!W477&gt;='2.4 Prioritas Individu'!AG$10,4,IF('2.1 Data FSVA 2025 &amp; Bobot'!W477&gt;='2.4 Prioritas Individu'!AG$11,5,6))))))</f>
        <v/>
      </c>
      <c r="P477" s="64" t="str">
        <f>IF('2.1 Data FSVA 2025 &amp; Bobot'!Y477="","",IF('2.1 Data FSVA 2025 &amp; Bobot'!Y477&lt;'2.4 Prioritas Individu'!AH$7,1,IF('2.1 Data FSVA 2025 &amp; Bobot'!Y477&lt;'2.4 Prioritas Individu'!AH$8,2,IF('2.1 Data FSVA 2025 &amp; Bobot'!Y477&lt;'2.4 Prioritas Individu'!AH$9,3,IF('2.1 Data FSVA 2025 &amp; Bobot'!Y477&lt;'2.4 Prioritas Individu'!AH$10,4,IF('2.1 Data FSVA 2025 &amp; Bobot'!Y477&lt;'2.4 Prioritas Individu'!AH$11,5,6))))))</f>
        <v/>
      </c>
      <c r="Q477" s="64" t="str">
        <f>IF('2.1 Data FSVA 2025 &amp; Bobot'!AA477="","",IF('2.1 Data FSVA 2025 &amp; Bobot'!AA477&lt;'2.4 Prioritas Individu'!AI$7,1,IF('2.1 Data FSVA 2025 &amp; Bobot'!AA477&lt;'2.4 Prioritas Individu'!AI$8,2,IF('2.1 Data FSVA 2025 &amp; Bobot'!AA477&lt;'2.4 Prioritas Individu'!AI$9,3,IF('2.1 Data FSVA 2025 &amp; Bobot'!AA477&lt;'2.4 Prioritas Individu'!AI$10,4,IF('2.1 Data FSVA 2025 &amp; Bobot'!AA477&lt;'2.4 Prioritas Individu'!AI$11,5,6))))))</f>
        <v/>
      </c>
      <c r="R477" s="64" t="str">
        <f>IF('2.1 Data FSVA 2025 &amp; Bobot'!AC477="","",IF('2.1 Data FSVA 2025 &amp; Bobot'!AC477&gt;='2.4 Prioritas Individu'!AJ$7,1,IF('2.1 Data FSVA 2025 &amp; Bobot'!AC477&gt;='2.4 Prioritas Individu'!AJ$8,2,IF('2.1 Data FSVA 2025 &amp; Bobot'!AC477&gt;='2.4 Prioritas Individu'!AJ$9,3,4))))</f>
        <v/>
      </c>
      <c r="S477" s="4" t="str">
        <f>'2.3 Indeks &amp; Cut off Komposit'!U481</f>
        <v>-</v>
      </c>
      <c r="T477" s="1" t="str">
        <f t="shared" si="14"/>
        <v>-</v>
      </c>
      <c r="U477" s="64" t="str">
        <f t="shared" si="15"/>
        <v>-</v>
      </c>
    </row>
    <row r="478" spans="1:21" x14ac:dyDescent="0.3">
      <c r="A478" s="1" t="str">
        <f>IF('2.1 Data FSVA 2025 &amp; Bobot'!A478="","",'2.1 Data FSVA 2025 &amp; Bobot'!A478)</f>
        <v/>
      </c>
      <c r="B478" s="2" t="str">
        <f>IF('2.1 Data FSVA 2025 &amp; Bobot'!B478="","",'2.1 Data FSVA 2025 &amp; Bobot'!B478)</f>
        <v/>
      </c>
      <c r="C478" s="1" t="str">
        <f>IF('2.1 Data FSVA 2025 &amp; Bobot'!C478="","",'2.1 Data FSVA 2025 &amp; Bobot'!C478)</f>
        <v/>
      </c>
      <c r="D478" s="1" t="str">
        <f>IF('2.1 Data FSVA 2025 &amp; Bobot'!D478="","",'2.1 Data FSVA 2025 &amp; Bobot'!D478)</f>
        <v/>
      </c>
      <c r="E478" s="1" t="str">
        <f>IF('2.1 Data FSVA 2025 &amp; Bobot'!E478="","",'2.1 Data FSVA 2025 &amp; Bobot'!E478)</f>
        <v/>
      </c>
      <c r="F478" s="2" t="str">
        <f>IF('2.1 Data FSVA 2025 &amp; Bobot'!F478="","",'2.1 Data FSVA 2025 &amp; Bobot'!F478)</f>
        <v/>
      </c>
      <c r="G478" s="64" t="str">
        <f>IF('2.1 Data FSVA 2025 &amp; Bobot'!G478="","",IF('2.1 Data FSVA 2025 &amp; Bobot'!G478&gt;='2.4 Prioritas Individu'!$Y$7,1,IF('2.1 Data FSVA 2025 &amp; Bobot'!G478&gt;='2.4 Prioritas Individu'!$Y$8,2,IF('2.1 Data FSVA 2025 &amp; Bobot'!G478&gt;='2.4 Prioritas Individu'!$Y$9,3,IF('2.1 Data FSVA 2025 &amp; Bobot'!G478&gt;='2.4 Prioritas Individu'!$Y$10,4,IF('2.1 Data FSVA 2025 &amp; Bobot'!G478&gt;='2.4 Prioritas Individu'!$Y$11,5,6))))))</f>
        <v/>
      </c>
      <c r="H478" s="64" t="str">
        <f>IF('2.1 Data FSVA 2025 &amp; Bobot'!I478="","",IF('2.1 Data FSVA 2025 &amp; Bobot'!I478&lt;'2.4 Prioritas Individu'!$Z$7,1,IF('2.1 Data FSVA 2025 &amp; Bobot'!I478&lt;'2.4 Prioritas Individu'!$Z$8,2,IF('2.1 Data FSVA 2025 &amp; Bobot'!I478&lt;'2.4 Prioritas Individu'!$Z$9,3,IF('2.1 Data FSVA 2025 &amp; Bobot'!I478&lt;'2.4 Prioritas Individu'!$Z$10,4,IF('2.1 Data FSVA 2025 &amp; Bobot'!I478&lt;'2.4 Prioritas Individu'!$Z$11,5,6))))))</f>
        <v/>
      </c>
      <c r="I478" s="64" t="str">
        <f>IF('2.1 Data FSVA 2025 &amp; Bobot'!K478="","",IF('2.1 Data FSVA 2025 &amp; Bobot'!K478&lt;'2.4 Prioritas Individu'!AA$7,1,IF('2.1 Data FSVA 2025 &amp; Bobot'!K478&lt;'2.4 Prioritas Individu'!AA$8,2,IF('2.1 Data FSVA 2025 &amp; Bobot'!K478&lt;'2.4 Prioritas Individu'!AA$9,3,IF('2.1 Data FSVA 2025 &amp; Bobot'!K478&lt;'2.4 Prioritas Individu'!AA$10,4,IF('2.1 Data FSVA 2025 &amp; Bobot'!K478&lt;'2.4 Prioritas Individu'!AA$11,5,6))))))</f>
        <v/>
      </c>
      <c r="J478" s="64" t="str">
        <f>IF('2.1 Data FSVA 2025 &amp; Bobot'!M478="","",IF('2.1 Data FSVA 2025 &amp; Bobot'!M478&lt;'2.4 Prioritas Individu'!AB$7,1,IF('2.1 Data FSVA 2025 &amp; Bobot'!M478&lt;'2.4 Prioritas Individu'!AB$8,2,IF('2.1 Data FSVA 2025 &amp; Bobot'!M478&lt;'2.4 Prioritas Individu'!AB$9,3,IF('2.1 Data FSVA 2025 &amp; Bobot'!M478&lt;'2.4 Prioritas Individu'!AB$10,4,IF('2.1 Data FSVA 2025 &amp; Bobot'!M478&lt;'2.4 Prioritas Individu'!AB$11,5,6))))))</f>
        <v/>
      </c>
      <c r="K478" s="64" t="str">
        <f>IF('2.1 Data FSVA 2025 &amp; Bobot'!O478="","",IF('2.1 Data FSVA 2025 &amp; Bobot'!O478&gt;='2.4 Prioritas Individu'!AC$7,1,IF('2.1 Data FSVA 2025 &amp; Bobot'!O478&gt;='2.4 Prioritas Individu'!AC$8,2,IF('2.1 Data FSVA 2025 &amp; Bobot'!O478&gt;='2.4 Prioritas Individu'!AC$9,3,IF('2.1 Data FSVA 2025 &amp; Bobot'!O478&gt;='2.4 Prioritas Individu'!AC$10,4,IF('2.1 Data FSVA 2025 &amp; Bobot'!O478&gt;='2.4 Prioritas Individu'!AC$11,5,6))))))</f>
        <v/>
      </c>
      <c r="L478" s="64" t="str">
        <f>IF('2.1 Data FSVA 2025 &amp; Bobot'!Q478="","",IF('2.1 Data FSVA 2025 &amp; Bobot'!Q478&gt;='2.4 Prioritas Individu'!AD$7,1,IF('2.1 Data FSVA 2025 &amp; Bobot'!Q478&gt;='2.4 Prioritas Individu'!AD$8,2,IF('2.1 Data FSVA 2025 &amp; Bobot'!Q478&gt;='2.4 Prioritas Individu'!AD$9,3,IF('2.1 Data FSVA 2025 &amp; Bobot'!Q478&gt;='2.4 Prioritas Individu'!AD$10,4,IF('2.1 Data FSVA 2025 &amp; Bobot'!Q478&gt;='2.4 Prioritas Individu'!AD$11,5,6))))))</f>
        <v/>
      </c>
      <c r="M478" s="64" t="str">
        <f>IF('2.1 Data FSVA 2025 &amp; Bobot'!S478="","",IF('2.1 Data FSVA 2025 &amp; Bobot'!S478&gt;='2.4 Prioritas Individu'!AE$7,1,IF('2.1 Data FSVA 2025 &amp; Bobot'!S478&gt;='2.4 Prioritas Individu'!AE$8,2,IF('2.1 Data FSVA 2025 &amp; Bobot'!S478&gt;='2.4 Prioritas Individu'!AE$9,3,IF('2.1 Data FSVA 2025 &amp; Bobot'!S478&gt;='2.4 Prioritas Individu'!AE$10,4,IF('2.1 Data FSVA 2025 &amp; Bobot'!S478&gt;='2.4 Prioritas Individu'!AE$11,5,6))))))</f>
        <v/>
      </c>
      <c r="N478" s="64" t="str">
        <f>IF('2.1 Data FSVA 2025 &amp; Bobot'!U478="","",IF('2.1 Data FSVA 2025 &amp; Bobot'!U478&lt;'2.4 Prioritas Individu'!AF$7,1,IF('2.1 Data FSVA 2025 &amp; Bobot'!U478&lt;'2.4 Prioritas Individu'!AF$8,2,IF('2.1 Data FSVA 2025 &amp; Bobot'!U478&lt;'2.4 Prioritas Individu'!AF$9,3,IF('2.1 Data FSVA 2025 &amp; Bobot'!U478&lt;'2.4 Prioritas Individu'!AF$10,4,IF('2.1 Data FSVA 2025 &amp; Bobot'!U478&lt;'2.4 Prioritas Individu'!AF$11,5,6))))))</f>
        <v/>
      </c>
      <c r="O478" s="64" t="str">
        <f>IF('2.1 Data FSVA 2025 &amp; Bobot'!W478="","",IF('2.1 Data FSVA 2025 &amp; Bobot'!W478&gt;='2.4 Prioritas Individu'!AG$7,1,IF('2.1 Data FSVA 2025 &amp; Bobot'!W478&gt;='2.4 Prioritas Individu'!AG$8,2,IF('2.1 Data FSVA 2025 &amp; Bobot'!W478&gt;='2.4 Prioritas Individu'!AG$9,3,IF('2.1 Data FSVA 2025 &amp; Bobot'!W478&gt;='2.4 Prioritas Individu'!AG$10,4,IF('2.1 Data FSVA 2025 &amp; Bobot'!W478&gt;='2.4 Prioritas Individu'!AG$11,5,6))))))</f>
        <v/>
      </c>
      <c r="P478" s="64" t="str">
        <f>IF('2.1 Data FSVA 2025 &amp; Bobot'!Y478="","",IF('2.1 Data FSVA 2025 &amp; Bobot'!Y478&lt;'2.4 Prioritas Individu'!AH$7,1,IF('2.1 Data FSVA 2025 &amp; Bobot'!Y478&lt;'2.4 Prioritas Individu'!AH$8,2,IF('2.1 Data FSVA 2025 &amp; Bobot'!Y478&lt;'2.4 Prioritas Individu'!AH$9,3,IF('2.1 Data FSVA 2025 &amp; Bobot'!Y478&lt;'2.4 Prioritas Individu'!AH$10,4,IF('2.1 Data FSVA 2025 &amp; Bobot'!Y478&lt;'2.4 Prioritas Individu'!AH$11,5,6))))))</f>
        <v/>
      </c>
      <c r="Q478" s="64" t="str">
        <f>IF('2.1 Data FSVA 2025 &amp; Bobot'!AA478="","",IF('2.1 Data FSVA 2025 &amp; Bobot'!AA478&lt;'2.4 Prioritas Individu'!AI$7,1,IF('2.1 Data FSVA 2025 &amp; Bobot'!AA478&lt;'2.4 Prioritas Individu'!AI$8,2,IF('2.1 Data FSVA 2025 &amp; Bobot'!AA478&lt;'2.4 Prioritas Individu'!AI$9,3,IF('2.1 Data FSVA 2025 &amp; Bobot'!AA478&lt;'2.4 Prioritas Individu'!AI$10,4,IF('2.1 Data FSVA 2025 &amp; Bobot'!AA478&lt;'2.4 Prioritas Individu'!AI$11,5,6))))))</f>
        <v/>
      </c>
      <c r="R478" s="64" t="str">
        <f>IF('2.1 Data FSVA 2025 &amp; Bobot'!AC478="","",IF('2.1 Data FSVA 2025 &amp; Bobot'!AC478&gt;='2.4 Prioritas Individu'!AJ$7,1,IF('2.1 Data FSVA 2025 &amp; Bobot'!AC478&gt;='2.4 Prioritas Individu'!AJ$8,2,IF('2.1 Data FSVA 2025 &amp; Bobot'!AC478&gt;='2.4 Prioritas Individu'!AJ$9,3,4))))</f>
        <v/>
      </c>
      <c r="S478" s="4" t="str">
        <f>'2.3 Indeks &amp; Cut off Komposit'!U482</f>
        <v>-</v>
      </c>
      <c r="T478" s="1" t="str">
        <f t="shared" si="14"/>
        <v>-</v>
      </c>
      <c r="U478" s="64" t="str">
        <f t="shared" si="15"/>
        <v>-</v>
      </c>
    </row>
    <row r="479" spans="1:21" x14ac:dyDescent="0.3">
      <c r="A479" s="1" t="str">
        <f>IF('2.1 Data FSVA 2025 &amp; Bobot'!A479="","",'2.1 Data FSVA 2025 &amp; Bobot'!A479)</f>
        <v/>
      </c>
      <c r="B479" s="2" t="str">
        <f>IF('2.1 Data FSVA 2025 &amp; Bobot'!B479="","",'2.1 Data FSVA 2025 &amp; Bobot'!B479)</f>
        <v/>
      </c>
      <c r="C479" s="1" t="str">
        <f>IF('2.1 Data FSVA 2025 &amp; Bobot'!C479="","",'2.1 Data FSVA 2025 &amp; Bobot'!C479)</f>
        <v/>
      </c>
      <c r="D479" s="1" t="str">
        <f>IF('2.1 Data FSVA 2025 &amp; Bobot'!D479="","",'2.1 Data FSVA 2025 &amp; Bobot'!D479)</f>
        <v/>
      </c>
      <c r="E479" s="1" t="str">
        <f>IF('2.1 Data FSVA 2025 &amp; Bobot'!E479="","",'2.1 Data FSVA 2025 &amp; Bobot'!E479)</f>
        <v/>
      </c>
      <c r="F479" s="2" t="str">
        <f>IF('2.1 Data FSVA 2025 &amp; Bobot'!F479="","",'2.1 Data FSVA 2025 &amp; Bobot'!F479)</f>
        <v/>
      </c>
      <c r="G479" s="64" t="str">
        <f>IF('2.1 Data FSVA 2025 &amp; Bobot'!G479="","",IF('2.1 Data FSVA 2025 &amp; Bobot'!G479&gt;='2.4 Prioritas Individu'!$Y$7,1,IF('2.1 Data FSVA 2025 &amp; Bobot'!G479&gt;='2.4 Prioritas Individu'!$Y$8,2,IF('2.1 Data FSVA 2025 &amp; Bobot'!G479&gt;='2.4 Prioritas Individu'!$Y$9,3,IF('2.1 Data FSVA 2025 &amp; Bobot'!G479&gt;='2.4 Prioritas Individu'!$Y$10,4,IF('2.1 Data FSVA 2025 &amp; Bobot'!G479&gt;='2.4 Prioritas Individu'!$Y$11,5,6))))))</f>
        <v/>
      </c>
      <c r="H479" s="64" t="str">
        <f>IF('2.1 Data FSVA 2025 &amp; Bobot'!I479="","",IF('2.1 Data FSVA 2025 &amp; Bobot'!I479&lt;'2.4 Prioritas Individu'!$Z$7,1,IF('2.1 Data FSVA 2025 &amp; Bobot'!I479&lt;'2.4 Prioritas Individu'!$Z$8,2,IF('2.1 Data FSVA 2025 &amp; Bobot'!I479&lt;'2.4 Prioritas Individu'!$Z$9,3,IF('2.1 Data FSVA 2025 &amp; Bobot'!I479&lt;'2.4 Prioritas Individu'!$Z$10,4,IF('2.1 Data FSVA 2025 &amp; Bobot'!I479&lt;'2.4 Prioritas Individu'!$Z$11,5,6))))))</f>
        <v/>
      </c>
      <c r="I479" s="64" t="str">
        <f>IF('2.1 Data FSVA 2025 &amp; Bobot'!K479="","",IF('2.1 Data FSVA 2025 &amp; Bobot'!K479&lt;'2.4 Prioritas Individu'!AA$7,1,IF('2.1 Data FSVA 2025 &amp; Bobot'!K479&lt;'2.4 Prioritas Individu'!AA$8,2,IF('2.1 Data FSVA 2025 &amp; Bobot'!K479&lt;'2.4 Prioritas Individu'!AA$9,3,IF('2.1 Data FSVA 2025 &amp; Bobot'!K479&lt;'2.4 Prioritas Individu'!AA$10,4,IF('2.1 Data FSVA 2025 &amp; Bobot'!K479&lt;'2.4 Prioritas Individu'!AA$11,5,6))))))</f>
        <v/>
      </c>
      <c r="J479" s="64" t="str">
        <f>IF('2.1 Data FSVA 2025 &amp; Bobot'!M479="","",IF('2.1 Data FSVA 2025 &amp; Bobot'!M479&lt;'2.4 Prioritas Individu'!AB$7,1,IF('2.1 Data FSVA 2025 &amp; Bobot'!M479&lt;'2.4 Prioritas Individu'!AB$8,2,IF('2.1 Data FSVA 2025 &amp; Bobot'!M479&lt;'2.4 Prioritas Individu'!AB$9,3,IF('2.1 Data FSVA 2025 &amp; Bobot'!M479&lt;'2.4 Prioritas Individu'!AB$10,4,IF('2.1 Data FSVA 2025 &amp; Bobot'!M479&lt;'2.4 Prioritas Individu'!AB$11,5,6))))))</f>
        <v/>
      </c>
      <c r="K479" s="64" t="str">
        <f>IF('2.1 Data FSVA 2025 &amp; Bobot'!O479="","",IF('2.1 Data FSVA 2025 &amp; Bobot'!O479&gt;='2.4 Prioritas Individu'!AC$7,1,IF('2.1 Data FSVA 2025 &amp; Bobot'!O479&gt;='2.4 Prioritas Individu'!AC$8,2,IF('2.1 Data FSVA 2025 &amp; Bobot'!O479&gt;='2.4 Prioritas Individu'!AC$9,3,IF('2.1 Data FSVA 2025 &amp; Bobot'!O479&gt;='2.4 Prioritas Individu'!AC$10,4,IF('2.1 Data FSVA 2025 &amp; Bobot'!O479&gt;='2.4 Prioritas Individu'!AC$11,5,6))))))</f>
        <v/>
      </c>
      <c r="L479" s="64" t="str">
        <f>IF('2.1 Data FSVA 2025 &amp; Bobot'!Q479="","",IF('2.1 Data FSVA 2025 &amp; Bobot'!Q479&gt;='2.4 Prioritas Individu'!AD$7,1,IF('2.1 Data FSVA 2025 &amp; Bobot'!Q479&gt;='2.4 Prioritas Individu'!AD$8,2,IF('2.1 Data FSVA 2025 &amp; Bobot'!Q479&gt;='2.4 Prioritas Individu'!AD$9,3,IF('2.1 Data FSVA 2025 &amp; Bobot'!Q479&gt;='2.4 Prioritas Individu'!AD$10,4,IF('2.1 Data FSVA 2025 &amp; Bobot'!Q479&gt;='2.4 Prioritas Individu'!AD$11,5,6))))))</f>
        <v/>
      </c>
      <c r="M479" s="64" t="str">
        <f>IF('2.1 Data FSVA 2025 &amp; Bobot'!S479="","",IF('2.1 Data FSVA 2025 &amp; Bobot'!S479&gt;='2.4 Prioritas Individu'!AE$7,1,IF('2.1 Data FSVA 2025 &amp; Bobot'!S479&gt;='2.4 Prioritas Individu'!AE$8,2,IF('2.1 Data FSVA 2025 &amp; Bobot'!S479&gt;='2.4 Prioritas Individu'!AE$9,3,IF('2.1 Data FSVA 2025 &amp; Bobot'!S479&gt;='2.4 Prioritas Individu'!AE$10,4,IF('2.1 Data FSVA 2025 &amp; Bobot'!S479&gt;='2.4 Prioritas Individu'!AE$11,5,6))))))</f>
        <v/>
      </c>
      <c r="N479" s="64" t="str">
        <f>IF('2.1 Data FSVA 2025 &amp; Bobot'!U479="","",IF('2.1 Data FSVA 2025 &amp; Bobot'!U479&lt;'2.4 Prioritas Individu'!AF$7,1,IF('2.1 Data FSVA 2025 &amp; Bobot'!U479&lt;'2.4 Prioritas Individu'!AF$8,2,IF('2.1 Data FSVA 2025 &amp; Bobot'!U479&lt;'2.4 Prioritas Individu'!AF$9,3,IF('2.1 Data FSVA 2025 &amp; Bobot'!U479&lt;'2.4 Prioritas Individu'!AF$10,4,IF('2.1 Data FSVA 2025 &amp; Bobot'!U479&lt;'2.4 Prioritas Individu'!AF$11,5,6))))))</f>
        <v/>
      </c>
      <c r="O479" s="64" t="str">
        <f>IF('2.1 Data FSVA 2025 &amp; Bobot'!W479="","",IF('2.1 Data FSVA 2025 &amp; Bobot'!W479&gt;='2.4 Prioritas Individu'!AG$7,1,IF('2.1 Data FSVA 2025 &amp; Bobot'!W479&gt;='2.4 Prioritas Individu'!AG$8,2,IF('2.1 Data FSVA 2025 &amp; Bobot'!W479&gt;='2.4 Prioritas Individu'!AG$9,3,IF('2.1 Data FSVA 2025 &amp; Bobot'!W479&gt;='2.4 Prioritas Individu'!AG$10,4,IF('2.1 Data FSVA 2025 &amp; Bobot'!W479&gt;='2.4 Prioritas Individu'!AG$11,5,6))))))</f>
        <v/>
      </c>
      <c r="P479" s="64" t="str">
        <f>IF('2.1 Data FSVA 2025 &amp; Bobot'!Y479="","",IF('2.1 Data FSVA 2025 &amp; Bobot'!Y479&lt;'2.4 Prioritas Individu'!AH$7,1,IF('2.1 Data FSVA 2025 &amp; Bobot'!Y479&lt;'2.4 Prioritas Individu'!AH$8,2,IF('2.1 Data FSVA 2025 &amp; Bobot'!Y479&lt;'2.4 Prioritas Individu'!AH$9,3,IF('2.1 Data FSVA 2025 &amp; Bobot'!Y479&lt;'2.4 Prioritas Individu'!AH$10,4,IF('2.1 Data FSVA 2025 &amp; Bobot'!Y479&lt;'2.4 Prioritas Individu'!AH$11,5,6))))))</f>
        <v/>
      </c>
      <c r="Q479" s="64" t="str">
        <f>IF('2.1 Data FSVA 2025 &amp; Bobot'!AA479="","",IF('2.1 Data FSVA 2025 &amp; Bobot'!AA479&lt;'2.4 Prioritas Individu'!AI$7,1,IF('2.1 Data FSVA 2025 &amp; Bobot'!AA479&lt;'2.4 Prioritas Individu'!AI$8,2,IF('2.1 Data FSVA 2025 &amp; Bobot'!AA479&lt;'2.4 Prioritas Individu'!AI$9,3,IF('2.1 Data FSVA 2025 &amp; Bobot'!AA479&lt;'2.4 Prioritas Individu'!AI$10,4,IF('2.1 Data FSVA 2025 &amp; Bobot'!AA479&lt;'2.4 Prioritas Individu'!AI$11,5,6))))))</f>
        <v/>
      </c>
      <c r="R479" s="64" t="str">
        <f>IF('2.1 Data FSVA 2025 &amp; Bobot'!AC479="","",IF('2.1 Data FSVA 2025 &amp; Bobot'!AC479&gt;='2.4 Prioritas Individu'!AJ$7,1,IF('2.1 Data FSVA 2025 &amp; Bobot'!AC479&gt;='2.4 Prioritas Individu'!AJ$8,2,IF('2.1 Data FSVA 2025 &amp; Bobot'!AC479&gt;='2.4 Prioritas Individu'!AJ$9,3,4))))</f>
        <v/>
      </c>
      <c r="S479" s="4" t="str">
        <f>'2.3 Indeks &amp; Cut off Komposit'!U483</f>
        <v>-</v>
      </c>
      <c r="T479" s="1" t="str">
        <f t="shared" si="14"/>
        <v>-</v>
      </c>
      <c r="U479" s="64" t="str">
        <f t="shared" si="15"/>
        <v>-</v>
      </c>
    </row>
    <row r="480" spans="1:21" x14ac:dyDescent="0.3">
      <c r="A480" s="1" t="str">
        <f>IF('2.1 Data FSVA 2025 &amp; Bobot'!A480="","",'2.1 Data FSVA 2025 &amp; Bobot'!A480)</f>
        <v/>
      </c>
      <c r="B480" s="2" t="str">
        <f>IF('2.1 Data FSVA 2025 &amp; Bobot'!B480="","",'2.1 Data FSVA 2025 &amp; Bobot'!B480)</f>
        <v/>
      </c>
      <c r="C480" s="1" t="str">
        <f>IF('2.1 Data FSVA 2025 &amp; Bobot'!C480="","",'2.1 Data FSVA 2025 &amp; Bobot'!C480)</f>
        <v/>
      </c>
      <c r="D480" s="1" t="str">
        <f>IF('2.1 Data FSVA 2025 &amp; Bobot'!D480="","",'2.1 Data FSVA 2025 &amp; Bobot'!D480)</f>
        <v/>
      </c>
      <c r="E480" s="1" t="str">
        <f>IF('2.1 Data FSVA 2025 &amp; Bobot'!E480="","",'2.1 Data FSVA 2025 &amp; Bobot'!E480)</f>
        <v/>
      </c>
      <c r="F480" s="2" t="str">
        <f>IF('2.1 Data FSVA 2025 &amp; Bobot'!F480="","",'2.1 Data FSVA 2025 &amp; Bobot'!F480)</f>
        <v/>
      </c>
      <c r="G480" s="64" t="str">
        <f>IF('2.1 Data FSVA 2025 &amp; Bobot'!G480="","",IF('2.1 Data FSVA 2025 &amp; Bobot'!G480&gt;='2.4 Prioritas Individu'!$Y$7,1,IF('2.1 Data FSVA 2025 &amp; Bobot'!G480&gt;='2.4 Prioritas Individu'!$Y$8,2,IF('2.1 Data FSVA 2025 &amp; Bobot'!G480&gt;='2.4 Prioritas Individu'!$Y$9,3,IF('2.1 Data FSVA 2025 &amp; Bobot'!G480&gt;='2.4 Prioritas Individu'!$Y$10,4,IF('2.1 Data FSVA 2025 &amp; Bobot'!G480&gt;='2.4 Prioritas Individu'!$Y$11,5,6))))))</f>
        <v/>
      </c>
      <c r="H480" s="64" t="str">
        <f>IF('2.1 Data FSVA 2025 &amp; Bobot'!I480="","",IF('2.1 Data FSVA 2025 &amp; Bobot'!I480&lt;'2.4 Prioritas Individu'!$Z$7,1,IF('2.1 Data FSVA 2025 &amp; Bobot'!I480&lt;'2.4 Prioritas Individu'!$Z$8,2,IF('2.1 Data FSVA 2025 &amp; Bobot'!I480&lt;'2.4 Prioritas Individu'!$Z$9,3,IF('2.1 Data FSVA 2025 &amp; Bobot'!I480&lt;'2.4 Prioritas Individu'!$Z$10,4,IF('2.1 Data FSVA 2025 &amp; Bobot'!I480&lt;'2.4 Prioritas Individu'!$Z$11,5,6))))))</f>
        <v/>
      </c>
      <c r="I480" s="64" t="str">
        <f>IF('2.1 Data FSVA 2025 &amp; Bobot'!K480="","",IF('2.1 Data FSVA 2025 &amp; Bobot'!K480&lt;'2.4 Prioritas Individu'!AA$7,1,IF('2.1 Data FSVA 2025 &amp; Bobot'!K480&lt;'2.4 Prioritas Individu'!AA$8,2,IF('2.1 Data FSVA 2025 &amp; Bobot'!K480&lt;'2.4 Prioritas Individu'!AA$9,3,IF('2.1 Data FSVA 2025 &amp; Bobot'!K480&lt;'2.4 Prioritas Individu'!AA$10,4,IF('2.1 Data FSVA 2025 &amp; Bobot'!K480&lt;'2.4 Prioritas Individu'!AA$11,5,6))))))</f>
        <v/>
      </c>
      <c r="J480" s="64" t="str">
        <f>IF('2.1 Data FSVA 2025 &amp; Bobot'!M480="","",IF('2.1 Data FSVA 2025 &amp; Bobot'!M480&lt;'2.4 Prioritas Individu'!AB$7,1,IF('2.1 Data FSVA 2025 &amp; Bobot'!M480&lt;'2.4 Prioritas Individu'!AB$8,2,IF('2.1 Data FSVA 2025 &amp; Bobot'!M480&lt;'2.4 Prioritas Individu'!AB$9,3,IF('2.1 Data FSVA 2025 &amp; Bobot'!M480&lt;'2.4 Prioritas Individu'!AB$10,4,IF('2.1 Data FSVA 2025 &amp; Bobot'!M480&lt;'2.4 Prioritas Individu'!AB$11,5,6))))))</f>
        <v/>
      </c>
      <c r="K480" s="64" t="str">
        <f>IF('2.1 Data FSVA 2025 &amp; Bobot'!O480="","",IF('2.1 Data FSVA 2025 &amp; Bobot'!O480&gt;='2.4 Prioritas Individu'!AC$7,1,IF('2.1 Data FSVA 2025 &amp; Bobot'!O480&gt;='2.4 Prioritas Individu'!AC$8,2,IF('2.1 Data FSVA 2025 &amp; Bobot'!O480&gt;='2.4 Prioritas Individu'!AC$9,3,IF('2.1 Data FSVA 2025 &amp; Bobot'!O480&gt;='2.4 Prioritas Individu'!AC$10,4,IF('2.1 Data FSVA 2025 &amp; Bobot'!O480&gt;='2.4 Prioritas Individu'!AC$11,5,6))))))</f>
        <v/>
      </c>
      <c r="L480" s="64" t="str">
        <f>IF('2.1 Data FSVA 2025 &amp; Bobot'!Q480="","",IF('2.1 Data FSVA 2025 &amp; Bobot'!Q480&gt;='2.4 Prioritas Individu'!AD$7,1,IF('2.1 Data FSVA 2025 &amp; Bobot'!Q480&gt;='2.4 Prioritas Individu'!AD$8,2,IF('2.1 Data FSVA 2025 &amp; Bobot'!Q480&gt;='2.4 Prioritas Individu'!AD$9,3,IF('2.1 Data FSVA 2025 &amp; Bobot'!Q480&gt;='2.4 Prioritas Individu'!AD$10,4,IF('2.1 Data FSVA 2025 &amp; Bobot'!Q480&gt;='2.4 Prioritas Individu'!AD$11,5,6))))))</f>
        <v/>
      </c>
      <c r="M480" s="64" t="str">
        <f>IF('2.1 Data FSVA 2025 &amp; Bobot'!S480="","",IF('2.1 Data FSVA 2025 &amp; Bobot'!S480&gt;='2.4 Prioritas Individu'!AE$7,1,IF('2.1 Data FSVA 2025 &amp; Bobot'!S480&gt;='2.4 Prioritas Individu'!AE$8,2,IF('2.1 Data FSVA 2025 &amp; Bobot'!S480&gt;='2.4 Prioritas Individu'!AE$9,3,IF('2.1 Data FSVA 2025 &amp; Bobot'!S480&gt;='2.4 Prioritas Individu'!AE$10,4,IF('2.1 Data FSVA 2025 &amp; Bobot'!S480&gt;='2.4 Prioritas Individu'!AE$11,5,6))))))</f>
        <v/>
      </c>
      <c r="N480" s="64" t="str">
        <f>IF('2.1 Data FSVA 2025 &amp; Bobot'!U480="","",IF('2.1 Data FSVA 2025 &amp; Bobot'!U480&lt;'2.4 Prioritas Individu'!AF$7,1,IF('2.1 Data FSVA 2025 &amp; Bobot'!U480&lt;'2.4 Prioritas Individu'!AF$8,2,IF('2.1 Data FSVA 2025 &amp; Bobot'!U480&lt;'2.4 Prioritas Individu'!AF$9,3,IF('2.1 Data FSVA 2025 &amp; Bobot'!U480&lt;'2.4 Prioritas Individu'!AF$10,4,IF('2.1 Data FSVA 2025 &amp; Bobot'!U480&lt;'2.4 Prioritas Individu'!AF$11,5,6))))))</f>
        <v/>
      </c>
      <c r="O480" s="64" t="str">
        <f>IF('2.1 Data FSVA 2025 &amp; Bobot'!W480="","",IF('2.1 Data FSVA 2025 &amp; Bobot'!W480&gt;='2.4 Prioritas Individu'!AG$7,1,IF('2.1 Data FSVA 2025 &amp; Bobot'!W480&gt;='2.4 Prioritas Individu'!AG$8,2,IF('2.1 Data FSVA 2025 &amp; Bobot'!W480&gt;='2.4 Prioritas Individu'!AG$9,3,IF('2.1 Data FSVA 2025 &amp; Bobot'!W480&gt;='2.4 Prioritas Individu'!AG$10,4,IF('2.1 Data FSVA 2025 &amp; Bobot'!W480&gt;='2.4 Prioritas Individu'!AG$11,5,6))))))</f>
        <v/>
      </c>
      <c r="P480" s="64" t="str">
        <f>IF('2.1 Data FSVA 2025 &amp; Bobot'!Y480="","",IF('2.1 Data FSVA 2025 &amp; Bobot'!Y480&lt;'2.4 Prioritas Individu'!AH$7,1,IF('2.1 Data FSVA 2025 &amp; Bobot'!Y480&lt;'2.4 Prioritas Individu'!AH$8,2,IF('2.1 Data FSVA 2025 &amp; Bobot'!Y480&lt;'2.4 Prioritas Individu'!AH$9,3,IF('2.1 Data FSVA 2025 &amp; Bobot'!Y480&lt;'2.4 Prioritas Individu'!AH$10,4,IF('2.1 Data FSVA 2025 &amp; Bobot'!Y480&lt;'2.4 Prioritas Individu'!AH$11,5,6))))))</f>
        <v/>
      </c>
      <c r="Q480" s="64" t="str">
        <f>IF('2.1 Data FSVA 2025 &amp; Bobot'!AA480="","",IF('2.1 Data FSVA 2025 &amp; Bobot'!AA480&lt;'2.4 Prioritas Individu'!AI$7,1,IF('2.1 Data FSVA 2025 &amp; Bobot'!AA480&lt;'2.4 Prioritas Individu'!AI$8,2,IF('2.1 Data FSVA 2025 &amp; Bobot'!AA480&lt;'2.4 Prioritas Individu'!AI$9,3,IF('2.1 Data FSVA 2025 &amp; Bobot'!AA480&lt;'2.4 Prioritas Individu'!AI$10,4,IF('2.1 Data FSVA 2025 &amp; Bobot'!AA480&lt;'2.4 Prioritas Individu'!AI$11,5,6))))))</f>
        <v/>
      </c>
      <c r="R480" s="64" t="str">
        <f>IF('2.1 Data FSVA 2025 &amp; Bobot'!AC480="","",IF('2.1 Data FSVA 2025 &amp; Bobot'!AC480&gt;='2.4 Prioritas Individu'!AJ$7,1,IF('2.1 Data FSVA 2025 &amp; Bobot'!AC480&gt;='2.4 Prioritas Individu'!AJ$8,2,IF('2.1 Data FSVA 2025 &amp; Bobot'!AC480&gt;='2.4 Prioritas Individu'!AJ$9,3,4))))</f>
        <v/>
      </c>
      <c r="S480" s="4" t="str">
        <f>'2.3 Indeks &amp; Cut off Komposit'!U484</f>
        <v>-</v>
      </c>
      <c r="T480" s="1" t="str">
        <f t="shared" si="14"/>
        <v>-</v>
      </c>
      <c r="U480" s="64" t="str">
        <f t="shared" si="15"/>
        <v>-</v>
      </c>
    </row>
    <row r="481" spans="1:21" x14ac:dyDescent="0.3">
      <c r="A481" s="1" t="str">
        <f>IF('2.1 Data FSVA 2025 &amp; Bobot'!A481="","",'2.1 Data FSVA 2025 &amp; Bobot'!A481)</f>
        <v/>
      </c>
      <c r="B481" s="2" t="str">
        <f>IF('2.1 Data FSVA 2025 &amp; Bobot'!B481="","",'2.1 Data FSVA 2025 &amp; Bobot'!B481)</f>
        <v/>
      </c>
      <c r="C481" s="1" t="str">
        <f>IF('2.1 Data FSVA 2025 &amp; Bobot'!C481="","",'2.1 Data FSVA 2025 &amp; Bobot'!C481)</f>
        <v/>
      </c>
      <c r="D481" s="1" t="str">
        <f>IF('2.1 Data FSVA 2025 &amp; Bobot'!D481="","",'2.1 Data FSVA 2025 &amp; Bobot'!D481)</f>
        <v/>
      </c>
      <c r="E481" s="1" t="str">
        <f>IF('2.1 Data FSVA 2025 &amp; Bobot'!E481="","",'2.1 Data FSVA 2025 &amp; Bobot'!E481)</f>
        <v/>
      </c>
      <c r="F481" s="2" t="str">
        <f>IF('2.1 Data FSVA 2025 &amp; Bobot'!F481="","",'2.1 Data FSVA 2025 &amp; Bobot'!F481)</f>
        <v/>
      </c>
      <c r="G481" s="64" t="str">
        <f>IF('2.1 Data FSVA 2025 &amp; Bobot'!G481="","",IF('2.1 Data FSVA 2025 &amp; Bobot'!G481&gt;='2.4 Prioritas Individu'!$Y$7,1,IF('2.1 Data FSVA 2025 &amp; Bobot'!G481&gt;='2.4 Prioritas Individu'!$Y$8,2,IF('2.1 Data FSVA 2025 &amp; Bobot'!G481&gt;='2.4 Prioritas Individu'!$Y$9,3,IF('2.1 Data FSVA 2025 &amp; Bobot'!G481&gt;='2.4 Prioritas Individu'!$Y$10,4,IF('2.1 Data FSVA 2025 &amp; Bobot'!G481&gt;='2.4 Prioritas Individu'!$Y$11,5,6))))))</f>
        <v/>
      </c>
      <c r="H481" s="64" t="str">
        <f>IF('2.1 Data FSVA 2025 &amp; Bobot'!I481="","",IF('2.1 Data FSVA 2025 &amp; Bobot'!I481&lt;'2.4 Prioritas Individu'!$Z$7,1,IF('2.1 Data FSVA 2025 &amp; Bobot'!I481&lt;'2.4 Prioritas Individu'!$Z$8,2,IF('2.1 Data FSVA 2025 &amp; Bobot'!I481&lt;'2.4 Prioritas Individu'!$Z$9,3,IF('2.1 Data FSVA 2025 &amp; Bobot'!I481&lt;'2.4 Prioritas Individu'!$Z$10,4,IF('2.1 Data FSVA 2025 &amp; Bobot'!I481&lt;'2.4 Prioritas Individu'!$Z$11,5,6))))))</f>
        <v/>
      </c>
      <c r="I481" s="64" t="str">
        <f>IF('2.1 Data FSVA 2025 &amp; Bobot'!K481="","",IF('2.1 Data FSVA 2025 &amp; Bobot'!K481&lt;'2.4 Prioritas Individu'!AA$7,1,IF('2.1 Data FSVA 2025 &amp; Bobot'!K481&lt;'2.4 Prioritas Individu'!AA$8,2,IF('2.1 Data FSVA 2025 &amp; Bobot'!K481&lt;'2.4 Prioritas Individu'!AA$9,3,IF('2.1 Data FSVA 2025 &amp; Bobot'!K481&lt;'2.4 Prioritas Individu'!AA$10,4,IF('2.1 Data FSVA 2025 &amp; Bobot'!K481&lt;'2.4 Prioritas Individu'!AA$11,5,6))))))</f>
        <v/>
      </c>
      <c r="J481" s="64" t="str">
        <f>IF('2.1 Data FSVA 2025 &amp; Bobot'!M481="","",IF('2.1 Data FSVA 2025 &amp; Bobot'!M481&lt;'2.4 Prioritas Individu'!AB$7,1,IF('2.1 Data FSVA 2025 &amp; Bobot'!M481&lt;'2.4 Prioritas Individu'!AB$8,2,IF('2.1 Data FSVA 2025 &amp; Bobot'!M481&lt;'2.4 Prioritas Individu'!AB$9,3,IF('2.1 Data FSVA 2025 &amp; Bobot'!M481&lt;'2.4 Prioritas Individu'!AB$10,4,IF('2.1 Data FSVA 2025 &amp; Bobot'!M481&lt;'2.4 Prioritas Individu'!AB$11,5,6))))))</f>
        <v/>
      </c>
      <c r="K481" s="64" t="str">
        <f>IF('2.1 Data FSVA 2025 &amp; Bobot'!O481="","",IF('2.1 Data FSVA 2025 &amp; Bobot'!O481&gt;='2.4 Prioritas Individu'!AC$7,1,IF('2.1 Data FSVA 2025 &amp; Bobot'!O481&gt;='2.4 Prioritas Individu'!AC$8,2,IF('2.1 Data FSVA 2025 &amp; Bobot'!O481&gt;='2.4 Prioritas Individu'!AC$9,3,IF('2.1 Data FSVA 2025 &amp; Bobot'!O481&gt;='2.4 Prioritas Individu'!AC$10,4,IF('2.1 Data FSVA 2025 &amp; Bobot'!O481&gt;='2.4 Prioritas Individu'!AC$11,5,6))))))</f>
        <v/>
      </c>
      <c r="L481" s="64" t="str">
        <f>IF('2.1 Data FSVA 2025 &amp; Bobot'!Q481="","",IF('2.1 Data FSVA 2025 &amp; Bobot'!Q481&gt;='2.4 Prioritas Individu'!AD$7,1,IF('2.1 Data FSVA 2025 &amp; Bobot'!Q481&gt;='2.4 Prioritas Individu'!AD$8,2,IF('2.1 Data FSVA 2025 &amp; Bobot'!Q481&gt;='2.4 Prioritas Individu'!AD$9,3,IF('2.1 Data FSVA 2025 &amp; Bobot'!Q481&gt;='2.4 Prioritas Individu'!AD$10,4,IF('2.1 Data FSVA 2025 &amp; Bobot'!Q481&gt;='2.4 Prioritas Individu'!AD$11,5,6))))))</f>
        <v/>
      </c>
      <c r="M481" s="64" t="str">
        <f>IF('2.1 Data FSVA 2025 &amp; Bobot'!S481="","",IF('2.1 Data FSVA 2025 &amp; Bobot'!S481&gt;='2.4 Prioritas Individu'!AE$7,1,IF('2.1 Data FSVA 2025 &amp; Bobot'!S481&gt;='2.4 Prioritas Individu'!AE$8,2,IF('2.1 Data FSVA 2025 &amp; Bobot'!S481&gt;='2.4 Prioritas Individu'!AE$9,3,IF('2.1 Data FSVA 2025 &amp; Bobot'!S481&gt;='2.4 Prioritas Individu'!AE$10,4,IF('2.1 Data FSVA 2025 &amp; Bobot'!S481&gt;='2.4 Prioritas Individu'!AE$11,5,6))))))</f>
        <v/>
      </c>
      <c r="N481" s="64" t="str">
        <f>IF('2.1 Data FSVA 2025 &amp; Bobot'!U481="","",IF('2.1 Data FSVA 2025 &amp; Bobot'!U481&lt;'2.4 Prioritas Individu'!AF$7,1,IF('2.1 Data FSVA 2025 &amp; Bobot'!U481&lt;'2.4 Prioritas Individu'!AF$8,2,IF('2.1 Data FSVA 2025 &amp; Bobot'!U481&lt;'2.4 Prioritas Individu'!AF$9,3,IF('2.1 Data FSVA 2025 &amp; Bobot'!U481&lt;'2.4 Prioritas Individu'!AF$10,4,IF('2.1 Data FSVA 2025 &amp; Bobot'!U481&lt;'2.4 Prioritas Individu'!AF$11,5,6))))))</f>
        <v/>
      </c>
      <c r="O481" s="64" t="str">
        <f>IF('2.1 Data FSVA 2025 &amp; Bobot'!W481="","",IF('2.1 Data FSVA 2025 &amp; Bobot'!W481&gt;='2.4 Prioritas Individu'!AG$7,1,IF('2.1 Data FSVA 2025 &amp; Bobot'!W481&gt;='2.4 Prioritas Individu'!AG$8,2,IF('2.1 Data FSVA 2025 &amp; Bobot'!W481&gt;='2.4 Prioritas Individu'!AG$9,3,IF('2.1 Data FSVA 2025 &amp; Bobot'!W481&gt;='2.4 Prioritas Individu'!AG$10,4,IF('2.1 Data FSVA 2025 &amp; Bobot'!W481&gt;='2.4 Prioritas Individu'!AG$11,5,6))))))</f>
        <v/>
      </c>
      <c r="P481" s="64" t="str">
        <f>IF('2.1 Data FSVA 2025 &amp; Bobot'!Y481="","",IF('2.1 Data FSVA 2025 &amp; Bobot'!Y481&lt;'2.4 Prioritas Individu'!AH$7,1,IF('2.1 Data FSVA 2025 &amp; Bobot'!Y481&lt;'2.4 Prioritas Individu'!AH$8,2,IF('2.1 Data FSVA 2025 &amp; Bobot'!Y481&lt;'2.4 Prioritas Individu'!AH$9,3,IF('2.1 Data FSVA 2025 &amp; Bobot'!Y481&lt;'2.4 Prioritas Individu'!AH$10,4,IF('2.1 Data FSVA 2025 &amp; Bobot'!Y481&lt;'2.4 Prioritas Individu'!AH$11,5,6))))))</f>
        <v/>
      </c>
      <c r="Q481" s="64" t="str">
        <f>IF('2.1 Data FSVA 2025 &amp; Bobot'!AA481="","",IF('2.1 Data FSVA 2025 &amp; Bobot'!AA481&lt;'2.4 Prioritas Individu'!AI$7,1,IF('2.1 Data FSVA 2025 &amp; Bobot'!AA481&lt;'2.4 Prioritas Individu'!AI$8,2,IF('2.1 Data FSVA 2025 &amp; Bobot'!AA481&lt;'2.4 Prioritas Individu'!AI$9,3,IF('2.1 Data FSVA 2025 &amp; Bobot'!AA481&lt;'2.4 Prioritas Individu'!AI$10,4,IF('2.1 Data FSVA 2025 &amp; Bobot'!AA481&lt;'2.4 Prioritas Individu'!AI$11,5,6))))))</f>
        <v/>
      </c>
      <c r="R481" s="64" t="str">
        <f>IF('2.1 Data FSVA 2025 &amp; Bobot'!AC481="","",IF('2.1 Data FSVA 2025 &amp; Bobot'!AC481&gt;='2.4 Prioritas Individu'!AJ$7,1,IF('2.1 Data FSVA 2025 &amp; Bobot'!AC481&gt;='2.4 Prioritas Individu'!AJ$8,2,IF('2.1 Data FSVA 2025 &amp; Bobot'!AC481&gt;='2.4 Prioritas Individu'!AJ$9,3,4))))</f>
        <v/>
      </c>
      <c r="S481" s="4" t="str">
        <f>'2.3 Indeks &amp; Cut off Komposit'!U485</f>
        <v>-</v>
      </c>
      <c r="T481" s="1" t="str">
        <f t="shared" si="14"/>
        <v>-</v>
      </c>
      <c r="U481" s="64" t="str">
        <f t="shared" si="15"/>
        <v>-</v>
      </c>
    </row>
    <row r="482" spans="1:21" x14ac:dyDescent="0.3">
      <c r="A482" s="1" t="str">
        <f>IF('2.1 Data FSVA 2025 &amp; Bobot'!A482="","",'2.1 Data FSVA 2025 &amp; Bobot'!A482)</f>
        <v/>
      </c>
      <c r="B482" s="2" t="str">
        <f>IF('2.1 Data FSVA 2025 &amp; Bobot'!B482="","",'2.1 Data FSVA 2025 &amp; Bobot'!B482)</f>
        <v/>
      </c>
      <c r="C482" s="1" t="str">
        <f>IF('2.1 Data FSVA 2025 &amp; Bobot'!C482="","",'2.1 Data FSVA 2025 &amp; Bobot'!C482)</f>
        <v/>
      </c>
      <c r="D482" s="1" t="str">
        <f>IF('2.1 Data FSVA 2025 &amp; Bobot'!D482="","",'2.1 Data FSVA 2025 &amp; Bobot'!D482)</f>
        <v/>
      </c>
      <c r="E482" s="1" t="str">
        <f>IF('2.1 Data FSVA 2025 &amp; Bobot'!E482="","",'2.1 Data FSVA 2025 &amp; Bobot'!E482)</f>
        <v/>
      </c>
      <c r="F482" s="2" t="str">
        <f>IF('2.1 Data FSVA 2025 &amp; Bobot'!F482="","",'2.1 Data FSVA 2025 &amp; Bobot'!F482)</f>
        <v/>
      </c>
      <c r="G482" s="64" t="str">
        <f>IF('2.1 Data FSVA 2025 &amp; Bobot'!G482="","",IF('2.1 Data FSVA 2025 &amp; Bobot'!G482&gt;='2.4 Prioritas Individu'!$Y$7,1,IF('2.1 Data FSVA 2025 &amp; Bobot'!G482&gt;='2.4 Prioritas Individu'!$Y$8,2,IF('2.1 Data FSVA 2025 &amp; Bobot'!G482&gt;='2.4 Prioritas Individu'!$Y$9,3,IF('2.1 Data FSVA 2025 &amp; Bobot'!G482&gt;='2.4 Prioritas Individu'!$Y$10,4,IF('2.1 Data FSVA 2025 &amp; Bobot'!G482&gt;='2.4 Prioritas Individu'!$Y$11,5,6))))))</f>
        <v/>
      </c>
      <c r="H482" s="64" t="str">
        <f>IF('2.1 Data FSVA 2025 &amp; Bobot'!I482="","",IF('2.1 Data FSVA 2025 &amp; Bobot'!I482&lt;'2.4 Prioritas Individu'!$Z$7,1,IF('2.1 Data FSVA 2025 &amp; Bobot'!I482&lt;'2.4 Prioritas Individu'!$Z$8,2,IF('2.1 Data FSVA 2025 &amp; Bobot'!I482&lt;'2.4 Prioritas Individu'!$Z$9,3,IF('2.1 Data FSVA 2025 &amp; Bobot'!I482&lt;'2.4 Prioritas Individu'!$Z$10,4,IF('2.1 Data FSVA 2025 &amp; Bobot'!I482&lt;'2.4 Prioritas Individu'!$Z$11,5,6))))))</f>
        <v/>
      </c>
      <c r="I482" s="64" t="str">
        <f>IF('2.1 Data FSVA 2025 &amp; Bobot'!K482="","",IF('2.1 Data FSVA 2025 &amp; Bobot'!K482&lt;'2.4 Prioritas Individu'!AA$7,1,IF('2.1 Data FSVA 2025 &amp; Bobot'!K482&lt;'2.4 Prioritas Individu'!AA$8,2,IF('2.1 Data FSVA 2025 &amp; Bobot'!K482&lt;'2.4 Prioritas Individu'!AA$9,3,IF('2.1 Data FSVA 2025 &amp; Bobot'!K482&lt;'2.4 Prioritas Individu'!AA$10,4,IF('2.1 Data FSVA 2025 &amp; Bobot'!K482&lt;'2.4 Prioritas Individu'!AA$11,5,6))))))</f>
        <v/>
      </c>
      <c r="J482" s="64" t="str">
        <f>IF('2.1 Data FSVA 2025 &amp; Bobot'!M482="","",IF('2.1 Data FSVA 2025 &amp; Bobot'!M482&lt;'2.4 Prioritas Individu'!AB$7,1,IF('2.1 Data FSVA 2025 &amp; Bobot'!M482&lt;'2.4 Prioritas Individu'!AB$8,2,IF('2.1 Data FSVA 2025 &amp; Bobot'!M482&lt;'2.4 Prioritas Individu'!AB$9,3,IF('2.1 Data FSVA 2025 &amp; Bobot'!M482&lt;'2.4 Prioritas Individu'!AB$10,4,IF('2.1 Data FSVA 2025 &amp; Bobot'!M482&lt;'2.4 Prioritas Individu'!AB$11,5,6))))))</f>
        <v/>
      </c>
      <c r="K482" s="64" t="str">
        <f>IF('2.1 Data FSVA 2025 &amp; Bobot'!O482="","",IF('2.1 Data FSVA 2025 &amp; Bobot'!O482&gt;='2.4 Prioritas Individu'!AC$7,1,IF('2.1 Data FSVA 2025 &amp; Bobot'!O482&gt;='2.4 Prioritas Individu'!AC$8,2,IF('2.1 Data FSVA 2025 &amp; Bobot'!O482&gt;='2.4 Prioritas Individu'!AC$9,3,IF('2.1 Data FSVA 2025 &amp; Bobot'!O482&gt;='2.4 Prioritas Individu'!AC$10,4,IF('2.1 Data FSVA 2025 &amp; Bobot'!O482&gt;='2.4 Prioritas Individu'!AC$11,5,6))))))</f>
        <v/>
      </c>
      <c r="L482" s="64" t="str">
        <f>IF('2.1 Data FSVA 2025 &amp; Bobot'!Q482="","",IF('2.1 Data FSVA 2025 &amp; Bobot'!Q482&gt;='2.4 Prioritas Individu'!AD$7,1,IF('2.1 Data FSVA 2025 &amp; Bobot'!Q482&gt;='2.4 Prioritas Individu'!AD$8,2,IF('2.1 Data FSVA 2025 &amp; Bobot'!Q482&gt;='2.4 Prioritas Individu'!AD$9,3,IF('2.1 Data FSVA 2025 &amp; Bobot'!Q482&gt;='2.4 Prioritas Individu'!AD$10,4,IF('2.1 Data FSVA 2025 &amp; Bobot'!Q482&gt;='2.4 Prioritas Individu'!AD$11,5,6))))))</f>
        <v/>
      </c>
      <c r="M482" s="64" t="str">
        <f>IF('2.1 Data FSVA 2025 &amp; Bobot'!S482="","",IF('2.1 Data FSVA 2025 &amp; Bobot'!S482&gt;='2.4 Prioritas Individu'!AE$7,1,IF('2.1 Data FSVA 2025 &amp; Bobot'!S482&gt;='2.4 Prioritas Individu'!AE$8,2,IF('2.1 Data FSVA 2025 &amp; Bobot'!S482&gt;='2.4 Prioritas Individu'!AE$9,3,IF('2.1 Data FSVA 2025 &amp; Bobot'!S482&gt;='2.4 Prioritas Individu'!AE$10,4,IF('2.1 Data FSVA 2025 &amp; Bobot'!S482&gt;='2.4 Prioritas Individu'!AE$11,5,6))))))</f>
        <v/>
      </c>
      <c r="N482" s="64" t="str">
        <f>IF('2.1 Data FSVA 2025 &amp; Bobot'!U482="","",IF('2.1 Data FSVA 2025 &amp; Bobot'!U482&lt;'2.4 Prioritas Individu'!AF$7,1,IF('2.1 Data FSVA 2025 &amp; Bobot'!U482&lt;'2.4 Prioritas Individu'!AF$8,2,IF('2.1 Data FSVA 2025 &amp; Bobot'!U482&lt;'2.4 Prioritas Individu'!AF$9,3,IF('2.1 Data FSVA 2025 &amp; Bobot'!U482&lt;'2.4 Prioritas Individu'!AF$10,4,IF('2.1 Data FSVA 2025 &amp; Bobot'!U482&lt;'2.4 Prioritas Individu'!AF$11,5,6))))))</f>
        <v/>
      </c>
      <c r="O482" s="64" t="str">
        <f>IF('2.1 Data FSVA 2025 &amp; Bobot'!W482="","",IF('2.1 Data FSVA 2025 &amp; Bobot'!W482&gt;='2.4 Prioritas Individu'!AG$7,1,IF('2.1 Data FSVA 2025 &amp; Bobot'!W482&gt;='2.4 Prioritas Individu'!AG$8,2,IF('2.1 Data FSVA 2025 &amp; Bobot'!W482&gt;='2.4 Prioritas Individu'!AG$9,3,IF('2.1 Data FSVA 2025 &amp; Bobot'!W482&gt;='2.4 Prioritas Individu'!AG$10,4,IF('2.1 Data FSVA 2025 &amp; Bobot'!W482&gt;='2.4 Prioritas Individu'!AG$11,5,6))))))</f>
        <v/>
      </c>
      <c r="P482" s="64" t="str">
        <f>IF('2.1 Data FSVA 2025 &amp; Bobot'!Y482="","",IF('2.1 Data FSVA 2025 &amp; Bobot'!Y482&lt;'2.4 Prioritas Individu'!AH$7,1,IF('2.1 Data FSVA 2025 &amp; Bobot'!Y482&lt;'2.4 Prioritas Individu'!AH$8,2,IF('2.1 Data FSVA 2025 &amp; Bobot'!Y482&lt;'2.4 Prioritas Individu'!AH$9,3,IF('2.1 Data FSVA 2025 &amp; Bobot'!Y482&lt;'2.4 Prioritas Individu'!AH$10,4,IF('2.1 Data FSVA 2025 &amp; Bobot'!Y482&lt;'2.4 Prioritas Individu'!AH$11,5,6))))))</f>
        <v/>
      </c>
      <c r="Q482" s="64" t="str">
        <f>IF('2.1 Data FSVA 2025 &amp; Bobot'!AA482="","",IF('2.1 Data FSVA 2025 &amp; Bobot'!AA482&lt;'2.4 Prioritas Individu'!AI$7,1,IF('2.1 Data FSVA 2025 &amp; Bobot'!AA482&lt;'2.4 Prioritas Individu'!AI$8,2,IF('2.1 Data FSVA 2025 &amp; Bobot'!AA482&lt;'2.4 Prioritas Individu'!AI$9,3,IF('2.1 Data FSVA 2025 &amp; Bobot'!AA482&lt;'2.4 Prioritas Individu'!AI$10,4,IF('2.1 Data FSVA 2025 &amp; Bobot'!AA482&lt;'2.4 Prioritas Individu'!AI$11,5,6))))))</f>
        <v/>
      </c>
      <c r="R482" s="64" t="str">
        <f>IF('2.1 Data FSVA 2025 &amp; Bobot'!AC482="","",IF('2.1 Data FSVA 2025 &amp; Bobot'!AC482&gt;='2.4 Prioritas Individu'!AJ$7,1,IF('2.1 Data FSVA 2025 &amp; Bobot'!AC482&gt;='2.4 Prioritas Individu'!AJ$8,2,IF('2.1 Data FSVA 2025 &amp; Bobot'!AC482&gt;='2.4 Prioritas Individu'!AJ$9,3,4))))</f>
        <v/>
      </c>
      <c r="S482" s="4" t="str">
        <f>'2.3 Indeks &amp; Cut off Komposit'!U486</f>
        <v>-</v>
      </c>
      <c r="T482" s="1" t="str">
        <f t="shared" si="14"/>
        <v>-</v>
      </c>
      <c r="U482" s="64" t="str">
        <f t="shared" si="15"/>
        <v>-</v>
      </c>
    </row>
    <row r="483" spans="1:21" x14ac:dyDescent="0.3">
      <c r="A483" s="1" t="str">
        <f>IF('2.1 Data FSVA 2025 &amp; Bobot'!A483="","",'2.1 Data FSVA 2025 &amp; Bobot'!A483)</f>
        <v/>
      </c>
      <c r="B483" s="2" t="str">
        <f>IF('2.1 Data FSVA 2025 &amp; Bobot'!B483="","",'2.1 Data FSVA 2025 &amp; Bobot'!B483)</f>
        <v/>
      </c>
      <c r="C483" s="1" t="str">
        <f>IF('2.1 Data FSVA 2025 &amp; Bobot'!C483="","",'2.1 Data FSVA 2025 &amp; Bobot'!C483)</f>
        <v/>
      </c>
      <c r="D483" s="1" t="str">
        <f>IF('2.1 Data FSVA 2025 &amp; Bobot'!D483="","",'2.1 Data FSVA 2025 &amp; Bobot'!D483)</f>
        <v/>
      </c>
      <c r="E483" s="1" t="str">
        <f>IF('2.1 Data FSVA 2025 &amp; Bobot'!E483="","",'2.1 Data FSVA 2025 &amp; Bobot'!E483)</f>
        <v/>
      </c>
      <c r="F483" s="2" t="str">
        <f>IF('2.1 Data FSVA 2025 &amp; Bobot'!F483="","",'2.1 Data FSVA 2025 &amp; Bobot'!F483)</f>
        <v/>
      </c>
      <c r="G483" s="64" t="str">
        <f>IF('2.1 Data FSVA 2025 &amp; Bobot'!G483="","",IF('2.1 Data FSVA 2025 &amp; Bobot'!G483&gt;='2.4 Prioritas Individu'!$Y$7,1,IF('2.1 Data FSVA 2025 &amp; Bobot'!G483&gt;='2.4 Prioritas Individu'!$Y$8,2,IF('2.1 Data FSVA 2025 &amp; Bobot'!G483&gt;='2.4 Prioritas Individu'!$Y$9,3,IF('2.1 Data FSVA 2025 &amp; Bobot'!G483&gt;='2.4 Prioritas Individu'!$Y$10,4,IF('2.1 Data FSVA 2025 &amp; Bobot'!G483&gt;='2.4 Prioritas Individu'!$Y$11,5,6))))))</f>
        <v/>
      </c>
      <c r="H483" s="64" t="str">
        <f>IF('2.1 Data FSVA 2025 &amp; Bobot'!I483="","",IF('2.1 Data FSVA 2025 &amp; Bobot'!I483&lt;'2.4 Prioritas Individu'!$Z$7,1,IF('2.1 Data FSVA 2025 &amp; Bobot'!I483&lt;'2.4 Prioritas Individu'!$Z$8,2,IF('2.1 Data FSVA 2025 &amp; Bobot'!I483&lt;'2.4 Prioritas Individu'!$Z$9,3,IF('2.1 Data FSVA 2025 &amp; Bobot'!I483&lt;'2.4 Prioritas Individu'!$Z$10,4,IF('2.1 Data FSVA 2025 &amp; Bobot'!I483&lt;'2.4 Prioritas Individu'!$Z$11,5,6))))))</f>
        <v/>
      </c>
      <c r="I483" s="64" t="str">
        <f>IF('2.1 Data FSVA 2025 &amp; Bobot'!K483="","",IF('2.1 Data FSVA 2025 &amp; Bobot'!K483&lt;'2.4 Prioritas Individu'!AA$7,1,IF('2.1 Data FSVA 2025 &amp; Bobot'!K483&lt;'2.4 Prioritas Individu'!AA$8,2,IF('2.1 Data FSVA 2025 &amp; Bobot'!K483&lt;'2.4 Prioritas Individu'!AA$9,3,IF('2.1 Data FSVA 2025 &amp; Bobot'!K483&lt;'2.4 Prioritas Individu'!AA$10,4,IF('2.1 Data FSVA 2025 &amp; Bobot'!K483&lt;'2.4 Prioritas Individu'!AA$11,5,6))))))</f>
        <v/>
      </c>
      <c r="J483" s="64" t="str">
        <f>IF('2.1 Data FSVA 2025 &amp; Bobot'!M483="","",IF('2.1 Data FSVA 2025 &amp; Bobot'!M483&lt;'2.4 Prioritas Individu'!AB$7,1,IF('2.1 Data FSVA 2025 &amp; Bobot'!M483&lt;'2.4 Prioritas Individu'!AB$8,2,IF('2.1 Data FSVA 2025 &amp; Bobot'!M483&lt;'2.4 Prioritas Individu'!AB$9,3,IF('2.1 Data FSVA 2025 &amp; Bobot'!M483&lt;'2.4 Prioritas Individu'!AB$10,4,IF('2.1 Data FSVA 2025 &amp; Bobot'!M483&lt;'2.4 Prioritas Individu'!AB$11,5,6))))))</f>
        <v/>
      </c>
      <c r="K483" s="64" t="str">
        <f>IF('2.1 Data FSVA 2025 &amp; Bobot'!O483="","",IF('2.1 Data FSVA 2025 &amp; Bobot'!O483&gt;='2.4 Prioritas Individu'!AC$7,1,IF('2.1 Data FSVA 2025 &amp; Bobot'!O483&gt;='2.4 Prioritas Individu'!AC$8,2,IF('2.1 Data FSVA 2025 &amp; Bobot'!O483&gt;='2.4 Prioritas Individu'!AC$9,3,IF('2.1 Data FSVA 2025 &amp; Bobot'!O483&gt;='2.4 Prioritas Individu'!AC$10,4,IF('2.1 Data FSVA 2025 &amp; Bobot'!O483&gt;='2.4 Prioritas Individu'!AC$11,5,6))))))</f>
        <v/>
      </c>
      <c r="L483" s="64" t="str">
        <f>IF('2.1 Data FSVA 2025 &amp; Bobot'!Q483="","",IF('2.1 Data FSVA 2025 &amp; Bobot'!Q483&gt;='2.4 Prioritas Individu'!AD$7,1,IF('2.1 Data FSVA 2025 &amp; Bobot'!Q483&gt;='2.4 Prioritas Individu'!AD$8,2,IF('2.1 Data FSVA 2025 &amp; Bobot'!Q483&gt;='2.4 Prioritas Individu'!AD$9,3,IF('2.1 Data FSVA 2025 &amp; Bobot'!Q483&gt;='2.4 Prioritas Individu'!AD$10,4,IF('2.1 Data FSVA 2025 &amp; Bobot'!Q483&gt;='2.4 Prioritas Individu'!AD$11,5,6))))))</f>
        <v/>
      </c>
      <c r="M483" s="64" t="str">
        <f>IF('2.1 Data FSVA 2025 &amp; Bobot'!S483="","",IF('2.1 Data FSVA 2025 &amp; Bobot'!S483&gt;='2.4 Prioritas Individu'!AE$7,1,IF('2.1 Data FSVA 2025 &amp; Bobot'!S483&gt;='2.4 Prioritas Individu'!AE$8,2,IF('2.1 Data FSVA 2025 &amp; Bobot'!S483&gt;='2.4 Prioritas Individu'!AE$9,3,IF('2.1 Data FSVA 2025 &amp; Bobot'!S483&gt;='2.4 Prioritas Individu'!AE$10,4,IF('2.1 Data FSVA 2025 &amp; Bobot'!S483&gt;='2.4 Prioritas Individu'!AE$11,5,6))))))</f>
        <v/>
      </c>
      <c r="N483" s="64" t="str">
        <f>IF('2.1 Data FSVA 2025 &amp; Bobot'!U483="","",IF('2.1 Data FSVA 2025 &amp; Bobot'!U483&lt;'2.4 Prioritas Individu'!AF$7,1,IF('2.1 Data FSVA 2025 &amp; Bobot'!U483&lt;'2.4 Prioritas Individu'!AF$8,2,IF('2.1 Data FSVA 2025 &amp; Bobot'!U483&lt;'2.4 Prioritas Individu'!AF$9,3,IF('2.1 Data FSVA 2025 &amp; Bobot'!U483&lt;'2.4 Prioritas Individu'!AF$10,4,IF('2.1 Data FSVA 2025 &amp; Bobot'!U483&lt;'2.4 Prioritas Individu'!AF$11,5,6))))))</f>
        <v/>
      </c>
      <c r="O483" s="64" t="str">
        <f>IF('2.1 Data FSVA 2025 &amp; Bobot'!W483="","",IF('2.1 Data FSVA 2025 &amp; Bobot'!W483&gt;='2.4 Prioritas Individu'!AG$7,1,IF('2.1 Data FSVA 2025 &amp; Bobot'!W483&gt;='2.4 Prioritas Individu'!AG$8,2,IF('2.1 Data FSVA 2025 &amp; Bobot'!W483&gt;='2.4 Prioritas Individu'!AG$9,3,IF('2.1 Data FSVA 2025 &amp; Bobot'!W483&gt;='2.4 Prioritas Individu'!AG$10,4,IF('2.1 Data FSVA 2025 &amp; Bobot'!W483&gt;='2.4 Prioritas Individu'!AG$11,5,6))))))</f>
        <v/>
      </c>
      <c r="P483" s="64" t="str">
        <f>IF('2.1 Data FSVA 2025 &amp; Bobot'!Y483="","",IF('2.1 Data FSVA 2025 &amp; Bobot'!Y483&lt;'2.4 Prioritas Individu'!AH$7,1,IF('2.1 Data FSVA 2025 &amp; Bobot'!Y483&lt;'2.4 Prioritas Individu'!AH$8,2,IF('2.1 Data FSVA 2025 &amp; Bobot'!Y483&lt;'2.4 Prioritas Individu'!AH$9,3,IF('2.1 Data FSVA 2025 &amp; Bobot'!Y483&lt;'2.4 Prioritas Individu'!AH$10,4,IF('2.1 Data FSVA 2025 &amp; Bobot'!Y483&lt;'2.4 Prioritas Individu'!AH$11,5,6))))))</f>
        <v/>
      </c>
      <c r="Q483" s="64" t="str">
        <f>IF('2.1 Data FSVA 2025 &amp; Bobot'!AA483="","",IF('2.1 Data FSVA 2025 &amp; Bobot'!AA483&lt;'2.4 Prioritas Individu'!AI$7,1,IF('2.1 Data FSVA 2025 &amp; Bobot'!AA483&lt;'2.4 Prioritas Individu'!AI$8,2,IF('2.1 Data FSVA 2025 &amp; Bobot'!AA483&lt;'2.4 Prioritas Individu'!AI$9,3,IF('2.1 Data FSVA 2025 &amp; Bobot'!AA483&lt;'2.4 Prioritas Individu'!AI$10,4,IF('2.1 Data FSVA 2025 &amp; Bobot'!AA483&lt;'2.4 Prioritas Individu'!AI$11,5,6))))))</f>
        <v/>
      </c>
      <c r="R483" s="64" t="str">
        <f>IF('2.1 Data FSVA 2025 &amp; Bobot'!AC483="","",IF('2.1 Data FSVA 2025 &amp; Bobot'!AC483&gt;='2.4 Prioritas Individu'!AJ$7,1,IF('2.1 Data FSVA 2025 &amp; Bobot'!AC483&gt;='2.4 Prioritas Individu'!AJ$8,2,IF('2.1 Data FSVA 2025 &amp; Bobot'!AC483&gt;='2.4 Prioritas Individu'!AJ$9,3,4))))</f>
        <v/>
      </c>
      <c r="S483" s="4" t="str">
        <f>'2.3 Indeks &amp; Cut off Komposit'!U487</f>
        <v>-</v>
      </c>
      <c r="T483" s="1" t="str">
        <f t="shared" si="14"/>
        <v>-</v>
      </c>
      <c r="U483" s="64" t="str">
        <f t="shared" si="15"/>
        <v>-</v>
      </c>
    </row>
    <row r="484" spans="1:21" x14ac:dyDescent="0.3">
      <c r="A484" s="1" t="str">
        <f>IF('2.1 Data FSVA 2025 &amp; Bobot'!A484="","",'2.1 Data FSVA 2025 &amp; Bobot'!A484)</f>
        <v/>
      </c>
      <c r="B484" s="2" t="str">
        <f>IF('2.1 Data FSVA 2025 &amp; Bobot'!B484="","",'2.1 Data FSVA 2025 &amp; Bobot'!B484)</f>
        <v/>
      </c>
      <c r="C484" s="1" t="str">
        <f>IF('2.1 Data FSVA 2025 &amp; Bobot'!C484="","",'2.1 Data FSVA 2025 &amp; Bobot'!C484)</f>
        <v/>
      </c>
      <c r="D484" s="1" t="str">
        <f>IF('2.1 Data FSVA 2025 &amp; Bobot'!D484="","",'2.1 Data FSVA 2025 &amp; Bobot'!D484)</f>
        <v/>
      </c>
      <c r="E484" s="1" t="str">
        <f>IF('2.1 Data FSVA 2025 &amp; Bobot'!E484="","",'2.1 Data FSVA 2025 &amp; Bobot'!E484)</f>
        <v/>
      </c>
      <c r="F484" s="2" t="str">
        <f>IF('2.1 Data FSVA 2025 &amp; Bobot'!F484="","",'2.1 Data FSVA 2025 &amp; Bobot'!F484)</f>
        <v/>
      </c>
      <c r="G484" s="64" t="str">
        <f>IF('2.1 Data FSVA 2025 &amp; Bobot'!G484="","",IF('2.1 Data FSVA 2025 &amp; Bobot'!G484&gt;='2.4 Prioritas Individu'!$Y$7,1,IF('2.1 Data FSVA 2025 &amp; Bobot'!G484&gt;='2.4 Prioritas Individu'!$Y$8,2,IF('2.1 Data FSVA 2025 &amp; Bobot'!G484&gt;='2.4 Prioritas Individu'!$Y$9,3,IF('2.1 Data FSVA 2025 &amp; Bobot'!G484&gt;='2.4 Prioritas Individu'!$Y$10,4,IF('2.1 Data FSVA 2025 &amp; Bobot'!G484&gt;='2.4 Prioritas Individu'!$Y$11,5,6))))))</f>
        <v/>
      </c>
      <c r="H484" s="64" t="str">
        <f>IF('2.1 Data FSVA 2025 &amp; Bobot'!I484="","",IF('2.1 Data FSVA 2025 &amp; Bobot'!I484&lt;'2.4 Prioritas Individu'!$Z$7,1,IF('2.1 Data FSVA 2025 &amp; Bobot'!I484&lt;'2.4 Prioritas Individu'!$Z$8,2,IF('2.1 Data FSVA 2025 &amp; Bobot'!I484&lt;'2.4 Prioritas Individu'!$Z$9,3,IF('2.1 Data FSVA 2025 &amp; Bobot'!I484&lt;'2.4 Prioritas Individu'!$Z$10,4,IF('2.1 Data FSVA 2025 &amp; Bobot'!I484&lt;'2.4 Prioritas Individu'!$Z$11,5,6))))))</f>
        <v/>
      </c>
      <c r="I484" s="64" t="str">
        <f>IF('2.1 Data FSVA 2025 &amp; Bobot'!K484="","",IF('2.1 Data FSVA 2025 &amp; Bobot'!K484&lt;'2.4 Prioritas Individu'!AA$7,1,IF('2.1 Data FSVA 2025 &amp; Bobot'!K484&lt;'2.4 Prioritas Individu'!AA$8,2,IF('2.1 Data FSVA 2025 &amp; Bobot'!K484&lt;'2.4 Prioritas Individu'!AA$9,3,IF('2.1 Data FSVA 2025 &amp; Bobot'!K484&lt;'2.4 Prioritas Individu'!AA$10,4,IF('2.1 Data FSVA 2025 &amp; Bobot'!K484&lt;'2.4 Prioritas Individu'!AA$11,5,6))))))</f>
        <v/>
      </c>
      <c r="J484" s="64" t="str">
        <f>IF('2.1 Data FSVA 2025 &amp; Bobot'!M484="","",IF('2.1 Data FSVA 2025 &amp; Bobot'!M484&lt;'2.4 Prioritas Individu'!AB$7,1,IF('2.1 Data FSVA 2025 &amp; Bobot'!M484&lt;'2.4 Prioritas Individu'!AB$8,2,IF('2.1 Data FSVA 2025 &amp; Bobot'!M484&lt;'2.4 Prioritas Individu'!AB$9,3,IF('2.1 Data FSVA 2025 &amp; Bobot'!M484&lt;'2.4 Prioritas Individu'!AB$10,4,IF('2.1 Data FSVA 2025 &amp; Bobot'!M484&lt;'2.4 Prioritas Individu'!AB$11,5,6))))))</f>
        <v/>
      </c>
      <c r="K484" s="64" t="str">
        <f>IF('2.1 Data FSVA 2025 &amp; Bobot'!O484="","",IF('2.1 Data FSVA 2025 &amp; Bobot'!O484&gt;='2.4 Prioritas Individu'!AC$7,1,IF('2.1 Data FSVA 2025 &amp; Bobot'!O484&gt;='2.4 Prioritas Individu'!AC$8,2,IF('2.1 Data FSVA 2025 &amp; Bobot'!O484&gt;='2.4 Prioritas Individu'!AC$9,3,IF('2.1 Data FSVA 2025 &amp; Bobot'!O484&gt;='2.4 Prioritas Individu'!AC$10,4,IF('2.1 Data FSVA 2025 &amp; Bobot'!O484&gt;='2.4 Prioritas Individu'!AC$11,5,6))))))</f>
        <v/>
      </c>
      <c r="L484" s="64" t="str">
        <f>IF('2.1 Data FSVA 2025 &amp; Bobot'!Q484="","",IF('2.1 Data FSVA 2025 &amp; Bobot'!Q484&gt;='2.4 Prioritas Individu'!AD$7,1,IF('2.1 Data FSVA 2025 &amp; Bobot'!Q484&gt;='2.4 Prioritas Individu'!AD$8,2,IF('2.1 Data FSVA 2025 &amp; Bobot'!Q484&gt;='2.4 Prioritas Individu'!AD$9,3,IF('2.1 Data FSVA 2025 &amp; Bobot'!Q484&gt;='2.4 Prioritas Individu'!AD$10,4,IF('2.1 Data FSVA 2025 &amp; Bobot'!Q484&gt;='2.4 Prioritas Individu'!AD$11,5,6))))))</f>
        <v/>
      </c>
      <c r="M484" s="64" t="str">
        <f>IF('2.1 Data FSVA 2025 &amp; Bobot'!S484="","",IF('2.1 Data FSVA 2025 &amp; Bobot'!S484&gt;='2.4 Prioritas Individu'!AE$7,1,IF('2.1 Data FSVA 2025 &amp; Bobot'!S484&gt;='2.4 Prioritas Individu'!AE$8,2,IF('2.1 Data FSVA 2025 &amp; Bobot'!S484&gt;='2.4 Prioritas Individu'!AE$9,3,IF('2.1 Data FSVA 2025 &amp; Bobot'!S484&gt;='2.4 Prioritas Individu'!AE$10,4,IF('2.1 Data FSVA 2025 &amp; Bobot'!S484&gt;='2.4 Prioritas Individu'!AE$11,5,6))))))</f>
        <v/>
      </c>
      <c r="N484" s="64" t="str">
        <f>IF('2.1 Data FSVA 2025 &amp; Bobot'!U484="","",IF('2.1 Data FSVA 2025 &amp; Bobot'!U484&lt;'2.4 Prioritas Individu'!AF$7,1,IF('2.1 Data FSVA 2025 &amp; Bobot'!U484&lt;'2.4 Prioritas Individu'!AF$8,2,IF('2.1 Data FSVA 2025 &amp; Bobot'!U484&lt;'2.4 Prioritas Individu'!AF$9,3,IF('2.1 Data FSVA 2025 &amp; Bobot'!U484&lt;'2.4 Prioritas Individu'!AF$10,4,IF('2.1 Data FSVA 2025 &amp; Bobot'!U484&lt;'2.4 Prioritas Individu'!AF$11,5,6))))))</f>
        <v/>
      </c>
      <c r="O484" s="64" t="str">
        <f>IF('2.1 Data FSVA 2025 &amp; Bobot'!W484="","",IF('2.1 Data FSVA 2025 &amp; Bobot'!W484&gt;='2.4 Prioritas Individu'!AG$7,1,IF('2.1 Data FSVA 2025 &amp; Bobot'!W484&gt;='2.4 Prioritas Individu'!AG$8,2,IF('2.1 Data FSVA 2025 &amp; Bobot'!W484&gt;='2.4 Prioritas Individu'!AG$9,3,IF('2.1 Data FSVA 2025 &amp; Bobot'!W484&gt;='2.4 Prioritas Individu'!AG$10,4,IF('2.1 Data FSVA 2025 &amp; Bobot'!W484&gt;='2.4 Prioritas Individu'!AG$11,5,6))))))</f>
        <v/>
      </c>
      <c r="P484" s="64" t="str">
        <f>IF('2.1 Data FSVA 2025 &amp; Bobot'!Y484="","",IF('2.1 Data FSVA 2025 &amp; Bobot'!Y484&lt;'2.4 Prioritas Individu'!AH$7,1,IF('2.1 Data FSVA 2025 &amp; Bobot'!Y484&lt;'2.4 Prioritas Individu'!AH$8,2,IF('2.1 Data FSVA 2025 &amp; Bobot'!Y484&lt;'2.4 Prioritas Individu'!AH$9,3,IF('2.1 Data FSVA 2025 &amp; Bobot'!Y484&lt;'2.4 Prioritas Individu'!AH$10,4,IF('2.1 Data FSVA 2025 &amp; Bobot'!Y484&lt;'2.4 Prioritas Individu'!AH$11,5,6))))))</f>
        <v/>
      </c>
      <c r="Q484" s="64" t="str">
        <f>IF('2.1 Data FSVA 2025 &amp; Bobot'!AA484="","",IF('2.1 Data FSVA 2025 &amp; Bobot'!AA484&lt;'2.4 Prioritas Individu'!AI$7,1,IF('2.1 Data FSVA 2025 &amp; Bobot'!AA484&lt;'2.4 Prioritas Individu'!AI$8,2,IF('2.1 Data FSVA 2025 &amp; Bobot'!AA484&lt;'2.4 Prioritas Individu'!AI$9,3,IF('2.1 Data FSVA 2025 &amp; Bobot'!AA484&lt;'2.4 Prioritas Individu'!AI$10,4,IF('2.1 Data FSVA 2025 &amp; Bobot'!AA484&lt;'2.4 Prioritas Individu'!AI$11,5,6))))))</f>
        <v/>
      </c>
      <c r="R484" s="64" t="str">
        <f>IF('2.1 Data FSVA 2025 &amp; Bobot'!AC484="","",IF('2.1 Data FSVA 2025 &amp; Bobot'!AC484&gt;='2.4 Prioritas Individu'!AJ$7,1,IF('2.1 Data FSVA 2025 &amp; Bobot'!AC484&gt;='2.4 Prioritas Individu'!AJ$8,2,IF('2.1 Data FSVA 2025 &amp; Bobot'!AC484&gt;='2.4 Prioritas Individu'!AJ$9,3,4))))</f>
        <v/>
      </c>
      <c r="S484" s="4" t="str">
        <f>'2.3 Indeks &amp; Cut off Komposit'!U488</f>
        <v>-</v>
      </c>
      <c r="T484" s="1" t="str">
        <f t="shared" si="14"/>
        <v>-</v>
      </c>
      <c r="U484" s="64" t="str">
        <f t="shared" si="15"/>
        <v>-</v>
      </c>
    </row>
    <row r="485" spans="1:21" x14ac:dyDescent="0.3">
      <c r="A485" s="1" t="str">
        <f>IF('2.1 Data FSVA 2025 &amp; Bobot'!A485="","",'2.1 Data FSVA 2025 &amp; Bobot'!A485)</f>
        <v/>
      </c>
      <c r="B485" s="2" t="str">
        <f>IF('2.1 Data FSVA 2025 &amp; Bobot'!B485="","",'2.1 Data FSVA 2025 &amp; Bobot'!B485)</f>
        <v/>
      </c>
      <c r="C485" s="1" t="str">
        <f>IF('2.1 Data FSVA 2025 &amp; Bobot'!C485="","",'2.1 Data FSVA 2025 &amp; Bobot'!C485)</f>
        <v/>
      </c>
      <c r="D485" s="1" t="str">
        <f>IF('2.1 Data FSVA 2025 &amp; Bobot'!D485="","",'2.1 Data FSVA 2025 &amp; Bobot'!D485)</f>
        <v/>
      </c>
      <c r="E485" s="1" t="str">
        <f>IF('2.1 Data FSVA 2025 &amp; Bobot'!E485="","",'2.1 Data FSVA 2025 &amp; Bobot'!E485)</f>
        <v/>
      </c>
      <c r="F485" s="2" t="str">
        <f>IF('2.1 Data FSVA 2025 &amp; Bobot'!F485="","",'2.1 Data FSVA 2025 &amp; Bobot'!F485)</f>
        <v/>
      </c>
      <c r="G485" s="64" t="str">
        <f>IF('2.1 Data FSVA 2025 &amp; Bobot'!G485="","",IF('2.1 Data FSVA 2025 &amp; Bobot'!G485&gt;='2.4 Prioritas Individu'!$Y$7,1,IF('2.1 Data FSVA 2025 &amp; Bobot'!G485&gt;='2.4 Prioritas Individu'!$Y$8,2,IF('2.1 Data FSVA 2025 &amp; Bobot'!G485&gt;='2.4 Prioritas Individu'!$Y$9,3,IF('2.1 Data FSVA 2025 &amp; Bobot'!G485&gt;='2.4 Prioritas Individu'!$Y$10,4,IF('2.1 Data FSVA 2025 &amp; Bobot'!G485&gt;='2.4 Prioritas Individu'!$Y$11,5,6))))))</f>
        <v/>
      </c>
      <c r="H485" s="64" t="str">
        <f>IF('2.1 Data FSVA 2025 &amp; Bobot'!I485="","",IF('2.1 Data FSVA 2025 &amp; Bobot'!I485&lt;'2.4 Prioritas Individu'!$Z$7,1,IF('2.1 Data FSVA 2025 &amp; Bobot'!I485&lt;'2.4 Prioritas Individu'!$Z$8,2,IF('2.1 Data FSVA 2025 &amp; Bobot'!I485&lt;'2.4 Prioritas Individu'!$Z$9,3,IF('2.1 Data FSVA 2025 &amp; Bobot'!I485&lt;'2.4 Prioritas Individu'!$Z$10,4,IF('2.1 Data FSVA 2025 &amp; Bobot'!I485&lt;'2.4 Prioritas Individu'!$Z$11,5,6))))))</f>
        <v/>
      </c>
      <c r="I485" s="64" t="str">
        <f>IF('2.1 Data FSVA 2025 &amp; Bobot'!K485="","",IF('2.1 Data FSVA 2025 &amp; Bobot'!K485&lt;'2.4 Prioritas Individu'!AA$7,1,IF('2.1 Data FSVA 2025 &amp; Bobot'!K485&lt;'2.4 Prioritas Individu'!AA$8,2,IF('2.1 Data FSVA 2025 &amp; Bobot'!K485&lt;'2.4 Prioritas Individu'!AA$9,3,IF('2.1 Data FSVA 2025 &amp; Bobot'!K485&lt;'2.4 Prioritas Individu'!AA$10,4,IF('2.1 Data FSVA 2025 &amp; Bobot'!K485&lt;'2.4 Prioritas Individu'!AA$11,5,6))))))</f>
        <v/>
      </c>
      <c r="J485" s="64" t="str">
        <f>IF('2.1 Data FSVA 2025 &amp; Bobot'!M485="","",IF('2.1 Data FSVA 2025 &amp; Bobot'!M485&lt;'2.4 Prioritas Individu'!AB$7,1,IF('2.1 Data FSVA 2025 &amp; Bobot'!M485&lt;'2.4 Prioritas Individu'!AB$8,2,IF('2.1 Data FSVA 2025 &amp; Bobot'!M485&lt;'2.4 Prioritas Individu'!AB$9,3,IF('2.1 Data FSVA 2025 &amp; Bobot'!M485&lt;'2.4 Prioritas Individu'!AB$10,4,IF('2.1 Data FSVA 2025 &amp; Bobot'!M485&lt;'2.4 Prioritas Individu'!AB$11,5,6))))))</f>
        <v/>
      </c>
      <c r="K485" s="64" t="str">
        <f>IF('2.1 Data FSVA 2025 &amp; Bobot'!O485="","",IF('2.1 Data FSVA 2025 &amp; Bobot'!O485&gt;='2.4 Prioritas Individu'!AC$7,1,IF('2.1 Data FSVA 2025 &amp; Bobot'!O485&gt;='2.4 Prioritas Individu'!AC$8,2,IF('2.1 Data FSVA 2025 &amp; Bobot'!O485&gt;='2.4 Prioritas Individu'!AC$9,3,IF('2.1 Data FSVA 2025 &amp; Bobot'!O485&gt;='2.4 Prioritas Individu'!AC$10,4,IF('2.1 Data FSVA 2025 &amp; Bobot'!O485&gt;='2.4 Prioritas Individu'!AC$11,5,6))))))</f>
        <v/>
      </c>
      <c r="L485" s="64" t="str">
        <f>IF('2.1 Data FSVA 2025 &amp; Bobot'!Q485="","",IF('2.1 Data FSVA 2025 &amp; Bobot'!Q485&gt;='2.4 Prioritas Individu'!AD$7,1,IF('2.1 Data FSVA 2025 &amp; Bobot'!Q485&gt;='2.4 Prioritas Individu'!AD$8,2,IF('2.1 Data FSVA 2025 &amp; Bobot'!Q485&gt;='2.4 Prioritas Individu'!AD$9,3,IF('2.1 Data FSVA 2025 &amp; Bobot'!Q485&gt;='2.4 Prioritas Individu'!AD$10,4,IF('2.1 Data FSVA 2025 &amp; Bobot'!Q485&gt;='2.4 Prioritas Individu'!AD$11,5,6))))))</f>
        <v/>
      </c>
      <c r="M485" s="64" t="str">
        <f>IF('2.1 Data FSVA 2025 &amp; Bobot'!S485="","",IF('2.1 Data FSVA 2025 &amp; Bobot'!S485&gt;='2.4 Prioritas Individu'!AE$7,1,IF('2.1 Data FSVA 2025 &amp; Bobot'!S485&gt;='2.4 Prioritas Individu'!AE$8,2,IF('2.1 Data FSVA 2025 &amp; Bobot'!S485&gt;='2.4 Prioritas Individu'!AE$9,3,IF('2.1 Data FSVA 2025 &amp; Bobot'!S485&gt;='2.4 Prioritas Individu'!AE$10,4,IF('2.1 Data FSVA 2025 &amp; Bobot'!S485&gt;='2.4 Prioritas Individu'!AE$11,5,6))))))</f>
        <v/>
      </c>
      <c r="N485" s="64" t="str">
        <f>IF('2.1 Data FSVA 2025 &amp; Bobot'!U485="","",IF('2.1 Data FSVA 2025 &amp; Bobot'!U485&lt;'2.4 Prioritas Individu'!AF$7,1,IF('2.1 Data FSVA 2025 &amp; Bobot'!U485&lt;'2.4 Prioritas Individu'!AF$8,2,IF('2.1 Data FSVA 2025 &amp; Bobot'!U485&lt;'2.4 Prioritas Individu'!AF$9,3,IF('2.1 Data FSVA 2025 &amp; Bobot'!U485&lt;'2.4 Prioritas Individu'!AF$10,4,IF('2.1 Data FSVA 2025 &amp; Bobot'!U485&lt;'2.4 Prioritas Individu'!AF$11,5,6))))))</f>
        <v/>
      </c>
      <c r="O485" s="64" t="str">
        <f>IF('2.1 Data FSVA 2025 &amp; Bobot'!W485="","",IF('2.1 Data FSVA 2025 &amp; Bobot'!W485&gt;='2.4 Prioritas Individu'!AG$7,1,IF('2.1 Data FSVA 2025 &amp; Bobot'!W485&gt;='2.4 Prioritas Individu'!AG$8,2,IF('2.1 Data FSVA 2025 &amp; Bobot'!W485&gt;='2.4 Prioritas Individu'!AG$9,3,IF('2.1 Data FSVA 2025 &amp; Bobot'!W485&gt;='2.4 Prioritas Individu'!AG$10,4,IF('2.1 Data FSVA 2025 &amp; Bobot'!W485&gt;='2.4 Prioritas Individu'!AG$11,5,6))))))</f>
        <v/>
      </c>
      <c r="P485" s="64" t="str">
        <f>IF('2.1 Data FSVA 2025 &amp; Bobot'!Y485="","",IF('2.1 Data FSVA 2025 &amp; Bobot'!Y485&lt;'2.4 Prioritas Individu'!AH$7,1,IF('2.1 Data FSVA 2025 &amp; Bobot'!Y485&lt;'2.4 Prioritas Individu'!AH$8,2,IF('2.1 Data FSVA 2025 &amp; Bobot'!Y485&lt;'2.4 Prioritas Individu'!AH$9,3,IF('2.1 Data FSVA 2025 &amp; Bobot'!Y485&lt;'2.4 Prioritas Individu'!AH$10,4,IF('2.1 Data FSVA 2025 &amp; Bobot'!Y485&lt;'2.4 Prioritas Individu'!AH$11,5,6))))))</f>
        <v/>
      </c>
      <c r="Q485" s="64" t="str">
        <f>IF('2.1 Data FSVA 2025 &amp; Bobot'!AA485="","",IF('2.1 Data FSVA 2025 &amp; Bobot'!AA485&lt;'2.4 Prioritas Individu'!AI$7,1,IF('2.1 Data FSVA 2025 &amp; Bobot'!AA485&lt;'2.4 Prioritas Individu'!AI$8,2,IF('2.1 Data FSVA 2025 &amp; Bobot'!AA485&lt;'2.4 Prioritas Individu'!AI$9,3,IF('2.1 Data FSVA 2025 &amp; Bobot'!AA485&lt;'2.4 Prioritas Individu'!AI$10,4,IF('2.1 Data FSVA 2025 &amp; Bobot'!AA485&lt;'2.4 Prioritas Individu'!AI$11,5,6))))))</f>
        <v/>
      </c>
      <c r="R485" s="64" t="str">
        <f>IF('2.1 Data FSVA 2025 &amp; Bobot'!AC485="","",IF('2.1 Data FSVA 2025 &amp; Bobot'!AC485&gt;='2.4 Prioritas Individu'!AJ$7,1,IF('2.1 Data FSVA 2025 &amp; Bobot'!AC485&gt;='2.4 Prioritas Individu'!AJ$8,2,IF('2.1 Data FSVA 2025 &amp; Bobot'!AC485&gt;='2.4 Prioritas Individu'!AJ$9,3,4))))</f>
        <v/>
      </c>
      <c r="S485" s="4" t="str">
        <f>'2.3 Indeks &amp; Cut off Komposit'!U489</f>
        <v>-</v>
      </c>
      <c r="T485" s="1" t="str">
        <f t="shared" si="14"/>
        <v>-</v>
      </c>
      <c r="U485" s="64" t="str">
        <f t="shared" si="15"/>
        <v>-</v>
      </c>
    </row>
    <row r="486" spans="1:21" x14ac:dyDescent="0.3">
      <c r="A486" s="1" t="str">
        <f>IF('2.1 Data FSVA 2025 &amp; Bobot'!A486="","",'2.1 Data FSVA 2025 &amp; Bobot'!A486)</f>
        <v/>
      </c>
      <c r="B486" s="2" t="str">
        <f>IF('2.1 Data FSVA 2025 &amp; Bobot'!B486="","",'2.1 Data FSVA 2025 &amp; Bobot'!B486)</f>
        <v/>
      </c>
      <c r="C486" s="1" t="str">
        <f>IF('2.1 Data FSVA 2025 &amp; Bobot'!C486="","",'2.1 Data FSVA 2025 &amp; Bobot'!C486)</f>
        <v/>
      </c>
      <c r="D486" s="1" t="str">
        <f>IF('2.1 Data FSVA 2025 &amp; Bobot'!D486="","",'2.1 Data FSVA 2025 &amp; Bobot'!D486)</f>
        <v/>
      </c>
      <c r="E486" s="1" t="str">
        <f>IF('2.1 Data FSVA 2025 &amp; Bobot'!E486="","",'2.1 Data FSVA 2025 &amp; Bobot'!E486)</f>
        <v/>
      </c>
      <c r="F486" s="2" t="str">
        <f>IF('2.1 Data FSVA 2025 &amp; Bobot'!F486="","",'2.1 Data FSVA 2025 &amp; Bobot'!F486)</f>
        <v/>
      </c>
      <c r="G486" s="64" t="str">
        <f>IF('2.1 Data FSVA 2025 &amp; Bobot'!G486="","",IF('2.1 Data FSVA 2025 &amp; Bobot'!G486&gt;='2.4 Prioritas Individu'!$Y$7,1,IF('2.1 Data FSVA 2025 &amp; Bobot'!G486&gt;='2.4 Prioritas Individu'!$Y$8,2,IF('2.1 Data FSVA 2025 &amp; Bobot'!G486&gt;='2.4 Prioritas Individu'!$Y$9,3,IF('2.1 Data FSVA 2025 &amp; Bobot'!G486&gt;='2.4 Prioritas Individu'!$Y$10,4,IF('2.1 Data FSVA 2025 &amp; Bobot'!G486&gt;='2.4 Prioritas Individu'!$Y$11,5,6))))))</f>
        <v/>
      </c>
      <c r="H486" s="64" t="str">
        <f>IF('2.1 Data FSVA 2025 &amp; Bobot'!I486="","",IF('2.1 Data FSVA 2025 &amp; Bobot'!I486&lt;'2.4 Prioritas Individu'!$Z$7,1,IF('2.1 Data FSVA 2025 &amp; Bobot'!I486&lt;'2.4 Prioritas Individu'!$Z$8,2,IF('2.1 Data FSVA 2025 &amp; Bobot'!I486&lt;'2.4 Prioritas Individu'!$Z$9,3,IF('2.1 Data FSVA 2025 &amp; Bobot'!I486&lt;'2.4 Prioritas Individu'!$Z$10,4,IF('2.1 Data FSVA 2025 &amp; Bobot'!I486&lt;'2.4 Prioritas Individu'!$Z$11,5,6))))))</f>
        <v/>
      </c>
      <c r="I486" s="64" t="str">
        <f>IF('2.1 Data FSVA 2025 &amp; Bobot'!K486="","",IF('2.1 Data FSVA 2025 &amp; Bobot'!K486&lt;'2.4 Prioritas Individu'!AA$7,1,IF('2.1 Data FSVA 2025 &amp; Bobot'!K486&lt;'2.4 Prioritas Individu'!AA$8,2,IF('2.1 Data FSVA 2025 &amp; Bobot'!K486&lt;'2.4 Prioritas Individu'!AA$9,3,IF('2.1 Data FSVA 2025 &amp; Bobot'!K486&lt;'2.4 Prioritas Individu'!AA$10,4,IF('2.1 Data FSVA 2025 &amp; Bobot'!K486&lt;'2.4 Prioritas Individu'!AA$11,5,6))))))</f>
        <v/>
      </c>
      <c r="J486" s="64" t="str">
        <f>IF('2.1 Data FSVA 2025 &amp; Bobot'!M486="","",IF('2.1 Data FSVA 2025 &amp; Bobot'!M486&lt;'2.4 Prioritas Individu'!AB$7,1,IF('2.1 Data FSVA 2025 &amp; Bobot'!M486&lt;'2.4 Prioritas Individu'!AB$8,2,IF('2.1 Data FSVA 2025 &amp; Bobot'!M486&lt;'2.4 Prioritas Individu'!AB$9,3,IF('2.1 Data FSVA 2025 &amp; Bobot'!M486&lt;'2.4 Prioritas Individu'!AB$10,4,IF('2.1 Data FSVA 2025 &amp; Bobot'!M486&lt;'2.4 Prioritas Individu'!AB$11,5,6))))))</f>
        <v/>
      </c>
      <c r="K486" s="64" t="str">
        <f>IF('2.1 Data FSVA 2025 &amp; Bobot'!O486="","",IF('2.1 Data FSVA 2025 &amp; Bobot'!O486&gt;='2.4 Prioritas Individu'!AC$7,1,IF('2.1 Data FSVA 2025 &amp; Bobot'!O486&gt;='2.4 Prioritas Individu'!AC$8,2,IF('2.1 Data FSVA 2025 &amp; Bobot'!O486&gt;='2.4 Prioritas Individu'!AC$9,3,IF('2.1 Data FSVA 2025 &amp; Bobot'!O486&gt;='2.4 Prioritas Individu'!AC$10,4,IF('2.1 Data FSVA 2025 &amp; Bobot'!O486&gt;='2.4 Prioritas Individu'!AC$11,5,6))))))</f>
        <v/>
      </c>
      <c r="L486" s="64" t="str">
        <f>IF('2.1 Data FSVA 2025 &amp; Bobot'!Q486="","",IF('2.1 Data FSVA 2025 &amp; Bobot'!Q486&gt;='2.4 Prioritas Individu'!AD$7,1,IF('2.1 Data FSVA 2025 &amp; Bobot'!Q486&gt;='2.4 Prioritas Individu'!AD$8,2,IF('2.1 Data FSVA 2025 &amp; Bobot'!Q486&gt;='2.4 Prioritas Individu'!AD$9,3,IF('2.1 Data FSVA 2025 &amp; Bobot'!Q486&gt;='2.4 Prioritas Individu'!AD$10,4,IF('2.1 Data FSVA 2025 &amp; Bobot'!Q486&gt;='2.4 Prioritas Individu'!AD$11,5,6))))))</f>
        <v/>
      </c>
      <c r="M486" s="64" t="str">
        <f>IF('2.1 Data FSVA 2025 &amp; Bobot'!S486="","",IF('2.1 Data FSVA 2025 &amp; Bobot'!S486&gt;='2.4 Prioritas Individu'!AE$7,1,IF('2.1 Data FSVA 2025 &amp; Bobot'!S486&gt;='2.4 Prioritas Individu'!AE$8,2,IF('2.1 Data FSVA 2025 &amp; Bobot'!S486&gt;='2.4 Prioritas Individu'!AE$9,3,IF('2.1 Data FSVA 2025 &amp; Bobot'!S486&gt;='2.4 Prioritas Individu'!AE$10,4,IF('2.1 Data FSVA 2025 &amp; Bobot'!S486&gt;='2.4 Prioritas Individu'!AE$11,5,6))))))</f>
        <v/>
      </c>
      <c r="N486" s="64" t="str">
        <f>IF('2.1 Data FSVA 2025 &amp; Bobot'!U486="","",IF('2.1 Data FSVA 2025 &amp; Bobot'!U486&lt;'2.4 Prioritas Individu'!AF$7,1,IF('2.1 Data FSVA 2025 &amp; Bobot'!U486&lt;'2.4 Prioritas Individu'!AF$8,2,IF('2.1 Data FSVA 2025 &amp; Bobot'!U486&lt;'2.4 Prioritas Individu'!AF$9,3,IF('2.1 Data FSVA 2025 &amp; Bobot'!U486&lt;'2.4 Prioritas Individu'!AF$10,4,IF('2.1 Data FSVA 2025 &amp; Bobot'!U486&lt;'2.4 Prioritas Individu'!AF$11,5,6))))))</f>
        <v/>
      </c>
      <c r="O486" s="64" t="str">
        <f>IF('2.1 Data FSVA 2025 &amp; Bobot'!W486="","",IF('2.1 Data FSVA 2025 &amp; Bobot'!W486&gt;='2.4 Prioritas Individu'!AG$7,1,IF('2.1 Data FSVA 2025 &amp; Bobot'!W486&gt;='2.4 Prioritas Individu'!AG$8,2,IF('2.1 Data FSVA 2025 &amp; Bobot'!W486&gt;='2.4 Prioritas Individu'!AG$9,3,IF('2.1 Data FSVA 2025 &amp; Bobot'!W486&gt;='2.4 Prioritas Individu'!AG$10,4,IF('2.1 Data FSVA 2025 &amp; Bobot'!W486&gt;='2.4 Prioritas Individu'!AG$11,5,6))))))</f>
        <v/>
      </c>
      <c r="P486" s="64" t="str">
        <f>IF('2.1 Data FSVA 2025 &amp; Bobot'!Y486="","",IF('2.1 Data FSVA 2025 &amp; Bobot'!Y486&lt;'2.4 Prioritas Individu'!AH$7,1,IF('2.1 Data FSVA 2025 &amp; Bobot'!Y486&lt;'2.4 Prioritas Individu'!AH$8,2,IF('2.1 Data FSVA 2025 &amp; Bobot'!Y486&lt;'2.4 Prioritas Individu'!AH$9,3,IF('2.1 Data FSVA 2025 &amp; Bobot'!Y486&lt;'2.4 Prioritas Individu'!AH$10,4,IF('2.1 Data FSVA 2025 &amp; Bobot'!Y486&lt;'2.4 Prioritas Individu'!AH$11,5,6))))))</f>
        <v/>
      </c>
      <c r="Q486" s="64" t="str">
        <f>IF('2.1 Data FSVA 2025 &amp; Bobot'!AA486="","",IF('2.1 Data FSVA 2025 &amp; Bobot'!AA486&lt;'2.4 Prioritas Individu'!AI$7,1,IF('2.1 Data FSVA 2025 &amp; Bobot'!AA486&lt;'2.4 Prioritas Individu'!AI$8,2,IF('2.1 Data FSVA 2025 &amp; Bobot'!AA486&lt;'2.4 Prioritas Individu'!AI$9,3,IF('2.1 Data FSVA 2025 &amp; Bobot'!AA486&lt;'2.4 Prioritas Individu'!AI$10,4,IF('2.1 Data FSVA 2025 &amp; Bobot'!AA486&lt;'2.4 Prioritas Individu'!AI$11,5,6))))))</f>
        <v/>
      </c>
      <c r="R486" s="64" t="str">
        <f>IF('2.1 Data FSVA 2025 &amp; Bobot'!AC486="","",IF('2.1 Data FSVA 2025 &amp; Bobot'!AC486&gt;='2.4 Prioritas Individu'!AJ$7,1,IF('2.1 Data FSVA 2025 &amp; Bobot'!AC486&gt;='2.4 Prioritas Individu'!AJ$8,2,IF('2.1 Data FSVA 2025 &amp; Bobot'!AC486&gt;='2.4 Prioritas Individu'!AJ$9,3,4))))</f>
        <v/>
      </c>
      <c r="S486" s="4" t="str">
        <f>'2.3 Indeks &amp; Cut off Komposit'!U490</f>
        <v>-</v>
      </c>
      <c r="T486" s="1" t="str">
        <f t="shared" si="14"/>
        <v>-</v>
      </c>
      <c r="U486" s="64" t="str">
        <f t="shared" si="15"/>
        <v>-</v>
      </c>
    </row>
    <row r="487" spans="1:21" x14ac:dyDescent="0.3">
      <c r="A487" s="1" t="str">
        <f>IF('2.1 Data FSVA 2025 &amp; Bobot'!A487="","",'2.1 Data FSVA 2025 &amp; Bobot'!A487)</f>
        <v/>
      </c>
      <c r="B487" s="2" t="str">
        <f>IF('2.1 Data FSVA 2025 &amp; Bobot'!B487="","",'2.1 Data FSVA 2025 &amp; Bobot'!B487)</f>
        <v/>
      </c>
      <c r="C487" s="1" t="str">
        <f>IF('2.1 Data FSVA 2025 &amp; Bobot'!C487="","",'2.1 Data FSVA 2025 &amp; Bobot'!C487)</f>
        <v/>
      </c>
      <c r="D487" s="1" t="str">
        <f>IF('2.1 Data FSVA 2025 &amp; Bobot'!D487="","",'2.1 Data FSVA 2025 &amp; Bobot'!D487)</f>
        <v/>
      </c>
      <c r="E487" s="1" t="str">
        <f>IF('2.1 Data FSVA 2025 &amp; Bobot'!E487="","",'2.1 Data FSVA 2025 &amp; Bobot'!E487)</f>
        <v/>
      </c>
      <c r="F487" s="2" t="str">
        <f>IF('2.1 Data FSVA 2025 &amp; Bobot'!F487="","",'2.1 Data FSVA 2025 &amp; Bobot'!F487)</f>
        <v/>
      </c>
      <c r="G487" s="64" t="str">
        <f>IF('2.1 Data FSVA 2025 &amp; Bobot'!G487="","",IF('2.1 Data FSVA 2025 &amp; Bobot'!G487&gt;='2.4 Prioritas Individu'!$Y$7,1,IF('2.1 Data FSVA 2025 &amp; Bobot'!G487&gt;='2.4 Prioritas Individu'!$Y$8,2,IF('2.1 Data FSVA 2025 &amp; Bobot'!G487&gt;='2.4 Prioritas Individu'!$Y$9,3,IF('2.1 Data FSVA 2025 &amp; Bobot'!G487&gt;='2.4 Prioritas Individu'!$Y$10,4,IF('2.1 Data FSVA 2025 &amp; Bobot'!G487&gt;='2.4 Prioritas Individu'!$Y$11,5,6))))))</f>
        <v/>
      </c>
      <c r="H487" s="64" t="str">
        <f>IF('2.1 Data FSVA 2025 &amp; Bobot'!I487="","",IF('2.1 Data FSVA 2025 &amp; Bobot'!I487&lt;'2.4 Prioritas Individu'!$Z$7,1,IF('2.1 Data FSVA 2025 &amp; Bobot'!I487&lt;'2.4 Prioritas Individu'!$Z$8,2,IF('2.1 Data FSVA 2025 &amp; Bobot'!I487&lt;'2.4 Prioritas Individu'!$Z$9,3,IF('2.1 Data FSVA 2025 &amp; Bobot'!I487&lt;'2.4 Prioritas Individu'!$Z$10,4,IF('2.1 Data FSVA 2025 &amp; Bobot'!I487&lt;'2.4 Prioritas Individu'!$Z$11,5,6))))))</f>
        <v/>
      </c>
      <c r="I487" s="64" t="str">
        <f>IF('2.1 Data FSVA 2025 &amp; Bobot'!K487="","",IF('2.1 Data FSVA 2025 &amp; Bobot'!K487&lt;'2.4 Prioritas Individu'!AA$7,1,IF('2.1 Data FSVA 2025 &amp; Bobot'!K487&lt;'2.4 Prioritas Individu'!AA$8,2,IF('2.1 Data FSVA 2025 &amp; Bobot'!K487&lt;'2.4 Prioritas Individu'!AA$9,3,IF('2.1 Data FSVA 2025 &amp; Bobot'!K487&lt;'2.4 Prioritas Individu'!AA$10,4,IF('2.1 Data FSVA 2025 &amp; Bobot'!K487&lt;'2.4 Prioritas Individu'!AA$11,5,6))))))</f>
        <v/>
      </c>
      <c r="J487" s="64" t="str">
        <f>IF('2.1 Data FSVA 2025 &amp; Bobot'!M487="","",IF('2.1 Data FSVA 2025 &amp; Bobot'!M487&lt;'2.4 Prioritas Individu'!AB$7,1,IF('2.1 Data FSVA 2025 &amp; Bobot'!M487&lt;'2.4 Prioritas Individu'!AB$8,2,IF('2.1 Data FSVA 2025 &amp; Bobot'!M487&lt;'2.4 Prioritas Individu'!AB$9,3,IF('2.1 Data FSVA 2025 &amp; Bobot'!M487&lt;'2.4 Prioritas Individu'!AB$10,4,IF('2.1 Data FSVA 2025 &amp; Bobot'!M487&lt;'2.4 Prioritas Individu'!AB$11,5,6))))))</f>
        <v/>
      </c>
      <c r="K487" s="64" t="str">
        <f>IF('2.1 Data FSVA 2025 &amp; Bobot'!O487="","",IF('2.1 Data FSVA 2025 &amp; Bobot'!O487&gt;='2.4 Prioritas Individu'!AC$7,1,IF('2.1 Data FSVA 2025 &amp; Bobot'!O487&gt;='2.4 Prioritas Individu'!AC$8,2,IF('2.1 Data FSVA 2025 &amp; Bobot'!O487&gt;='2.4 Prioritas Individu'!AC$9,3,IF('2.1 Data FSVA 2025 &amp; Bobot'!O487&gt;='2.4 Prioritas Individu'!AC$10,4,IF('2.1 Data FSVA 2025 &amp; Bobot'!O487&gt;='2.4 Prioritas Individu'!AC$11,5,6))))))</f>
        <v/>
      </c>
      <c r="L487" s="64" t="str">
        <f>IF('2.1 Data FSVA 2025 &amp; Bobot'!Q487="","",IF('2.1 Data FSVA 2025 &amp; Bobot'!Q487&gt;='2.4 Prioritas Individu'!AD$7,1,IF('2.1 Data FSVA 2025 &amp; Bobot'!Q487&gt;='2.4 Prioritas Individu'!AD$8,2,IF('2.1 Data FSVA 2025 &amp; Bobot'!Q487&gt;='2.4 Prioritas Individu'!AD$9,3,IF('2.1 Data FSVA 2025 &amp; Bobot'!Q487&gt;='2.4 Prioritas Individu'!AD$10,4,IF('2.1 Data FSVA 2025 &amp; Bobot'!Q487&gt;='2.4 Prioritas Individu'!AD$11,5,6))))))</f>
        <v/>
      </c>
      <c r="M487" s="64" t="str">
        <f>IF('2.1 Data FSVA 2025 &amp; Bobot'!S487="","",IF('2.1 Data FSVA 2025 &amp; Bobot'!S487&gt;='2.4 Prioritas Individu'!AE$7,1,IF('2.1 Data FSVA 2025 &amp; Bobot'!S487&gt;='2.4 Prioritas Individu'!AE$8,2,IF('2.1 Data FSVA 2025 &amp; Bobot'!S487&gt;='2.4 Prioritas Individu'!AE$9,3,IF('2.1 Data FSVA 2025 &amp; Bobot'!S487&gt;='2.4 Prioritas Individu'!AE$10,4,IF('2.1 Data FSVA 2025 &amp; Bobot'!S487&gt;='2.4 Prioritas Individu'!AE$11,5,6))))))</f>
        <v/>
      </c>
      <c r="N487" s="64" t="str">
        <f>IF('2.1 Data FSVA 2025 &amp; Bobot'!U487="","",IF('2.1 Data FSVA 2025 &amp; Bobot'!U487&lt;'2.4 Prioritas Individu'!AF$7,1,IF('2.1 Data FSVA 2025 &amp; Bobot'!U487&lt;'2.4 Prioritas Individu'!AF$8,2,IF('2.1 Data FSVA 2025 &amp; Bobot'!U487&lt;'2.4 Prioritas Individu'!AF$9,3,IF('2.1 Data FSVA 2025 &amp; Bobot'!U487&lt;'2.4 Prioritas Individu'!AF$10,4,IF('2.1 Data FSVA 2025 &amp; Bobot'!U487&lt;'2.4 Prioritas Individu'!AF$11,5,6))))))</f>
        <v/>
      </c>
      <c r="O487" s="64" t="str">
        <f>IF('2.1 Data FSVA 2025 &amp; Bobot'!W487="","",IF('2.1 Data FSVA 2025 &amp; Bobot'!W487&gt;='2.4 Prioritas Individu'!AG$7,1,IF('2.1 Data FSVA 2025 &amp; Bobot'!W487&gt;='2.4 Prioritas Individu'!AG$8,2,IF('2.1 Data FSVA 2025 &amp; Bobot'!W487&gt;='2.4 Prioritas Individu'!AG$9,3,IF('2.1 Data FSVA 2025 &amp; Bobot'!W487&gt;='2.4 Prioritas Individu'!AG$10,4,IF('2.1 Data FSVA 2025 &amp; Bobot'!W487&gt;='2.4 Prioritas Individu'!AG$11,5,6))))))</f>
        <v/>
      </c>
      <c r="P487" s="64" t="str">
        <f>IF('2.1 Data FSVA 2025 &amp; Bobot'!Y487="","",IF('2.1 Data FSVA 2025 &amp; Bobot'!Y487&lt;'2.4 Prioritas Individu'!AH$7,1,IF('2.1 Data FSVA 2025 &amp; Bobot'!Y487&lt;'2.4 Prioritas Individu'!AH$8,2,IF('2.1 Data FSVA 2025 &amp; Bobot'!Y487&lt;'2.4 Prioritas Individu'!AH$9,3,IF('2.1 Data FSVA 2025 &amp; Bobot'!Y487&lt;'2.4 Prioritas Individu'!AH$10,4,IF('2.1 Data FSVA 2025 &amp; Bobot'!Y487&lt;'2.4 Prioritas Individu'!AH$11,5,6))))))</f>
        <v/>
      </c>
      <c r="Q487" s="64" t="str">
        <f>IF('2.1 Data FSVA 2025 &amp; Bobot'!AA487="","",IF('2.1 Data FSVA 2025 &amp; Bobot'!AA487&lt;'2.4 Prioritas Individu'!AI$7,1,IF('2.1 Data FSVA 2025 &amp; Bobot'!AA487&lt;'2.4 Prioritas Individu'!AI$8,2,IF('2.1 Data FSVA 2025 &amp; Bobot'!AA487&lt;'2.4 Prioritas Individu'!AI$9,3,IF('2.1 Data FSVA 2025 &amp; Bobot'!AA487&lt;'2.4 Prioritas Individu'!AI$10,4,IF('2.1 Data FSVA 2025 &amp; Bobot'!AA487&lt;'2.4 Prioritas Individu'!AI$11,5,6))))))</f>
        <v/>
      </c>
      <c r="R487" s="64" t="str">
        <f>IF('2.1 Data FSVA 2025 &amp; Bobot'!AC487="","",IF('2.1 Data FSVA 2025 &amp; Bobot'!AC487&gt;='2.4 Prioritas Individu'!AJ$7,1,IF('2.1 Data FSVA 2025 &amp; Bobot'!AC487&gt;='2.4 Prioritas Individu'!AJ$8,2,IF('2.1 Data FSVA 2025 &amp; Bobot'!AC487&gt;='2.4 Prioritas Individu'!AJ$9,3,4))))</f>
        <v/>
      </c>
      <c r="S487" s="4" t="str">
        <f>'2.3 Indeks &amp; Cut off Komposit'!U491</f>
        <v>-</v>
      </c>
      <c r="T487" s="1" t="str">
        <f t="shared" si="14"/>
        <v>-</v>
      </c>
      <c r="U487" s="64" t="str">
        <f t="shared" si="15"/>
        <v>-</v>
      </c>
    </row>
    <row r="488" spans="1:21" x14ac:dyDescent="0.3">
      <c r="A488" s="1" t="str">
        <f>IF('2.1 Data FSVA 2025 &amp; Bobot'!A488="","",'2.1 Data FSVA 2025 &amp; Bobot'!A488)</f>
        <v/>
      </c>
      <c r="B488" s="2" t="str">
        <f>IF('2.1 Data FSVA 2025 &amp; Bobot'!B488="","",'2.1 Data FSVA 2025 &amp; Bobot'!B488)</f>
        <v/>
      </c>
      <c r="C488" s="1" t="str">
        <f>IF('2.1 Data FSVA 2025 &amp; Bobot'!C488="","",'2.1 Data FSVA 2025 &amp; Bobot'!C488)</f>
        <v/>
      </c>
      <c r="D488" s="1" t="str">
        <f>IF('2.1 Data FSVA 2025 &amp; Bobot'!D488="","",'2.1 Data FSVA 2025 &amp; Bobot'!D488)</f>
        <v/>
      </c>
      <c r="E488" s="1" t="str">
        <f>IF('2.1 Data FSVA 2025 &amp; Bobot'!E488="","",'2.1 Data FSVA 2025 &amp; Bobot'!E488)</f>
        <v/>
      </c>
      <c r="F488" s="2" t="str">
        <f>IF('2.1 Data FSVA 2025 &amp; Bobot'!F488="","",'2.1 Data FSVA 2025 &amp; Bobot'!F488)</f>
        <v/>
      </c>
      <c r="G488" s="64" t="str">
        <f>IF('2.1 Data FSVA 2025 &amp; Bobot'!G488="","",IF('2.1 Data FSVA 2025 &amp; Bobot'!G488&gt;='2.4 Prioritas Individu'!$Y$7,1,IF('2.1 Data FSVA 2025 &amp; Bobot'!G488&gt;='2.4 Prioritas Individu'!$Y$8,2,IF('2.1 Data FSVA 2025 &amp; Bobot'!G488&gt;='2.4 Prioritas Individu'!$Y$9,3,IF('2.1 Data FSVA 2025 &amp; Bobot'!G488&gt;='2.4 Prioritas Individu'!$Y$10,4,IF('2.1 Data FSVA 2025 &amp; Bobot'!G488&gt;='2.4 Prioritas Individu'!$Y$11,5,6))))))</f>
        <v/>
      </c>
      <c r="H488" s="64" t="str">
        <f>IF('2.1 Data FSVA 2025 &amp; Bobot'!I488="","",IF('2.1 Data FSVA 2025 &amp; Bobot'!I488&lt;'2.4 Prioritas Individu'!$Z$7,1,IF('2.1 Data FSVA 2025 &amp; Bobot'!I488&lt;'2.4 Prioritas Individu'!$Z$8,2,IF('2.1 Data FSVA 2025 &amp; Bobot'!I488&lt;'2.4 Prioritas Individu'!$Z$9,3,IF('2.1 Data FSVA 2025 &amp; Bobot'!I488&lt;'2.4 Prioritas Individu'!$Z$10,4,IF('2.1 Data FSVA 2025 &amp; Bobot'!I488&lt;'2.4 Prioritas Individu'!$Z$11,5,6))))))</f>
        <v/>
      </c>
      <c r="I488" s="64" t="str">
        <f>IF('2.1 Data FSVA 2025 &amp; Bobot'!K488="","",IF('2.1 Data FSVA 2025 &amp; Bobot'!K488&lt;'2.4 Prioritas Individu'!AA$7,1,IF('2.1 Data FSVA 2025 &amp; Bobot'!K488&lt;'2.4 Prioritas Individu'!AA$8,2,IF('2.1 Data FSVA 2025 &amp; Bobot'!K488&lt;'2.4 Prioritas Individu'!AA$9,3,IF('2.1 Data FSVA 2025 &amp; Bobot'!K488&lt;'2.4 Prioritas Individu'!AA$10,4,IF('2.1 Data FSVA 2025 &amp; Bobot'!K488&lt;'2.4 Prioritas Individu'!AA$11,5,6))))))</f>
        <v/>
      </c>
      <c r="J488" s="64" t="str">
        <f>IF('2.1 Data FSVA 2025 &amp; Bobot'!M488="","",IF('2.1 Data FSVA 2025 &amp; Bobot'!M488&lt;'2.4 Prioritas Individu'!AB$7,1,IF('2.1 Data FSVA 2025 &amp; Bobot'!M488&lt;'2.4 Prioritas Individu'!AB$8,2,IF('2.1 Data FSVA 2025 &amp; Bobot'!M488&lt;'2.4 Prioritas Individu'!AB$9,3,IF('2.1 Data FSVA 2025 &amp; Bobot'!M488&lt;'2.4 Prioritas Individu'!AB$10,4,IF('2.1 Data FSVA 2025 &amp; Bobot'!M488&lt;'2.4 Prioritas Individu'!AB$11,5,6))))))</f>
        <v/>
      </c>
      <c r="K488" s="64" t="str">
        <f>IF('2.1 Data FSVA 2025 &amp; Bobot'!O488="","",IF('2.1 Data FSVA 2025 &amp; Bobot'!O488&gt;='2.4 Prioritas Individu'!AC$7,1,IF('2.1 Data FSVA 2025 &amp; Bobot'!O488&gt;='2.4 Prioritas Individu'!AC$8,2,IF('2.1 Data FSVA 2025 &amp; Bobot'!O488&gt;='2.4 Prioritas Individu'!AC$9,3,IF('2.1 Data FSVA 2025 &amp; Bobot'!O488&gt;='2.4 Prioritas Individu'!AC$10,4,IF('2.1 Data FSVA 2025 &amp; Bobot'!O488&gt;='2.4 Prioritas Individu'!AC$11,5,6))))))</f>
        <v/>
      </c>
      <c r="L488" s="64" t="str">
        <f>IF('2.1 Data FSVA 2025 &amp; Bobot'!Q488="","",IF('2.1 Data FSVA 2025 &amp; Bobot'!Q488&gt;='2.4 Prioritas Individu'!AD$7,1,IF('2.1 Data FSVA 2025 &amp; Bobot'!Q488&gt;='2.4 Prioritas Individu'!AD$8,2,IF('2.1 Data FSVA 2025 &amp; Bobot'!Q488&gt;='2.4 Prioritas Individu'!AD$9,3,IF('2.1 Data FSVA 2025 &amp; Bobot'!Q488&gt;='2.4 Prioritas Individu'!AD$10,4,IF('2.1 Data FSVA 2025 &amp; Bobot'!Q488&gt;='2.4 Prioritas Individu'!AD$11,5,6))))))</f>
        <v/>
      </c>
      <c r="M488" s="64" t="str">
        <f>IF('2.1 Data FSVA 2025 &amp; Bobot'!S488="","",IF('2.1 Data FSVA 2025 &amp; Bobot'!S488&gt;='2.4 Prioritas Individu'!AE$7,1,IF('2.1 Data FSVA 2025 &amp; Bobot'!S488&gt;='2.4 Prioritas Individu'!AE$8,2,IF('2.1 Data FSVA 2025 &amp; Bobot'!S488&gt;='2.4 Prioritas Individu'!AE$9,3,IF('2.1 Data FSVA 2025 &amp; Bobot'!S488&gt;='2.4 Prioritas Individu'!AE$10,4,IF('2.1 Data FSVA 2025 &amp; Bobot'!S488&gt;='2.4 Prioritas Individu'!AE$11,5,6))))))</f>
        <v/>
      </c>
      <c r="N488" s="64" t="str">
        <f>IF('2.1 Data FSVA 2025 &amp; Bobot'!U488="","",IF('2.1 Data FSVA 2025 &amp; Bobot'!U488&lt;'2.4 Prioritas Individu'!AF$7,1,IF('2.1 Data FSVA 2025 &amp; Bobot'!U488&lt;'2.4 Prioritas Individu'!AF$8,2,IF('2.1 Data FSVA 2025 &amp; Bobot'!U488&lt;'2.4 Prioritas Individu'!AF$9,3,IF('2.1 Data FSVA 2025 &amp; Bobot'!U488&lt;'2.4 Prioritas Individu'!AF$10,4,IF('2.1 Data FSVA 2025 &amp; Bobot'!U488&lt;'2.4 Prioritas Individu'!AF$11,5,6))))))</f>
        <v/>
      </c>
      <c r="O488" s="64" t="str">
        <f>IF('2.1 Data FSVA 2025 &amp; Bobot'!W488="","",IF('2.1 Data FSVA 2025 &amp; Bobot'!W488&gt;='2.4 Prioritas Individu'!AG$7,1,IF('2.1 Data FSVA 2025 &amp; Bobot'!W488&gt;='2.4 Prioritas Individu'!AG$8,2,IF('2.1 Data FSVA 2025 &amp; Bobot'!W488&gt;='2.4 Prioritas Individu'!AG$9,3,IF('2.1 Data FSVA 2025 &amp; Bobot'!W488&gt;='2.4 Prioritas Individu'!AG$10,4,IF('2.1 Data FSVA 2025 &amp; Bobot'!W488&gt;='2.4 Prioritas Individu'!AG$11,5,6))))))</f>
        <v/>
      </c>
      <c r="P488" s="64" t="str">
        <f>IF('2.1 Data FSVA 2025 &amp; Bobot'!Y488="","",IF('2.1 Data FSVA 2025 &amp; Bobot'!Y488&lt;'2.4 Prioritas Individu'!AH$7,1,IF('2.1 Data FSVA 2025 &amp; Bobot'!Y488&lt;'2.4 Prioritas Individu'!AH$8,2,IF('2.1 Data FSVA 2025 &amp; Bobot'!Y488&lt;'2.4 Prioritas Individu'!AH$9,3,IF('2.1 Data FSVA 2025 &amp; Bobot'!Y488&lt;'2.4 Prioritas Individu'!AH$10,4,IF('2.1 Data FSVA 2025 &amp; Bobot'!Y488&lt;'2.4 Prioritas Individu'!AH$11,5,6))))))</f>
        <v/>
      </c>
      <c r="Q488" s="64" t="str">
        <f>IF('2.1 Data FSVA 2025 &amp; Bobot'!AA488="","",IF('2.1 Data FSVA 2025 &amp; Bobot'!AA488&lt;'2.4 Prioritas Individu'!AI$7,1,IF('2.1 Data FSVA 2025 &amp; Bobot'!AA488&lt;'2.4 Prioritas Individu'!AI$8,2,IF('2.1 Data FSVA 2025 &amp; Bobot'!AA488&lt;'2.4 Prioritas Individu'!AI$9,3,IF('2.1 Data FSVA 2025 &amp; Bobot'!AA488&lt;'2.4 Prioritas Individu'!AI$10,4,IF('2.1 Data FSVA 2025 &amp; Bobot'!AA488&lt;'2.4 Prioritas Individu'!AI$11,5,6))))))</f>
        <v/>
      </c>
      <c r="R488" s="64" t="str">
        <f>IF('2.1 Data FSVA 2025 &amp; Bobot'!AC488="","",IF('2.1 Data FSVA 2025 &amp; Bobot'!AC488&gt;='2.4 Prioritas Individu'!AJ$7,1,IF('2.1 Data FSVA 2025 &amp; Bobot'!AC488&gt;='2.4 Prioritas Individu'!AJ$8,2,IF('2.1 Data FSVA 2025 &amp; Bobot'!AC488&gt;='2.4 Prioritas Individu'!AJ$9,3,4))))</f>
        <v/>
      </c>
      <c r="S488" s="4" t="str">
        <f>'2.3 Indeks &amp; Cut off Komposit'!U492</f>
        <v>-</v>
      </c>
      <c r="T488" s="1" t="str">
        <f t="shared" si="14"/>
        <v>-</v>
      </c>
      <c r="U488" s="64" t="str">
        <f t="shared" si="15"/>
        <v>-</v>
      </c>
    </row>
    <row r="489" spans="1:21" x14ac:dyDescent="0.3">
      <c r="A489" s="1" t="str">
        <f>IF('2.1 Data FSVA 2025 &amp; Bobot'!A489="","",'2.1 Data FSVA 2025 &amp; Bobot'!A489)</f>
        <v/>
      </c>
      <c r="B489" s="2" t="str">
        <f>IF('2.1 Data FSVA 2025 &amp; Bobot'!B489="","",'2.1 Data FSVA 2025 &amp; Bobot'!B489)</f>
        <v/>
      </c>
      <c r="C489" s="1" t="str">
        <f>IF('2.1 Data FSVA 2025 &amp; Bobot'!C489="","",'2.1 Data FSVA 2025 &amp; Bobot'!C489)</f>
        <v/>
      </c>
      <c r="D489" s="1" t="str">
        <f>IF('2.1 Data FSVA 2025 &amp; Bobot'!D489="","",'2.1 Data FSVA 2025 &amp; Bobot'!D489)</f>
        <v/>
      </c>
      <c r="E489" s="1" t="str">
        <f>IF('2.1 Data FSVA 2025 &amp; Bobot'!E489="","",'2.1 Data FSVA 2025 &amp; Bobot'!E489)</f>
        <v/>
      </c>
      <c r="F489" s="2" t="str">
        <f>IF('2.1 Data FSVA 2025 &amp; Bobot'!F489="","",'2.1 Data FSVA 2025 &amp; Bobot'!F489)</f>
        <v/>
      </c>
      <c r="G489" s="64" t="str">
        <f>IF('2.1 Data FSVA 2025 &amp; Bobot'!G489="","",IF('2.1 Data FSVA 2025 &amp; Bobot'!G489&gt;='2.4 Prioritas Individu'!$Y$7,1,IF('2.1 Data FSVA 2025 &amp; Bobot'!G489&gt;='2.4 Prioritas Individu'!$Y$8,2,IF('2.1 Data FSVA 2025 &amp; Bobot'!G489&gt;='2.4 Prioritas Individu'!$Y$9,3,IF('2.1 Data FSVA 2025 &amp; Bobot'!G489&gt;='2.4 Prioritas Individu'!$Y$10,4,IF('2.1 Data FSVA 2025 &amp; Bobot'!G489&gt;='2.4 Prioritas Individu'!$Y$11,5,6))))))</f>
        <v/>
      </c>
      <c r="H489" s="64" t="str">
        <f>IF('2.1 Data FSVA 2025 &amp; Bobot'!I489="","",IF('2.1 Data FSVA 2025 &amp; Bobot'!I489&lt;'2.4 Prioritas Individu'!$Z$7,1,IF('2.1 Data FSVA 2025 &amp; Bobot'!I489&lt;'2.4 Prioritas Individu'!$Z$8,2,IF('2.1 Data FSVA 2025 &amp; Bobot'!I489&lt;'2.4 Prioritas Individu'!$Z$9,3,IF('2.1 Data FSVA 2025 &amp; Bobot'!I489&lt;'2.4 Prioritas Individu'!$Z$10,4,IF('2.1 Data FSVA 2025 &amp; Bobot'!I489&lt;'2.4 Prioritas Individu'!$Z$11,5,6))))))</f>
        <v/>
      </c>
      <c r="I489" s="64" t="str">
        <f>IF('2.1 Data FSVA 2025 &amp; Bobot'!K489="","",IF('2.1 Data FSVA 2025 &amp; Bobot'!K489&lt;'2.4 Prioritas Individu'!AA$7,1,IF('2.1 Data FSVA 2025 &amp; Bobot'!K489&lt;'2.4 Prioritas Individu'!AA$8,2,IF('2.1 Data FSVA 2025 &amp; Bobot'!K489&lt;'2.4 Prioritas Individu'!AA$9,3,IF('2.1 Data FSVA 2025 &amp; Bobot'!K489&lt;'2.4 Prioritas Individu'!AA$10,4,IF('2.1 Data FSVA 2025 &amp; Bobot'!K489&lt;'2.4 Prioritas Individu'!AA$11,5,6))))))</f>
        <v/>
      </c>
      <c r="J489" s="64" t="str">
        <f>IF('2.1 Data FSVA 2025 &amp; Bobot'!M489="","",IF('2.1 Data FSVA 2025 &amp; Bobot'!M489&lt;'2.4 Prioritas Individu'!AB$7,1,IF('2.1 Data FSVA 2025 &amp; Bobot'!M489&lt;'2.4 Prioritas Individu'!AB$8,2,IF('2.1 Data FSVA 2025 &amp; Bobot'!M489&lt;'2.4 Prioritas Individu'!AB$9,3,IF('2.1 Data FSVA 2025 &amp; Bobot'!M489&lt;'2.4 Prioritas Individu'!AB$10,4,IF('2.1 Data FSVA 2025 &amp; Bobot'!M489&lt;'2.4 Prioritas Individu'!AB$11,5,6))))))</f>
        <v/>
      </c>
      <c r="K489" s="64" t="str">
        <f>IF('2.1 Data FSVA 2025 &amp; Bobot'!O489="","",IF('2.1 Data FSVA 2025 &amp; Bobot'!O489&gt;='2.4 Prioritas Individu'!AC$7,1,IF('2.1 Data FSVA 2025 &amp; Bobot'!O489&gt;='2.4 Prioritas Individu'!AC$8,2,IF('2.1 Data FSVA 2025 &amp; Bobot'!O489&gt;='2.4 Prioritas Individu'!AC$9,3,IF('2.1 Data FSVA 2025 &amp; Bobot'!O489&gt;='2.4 Prioritas Individu'!AC$10,4,IF('2.1 Data FSVA 2025 &amp; Bobot'!O489&gt;='2.4 Prioritas Individu'!AC$11,5,6))))))</f>
        <v/>
      </c>
      <c r="L489" s="64" t="str">
        <f>IF('2.1 Data FSVA 2025 &amp; Bobot'!Q489="","",IF('2.1 Data FSVA 2025 &amp; Bobot'!Q489&gt;='2.4 Prioritas Individu'!AD$7,1,IF('2.1 Data FSVA 2025 &amp; Bobot'!Q489&gt;='2.4 Prioritas Individu'!AD$8,2,IF('2.1 Data FSVA 2025 &amp; Bobot'!Q489&gt;='2.4 Prioritas Individu'!AD$9,3,IF('2.1 Data FSVA 2025 &amp; Bobot'!Q489&gt;='2.4 Prioritas Individu'!AD$10,4,IF('2.1 Data FSVA 2025 &amp; Bobot'!Q489&gt;='2.4 Prioritas Individu'!AD$11,5,6))))))</f>
        <v/>
      </c>
      <c r="M489" s="64" t="str">
        <f>IF('2.1 Data FSVA 2025 &amp; Bobot'!S489="","",IF('2.1 Data FSVA 2025 &amp; Bobot'!S489&gt;='2.4 Prioritas Individu'!AE$7,1,IF('2.1 Data FSVA 2025 &amp; Bobot'!S489&gt;='2.4 Prioritas Individu'!AE$8,2,IF('2.1 Data FSVA 2025 &amp; Bobot'!S489&gt;='2.4 Prioritas Individu'!AE$9,3,IF('2.1 Data FSVA 2025 &amp; Bobot'!S489&gt;='2.4 Prioritas Individu'!AE$10,4,IF('2.1 Data FSVA 2025 &amp; Bobot'!S489&gt;='2.4 Prioritas Individu'!AE$11,5,6))))))</f>
        <v/>
      </c>
      <c r="N489" s="64" t="str">
        <f>IF('2.1 Data FSVA 2025 &amp; Bobot'!U489="","",IF('2.1 Data FSVA 2025 &amp; Bobot'!U489&lt;'2.4 Prioritas Individu'!AF$7,1,IF('2.1 Data FSVA 2025 &amp; Bobot'!U489&lt;'2.4 Prioritas Individu'!AF$8,2,IF('2.1 Data FSVA 2025 &amp; Bobot'!U489&lt;'2.4 Prioritas Individu'!AF$9,3,IF('2.1 Data FSVA 2025 &amp; Bobot'!U489&lt;'2.4 Prioritas Individu'!AF$10,4,IF('2.1 Data FSVA 2025 &amp; Bobot'!U489&lt;'2.4 Prioritas Individu'!AF$11,5,6))))))</f>
        <v/>
      </c>
      <c r="O489" s="64" t="str">
        <f>IF('2.1 Data FSVA 2025 &amp; Bobot'!W489="","",IF('2.1 Data FSVA 2025 &amp; Bobot'!W489&gt;='2.4 Prioritas Individu'!AG$7,1,IF('2.1 Data FSVA 2025 &amp; Bobot'!W489&gt;='2.4 Prioritas Individu'!AG$8,2,IF('2.1 Data FSVA 2025 &amp; Bobot'!W489&gt;='2.4 Prioritas Individu'!AG$9,3,IF('2.1 Data FSVA 2025 &amp; Bobot'!W489&gt;='2.4 Prioritas Individu'!AG$10,4,IF('2.1 Data FSVA 2025 &amp; Bobot'!W489&gt;='2.4 Prioritas Individu'!AG$11,5,6))))))</f>
        <v/>
      </c>
      <c r="P489" s="64" t="str">
        <f>IF('2.1 Data FSVA 2025 &amp; Bobot'!Y489="","",IF('2.1 Data FSVA 2025 &amp; Bobot'!Y489&lt;'2.4 Prioritas Individu'!AH$7,1,IF('2.1 Data FSVA 2025 &amp; Bobot'!Y489&lt;'2.4 Prioritas Individu'!AH$8,2,IF('2.1 Data FSVA 2025 &amp; Bobot'!Y489&lt;'2.4 Prioritas Individu'!AH$9,3,IF('2.1 Data FSVA 2025 &amp; Bobot'!Y489&lt;'2.4 Prioritas Individu'!AH$10,4,IF('2.1 Data FSVA 2025 &amp; Bobot'!Y489&lt;'2.4 Prioritas Individu'!AH$11,5,6))))))</f>
        <v/>
      </c>
      <c r="Q489" s="64" t="str">
        <f>IF('2.1 Data FSVA 2025 &amp; Bobot'!AA489="","",IF('2.1 Data FSVA 2025 &amp; Bobot'!AA489&lt;'2.4 Prioritas Individu'!AI$7,1,IF('2.1 Data FSVA 2025 &amp; Bobot'!AA489&lt;'2.4 Prioritas Individu'!AI$8,2,IF('2.1 Data FSVA 2025 &amp; Bobot'!AA489&lt;'2.4 Prioritas Individu'!AI$9,3,IF('2.1 Data FSVA 2025 &amp; Bobot'!AA489&lt;'2.4 Prioritas Individu'!AI$10,4,IF('2.1 Data FSVA 2025 &amp; Bobot'!AA489&lt;'2.4 Prioritas Individu'!AI$11,5,6))))))</f>
        <v/>
      </c>
      <c r="R489" s="64" t="str">
        <f>IF('2.1 Data FSVA 2025 &amp; Bobot'!AC489="","",IF('2.1 Data FSVA 2025 &amp; Bobot'!AC489&gt;='2.4 Prioritas Individu'!AJ$7,1,IF('2.1 Data FSVA 2025 &amp; Bobot'!AC489&gt;='2.4 Prioritas Individu'!AJ$8,2,IF('2.1 Data FSVA 2025 &amp; Bobot'!AC489&gt;='2.4 Prioritas Individu'!AJ$9,3,4))))</f>
        <v/>
      </c>
      <c r="S489" s="4" t="str">
        <f>'2.3 Indeks &amp; Cut off Komposit'!U493</f>
        <v>-</v>
      </c>
      <c r="T489" s="1" t="str">
        <f t="shared" si="14"/>
        <v>-</v>
      </c>
      <c r="U489" s="64" t="str">
        <f t="shared" si="15"/>
        <v>-</v>
      </c>
    </row>
    <row r="490" spans="1:21" x14ac:dyDescent="0.3">
      <c r="A490" s="1" t="str">
        <f>IF('2.1 Data FSVA 2025 &amp; Bobot'!A490="","",'2.1 Data FSVA 2025 &amp; Bobot'!A490)</f>
        <v/>
      </c>
      <c r="B490" s="2" t="str">
        <f>IF('2.1 Data FSVA 2025 &amp; Bobot'!B490="","",'2.1 Data FSVA 2025 &amp; Bobot'!B490)</f>
        <v/>
      </c>
      <c r="C490" s="1" t="str">
        <f>IF('2.1 Data FSVA 2025 &amp; Bobot'!C490="","",'2.1 Data FSVA 2025 &amp; Bobot'!C490)</f>
        <v/>
      </c>
      <c r="D490" s="1" t="str">
        <f>IF('2.1 Data FSVA 2025 &amp; Bobot'!D490="","",'2.1 Data FSVA 2025 &amp; Bobot'!D490)</f>
        <v/>
      </c>
      <c r="E490" s="1" t="str">
        <f>IF('2.1 Data FSVA 2025 &amp; Bobot'!E490="","",'2.1 Data FSVA 2025 &amp; Bobot'!E490)</f>
        <v/>
      </c>
      <c r="F490" s="2" t="str">
        <f>IF('2.1 Data FSVA 2025 &amp; Bobot'!F490="","",'2.1 Data FSVA 2025 &amp; Bobot'!F490)</f>
        <v/>
      </c>
      <c r="G490" s="64" t="str">
        <f>IF('2.1 Data FSVA 2025 &amp; Bobot'!G490="","",IF('2.1 Data FSVA 2025 &amp; Bobot'!G490&gt;='2.4 Prioritas Individu'!$Y$7,1,IF('2.1 Data FSVA 2025 &amp; Bobot'!G490&gt;='2.4 Prioritas Individu'!$Y$8,2,IF('2.1 Data FSVA 2025 &amp; Bobot'!G490&gt;='2.4 Prioritas Individu'!$Y$9,3,IF('2.1 Data FSVA 2025 &amp; Bobot'!G490&gt;='2.4 Prioritas Individu'!$Y$10,4,IF('2.1 Data FSVA 2025 &amp; Bobot'!G490&gt;='2.4 Prioritas Individu'!$Y$11,5,6))))))</f>
        <v/>
      </c>
      <c r="H490" s="64" t="str">
        <f>IF('2.1 Data FSVA 2025 &amp; Bobot'!I490="","",IF('2.1 Data FSVA 2025 &amp; Bobot'!I490&lt;'2.4 Prioritas Individu'!$Z$7,1,IF('2.1 Data FSVA 2025 &amp; Bobot'!I490&lt;'2.4 Prioritas Individu'!$Z$8,2,IF('2.1 Data FSVA 2025 &amp; Bobot'!I490&lt;'2.4 Prioritas Individu'!$Z$9,3,IF('2.1 Data FSVA 2025 &amp; Bobot'!I490&lt;'2.4 Prioritas Individu'!$Z$10,4,IF('2.1 Data FSVA 2025 &amp; Bobot'!I490&lt;'2.4 Prioritas Individu'!$Z$11,5,6))))))</f>
        <v/>
      </c>
      <c r="I490" s="64" t="str">
        <f>IF('2.1 Data FSVA 2025 &amp; Bobot'!K490="","",IF('2.1 Data FSVA 2025 &amp; Bobot'!K490&lt;'2.4 Prioritas Individu'!AA$7,1,IF('2.1 Data FSVA 2025 &amp; Bobot'!K490&lt;'2.4 Prioritas Individu'!AA$8,2,IF('2.1 Data FSVA 2025 &amp; Bobot'!K490&lt;'2.4 Prioritas Individu'!AA$9,3,IF('2.1 Data FSVA 2025 &amp; Bobot'!K490&lt;'2.4 Prioritas Individu'!AA$10,4,IF('2.1 Data FSVA 2025 &amp; Bobot'!K490&lt;'2.4 Prioritas Individu'!AA$11,5,6))))))</f>
        <v/>
      </c>
      <c r="J490" s="64" t="str">
        <f>IF('2.1 Data FSVA 2025 &amp; Bobot'!M490="","",IF('2.1 Data FSVA 2025 &amp; Bobot'!M490&lt;'2.4 Prioritas Individu'!AB$7,1,IF('2.1 Data FSVA 2025 &amp; Bobot'!M490&lt;'2.4 Prioritas Individu'!AB$8,2,IF('2.1 Data FSVA 2025 &amp; Bobot'!M490&lt;'2.4 Prioritas Individu'!AB$9,3,IF('2.1 Data FSVA 2025 &amp; Bobot'!M490&lt;'2.4 Prioritas Individu'!AB$10,4,IF('2.1 Data FSVA 2025 &amp; Bobot'!M490&lt;'2.4 Prioritas Individu'!AB$11,5,6))))))</f>
        <v/>
      </c>
      <c r="K490" s="64" t="str">
        <f>IF('2.1 Data FSVA 2025 &amp; Bobot'!O490="","",IF('2.1 Data FSVA 2025 &amp; Bobot'!O490&gt;='2.4 Prioritas Individu'!AC$7,1,IF('2.1 Data FSVA 2025 &amp; Bobot'!O490&gt;='2.4 Prioritas Individu'!AC$8,2,IF('2.1 Data FSVA 2025 &amp; Bobot'!O490&gt;='2.4 Prioritas Individu'!AC$9,3,IF('2.1 Data FSVA 2025 &amp; Bobot'!O490&gt;='2.4 Prioritas Individu'!AC$10,4,IF('2.1 Data FSVA 2025 &amp; Bobot'!O490&gt;='2.4 Prioritas Individu'!AC$11,5,6))))))</f>
        <v/>
      </c>
      <c r="L490" s="64" t="str">
        <f>IF('2.1 Data FSVA 2025 &amp; Bobot'!Q490="","",IF('2.1 Data FSVA 2025 &amp; Bobot'!Q490&gt;='2.4 Prioritas Individu'!AD$7,1,IF('2.1 Data FSVA 2025 &amp; Bobot'!Q490&gt;='2.4 Prioritas Individu'!AD$8,2,IF('2.1 Data FSVA 2025 &amp; Bobot'!Q490&gt;='2.4 Prioritas Individu'!AD$9,3,IF('2.1 Data FSVA 2025 &amp; Bobot'!Q490&gt;='2.4 Prioritas Individu'!AD$10,4,IF('2.1 Data FSVA 2025 &amp; Bobot'!Q490&gt;='2.4 Prioritas Individu'!AD$11,5,6))))))</f>
        <v/>
      </c>
      <c r="M490" s="64" t="str">
        <f>IF('2.1 Data FSVA 2025 &amp; Bobot'!S490="","",IF('2.1 Data FSVA 2025 &amp; Bobot'!S490&gt;='2.4 Prioritas Individu'!AE$7,1,IF('2.1 Data FSVA 2025 &amp; Bobot'!S490&gt;='2.4 Prioritas Individu'!AE$8,2,IF('2.1 Data FSVA 2025 &amp; Bobot'!S490&gt;='2.4 Prioritas Individu'!AE$9,3,IF('2.1 Data FSVA 2025 &amp; Bobot'!S490&gt;='2.4 Prioritas Individu'!AE$10,4,IF('2.1 Data FSVA 2025 &amp; Bobot'!S490&gt;='2.4 Prioritas Individu'!AE$11,5,6))))))</f>
        <v/>
      </c>
      <c r="N490" s="64" t="str">
        <f>IF('2.1 Data FSVA 2025 &amp; Bobot'!U490="","",IF('2.1 Data FSVA 2025 &amp; Bobot'!U490&lt;'2.4 Prioritas Individu'!AF$7,1,IF('2.1 Data FSVA 2025 &amp; Bobot'!U490&lt;'2.4 Prioritas Individu'!AF$8,2,IF('2.1 Data FSVA 2025 &amp; Bobot'!U490&lt;'2.4 Prioritas Individu'!AF$9,3,IF('2.1 Data FSVA 2025 &amp; Bobot'!U490&lt;'2.4 Prioritas Individu'!AF$10,4,IF('2.1 Data FSVA 2025 &amp; Bobot'!U490&lt;'2.4 Prioritas Individu'!AF$11,5,6))))))</f>
        <v/>
      </c>
      <c r="O490" s="64" t="str">
        <f>IF('2.1 Data FSVA 2025 &amp; Bobot'!W490="","",IF('2.1 Data FSVA 2025 &amp; Bobot'!W490&gt;='2.4 Prioritas Individu'!AG$7,1,IF('2.1 Data FSVA 2025 &amp; Bobot'!W490&gt;='2.4 Prioritas Individu'!AG$8,2,IF('2.1 Data FSVA 2025 &amp; Bobot'!W490&gt;='2.4 Prioritas Individu'!AG$9,3,IF('2.1 Data FSVA 2025 &amp; Bobot'!W490&gt;='2.4 Prioritas Individu'!AG$10,4,IF('2.1 Data FSVA 2025 &amp; Bobot'!W490&gt;='2.4 Prioritas Individu'!AG$11,5,6))))))</f>
        <v/>
      </c>
      <c r="P490" s="64" t="str">
        <f>IF('2.1 Data FSVA 2025 &amp; Bobot'!Y490="","",IF('2.1 Data FSVA 2025 &amp; Bobot'!Y490&lt;'2.4 Prioritas Individu'!AH$7,1,IF('2.1 Data FSVA 2025 &amp; Bobot'!Y490&lt;'2.4 Prioritas Individu'!AH$8,2,IF('2.1 Data FSVA 2025 &amp; Bobot'!Y490&lt;'2.4 Prioritas Individu'!AH$9,3,IF('2.1 Data FSVA 2025 &amp; Bobot'!Y490&lt;'2.4 Prioritas Individu'!AH$10,4,IF('2.1 Data FSVA 2025 &amp; Bobot'!Y490&lt;'2.4 Prioritas Individu'!AH$11,5,6))))))</f>
        <v/>
      </c>
      <c r="Q490" s="64" t="str">
        <f>IF('2.1 Data FSVA 2025 &amp; Bobot'!AA490="","",IF('2.1 Data FSVA 2025 &amp; Bobot'!AA490&lt;'2.4 Prioritas Individu'!AI$7,1,IF('2.1 Data FSVA 2025 &amp; Bobot'!AA490&lt;'2.4 Prioritas Individu'!AI$8,2,IF('2.1 Data FSVA 2025 &amp; Bobot'!AA490&lt;'2.4 Prioritas Individu'!AI$9,3,IF('2.1 Data FSVA 2025 &amp; Bobot'!AA490&lt;'2.4 Prioritas Individu'!AI$10,4,IF('2.1 Data FSVA 2025 &amp; Bobot'!AA490&lt;'2.4 Prioritas Individu'!AI$11,5,6))))))</f>
        <v/>
      </c>
      <c r="R490" s="64" t="str">
        <f>IF('2.1 Data FSVA 2025 &amp; Bobot'!AC490="","",IF('2.1 Data FSVA 2025 &amp; Bobot'!AC490&gt;='2.4 Prioritas Individu'!AJ$7,1,IF('2.1 Data FSVA 2025 &amp; Bobot'!AC490&gt;='2.4 Prioritas Individu'!AJ$8,2,IF('2.1 Data FSVA 2025 &amp; Bobot'!AC490&gt;='2.4 Prioritas Individu'!AJ$9,3,4))))</f>
        <v/>
      </c>
      <c r="S490" s="4" t="str">
        <f>'2.3 Indeks &amp; Cut off Komposit'!U494</f>
        <v>-</v>
      </c>
      <c r="T490" s="1" t="str">
        <f t="shared" si="14"/>
        <v>-</v>
      </c>
      <c r="U490" s="64" t="str">
        <f t="shared" si="15"/>
        <v>-</v>
      </c>
    </row>
    <row r="491" spans="1:21" x14ac:dyDescent="0.3">
      <c r="A491" s="1" t="str">
        <f>IF('2.1 Data FSVA 2025 &amp; Bobot'!A491="","",'2.1 Data FSVA 2025 &amp; Bobot'!A491)</f>
        <v/>
      </c>
      <c r="B491" s="2" t="str">
        <f>IF('2.1 Data FSVA 2025 &amp; Bobot'!B491="","",'2.1 Data FSVA 2025 &amp; Bobot'!B491)</f>
        <v/>
      </c>
      <c r="C491" s="1" t="str">
        <f>IF('2.1 Data FSVA 2025 &amp; Bobot'!C491="","",'2.1 Data FSVA 2025 &amp; Bobot'!C491)</f>
        <v/>
      </c>
      <c r="D491" s="1" t="str">
        <f>IF('2.1 Data FSVA 2025 &amp; Bobot'!D491="","",'2.1 Data FSVA 2025 &amp; Bobot'!D491)</f>
        <v/>
      </c>
      <c r="E491" s="1" t="str">
        <f>IF('2.1 Data FSVA 2025 &amp; Bobot'!E491="","",'2.1 Data FSVA 2025 &amp; Bobot'!E491)</f>
        <v/>
      </c>
      <c r="F491" s="2" t="str">
        <f>IF('2.1 Data FSVA 2025 &amp; Bobot'!F491="","",'2.1 Data FSVA 2025 &amp; Bobot'!F491)</f>
        <v/>
      </c>
      <c r="G491" s="64" t="str">
        <f>IF('2.1 Data FSVA 2025 &amp; Bobot'!G491="","",IF('2.1 Data FSVA 2025 &amp; Bobot'!G491&gt;='2.4 Prioritas Individu'!$Y$7,1,IF('2.1 Data FSVA 2025 &amp; Bobot'!G491&gt;='2.4 Prioritas Individu'!$Y$8,2,IF('2.1 Data FSVA 2025 &amp; Bobot'!G491&gt;='2.4 Prioritas Individu'!$Y$9,3,IF('2.1 Data FSVA 2025 &amp; Bobot'!G491&gt;='2.4 Prioritas Individu'!$Y$10,4,IF('2.1 Data FSVA 2025 &amp; Bobot'!G491&gt;='2.4 Prioritas Individu'!$Y$11,5,6))))))</f>
        <v/>
      </c>
      <c r="H491" s="64" t="str">
        <f>IF('2.1 Data FSVA 2025 &amp; Bobot'!I491="","",IF('2.1 Data FSVA 2025 &amp; Bobot'!I491&lt;'2.4 Prioritas Individu'!$Z$7,1,IF('2.1 Data FSVA 2025 &amp; Bobot'!I491&lt;'2.4 Prioritas Individu'!$Z$8,2,IF('2.1 Data FSVA 2025 &amp; Bobot'!I491&lt;'2.4 Prioritas Individu'!$Z$9,3,IF('2.1 Data FSVA 2025 &amp; Bobot'!I491&lt;'2.4 Prioritas Individu'!$Z$10,4,IF('2.1 Data FSVA 2025 &amp; Bobot'!I491&lt;'2.4 Prioritas Individu'!$Z$11,5,6))))))</f>
        <v/>
      </c>
      <c r="I491" s="64" t="str">
        <f>IF('2.1 Data FSVA 2025 &amp; Bobot'!K491="","",IF('2.1 Data FSVA 2025 &amp; Bobot'!K491&lt;'2.4 Prioritas Individu'!AA$7,1,IF('2.1 Data FSVA 2025 &amp; Bobot'!K491&lt;'2.4 Prioritas Individu'!AA$8,2,IF('2.1 Data FSVA 2025 &amp; Bobot'!K491&lt;'2.4 Prioritas Individu'!AA$9,3,IF('2.1 Data FSVA 2025 &amp; Bobot'!K491&lt;'2.4 Prioritas Individu'!AA$10,4,IF('2.1 Data FSVA 2025 &amp; Bobot'!K491&lt;'2.4 Prioritas Individu'!AA$11,5,6))))))</f>
        <v/>
      </c>
      <c r="J491" s="64" t="str">
        <f>IF('2.1 Data FSVA 2025 &amp; Bobot'!M491="","",IF('2.1 Data FSVA 2025 &amp; Bobot'!M491&lt;'2.4 Prioritas Individu'!AB$7,1,IF('2.1 Data FSVA 2025 &amp; Bobot'!M491&lt;'2.4 Prioritas Individu'!AB$8,2,IF('2.1 Data FSVA 2025 &amp; Bobot'!M491&lt;'2.4 Prioritas Individu'!AB$9,3,IF('2.1 Data FSVA 2025 &amp; Bobot'!M491&lt;'2.4 Prioritas Individu'!AB$10,4,IF('2.1 Data FSVA 2025 &amp; Bobot'!M491&lt;'2.4 Prioritas Individu'!AB$11,5,6))))))</f>
        <v/>
      </c>
      <c r="K491" s="64" t="str">
        <f>IF('2.1 Data FSVA 2025 &amp; Bobot'!O491="","",IF('2.1 Data FSVA 2025 &amp; Bobot'!O491&gt;='2.4 Prioritas Individu'!AC$7,1,IF('2.1 Data FSVA 2025 &amp; Bobot'!O491&gt;='2.4 Prioritas Individu'!AC$8,2,IF('2.1 Data FSVA 2025 &amp; Bobot'!O491&gt;='2.4 Prioritas Individu'!AC$9,3,IF('2.1 Data FSVA 2025 &amp; Bobot'!O491&gt;='2.4 Prioritas Individu'!AC$10,4,IF('2.1 Data FSVA 2025 &amp; Bobot'!O491&gt;='2.4 Prioritas Individu'!AC$11,5,6))))))</f>
        <v/>
      </c>
      <c r="L491" s="64" t="str">
        <f>IF('2.1 Data FSVA 2025 &amp; Bobot'!Q491="","",IF('2.1 Data FSVA 2025 &amp; Bobot'!Q491&gt;='2.4 Prioritas Individu'!AD$7,1,IF('2.1 Data FSVA 2025 &amp; Bobot'!Q491&gt;='2.4 Prioritas Individu'!AD$8,2,IF('2.1 Data FSVA 2025 &amp; Bobot'!Q491&gt;='2.4 Prioritas Individu'!AD$9,3,IF('2.1 Data FSVA 2025 &amp; Bobot'!Q491&gt;='2.4 Prioritas Individu'!AD$10,4,IF('2.1 Data FSVA 2025 &amp; Bobot'!Q491&gt;='2.4 Prioritas Individu'!AD$11,5,6))))))</f>
        <v/>
      </c>
      <c r="M491" s="64" t="str">
        <f>IF('2.1 Data FSVA 2025 &amp; Bobot'!S491="","",IF('2.1 Data FSVA 2025 &amp; Bobot'!S491&gt;='2.4 Prioritas Individu'!AE$7,1,IF('2.1 Data FSVA 2025 &amp; Bobot'!S491&gt;='2.4 Prioritas Individu'!AE$8,2,IF('2.1 Data FSVA 2025 &amp; Bobot'!S491&gt;='2.4 Prioritas Individu'!AE$9,3,IF('2.1 Data FSVA 2025 &amp; Bobot'!S491&gt;='2.4 Prioritas Individu'!AE$10,4,IF('2.1 Data FSVA 2025 &amp; Bobot'!S491&gt;='2.4 Prioritas Individu'!AE$11,5,6))))))</f>
        <v/>
      </c>
      <c r="N491" s="64" t="str">
        <f>IF('2.1 Data FSVA 2025 &amp; Bobot'!U491="","",IF('2.1 Data FSVA 2025 &amp; Bobot'!U491&lt;'2.4 Prioritas Individu'!AF$7,1,IF('2.1 Data FSVA 2025 &amp; Bobot'!U491&lt;'2.4 Prioritas Individu'!AF$8,2,IF('2.1 Data FSVA 2025 &amp; Bobot'!U491&lt;'2.4 Prioritas Individu'!AF$9,3,IF('2.1 Data FSVA 2025 &amp; Bobot'!U491&lt;'2.4 Prioritas Individu'!AF$10,4,IF('2.1 Data FSVA 2025 &amp; Bobot'!U491&lt;'2.4 Prioritas Individu'!AF$11,5,6))))))</f>
        <v/>
      </c>
      <c r="O491" s="64" t="str">
        <f>IF('2.1 Data FSVA 2025 &amp; Bobot'!W491="","",IF('2.1 Data FSVA 2025 &amp; Bobot'!W491&gt;='2.4 Prioritas Individu'!AG$7,1,IF('2.1 Data FSVA 2025 &amp; Bobot'!W491&gt;='2.4 Prioritas Individu'!AG$8,2,IF('2.1 Data FSVA 2025 &amp; Bobot'!W491&gt;='2.4 Prioritas Individu'!AG$9,3,IF('2.1 Data FSVA 2025 &amp; Bobot'!W491&gt;='2.4 Prioritas Individu'!AG$10,4,IF('2.1 Data FSVA 2025 &amp; Bobot'!W491&gt;='2.4 Prioritas Individu'!AG$11,5,6))))))</f>
        <v/>
      </c>
      <c r="P491" s="64" t="str">
        <f>IF('2.1 Data FSVA 2025 &amp; Bobot'!Y491="","",IF('2.1 Data FSVA 2025 &amp; Bobot'!Y491&lt;'2.4 Prioritas Individu'!AH$7,1,IF('2.1 Data FSVA 2025 &amp; Bobot'!Y491&lt;'2.4 Prioritas Individu'!AH$8,2,IF('2.1 Data FSVA 2025 &amp; Bobot'!Y491&lt;'2.4 Prioritas Individu'!AH$9,3,IF('2.1 Data FSVA 2025 &amp; Bobot'!Y491&lt;'2.4 Prioritas Individu'!AH$10,4,IF('2.1 Data FSVA 2025 &amp; Bobot'!Y491&lt;'2.4 Prioritas Individu'!AH$11,5,6))))))</f>
        <v/>
      </c>
      <c r="Q491" s="64" t="str">
        <f>IF('2.1 Data FSVA 2025 &amp; Bobot'!AA491="","",IF('2.1 Data FSVA 2025 &amp; Bobot'!AA491&lt;'2.4 Prioritas Individu'!AI$7,1,IF('2.1 Data FSVA 2025 &amp; Bobot'!AA491&lt;'2.4 Prioritas Individu'!AI$8,2,IF('2.1 Data FSVA 2025 &amp; Bobot'!AA491&lt;'2.4 Prioritas Individu'!AI$9,3,IF('2.1 Data FSVA 2025 &amp; Bobot'!AA491&lt;'2.4 Prioritas Individu'!AI$10,4,IF('2.1 Data FSVA 2025 &amp; Bobot'!AA491&lt;'2.4 Prioritas Individu'!AI$11,5,6))))))</f>
        <v/>
      </c>
      <c r="R491" s="64" t="str">
        <f>IF('2.1 Data FSVA 2025 &amp; Bobot'!AC491="","",IF('2.1 Data FSVA 2025 &amp; Bobot'!AC491&gt;='2.4 Prioritas Individu'!AJ$7,1,IF('2.1 Data FSVA 2025 &amp; Bobot'!AC491&gt;='2.4 Prioritas Individu'!AJ$8,2,IF('2.1 Data FSVA 2025 &amp; Bobot'!AC491&gt;='2.4 Prioritas Individu'!AJ$9,3,4))))</f>
        <v/>
      </c>
      <c r="S491" s="4" t="str">
        <f>'2.3 Indeks &amp; Cut off Komposit'!U495</f>
        <v>-</v>
      </c>
      <c r="T491" s="1" t="str">
        <f t="shared" si="14"/>
        <v>-</v>
      </c>
      <c r="U491" s="64" t="str">
        <f t="shared" si="15"/>
        <v>-</v>
      </c>
    </row>
    <row r="492" spans="1:21" x14ac:dyDescent="0.3">
      <c r="A492" s="1" t="str">
        <f>IF('2.1 Data FSVA 2025 &amp; Bobot'!A492="","",'2.1 Data FSVA 2025 &amp; Bobot'!A492)</f>
        <v/>
      </c>
      <c r="B492" s="2" t="str">
        <f>IF('2.1 Data FSVA 2025 &amp; Bobot'!B492="","",'2.1 Data FSVA 2025 &amp; Bobot'!B492)</f>
        <v/>
      </c>
      <c r="C492" s="1" t="str">
        <f>IF('2.1 Data FSVA 2025 &amp; Bobot'!C492="","",'2.1 Data FSVA 2025 &amp; Bobot'!C492)</f>
        <v/>
      </c>
      <c r="D492" s="1" t="str">
        <f>IF('2.1 Data FSVA 2025 &amp; Bobot'!D492="","",'2.1 Data FSVA 2025 &amp; Bobot'!D492)</f>
        <v/>
      </c>
      <c r="E492" s="1" t="str">
        <f>IF('2.1 Data FSVA 2025 &amp; Bobot'!E492="","",'2.1 Data FSVA 2025 &amp; Bobot'!E492)</f>
        <v/>
      </c>
      <c r="F492" s="2" t="str">
        <f>IF('2.1 Data FSVA 2025 &amp; Bobot'!F492="","",'2.1 Data FSVA 2025 &amp; Bobot'!F492)</f>
        <v/>
      </c>
      <c r="G492" s="64" t="str">
        <f>IF('2.1 Data FSVA 2025 &amp; Bobot'!G492="","",IF('2.1 Data FSVA 2025 &amp; Bobot'!G492&gt;='2.4 Prioritas Individu'!$Y$7,1,IF('2.1 Data FSVA 2025 &amp; Bobot'!G492&gt;='2.4 Prioritas Individu'!$Y$8,2,IF('2.1 Data FSVA 2025 &amp; Bobot'!G492&gt;='2.4 Prioritas Individu'!$Y$9,3,IF('2.1 Data FSVA 2025 &amp; Bobot'!G492&gt;='2.4 Prioritas Individu'!$Y$10,4,IF('2.1 Data FSVA 2025 &amp; Bobot'!G492&gt;='2.4 Prioritas Individu'!$Y$11,5,6))))))</f>
        <v/>
      </c>
      <c r="H492" s="64" t="str">
        <f>IF('2.1 Data FSVA 2025 &amp; Bobot'!I492="","",IF('2.1 Data FSVA 2025 &amp; Bobot'!I492&lt;'2.4 Prioritas Individu'!$Z$7,1,IF('2.1 Data FSVA 2025 &amp; Bobot'!I492&lt;'2.4 Prioritas Individu'!$Z$8,2,IF('2.1 Data FSVA 2025 &amp; Bobot'!I492&lt;'2.4 Prioritas Individu'!$Z$9,3,IF('2.1 Data FSVA 2025 &amp; Bobot'!I492&lt;'2.4 Prioritas Individu'!$Z$10,4,IF('2.1 Data FSVA 2025 &amp; Bobot'!I492&lt;'2.4 Prioritas Individu'!$Z$11,5,6))))))</f>
        <v/>
      </c>
      <c r="I492" s="64" t="str">
        <f>IF('2.1 Data FSVA 2025 &amp; Bobot'!K492="","",IF('2.1 Data FSVA 2025 &amp; Bobot'!K492&lt;'2.4 Prioritas Individu'!AA$7,1,IF('2.1 Data FSVA 2025 &amp; Bobot'!K492&lt;'2.4 Prioritas Individu'!AA$8,2,IF('2.1 Data FSVA 2025 &amp; Bobot'!K492&lt;'2.4 Prioritas Individu'!AA$9,3,IF('2.1 Data FSVA 2025 &amp; Bobot'!K492&lt;'2.4 Prioritas Individu'!AA$10,4,IF('2.1 Data FSVA 2025 &amp; Bobot'!K492&lt;'2.4 Prioritas Individu'!AA$11,5,6))))))</f>
        <v/>
      </c>
      <c r="J492" s="64" t="str">
        <f>IF('2.1 Data FSVA 2025 &amp; Bobot'!M492="","",IF('2.1 Data FSVA 2025 &amp; Bobot'!M492&lt;'2.4 Prioritas Individu'!AB$7,1,IF('2.1 Data FSVA 2025 &amp; Bobot'!M492&lt;'2.4 Prioritas Individu'!AB$8,2,IF('2.1 Data FSVA 2025 &amp; Bobot'!M492&lt;'2.4 Prioritas Individu'!AB$9,3,IF('2.1 Data FSVA 2025 &amp; Bobot'!M492&lt;'2.4 Prioritas Individu'!AB$10,4,IF('2.1 Data FSVA 2025 &amp; Bobot'!M492&lt;'2.4 Prioritas Individu'!AB$11,5,6))))))</f>
        <v/>
      </c>
      <c r="K492" s="64" t="str">
        <f>IF('2.1 Data FSVA 2025 &amp; Bobot'!O492="","",IF('2.1 Data FSVA 2025 &amp; Bobot'!O492&gt;='2.4 Prioritas Individu'!AC$7,1,IF('2.1 Data FSVA 2025 &amp; Bobot'!O492&gt;='2.4 Prioritas Individu'!AC$8,2,IF('2.1 Data FSVA 2025 &amp; Bobot'!O492&gt;='2.4 Prioritas Individu'!AC$9,3,IF('2.1 Data FSVA 2025 &amp; Bobot'!O492&gt;='2.4 Prioritas Individu'!AC$10,4,IF('2.1 Data FSVA 2025 &amp; Bobot'!O492&gt;='2.4 Prioritas Individu'!AC$11,5,6))))))</f>
        <v/>
      </c>
      <c r="L492" s="64" t="str">
        <f>IF('2.1 Data FSVA 2025 &amp; Bobot'!Q492="","",IF('2.1 Data FSVA 2025 &amp; Bobot'!Q492&gt;='2.4 Prioritas Individu'!AD$7,1,IF('2.1 Data FSVA 2025 &amp; Bobot'!Q492&gt;='2.4 Prioritas Individu'!AD$8,2,IF('2.1 Data FSVA 2025 &amp; Bobot'!Q492&gt;='2.4 Prioritas Individu'!AD$9,3,IF('2.1 Data FSVA 2025 &amp; Bobot'!Q492&gt;='2.4 Prioritas Individu'!AD$10,4,IF('2.1 Data FSVA 2025 &amp; Bobot'!Q492&gt;='2.4 Prioritas Individu'!AD$11,5,6))))))</f>
        <v/>
      </c>
      <c r="M492" s="64" t="str">
        <f>IF('2.1 Data FSVA 2025 &amp; Bobot'!S492="","",IF('2.1 Data FSVA 2025 &amp; Bobot'!S492&gt;='2.4 Prioritas Individu'!AE$7,1,IF('2.1 Data FSVA 2025 &amp; Bobot'!S492&gt;='2.4 Prioritas Individu'!AE$8,2,IF('2.1 Data FSVA 2025 &amp; Bobot'!S492&gt;='2.4 Prioritas Individu'!AE$9,3,IF('2.1 Data FSVA 2025 &amp; Bobot'!S492&gt;='2.4 Prioritas Individu'!AE$10,4,IF('2.1 Data FSVA 2025 &amp; Bobot'!S492&gt;='2.4 Prioritas Individu'!AE$11,5,6))))))</f>
        <v/>
      </c>
      <c r="N492" s="64" t="str">
        <f>IF('2.1 Data FSVA 2025 &amp; Bobot'!U492="","",IF('2.1 Data FSVA 2025 &amp; Bobot'!U492&lt;'2.4 Prioritas Individu'!AF$7,1,IF('2.1 Data FSVA 2025 &amp; Bobot'!U492&lt;'2.4 Prioritas Individu'!AF$8,2,IF('2.1 Data FSVA 2025 &amp; Bobot'!U492&lt;'2.4 Prioritas Individu'!AF$9,3,IF('2.1 Data FSVA 2025 &amp; Bobot'!U492&lt;'2.4 Prioritas Individu'!AF$10,4,IF('2.1 Data FSVA 2025 &amp; Bobot'!U492&lt;'2.4 Prioritas Individu'!AF$11,5,6))))))</f>
        <v/>
      </c>
      <c r="O492" s="64" t="str">
        <f>IF('2.1 Data FSVA 2025 &amp; Bobot'!W492="","",IF('2.1 Data FSVA 2025 &amp; Bobot'!W492&gt;='2.4 Prioritas Individu'!AG$7,1,IF('2.1 Data FSVA 2025 &amp; Bobot'!W492&gt;='2.4 Prioritas Individu'!AG$8,2,IF('2.1 Data FSVA 2025 &amp; Bobot'!W492&gt;='2.4 Prioritas Individu'!AG$9,3,IF('2.1 Data FSVA 2025 &amp; Bobot'!W492&gt;='2.4 Prioritas Individu'!AG$10,4,IF('2.1 Data FSVA 2025 &amp; Bobot'!W492&gt;='2.4 Prioritas Individu'!AG$11,5,6))))))</f>
        <v/>
      </c>
      <c r="P492" s="64" t="str">
        <f>IF('2.1 Data FSVA 2025 &amp; Bobot'!Y492="","",IF('2.1 Data FSVA 2025 &amp; Bobot'!Y492&lt;'2.4 Prioritas Individu'!AH$7,1,IF('2.1 Data FSVA 2025 &amp; Bobot'!Y492&lt;'2.4 Prioritas Individu'!AH$8,2,IF('2.1 Data FSVA 2025 &amp; Bobot'!Y492&lt;'2.4 Prioritas Individu'!AH$9,3,IF('2.1 Data FSVA 2025 &amp; Bobot'!Y492&lt;'2.4 Prioritas Individu'!AH$10,4,IF('2.1 Data FSVA 2025 &amp; Bobot'!Y492&lt;'2.4 Prioritas Individu'!AH$11,5,6))))))</f>
        <v/>
      </c>
      <c r="Q492" s="64" t="str">
        <f>IF('2.1 Data FSVA 2025 &amp; Bobot'!AA492="","",IF('2.1 Data FSVA 2025 &amp; Bobot'!AA492&lt;'2.4 Prioritas Individu'!AI$7,1,IF('2.1 Data FSVA 2025 &amp; Bobot'!AA492&lt;'2.4 Prioritas Individu'!AI$8,2,IF('2.1 Data FSVA 2025 &amp; Bobot'!AA492&lt;'2.4 Prioritas Individu'!AI$9,3,IF('2.1 Data FSVA 2025 &amp; Bobot'!AA492&lt;'2.4 Prioritas Individu'!AI$10,4,IF('2.1 Data FSVA 2025 &amp; Bobot'!AA492&lt;'2.4 Prioritas Individu'!AI$11,5,6))))))</f>
        <v/>
      </c>
      <c r="R492" s="64" t="str">
        <f>IF('2.1 Data FSVA 2025 &amp; Bobot'!AC492="","",IF('2.1 Data FSVA 2025 &amp; Bobot'!AC492&gt;='2.4 Prioritas Individu'!AJ$7,1,IF('2.1 Data FSVA 2025 &amp; Bobot'!AC492&gt;='2.4 Prioritas Individu'!AJ$8,2,IF('2.1 Data FSVA 2025 &amp; Bobot'!AC492&gt;='2.4 Prioritas Individu'!AJ$9,3,4))))</f>
        <v/>
      </c>
      <c r="S492" s="4" t="str">
        <f>'2.3 Indeks &amp; Cut off Komposit'!U496</f>
        <v>-</v>
      </c>
      <c r="T492" s="1" t="str">
        <f t="shared" si="14"/>
        <v>-</v>
      </c>
      <c r="U492" s="64" t="str">
        <f t="shared" si="15"/>
        <v>-</v>
      </c>
    </row>
    <row r="493" spans="1:21" x14ac:dyDescent="0.3">
      <c r="A493" s="1" t="str">
        <f>IF('2.1 Data FSVA 2025 &amp; Bobot'!A493="","",'2.1 Data FSVA 2025 &amp; Bobot'!A493)</f>
        <v/>
      </c>
      <c r="B493" s="2" t="str">
        <f>IF('2.1 Data FSVA 2025 &amp; Bobot'!B493="","",'2.1 Data FSVA 2025 &amp; Bobot'!B493)</f>
        <v/>
      </c>
      <c r="C493" s="1" t="str">
        <f>IF('2.1 Data FSVA 2025 &amp; Bobot'!C493="","",'2.1 Data FSVA 2025 &amp; Bobot'!C493)</f>
        <v/>
      </c>
      <c r="D493" s="1" t="str">
        <f>IF('2.1 Data FSVA 2025 &amp; Bobot'!D493="","",'2.1 Data FSVA 2025 &amp; Bobot'!D493)</f>
        <v/>
      </c>
      <c r="E493" s="1" t="str">
        <f>IF('2.1 Data FSVA 2025 &amp; Bobot'!E493="","",'2.1 Data FSVA 2025 &amp; Bobot'!E493)</f>
        <v/>
      </c>
      <c r="F493" s="2" t="str">
        <f>IF('2.1 Data FSVA 2025 &amp; Bobot'!F493="","",'2.1 Data FSVA 2025 &amp; Bobot'!F493)</f>
        <v/>
      </c>
      <c r="G493" s="64" t="str">
        <f>IF('2.1 Data FSVA 2025 &amp; Bobot'!G493="","",IF('2.1 Data FSVA 2025 &amp; Bobot'!G493&gt;='2.4 Prioritas Individu'!$Y$7,1,IF('2.1 Data FSVA 2025 &amp; Bobot'!G493&gt;='2.4 Prioritas Individu'!$Y$8,2,IF('2.1 Data FSVA 2025 &amp; Bobot'!G493&gt;='2.4 Prioritas Individu'!$Y$9,3,IF('2.1 Data FSVA 2025 &amp; Bobot'!G493&gt;='2.4 Prioritas Individu'!$Y$10,4,IF('2.1 Data FSVA 2025 &amp; Bobot'!G493&gt;='2.4 Prioritas Individu'!$Y$11,5,6))))))</f>
        <v/>
      </c>
      <c r="H493" s="64" t="str">
        <f>IF('2.1 Data FSVA 2025 &amp; Bobot'!I493="","",IF('2.1 Data FSVA 2025 &amp; Bobot'!I493&lt;'2.4 Prioritas Individu'!$Z$7,1,IF('2.1 Data FSVA 2025 &amp; Bobot'!I493&lt;'2.4 Prioritas Individu'!$Z$8,2,IF('2.1 Data FSVA 2025 &amp; Bobot'!I493&lt;'2.4 Prioritas Individu'!$Z$9,3,IF('2.1 Data FSVA 2025 &amp; Bobot'!I493&lt;'2.4 Prioritas Individu'!$Z$10,4,IF('2.1 Data FSVA 2025 &amp; Bobot'!I493&lt;'2.4 Prioritas Individu'!$Z$11,5,6))))))</f>
        <v/>
      </c>
      <c r="I493" s="64" t="str">
        <f>IF('2.1 Data FSVA 2025 &amp; Bobot'!K493="","",IF('2.1 Data FSVA 2025 &amp; Bobot'!K493&lt;'2.4 Prioritas Individu'!AA$7,1,IF('2.1 Data FSVA 2025 &amp; Bobot'!K493&lt;'2.4 Prioritas Individu'!AA$8,2,IF('2.1 Data FSVA 2025 &amp; Bobot'!K493&lt;'2.4 Prioritas Individu'!AA$9,3,IF('2.1 Data FSVA 2025 &amp; Bobot'!K493&lt;'2.4 Prioritas Individu'!AA$10,4,IF('2.1 Data FSVA 2025 &amp; Bobot'!K493&lt;'2.4 Prioritas Individu'!AA$11,5,6))))))</f>
        <v/>
      </c>
      <c r="J493" s="64" t="str">
        <f>IF('2.1 Data FSVA 2025 &amp; Bobot'!M493="","",IF('2.1 Data FSVA 2025 &amp; Bobot'!M493&lt;'2.4 Prioritas Individu'!AB$7,1,IF('2.1 Data FSVA 2025 &amp; Bobot'!M493&lt;'2.4 Prioritas Individu'!AB$8,2,IF('2.1 Data FSVA 2025 &amp; Bobot'!M493&lt;'2.4 Prioritas Individu'!AB$9,3,IF('2.1 Data FSVA 2025 &amp; Bobot'!M493&lt;'2.4 Prioritas Individu'!AB$10,4,IF('2.1 Data FSVA 2025 &amp; Bobot'!M493&lt;'2.4 Prioritas Individu'!AB$11,5,6))))))</f>
        <v/>
      </c>
      <c r="K493" s="64" t="str">
        <f>IF('2.1 Data FSVA 2025 &amp; Bobot'!O493="","",IF('2.1 Data FSVA 2025 &amp; Bobot'!O493&gt;='2.4 Prioritas Individu'!AC$7,1,IF('2.1 Data FSVA 2025 &amp; Bobot'!O493&gt;='2.4 Prioritas Individu'!AC$8,2,IF('2.1 Data FSVA 2025 &amp; Bobot'!O493&gt;='2.4 Prioritas Individu'!AC$9,3,IF('2.1 Data FSVA 2025 &amp; Bobot'!O493&gt;='2.4 Prioritas Individu'!AC$10,4,IF('2.1 Data FSVA 2025 &amp; Bobot'!O493&gt;='2.4 Prioritas Individu'!AC$11,5,6))))))</f>
        <v/>
      </c>
      <c r="L493" s="64" t="str">
        <f>IF('2.1 Data FSVA 2025 &amp; Bobot'!Q493="","",IF('2.1 Data FSVA 2025 &amp; Bobot'!Q493&gt;='2.4 Prioritas Individu'!AD$7,1,IF('2.1 Data FSVA 2025 &amp; Bobot'!Q493&gt;='2.4 Prioritas Individu'!AD$8,2,IF('2.1 Data FSVA 2025 &amp; Bobot'!Q493&gt;='2.4 Prioritas Individu'!AD$9,3,IF('2.1 Data FSVA 2025 &amp; Bobot'!Q493&gt;='2.4 Prioritas Individu'!AD$10,4,IF('2.1 Data FSVA 2025 &amp; Bobot'!Q493&gt;='2.4 Prioritas Individu'!AD$11,5,6))))))</f>
        <v/>
      </c>
      <c r="M493" s="64" t="str">
        <f>IF('2.1 Data FSVA 2025 &amp; Bobot'!S493="","",IF('2.1 Data FSVA 2025 &amp; Bobot'!S493&gt;='2.4 Prioritas Individu'!AE$7,1,IF('2.1 Data FSVA 2025 &amp; Bobot'!S493&gt;='2.4 Prioritas Individu'!AE$8,2,IF('2.1 Data FSVA 2025 &amp; Bobot'!S493&gt;='2.4 Prioritas Individu'!AE$9,3,IF('2.1 Data FSVA 2025 &amp; Bobot'!S493&gt;='2.4 Prioritas Individu'!AE$10,4,IF('2.1 Data FSVA 2025 &amp; Bobot'!S493&gt;='2.4 Prioritas Individu'!AE$11,5,6))))))</f>
        <v/>
      </c>
      <c r="N493" s="64" t="str">
        <f>IF('2.1 Data FSVA 2025 &amp; Bobot'!U493="","",IF('2.1 Data FSVA 2025 &amp; Bobot'!U493&lt;'2.4 Prioritas Individu'!AF$7,1,IF('2.1 Data FSVA 2025 &amp; Bobot'!U493&lt;'2.4 Prioritas Individu'!AF$8,2,IF('2.1 Data FSVA 2025 &amp; Bobot'!U493&lt;'2.4 Prioritas Individu'!AF$9,3,IF('2.1 Data FSVA 2025 &amp; Bobot'!U493&lt;'2.4 Prioritas Individu'!AF$10,4,IF('2.1 Data FSVA 2025 &amp; Bobot'!U493&lt;'2.4 Prioritas Individu'!AF$11,5,6))))))</f>
        <v/>
      </c>
      <c r="O493" s="64" t="str">
        <f>IF('2.1 Data FSVA 2025 &amp; Bobot'!W493="","",IF('2.1 Data FSVA 2025 &amp; Bobot'!W493&gt;='2.4 Prioritas Individu'!AG$7,1,IF('2.1 Data FSVA 2025 &amp; Bobot'!W493&gt;='2.4 Prioritas Individu'!AG$8,2,IF('2.1 Data FSVA 2025 &amp; Bobot'!W493&gt;='2.4 Prioritas Individu'!AG$9,3,IF('2.1 Data FSVA 2025 &amp; Bobot'!W493&gt;='2.4 Prioritas Individu'!AG$10,4,IF('2.1 Data FSVA 2025 &amp; Bobot'!W493&gt;='2.4 Prioritas Individu'!AG$11,5,6))))))</f>
        <v/>
      </c>
      <c r="P493" s="64" t="str">
        <f>IF('2.1 Data FSVA 2025 &amp; Bobot'!Y493="","",IF('2.1 Data FSVA 2025 &amp; Bobot'!Y493&lt;'2.4 Prioritas Individu'!AH$7,1,IF('2.1 Data FSVA 2025 &amp; Bobot'!Y493&lt;'2.4 Prioritas Individu'!AH$8,2,IF('2.1 Data FSVA 2025 &amp; Bobot'!Y493&lt;'2.4 Prioritas Individu'!AH$9,3,IF('2.1 Data FSVA 2025 &amp; Bobot'!Y493&lt;'2.4 Prioritas Individu'!AH$10,4,IF('2.1 Data FSVA 2025 &amp; Bobot'!Y493&lt;'2.4 Prioritas Individu'!AH$11,5,6))))))</f>
        <v/>
      </c>
      <c r="Q493" s="64" t="str">
        <f>IF('2.1 Data FSVA 2025 &amp; Bobot'!AA493="","",IF('2.1 Data FSVA 2025 &amp; Bobot'!AA493&lt;'2.4 Prioritas Individu'!AI$7,1,IF('2.1 Data FSVA 2025 &amp; Bobot'!AA493&lt;'2.4 Prioritas Individu'!AI$8,2,IF('2.1 Data FSVA 2025 &amp; Bobot'!AA493&lt;'2.4 Prioritas Individu'!AI$9,3,IF('2.1 Data FSVA 2025 &amp; Bobot'!AA493&lt;'2.4 Prioritas Individu'!AI$10,4,IF('2.1 Data FSVA 2025 &amp; Bobot'!AA493&lt;'2.4 Prioritas Individu'!AI$11,5,6))))))</f>
        <v/>
      </c>
      <c r="R493" s="64" t="str">
        <f>IF('2.1 Data FSVA 2025 &amp; Bobot'!AC493="","",IF('2.1 Data FSVA 2025 &amp; Bobot'!AC493&gt;='2.4 Prioritas Individu'!AJ$7,1,IF('2.1 Data FSVA 2025 &amp; Bobot'!AC493&gt;='2.4 Prioritas Individu'!AJ$8,2,IF('2.1 Data FSVA 2025 &amp; Bobot'!AC493&gt;='2.4 Prioritas Individu'!AJ$9,3,4))))</f>
        <v/>
      </c>
      <c r="S493" s="4" t="str">
        <f>'2.3 Indeks &amp; Cut off Komposit'!U497</f>
        <v>-</v>
      </c>
      <c r="T493" s="1" t="str">
        <f t="shared" si="14"/>
        <v>-</v>
      </c>
      <c r="U493" s="64" t="str">
        <f t="shared" si="15"/>
        <v>-</v>
      </c>
    </row>
    <row r="494" spans="1:21" x14ac:dyDescent="0.3">
      <c r="A494" s="1" t="str">
        <f>IF('2.1 Data FSVA 2025 &amp; Bobot'!A494="","",'2.1 Data FSVA 2025 &amp; Bobot'!A494)</f>
        <v/>
      </c>
      <c r="B494" s="2" t="str">
        <f>IF('2.1 Data FSVA 2025 &amp; Bobot'!B494="","",'2.1 Data FSVA 2025 &amp; Bobot'!B494)</f>
        <v/>
      </c>
      <c r="C494" s="1" t="str">
        <f>IF('2.1 Data FSVA 2025 &amp; Bobot'!C494="","",'2.1 Data FSVA 2025 &amp; Bobot'!C494)</f>
        <v/>
      </c>
      <c r="D494" s="1" t="str">
        <f>IF('2.1 Data FSVA 2025 &amp; Bobot'!D494="","",'2.1 Data FSVA 2025 &amp; Bobot'!D494)</f>
        <v/>
      </c>
      <c r="E494" s="1" t="str">
        <f>IF('2.1 Data FSVA 2025 &amp; Bobot'!E494="","",'2.1 Data FSVA 2025 &amp; Bobot'!E494)</f>
        <v/>
      </c>
      <c r="F494" s="2" t="str">
        <f>IF('2.1 Data FSVA 2025 &amp; Bobot'!F494="","",'2.1 Data FSVA 2025 &amp; Bobot'!F494)</f>
        <v/>
      </c>
      <c r="G494" s="64" t="str">
        <f>IF('2.1 Data FSVA 2025 &amp; Bobot'!G494="","",IF('2.1 Data FSVA 2025 &amp; Bobot'!G494&gt;='2.4 Prioritas Individu'!$Y$7,1,IF('2.1 Data FSVA 2025 &amp; Bobot'!G494&gt;='2.4 Prioritas Individu'!$Y$8,2,IF('2.1 Data FSVA 2025 &amp; Bobot'!G494&gt;='2.4 Prioritas Individu'!$Y$9,3,IF('2.1 Data FSVA 2025 &amp; Bobot'!G494&gt;='2.4 Prioritas Individu'!$Y$10,4,IF('2.1 Data FSVA 2025 &amp; Bobot'!G494&gt;='2.4 Prioritas Individu'!$Y$11,5,6))))))</f>
        <v/>
      </c>
      <c r="H494" s="64" t="str">
        <f>IF('2.1 Data FSVA 2025 &amp; Bobot'!I494="","",IF('2.1 Data FSVA 2025 &amp; Bobot'!I494&lt;'2.4 Prioritas Individu'!$Z$7,1,IF('2.1 Data FSVA 2025 &amp; Bobot'!I494&lt;'2.4 Prioritas Individu'!$Z$8,2,IF('2.1 Data FSVA 2025 &amp; Bobot'!I494&lt;'2.4 Prioritas Individu'!$Z$9,3,IF('2.1 Data FSVA 2025 &amp; Bobot'!I494&lt;'2.4 Prioritas Individu'!$Z$10,4,IF('2.1 Data FSVA 2025 &amp; Bobot'!I494&lt;'2.4 Prioritas Individu'!$Z$11,5,6))))))</f>
        <v/>
      </c>
      <c r="I494" s="64" t="str">
        <f>IF('2.1 Data FSVA 2025 &amp; Bobot'!K494="","",IF('2.1 Data FSVA 2025 &amp; Bobot'!K494&lt;'2.4 Prioritas Individu'!AA$7,1,IF('2.1 Data FSVA 2025 &amp; Bobot'!K494&lt;'2.4 Prioritas Individu'!AA$8,2,IF('2.1 Data FSVA 2025 &amp; Bobot'!K494&lt;'2.4 Prioritas Individu'!AA$9,3,IF('2.1 Data FSVA 2025 &amp; Bobot'!K494&lt;'2.4 Prioritas Individu'!AA$10,4,IF('2.1 Data FSVA 2025 &amp; Bobot'!K494&lt;'2.4 Prioritas Individu'!AA$11,5,6))))))</f>
        <v/>
      </c>
      <c r="J494" s="64" t="str">
        <f>IF('2.1 Data FSVA 2025 &amp; Bobot'!M494="","",IF('2.1 Data FSVA 2025 &amp; Bobot'!M494&lt;'2.4 Prioritas Individu'!AB$7,1,IF('2.1 Data FSVA 2025 &amp; Bobot'!M494&lt;'2.4 Prioritas Individu'!AB$8,2,IF('2.1 Data FSVA 2025 &amp; Bobot'!M494&lt;'2.4 Prioritas Individu'!AB$9,3,IF('2.1 Data FSVA 2025 &amp; Bobot'!M494&lt;'2.4 Prioritas Individu'!AB$10,4,IF('2.1 Data FSVA 2025 &amp; Bobot'!M494&lt;'2.4 Prioritas Individu'!AB$11,5,6))))))</f>
        <v/>
      </c>
      <c r="K494" s="64" t="str">
        <f>IF('2.1 Data FSVA 2025 &amp; Bobot'!O494="","",IF('2.1 Data FSVA 2025 &amp; Bobot'!O494&gt;='2.4 Prioritas Individu'!AC$7,1,IF('2.1 Data FSVA 2025 &amp; Bobot'!O494&gt;='2.4 Prioritas Individu'!AC$8,2,IF('2.1 Data FSVA 2025 &amp; Bobot'!O494&gt;='2.4 Prioritas Individu'!AC$9,3,IF('2.1 Data FSVA 2025 &amp; Bobot'!O494&gt;='2.4 Prioritas Individu'!AC$10,4,IF('2.1 Data FSVA 2025 &amp; Bobot'!O494&gt;='2.4 Prioritas Individu'!AC$11,5,6))))))</f>
        <v/>
      </c>
      <c r="L494" s="64" t="str">
        <f>IF('2.1 Data FSVA 2025 &amp; Bobot'!Q494="","",IF('2.1 Data FSVA 2025 &amp; Bobot'!Q494&gt;='2.4 Prioritas Individu'!AD$7,1,IF('2.1 Data FSVA 2025 &amp; Bobot'!Q494&gt;='2.4 Prioritas Individu'!AD$8,2,IF('2.1 Data FSVA 2025 &amp; Bobot'!Q494&gt;='2.4 Prioritas Individu'!AD$9,3,IF('2.1 Data FSVA 2025 &amp; Bobot'!Q494&gt;='2.4 Prioritas Individu'!AD$10,4,IF('2.1 Data FSVA 2025 &amp; Bobot'!Q494&gt;='2.4 Prioritas Individu'!AD$11,5,6))))))</f>
        <v/>
      </c>
      <c r="M494" s="64" t="str">
        <f>IF('2.1 Data FSVA 2025 &amp; Bobot'!S494="","",IF('2.1 Data FSVA 2025 &amp; Bobot'!S494&gt;='2.4 Prioritas Individu'!AE$7,1,IF('2.1 Data FSVA 2025 &amp; Bobot'!S494&gt;='2.4 Prioritas Individu'!AE$8,2,IF('2.1 Data FSVA 2025 &amp; Bobot'!S494&gt;='2.4 Prioritas Individu'!AE$9,3,IF('2.1 Data FSVA 2025 &amp; Bobot'!S494&gt;='2.4 Prioritas Individu'!AE$10,4,IF('2.1 Data FSVA 2025 &amp; Bobot'!S494&gt;='2.4 Prioritas Individu'!AE$11,5,6))))))</f>
        <v/>
      </c>
      <c r="N494" s="64" t="str">
        <f>IF('2.1 Data FSVA 2025 &amp; Bobot'!U494="","",IF('2.1 Data FSVA 2025 &amp; Bobot'!U494&lt;'2.4 Prioritas Individu'!AF$7,1,IF('2.1 Data FSVA 2025 &amp; Bobot'!U494&lt;'2.4 Prioritas Individu'!AF$8,2,IF('2.1 Data FSVA 2025 &amp; Bobot'!U494&lt;'2.4 Prioritas Individu'!AF$9,3,IF('2.1 Data FSVA 2025 &amp; Bobot'!U494&lt;'2.4 Prioritas Individu'!AF$10,4,IF('2.1 Data FSVA 2025 &amp; Bobot'!U494&lt;'2.4 Prioritas Individu'!AF$11,5,6))))))</f>
        <v/>
      </c>
      <c r="O494" s="64" t="str">
        <f>IF('2.1 Data FSVA 2025 &amp; Bobot'!W494="","",IF('2.1 Data FSVA 2025 &amp; Bobot'!W494&gt;='2.4 Prioritas Individu'!AG$7,1,IF('2.1 Data FSVA 2025 &amp; Bobot'!W494&gt;='2.4 Prioritas Individu'!AG$8,2,IF('2.1 Data FSVA 2025 &amp; Bobot'!W494&gt;='2.4 Prioritas Individu'!AG$9,3,IF('2.1 Data FSVA 2025 &amp; Bobot'!W494&gt;='2.4 Prioritas Individu'!AG$10,4,IF('2.1 Data FSVA 2025 &amp; Bobot'!W494&gt;='2.4 Prioritas Individu'!AG$11,5,6))))))</f>
        <v/>
      </c>
      <c r="P494" s="64" t="str">
        <f>IF('2.1 Data FSVA 2025 &amp; Bobot'!Y494="","",IF('2.1 Data FSVA 2025 &amp; Bobot'!Y494&lt;'2.4 Prioritas Individu'!AH$7,1,IF('2.1 Data FSVA 2025 &amp; Bobot'!Y494&lt;'2.4 Prioritas Individu'!AH$8,2,IF('2.1 Data FSVA 2025 &amp; Bobot'!Y494&lt;'2.4 Prioritas Individu'!AH$9,3,IF('2.1 Data FSVA 2025 &amp; Bobot'!Y494&lt;'2.4 Prioritas Individu'!AH$10,4,IF('2.1 Data FSVA 2025 &amp; Bobot'!Y494&lt;'2.4 Prioritas Individu'!AH$11,5,6))))))</f>
        <v/>
      </c>
      <c r="Q494" s="64" t="str">
        <f>IF('2.1 Data FSVA 2025 &amp; Bobot'!AA494="","",IF('2.1 Data FSVA 2025 &amp; Bobot'!AA494&lt;'2.4 Prioritas Individu'!AI$7,1,IF('2.1 Data FSVA 2025 &amp; Bobot'!AA494&lt;'2.4 Prioritas Individu'!AI$8,2,IF('2.1 Data FSVA 2025 &amp; Bobot'!AA494&lt;'2.4 Prioritas Individu'!AI$9,3,IF('2.1 Data FSVA 2025 &amp; Bobot'!AA494&lt;'2.4 Prioritas Individu'!AI$10,4,IF('2.1 Data FSVA 2025 &amp; Bobot'!AA494&lt;'2.4 Prioritas Individu'!AI$11,5,6))))))</f>
        <v/>
      </c>
      <c r="R494" s="64" t="str">
        <f>IF('2.1 Data FSVA 2025 &amp; Bobot'!AC494="","",IF('2.1 Data FSVA 2025 &amp; Bobot'!AC494&gt;='2.4 Prioritas Individu'!AJ$7,1,IF('2.1 Data FSVA 2025 &amp; Bobot'!AC494&gt;='2.4 Prioritas Individu'!AJ$8,2,IF('2.1 Data FSVA 2025 &amp; Bobot'!AC494&gt;='2.4 Prioritas Individu'!AJ$9,3,4))))</f>
        <v/>
      </c>
      <c r="S494" s="4" t="str">
        <f>'2.3 Indeks &amp; Cut off Komposit'!U498</f>
        <v>-</v>
      </c>
      <c r="T494" s="1" t="str">
        <f t="shared" si="14"/>
        <v>-</v>
      </c>
      <c r="U494" s="64" t="str">
        <f t="shared" si="15"/>
        <v>-</v>
      </c>
    </row>
    <row r="495" spans="1:21" x14ac:dyDescent="0.3">
      <c r="A495" s="1" t="str">
        <f>IF('2.1 Data FSVA 2025 &amp; Bobot'!A495="","",'2.1 Data FSVA 2025 &amp; Bobot'!A495)</f>
        <v/>
      </c>
      <c r="B495" s="2" t="str">
        <f>IF('2.1 Data FSVA 2025 &amp; Bobot'!B495="","",'2.1 Data FSVA 2025 &amp; Bobot'!B495)</f>
        <v/>
      </c>
      <c r="C495" s="1" t="str">
        <f>IF('2.1 Data FSVA 2025 &amp; Bobot'!C495="","",'2.1 Data FSVA 2025 &amp; Bobot'!C495)</f>
        <v/>
      </c>
      <c r="D495" s="1" t="str">
        <f>IF('2.1 Data FSVA 2025 &amp; Bobot'!D495="","",'2.1 Data FSVA 2025 &amp; Bobot'!D495)</f>
        <v/>
      </c>
      <c r="E495" s="1" t="str">
        <f>IF('2.1 Data FSVA 2025 &amp; Bobot'!E495="","",'2.1 Data FSVA 2025 &amp; Bobot'!E495)</f>
        <v/>
      </c>
      <c r="F495" s="2" t="str">
        <f>IF('2.1 Data FSVA 2025 &amp; Bobot'!F495="","",'2.1 Data FSVA 2025 &amp; Bobot'!F495)</f>
        <v/>
      </c>
      <c r="G495" s="64" t="str">
        <f>IF('2.1 Data FSVA 2025 &amp; Bobot'!G495="","",IF('2.1 Data FSVA 2025 &amp; Bobot'!G495&gt;='2.4 Prioritas Individu'!$Y$7,1,IF('2.1 Data FSVA 2025 &amp; Bobot'!G495&gt;='2.4 Prioritas Individu'!$Y$8,2,IF('2.1 Data FSVA 2025 &amp; Bobot'!G495&gt;='2.4 Prioritas Individu'!$Y$9,3,IF('2.1 Data FSVA 2025 &amp; Bobot'!G495&gt;='2.4 Prioritas Individu'!$Y$10,4,IF('2.1 Data FSVA 2025 &amp; Bobot'!G495&gt;='2.4 Prioritas Individu'!$Y$11,5,6))))))</f>
        <v/>
      </c>
      <c r="H495" s="64" t="str">
        <f>IF('2.1 Data FSVA 2025 &amp; Bobot'!I495="","",IF('2.1 Data FSVA 2025 &amp; Bobot'!I495&lt;'2.4 Prioritas Individu'!$Z$7,1,IF('2.1 Data FSVA 2025 &amp; Bobot'!I495&lt;'2.4 Prioritas Individu'!$Z$8,2,IF('2.1 Data FSVA 2025 &amp; Bobot'!I495&lt;'2.4 Prioritas Individu'!$Z$9,3,IF('2.1 Data FSVA 2025 &amp; Bobot'!I495&lt;'2.4 Prioritas Individu'!$Z$10,4,IF('2.1 Data FSVA 2025 &amp; Bobot'!I495&lt;'2.4 Prioritas Individu'!$Z$11,5,6))))))</f>
        <v/>
      </c>
      <c r="I495" s="64" t="str">
        <f>IF('2.1 Data FSVA 2025 &amp; Bobot'!K495="","",IF('2.1 Data FSVA 2025 &amp; Bobot'!K495&lt;'2.4 Prioritas Individu'!AA$7,1,IF('2.1 Data FSVA 2025 &amp; Bobot'!K495&lt;'2.4 Prioritas Individu'!AA$8,2,IF('2.1 Data FSVA 2025 &amp; Bobot'!K495&lt;'2.4 Prioritas Individu'!AA$9,3,IF('2.1 Data FSVA 2025 &amp; Bobot'!K495&lt;'2.4 Prioritas Individu'!AA$10,4,IF('2.1 Data FSVA 2025 &amp; Bobot'!K495&lt;'2.4 Prioritas Individu'!AA$11,5,6))))))</f>
        <v/>
      </c>
      <c r="J495" s="64" t="str">
        <f>IF('2.1 Data FSVA 2025 &amp; Bobot'!M495="","",IF('2.1 Data FSVA 2025 &amp; Bobot'!M495&lt;'2.4 Prioritas Individu'!AB$7,1,IF('2.1 Data FSVA 2025 &amp; Bobot'!M495&lt;'2.4 Prioritas Individu'!AB$8,2,IF('2.1 Data FSVA 2025 &amp; Bobot'!M495&lt;'2.4 Prioritas Individu'!AB$9,3,IF('2.1 Data FSVA 2025 &amp; Bobot'!M495&lt;'2.4 Prioritas Individu'!AB$10,4,IF('2.1 Data FSVA 2025 &amp; Bobot'!M495&lt;'2.4 Prioritas Individu'!AB$11,5,6))))))</f>
        <v/>
      </c>
      <c r="K495" s="64" t="str">
        <f>IF('2.1 Data FSVA 2025 &amp; Bobot'!O495="","",IF('2.1 Data FSVA 2025 &amp; Bobot'!O495&gt;='2.4 Prioritas Individu'!AC$7,1,IF('2.1 Data FSVA 2025 &amp; Bobot'!O495&gt;='2.4 Prioritas Individu'!AC$8,2,IF('2.1 Data FSVA 2025 &amp; Bobot'!O495&gt;='2.4 Prioritas Individu'!AC$9,3,IF('2.1 Data FSVA 2025 &amp; Bobot'!O495&gt;='2.4 Prioritas Individu'!AC$10,4,IF('2.1 Data FSVA 2025 &amp; Bobot'!O495&gt;='2.4 Prioritas Individu'!AC$11,5,6))))))</f>
        <v/>
      </c>
      <c r="L495" s="64" t="str">
        <f>IF('2.1 Data FSVA 2025 &amp; Bobot'!Q495="","",IF('2.1 Data FSVA 2025 &amp; Bobot'!Q495&gt;='2.4 Prioritas Individu'!AD$7,1,IF('2.1 Data FSVA 2025 &amp; Bobot'!Q495&gt;='2.4 Prioritas Individu'!AD$8,2,IF('2.1 Data FSVA 2025 &amp; Bobot'!Q495&gt;='2.4 Prioritas Individu'!AD$9,3,IF('2.1 Data FSVA 2025 &amp; Bobot'!Q495&gt;='2.4 Prioritas Individu'!AD$10,4,IF('2.1 Data FSVA 2025 &amp; Bobot'!Q495&gt;='2.4 Prioritas Individu'!AD$11,5,6))))))</f>
        <v/>
      </c>
      <c r="M495" s="64" t="str">
        <f>IF('2.1 Data FSVA 2025 &amp; Bobot'!S495="","",IF('2.1 Data FSVA 2025 &amp; Bobot'!S495&gt;='2.4 Prioritas Individu'!AE$7,1,IF('2.1 Data FSVA 2025 &amp; Bobot'!S495&gt;='2.4 Prioritas Individu'!AE$8,2,IF('2.1 Data FSVA 2025 &amp; Bobot'!S495&gt;='2.4 Prioritas Individu'!AE$9,3,IF('2.1 Data FSVA 2025 &amp; Bobot'!S495&gt;='2.4 Prioritas Individu'!AE$10,4,IF('2.1 Data FSVA 2025 &amp; Bobot'!S495&gt;='2.4 Prioritas Individu'!AE$11,5,6))))))</f>
        <v/>
      </c>
      <c r="N495" s="64" t="str">
        <f>IF('2.1 Data FSVA 2025 &amp; Bobot'!U495="","",IF('2.1 Data FSVA 2025 &amp; Bobot'!U495&lt;'2.4 Prioritas Individu'!AF$7,1,IF('2.1 Data FSVA 2025 &amp; Bobot'!U495&lt;'2.4 Prioritas Individu'!AF$8,2,IF('2.1 Data FSVA 2025 &amp; Bobot'!U495&lt;'2.4 Prioritas Individu'!AF$9,3,IF('2.1 Data FSVA 2025 &amp; Bobot'!U495&lt;'2.4 Prioritas Individu'!AF$10,4,IF('2.1 Data FSVA 2025 &amp; Bobot'!U495&lt;'2.4 Prioritas Individu'!AF$11,5,6))))))</f>
        <v/>
      </c>
      <c r="O495" s="64" t="str">
        <f>IF('2.1 Data FSVA 2025 &amp; Bobot'!W495="","",IF('2.1 Data FSVA 2025 &amp; Bobot'!W495&gt;='2.4 Prioritas Individu'!AG$7,1,IF('2.1 Data FSVA 2025 &amp; Bobot'!W495&gt;='2.4 Prioritas Individu'!AG$8,2,IF('2.1 Data FSVA 2025 &amp; Bobot'!W495&gt;='2.4 Prioritas Individu'!AG$9,3,IF('2.1 Data FSVA 2025 &amp; Bobot'!W495&gt;='2.4 Prioritas Individu'!AG$10,4,IF('2.1 Data FSVA 2025 &amp; Bobot'!W495&gt;='2.4 Prioritas Individu'!AG$11,5,6))))))</f>
        <v/>
      </c>
      <c r="P495" s="64" t="str">
        <f>IF('2.1 Data FSVA 2025 &amp; Bobot'!Y495="","",IF('2.1 Data FSVA 2025 &amp; Bobot'!Y495&lt;'2.4 Prioritas Individu'!AH$7,1,IF('2.1 Data FSVA 2025 &amp; Bobot'!Y495&lt;'2.4 Prioritas Individu'!AH$8,2,IF('2.1 Data FSVA 2025 &amp; Bobot'!Y495&lt;'2.4 Prioritas Individu'!AH$9,3,IF('2.1 Data FSVA 2025 &amp; Bobot'!Y495&lt;'2.4 Prioritas Individu'!AH$10,4,IF('2.1 Data FSVA 2025 &amp; Bobot'!Y495&lt;'2.4 Prioritas Individu'!AH$11,5,6))))))</f>
        <v/>
      </c>
      <c r="Q495" s="64" t="str">
        <f>IF('2.1 Data FSVA 2025 &amp; Bobot'!AA495="","",IF('2.1 Data FSVA 2025 &amp; Bobot'!AA495&lt;'2.4 Prioritas Individu'!AI$7,1,IF('2.1 Data FSVA 2025 &amp; Bobot'!AA495&lt;'2.4 Prioritas Individu'!AI$8,2,IF('2.1 Data FSVA 2025 &amp; Bobot'!AA495&lt;'2.4 Prioritas Individu'!AI$9,3,IF('2.1 Data FSVA 2025 &amp; Bobot'!AA495&lt;'2.4 Prioritas Individu'!AI$10,4,IF('2.1 Data FSVA 2025 &amp; Bobot'!AA495&lt;'2.4 Prioritas Individu'!AI$11,5,6))))))</f>
        <v/>
      </c>
      <c r="R495" s="64" t="str">
        <f>IF('2.1 Data FSVA 2025 &amp; Bobot'!AC495="","",IF('2.1 Data FSVA 2025 &amp; Bobot'!AC495&gt;='2.4 Prioritas Individu'!AJ$7,1,IF('2.1 Data FSVA 2025 &amp; Bobot'!AC495&gt;='2.4 Prioritas Individu'!AJ$8,2,IF('2.1 Data FSVA 2025 &amp; Bobot'!AC495&gt;='2.4 Prioritas Individu'!AJ$9,3,4))))</f>
        <v/>
      </c>
      <c r="S495" s="4" t="str">
        <f>'2.3 Indeks &amp; Cut off Komposit'!U499</f>
        <v>-</v>
      </c>
      <c r="T495" s="1" t="str">
        <f t="shared" si="14"/>
        <v>-</v>
      </c>
      <c r="U495" s="64" t="str">
        <f t="shared" si="15"/>
        <v>-</v>
      </c>
    </row>
    <row r="496" spans="1:21" x14ac:dyDescent="0.3">
      <c r="A496" s="1" t="str">
        <f>IF('2.1 Data FSVA 2025 &amp; Bobot'!A496="","",'2.1 Data FSVA 2025 &amp; Bobot'!A496)</f>
        <v/>
      </c>
      <c r="B496" s="2" t="str">
        <f>IF('2.1 Data FSVA 2025 &amp; Bobot'!B496="","",'2.1 Data FSVA 2025 &amp; Bobot'!B496)</f>
        <v/>
      </c>
      <c r="C496" s="1" t="str">
        <f>IF('2.1 Data FSVA 2025 &amp; Bobot'!C496="","",'2.1 Data FSVA 2025 &amp; Bobot'!C496)</f>
        <v/>
      </c>
      <c r="D496" s="1" t="str">
        <f>IF('2.1 Data FSVA 2025 &amp; Bobot'!D496="","",'2.1 Data FSVA 2025 &amp; Bobot'!D496)</f>
        <v/>
      </c>
      <c r="E496" s="1" t="str">
        <f>IF('2.1 Data FSVA 2025 &amp; Bobot'!E496="","",'2.1 Data FSVA 2025 &amp; Bobot'!E496)</f>
        <v/>
      </c>
      <c r="F496" s="2" t="str">
        <f>IF('2.1 Data FSVA 2025 &amp; Bobot'!F496="","",'2.1 Data FSVA 2025 &amp; Bobot'!F496)</f>
        <v/>
      </c>
      <c r="G496" s="64" t="str">
        <f>IF('2.1 Data FSVA 2025 &amp; Bobot'!G496="","",IF('2.1 Data FSVA 2025 &amp; Bobot'!G496&gt;='2.4 Prioritas Individu'!$Y$7,1,IF('2.1 Data FSVA 2025 &amp; Bobot'!G496&gt;='2.4 Prioritas Individu'!$Y$8,2,IF('2.1 Data FSVA 2025 &amp; Bobot'!G496&gt;='2.4 Prioritas Individu'!$Y$9,3,IF('2.1 Data FSVA 2025 &amp; Bobot'!G496&gt;='2.4 Prioritas Individu'!$Y$10,4,IF('2.1 Data FSVA 2025 &amp; Bobot'!G496&gt;='2.4 Prioritas Individu'!$Y$11,5,6))))))</f>
        <v/>
      </c>
      <c r="H496" s="64" t="str">
        <f>IF('2.1 Data FSVA 2025 &amp; Bobot'!I496="","",IF('2.1 Data FSVA 2025 &amp; Bobot'!I496&lt;'2.4 Prioritas Individu'!$Z$7,1,IF('2.1 Data FSVA 2025 &amp; Bobot'!I496&lt;'2.4 Prioritas Individu'!$Z$8,2,IF('2.1 Data FSVA 2025 &amp; Bobot'!I496&lt;'2.4 Prioritas Individu'!$Z$9,3,IF('2.1 Data FSVA 2025 &amp; Bobot'!I496&lt;'2.4 Prioritas Individu'!$Z$10,4,IF('2.1 Data FSVA 2025 &amp; Bobot'!I496&lt;'2.4 Prioritas Individu'!$Z$11,5,6))))))</f>
        <v/>
      </c>
      <c r="I496" s="64" t="str">
        <f>IF('2.1 Data FSVA 2025 &amp; Bobot'!K496="","",IF('2.1 Data FSVA 2025 &amp; Bobot'!K496&lt;'2.4 Prioritas Individu'!AA$7,1,IF('2.1 Data FSVA 2025 &amp; Bobot'!K496&lt;'2.4 Prioritas Individu'!AA$8,2,IF('2.1 Data FSVA 2025 &amp; Bobot'!K496&lt;'2.4 Prioritas Individu'!AA$9,3,IF('2.1 Data FSVA 2025 &amp; Bobot'!K496&lt;'2.4 Prioritas Individu'!AA$10,4,IF('2.1 Data FSVA 2025 &amp; Bobot'!K496&lt;'2.4 Prioritas Individu'!AA$11,5,6))))))</f>
        <v/>
      </c>
      <c r="J496" s="64" t="str">
        <f>IF('2.1 Data FSVA 2025 &amp; Bobot'!M496="","",IF('2.1 Data FSVA 2025 &amp; Bobot'!M496&lt;'2.4 Prioritas Individu'!AB$7,1,IF('2.1 Data FSVA 2025 &amp; Bobot'!M496&lt;'2.4 Prioritas Individu'!AB$8,2,IF('2.1 Data FSVA 2025 &amp; Bobot'!M496&lt;'2.4 Prioritas Individu'!AB$9,3,IF('2.1 Data FSVA 2025 &amp; Bobot'!M496&lt;'2.4 Prioritas Individu'!AB$10,4,IF('2.1 Data FSVA 2025 &amp; Bobot'!M496&lt;'2.4 Prioritas Individu'!AB$11,5,6))))))</f>
        <v/>
      </c>
      <c r="K496" s="64" t="str">
        <f>IF('2.1 Data FSVA 2025 &amp; Bobot'!O496="","",IF('2.1 Data FSVA 2025 &amp; Bobot'!O496&gt;='2.4 Prioritas Individu'!AC$7,1,IF('2.1 Data FSVA 2025 &amp; Bobot'!O496&gt;='2.4 Prioritas Individu'!AC$8,2,IF('2.1 Data FSVA 2025 &amp; Bobot'!O496&gt;='2.4 Prioritas Individu'!AC$9,3,IF('2.1 Data FSVA 2025 &amp; Bobot'!O496&gt;='2.4 Prioritas Individu'!AC$10,4,IF('2.1 Data FSVA 2025 &amp; Bobot'!O496&gt;='2.4 Prioritas Individu'!AC$11,5,6))))))</f>
        <v/>
      </c>
      <c r="L496" s="64" t="str">
        <f>IF('2.1 Data FSVA 2025 &amp; Bobot'!Q496="","",IF('2.1 Data FSVA 2025 &amp; Bobot'!Q496&gt;='2.4 Prioritas Individu'!AD$7,1,IF('2.1 Data FSVA 2025 &amp; Bobot'!Q496&gt;='2.4 Prioritas Individu'!AD$8,2,IF('2.1 Data FSVA 2025 &amp; Bobot'!Q496&gt;='2.4 Prioritas Individu'!AD$9,3,IF('2.1 Data FSVA 2025 &amp; Bobot'!Q496&gt;='2.4 Prioritas Individu'!AD$10,4,IF('2.1 Data FSVA 2025 &amp; Bobot'!Q496&gt;='2.4 Prioritas Individu'!AD$11,5,6))))))</f>
        <v/>
      </c>
      <c r="M496" s="64" t="str">
        <f>IF('2.1 Data FSVA 2025 &amp; Bobot'!S496="","",IF('2.1 Data FSVA 2025 &amp; Bobot'!S496&gt;='2.4 Prioritas Individu'!AE$7,1,IF('2.1 Data FSVA 2025 &amp; Bobot'!S496&gt;='2.4 Prioritas Individu'!AE$8,2,IF('2.1 Data FSVA 2025 &amp; Bobot'!S496&gt;='2.4 Prioritas Individu'!AE$9,3,IF('2.1 Data FSVA 2025 &amp; Bobot'!S496&gt;='2.4 Prioritas Individu'!AE$10,4,IF('2.1 Data FSVA 2025 &amp; Bobot'!S496&gt;='2.4 Prioritas Individu'!AE$11,5,6))))))</f>
        <v/>
      </c>
      <c r="N496" s="64" t="str">
        <f>IF('2.1 Data FSVA 2025 &amp; Bobot'!U496="","",IF('2.1 Data FSVA 2025 &amp; Bobot'!U496&lt;'2.4 Prioritas Individu'!AF$7,1,IF('2.1 Data FSVA 2025 &amp; Bobot'!U496&lt;'2.4 Prioritas Individu'!AF$8,2,IF('2.1 Data FSVA 2025 &amp; Bobot'!U496&lt;'2.4 Prioritas Individu'!AF$9,3,IF('2.1 Data FSVA 2025 &amp; Bobot'!U496&lt;'2.4 Prioritas Individu'!AF$10,4,IF('2.1 Data FSVA 2025 &amp; Bobot'!U496&lt;'2.4 Prioritas Individu'!AF$11,5,6))))))</f>
        <v/>
      </c>
      <c r="O496" s="64" t="str">
        <f>IF('2.1 Data FSVA 2025 &amp; Bobot'!W496="","",IF('2.1 Data FSVA 2025 &amp; Bobot'!W496&gt;='2.4 Prioritas Individu'!AG$7,1,IF('2.1 Data FSVA 2025 &amp; Bobot'!W496&gt;='2.4 Prioritas Individu'!AG$8,2,IF('2.1 Data FSVA 2025 &amp; Bobot'!W496&gt;='2.4 Prioritas Individu'!AG$9,3,IF('2.1 Data FSVA 2025 &amp; Bobot'!W496&gt;='2.4 Prioritas Individu'!AG$10,4,IF('2.1 Data FSVA 2025 &amp; Bobot'!W496&gt;='2.4 Prioritas Individu'!AG$11,5,6))))))</f>
        <v/>
      </c>
      <c r="P496" s="64" t="str">
        <f>IF('2.1 Data FSVA 2025 &amp; Bobot'!Y496="","",IF('2.1 Data FSVA 2025 &amp; Bobot'!Y496&lt;'2.4 Prioritas Individu'!AH$7,1,IF('2.1 Data FSVA 2025 &amp; Bobot'!Y496&lt;'2.4 Prioritas Individu'!AH$8,2,IF('2.1 Data FSVA 2025 &amp; Bobot'!Y496&lt;'2.4 Prioritas Individu'!AH$9,3,IF('2.1 Data FSVA 2025 &amp; Bobot'!Y496&lt;'2.4 Prioritas Individu'!AH$10,4,IF('2.1 Data FSVA 2025 &amp; Bobot'!Y496&lt;'2.4 Prioritas Individu'!AH$11,5,6))))))</f>
        <v/>
      </c>
      <c r="Q496" s="64" t="str">
        <f>IF('2.1 Data FSVA 2025 &amp; Bobot'!AA496="","",IF('2.1 Data FSVA 2025 &amp; Bobot'!AA496&lt;'2.4 Prioritas Individu'!AI$7,1,IF('2.1 Data FSVA 2025 &amp; Bobot'!AA496&lt;'2.4 Prioritas Individu'!AI$8,2,IF('2.1 Data FSVA 2025 &amp; Bobot'!AA496&lt;'2.4 Prioritas Individu'!AI$9,3,IF('2.1 Data FSVA 2025 &amp; Bobot'!AA496&lt;'2.4 Prioritas Individu'!AI$10,4,IF('2.1 Data FSVA 2025 &amp; Bobot'!AA496&lt;'2.4 Prioritas Individu'!AI$11,5,6))))))</f>
        <v/>
      </c>
      <c r="R496" s="64" t="str">
        <f>IF('2.1 Data FSVA 2025 &amp; Bobot'!AC496="","",IF('2.1 Data FSVA 2025 &amp; Bobot'!AC496&gt;='2.4 Prioritas Individu'!AJ$7,1,IF('2.1 Data FSVA 2025 &amp; Bobot'!AC496&gt;='2.4 Prioritas Individu'!AJ$8,2,IF('2.1 Data FSVA 2025 &amp; Bobot'!AC496&gt;='2.4 Prioritas Individu'!AJ$9,3,4))))</f>
        <v/>
      </c>
      <c r="S496" s="4" t="str">
        <f>'2.3 Indeks &amp; Cut off Komposit'!U500</f>
        <v>-</v>
      </c>
      <c r="T496" s="1" t="str">
        <f t="shared" si="14"/>
        <v>-</v>
      </c>
      <c r="U496" s="64" t="str">
        <f t="shared" si="15"/>
        <v>-</v>
      </c>
    </row>
    <row r="497" spans="1:21" x14ac:dyDescent="0.3">
      <c r="A497" s="1" t="str">
        <f>IF('2.1 Data FSVA 2025 &amp; Bobot'!A497="","",'2.1 Data FSVA 2025 &amp; Bobot'!A497)</f>
        <v/>
      </c>
      <c r="B497" s="2" t="str">
        <f>IF('2.1 Data FSVA 2025 &amp; Bobot'!B497="","",'2.1 Data FSVA 2025 &amp; Bobot'!B497)</f>
        <v/>
      </c>
      <c r="C497" s="1" t="str">
        <f>IF('2.1 Data FSVA 2025 &amp; Bobot'!C497="","",'2.1 Data FSVA 2025 &amp; Bobot'!C497)</f>
        <v/>
      </c>
      <c r="D497" s="1" t="str">
        <f>IF('2.1 Data FSVA 2025 &amp; Bobot'!D497="","",'2.1 Data FSVA 2025 &amp; Bobot'!D497)</f>
        <v/>
      </c>
      <c r="E497" s="1" t="str">
        <f>IF('2.1 Data FSVA 2025 &amp; Bobot'!E497="","",'2.1 Data FSVA 2025 &amp; Bobot'!E497)</f>
        <v/>
      </c>
      <c r="F497" s="2" t="str">
        <f>IF('2.1 Data FSVA 2025 &amp; Bobot'!F497="","",'2.1 Data FSVA 2025 &amp; Bobot'!F497)</f>
        <v/>
      </c>
      <c r="G497" s="64" t="str">
        <f>IF('2.1 Data FSVA 2025 &amp; Bobot'!G497="","",IF('2.1 Data FSVA 2025 &amp; Bobot'!G497&gt;='2.4 Prioritas Individu'!$Y$7,1,IF('2.1 Data FSVA 2025 &amp; Bobot'!G497&gt;='2.4 Prioritas Individu'!$Y$8,2,IF('2.1 Data FSVA 2025 &amp; Bobot'!G497&gt;='2.4 Prioritas Individu'!$Y$9,3,IF('2.1 Data FSVA 2025 &amp; Bobot'!G497&gt;='2.4 Prioritas Individu'!$Y$10,4,IF('2.1 Data FSVA 2025 &amp; Bobot'!G497&gt;='2.4 Prioritas Individu'!$Y$11,5,6))))))</f>
        <v/>
      </c>
      <c r="H497" s="64" t="str">
        <f>IF('2.1 Data FSVA 2025 &amp; Bobot'!I497="","",IF('2.1 Data FSVA 2025 &amp; Bobot'!I497&lt;'2.4 Prioritas Individu'!$Z$7,1,IF('2.1 Data FSVA 2025 &amp; Bobot'!I497&lt;'2.4 Prioritas Individu'!$Z$8,2,IF('2.1 Data FSVA 2025 &amp; Bobot'!I497&lt;'2.4 Prioritas Individu'!$Z$9,3,IF('2.1 Data FSVA 2025 &amp; Bobot'!I497&lt;'2.4 Prioritas Individu'!$Z$10,4,IF('2.1 Data FSVA 2025 &amp; Bobot'!I497&lt;'2.4 Prioritas Individu'!$Z$11,5,6))))))</f>
        <v/>
      </c>
      <c r="I497" s="64" t="str">
        <f>IF('2.1 Data FSVA 2025 &amp; Bobot'!K497="","",IF('2.1 Data FSVA 2025 &amp; Bobot'!K497&lt;'2.4 Prioritas Individu'!AA$7,1,IF('2.1 Data FSVA 2025 &amp; Bobot'!K497&lt;'2.4 Prioritas Individu'!AA$8,2,IF('2.1 Data FSVA 2025 &amp; Bobot'!K497&lt;'2.4 Prioritas Individu'!AA$9,3,IF('2.1 Data FSVA 2025 &amp; Bobot'!K497&lt;'2.4 Prioritas Individu'!AA$10,4,IF('2.1 Data FSVA 2025 &amp; Bobot'!K497&lt;'2.4 Prioritas Individu'!AA$11,5,6))))))</f>
        <v/>
      </c>
      <c r="J497" s="64" t="str">
        <f>IF('2.1 Data FSVA 2025 &amp; Bobot'!M497="","",IF('2.1 Data FSVA 2025 &amp; Bobot'!M497&lt;'2.4 Prioritas Individu'!AB$7,1,IF('2.1 Data FSVA 2025 &amp; Bobot'!M497&lt;'2.4 Prioritas Individu'!AB$8,2,IF('2.1 Data FSVA 2025 &amp; Bobot'!M497&lt;'2.4 Prioritas Individu'!AB$9,3,IF('2.1 Data FSVA 2025 &amp; Bobot'!M497&lt;'2.4 Prioritas Individu'!AB$10,4,IF('2.1 Data FSVA 2025 &amp; Bobot'!M497&lt;'2.4 Prioritas Individu'!AB$11,5,6))))))</f>
        <v/>
      </c>
      <c r="K497" s="64" t="str">
        <f>IF('2.1 Data FSVA 2025 &amp; Bobot'!O497="","",IF('2.1 Data FSVA 2025 &amp; Bobot'!O497&gt;='2.4 Prioritas Individu'!AC$7,1,IF('2.1 Data FSVA 2025 &amp; Bobot'!O497&gt;='2.4 Prioritas Individu'!AC$8,2,IF('2.1 Data FSVA 2025 &amp; Bobot'!O497&gt;='2.4 Prioritas Individu'!AC$9,3,IF('2.1 Data FSVA 2025 &amp; Bobot'!O497&gt;='2.4 Prioritas Individu'!AC$10,4,IF('2.1 Data FSVA 2025 &amp; Bobot'!O497&gt;='2.4 Prioritas Individu'!AC$11,5,6))))))</f>
        <v/>
      </c>
      <c r="L497" s="64" t="str">
        <f>IF('2.1 Data FSVA 2025 &amp; Bobot'!Q497="","",IF('2.1 Data FSVA 2025 &amp; Bobot'!Q497&gt;='2.4 Prioritas Individu'!AD$7,1,IF('2.1 Data FSVA 2025 &amp; Bobot'!Q497&gt;='2.4 Prioritas Individu'!AD$8,2,IF('2.1 Data FSVA 2025 &amp; Bobot'!Q497&gt;='2.4 Prioritas Individu'!AD$9,3,IF('2.1 Data FSVA 2025 &amp; Bobot'!Q497&gt;='2.4 Prioritas Individu'!AD$10,4,IF('2.1 Data FSVA 2025 &amp; Bobot'!Q497&gt;='2.4 Prioritas Individu'!AD$11,5,6))))))</f>
        <v/>
      </c>
      <c r="M497" s="64" t="str">
        <f>IF('2.1 Data FSVA 2025 &amp; Bobot'!S497="","",IF('2.1 Data FSVA 2025 &amp; Bobot'!S497&gt;='2.4 Prioritas Individu'!AE$7,1,IF('2.1 Data FSVA 2025 &amp; Bobot'!S497&gt;='2.4 Prioritas Individu'!AE$8,2,IF('2.1 Data FSVA 2025 &amp; Bobot'!S497&gt;='2.4 Prioritas Individu'!AE$9,3,IF('2.1 Data FSVA 2025 &amp; Bobot'!S497&gt;='2.4 Prioritas Individu'!AE$10,4,IF('2.1 Data FSVA 2025 &amp; Bobot'!S497&gt;='2.4 Prioritas Individu'!AE$11,5,6))))))</f>
        <v/>
      </c>
      <c r="N497" s="64" t="str">
        <f>IF('2.1 Data FSVA 2025 &amp; Bobot'!U497="","",IF('2.1 Data FSVA 2025 &amp; Bobot'!U497&lt;'2.4 Prioritas Individu'!AF$7,1,IF('2.1 Data FSVA 2025 &amp; Bobot'!U497&lt;'2.4 Prioritas Individu'!AF$8,2,IF('2.1 Data FSVA 2025 &amp; Bobot'!U497&lt;'2.4 Prioritas Individu'!AF$9,3,IF('2.1 Data FSVA 2025 &amp; Bobot'!U497&lt;'2.4 Prioritas Individu'!AF$10,4,IF('2.1 Data FSVA 2025 &amp; Bobot'!U497&lt;'2.4 Prioritas Individu'!AF$11,5,6))))))</f>
        <v/>
      </c>
      <c r="O497" s="64" t="str">
        <f>IF('2.1 Data FSVA 2025 &amp; Bobot'!W497="","",IF('2.1 Data FSVA 2025 &amp; Bobot'!W497&gt;='2.4 Prioritas Individu'!AG$7,1,IF('2.1 Data FSVA 2025 &amp; Bobot'!W497&gt;='2.4 Prioritas Individu'!AG$8,2,IF('2.1 Data FSVA 2025 &amp; Bobot'!W497&gt;='2.4 Prioritas Individu'!AG$9,3,IF('2.1 Data FSVA 2025 &amp; Bobot'!W497&gt;='2.4 Prioritas Individu'!AG$10,4,IF('2.1 Data FSVA 2025 &amp; Bobot'!W497&gt;='2.4 Prioritas Individu'!AG$11,5,6))))))</f>
        <v/>
      </c>
      <c r="P497" s="64" t="str">
        <f>IF('2.1 Data FSVA 2025 &amp; Bobot'!Y497="","",IF('2.1 Data FSVA 2025 &amp; Bobot'!Y497&lt;'2.4 Prioritas Individu'!AH$7,1,IF('2.1 Data FSVA 2025 &amp; Bobot'!Y497&lt;'2.4 Prioritas Individu'!AH$8,2,IF('2.1 Data FSVA 2025 &amp; Bobot'!Y497&lt;'2.4 Prioritas Individu'!AH$9,3,IF('2.1 Data FSVA 2025 &amp; Bobot'!Y497&lt;'2.4 Prioritas Individu'!AH$10,4,IF('2.1 Data FSVA 2025 &amp; Bobot'!Y497&lt;'2.4 Prioritas Individu'!AH$11,5,6))))))</f>
        <v/>
      </c>
      <c r="Q497" s="64" t="str">
        <f>IF('2.1 Data FSVA 2025 &amp; Bobot'!AA497="","",IF('2.1 Data FSVA 2025 &amp; Bobot'!AA497&lt;'2.4 Prioritas Individu'!AI$7,1,IF('2.1 Data FSVA 2025 &amp; Bobot'!AA497&lt;'2.4 Prioritas Individu'!AI$8,2,IF('2.1 Data FSVA 2025 &amp; Bobot'!AA497&lt;'2.4 Prioritas Individu'!AI$9,3,IF('2.1 Data FSVA 2025 &amp; Bobot'!AA497&lt;'2.4 Prioritas Individu'!AI$10,4,IF('2.1 Data FSVA 2025 &amp; Bobot'!AA497&lt;'2.4 Prioritas Individu'!AI$11,5,6))))))</f>
        <v/>
      </c>
      <c r="R497" s="64" t="str">
        <f>IF('2.1 Data FSVA 2025 &amp; Bobot'!AC497="","",IF('2.1 Data FSVA 2025 &amp; Bobot'!AC497&gt;='2.4 Prioritas Individu'!AJ$7,1,IF('2.1 Data FSVA 2025 &amp; Bobot'!AC497&gt;='2.4 Prioritas Individu'!AJ$8,2,IF('2.1 Data FSVA 2025 &amp; Bobot'!AC497&gt;='2.4 Prioritas Individu'!AJ$9,3,4))))</f>
        <v/>
      </c>
      <c r="S497" s="4" t="str">
        <f>'2.3 Indeks &amp; Cut off Komposit'!U501</f>
        <v>-</v>
      </c>
      <c r="T497" s="1" t="str">
        <f t="shared" si="14"/>
        <v>-</v>
      </c>
      <c r="U497" s="64" t="str">
        <f t="shared" si="15"/>
        <v>-</v>
      </c>
    </row>
    <row r="498" spans="1:21" x14ac:dyDescent="0.3">
      <c r="A498" s="1" t="str">
        <f>IF('2.1 Data FSVA 2025 &amp; Bobot'!A498="","",'2.1 Data FSVA 2025 &amp; Bobot'!A498)</f>
        <v/>
      </c>
      <c r="B498" s="2" t="str">
        <f>IF('2.1 Data FSVA 2025 &amp; Bobot'!B498="","",'2.1 Data FSVA 2025 &amp; Bobot'!B498)</f>
        <v/>
      </c>
      <c r="C498" s="1" t="str">
        <f>IF('2.1 Data FSVA 2025 &amp; Bobot'!C498="","",'2.1 Data FSVA 2025 &amp; Bobot'!C498)</f>
        <v/>
      </c>
      <c r="D498" s="1" t="str">
        <f>IF('2.1 Data FSVA 2025 &amp; Bobot'!D498="","",'2.1 Data FSVA 2025 &amp; Bobot'!D498)</f>
        <v/>
      </c>
      <c r="E498" s="1" t="str">
        <f>IF('2.1 Data FSVA 2025 &amp; Bobot'!E498="","",'2.1 Data FSVA 2025 &amp; Bobot'!E498)</f>
        <v/>
      </c>
      <c r="F498" s="2" t="str">
        <f>IF('2.1 Data FSVA 2025 &amp; Bobot'!F498="","",'2.1 Data FSVA 2025 &amp; Bobot'!F498)</f>
        <v/>
      </c>
      <c r="G498" s="64" t="str">
        <f>IF('2.1 Data FSVA 2025 &amp; Bobot'!G498="","",IF('2.1 Data FSVA 2025 &amp; Bobot'!G498&gt;='2.4 Prioritas Individu'!$Y$7,1,IF('2.1 Data FSVA 2025 &amp; Bobot'!G498&gt;='2.4 Prioritas Individu'!$Y$8,2,IF('2.1 Data FSVA 2025 &amp; Bobot'!G498&gt;='2.4 Prioritas Individu'!$Y$9,3,IF('2.1 Data FSVA 2025 &amp; Bobot'!G498&gt;='2.4 Prioritas Individu'!$Y$10,4,IF('2.1 Data FSVA 2025 &amp; Bobot'!G498&gt;='2.4 Prioritas Individu'!$Y$11,5,6))))))</f>
        <v/>
      </c>
      <c r="H498" s="64" t="str">
        <f>IF('2.1 Data FSVA 2025 &amp; Bobot'!I498="","",IF('2.1 Data FSVA 2025 &amp; Bobot'!I498&lt;'2.4 Prioritas Individu'!$Z$7,1,IF('2.1 Data FSVA 2025 &amp; Bobot'!I498&lt;'2.4 Prioritas Individu'!$Z$8,2,IF('2.1 Data FSVA 2025 &amp; Bobot'!I498&lt;'2.4 Prioritas Individu'!$Z$9,3,IF('2.1 Data FSVA 2025 &amp; Bobot'!I498&lt;'2.4 Prioritas Individu'!$Z$10,4,IF('2.1 Data FSVA 2025 &amp; Bobot'!I498&lt;'2.4 Prioritas Individu'!$Z$11,5,6))))))</f>
        <v/>
      </c>
      <c r="I498" s="64" t="str">
        <f>IF('2.1 Data FSVA 2025 &amp; Bobot'!K498="","",IF('2.1 Data FSVA 2025 &amp; Bobot'!K498&lt;'2.4 Prioritas Individu'!AA$7,1,IF('2.1 Data FSVA 2025 &amp; Bobot'!K498&lt;'2.4 Prioritas Individu'!AA$8,2,IF('2.1 Data FSVA 2025 &amp; Bobot'!K498&lt;'2.4 Prioritas Individu'!AA$9,3,IF('2.1 Data FSVA 2025 &amp; Bobot'!K498&lt;'2.4 Prioritas Individu'!AA$10,4,IF('2.1 Data FSVA 2025 &amp; Bobot'!K498&lt;'2.4 Prioritas Individu'!AA$11,5,6))))))</f>
        <v/>
      </c>
      <c r="J498" s="64" t="str">
        <f>IF('2.1 Data FSVA 2025 &amp; Bobot'!M498="","",IF('2.1 Data FSVA 2025 &amp; Bobot'!M498&lt;'2.4 Prioritas Individu'!AB$7,1,IF('2.1 Data FSVA 2025 &amp; Bobot'!M498&lt;'2.4 Prioritas Individu'!AB$8,2,IF('2.1 Data FSVA 2025 &amp; Bobot'!M498&lt;'2.4 Prioritas Individu'!AB$9,3,IF('2.1 Data FSVA 2025 &amp; Bobot'!M498&lt;'2.4 Prioritas Individu'!AB$10,4,IF('2.1 Data FSVA 2025 &amp; Bobot'!M498&lt;'2.4 Prioritas Individu'!AB$11,5,6))))))</f>
        <v/>
      </c>
      <c r="K498" s="64" t="str">
        <f>IF('2.1 Data FSVA 2025 &amp; Bobot'!O498="","",IF('2.1 Data FSVA 2025 &amp; Bobot'!O498&gt;='2.4 Prioritas Individu'!AC$7,1,IF('2.1 Data FSVA 2025 &amp; Bobot'!O498&gt;='2.4 Prioritas Individu'!AC$8,2,IF('2.1 Data FSVA 2025 &amp; Bobot'!O498&gt;='2.4 Prioritas Individu'!AC$9,3,IF('2.1 Data FSVA 2025 &amp; Bobot'!O498&gt;='2.4 Prioritas Individu'!AC$10,4,IF('2.1 Data FSVA 2025 &amp; Bobot'!O498&gt;='2.4 Prioritas Individu'!AC$11,5,6))))))</f>
        <v/>
      </c>
      <c r="L498" s="64" t="str">
        <f>IF('2.1 Data FSVA 2025 &amp; Bobot'!Q498="","",IF('2.1 Data FSVA 2025 &amp; Bobot'!Q498&gt;='2.4 Prioritas Individu'!AD$7,1,IF('2.1 Data FSVA 2025 &amp; Bobot'!Q498&gt;='2.4 Prioritas Individu'!AD$8,2,IF('2.1 Data FSVA 2025 &amp; Bobot'!Q498&gt;='2.4 Prioritas Individu'!AD$9,3,IF('2.1 Data FSVA 2025 &amp; Bobot'!Q498&gt;='2.4 Prioritas Individu'!AD$10,4,IF('2.1 Data FSVA 2025 &amp; Bobot'!Q498&gt;='2.4 Prioritas Individu'!AD$11,5,6))))))</f>
        <v/>
      </c>
      <c r="M498" s="64" t="str">
        <f>IF('2.1 Data FSVA 2025 &amp; Bobot'!S498="","",IF('2.1 Data FSVA 2025 &amp; Bobot'!S498&gt;='2.4 Prioritas Individu'!AE$7,1,IF('2.1 Data FSVA 2025 &amp; Bobot'!S498&gt;='2.4 Prioritas Individu'!AE$8,2,IF('2.1 Data FSVA 2025 &amp; Bobot'!S498&gt;='2.4 Prioritas Individu'!AE$9,3,IF('2.1 Data FSVA 2025 &amp; Bobot'!S498&gt;='2.4 Prioritas Individu'!AE$10,4,IF('2.1 Data FSVA 2025 &amp; Bobot'!S498&gt;='2.4 Prioritas Individu'!AE$11,5,6))))))</f>
        <v/>
      </c>
      <c r="N498" s="64" t="str">
        <f>IF('2.1 Data FSVA 2025 &amp; Bobot'!U498="","",IF('2.1 Data FSVA 2025 &amp; Bobot'!U498&lt;'2.4 Prioritas Individu'!AF$7,1,IF('2.1 Data FSVA 2025 &amp; Bobot'!U498&lt;'2.4 Prioritas Individu'!AF$8,2,IF('2.1 Data FSVA 2025 &amp; Bobot'!U498&lt;'2.4 Prioritas Individu'!AF$9,3,IF('2.1 Data FSVA 2025 &amp; Bobot'!U498&lt;'2.4 Prioritas Individu'!AF$10,4,IF('2.1 Data FSVA 2025 &amp; Bobot'!U498&lt;'2.4 Prioritas Individu'!AF$11,5,6))))))</f>
        <v/>
      </c>
      <c r="O498" s="64" t="str">
        <f>IF('2.1 Data FSVA 2025 &amp; Bobot'!W498="","",IF('2.1 Data FSVA 2025 &amp; Bobot'!W498&gt;='2.4 Prioritas Individu'!AG$7,1,IF('2.1 Data FSVA 2025 &amp; Bobot'!W498&gt;='2.4 Prioritas Individu'!AG$8,2,IF('2.1 Data FSVA 2025 &amp; Bobot'!W498&gt;='2.4 Prioritas Individu'!AG$9,3,IF('2.1 Data FSVA 2025 &amp; Bobot'!W498&gt;='2.4 Prioritas Individu'!AG$10,4,IF('2.1 Data FSVA 2025 &amp; Bobot'!W498&gt;='2.4 Prioritas Individu'!AG$11,5,6))))))</f>
        <v/>
      </c>
      <c r="P498" s="64" t="str">
        <f>IF('2.1 Data FSVA 2025 &amp; Bobot'!Y498="","",IF('2.1 Data FSVA 2025 &amp; Bobot'!Y498&lt;'2.4 Prioritas Individu'!AH$7,1,IF('2.1 Data FSVA 2025 &amp; Bobot'!Y498&lt;'2.4 Prioritas Individu'!AH$8,2,IF('2.1 Data FSVA 2025 &amp; Bobot'!Y498&lt;'2.4 Prioritas Individu'!AH$9,3,IF('2.1 Data FSVA 2025 &amp; Bobot'!Y498&lt;'2.4 Prioritas Individu'!AH$10,4,IF('2.1 Data FSVA 2025 &amp; Bobot'!Y498&lt;'2.4 Prioritas Individu'!AH$11,5,6))))))</f>
        <v/>
      </c>
      <c r="Q498" s="64" t="str">
        <f>IF('2.1 Data FSVA 2025 &amp; Bobot'!AA498="","",IF('2.1 Data FSVA 2025 &amp; Bobot'!AA498&lt;'2.4 Prioritas Individu'!AI$7,1,IF('2.1 Data FSVA 2025 &amp; Bobot'!AA498&lt;'2.4 Prioritas Individu'!AI$8,2,IF('2.1 Data FSVA 2025 &amp; Bobot'!AA498&lt;'2.4 Prioritas Individu'!AI$9,3,IF('2.1 Data FSVA 2025 &amp; Bobot'!AA498&lt;'2.4 Prioritas Individu'!AI$10,4,IF('2.1 Data FSVA 2025 &amp; Bobot'!AA498&lt;'2.4 Prioritas Individu'!AI$11,5,6))))))</f>
        <v/>
      </c>
      <c r="R498" s="64" t="str">
        <f>IF('2.1 Data FSVA 2025 &amp; Bobot'!AC498="","",IF('2.1 Data FSVA 2025 &amp; Bobot'!AC498&gt;='2.4 Prioritas Individu'!AJ$7,1,IF('2.1 Data FSVA 2025 &amp; Bobot'!AC498&gt;='2.4 Prioritas Individu'!AJ$8,2,IF('2.1 Data FSVA 2025 &amp; Bobot'!AC498&gt;='2.4 Prioritas Individu'!AJ$9,3,4))))</f>
        <v/>
      </c>
      <c r="S498" s="4" t="str">
        <f>'2.3 Indeks &amp; Cut off Komposit'!U502</f>
        <v>-</v>
      </c>
      <c r="T498" s="1" t="str">
        <f t="shared" si="14"/>
        <v>-</v>
      </c>
      <c r="U498" s="64" t="str">
        <f t="shared" si="15"/>
        <v>-</v>
      </c>
    </row>
    <row r="499" spans="1:21" x14ac:dyDescent="0.3">
      <c r="A499" s="1" t="str">
        <f>IF('2.1 Data FSVA 2025 &amp; Bobot'!A499="","",'2.1 Data FSVA 2025 &amp; Bobot'!A499)</f>
        <v/>
      </c>
      <c r="B499" s="2" t="str">
        <f>IF('2.1 Data FSVA 2025 &amp; Bobot'!B499="","",'2.1 Data FSVA 2025 &amp; Bobot'!B499)</f>
        <v/>
      </c>
      <c r="C499" s="1" t="str">
        <f>IF('2.1 Data FSVA 2025 &amp; Bobot'!C499="","",'2.1 Data FSVA 2025 &amp; Bobot'!C499)</f>
        <v/>
      </c>
      <c r="D499" s="1" t="str">
        <f>IF('2.1 Data FSVA 2025 &amp; Bobot'!D499="","",'2.1 Data FSVA 2025 &amp; Bobot'!D499)</f>
        <v/>
      </c>
      <c r="E499" s="1" t="str">
        <f>IF('2.1 Data FSVA 2025 &amp; Bobot'!E499="","",'2.1 Data FSVA 2025 &amp; Bobot'!E499)</f>
        <v/>
      </c>
      <c r="F499" s="2" t="str">
        <f>IF('2.1 Data FSVA 2025 &amp; Bobot'!F499="","",'2.1 Data FSVA 2025 &amp; Bobot'!F499)</f>
        <v/>
      </c>
      <c r="G499" s="64" t="str">
        <f>IF('2.1 Data FSVA 2025 &amp; Bobot'!G499="","",IF('2.1 Data FSVA 2025 &amp; Bobot'!G499&gt;='2.4 Prioritas Individu'!$Y$7,1,IF('2.1 Data FSVA 2025 &amp; Bobot'!G499&gt;='2.4 Prioritas Individu'!$Y$8,2,IF('2.1 Data FSVA 2025 &amp; Bobot'!G499&gt;='2.4 Prioritas Individu'!$Y$9,3,IF('2.1 Data FSVA 2025 &amp; Bobot'!G499&gt;='2.4 Prioritas Individu'!$Y$10,4,IF('2.1 Data FSVA 2025 &amp; Bobot'!G499&gt;='2.4 Prioritas Individu'!$Y$11,5,6))))))</f>
        <v/>
      </c>
      <c r="H499" s="64" t="str">
        <f>IF('2.1 Data FSVA 2025 &amp; Bobot'!I499="","",IF('2.1 Data FSVA 2025 &amp; Bobot'!I499&lt;'2.4 Prioritas Individu'!$Z$7,1,IF('2.1 Data FSVA 2025 &amp; Bobot'!I499&lt;'2.4 Prioritas Individu'!$Z$8,2,IF('2.1 Data FSVA 2025 &amp; Bobot'!I499&lt;'2.4 Prioritas Individu'!$Z$9,3,IF('2.1 Data FSVA 2025 &amp; Bobot'!I499&lt;'2.4 Prioritas Individu'!$Z$10,4,IF('2.1 Data FSVA 2025 &amp; Bobot'!I499&lt;'2.4 Prioritas Individu'!$Z$11,5,6))))))</f>
        <v/>
      </c>
      <c r="I499" s="64" t="str">
        <f>IF('2.1 Data FSVA 2025 &amp; Bobot'!K499="","",IF('2.1 Data FSVA 2025 &amp; Bobot'!K499&lt;'2.4 Prioritas Individu'!AA$7,1,IF('2.1 Data FSVA 2025 &amp; Bobot'!K499&lt;'2.4 Prioritas Individu'!AA$8,2,IF('2.1 Data FSVA 2025 &amp; Bobot'!K499&lt;'2.4 Prioritas Individu'!AA$9,3,IF('2.1 Data FSVA 2025 &amp; Bobot'!K499&lt;'2.4 Prioritas Individu'!AA$10,4,IF('2.1 Data FSVA 2025 &amp; Bobot'!K499&lt;'2.4 Prioritas Individu'!AA$11,5,6))))))</f>
        <v/>
      </c>
      <c r="J499" s="64" t="str">
        <f>IF('2.1 Data FSVA 2025 &amp; Bobot'!M499="","",IF('2.1 Data FSVA 2025 &amp; Bobot'!M499&lt;'2.4 Prioritas Individu'!AB$7,1,IF('2.1 Data FSVA 2025 &amp; Bobot'!M499&lt;'2.4 Prioritas Individu'!AB$8,2,IF('2.1 Data FSVA 2025 &amp; Bobot'!M499&lt;'2.4 Prioritas Individu'!AB$9,3,IF('2.1 Data FSVA 2025 &amp; Bobot'!M499&lt;'2.4 Prioritas Individu'!AB$10,4,IF('2.1 Data FSVA 2025 &amp; Bobot'!M499&lt;'2.4 Prioritas Individu'!AB$11,5,6))))))</f>
        <v/>
      </c>
      <c r="K499" s="64" t="str">
        <f>IF('2.1 Data FSVA 2025 &amp; Bobot'!O499="","",IF('2.1 Data FSVA 2025 &amp; Bobot'!O499&gt;='2.4 Prioritas Individu'!AC$7,1,IF('2.1 Data FSVA 2025 &amp; Bobot'!O499&gt;='2.4 Prioritas Individu'!AC$8,2,IF('2.1 Data FSVA 2025 &amp; Bobot'!O499&gt;='2.4 Prioritas Individu'!AC$9,3,IF('2.1 Data FSVA 2025 &amp; Bobot'!O499&gt;='2.4 Prioritas Individu'!AC$10,4,IF('2.1 Data FSVA 2025 &amp; Bobot'!O499&gt;='2.4 Prioritas Individu'!AC$11,5,6))))))</f>
        <v/>
      </c>
      <c r="L499" s="64" t="str">
        <f>IF('2.1 Data FSVA 2025 &amp; Bobot'!Q499="","",IF('2.1 Data FSVA 2025 &amp; Bobot'!Q499&gt;='2.4 Prioritas Individu'!AD$7,1,IF('2.1 Data FSVA 2025 &amp; Bobot'!Q499&gt;='2.4 Prioritas Individu'!AD$8,2,IF('2.1 Data FSVA 2025 &amp; Bobot'!Q499&gt;='2.4 Prioritas Individu'!AD$9,3,IF('2.1 Data FSVA 2025 &amp; Bobot'!Q499&gt;='2.4 Prioritas Individu'!AD$10,4,IF('2.1 Data FSVA 2025 &amp; Bobot'!Q499&gt;='2.4 Prioritas Individu'!AD$11,5,6))))))</f>
        <v/>
      </c>
      <c r="M499" s="64" t="str">
        <f>IF('2.1 Data FSVA 2025 &amp; Bobot'!S499="","",IF('2.1 Data FSVA 2025 &amp; Bobot'!S499&gt;='2.4 Prioritas Individu'!AE$7,1,IF('2.1 Data FSVA 2025 &amp; Bobot'!S499&gt;='2.4 Prioritas Individu'!AE$8,2,IF('2.1 Data FSVA 2025 &amp; Bobot'!S499&gt;='2.4 Prioritas Individu'!AE$9,3,IF('2.1 Data FSVA 2025 &amp; Bobot'!S499&gt;='2.4 Prioritas Individu'!AE$10,4,IF('2.1 Data FSVA 2025 &amp; Bobot'!S499&gt;='2.4 Prioritas Individu'!AE$11,5,6))))))</f>
        <v/>
      </c>
      <c r="N499" s="64" t="str">
        <f>IF('2.1 Data FSVA 2025 &amp; Bobot'!U499="","",IF('2.1 Data FSVA 2025 &amp; Bobot'!U499&lt;'2.4 Prioritas Individu'!AF$7,1,IF('2.1 Data FSVA 2025 &amp; Bobot'!U499&lt;'2.4 Prioritas Individu'!AF$8,2,IF('2.1 Data FSVA 2025 &amp; Bobot'!U499&lt;'2.4 Prioritas Individu'!AF$9,3,IF('2.1 Data FSVA 2025 &amp; Bobot'!U499&lt;'2.4 Prioritas Individu'!AF$10,4,IF('2.1 Data FSVA 2025 &amp; Bobot'!U499&lt;'2.4 Prioritas Individu'!AF$11,5,6))))))</f>
        <v/>
      </c>
      <c r="O499" s="64" t="str">
        <f>IF('2.1 Data FSVA 2025 &amp; Bobot'!W499="","",IF('2.1 Data FSVA 2025 &amp; Bobot'!W499&gt;='2.4 Prioritas Individu'!AG$7,1,IF('2.1 Data FSVA 2025 &amp; Bobot'!W499&gt;='2.4 Prioritas Individu'!AG$8,2,IF('2.1 Data FSVA 2025 &amp; Bobot'!W499&gt;='2.4 Prioritas Individu'!AG$9,3,IF('2.1 Data FSVA 2025 &amp; Bobot'!W499&gt;='2.4 Prioritas Individu'!AG$10,4,IF('2.1 Data FSVA 2025 &amp; Bobot'!W499&gt;='2.4 Prioritas Individu'!AG$11,5,6))))))</f>
        <v/>
      </c>
      <c r="P499" s="64" t="str">
        <f>IF('2.1 Data FSVA 2025 &amp; Bobot'!Y499="","",IF('2.1 Data FSVA 2025 &amp; Bobot'!Y499&lt;'2.4 Prioritas Individu'!AH$7,1,IF('2.1 Data FSVA 2025 &amp; Bobot'!Y499&lt;'2.4 Prioritas Individu'!AH$8,2,IF('2.1 Data FSVA 2025 &amp; Bobot'!Y499&lt;'2.4 Prioritas Individu'!AH$9,3,IF('2.1 Data FSVA 2025 &amp; Bobot'!Y499&lt;'2.4 Prioritas Individu'!AH$10,4,IF('2.1 Data FSVA 2025 &amp; Bobot'!Y499&lt;'2.4 Prioritas Individu'!AH$11,5,6))))))</f>
        <v/>
      </c>
      <c r="Q499" s="64" t="str">
        <f>IF('2.1 Data FSVA 2025 &amp; Bobot'!AA499="","",IF('2.1 Data FSVA 2025 &amp; Bobot'!AA499&lt;'2.4 Prioritas Individu'!AI$7,1,IF('2.1 Data FSVA 2025 &amp; Bobot'!AA499&lt;'2.4 Prioritas Individu'!AI$8,2,IF('2.1 Data FSVA 2025 &amp; Bobot'!AA499&lt;'2.4 Prioritas Individu'!AI$9,3,IF('2.1 Data FSVA 2025 &amp; Bobot'!AA499&lt;'2.4 Prioritas Individu'!AI$10,4,IF('2.1 Data FSVA 2025 &amp; Bobot'!AA499&lt;'2.4 Prioritas Individu'!AI$11,5,6))))))</f>
        <v/>
      </c>
      <c r="R499" s="64" t="str">
        <f>IF('2.1 Data FSVA 2025 &amp; Bobot'!AC499="","",IF('2.1 Data FSVA 2025 &amp; Bobot'!AC499&gt;='2.4 Prioritas Individu'!AJ$7,1,IF('2.1 Data FSVA 2025 &amp; Bobot'!AC499&gt;='2.4 Prioritas Individu'!AJ$8,2,IF('2.1 Data FSVA 2025 &amp; Bobot'!AC499&gt;='2.4 Prioritas Individu'!AJ$9,3,4))))</f>
        <v/>
      </c>
      <c r="S499" s="4" t="str">
        <f>'2.3 Indeks &amp; Cut off Komposit'!U503</f>
        <v>-</v>
      </c>
      <c r="T499" s="1" t="str">
        <f t="shared" si="14"/>
        <v>-</v>
      </c>
      <c r="U499" s="64" t="str">
        <f t="shared" si="15"/>
        <v>-</v>
      </c>
    </row>
    <row r="500" spans="1:21" x14ac:dyDescent="0.3">
      <c r="A500" s="1" t="str">
        <f>IF('2.1 Data FSVA 2025 &amp; Bobot'!A500="","",'2.1 Data FSVA 2025 &amp; Bobot'!A500)</f>
        <v/>
      </c>
      <c r="B500" s="2" t="str">
        <f>IF('2.1 Data FSVA 2025 &amp; Bobot'!B500="","",'2.1 Data FSVA 2025 &amp; Bobot'!B500)</f>
        <v/>
      </c>
      <c r="C500" s="1" t="str">
        <f>IF('2.1 Data FSVA 2025 &amp; Bobot'!C500="","",'2.1 Data FSVA 2025 &amp; Bobot'!C500)</f>
        <v/>
      </c>
      <c r="D500" s="1" t="str">
        <f>IF('2.1 Data FSVA 2025 &amp; Bobot'!D500="","",'2.1 Data FSVA 2025 &amp; Bobot'!D500)</f>
        <v/>
      </c>
      <c r="E500" s="1" t="str">
        <f>IF('2.1 Data FSVA 2025 &amp; Bobot'!E500="","",'2.1 Data FSVA 2025 &amp; Bobot'!E500)</f>
        <v/>
      </c>
      <c r="F500" s="2" t="str">
        <f>IF('2.1 Data FSVA 2025 &amp; Bobot'!F500="","",'2.1 Data FSVA 2025 &amp; Bobot'!F500)</f>
        <v/>
      </c>
      <c r="G500" s="64" t="str">
        <f>IF('2.1 Data FSVA 2025 &amp; Bobot'!G500="","",IF('2.1 Data FSVA 2025 &amp; Bobot'!G500&gt;='2.4 Prioritas Individu'!$Y$7,1,IF('2.1 Data FSVA 2025 &amp; Bobot'!G500&gt;='2.4 Prioritas Individu'!$Y$8,2,IF('2.1 Data FSVA 2025 &amp; Bobot'!G500&gt;='2.4 Prioritas Individu'!$Y$9,3,IF('2.1 Data FSVA 2025 &amp; Bobot'!G500&gt;='2.4 Prioritas Individu'!$Y$10,4,IF('2.1 Data FSVA 2025 &amp; Bobot'!G500&gt;='2.4 Prioritas Individu'!$Y$11,5,6))))))</f>
        <v/>
      </c>
      <c r="H500" s="64" t="str">
        <f>IF('2.1 Data FSVA 2025 &amp; Bobot'!I500="","",IF('2.1 Data FSVA 2025 &amp; Bobot'!I500&lt;'2.4 Prioritas Individu'!$Z$7,1,IF('2.1 Data FSVA 2025 &amp; Bobot'!I500&lt;'2.4 Prioritas Individu'!$Z$8,2,IF('2.1 Data FSVA 2025 &amp; Bobot'!I500&lt;'2.4 Prioritas Individu'!$Z$9,3,IF('2.1 Data FSVA 2025 &amp; Bobot'!I500&lt;'2.4 Prioritas Individu'!$Z$10,4,IF('2.1 Data FSVA 2025 &amp; Bobot'!I500&lt;'2.4 Prioritas Individu'!$Z$11,5,6))))))</f>
        <v/>
      </c>
      <c r="I500" s="64" t="str">
        <f>IF('2.1 Data FSVA 2025 &amp; Bobot'!K500="","",IF('2.1 Data FSVA 2025 &amp; Bobot'!K500&lt;'2.4 Prioritas Individu'!AA$7,1,IF('2.1 Data FSVA 2025 &amp; Bobot'!K500&lt;'2.4 Prioritas Individu'!AA$8,2,IF('2.1 Data FSVA 2025 &amp; Bobot'!K500&lt;'2.4 Prioritas Individu'!AA$9,3,IF('2.1 Data FSVA 2025 &amp; Bobot'!K500&lt;'2.4 Prioritas Individu'!AA$10,4,IF('2.1 Data FSVA 2025 &amp; Bobot'!K500&lt;'2.4 Prioritas Individu'!AA$11,5,6))))))</f>
        <v/>
      </c>
      <c r="J500" s="64" t="str">
        <f>IF('2.1 Data FSVA 2025 &amp; Bobot'!M500="","",IF('2.1 Data FSVA 2025 &amp; Bobot'!M500&lt;'2.4 Prioritas Individu'!AB$7,1,IF('2.1 Data FSVA 2025 &amp; Bobot'!M500&lt;'2.4 Prioritas Individu'!AB$8,2,IF('2.1 Data FSVA 2025 &amp; Bobot'!M500&lt;'2.4 Prioritas Individu'!AB$9,3,IF('2.1 Data FSVA 2025 &amp; Bobot'!M500&lt;'2.4 Prioritas Individu'!AB$10,4,IF('2.1 Data FSVA 2025 &amp; Bobot'!M500&lt;'2.4 Prioritas Individu'!AB$11,5,6))))))</f>
        <v/>
      </c>
      <c r="K500" s="64" t="str">
        <f>IF('2.1 Data FSVA 2025 &amp; Bobot'!O500="","",IF('2.1 Data FSVA 2025 &amp; Bobot'!O500&gt;='2.4 Prioritas Individu'!AC$7,1,IF('2.1 Data FSVA 2025 &amp; Bobot'!O500&gt;='2.4 Prioritas Individu'!AC$8,2,IF('2.1 Data FSVA 2025 &amp; Bobot'!O500&gt;='2.4 Prioritas Individu'!AC$9,3,IF('2.1 Data FSVA 2025 &amp; Bobot'!O500&gt;='2.4 Prioritas Individu'!AC$10,4,IF('2.1 Data FSVA 2025 &amp; Bobot'!O500&gt;='2.4 Prioritas Individu'!AC$11,5,6))))))</f>
        <v/>
      </c>
      <c r="L500" s="64" t="str">
        <f>IF('2.1 Data FSVA 2025 &amp; Bobot'!Q500="","",IF('2.1 Data FSVA 2025 &amp; Bobot'!Q500&gt;='2.4 Prioritas Individu'!AD$7,1,IF('2.1 Data FSVA 2025 &amp; Bobot'!Q500&gt;='2.4 Prioritas Individu'!AD$8,2,IF('2.1 Data FSVA 2025 &amp; Bobot'!Q500&gt;='2.4 Prioritas Individu'!AD$9,3,IF('2.1 Data FSVA 2025 &amp; Bobot'!Q500&gt;='2.4 Prioritas Individu'!AD$10,4,IF('2.1 Data FSVA 2025 &amp; Bobot'!Q500&gt;='2.4 Prioritas Individu'!AD$11,5,6))))))</f>
        <v/>
      </c>
      <c r="M500" s="64" t="str">
        <f>IF('2.1 Data FSVA 2025 &amp; Bobot'!S500="","",IF('2.1 Data FSVA 2025 &amp; Bobot'!S500&gt;='2.4 Prioritas Individu'!AE$7,1,IF('2.1 Data FSVA 2025 &amp; Bobot'!S500&gt;='2.4 Prioritas Individu'!AE$8,2,IF('2.1 Data FSVA 2025 &amp; Bobot'!S500&gt;='2.4 Prioritas Individu'!AE$9,3,IF('2.1 Data FSVA 2025 &amp; Bobot'!S500&gt;='2.4 Prioritas Individu'!AE$10,4,IF('2.1 Data FSVA 2025 &amp; Bobot'!S500&gt;='2.4 Prioritas Individu'!AE$11,5,6))))))</f>
        <v/>
      </c>
      <c r="N500" s="64" t="str">
        <f>IF('2.1 Data FSVA 2025 &amp; Bobot'!U500="","",IF('2.1 Data FSVA 2025 &amp; Bobot'!U500&lt;'2.4 Prioritas Individu'!AF$7,1,IF('2.1 Data FSVA 2025 &amp; Bobot'!U500&lt;'2.4 Prioritas Individu'!AF$8,2,IF('2.1 Data FSVA 2025 &amp; Bobot'!U500&lt;'2.4 Prioritas Individu'!AF$9,3,IF('2.1 Data FSVA 2025 &amp; Bobot'!U500&lt;'2.4 Prioritas Individu'!AF$10,4,IF('2.1 Data FSVA 2025 &amp; Bobot'!U500&lt;'2.4 Prioritas Individu'!AF$11,5,6))))))</f>
        <v/>
      </c>
      <c r="O500" s="64" t="str">
        <f>IF('2.1 Data FSVA 2025 &amp; Bobot'!W500="","",IF('2.1 Data FSVA 2025 &amp; Bobot'!W500&gt;='2.4 Prioritas Individu'!AG$7,1,IF('2.1 Data FSVA 2025 &amp; Bobot'!W500&gt;='2.4 Prioritas Individu'!AG$8,2,IF('2.1 Data FSVA 2025 &amp; Bobot'!W500&gt;='2.4 Prioritas Individu'!AG$9,3,IF('2.1 Data FSVA 2025 &amp; Bobot'!W500&gt;='2.4 Prioritas Individu'!AG$10,4,IF('2.1 Data FSVA 2025 &amp; Bobot'!W500&gt;='2.4 Prioritas Individu'!AG$11,5,6))))))</f>
        <v/>
      </c>
      <c r="P500" s="64" t="str">
        <f>IF('2.1 Data FSVA 2025 &amp; Bobot'!Y500="","",IF('2.1 Data FSVA 2025 &amp; Bobot'!Y500&lt;'2.4 Prioritas Individu'!AH$7,1,IF('2.1 Data FSVA 2025 &amp; Bobot'!Y500&lt;'2.4 Prioritas Individu'!AH$8,2,IF('2.1 Data FSVA 2025 &amp; Bobot'!Y500&lt;'2.4 Prioritas Individu'!AH$9,3,IF('2.1 Data FSVA 2025 &amp; Bobot'!Y500&lt;'2.4 Prioritas Individu'!AH$10,4,IF('2.1 Data FSVA 2025 &amp; Bobot'!Y500&lt;'2.4 Prioritas Individu'!AH$11,5,6))))))</f>
        <v/>
      </c>
      <c r="Q500" s="64" t="str">
        <f>IF('2.1 Data FSVA 2025 &amp; Bobot'!AA500="","",IF('2.1 Data FSVA 2025 &amp; Bobot'!AA500&lt;'2.4 Prioritas Individu'!AI$7,1,IF('2.1 Data FSVA 2025 &amp; Bobot'!AA500&lt;'2.4 Prioritas Individu'!AI$8,2,IF('2.1 Data FSVA 2025 &amp; Bobot'!AA500&lt;'2.4 Prioritas Individu'!AI$9,3,IF('2.1 Data FSVA 2025 &amp; Bobot'!AA500&lt;'2.4 Prioritas Individu'!AI$10,4,IF('2.1 Data FSVA 2025 &amp; Bobot'!AA500&lt;'2.4 Prioritas Individu'!AI$11,5,6))))))</f>
        <v/>
      </c>
      <c r="R500" s="64" t="str">
        <f>IF('2.1 Data FSVA 2025 &amp; Bobot'!AC500="","",IF('2.1 Data FSVA 2025 &amp; Bobot'!AC500&gt;='2.4 Prioritas Individu'!AJ$7,1,IF('2.1 Data FSVA 2025 &amp; Bobot'!AC500&gt;='2.4 Prioritas Individu'!AJ$8,2,IF('2.1 Data FSVA 2025 &amp; Bobot'!AC500&gt;='2.4 Prioritas Individu'!AJ$9,3,4))))</f>
        <v/>
      </c>
      <c r="S500" s="4" t="str">
        <f>'2.3 Indeks &amp; Cut off Komposit'!U504</f>
        <v>-</v>
      </c>
      <c r="T500" s="1" t="str">
        <f t="shared" si="14"/>
        <v>-</v>
      </c>
      <c r="U500" s="64" t="str">
        <f t="shared" si="15"/>
        <v>-</v>
      </c>
    </row>
    <row r="501" spans="1:21" x14ac:dyDescent="0.3">
      <c r="A501" s="1" t="str">
        <f>IF('2.1 Data FSVA 2025 &amp; Bobot'!A501="","",'2.1 Data FSVA 2025 &amp; Bobot'!A501)</f>
        <v/>
      </c>
      <c r="B501" s="2" t="str">
        <f>IF('2.1 Data FSVA 2025 &amp; Bobot'!B501="","",'2.1 Data FSVA 2025 &amp; Bobot'!B501)</f>
        <v/>
      </c>
      <c r="C501" s="1" t="str">
        <f>IF('2.1 Data FSVA 2025 &amp; Bobot'!C501="","",'2.1 Data FSVA 2025 &amp; Bobot'!C501)</f>
        <v/>
      </c>
      <c r="D501" s="1" t="str">
        <f>IF('2.1 Data FSVA 2025 &amp; Bobot'!D501="","",'2.1 Data FSVA 2025 &amp; Bobot'!D501)</f>
        <v/>
      </c>
      <c r="E501" s="1" t="str">
        <f>IF('2.1 Data FSVA 2025 &amp; Bobot'!E501="","",'2.1 Data FSVA 2025 &amp; Bobot'!E501)</f>
        <v/>
      </c>
      <c r="F501" s="2" t="str">
        <f>IF('2.1 Data FSVA 2025 &amp; Bobot'!F501="","",'2.1 Data FSVA 2025 &amp; Bobot'!F501)</f>
        <v/>
      </c>
      <c r="G501" s="64" t="str">
        <f>IF('2.1 Data FSVA 2025 &amp; Bobot'!G501="","",IF('2.1 Data FSVA 2025 &amp; Bobot'!G501&gt;='2.4 Prioritas Individu'!$Y$7,1,IF('2.1 Data FSVA 2025 &amp; Bobot'!G501&gt;='2.4 Prioritas Individu'!$Y$8,2,IF('2.1 Data FSVA 2025 &amp; Bobot'!G501&gt;='2.4 Prioritas Individu'!$Y$9,3,IF('2.1 Data FSVA 2025 &amp; Bobot'!G501&gt;='2.4 Prioritas Individu'!$Y$10,4,IF('2.1 Data FSVA 2025 &amp; Bobot'!G501&gt;='2.4 Prioritas Individu'!$Y$11,5,6))))))</f>
        <v/>
      </c>
      <c r="H501" s="64" t="str">
        <f>IF('2.1 Data FSVA 2025 &amp; Bobot'!I501="","",IF('2.1 Data FSVA 2025 &amp; Bobot'!I501&lt;'2.4 Prioritas Individu'!$Z$7,1,IF('2.1 Data FSVA 2025 &amp; Bobot'!I501&lt;'2.4 Prioritas Individu'!$Z$8,2,IF('2.1 Data FSVA 2025 &amp; Bobot'!I501&lt;'2.4 Prioritas Individu'!$Z$9,3,IF('2.1 Data FSVA 2025 &amp; Bobot'!I501&lt;'2.4 Prioritas Individu'!$Z$10,4,IF('2.1 Data FSVA 2025 &amp; Bobot'!I501&lt;'2.4 Prioritas Individu'!$Z$11,5,6))))))</f>
        <v/>
      </c>
      <c r="I501" s="64" t="str">
        <f>IF('2.1 Data FSVA 2025 &amp; Bobot'!K501="","",IF('2.1 Data FSVA 2025 &amp; Bobot'!K501&lt;'2.4 Prioritas Individu'!AA$7,1,IF('2.1 Data FSVA 2025 &amp; Bobot'!K501&lt;'2.4 Prioritas Individu'!AA$8,2,IF('2.1 Data FSVA 2025 &amp; Bobot'!K501&lt;'2.4 Prioritas Individu'!AA$9,3,IF('2.1 Data FSVA 2025 &amp; Bobot'!K501&lt;'2.4 Prioritas Individu'!AA$10,4,IF('2.1 Data FSVA 2025 &amp; Bobot'!K501&lt;'2.4 Prioritas Individu'!AA$11,5,6))))))</f>
        <v/>
      </c>
      <c r="J501" s="64" t="str">
        <f>IF('2.1 Data FSVA 2025 &amp; Bobot'!M501="","",IF('2.1 Data FSVA 2025 &amp; Bobot'!M501&lt;'2.4 Prioritas Individu'!AB$7,1,IF('2.1 Data FSVA 2025 &amp; Bobot'!M501&lt;'2.4 Prioritas Individu'!AB$8,2,IF('2.1 Data FSVA 2025 &amp; Bobot'!M501&lt;'2.4 Prioritas Individu'!AB$9,3,IF('2.1 Data FSVA 2025 &amp; Bobot'!M501&lt;'2.4 Prioritas Individu'!AB$10,4,IF('2.1 Data FSVA 2025 &amp; Bobot'!M501&lt;'2.4 Prioritas Individu'!AB$11,5,6))))))</f>
        <v/>
      </c>
      <c r="K501" s="64" t="str">
        <f>IF('2.1 Data FSVA 2025 &amp; Bobot'!O501="","",IF('2.1 Data FSVA 2025 &amp; Bobot'!O501&gt;='2.4 Prioritas Individu'!AC$7,1,IF('2.1 Data FSVA 2025 &amp; Bobot'!O501&gt;='2.4 Prioritas Individu'!AC$8,2,IF('2.1 Data FSVA 2025 &amp; Bobot'!O501&gt;='2.4 Prioritas Individu'!AC$9,3,IF('2.1 Data FSVA 2025 &amp; Bobot'!O501&gt;='2.4 Prioritas Individu'!AC$10,4,IF('2.1 Data FSVA 2025 &amp; Bobot'!O501&gt;='2.4 Prioritas Individu'!AC$11,5,6))))))</f>
        <v/>
      </c>
      <c r="L501" s="64" t="str">
        <f>IF('2.1 Data FSVA 2025 &amp; Bobot'!Q501="","",IF('2.1 Data FSVA 2025 &amp; Bobot'!Q501&gt;='2.4 Prioritas Individu'!AD$7,1,IF('2.1 Data FSVA 2025 &amp; Bobot'!Q501&gt;='2.4 Prioritas Individu'!AD$8,2,IF('2.1 Data FSVA 2025 &amp; Bobot'!Q501&gt;='2.4 Prioritas Individu'!AD$9,3,IF('2.1 Data FSVA 2025 &amp; Bobot'!Q501&gt;='2.4 Prioritas Individu'!AD$10,4,IF('2.1 Data FSVA 2025 &amp; Bobot'!Q501&gt;='2.4 Prioritas Individu'!AD$11,5,6))))))</f>
        <v/>
      </c>
      <c r="M501" s="64" t="str">
        <f>IF('2.1 Data FSVA 2025 &amp; Bobot'!S501="","",IF('2.1 Data FSVA 2025 &amp; Bobot'!S501&gt;='2.4 Prioritas Individu'!AE$7,1,IF('2.1 Data FSVA 2025 &amp; Bobot'!S501&gt;='2.4 Prioritas Individu'!AE$8,2,IF('2.1 Data FSVA 2025 &amp; Bobot'!S501&gt;='2.4 Prioritas Individu'!AE$9,3,IF('2.1 Data FSVA 2025 &amp; Bobot'!S501&gt;='2.4 Prioritas Individu'!AE$10,4,IF('2.1 Data FSVA 2025 &amp; Bobot'!S501&gt;='2.4 Prioritas Individu'!AE$11,5,6))))))</f>
        <v/>
      </c>
      <c r="N501" s="64" t="str">
        <f>IF('2.1 Data FSVA 2025 &amp; Bobot'!U501="","",IF('2.1 Data FSVA 2025 &amp; Bobot'!U501&lt;'2.4 Prioritas Individu'!AF$7,1,IF('2.1 Data FSVA 2025 &amp; Bobot'!U501&lt;'2.4 Prioritas Individu'!AF$8,2,IF('2.1 Data FSVA 2025 &amp; Bobot'!U501&lt;'2.4 Prioritas Individu'!AF$9,3,IF('2.1 Data FSVA 2025 &amp; Bobot'!U501&lt;'2.4 Prioritas Individu'!AF$10,4,IF('2.1 Data FSVA 2025 &amp; Bobot'!U501&lt;'2.4 Prioritas Individu'!AF$11,5,6))))))</f>
        <v/>
      </c>
      <c r="O501" s="64" t="str">
        <f>IF('2.1 Data FSVA 2025 &amp; Bobot'!W501="","",IF('2.1 Data FSVA 2025 &amp; Bobot'!W501&gt;='2.4 Prioritas Individu'!AG$7,1,IF('2.1 Data FSVA 2025 &amp; Bobot'!W501&gt;='2.4 Prioritas Individu'!AG$8,2,IF('2.1 Data FSVA 2025 &amp; Bobot'!W501&gt;='2.4 Prioritas Individu'!AG$9,3,IF('2.1 Data FSVA 2025 &amp; Bobot'!W501&gt;='2.4 Prioritas Individu'!AG$10,4,IF('2.1 Data FSVA 2025 &amp; Bobot'!W501&gt;='2.4 Prioritas Individu'!AG$11,5,6))))))</f>
        <v/>
      </c>
      <c r="P501" s="64" t="str">
        <f>IF('2.1 Data FSVA 2025 &amp; Bobot'!Y501="","",IF('2.1 Data FSVA 2025 &amp; Bobot'!Y501&lt;'2.4 Prioritas Individu'!AH$7,1,IF('2.1 Data FSVA 2025 &amp; Bobot'!Y501&lt;'2.4 Prioritas Individu'!AH$8,2,IF('2.1 Data FSVA 2025 &amp; Bobot'!Y501&lt;'2.4 Prioritas Individu'!AH$9,3,IF('2.1 Data FSVA 2025 &amp; Bobot'!Y501&lt;'2.4 Prioritas Individu'!AH$10,4,IF('2.1 Data FSVA 2025 &amp; Bobot'!Y501&lt;'2.4 Prioritas Individu'!AH$11,5,6))))))</f>
        <v/>
      </c>
      <c r="Q501" s="64" t="str">
        <f>IF('2.1 Data FSVA 2025 &amp; Bobot'!AA501="","",IF('2.1 Data FSVA 2025 &amp; Bobot'!AA501&lt;'2.4 Prioritas Individu'!AI$7,1,IF('2.1 Data FSVA 2025 &amp; Bobot'!AA501&lt;'2.4 Prioritas Individu'!AI$8,2,IF('2.1 Data FSVA 2025 &amp; Bobot'!AA501&lt;'2.4 Prioritas Individu'!AI$9,3,IF('2.1 Data FSVA 2025 &amp; Bobot'!AA501&lt;'2.4 Prioritas Individu'!AI$10,4,IF('2.1 Data FSVA 2025 &amp; Bobot'!AA501&lt;'2.4 Prioritas Individu'!AI$11,5,6))))))</f>
        <v/>
      </c>
      <c r="R501" s="64" t="str">
        <f>IF('2.1 Data FSVA 2025 &amp; Bobot'!AC501="","",IF('2.1 Data FSVA 2025 &amp; Bobot'!AC501&gt;='2.4 Prioritas Individu'!AJ$7,1,IF('2.1 Data FSVA 2025 &amp; Bobot'!AC501&gt;='2.4 Prioritas Individu'!AJ$8,2,IF('2.1 Data FSVA 2025 &amp; Bobot'!AC501&gt;='2.4 Prioritas Individu'!AJ$9,3,4))))</f>
        <v/>
      </c>
      <c r="S501" s="4" t="str">
        <f>'2.3 Indeks &amp; Cut off Komposit'!U505</f>
        <v>-</v>
      </c>
      <c r="T501" s="1" t="str">
        <f t="shared" si="14"/>
        <v>-</v>
      </c>
      <c r="U501" s="64" t="str">
        <f t="shared" si="15"/>
        <v>-</v>
      </c>
    </row>
    <row r="502" spans="1:21" x14ac:dyDescent="0.3">
      <c r="A502" s="1" t="str">
        <f>IF('2.1 Data FSVA 2025 &amp; Bobot'!A502="","",'2.1 Data FSVA 2025 &amp; Bobot'!A502)</f>
        <v/>
      </c>
      <c r="B502" s="2" t="str">
        <f>IF('2.1 Data FSVA 2025 &amp; Bobot'!B502="","",'2.1 Data FSVA 2025 &amp; Bobot'!B502)</f>
        <v/>
      </c>
      <c r="C502" s="1" t="str">
        <f>IF('2.1 Data FSVA 2025 &amp; Bobot'!C502="","",'2.1 Data FSVA 2025 &amp; Bobot'!C502)</f>
        <v/>
      </c>
      <c r="D502" s="1" t="str">
        <f>IF('2.1 Data FSVA 2025 &amp; Bobot'!D502="","",'2.1 Data FSVA 2025 &amp; Bobot'!D502)</f>
        <v/>
      </c>
      <c r="E502" s="1" t="str">
        <f>IF('2.1 Data FSVA 2025 &amp; Bobot'!E502="","",'2.1 Data FSVA 2025 &amp; Bobot'!E502)</f>
        <v/>
      </c>
      <c r="F502" s="2" t="str">
        <f>IF('2.1 Data FSVA 2025 &amp; Bobot'!F502="","",'2.1 Data FSVA 2025 &amp; Bobot'!F502)</f>
        <v/>
      </c>
      <c r="G502" s="64" t="str">
        <f>IF('2.1 Data FSVA 2025 &amp; Bobot'!G502="","",IF('2.1 Data FSVA 2025 &amp; Bobot'!G502&gt;='2.4 Prioritas Individu'!$Y$7,1,IF('2.1 Data FSVA 2025 &amp; Bobot'!G502&gt;='2.4 Prioritas Individu'!$Y$8,2,IF('2.1 Data FSVA 2025 &amp; Bobot'!G502&gt;='2.4 Prioritas Individu'!$Y$9,3,IF('2.1 Data FSVA 2025 &amp; Bobot'!G502&gt;='2.4 Prioritas Individu'!$Y$10,4,IF('2.1 Data FSVA 2025 &amp; Bobot'!G502&gt;='2.4 Prioritas Individu'!$Y$11,5,6))))))</f>
        <v/>
      </c>
      <c r="H502" s="64" t="str">
        <f>IF('2.1 Data FSVA 2025 &amp; Bobot'!I502="","",IF('2.1 Data FSVA 2025 &amp; Bobot'!I502&lt;'2.4 Prioritas Individu'!$Z$7,1,IF('2.1 Data FSVA 2025 &amp; Bobot'!I502&lt;'2.4 Prioritas Individu'!$Z$8,2,IF('2.1 Data FSVA 2025 &amp; Bobot'!I502&lt;'2.4 Prioritas Individu'!$Z$9,3,IF('2.1 Data FSVA 2025 &amp; Bobot'!I502&lt;'2.4 Prioritas Individu'!$Z$10,4,IF('2.1 Data FSVA 2025 &amp; Bobot'!I502&lt;'2.4 Prioritas Individu'!$Z$11,5,6))))))</f>
        <v/>
      </c>
      <c r="I502" s="64" t="str">
        <f>IF('2.1 Data FSVA 2025 &amp; Bobot'!K502="","",IF('2.1 Data FSVA 2025 &amp; Bobot'!K502&lt;'2.4 Prioritas Individu'!AA$7,1,IF('2.1 Data FSVA 2025 &amp; Bobot'!K502&lt;'2.4 Prioritas Individu'!AA$8,2,IF('2.1 Data FSVA 2025 &amp; Bobot'!K502&lt;'2.4 Prioritas Individu'!AA$9,3,IF('2.1 Data FSVA 2025 &amp; Bobot'!K502&lt;'2.4 Prioritas Individu'!AA$10,4,IF('2.1 Data FSVA 2025 &amp; Bobot'!K502&lt;'2.4 Prioritas Individu'!AA$11,5,6))))))</f>
        <v/>
      </c>
      <c r="J502" s="64" t="str">
        <f>IF('2.1 Data FSVA 2025 &amp; Bobot'!M502="","",IF('2.1 Data FSVA 2025 &amp; Bobot'!M502&lt;'2.4 Prioritas Individu'!AB$7,1,IF('2.1 Data FSVA 2025 &amp; Bobot'!M502&lt;'2.4 Prioritas Individu'!AB$8,2,IF('2.1 Data FSVA 2025 &amp; Bobot'!M502&lt;'2.4 Prioritas Individu'!AB$9,3,IF('2.1 Data FSVA 2025 &amp; Bobot'!M502&lt;'2.4 Prioritas Individu'!AB$10,4,IF('2.1 Data FSVA 2025 &amp; Bobot'!M502&lt;'2.4 Prioritas Individu'!AB$11,5,6))))))</f>
        <v/>
      </c>
      <c r="K502" s="64" t="str">
        <f>IF('2.1 Data FSVA 2025 &amp; Bobot'!O502="","",IF('2.1 Data FSVA 2025 &amp; Bobot'!O502&gt;='2.4 Prioritas Individu'!AC$7,1,IF('2.1 Data FSVA 2025 &amp; Bobot'!O502&gt;='2.4 Prioritas Individu'!AC$8,2,IF('2.1 Data FSVA 2025 &amp; Bobot'!O502&gt;='2.4 Prioritas Individu'!AC$9,3,IF('2.1 Data FSVA 2025 &amp; Bobot'!O502&gt;='2.4 Prioritas Individu'!AC$10,4,IF('2.1 Data FSVA 2025 &amp; Bobot'!O502&gt;='2.4 Prioritas Individu'!AC$11,5,6))))))</f>
        <v/>
      </c>
      <c r="L502" s="64" t="str">
        <f>IF('2.1 Data FSVA 2025 &amp; Bobot'!Q502="","",IF('2.1 Data FSVA 2025 &amp; Bobot'!Q502&gt;='2.4 Prioritas Individu'!AD$7,1,IF('2.1 Data FSVA 2025 &amp; Bobot'!Q502&gt;='2.4 Prioritas Individu'!AD$8,2,IF('2.1 Data FSVA 2025 &amp; Bobot'!Q502&gt;='2.4 Prioritas Individu'!AD$9,3,IF('2.1 Data FSVA 2025 &amp; Bobot'!Q502&gt;='2.4 Prioritas Individu'!AD$10,4,IF('2.1 Data FSVA 2025 &amp; Bobot'!Q502&gt;='2.4 Prioritas Individu'!AD$11,5,6))))))</f>
        <v/>
      </c>
      <c r="M502" s="64" t="str">
        <f>IF('2.1 Data FSVA 2025 &amp; Bobot'!S502="","",IF('2.1 Data FSVA 2025 &amp; Bobot'!S502&gt;='2.4 Prioritas Individu'!AE$7,1,IF('2.1 Data FSVA 2025 &amp; Bobot'!S502&gt;='2.4 Prioritas Individu'!AE$8,2,IF('2.1 Data FSVA 2025 &amp; Bobot'!S502&gt;='2.4 Prioritas Individu'!AE$9,3,IF('2.1 Data FSVA 2025 &amp; Bobot'!S502&gt;='2.4 Prioritas Individu'!AE$10,4,IF('2.1 Data FSVA 2025 &amp; Bobot'!S502&gt;='2.4 Prioritas Individu'!AE$11,5,6))))))</f>
        <v/>
      </c>
      <c r="N502" s="64" t="str">
        <f>IF('2.1 Data FSVA 2025 &amp; Bobot'!U502="","",IF('2.1 Data FSVA 2025 &amp; Bobot'!U502&lt;'2.4 Prioritas Individu'!AF$7,1,IF('2.1 Data FSVA 2025 &amp; Bobot'!U502&lt;'2.4 Prioritas Individu'!AF$8,2,IF('2.1 Data FSVA 2025 &amp; Bobot'!U502&lt;'2.4 Prioritas Individu'!AF$9,3,IF('2.1 Data FSVA 2025 &amp; Bobot'!U502&lt;'2.4 Prioritas Individu'!AF$10,4,IF('2.1 Data FSVA 2025 &amp; Bobot'!U502&lt;'2.4 Prioritas Individu'!AF$11,5,6))))))</f>
        <v/>
      </c>
      <c r="O502" s="64" t="str">
        <f>IF('2.1 Data FSVA 2025 &amp; Bobot'!W502="","",IF('2.1 Data FSVA 2025 &amp; Bobot'!W502&gt;='2.4 Prioritas Individu'!AG$7,1,IF('2.1 Data FSVA 2025 &amp; Bobot'!W502&gt;='2.4 Prioritas Individu'!AG$8,2,IF('2.1 Data FSVA 2025 &amp; Bobot'!W502&gt;='2.4 Prioritas Individu'!AG$9,3,IF('2.1 Data FSVA 2025 &amp; Bobot'!W502&gt;='2.4 Prioritas Individu'!AG$10,4,IF('2.1 Data FSVA 2025 &amp; Bobot'!W502&gt;='2.4 Prioritas Individu'!AG$11,5,6))))))</f>
        <v/>
      </c>
      <c r="P502" s="64" t="str">
        <f>IF('2.1 Data FSVA 2025 &amp; Bobot'!Y502="","",IF('2.1 Data FSVA 2025 &amp; Bobot'!Y502&lt;'2.4 Prioritas Individu'!AH$7,1,IF('2.1 Data FSVA 2025 &amp; Bobot'!Y502&lt;'2.4 Prioritas Individu'!AH$8,2,IF('2.1 Data FSVA 2025 &amp; Bobot'!Y502&lt;'2.4 Prioritas Individu'!AH$9,3,IF('2.1 Data FSVA 2025 &amp; Bobot'!Y502&lt;'2.4 Prioritas Individu'!AH$10,4,IF('2.1 Data FSVA 2025 &amp; Bobot'!Y502&lt;'2.4 Prioritas Individu'!AH$11,5,6))))))</f>
        <v/>
      </c>
      <c r="Q502" s="64" t="str">
        <f>IF('2.1 Data FSVA 2025 &amp; Bobot'!AA502="","",IF('2.1 Data FSVA 2025 &amp; Bobot'!AA502&lt;'2.4 Prioritas Individu'!AI$7,1,IF('2.1 Data FSVA 2025 &amp; Bobot'!AA502&lt;'2.4 Prioritas Individu'!AI$8,2,IF('2.1 Data FSVA 2025 &amp; Bobot'!AA502&lt;'2.4 Prioritas Individu'!AI$9,3,IF('2.1 Data FSVA 2025 &amp; Bobot'!AA502&lt;'2.4 Prioritas Individu'!AI$10,4,IF('2.1 Data FSVA 2025 &amp; Bobot'!AA502&lt;'2.4 Prioritas Individu'!AI$11,5,6))))))</f>
        <v/>
      </c>
      <c r="R502" s="64" t="str">
        <f>IF('2.1 Data FSVA 2025 &amp; Bobot'!AC502="","",IF('2.1 Data FSVA 2025 &amp; Bobot'!AC502&gt;='2.4 Prioritas Individu'!AJ$7,1,IF('2.1 Data FSVA 2025 &amp; Bobot'!AC502&gt;='2.4 Prioritas Individu'!AJ$8,2,IF('2.1 Data FSVA 2025 &amp; Bobot'!AC502&gt;='2.4 Prioritas Individu'!AJ$9,3,4))))</f>
        <v/>
      </c>
      <c r="S502" s="4" t="str">
        <f>'2.3 Indeks &amp; Cut off Komposit'!U506</f>
        <v>-</v>
      </c>
      <c r="T502" s="1" t="str">
        <f t="shared" si="14"/>
        <v>-</v>
      </c>
      <c r="U502" s="64" t="str">
        <f t="shared" si="15"/>
        <v>-</v>
      </c>
    </row>
    <row r="503" spans="1:21" x14ac:dyDescent="0.3">
      <c r="A503" s="1" t="str">
        <f>IF('2.1 Data FSVA 2025 &amp; Bobot'!A503="","",'2.1 Data FSVA 2025 &amp; Bobot'!A503)</f>
        <v/>
      </c>
      <c r="B503" s="2" t="str">
        <f>IF('2.1 Data FSVA 2025 &amp; Bobot'!B503="","",'2.1 Data FSVA 2025 &amp; Bobot'!B503)</f>
        <v/>
      </c>
      <c r="C503" s="1" t="str">
        <f>IF('2.1 Data FSVA 2025 &amp; Bobot'!C503="","",'2.1 Data FSVA 2025 &amp; Bobot'!C503)</f>
        <v/>
      </c>
      <c r="D503" s="1" t="str">
        <f>IF('2.1 Data FSVA 2025 &amp; Bobot'!D503="","",'2.1 Data FSVA 2025 &amp; Bobot'!D503)</f>
        <v/>
      </c>
      <c r="E503" s="1" t="str">
        <f>IF('2.1 Data FSVA 2025 &amp; Bobot'!E503="","",'2.1 Data FSVA 2025 &amp; Bobot'!E503)</f>
        <v/>
      </c>
      <c r="F503" s="2" t="str">
        <f>IF('2.1 Data FSVA 2025 &amp; Bobot'!F503="","",'2.1 Data FSVA 2025 &amp; Bobot'!F503)</f>
        <v/>
      </c>
      <c r="G503" s="64" t="str">
        <f>IF('2.1 Data FSVA 2025 &amp; Bobot'!G503="","",IF('2.1 Data FSVA 2025 &amp; Bobot'!G503&gt;='2.4 Prioritas Individu'!$Y$7,1,IF('2.1 Data FSVA 2025 &amp; Bobot'!G503&gt;='2.4 Prioritas Individu'!$Y$8,2,IF('2.1 Data FSVA 2025 &amp; Bobot'!G503&gt;='2.4 Prioritas Individu'!$Y$9,3,IF('2.1 Data FSVA 2025 &amp; Bobot'!G503&gt;='2.4 Prioritas Individu'!$Y$10,4,IF('2.1 Data FSVA 2025 &amp; Bobot'!G503&gt;='2.4 Prioritas Individu'!$Y$11,5,6))))))</f>
        <v/>
      </c>
      <c r="H503" s="64" t="str">
        <f>IF('2.1 Data FSVA 2025 &amp; Bobot'!I503="","",IF('2.1 Data FSVA 2025 &amp; Bobot'!I503&lt;'2.4 Prioritas Individu'!$Z$7,1,IF('2.1 Data FSVA 2025 &amp; Bobot'!I503&lt;'2.4 Prioritas Individu'!$Z$8,2,IF('2.1 Data FSVA 2025 &amp; Bobot'!I503&lt;'2.4 Prioritas Individu'!$Z$9,3,IF('2.1 Data FSVA 2025 &amp; Bobot'!I503&lt;'2.4 Prioritas Individu'!$Z$10,4,IF('2.1 Data FSVA 2025 &amp; Bobot'!I503&lt;'2.4 Prioritas Individu'!$Z$11,5,6))))))</f>
        <v/>
      </c>
      <c r="I503" s="64" t="str">
        <f>IF('2.1 Data FSVA 2025 &amp; Bobot'!K503="","",IF('2.1 Data FSVA 2025 &amp; Bobot'!K503&lt;'2.4 Prioritas Individu'!AA$7,1,IF('2.1 Data FSVA 2025 &amp; Bobot'!K503&lt;'2.4 Prioritas Individu'!AA$8,2,IF('2.1 Data FSVA 2025 &amp; Bobot'!K503&lt;'2.4 Prioritas Individu'!AA$9,3,IF('2.1 Data FSVA 2025 &amp; Bobot'!K503&lt;'2.4 Prioritas Individu'!AA$10,4,IF('2.1 Data FSVA 2025 &amp; Bobot'!K503&lt;'2.4 Prioritas Individu'!AA$11,5,6))))))</f>
        <v/>
      </c>
      <c r="J503" s="64" t="str">
        <f>IF('2.1 Data FSVA 2025 &amp; Bobot'!M503="","",IF('2.1 Data FSVA 2025 &amp; Bobot'!M503&lt;'2.4 Prioritas Individu'!AB$7,1,IF('2.1 Data FSVA 2025 &amp; Bobot'!M503&lt;'2.4 Prioritas Individu'!AB$8,2,IF('2.1 Data FSVA 2025 &amp; Bobot'!M503&lt;'2.4 Prioritas Individu'!AB$9,3,IF('2.1 Data FSVA 2025 &amp; Bobot'!M503&lt;'2.4 Prioritas Individu'!AB$10,4,IF('2.1 Data FSVA 2025 &amp; Bobot'!M503&lt;'2.4 Prioritas Individu'!AB$11,5,6))))))</f>
        <v/>
      </c>
      <c r="K503" s="64" t="str">
        <f>IF('2.1 Data FSVA 2025 &amp; Bobot'!O503="","",IF('2.1 Data FSVA 2025 &amp; Bobot'!O503&gt;='2.4 Prioritas Individu'!AC$7,1,IF('2.1 Data FSVA 2025 &amp; Bobot'!O503&gt;='2.4 Prioritas Individu'!AC$8,2,IF('2.1 Data FSVA 2025 &amp; Bobot'!O503&gt;='2.4 Prioritas Individu'!AC$9,3,IF('2.1 Data FSVA 2025 &amp; Bobot'!O503&gt;='2.4 Prioritas Individu'!AC$10,4,IF('2.1 Data FSVA 2025 &amp; Bobot'!O503&gt;='2.4 Prioritas Individu'!AC$11,5,6))))))</f>
        <v/>
      </c>
      <c r="L503" s="64" t="str">
        <f>IF('2.1 Data FSVA 2025 &amp; Bobot'!Q503="","",IF('2.1 Data FSVA 2025 &amp; Bobot'!Q503&gt;='2.4 Prioritas Individu'!AD$7,1,IF('2.1 Data FSVA 2025 &amp; Bobot'!Q503&gt;='2.4 Prioritas Individu'!AD$8,2,IF('2.1 Data FSVA 2025 &amp; Bobot'!Q503&gt;='2.4 Prioritas Individu'!AD$9,3,IF('2.1 Data FSVA 2025 &amp; Bobot'!Q503&gt;='2.4 Prioritas Individu'!AD$10,4,IF('2.1 Data FSVA 2025 &amp; Bobot'!Q503&gt;='2.4 Prioritas Individu'!AD$11,5,6))))))</f>
        <v/>
      </c>
      <c r="M503" s="64" t="str">
        <f>IF('2.1 Data FSVA 2025 &amp; Bobot'!S503="","",IF('2.1 Data FSVA 2025 &amp; Bobot'!S503&gt;='2.4 Prioritas Individu'!AE$7,1,IF('2.1 Data FSVA 2025 &amp; Bobot'!S503&gt;='2.4 Prioritas Individu'!AE$8,2,IF('2.1 Data FSVA 2025 &amp; Bobot'!S503&gt;='2.4 Prioritas Individu'!AE$9,3,IF('2.1 Data FSVA 2025 &amp; Bobot'!S503&gt;='2.4 Prioritas Individu'!AE$10,4,IF('2.1 Data FSVA 2025 &amp; Bobot'!S503&gt;='2.4 Prioritas Individu'!AE$11,5,6))))))</f>
        <v/>
      </c>
      <c r="N503" s="64" t="str">
        <f>IF('2.1 Data FSVA 2025 &amp; Bobot'!U503="","",IF('2.1 Data FSVA 2025 &amp; Bobot'!U503&lt;'2.4 Prioritas Individu'!AF$7,1,IF('2.1 Data FSVA 2025 &amp; Bobot'!U503&lt;'2.4 Prioritas Individu'!AF$8,2,IF('2.1 Data FSVA 2025 &amp; Bobot'!U503&lt;'2.4 Prioritas Individu'!AF$9,3,IF('2.1 Data FSVA 2025 &amp; Bobot'!U503&lt;'2.4 Prioritas Individu'!AF$10,4,IF('2.1 Data FSVA 2025 &amp; Bobot'!U503&lt;'2.4 Prioritas Individu'!AF$11,5,6))))))</f>
        <v/>
      </c>
      <c r="O503" s="64" t="str">
        <f>IF('2.1 Data FSVA 2025 &amp; Bobot'!W503="","",IF('2.1 Data FSVA 2025 &amp; Bobot'!W503&gt;='2.4 Prioritas Individu'!AG$7,1,IF('2.1 Data FSVA 2025 &amp; Bobot'!W503&gt;='2.4 Prioritas Individu'!AG$8,2,IF('2.1 Data FSVA 2025 &amp; Bobot'!W503&gt;='2.4 Prioritas Individu'!AG$9,3,IF('2.1 Data FSVA 2025 &amp; Bobot'!W503&gt;='2.4 Prioritas Individu'!AG$10,4,IF('2.1 Data FSVA 2025 &amp; Bobot'!W503&gt;='2.4 Prioritas Individu'!AG$11,5,6))))))</f>
        <v/>
      </c>
      <c r="P503" s="64" t="str">
        <f>IF('2.1 Data FSVA 2025 &amp; Bobot'!Y503="","",IF('2.1 Data FSVA 2025 &amp; Bobot'!Y503&lt;'2.4 Prioritas Individu'!AH$7,1,IF('2.1 Data FSVA 2025 &amp; Bobot'!Y503&lt;'2.4 Prioritas Individu'!AH$8,2,IF('2.1 Data FSVA 2025 &amp; Bobot'!Y503&lt;'2.4 Prioritas Individu'!AH$9,3,IF('2.1 Data FSVA 2025 &amp; Bobot'!Y503&lt;'2.4 Prioritas Individu'!AH$10,4,IF('2.1 Data FSVA 2025 &amp; Bobot'!Y503&lt;'2.4 Prioritas Individu'!AH$11,5,6))))))</f>
        <v/>
      </c>
      <c r="Q503" s="64" t="str">
        <f>IF('2.1 Data FSVA 2025 &amp; Bobot'!AA503="","",IF('2.1 Data FSVA 2025 &amp; Bobot'!AA503&lt;'2.4 Prioritas Individu'!AI$7,1,IF('2.1 Data FSVA 2025 &amp; Bobot'!AA503&lt;'2.4 Prioritas Individu'!AI$8,2,IF('2.1 Data FSVA 2025 &amp; Bobot'!AA503&lt;'2.4 Prioritas Individu'!AI$9,3,IF('2.1 Data FSVA 2025 &amp; Bobot'!AA503&lt;'2.4 Prioritas Individu'!AI$10,4,IF('2.1 Data FSVA 2025 &amp; Bobot'!AA503&lt;'2.4 Prioritas Individu'!AI$11,5,6))))))</f>
        <v/>
      </c>
      <c r="R503" s="64" t="str">
        <f>IF('2.1 Data FSVA 2025 &amp; Bobot'!AC503="","",IF('2.1 Data FSVA 2025 &amp; Bobot'!AC503&gt;='2.4 Prioritas Individu'!AJ$7,1,IF('2.1 Data FSVA 2025 &amp; Bobot'!AC503&gt;='2.4 Prioritas Individu'!AJ$8,2,IF('2.1 Data FSVA 2025 &amp; Bobot'!AC503&gt;='2.4 Prioritas Individu'!AJ$9,3,4))))</f>
        <v/>
      </c>
      <c r="S503" s="4" t="str">
        <f>'2.3 Indeks &amp; Cut off Komposit'!U507</f>
        <v>-</v>
      </c>
      <c r="T503" s="1" t="str">
        <f t="shared" si="14"/>
        <v>-</v>
      </c>
      <c r="U503" s="64" t="str">
        <f t="shared" si="15"/>
        <v>-</v>
      </c>
    </row>
    <row r="504" spans="1:21" x14ac:dyDescent="0.3">
      <c r="A504" s="1" t="str">
        <f>IF('2.1 Data FSVA 2025 &amp; Bobot'!A504="","",'2.1 Data FSVA 2025 &amp; Bobot'!A504)</f>
        <v/>
      </c>
      <c r="B504" s="2" t="str">
        <f>IF('2.1 Data FSVA 2025 &amp; Bobot'!B504="","",'2.1 Data FSVA 2025 &amp; Bobot'!B504)</f>
        <v/>
      </c>
      <c r="C504" s="1" t="str">
        <f>IF('2.1 Data FSVA 2025 &amp; Bobot'!C504="","",'2.1 Data FSVA 2025 &amp; Bobot'!C504)</f>
        <v/>
      </c>
      <c r="D504" s="1" t="str">
        <f>IF('2.1 Data FSVA 2025 &amp; Bobot'!D504="","",'2.1 Data FSVA 2025 &amp; Bobot'!D504)</f>
        <v/>
      </c>
      <c r="E504" s="1" t="str">
        <f>IF('2.1 Data FSVA 2025 &amp; Bobot'!E504="","",'2.1 Data FSVA 2025 &amp; Bobot'!E504)</f>
        <v/>
      </c>
      <c r="F504" s="2" t="str">
        <f>IF('2.1 Data FSVA 2025 &amp; Bobot'!F504="","",'2.1 Data FSVA 2025 &amp; Bobot'!F504)</f>
        <v/>
      </c>
      <c r="G504" s="64" t="str">
        <f>IF('2.1 Data FSVA 2025 &amp; Bobot'!G504="","",IF('2.1 Data FSVA 2025 &amp; Bobot'!G504&gt;='2.4 Prioritas Individu'!$Y$7,1,IF('2.1 Data FSVA 2025 &amp; Bobot'!G504&gt;='2.4 Prioritas Individu'!$Y$8,2,IF('2.1 Data FSVA 2025 &amp; Bobot'!G504&gt;='2.4 Prioritas Individu'!$Y$9,3,IF('2.1 Data FSVA 2025 &amp; Bobot'!G504&gt;='2.4 Prioritas Individu'!$Y$10,4,IF('2.1 Data FSVA 2025 &amp; Bobot'!G504&gt;='2.4 Prioritas Individu'!$Y$11,5,6))))))</f>
        <v/>
      </c>
      <c r="H504" s="64" t="str">
        <f>IF('2.1 Data FSVA 2025 &amp; Bobot'!I504="","",IF('2.1 Data FSVA 2025 &amp; Bobot'!I504&lt;'2.4 Prioritas Individu'!$Z$7,1,IF('2.1 Data FSVA 2025 &amp; Bobot'!I504&lt;'2.4 Prioritas Individu'!$Z$8,2,IF('2.1 Data FSVA 2025 &amp; Bobot'!I504&lt;'2.4 Prioritas Individu'!$Z$9,3,IF('2.1 Data FSVA 2025 &amp; Bobot'!I504&lt;'2.4 Prioritas Individu'!$Z$10,4,IF('2.1 Data FSVA 2025 &amp; Bobot'!I504&lt;'2.4 Prioritas Individu'!$Z$11,5,6))))))</f>
        <v/>
      </c>
      <c r="I504" s="64" t="str">
        <f>IF('2.1 Data FSVA 2025 &amp; Bobot'!K504="","",IF('2.1 Data FSVA 2025 &amp; Bobot'!K504&lt;'2.4 Prioritas Individu'!AA$7,1,IF('2.1 Data FSVA 2025 &amp; Bobot'!K504&lt;'2.4 Prioritas Individu'!AA$8,2,IF('2.1 Data FSVA 2025 &amp; Bobot'!K504&lt;'2.4 Prioritas Individu'!AA$9,3,IF('2.1 Data FSVA 2025 &amp; Bobot'!K504&lt;'2.4 Prioritas Individu'!AA$10,4,IF('2.1 Data FSVA 2025 &amp; Bobot'!K504&lt;'2.4 Prioritas Individu'!AA$11,5,6))))))</f>
        <v/>
      </c>
      <c r="J504" s="64" t="str">
        <f>IF('2.1 Data FSVA 2025 &amp; Bobot'!M504="","",IF('2.1 Data FSVA 2025 &amp; Bobot'!M504&lt;'2.4 Prioritas Individu'!AB$7,1,IF('2.1 Data FSVA 2025 &amp; Bobot'!M504&lt;'2.4 Prioritas Individu'!AB$8,2,IF('2.1 Data FSVA 2025 &amp; Bobot'!M504&lt;'2.4 Prioritas Individu'!AB$9,3,IF('2.1 Data FSVA 2025 &amp; Bobot'!M504&lt;'2.4 Prioritas Individu'!AB$10,4,IF('2.1 Data FSVA 2025 &amp; Bobot'!M504&lt;'2.4 Prioritas Individu'!AB$11,5,6))))))</f>
        <v/>
      </c>
      <c r="K504" s="64" t="str">
        <f>IF('2.1 Data FSVA 2025 &amp; Bobot'!O504="","",IF('2.1 Data FSVA 2025 &amp; Bobot'!O504&gt;='2.4 Prioritas Individu'!AC$7,1,IF('2.1 Data FSVA 2025 &amp; Bobot'!O504&gt;='2.4 Prioritas Individu'!AC$8,2,IF('2.1 Data FSVA 2025 &amp; Bobot'!O504&gt;='2.4 Prioritas Individu'!AC$9,3,IF('2.1 Data FSVA 2025 &amp; Bobot'!O504&gt;='2.4 Prioritas Individu'!AC$10,4,IF('2.1 Data FSVA 2025 &amp; Bobot'!O504&gt;='2.4 Prioritas Individu'!AC$11,5,6))))))</f>
        <v/>
      </c>
      <c r="L504" s="64" t="str">
        <f>IF('2.1 Data FSVA 2025 &amp; Bobot'!Q504="","",IF('2.1 Data FSVA 2025 &amp; Bobot'!Q504&gt;='2.4 Prioritas Individu'!AD$7,1,IF('2.1 Data FSVA 2025 &amp; Bobot'!Q504&gt;='2.4 Prioritas Individu'!AD$8,2,IF('2.1 Data FSVA 2025 &amp; Bobot'!Q504&gt;='2.4 Prioritas Individu'!AD$9,3,IF('2.1 Data FSVA 2025 &amp; Bobot'!Q504&gt;='2.4 Prioritas Individu'!AD$10,4,IF('2.1 Data FSVA 2025 &amp; Bobot'!Q504&gt;='2.4 Prioritas Individu'!AD$11,5,6))))))</f>
        <v/>
      </c>
      <c r="M504" s="64" t="str">
        <f>IF('2.1 Data FSVA 2025 &amp; Bobot'!S504="","",IF('2.1 Data FSVA 2025 &amp; Bobot'!S504&gt;='2.4 Prioritas Individu'!AE$7,1,IF('2.1 Data FSVA 2025 &amp; Bobot'!S504&gt;='2.4 Prioritas Individu'!AE$8,2,IF('2.1 Data FSVA 2025 &amp; Bobot'!S504&gt;='2.4 Prioritas Individu'!AE$9,3,IF('2.1 Data FSVA 2025 &amp; Bobot'!S504&gt;='2.4 Prioritas Individu'!AE$10,4,IF('2.1 Data FSVA 2025 &amp; Bobot'!S504&gt;='2.4 Prioritas Individu'!AE$11,5,6))))))</f>
        <v/>
      </c>
      <c r="N504" s="64" t="str">
        <f>IF('2.1 Data FSVA 2025 &amp; Bobot'!U504="","",IF('2.1 Data FSVA 2025 &amp; Bobot'!U504&lt;'2.4 Prioritas Individu'!AF$7,1,IF('2.1 Data FSVA 2025 &amp; Bobot'!U504&lt;'2.4 Prioritas Individu'!AF$8,2,IF('2.1 Data FSVA 2025 &amp; Bobot'!U504&lt;'2.4 Prioritas Individu'!AF$9,3,IF('2.1 Data FSVA 2025 &amp; Bobot'!U504&lt;'2.4 Prioritas Individu'!AF$10,4,IF('2.1 Data FSVA 2025 &amp; Bobot'!U504&lt;'2.4 Prioritas Individu'!AF$11,5,6))))))</f>
        <v/>
      </c>
      <c r="O504" s="64" t="str">
        <f>IF('2.1 Data FSVA 2025 &amp; Bobot'!W504="","",IF('2.1 Data FSVA 2025 &amp; Bobot'!W504&gt;='2.4 Prioritas Individu'!AG$7,1,IF('2.1 Data FSVA 2025 &amp; Bobot'!W504&gt;='2.4 Prioritas Individu'!AG$8,2,IF('2.1 Data FSVA 2025 &amp; Bobot'!W504&gt;='2.4 Prioritas Individu'!AG$9,3,IF('2.1 Data FSVA 2025 &amp; Bobot'!W504&gt;='2.4 Prioritas Individu'!AG$10,4,IF('2.1 Data FSVA 2025 &amp; Bobot'!W504&gt;='2.4 Prioritas Individu'!AG$11,5,6))))))</f>
        <v/>
      </c>
      <c r="P504" s="64" t="str">
        <f>IF('2.1 Data FSVA 2025 &amp; Bobot'!Y504="","",IF('2.1 Data FSVA 2025 &amp; Bobot'!Y504&lt;'2.4 Prioritas Individu'!AH$7,1,IF('2.1 Data FSVA 2025 &amp; Bobot'!Y504&lt;'2.4 Prioritas Individu'!AH$8,2,IF('2.1 Data FSVA 2025 &amp; Bobot'!Y504&lt;'2.4 Prioritas Individu'!AH$9,3,IF('2.1 Data FSVA 2025 &amp; Bobot'!Y504&lt;'2.4 Prioritas Individu'!AH$10,4,IF('2.1 Data FSVA 2025 &amp; Bobot'!Y504&lt;'2.4 Prioritas Individu'!AH$11,5,6))))))</f>
        <v/>
      </c>
      <c r="Q504" s="64" t="str">
        <f>IF('2.1 Data FSVA 2025 &amp; Bobot'!AA504="","",IF('2.1 Data FSVA 2025 &amp; Bobot'!AA504&lt;'2.4 Prioritas Individu'!AI$7,1,IF('2.1 Data FSVA 2025 &amp; Bobot'!AA504&lt;'2.4 Prioritas Individu'!AI$8,2,IF('2.1 Data FSVA 2025 &amp; Bobot'!AA504&lt;'2.4 Prioritas Individu'!AI$9,3,IF('2.1 Data FSVA 2025 &amp; Bobot'!AA504&lt;'2.4 Prioritas Individu'!AI$10,4,IF('2.1 Data FSVA 2025 &amp; Bobot'!AA504&lt;'2.4 Prioritas Individu'!AI$11,5,6))))))</f>
        <v/>
      </c>
      <c r="R504" s="64" t="str">
        <f>IF('2.1 Data FSVA 2025 &amp; Bobot'!AC504="","",IF('2.1 Data FSVA 2025 &amp; Bobot'!AC504&gt;='2.4 Prioritas Individu'!AJ$7,1,IF('2.1 Data FSVA 2025 &amp; Bobot'!AC504&gt;='2.4 Prioritas Individu'!AJ$8,2,IF('2.1 Data FSVA 2025 &amp; Bobot'!AC504&gt;='2.4 Prioritas Individu'!AJ$9,3,4))))</f>
        <v/>
      </c>
      <c r="S504" s="4" t="str">
        <f>'2.3 Indeks &amp; Cut off Komposit'!U508</f>
        <v>-</v>
      </c>
      <c r="T504" s="1" t="str">
        <f t="shared" si="14"/>
        <v>-</v>
      </c>
      <c r="U504" s="64" t="str">
        <f t="shared" si="15"/>
        <v>-</v>
      </c>
    </row>
    <row r="505" spans="1:21" x14ac:dyDescent="0.3">
      <c r="A505" s="1" t="str">
        <f>IF('2.1 Data FSVA 2025 &amp; Bobot'!A505="","",'2.1 Data FSVA 2025 &amp; Bobot'!A505)</f>
        <v/>
      </c>
      <c r="B505" s="2" t="str">
        <f>IF('2.1 Data FSVA 2025 &amp; Bobot'!B505="","",'2.1 Data FSVA 2025 &amp; Bobot'!B505)</f>
        <v/>
      </c>
      <c r="C505" s="1" t="str">
        <f>IF('2.1 Data FSVA 2025 &amp; Bobot'!C505="","",'2.1 Data FSVA 2025 &amp; Bobot'!C505)</f>
        <v/>
      </c>
      <c r="D505" s="1" t="str">
        <f>IF('2.1 Data FSVA 2025 &amp; Bobot'!D505="","",'2.1 Data FSVA 2025 &amp; Bobot'!D505)</f>
        <v/>
      </c>
      <c r="E505" s="1" t="str">
        <f>IF('2.1 Data FSVA 2025 &amp; Bobot'!E505="","",'2.1 Data FSVA 2025 &amp; Bobot'!E505)</f>
        <v/>
      </c>
      <c r="F505" s="2" t="str">
        <f>IF('2.1 Data FSVA 2025 &amp; Bobot'!F505="","",'2.1 Data FSVA 2025 &amp; Bobot'!F505)</f>
        <v/>
      </c>
      <c r="G505" s="64" t="str">
        <f>IF('2.1 Data FSVA 2025 &amp; Bobot'!G505="","",IF('2.1 Data FSVA 2025 &amp; Bobot'!G505&gt;='2.4 Prioritas Individu'!$Y$7,1,IF('2.1 Data FSVA 2025 &amp; Bobot'!G505&gt;='2.4 Prioritas Individu'!$Y$8,2,IF('2.1 Data FSVA 2025 &amp; Bobot'!G505&gt;='2.4 Prioritas Individu'!$Y$9,3,IF('2.1 Data FSVA 2025 &amp; Bobot'!G505&gt;='2.4 Prioritas Individu'!$Y$10,4,IF('2.1 Data FSVA 2025 &amp; Bobot'!G505&gt;='2.4 Prioritas Individu'!$Y$11,5,6))))))</f>
        <v/>
      </c>
      <c r="H505" s="64" t="str">
        <f>IF('2.1 Data FSVA 2025 &amp; Bobot'!I505="","",IF('2.1 Data FSVA 2025 &amp; Bobot'!I505&lt;'2.4 Prioritas Individu'!$Z$7,1,IF('2.1 Data FSVA 2025 &amp; Bobot'!I505&lt;'2.4 Prioritas Individu'!$Z$8,2,IF('2.1 Data FSVA 2025 &amp; Bobot'!I505&lt;'2.4 Prioritas Individu'!$Z$9,3,IF('2.1 Data FSVA 2025 &amp; Bobot'!I505&lt;'2.4 Prioritas Individu'!$Z$10,4,IF('2.1 Data FSVA 2025 &amp; Bobot'!I505&lt;'2.4 Prioritas Individu'!$Z$11,5,6))))))</f>
        <v/>
      </c>
      <c r="I505" s="64" t="str">
        <f>IF('2.1 Data FSVA 2025 &amp; Bobot'!K505="","",IF('2.1 Data FSVA 2025 &amp; Bobot'!K505&lt;'2.4 Prioritas Individu'!AA$7,1,IF('2.1 Data FSVA 2025 &amp; Bobot'!K505&lt;'2.4 Prioritas Individu'!AA$8,2,IF('2.1 Data FSVA 2025 &amp; Bobot'!K505&lt;'2.4 Prioritas Individu'!AA$9,3,IF('2.1 Data FSVA 2025 &amp; Bobot'!K505&lt;'2.4 Prioritas Individu'!AA$10,4,IF('2.1 Data FSVA 2025 &amp; Bobot'!K505&lt;'2.4 Prioritas Individu'!AA$11,5,6))))))</f>
        <v/>
      </c>
      <c r="J505" s="64" t="str">
        <f>IF('2.1 Data FSVA 2025 &amp; Bobot'!M505="","",IF('2.1 Data FSVA 2025 &amp; Bobot'!M505&lt;'2.4 Prioritas Individu'!AB$7,1,IF('2.1 Data FSVA 2025 &amp; Bobot'!M505&lt;'2.4 Prioritas Individu'!AB$8,2,IF('2.1 Data FSVA 2025 &amp; Bobot'!M505&lt;'2.4 Prioritas Individu'!AB$9,3,IF('2.1 Data FSVA 2025 &amp; Bobot'!M505&lt;'2.4 Prioritas Individu'!AB$10,4,IF('2.1 Data FSVA 2025 &amp; Bobot'!M505&lt;'2.4 Prioritas Individu'!AB$11,5,6))))))</f>
        <v/>
      </c>
      <c r="K505" s="64" t="str">
        <f>IF('2.1 Data FSVA 2025 &amp; Bobot'!O505="","",IF('2.1 Data FSVA 2025 &amp; Bobot'!O505&gt;='2.4 Prioritas Individu'!AC$7,1,IF('2.1 Data FSVA 2025 &amp; Bobot'!O505&gt;='2.4 Prioritas Individu'!AC$8,2,IF('2.1 Data FSVA 2025 &amp; Bobot'!O505&gt;='2.4 Prioritas Individu'!AC$9,3,IF('2.1 Data FSVA 2025 &amp; Bobot'!O505&gt;='2.4 Prioritas Individu'!AC$10,4,IF('2.1 Data FSVA 2025 &amp; Bobot'!O505&gt;='2.4 Prioritas Individu'!AC$11,5,6))))))</f>
        <v/>
      </c>
      <c r="L505" s="64" t="str">
        <f>IF('2.1 Data FSVA 2025 &amp; Bobot'!Q505="","",IF('2.1 Data FSVA 2025 &amp; Bobot'!Q505&gt;='2.4 Prioritas Individu'!AD$7,1,IF('2.1 Data FSVA 2025 &amp; Bobot'!Q505&gt;='2.4 Prioritas Individu'!AD$8,2,IF('2.1 Data FSVA 2025 &amp; Bobot'!Q505&gt;='2.4 Prioritas Individu'!AD$9,3,IF('2.1 Data FSVA 2025 &amp; Bobot'!Q505&gt;='2.4 Prioritas Individu'!AD$10,4,IF('2.1 Data FSVA 2025 &amp; Bobot'!Q505&gt;='2.4 Prioritas Individu'!AD$11,5,6))))))</f>
        <v/>
      </c>
      <c r="M505" s="64" t="str">
        <f>IF('2.1 Data FSVA 2025 &amp; Bobot'!S505="","",IF('2.1 Data FSVA 2025 &amp; Bobot'!S505&gt;='2.4 Prioritas Individu'!AE$7,1,IF('2.1 Data FSVA 2025 &amp; Bobot'!S505&gt;='2.4 Prioritas Individu'!AE$8,2,IF('2.1 Data FSVA 2025 &amp; Bobot'!S505&gt;='2.4 Prioritas Individu'!AE$9,3,IF('2.1 Data FSVA 2025 &amp; Bobot'!S505&gt;='2.4 Prioritas Individu'!AE$10,4,IF('2.1 Data FSVA 2025 &amp; Bobot'!S505&gt;='2.4 Prioritas Individu'!AE$11,5,6))))))</f>
        <v/>
      </c>
      <c r="N505" s="64" t="str">
        <f>IF('2.1 Data FSVA 2025 &amp; Bobot'!U505="","",IF('2.1 Data FSVA 2025 &amp; Bobot'!U505&lt;'2.4 Prioritas Individu'!AF$7,1,IF('2.1 Data FSVA 2025 &amp; Bobot'!U505&lt;'2.4 Prioritas Individu'!AF$8,2,IF('2.1 Data FSVA 2025 &amp; Bobot'!U505&lt;'2.4 Prioritas Individu'!AF$9,3,IF('2.1 Data FSVA 2025 &amp; Bobot'!U505&lt;'2.4 Prioritas Individu'!AF$10,4,IF('2.1 Data FSVA 2025 &amp; Bobot'!U505&lt;'2.4 Prioritas Individu'!AF$11,5,6))))))</f>
        <v/>
      </c>
      <c r="O505" s="64" t="str">
        <f>IF('2.1 Data FSVA 2025 &amp; Bobot'!W505="","",IF('2.1 Data FSVA 2025 &amp; Bobot'!W505&gt;='2.4 Prioritas Individu'!AG$7,1,IF('2.1 Data FSVA 2025 &amp; Bobot'!W505&gt;='2.4 Prioritas Individu'!AG$8,2,IF('2.1 Data FSVA 2025 &amp; Bobot'!W505&gt;='2.4 Prioritas Individu'!AG$9,3,IF('2.1 Data FSVA 2025 &amp; Bobot'!W505&gt;='2.4 Prioritas Individu'!AG$10,4,IF('2.1 Data FSVA 2025 &amp; Bobot'!W505&gt;='2.4 Prioritas Individu'!AG$11,5,6))))))</f>
        <v/>
      </c>
      <c r="P505" s="64" t="str">
        <f>IF('2.1 Data FSVA 2025 &amp; Bobot'!Y505="","",IF('2.1 Data FSVA 2025 &amp; Bobot'!Y505&lt;'2.4 Prioritas Individu'!AH$7,1,IF('2.1 Data FSVA 2025 &amp; Bobot'!Y505&lt;'2.4 Prioritas Individu'!AH$8,2,IF('2.1 Data FSVA 2025 &amp; Bobot'!Y505&lt;'2.4 Prioritas Individu'!AH$9,3,IF('2.1 Data FSVA 2025 &amp; Bobot'!Y505&lt;'2.4 Prioritas Individu'!AH$10,4,IF('2.1 Data FSVA 2025 &amp; Bobot'!Y505&lt;'2.4 Prioritas Individu'!AH$11,5,6))))))</f>
        <v/>
      </c>
      <c r="Q505" s="64" t="str">
        <f>IF('2.1 Data FSVA 2025 &amp; Bobot'!AA505="","",IF('2.1 Data FSVA 2025 &amp; Bobot'!AA505&lt;'2.4 Prioritas Individu'!AI$7,1,IF('2.1 Data FSVA 2025 &amp; Bobot'!AA505&lt;'2.4 Prioritas Individu'!AI$8,2,IF('2.1 Data FSVA 2025 &amp; Bobot'!AA505&lt;'2.4 Prioritas Individu'!AI$9,3,IF('2.1 Data FSVA 2025 &amp; Bobot'!AA505&lt;'2.4 Prioritas Individu'!AI$10,4,IF('2.1 Data FSVA 2025 &amp; Bobot'!AA505&lt;'2.4 Prioritas Individu'!AI$11,5,6))))))</f>
        <v/>
      </c>
      <c r="R505" s="64" t="str">
        <f>IF('2.1 Data FSVA 2025 &amp; Bobot'!AC505="","",IF('2.1 Data FSVA 2025 &amp; Bobot'!AC505&gt;='2.4 Prioritas Individu'!AJ$7,1,IF('2.1 Data FSVA 2025 &amp; Bobot'!AC505&gt;='2.4 Prioritas Individu'!AJ$8,2,IF('2.1 Data FSVA 2025 &amp; Bobot'!AC505&gt;='2.4 Prioritas Individu'!AJ$9,3,4))))</f>
        <v/>
      </c>
      <c r="S505" s="4" t="str">
        <f>'2.3 Indeks &amp; Cut off Komposit'!U509</f>
        <v>-</v>
      </c>
      <c r="T505" s="1" t="str">
        <f t="shared" si="14"/>
        <v>-</v>
      </c>
      <c r="U505" s="64" t="str">
        <f t="shared" si="15"/>
        <v>-</v>
      </c>
    </row>
    <row r="506" spans="1:21" x14ac:dyDescent="0.3">
      <c r="A506" s="1" t="str">
        <f>IF('2.1 Data FSVA 2025 &amp; Bobot'!A506="","",'2.1 Data FSVA 2025 &amp; Bobot'!A506)</f>
        <v/>
      </c>
      <c r="B506" s="2" t="str">
        <f>IF('2.1 Data FSVA 2025 &amp; Bobot'!B506="","",'2.1 Data FSVA 2025 &amp; Bobot'!B506)</f>
        <v/>
      </c>
      <c r="C506" s="1" t="str">
        <f>IF('2.1 Data FSVA 2025 &amp; Bobot'!C506="","",'2.1 Data FSVA 2025 &amp; Bobot'!C506)</f>
        <v/>
      </c>
      <c r="D506" s="1" t="str">
        <f>IF('2.1 Data FSVA 2025 &amp; Bobot'!D506="","",'2.1 Data FSVA 2025 &amp; Bobot'!D506)</f>
        <v/>
      </c>
      <c r="E506" s="1" t="str">
        <f>IF('2.1 Data FSVA 2025 &amp; Bobot'!E506="","",'2.1 Data FSVA 2025 &amp; Bobot'!E506)</f>
        <v/>
      </c>
      <c r="F506" s="2" t="str">
        <f>IF('2.1 Data FSVA 2025 &amp; Bobot'!F506="","",'2.1 Data FSVA 2025 &amp; Bobot'!F506)</f>
        <v/>
      </c>
      <c r="G506" s="64" t="str">
        <f>IF('2.1 Data FSVA 2025 &amp; Bobot'!G506="","",IF('2.1 Data FSVA 2025 &amp; Bobot'!G506&gt;='2.4 Prioritas Individu'!$Y$7,1,IF('2.1 Data FSVA 2025 &amp; Bobot'!G506&gt;='2.4 Prioritas Individu'!$Y$8,2,IF('2.1 Data FSVA 2025 &amp; Bobot'!G506&gt;='2.4 Prioritas Individu'!$Y$9,3,IF('2.1 Data FSVA 2025 &amp; Bobot'!G506&gt;='2.4 Prioritas Individu'!$Y$10,4,IF('2.1 Data FSVA 2025 &amp; Bobot'!G506&gt;='2.4 Prioritas Individu'!$Y$11,5,6))))))</f>
        <v/>
      </c>
      <c r="H506" s="64" t="str">
        <f>IF('2.1 Data FSVA 2025 &amp; Bobot'!I506="","",IF('2.1 Data FSVA 2025 &amp; Bobot'!I506&lt;'2.4 Prioritas Individu'!$Z$7,1,IF('2.1 Data FSVA 2025 &amp; Bobot'!I506&lt;'2.4 Prioritas Individu'!$Z$8,2,IF('2.1 Data FSVA 2025 &amp; Bobot'!I506&lt;'2.4 Prioritas Individu'!$Z$9,3,IF('2.1 Data FSVA 2025 &amp; Bobot'!I506&lt;'2.4 Prioritas Individu'!$Z$10,4,IF('2.1 Data FSVA 2025 &amp; Bobot'!I506&lt;'2.4 Prioritas Individu'!$Z$11,5,6))))))</f>
        <v/>
      </c>
      <c r="I506" s="64" t="str">
        <f>IF('2.1 Data FSVA 2025 &amp; Bobot'!K506="","",IF('2.1 Data FSVA 2025 &amp; Bobot'!K506&lt;'2.4 Prioritas Individu'!AA$7,1,IF('2.1 Data FSVA 2025 &amp; Bobot'!K506&lt;'2.4 Prioritas Individu'!AA$8,2,IF('2.1 Data FSVA 2025 &amp; Bobot'!K506&lt;'2.4 Prioritas Individu'!AA$9,3,IF('2.1 Data FSVA 2025 &amp; Bobot'!K506&lt;'2.4 Prioritas Individu'!AA$10,4,IF('2.1 Data FSVA 2025 &amp; Bobot'!K506&lt;'2.4 Prioritas Individu'!AA$11,5,6))))))</f>
        <v/>
      </c>
      <c r="J506" s="64" t="str">
        <f>IF('2.1 Data FSVA 2025 &amp; Bobot'!M506="","",IF('2.1 Data FSVA 2025 &amp; Bobot'!M506&lt;'2.4 Prioritas Individu'!AB$7,1,IF('2.1 Data FSVA 2025 &amp; Bobot'!M506&lt;'2.4 Prioritas Individu'!AB$8,2,IF('2.1 Data FSVA 2025 &amp; Bobot'!M506&lt;'2.4 Prioritas Individu'!AB$9,3,IF('2.1 Data FSVA 2025 &amp; Bobot'!M506&lt;'2.4 Prioritas Individu'!AB$10,4,IF('2.1 Data FSVA 2025 &amp; Bobot'!M506&lt;'2.4 Prioritas Individu'!AB$11,5,6))))))</f>
        <v/>
      </c>
      <c r="K506" s="64" t="str">
        <f>IF('2.1 Data FSVA 2025 &amp; Bobot'!O506="","",IF('2.1 Data FSVA 2025 &amp; Bobot'!O506&gt;='2.4 Prioritas Individu'!AC$7,1,IF('2.1 Data FSVA 2025 &amp; Bobot'!O506&gt;='2.4 Prioritas Individu'!AC$8,2,IF('2.1 Data FSVA 2025 &amp; Bobot'!O506&gt;='2.4 Prioritas Individu'!AC$9,3,IF('2.1 Data FSVA 2025 &amp; Bobot'!O506&gt;='2.4 Prioritas Individu'!AC$10,4,IF('2.1 Data FSVA 2025 &amp; Bobot'!O506&gt;='2.4 Prioritas Individu'!AC$11,5,6))))))</f>
        <v/>
      </c>
      <c r="L506" s="64" t="str">
        <f>IF('2.1 Data FSVA 2025 &amp; Bobot'!Q506="","",IF('2.1 Data FSVA 2025 &amp; Bobot'!Q506&gt;='2.4 Prioritas Individu'!AD$7,1,IF('2.1 Data FSVA 2025 &amp; Bobot'!Q506&gt;='2.4 Prioritas Individu'!AD$8,2,IF('2.1 Data FSVA 2025 &amp; Bobot'!Q506&gt;='2.4 Prioritas Individu'!AD$9,3,IF('2.1 Data FSVA 2025 &amp; Bobot'!Q506&gt;='2.4 Prioritas Individu'!AD$10,4,IF('2.1 Data FSVA 2025 &amp; Bobot'!Q506&gt;='2.4 Prioritas Individu'!AD$11,5,6))))))</f>
        <v/>
      </c>
      <c r="M506" s="64" t="str">
        <f>IF('2.1 Data FSVA 2025 &amp; Bobot'!S506="","",IF('2.1 Data FSVA 2025 &amp; Bobot'!S506&gt;='2.4 Prioritas Individu'!AE$7,1,IF('2.1 Data FSVA 2025 &amp; Bobot'!S506&gt;='2.4 Prioritas Individu'!AE$8,2,IF('2.1 Data FSVA 2025 &amp; Bobot'!S506&gt;='2.4 Prioritas Individu'!AE$9,3,IF('2.1 Data FSVA 2025 &amp; Bobot'!S506&gt;='2.4 Prioritas Individu'!AE$10,4,IF('2.1 Data FSVA 2025 &amp; Bobot'!S506&gt;='2.4 Prioritas Individu'!AE$11,5,6))))))</f>
        <v/>
      </c>
      <c r="N506" s="64" t="str">
        <f>IF('2.1 Data FSVA 2025 &amp; Bobot'!U506="","",IF('2.1 Data FSVA 2025 &amp; Bobot'!U506&lt;'2.4 Prioritas Individu'!AF$7,1,IF('2.1 Data FSVA 2025 &amp; Bobot'!U506&lt;'2.4 Prioritas Individu'!AF$8,2,IF('2.1 Data FSVA 2025 &amp; Bobot'!U506&lt;'2.4 Prioritas Individu'!AF$9,3,IF('2.1 Data FSVA 2025 &amp; Bobot'!U506&lt;'2.4 Prioritas Individu'!AF$10,4,IF('2.1 Data FSVA 2025 &amp; Bobot'!U506&lt;'2.4 Prioritas Individu'!AF$11,5,6))))))</f>
        <v/>
      </c>
      <c r="O506" s="64" t="str">
        <f>IF('2.1 Data FSVA 2025 &amp; Bobot'!W506="","",IF('2.1 Data FSVA 2025 &amp; Bobot'!W506&gt;='2.4 Prioritas Individu'!AG$7,1,IF('2.1 Data FSVA 2025 &amp; Bobot'!W506&gt;='2.4 Prioritas Individu'!AG$8,2,IF('2.1 Data FSVA 2025 &amp; Bobot'!W506&gt;='2.4 Prioritas Individu'!AG$9,3,IF('2.1 Data FSVA 2025 &amp; Bobot'!W506&gt;='2.4 Prioritas Individu'!AG$10,4,IF('2.1 Data FSVA 2025 &amp; Bobot'!W506&gt;='2.4 Prioritas Individu'!AG$11,5,6))))))</f>
        <v/>
      </c>
      <c r="P506" s="64" t="str">
        <f>IF('2.1 Data FSVA 2025 &amp; Bobot'!Y506="","",IF('2.1 Data FSVA 2025 &amp; Bobot'!Y506&lt;'2.4 Prioritas Individu'!AH$7,1,IF('2.1 Data FSVA 2025 &amp; Bobot'!Y506&lt;'2.4 Prioritas Individu'!AH$8,2,IF('2.1 Data FSVA 2025 &amp; Bobot'!Y506&lt;'2.4 Prioritas Individu'!AH$9,3,IF('2.1 Data FSVA 2025 &amp; Bobot'!Y506&lt;'2.4 Prioritas Individu'!AH$10,4,IF('2.1 Data FSVA 2025 &amp; Bobot'!Y506&lt;'2.4 Prioritas Individu'!AH$11,5,6))))))</f>
        <v/>
      </c>
      <c r="Q506" s="64" t="str">
        <f>IF('2.1 Data FSVA 2025 &amp; Bobot'!AA506="","",IF('2.1 Data FSVA 2025 &amp; Bobot'!AA506&lt;'2.4 Prioritas Individu'!AI$7,1,IF('2.1 Data FSVA 2025 &amp; Bobot'!AA506&lt;'2.4 Prioritas Individu'!AI$8,2,IF('2.1 Data FSVA 2025 &amp; Bobot'!AA506&lt;'2.4 Prioritas Individu'!AI$9,3,IF('2.1 Data FSVA 2025 &amp; Bobot'!AA506&lt;'2.4 Prioritas Individu'!AI$10,4,IF('2.1 Data FSVA 2025 &amp; Bobot'!AA506&lt;'2.4 Prioritas Individu'!AI$11,5,6))))))</f>
        <v/>
      </c>
      <c r="R506" s="64" t="str">
        <f>IF('2.1 Data FSVA 2025 &amp; Bobot'!AC506="","",IF('2.1 Data FSVA 2025 &amp; Bobot'!AC506&gt;='2.4 Prioritas Individu'!AJ$7,1,IF('2.1 Data FSVA 2025 &amp; Bobot'!AC506&gt;='2.4 Prioritas Individu'!AJ$8,2,IF('2.1 Data FSVA 2025 &amp; Bobot'!AC506&gt;='2.4 Prioritas Individu'!AJ$9,3,4))))</f>
        <v/>
      </c>
      <c r="S506" s="4" t="str">
        <f>'2.3 Indeks &amp; Cut off Komposit'!U510</f>
        <v>-</v>
      </c>
      <c r="T506" s="1" t="str">
        <f t="shared" si="14"/>
        <v>-</v>
      </c>
      <c r="U506" s="64" t="str">
        <f t="shared" si="15"/>
        <v>-</v>
      </c>
    </row>
    <row r="507" spans="1:21" x14ac:dyDescent="0.3">
      <c r="A507" s="1" t="str">
        <f>IF('2.1 Data FSVA 2025 &amp; Bobot'!A507="","",'2.1 Data FSVA 2025 &amp; Bobot'!A507)</f>
        <v/>
      </c>
      <c r="B507" s="2" t="str">
        <f>IF('2.1 Data FSVA 2025 &amp; Bobot'!B507="","",'2.1 Data FSVA 2025 &amp; Bobot'!B507)</f>
        <v/>
      </c>
      <c r="C507" s="1" t="str">
        <f>IF('2.1 Data FSVA 2025 &amp; Bobot'!C507="","",'2.1 Data FSVA 2025 &amp; Bobot'!C507)</f>
        <v/>
      </c>
      <c r="D507" s="1" t="str">
        <f>IF('2.1 Data FSVA 2025 &amp; Bobot'!D507="","",'2.1 Data FSVA 2025 &amp; Bobot'!D507)</f>
        <v/>
      </c>
      <c r="E507" s="1" t="str">
        <f>IF('2.1 Data FSVA 2025 &amp; Bobot'!E507="","",'2.1 Data FSVA 2025 &amp; Bobot'!E507)</f>
        <v/>
      </c>
      <c r="F507" s="2" t="str">
        <f>IF('2.1 Data FSVA 2025 &amp; Bobot'!F507="","",'2.1 Data FSVA 2025 &amp; Bobot'!F507)</f>
        <v/>
      </c>
      <c r="G507" s="64" t="str">
        <f>IF('2.1 Data FSVA 2025 &amp; Bobot'!G507="","",IF('2.1 Data FSVA 2025 &amp; Bobot'!G507&gt;='2.4 Prioritas Individu'!$Y$7,1,IF('2.1 Data FSVA 2025 &amp; Bobot'!G507&gt;='2.4 Prioritas Individu'!$Y$8,2,IF('2.1 Data FSVA 2025 &amp; Bobot'!G507&gt;='2.4 Prioritas Individu'!$Y$9,3,IF('2.1 Data FSVA 2025 &amp; Bobot'!G507&gt;='2.4 Prioritas Individu'!$Y$10,4,IF('2.1 Data FSVA 2025 &amp; Bobot'!G507&gt;='2.4 Prioritas Individu'!$Y$11,5,6))))))</f>
        <v/>
      </c>
      <c r="H507" s="64" t="str">
        <f>IF('2.1 Data FSVA 2025 &amp; Bobot'!I507="","",IF('2.1 Data FSVA 2025 &amp; Bobot'!I507&lt;'2.4 Prioritas Individu'!$Z$7,1,IF('2.1 Data FSVA 2025 &amp; Bobot'!I507&lt;'2.4 Prioritas Individu'!$Z$8,2,IF('2.1 Data FSVA 2025 &amp; Bobot'!I507&lt;'2.4 Prioritas Individu'!$Z$9,3,IF('2.1 Data FSVA 2025 &amp; Bobot'!I507&lt;'2.4 Prioritas Individu'!$Z$10,4,IF('2.1 Data FSVA 2025 &amp; Bobot'!I507&lt;'2.4 Prioritas Individu'!$Z$11,5,6))))))</f>
        <v/>
      </c>
      <c r="I507" s="64" t="str">
        <f>IF('2.1 Data FSVA 2025 &amp; Bobot'!K507="","",IF('2.1 Data FSVA 2025 &amp; Bobot'!K507&lt;'2.4 Prioritas Individu'!AA$7,1,IF('2.1 Data FSVA 2025 &amp; Bobot'!K507&lt;'2.4 Prioritas Individu'!AA$8,2,IF('2.1 Data FSVA 2025 &amp; Bobot'!K507&lt;'2.4 Prioritas Individu'!AA$9,3,IF('2.1 Data FSVA 2025 &amp; Bobot'!K507&lt;'2.4 Prioritas Individu'!AA$10,4,IF('2.1 Data FSVA 2025 &amp; Bobot'!K507&lt;'2.4 Prioritas Individu'!AA$11,5,6))))))</f>
        <v/>
      </c>
      <c r="J507" s="64" t="str">
        <f>IF('2.1 Data FSVA 2025 &amp; Bobot'!M507="","",IF('2.1 Data FSVA 2025 &amp; Bobot'!M507&lt;'2.4 Prioritas Individu'!AB$7,1,IF('2.1 Data FSVA 2025 &amp; Bobot'!M507&lt;'2.4 Prioritas Individu'!AB$8,2,IF('2.1 Data FSVA 2025 &amp; Bobot'!M507&lt;'2.4 Prioritas Individu'!AB$9,3,IF('2.1 Data FSVA 2025 &amp; Bobot'!M507&lt;'2.4 Prioritas Individu'!AB$10,4,IF('2.1 Data FSVA 2025 &amp; Bobot'!M507&lt;'2.4 Prioritas Individu'!AB$11,5,6))))))</f>
        <v/>
      </c>
      <c r="K507" s="64" t="str">
        <f>IF('2.1 Data FSVA 2025 &amp; Bobot'!O507="","",IF('2.1 Data FSVA 2025 &amp; Bobot'!O507&gt;='2.4 Prioritas Individu'!AC$7,1,IF('2.1 Data FSVA 2025 &amp; Bobot'!O507&gt;='2.4 Prioritas Individu'!AC$8,2,IF('2.1 Data FSVA 2025 &amp; Bobot'!O507&gt;='2.4 Prioritas Individu'!AC$9,3,IF('2.1 Data FSVA 2025 &amp; Bobot'!O507&gt;='2.4 Prioritas Individu'!AC$10,4,IF('2.1 Data FSVA 2025 &amp; Bobot'!O507&gt;='2.4 Prioritas Individu'!AC$11,5,6))))))</f>
        <v/>
      </c>
      <c r="L507" s="64" t="str">
        <f>IF('2.1 Data FSVA 2025 &amp; Bobot'!Q507="","",IF('2.1 Data FSVA 2025 &amp; Bobot'!Q507&gt;='2.4 Prioritas Individu'!AD$7,1,IF('2.1 Data FSVA 2025 &amp; Bobot'!Q507&gt;='2.4 Prioritas Individu'!AD$8,2,IF('2.1 Data FSVA 2025 &amp; Bobot'!Q507&gt;='2.4 Prioritas Individu'!AD$9,3,IF('2.1 Data FSVA 2025 &amp; Bobot'!Q507&gt;='2.4 Prioritas Individu'!AD$10,4,IF('2.1 Data FSVA 2025 &amp; Bobot'!Q507&gt;='2.4 Prioritas Individu'!AD$11,5,6))))))</f>
        <v/>
      </c>
      <c r="M507" s="64" t="str">
        <f>IF('2.1 Data FSVA 2025 &amp; Bobot'!S507="","",IF('2.1 Data FSVA 2025 &amp; Bobot'!S507&gt;='2.4 Prioritas Individu'!AE$7,1,IF('2.1 Data FSVA 2025 &amp; Bobot'!S507&gt;='2.4 Prioritas Individu'!AE$8,2,IF('2.1 Data FSVA 2025 &amp; Bobot'!S507&gt;='2.4 Prioritas Individu'!AE$9,3,IF('2.1 Data FSVA 2025 &amp; Bobot'!S507&gt;='2.4 Prioritas Individu'!AE$10,4,IF('2.1 Data FSVA 2025 &amp; Bobot'!S507&gt;='2.4 Prioritas Individu'!AE$11,5,6))))))</f>
        <v/>
      </c>
      <c r="N507" s="64" t="str">
        <f>IF('2.1 Data FSVA 2025 &amp; Bobot'!U507="","",IF('2.1 Data FSVA 2025 &amp; Bobot'!U507&lt;'2.4 Prioritas Individu'!AF$7,1,IF('2.1 Data FSVA 2025 &amp; Bobot'!U507&lt;'2.4 Prioritas Individu'!AF$8,2,IF('2.1 Data FSVA 2025 &amp; Bobot'!U507&lt;'2.4 Prioritas Individu'!AF$9,3,IF('2.1 Data FSVA 2025 &amp; Bobot'!U507&lt;'2.4 Prioritas Individu'!AF$10,4,IF('2.1 Data FSVA 2025 &amp; Bobot'!U507&lt;'2.4 Prioritas Individu'!AF$11,5,6))))))</f>
        <v/>
      </c>
      <c r="O507" s="64" t="str">
        <f>IF('2.1 Data FSVA 2025 &amp; Bobot'!W507="","",IF('2.1 Data FSVA 2025 &amp; Bobot'!W507&gt;='2.4 Prioritas Individu'!AG$7,1,IF('2.1 Data FSVA 2025 &amp; Bobot'!W507&gt;='2.4 Prioritas Individu'!AG$8,2,IF('2.1 Data FSVA 2025 &amp; Bobot'!W507&gt;='2.4 Prioritas Individu'!AG$9,3,IF('2.1 Data FSVA 2025 &amp; Bobot'!W507&gt;='2.4 Prioritas Individu'!AG$10,4,IF('2.1 Data FSVA 2025 &amp; Bobot'!W507&gt;='2.4 Prioritas Individu'!AG$11,5,6))))))</f>
        <v/>
      </c>
      <c r="P507" s="64" t="str">
        <f>IF('2.1 Data FSVA 2025 &amp; Bobot'!Y507="","",IF('2.1 Data FSVA 2025 &amp; Bobot'!Y507&lt;'2.4 Prioritas Individu'!AH$7,1,IF('2.1 Data FSVA 2025 &amp; Bobot'!Y507&lt;'2.4 Prioritas Individu'!AH$8,2,IF('2.1 Data FSVA 2025 &amp; Bobot'!Y507&lt;'2.4 Prioritas Individu'!AH$9,3,IF('2.1 Data FSVA 2025 &amp; Bobot'!Y507&lt;'2.4 Prioritas Individu'!AH$10,4,IF('2.1 Data FSVA 2025 &amp; Bobot'!Y507&lt;'2.4 Prioritas Individu'!AH$11,5,6))))))</f>
        <v/>
      </c>
      <c r="Q507" s="64" t="str">
        <f>IF('2.1 Data FSVA 2025 &amp; Bobot'!AA507="","",IF('2.1 Data FSVA 2025 &amp; Bobot'!AA507&lt;'2.4 Prioritas Individu'!AI$7,1,IF('2.1 Data FSVA 2025 &amp; Bobot'!AA507&lt;'2.4 Prioritas Individu'!AI$8,2,IF('2.1 Data FSVA 2025 &amp; Bobot'!AA507&lt;'2.4 Prioritas Individu'!AI$9,3,IF('2.1 Data FSVA 2025 &amp; Bobot'!AA507&lt;'2.4 Prioritas Individu'!AI$10,4,IF('2.1 Data FSVA 2025 &amp; Bobot'!AA507&lt;'2.4 Prioritas Individu'!AI$11,5,6))))))</f>
        <v/>
      </c>
      <c r="R507" s="64" t="str">
        <f>IF('2.1 Data FSVA 2025 &amp; Bobot'!AC507="","",IF('2.1 Data FSVA 2025 &amp; Bobot'!AC507&gt;='2.4 Prioritas Individu'!AJ$7,1,IF('2.1 Data FSVA 2025 &amp; Bobot'!AC507&gt;='2.4 Prioritas Individu'!AJ$8,2,IF('2.1 Data FSVA 2025 &amp; Bobot'!AC507&gt;='2.4 Prioritas Individu'!AJ$9,3,4))))</f>
        <v/>
      </c>
      <c r="S507" s="4" t="str">
        <f>'2.3 Indeks &amp; Cut off Komposit'!U511</f>
        <v>-</v>
      </c>
      <c r="T507" s="1" t="str">
        <f t="shared" si="14"/>
        <v>-</v>
      </c>
      <c r="U507" s="64" t="str">
        <f t="shared" si="15"/>
        <v>-</v>
      </c>
    </row>
    <row r="508" spans="1:21" x14ac:dyDescent="0.3">
      <c r="A508" s="1" t="str">
        <f>IF('2.1 Data FSVA 2025 &amp; Bobot'!A508="","",'2.1 Data FSVA 2025 &amp; Bobot'!A508)</f>
        <v/>
      </c>
      <c r="B508" s="2" t="str">
        <f>IF('2.1 Data FSVA 2025 &amp; Bobot'!B508="","",'2.1 Data FSVA 2025 &amp; Bobot'!B508)</f>
        <v/>
      </c>
      <c r="C508" s="1" t="str">
        <f>IF('2.1 Data FSVA 2025 &amp; Bobot'!C508="","",'2.1 Data FSVA 2025 &amp; Bobot'!C508)</f>
        <v/>
      </c>
      <c r="D508" s="1" t="str">
        <f>IF('2.1 Data FSVA 2025 &amp; Bobot'!D508="","",'2.1 Data FSVA 2025 &amp; Bobot'!D508)</f>
        <v/>
      </c>
      <c r="E508" s="1" t="str">
        <f>IF('2.1 Data FSVA 2025 &amp; Bobot'!E508="","",'2.1 Data FSVA 2025 &amp; Bobot'!E508)</f>
        <v/>
      </c>
      <c r="F508" s="2" t="str">
        <f>IF('2.1 Data FSVA 2025 &amp; Bobot'!F508="","",'2.1 Data FSVA 2025 &amp; Bobot'!F508)</f>
        <v/>
      </c>
      <c r="G508" s="64" t="str">
        <f>IF('2.1 Data FSVA 2025 &amp; Bobot'!G508="","",IF('2.1 Data FSVA 2025 &amp; Bobot'!G508&gt;='2.4 Prioritas Individu'!$Y$7,1,IF('2.1 Data FSVA 2025 &amp; Bobot'!G508&gt;='2.4 Prioritas Individu'!$Y$8,2,IF('2.1 Data FSVA 2025 &amp; Bobot'!G508&gt;='2.4 Prioritas Individu'!$Y$9,3,IF('2.1 Data FSVA 2025 &amp; Bobot'!G508&gt;='2.4 Prioritas Individu'!$Y$10,4,IF('2.1 Data FSVA 2025 &amp; Bobot'!G508&gt;='2.4 Prioritas Individu'!$Y$11,5,6))))))</f>
        <v/>
      </c>
      <c r="H508" s="64" t="str">
        <f>IF('2.1 Data FSVA 2025 &amp; Bobot'!I508="","",IF('2.1 Data FSVA 2025 &amp; Bobot'!I508&lt;'2.4 Prioritas Individu'!$Z$7,1,IF('2.1 Data FSVA 2025 &amp; Bobot'!I508&lt;'2.4 Prioritas Individu'!$Z$8,2,IF('2.1 Data FSVA 2025 &amp; Bobot'!I508&lt;'2.4 Prioritas Individu'!$Z$9,3,IF('2.1 Data FSVA 2025 &amp; Bobot'!I508&lt;'2.4 Prioritas Individu'!$Z$10,4,IF('2.1 Data FSVA 2025 &amp; Bobot'!I508&lt;'2.4 Prioritas Individu'!$Z$11,5,6))))))</f>
        <v/>
      </c>
      <c r="I508" s="64" t="str">
        <f>IF('2.1 Data FSVA 2025 &amp; Bobot'!K508="","",IF('2.1 Data FSVA 2025 &amp; Bobot'!K508&lt;'2.4 Prioritas Individu'!AA$7,1,IF('2.1 Data FSVA 2025 &amp; Bobot'!K508&lt;'2.4 Prioritas Individu'!AA$8,2,IF('2.1 Data FSVA 2025 &amp; Bobot'!K508&lt;'2.4 Prioritas Individu'!AA$9,3,IF('2.1 Data FSVA 2025 &amp; Bobot'!K508&lt;'2.4 Prioritas Individu'!AA$10,4,IF('2.1 Data FSVA 2025 &amp; Bobot'!K508&lt;'2.4 Prioritas Individu'!AA$11,5,6))))))</f>
        <v/>
      </c>
      <c r="J508" s="64" t="str">
        <f>IF('2.1 Data FSVA 2025 &amp; Bobot'!M508="","",IF('2.1 Data FSVA 2025 &amp; Bobot'!M508&lt;'2.4 Prioritas Individu'!AB$7,1,IF('2.1 Data FSVA 2025 &amp; Bobot'!M508&lt;'2.4 Prioritas Individu'!AB$8,2,IF('2.1 Data FSVA 2025 &amp; Bobot'!M508&lt;'2.4 Prioritas Individu'!AB$9,3,IF('2.1 Data FSVA 2025 &amp; Bobot'!M508&lt;'2.4 Prioritas Individu'!AB$10,4,IF('2.1 Data FSVA 2025 &amp; Bobot'!M508&lt;'2.4 Prioritas Individu'!AB$11,5,6))))))</f>
        <v/>
      </c>
      <c r="K508" s="64" t="str">
        <f>IF('2.1 Data FSVA 2025 &amp; Bobot'!O508="","",IF('2.1 Data FSVA 2025 &amp; Bobot'!O508&gt;='2.4 Prioritas Individu'!AC$7,1,IF('2.1 Data FSVA 2025 &amp; Bobot'!O508&gt;='2.4 Prioritas Individu'!AC$8,2,IF('2.1 Data FSVA 2025 &amp; Bobot'!O508&gt;='2.4 Prioritas Individu'!AC$9,3,IF('2.1 Data FSVA 2025 &amp; Bobot'!O508&gt;='2.4 Prioritas Individu'!AC$10,4,IF('2.1 Data FSVA 2025 &amp; Bobot'!O508&gt;='2.4 Prioritas Individu'!AC$11,5,6))))))</f>
        <v/>
      </c>
      <c r="L508" s="64" t="str">
        <f>IF('2.1 Data FSVA 2025 &amp; Bobot'!Q508="","",IF('2.1 Data FSVA 2025 &amp; Bobot'!Q508&gt;='2.4 Prioritas Individu'!AD$7,1,IF('2.1 Data FSVA 2025 &amp; Bobot'!Q508&gt;='2.4 Prioritas Individu'!AD$8,2,IF('2.1 Data FSVA 2025 &amp; Bobot'!Q508&gt;='2.4 Prioritas Individu'!AD$9,3,IF('2.1 Data FSVA 2025 &amp; Bobot'!Q508&gt;='2.4 Prioritas Individu'!AD$10,4,IF('2.1 Data FSVA 2025 &amp; Bobot'!Q508&gt;='2.4 Prioritas Individu'!AD$11,5,6))))))</f>
        <v/>
      </c>
      <c r="M508" s="64" t="str">
        <f>IF('2.1 Data FSVA 2025 &amp; Bobot'!S508="","",IF('2.1 Data FSVA 2025 &amp; Bobot'!S508&gt;='2.4 Prioritas Individu'!AE$7,1,IF('2.1 Data FSVA 2025 &amp; Bobot'!S508&gt;='2.4 Prioritas Individu'!AE$8,2,IF('2.1 Data FSVA 2025 &amp; Bobot'!S508&gt;='2.4 Prioritas Individu'!AE$9,3,IF('2.1 Data FSVA 2025 &amp; Bobot'!S508&gt;='2.4 Prioritas Individu'!AE$10,4,IF('2.1 Data FSVA 2025 &amp; Bobot'!S508&gt;='2.4 Prioritas Individu'!AE$11,5,6))))))</f>
        <v/>
      </c>
      <c r="N508" s="64" t="str">
        <f>IF('2.1 Data FSVA 2025 &amp; Bobot'!U508="","",IF('2.1 Data FSVA 2025 &amp; Bobot'!U508&lt;'2.4 Prioritas Individu'!AF$7,1,IF('2.1 Data FSVA 2025 &amp; Bobot'!U508&lt;'2.4 Prioritas Individu'!AF$8,2,IF('2.1 Data FSVA 2025 &amp; Bobot'!U508&lt;'2.4 Prioritas Individu'!AF$9,3,IF('2.1 Data FSVA 2025 &amp; Bobot'!U508&lt;'2.4 Prioritas Individu'!AF$10,4,IF('2.1 Data FSVA 2025 &amp; Bobot'!U508&lt;'2.4 Prioritas Individu'!AF$11,5,6))))))</f>
        <v/>
      </c>
      <c r="O508" s="64" t="str">
        <f>IF('2.1 Data FSVA 2025 &amp; Bobot'!W508="","",IF('2.1 Data FSVA 2025 &amp; Bobot'!W508&gt;='2.4 Prioritas Individu'!AG$7,1,IF('2.1 Data FSVA 2025 &amp; Bobot'!W508&gt;='2.4 Prioritas Individu'!AG$8,2,IF('2.1 Data FSVA 2025 &amp; Bobot'!W508&gt;='2.4 Prioritas Individu'!AG$9,3,IF('2.1 Data FSVA 2025 &amp; Bobot'!W508&gt;='2.4 Prioritas Individu'!AG$10,4,IF('2.1 Data FSVA 2025 &amp; Bobot'!W508&gt;='2.4 Prioritas Individu'!AG$11,5,6))))))</f>
        <v/>
      </c>
      <c r="P508" s="64" t="str">
        <f>IF('2.1 Data FSVA 2025 &amp; Bobot'!Y508="","",IF('2.1 Data FSVA 2025 &amp; Bobot'!Y508&lt;'2.4 Prioritas Individu'!AH$7,1,IF('2.1 Data FSVA 2025 &amp; Bobot'!Y508&lt;'2.4 Prioritas Individu'!AH$8,2,IF('2.1 Data FSVA 2025 &amp; Bobot'!Y508&lt;'2.4 Prioritas Individu'!AH$9,3,IF('2.1 Data FSVA 2025 &amp; Bobot'!Y508&lt;'2.4 Prioritas Individu'!AH$10,4,IF('2.1 Data FSVA 2025 &amp; Bobot'!Y508&lt;'2.4 Prioritas Individu'!AH$11,5,6))))))</f>
        <v/>
      </c>
      <c r="Q508" s="64" t="str">
        <f>IF('2.1 Data FSVA 2025 &amp; Bobot'!AA508="","",IF('2.1 Data FSVA 2025 &amp; Bobot'!AA508&lt;'2.4 Prioritas Individu'!AI$7,1,IF('2.1 Data FSVA 2025 &amp; Bobot'!AA508&lt;'2.4 Prioritas Individu'!AI$8,2,IF('2.1 Data FSVA 2025 &amp; Bobot'!AA508&lt;'2.4 Prioritas Individu'!AI$9,3,IF('2.1 Data FSVA 2025 &amp; Bobot'!AA508&lt;'2.4 Prioritas Individu'!AI$10,4,IF('2.1 Data FSVA 2025 &amp; Bobot'!AA508&lt;'2.4 Prioritas Individu'!AI$11,5,6))))))</f>
        <v/>
      </c>
      <c r="R508" s="64" t="str">
        <f>IF('2.1 Data FSVA 2025 &amp; Bobot'!AC508="","",IF('2.1 Data FSVA 2025 &amp; Bobot'!AC508&gt;='2.4 Prioritas Individu'!AJ$7,1,IF('2.1 Data FSVA 2025 &amp; Bobot'!AC508&gt;='2.4 Prioritas Individu'!AJ$8,2,IF('2.1 Data FSVA 2025 &amp; Bobot'!AC508&gt;='2.4 Prioritas Individu'!AJ$9,3,4))))</f>
        <v/>
      </c>
      <c r="S508" s="4" t="str">
        <f>'2.3 Indeks &amp; Cut off Komposit'!U512</f>
        <v>-</v>
      </c>
      <c r="T508" s="1" t="str">
        <f t="shared" si="14"/>
        <v>-</v>
      </c>
      <c r="U508" s="64" t="str">
        <f t="shared" si="15"/>
        <v>-</v>
      </c>
    </row>
    <row r="509" spans="1:21" x14ac:dyDescent="0.3">
      <c r="A509" s="1" t="str">
        <f>IF('2.1 Data FSVA 2025 &amp; Bobot'!A509="","",'2.1 Data FSVA 2025 &amp; Bobot'!A509)</f>
        <v/>
      </c>
      <c r="B509" s="2" t="str">
        <f>IF('2.1 Data FSVA 2025 &amp; Bobot'!B509="","",'2.1 Data FSVA 2025 &amp; Bobot'!B509)</f>
        <v/>
      </c>
      <c r="C509" s="1" t="str">
        <f>IF('2.1 Data FSVA 2025 &amp; Bobot'!C509="","",'2.1 Data FSVA 2025 &amp; Bobot'!C509)</f>
        <v/>
      </c>
      <c r="D509" s="1" t="str">
        <f>IF('2.1 Data FSVA 2025 &amp; Bobot'!D509="","",'2.1 Data FSVA 2025 &amp; Bobot'!D509)</f>
        <v/>
      </c>
      <c r="E509" s="1" t="str">
        <f>IF('2.1 Data FSVA 2025 &amp; Bobot'!E509="","",'2.1 Data FSVA 2025 &amp; Bobot'!E509)</f>
        <v/>
      </c>
      <c r="F509" s="2" t="str">
        <f>IF('2.1 Data FSVA 2025 &amp; Bobot'!F509="","",'2.1 Data FSVA 2025 &amp; Bobot'!F509)</f>
        <v/>
      </c>
      <c r="G509" s="64" t="str">
        <f>IF('2.1 Data FSVA 2025 &amp; Bobot'!G509="","",IF('2.1 Data FSVA 2025 &amp; Bobot'!G509&gt;='2.4 Prioritas Individu'!$Y$7,1,IF('2.1 Data FSVA 2025 &amp; Bobot'!G509&gt;='2.4 Prioritas Individu'!$Y$8,2,IF('2.1 Data FSVA 2025 &amp; Bobot'!G509&gt;='2.4 Prioritas Individu'!$Y$9,3,IF('2.1 Data FSVA 2025 &amp; Bobot'!G509&gt;='2.4 Prioritas Individu'!$Y$10,4,IF('2.1 Data FSVA 2025 &amp; Bobot'!G509&gt;='2.4 Prioritas Individu'!$Y$11,5,6))))))</f>
        <v/>
      </c>
      <c r="H509" s="64" t="str">
        <f>IF('2.1 Data FSVA 2025 &amp; Bobot'!I509="","",IF('2.1 Data FSVA 2025 &amp; Bobot'!I509&lt;'2.4 Prioritas Individu'!$Z$7,1,IF('2.1 Data FSVA 2025 &amp; Bobot'!I509&lt;'2.4 Prioritas Individu'!$Z$8,2,IF('2.1 Data FSVA 2025 &amp; Bobot'!I509&lt;'2.4 Prioritas Individu'!$Z$9,3,IF('2.1 Data FSVA 2025 &amp; Bobot'!I509&lt;'2.4 Prioritas Individu'!$Z$10,4,IF('2.1 Data FSVA 2025 &amp; Bobot'!I509&lt;'2.4 Prioritas Individu'!$Z$11,5,6))))))</f>
        <v/>
      </c>
      <c r="I509" s="64" t="str">
        <f>IF('2.1 Data FSVA 2025 &amp; Bobot'!K509="","",IF('2.1 Data FSVA 2025 &amp; Bobot'!K509&lt;'2.4 Prioritas Individu'!AA$7,1,IF('2.1 Data FSVA 2025 &amp; Bobot'!K509&lt;'2.4 Prioritas Individu'!AA$8,2,IF('2.1 Data FSVA 2025 &amp; Bobot'!K509&lt;'2.4 Prioritas Individu'!AA$9,3,IF('2.1 Data FSVA 2025 &amp; Bobot'!K509&lt;'2.4 Prioritas Individu'!AA$10,4,IF('2.1 Data FSVA 2025 &amp; Bobot'!K509&lt;'2.4 Prioritas Individu'!AA$11,5,6))))))</f>
        <v/>
      </c>
      <c r="J509" s="64" t="str">
        <f>IF('2.1 Data FSVA 2025 &amp; Bobot'!M509="","",IF('2.1 Data FSVA 2025 &amp; Bobot'!M509&lt;'2.4 Prioritas Individu'!AB$7,1,IF('2.1 Data FSVA 2025 &amp; Bobot'!M509&lt;'2.4 Prioritas Individu'!AB$8,2,IF('2.1 Data FSVA 2025 &amp; Bobot'!M509&lt;'2.4 Prioritas Individu'!AB$9,3,IF('2.1 Data FSVA 2025 &amp; Bobot'!M509&lt;'2.4 Prioritas Individu'!AB$10,4,IF('2.1 Data FSVA 2025 &amp; Bobot'!M509&lt;'2.4 Prioritas Individu'!AB$11,5,6))))))</f>
        <v/>
      </c>
      <c r="K509" s="64" t="str">
        <f>IF('2.1 Data FSVA 2025 &amp; Bobot'!O509="","",IF('2.1 Data FSVA 2025 &amp; Bobot'!O509&gt;='2.4 Prioritas Individu'!AC$7,1,IF('2.1 Data FSVA 2025 &amp; Bobot'!O509&gt;='2.4 Prioritas Individu'!AC$8,2,IF('2.1 Data FSVA 2025 &amp; Bobot'!O509&gt;='2.4 Prioritas Individu'!AC$9,3,IF('2.1 Data FSVA 2025 &amp; Bobot'!O509&gt;='2.4 Prioritas Individu'!AC$10,4,IF('2.1 Data FSVA 2025 &amp; Bobot'!O509&gt;='2.4 Prioritas Individu'!AC$11,5,6))))))</f>
        <v/>
      </c>
      <c r="L509" s="64" t="str">
        <f>IF('2.1 Data FSVA 2025 &amp; Bobot'!Q509="","",IF('2.1 Data FSVA 2025 &amp; Bobot'!Q509&gt;='2.4 Prioritas Individu'!AD$7,1,IF('2.1 Data FSVA 2025 &amp; Bobot'!Q509&gt;='2.4 Prioritas Individu'!AD$8,2,IF('2.1 Data FSVA 2025 &amp; Bobot'!Q509&gt;='2.4 Prioritas Individu'!AD$9,3,IF('2.1 Data FSVA 2025 &amp; Bobot'!Q509&gt;='2.4 Prioritas Individu'!AD$10,4,IF('2.1 Data FSVA 2025 &amp; Bobot'!Q509&gt;='2.4 Prioritas Individu'!AD$11,5,6))))))</f>
        <v/>
      </c>
      <c r="M509" s="64" t="str">
        <f>IF('2.1 Data FSVA 2025 &amp; Bobot'!S509="","",IF('2.1 Data FSVA 2025 &amp; Bobot'!S509&gt;='2.4 Prioritas Individu'!AE$7,1,IF('2.1 Data FSVA 2025 &amp; Bobot'!S509&gt;='2.4 Prioritas Individu'!AE$8,2,IF('2.1 Data FSVA 2025 &amp; Bobot'!S509&gt;='2.4 Prioritas Individu'!AE$9,3,IF('2.1 Data FSVA 2025 &amp; Bobot'!S509&gt;='2.4 Prioritas Individu'!AE$10,4,IF('2.1 Data FSVA 2025 &amp; Bobot'!S509&gt;='2.4 Prioritas Individu'!AE$11,5,6))))))</f>
        <v/>
      </c>
      <c r="N509" s="64" t="str">
        <f>IF('2.1 Data FSVA 2025 &amp; Bobot'!U509="","",IF('2.1 Data FSVA 2025 &amp; Bobot'!U509&lt;'2.4 Prioritas Individu'!AF$7,1,IF('2.1 Data FSVA 2025 &amp; Bobot'!U509&lt;'2.4 Prioritas Individu'!AF$8,2,IF('2.1 Data FSVA 2025 &amp; Bobot'!U509&lt;'2.4 Prioritas Individu'!AF$9,3,IF('2.1 Data FSVA 2025 &amp; Bobot'!U509&lt;'2.4 Prioritas Individu'!AF$10,4,IF('2.1 Data FSVA 2025 &amp; Bobot'!U509&lt;'2.4 Prioritas Individu'!AF$11,5,6))))))</f>
        <v/>
      </c>
      <c r="O509" s="64" t="str">
        <f>IF('2.1 Data FSVA 2025 &amp; Bobot'!W509="","",IF('2.1 Data FSVA 2025 &amp; Bobot'!W509&gt;='2.4 Prioritas Individu'!AG$7,1,IF('2.1 Data FSVA 2025 &amp; Bobot'!W509&gt;='2.4 Prioritas Individu'!AG$8,2,IF('2.1 Data FSVA 2025 &amp; Bobot'!W509&gt;='2.4 Prioritas Individu'!AG$9,3,IF('2.1 Data FSVA 2025 &amp; Bobot'!W509&gt;='2.4 Prioritas Individu'!AG$10,4,IF('2.1 Data FSVA 2025 &amp; Bobot'!W509&gt;='2.4 Prioritas Individu'!AG$11,5,6))))))</f>
        <v/>
      </c>
      <c r="P509" s="64" t="str">
        <f>IF('2.1 Data FSVA 2025 &amp; Bobot'!Y509="","",IF('2.1 Data FSVA 2025 &amp; Bobot'!Y509&lt;'2.4 Prioritas Individu'!AH$7,1,IF('2.1 Data FSVA 2025 &amp; Bobot'!Y509&lt;'2.4 Prioritas Individu'!AH$8,2,IF('2.1 Data FSVA 2025 &amp; Bobot'!Y509&lt;'2.4 Prioritas Individu'!AH$9,3,IF('2.1 Data FSVA 2025 &amp; Bobot'!Y509&lt;'2.4 Prioritas Individu'!AH$10,4,IF('2.1 Data FSVA 2025 &amp; Bobot'!Y509&lt;'2.4 Prioritas Individu'!AH$11,5,6))))))</f>
        <v/>
      </c>
      <c r="Q509" s="64" t="str">
        <f>IF('2.1 Data FSVA 2025 &amp; Bobot'!AA509="","",IF('2.1 Data FSVA 2025 &amp; Bobot'!AA509&lt;'2.4 Prioritas Individu'!AI$7,1,IF('2.1 Data FSVA 2025 &amp; Bobot'!AA509&lt;'2.4 Prioritas Individu'!AI$8,2,IF('2.1 Data FSVA 2025 &amp; Bobot'!AA509&lt;'2.4 Prioritas Individu'!AI$9,3,IF('2.1 Data FSVA 2025 &amp; Bobot'!AA509&lt;'2.4 Prioritas Individu'!AI$10,4,IF('2.1 Data FSVA 2025 &amp; Bobot'!AA509&lt;'2.4 Prioritas Individu'!AI$11,5,6))))))</f>
        <v/>
      </c>
      <c r="R509" s="64" t="str">
        <f>IF('2.1 Data FSVA 2025 &amp; Bobot'!AC509="","",IF('2.1 Data FSVA 2025 &amp; Bobot'!AC509&gt;='2.4 Prioritas Individu'!AJ$7,1,IF('2.1 Data FSVA 2025 &amp; Bobot'!AC509&gt;='2.4 Prioritas Individu'!AJ$8,2,IF('2.1 Data FSVA 2025 &amp; Bobot'!AC509&gt;='2.4 Prioritas Individu'!AJ$9,3,4))))</f>
        <v/>
      </c>
      <c r="S509" s="4" t="str">
        <f>'2.3 Indeks &amp; Cut off Komposit'!U513</f>
        <v>-</v>
      </c>
      <c r="T509" s="1" t="str">
        <f t="shared" si="14"/>
        <v>-</v>
      </c>
      <c r="U509" s="64" t="str">
        <f t="shared" si="15"/>
        <v>-</v>
      </c>
    </row>
    <row r="510" spans="1:21" x14ac:dyDescent="0.3">
      <c r="A510" s="1" t="str">
        <f>IF('2.1 Data FSVA 2025 &amp; Bobot'!A510="","",'2.1 Data FSVA 2025 &amp; Bobot'!A510)</f>
        <v/>
      </c>
      <c r="B510" s="2" t="str">
        <f>IF('2.1 Data FSVA 2025 &amp; Bobot'!B510="","",'2.1 Data FSVA 2025 &amp; Bobot'!B510)</f>
        <v/>
      </c>
      <c r="C510" s="1" t="str">
        <f>IF('2.1 Data FSVA 2025 &amp; Bobot'!C510="","",'2.1 Data FSVA 2025 &amp; Bobot'!C510)</f>
        <v/>
      </c>
      <c r="D510" s="1" t="str">
        <f>IF('2.1 Data FSVA 2025 &amp; Bobot'!D510="","",'2.1 Data FSVA 2025 &amp; Bobot'!D510)</f>
        <v/>
      </c>
      <c r="E510" s="1" t="str">
        <f>IF('2.1 Data FSVA 2025 &amp; Bobot'!E510="","",'2.1 Data FSVA 2025 &amp; Bobot'!E510)</f>
        <v/>
      </c>
      <c r="F510" s="2" t="str">
        <f>IF('2.1 Data FSVA 2025 &amp; Bobot'!F510="","",'2.1 Data FSVA 2025 &amp; Bobot'!F510)</f>
        <v/>
      </c>
      <c r="G510" s="64" t="str">
        <f>IF('2.1 Data FSVA 2025 &amp; Bobot'!G510="","",IF('2.1 Data FSVA 2025 &amp; Bobot'!G510&gt;='2.4 Prioritas Individu'!$Y$7,1,IF('2.1 Data FSVA 2025 &amp; Bobot'!G510&gt;='2.4 Prioritas Individu'!$Y$8,2,IF('2.1 Data FSVA 2025 &amp; Bobot'!G510&gt;='2.4 Prioritas Individu'!$Y$9,3,IF('2.1 Data FSVA 2025 &amp; Bobot'!G510&gt;='2.4 Prioritas Individu'!$Y$10,4,IF('2.1 Data FSVA 2025 &amp; Bobot'!G510&gt;='2.4 Prioritas Individu'!$Y$11,5,6))))))</f>
        <v/>
      </c>
      <c r="H510" s="64" t="str">
        <f>IF('2.1 Data FSVA 2025 &amp; Bobot'!I510="","",IF('2.1 Data FSVA 2025 &amp; Bobot'!I510&lt;'2.4 Prioritas Individu'!$Z$7,1,IF('2.1 Data FSVA 2025 &amp; Bobot'!I510&lt;'2.4 Prioritas Individu'!$Z$8,2,IF('2.1 Data FSVA 2025 &amp; Bobot'!I510&lt;'2.4 Prioritas Individu'!$Z$9,3,IF('2.1 Data FSVA 2025 &amp; Bobot'!I510&lt;'2.4 Prioritas Individu'!$Z$10,4,IF('2.1 Data FSVA 2025 &amp; Bobot'!I510&lt;'2.4 Prioritas Individu'!$Z$11,5,6))))))</f>
        <v/>
      </c>
      <c r="I510" s="64" t="str">
        <f>IF('2.1 Data FSVA 2025 &amp; Bobot'!K510="","",IF('2.1 Data FSVA 2025 &amp; Bobot'!K510&lt;'2.4 Prioritas Individu'!AA$7,1,IF('2.1 Data FSVA 2025 &amp; Bobot'!K510&lt;'2.4 Prioritas Individu'!AA$8,2,IF('2.1 Data FSVA 2025 &amp; Bobot'!K510&lt;'2.4 Prioritas Individu'!AA$9,3,IF('2.1 Data FSVA 2025 &amp; Bobot'!K510&lt;'2.4 Prioritas Individu'!AA$10,4,IF('2.1 Data FSVA 2025 &amp; Bobot'!K510&lt;'2.4 Prioritas Individu'!AA$11,5,6))))))</f>
        <v/>
      </c>
      <c r="J510" s="64" t="str">
        <f>IF('2.1 Data FSVA 2025 &amp; Bobot'!M510="","",IF('2.1 Data FSVA 2025 &amp; Bobot'!M510&lt;'2.4 Prioritas Individu'!AB$7,1,IF('2.1 Data FSVA 2025 &amp; Bobot'!M510&lt;'2.4 Prioritas Individu'!AB$8,2,IF('2.1 Data FSVA 2025 &amp; Bobot'!M510&lt;'2.4 Prioritas Individu'!AB$9,3,IF('2.1 Data FSVA 2025 &amp; Bobot'!M510&lt;'2.4 Prioritas Individu'!AB$10,4,IF('2.1 Data FSVA 2025 &amp; Bobot'!M510&lt;'2.4 Prioritas Individu'!AB$11,5,6))))))</f>
        <v/>
      </c>
      <c r="K510" s="64" t="str">
        <f>IF('2.1 Data FSVA 2025 &amp; Bobot'!O510="","",IF('2.1 Data FSVA 2025 &amp; Bobot'!O510&gt;='2.4 Prioritas Individu'!AC$7,1,IF('2.1 Data FSVA 2025 &amp; Bobot'!O510&gt;='2.4 Prioritas Individu'!AC$8,2,IF('2.1 Data FSVA 2025 &amp; Bobot'!O510&gt;='2.4 Prioritas Individu'!AC$9,3,IF('2.1 Data FSVA 2025 &amp; Bobot'!O510&gt;='2.4 Prioritas Individu'!AC$10,4,IF('2.1 Data FSVA 2025 &amp; Bobot'!O510&gt;='2.4 Prioritas Individu'!AC$11,5,6))))))</f>
        <v/>
      </c>
      <c r="L510" s="64" t="str">
        <f>IF('2.1 Data FSVA 2025 &amp; Bobot'!Q510="","",IF('2.1 Data FSVA 2025 &amp; Bobot'!Q510&gt;='2.4 Prioritas Individu'!AD$7,1,IF('2.1 Data FSVA 2025 &amp; Bobot'!Q510&gt;='2.4 Prioritas Individu'!AD$8,2,IF('2.1 Data FSVA 2025 &amp; Bobot'!Q510&gt;='2.4 Prioritas Individu'!AD$9,3,IF('2.1 Data FSVA 2025 &amp; Bobot'!Q510&gt;='2.4 Prioritas Individu'!AD$10,4,IF('2.1 Data FSVA 2025 &amp; Bobot'!Q510&gt;='2.4 Prioritas Individu'!AD$11,5,6))))))</f>
        <v/>
      </c>
      <c r="M510" s="64" t="str">
        <f>IF('2.1 Data FSVA 2025 &amp; Bobot'!S510="","",IF('2.1 Data FSVA 2025 &amp; Bobot'!S510&gt;='2.4 Prioritas Individu'!AE$7,1,IF('2.1 Data FSVA 2025 &amp; Bobot'!S510&gt;='2.4 Prioritas Individu'!AE$8,2,IF('2.1 Data FSVA 2025 &amp; Bobot'!S510&gt;='2.4 Prioritas Individu'!AE$9,3,IF('2.1 Data FSVA 2025 &amp; Bobot'!S510&gt;='2.4 Prioritas Individu'!AE$10,4,IF('2.1 Data FSVA 2025 &amp; Bobot'!S510&gt;='2.4 Prioritas Individu'!AE$11,5,6))))))</f>
        <v/>
      </c>
      <c r="N510" s="64" t="str">
        <f>IF('2.1 Data FSVA 2025 &amp; Bobot'!U510="","",IF('2.1 Data FSVA 2025 &amp; Bobot'!U510&lt;'2.4 Prioritas Individu'!AF$7,1,IF('2.1 Data FSVA 2025 &amp; Bobot'!U510&lt;'2.4 Prioritas Individu'!AF$8,2,IF('2.1 Data FSVA 2025 &amp; Bobot'!U510&lt;'2.4 Prioritas Individu'!AF$9,3,IF('2.1 Data FSVA 2025 &amp; Bobot'!U510&lt;'2.4 Prioritas Individu'!AF$10,4,IF('2.1 Data FSVA 2025 &amp; Bobot'!U510&lt;'2.4 Prioritas Individu'!AF$11,5,6))))))</f>
        <v/>
      </c>
      <c r="O510" s="64" t="str">
        <f>IF('2.1 Data FSVA 2025 &amp; Bobot'!W510="","",IF('2.1 Data FSVA 2025 &amp; Bobot'!W510&gt;='2.4 Prioritas Individu'!AG$7,1,IF('2.1 Data FSVA 2025 &amp; Bobot'!W510&gt;='2.4 Prioritas Individu'!AG$8,2,IF('2.1 Data FSVA 2025 &amp; Bobot'!W510&gt;='2.4 Prioritas Individu'!AG$9,3,IF('2.1 Data FSVA 2025 &amp; Bobot'!W510&gt;='2.4 Prioritas Individu'!AG$10,4,IF('2.1 Data FSVA 2025 &amp; Bobot'!W510&gt;='2.4 Prioritas Individu'!AG$11,5,6))))))</f>
        <v/>
      </c>
      <c r="P510" s="64" t="str">
        <f>IF('2.1 Data FSVA 2025 &amp; Bobot'!Y510="","",IF('2.1 Data FSVA 2025 &amp; Bobot'!Y510&lt;'2.4 Prioritas Individu'!AH$7,1,IF('2.1 Data FSVA 2025 &amp; Bobot'!Y510&lt;'2.4 Prioritas Individu'!AH$8,2,IF('2.1 Data FSVA 2025 &amp; Bobot'!Y510&lt;'2.4 Prioritas Individu'!AH$9,3,IF('2.1 Data FSVA 2025 &amp; Bobot'!Y510&lt;'2.4 Prioritas Individu'!AH$10,4,IF('2.1 Data FSVA 2025 &amp; Bobot'!Y510&lt;'2.4 Prioritas Individu'!AH$11,5,6))))))</f>
        <v/>
      </c>
      <c r="Q510" s="64" t="str">
        <f>IF('2.1 Data FSVA 2025 &amp; Bobot'!AA510="","",IF('2.1 Data FSVA 2025 &amp; Bobot'!AA510&lt;'2.4 Prioritas Individu'!AI$7,1,IF('2.1 Data FSVA 2025 &amp; Bobot'!AA510&lt;'2.4 Prioritas Individu'!AI$8,2,IF('2.1 Data FSVA 2025 &amp; Bobot'!AA510&lt;'2.4 Prioritas Individu'!AI$9,3,IF('2.1 Data FSVA 2025 &amp; Bobot'!AA510&lt;'2.4 Prioritas Individu'!AI$10,4,IF('2.1 Data FSVA 2025 &amp; Bobot'!AA510&lt;'2.4 Prioritas Individu'!AI$11,5,6))))))</f>
        <v/>
      </c>
      <c r="R510" s="64" t="str">
        <f>IF('2.1 Data FSVA 2025 &amp; Bobot'!AC510="","",IF('2.1 Data FSVA 2025 &amp; Bobot'!AC510&gt;='2.4 Prioritas Individu'!AJ$7,1,IF('2.1 Data FSVA 2025 &amp; Bobot'!AC510&gt;='2.4 Prioritas Individu'!AJ$8,2,IF('2.1 Data FSVA 2025 &amp; Bobot'!AC510&gt;='2.4 Prioritas Individu'!AJ$9,3,4))))</f>
        <v/>
      </c>
      <c r="S510" s="4" t="str">
        <f>'2.3 Indeks &amp; Cut off Komposit'!U514</f>
        <v>-</v>
      </c>
      <c r="T510" s="1" t="str">
        <f t="shared" si="14"/>
        <v>-</v>
      </c>
      <c r="U510" s="64" t="str">
        <f t="shared" si="15"/>
        <v>-</v>
      </c>
    </row>
    <row r="511" spans="1:21" x14ac:dyDescent="0.3">
      <c r="A511" s="1" t="str">
        <f>IF('2.1 Data FSVA 2025 &amp; Bobot'!A511="","",'2.1 Data FSVA 2025 &amp; Bobot'!A511)</f>
        <v/>
      </c>
      <c r="B511" s="2" t="str">
        <f>IF('2.1 Data FSVA 2025 &amp; Bobot'!B511="","",'2.1 Data FSVA 2025 &amp; Bobot'!B511)</f>
        <v/>
      </c>
      <c r="C511" s="1" t="str">
        <f>IF('2.1 Data FSVA 2025 &amp; Bobot'!C511="","",'2.1 Data FSVA 2025 &amp; Bobot'!C511)</f>
        <v/>
      </c>
      <c r="D511" s="1" t="str">
        <f>IF('2.1 Data FSVA 2025 &amp; Bobot'!D511="","",'2.1 Data FSVA 2025 &amp; Bobot'!D511)</f>
        <v/>
      </c>
      <c r="E511" s="1" t="str">
        <f>IF('2.1 Data FSVA 2025 &amp; Bobot'!E511="","",'2.1 Data FSVA 2025 &amp; Bobot'!E511)</f>
        <v/>
      </c>
      <c r="F511" s="2" t="str">
        <f>IF('2.1 Data FSVA 2025 &amp; Bobot'!F511="","",'2.1 Data FSVA 2025 &amp; Bobot'!F511)</f>
        <v/>
      </c>
      <c r="G511" s="64" t="str">
        <f>IF('2.1 Data FSVA 2025 &amp; Bobot'!G511="","",IF('2.1 Data FSVA 2025 &amp; Bobot'!G511&gt;='2.4 Prioritas Individu'!$Y$7,1,IF('2.1 Data FSVA 2025 &amp; Bobot'!G511&gt;='2.4 Prioritas Individu'!$Y$8,2,IF('2.1 Data FSVA 2025 &amp; Bobot'!G511&gt;='2.4 Prioritas Individu'!$Y$9,3,IF('2.1 Data FSVA 2025 &amp; Bobot'!G511&gt;='2.4 Prioritas Individu'!$Y$10,4,IF('2.1 Data FSVA 2025 &amp; Bobot'!G511&gt;='2.4 Prioritas Individu'!$Y$11,5,6))))))</f>
        <v/>
      </c>
      <c r="H511" s="64" t="str">
        <f>IF('2.1 Data FSVA 2025 &amp; Bobot'!I511="","",IF('2.1 Data FSVA 2025 &amp; Bobot'!I511&lt;'2.4 Prioritas Individu'!$Z$7,1,IF('2.1 Data FSVA 2025 &amp; Bobot'!I511&lt;'2.4 Prioritas Individu'!$Z$8,2,IF('2.1 Data FSVA 2025 &amp; Bobot'!I511&lt;'2.4 Prioritas Individu'!$Z$9,3,IF('2.1 Data FSVA 2025 &amp; Bobot'!I511&lt;'2.4 Prioritas Individu'!$Z$10,4,IF('2.1 Data FSVA 2025 &amp; Bobot'!I511&lt;'2.4 Prioritas Individu'!$Z$11,5,6))))))</f>
        <v/>
      </c>
      <c r="I511" s="64" t="str">
        <f>IF('2.1 Data FSVA 2025 &amp; Bobot'!K511="","",IF('2.1 Data FSVA 2025 &amp; Bobot'!K511&lt;'2.4 Prioritas Individu'!AA$7,1,IF('2.1 Data FSVA 2025 &amp; Bobot'!K511&lt;'2.4 Prioritas Individu'!AA$8,2,IF('2.1 Data FSVA 2025 &amp; Bobot'!K511&lt;'2.4 Prioritas Individu'!AA$9,3,IF('2.1 Data FSVA 2025 &amp; Bobot'!K511&lt;'2.4 Prioritas Individu'!AA$10,4,IF('2.1 Data FSVA 2025 &amp; Bobot'!K511&lt;'2.4 Prioritas Individu'!AA$11,5,6))))))</f>
        <v/>
      </c>
      <c r="J511" s="64" t="str">
        <f>IF('2.1 Data FSVA 2025 &amp; Bobot'!M511="","",IF('2.1 Data FSVA 2025 &amp; Bobot'!M511&lt;'2.4 Prioritas Individu'!AB$7,1,IF('2.1 Data FSVA 2025 &amp; Bobot'!M511&lt;'2.4 Prioritas Individu'!AB$8,2,IF('2.1 Data FSVA 2025 &amp; Bobot'!M511&lt;'2.4 Prioritas Individu'!AB$9,3,IF('2.1 Data FSVA 2025 &amp; Bobot'!M511&lt;'2.4 Prioritas Individu'!AB$10,4,IF('2.1 Data FSVA 2025 &amp; Bobot'!M511&lt;'2.4 Prioritas Individu'!AB$11,5,6))))))</f>
        <v/>
      </c>
      <c r="K511" s="64" t="str">
        <f>IF('2.1 Data FSVA 2025 &amp; Bobot'!O511="","",IF('2.1 Data FSVA 2025 &amp; Bobot'!O511&gt;='2.4 Prioritas Individu'!AC$7,1,IF('2.1 Data FSVA 2025 &amp; Bobot'!O511&gt;='2.4 Prioritas Individu'!AC$8,2,IF('2.1 Data FSVA 2025 &amp; Bobot'!O511&gt;='2.4 Prioritas Individu'!AC$9,3,IF('2.1 Data FSVA 2025 &amp; Bobot'!O511&gt;='2.4 Prioritas Individu'!AC$10,4,IF('2.1 Data FSVA 2025 &amp; Bobot'!O511&gt;='2.4 Prioritas Individu'!AC$11,5,6))))))</f>
        <v/>
      </c>
      <c r="L511" s="64" t="str">
        <f>IF('2.1 Data FSVA 2025 &amp; Bobot'!Q511="","",IF('2.1 Data FSVA 2025 &amp; Bobot'!Q511&gt;='2.4 Prioritas Individu'!AD$7,1,IF('2.1 Data FSVA 2025 &amp; Bobot'!Q511&gt;='2.4 Prioritas Individu'!AD$8,2,IF('2.1 Data FSVA 2025 &amp; Bobot'!Q511&gt;='2.4 Prioritas Individu'!AD$9,3,IF('2.1 Data FSVA 2025 &amp; Bobot'!Q511&gt;='2.4 Prioritas Individu'!AD$10,4,IF('2.1 Data FSVA 2025 &amp; Bobot'!Q511&gt;='2.4 Prioritas Individu'!AD$11,5,6))))))</f>
        <v/>
      </c>
      <c r="M511" s="64" t="str">
        <f>IF('2.1 Data FSVA 2025 &amp; Bobot'!S511="","",IF('2.1 Data FSVA 2025 &amp; Bobot'!S511&gt;='2.4 Prioritas Individu'!AE$7,1,IF('2.1 Data FSVA 2025 &amp; Bobot'!S511&gt;='2.4 Prioritas Individu'!AE$8,2,IF('2.1 Data FSVA 2025 &amp; Bobot'!S511&gt;='2.4 Prioritas Individu'!AE$9,3,IF('2.1 Data FSVA 2025 &amp; Bobot'!S511&gt;='2.4 Prioritas Individu'!AE$10,4,IF('2.1 Data FSVA 2025 &amp; Bobot'!S511&gt;='2.4 Prioritas Individu'!AE$11,5,6))))))</f>
        <v/>
      </c>
      <c r="N511" s="64" t="str">
        <f>IF('2.1 Data FSVA 2025 &amp; Bobot'!U511="","",IF('2.1 Data FSVA 2025 &amp; Bobot'!U511&lt;'2.4 Prioritas Individu'!AF$7,1,IF('2.1 Data FSVA 2025 &amp; Bobot'!U511&lt;'2.4 Prioritas Individu'!AF$8,2,IF('2.1 Data FSVA 2025 &amp; Bobot'!U511&lt;'2.4 Prioritas Individu'!AF$9,3,IF('2.1 Data FSVA 2025 &amp; Bobot'!U511&lt;'2.4 Prioritas Individu'!AF$10,4,IF('2.1 Data FSVA 2025 &amp; Bobot'!U511&lt;'2.4 Prioritas Individu'!AF$11,5,6))))))</f>
        <v/>
      </c>
      <c r="O511" s="64" t="str">
        <f>IF('2.1 Data FSVA 2025 &amp; Bobot'!W511="","",IF('2.1 Data FSVA 2025 &amp; Bobot'!W511&gt;='2.4 Prioritas Individu'!AG$7,1,IF('2.1 Data FSVA 2025 &amp; Bobot'!W511&gt;='2.4 Prioritas Individu'!AG$8,2,IF('2.1 Data FSVA 2025 &amp; Bobot'!W511&gt;='2.4 Prioritas Individu'!AG$9,3,IF('2.1 Data FSVA 2025 &amp; Bobot'!W511&gt;='2.4 Prioritas Individu'!AG$10,4,IF('2.1 Data FSVA 2025 &amp; Bobot'!W511&gt;='2.4 Prioritas Individu'!AG$11,5,6))))))</f>
        <v/>
      </c>
      <c r="P511" s="64" t="str">
        <f>IF('2.1 Data FSVA 2025 &amp; Bobot'!Y511="","",IF('2.1 Data FSVA 2025 &amp; Bobot'!Y511&lt;'2.4 Prioritas Individu'!AH$7,1,IF('2.1 Data FSVA 2025 &amp; Bobot'!Y511&lt;'2.4 Prioritas Individu'!AH$8,2,IF('2.1 Data FSVA 2025 &amp; Bobot'!Y511&lt;'2.4 Prioritas Individu'!AH$9,3,IF('2.1 Data FSVA 2025 &amp; Bobot'!Y511&lt;'2.4 Prioritas Individu'!AH$10,4,IF('2.1 Data FSVA 2025 &amp; Bobot'!Y511&lt;'2.4 Prioritas Individu'!AH$11,5,6))))))</f>
        <v/>
      </c>
      <c r="Q511" s="64" t="str">
        <f>IF('2.1 Data FSVA 2025 &amp; Bobot'!AA511="","",IF('2.1 Data FSVA 2025 &amp; Bobot'!AA511&lt;'2.4 Prioritas Individu'!AI$7,1,IF('2.1 Data FSVA 2025 &amp; Bobot'!AA511&lt;'2.4 Prioritas Individu'!AI$8,2,IF('2.1 Data FSVA 2025 &amp; Bobot'!AA511&lt;'2.4 Prioritas Individu'!AI$9,3,IF('2.1 Data FSVA 2025 &amp; Bobot'!AA511&lt;'2.4 Prioritas Individu'!AI$10,4,IF('2.1 Data FSVA 2025 &amp; Bobot'!AA511&lt;'2.4 Prioritas Individu'!AI$11,5,6))))))</f>
        <v/>
      </c>
      <c r="R511" s="64" t="str">
        <f>IF('2.1 Data FSVA 2025 &amp; Bobot'!AC511="","",IF('2.1 Data FSVA 2025 &amp; Bobot'!AC511&gt;='2.4 Prioritas Individu'!AJ$7,1,IF('2.1 Data FSVA 2025 &amp; Bobot'!AC511&gt;='2.4 Prioritas Individu'!AJ$8,2,IF('2.1 Data FSVA 2025 &amp; Bobot'!AC511&gt;='2.4 Prioritas Individu'!AJ$9,3,4))))</f>
        <v/>
      </c>
      <c r="S511" s="4" t="str">
        <f>'2.3 Indeks &amp; Cut off Komposit'!U515</f>
        <v>-</v>
      </c>
      <c r="T511" s="1" t="str">
        <f t="shared" si="14"/>
        <v>-</v>
      </c>
      <c r="U511" s="64" t="str">
        <f t="shared" si="15"/>
        <v>-</v>
      </c>
    </row>
    <row r="512" spans="1:21" x14ac:dyDescent="0.3">
      <c r="A512" s="1" t="str">
        <f>IF('2.1 Data FSVA 2025 &amp; Bobot'!A512="","",'2.1 Data FSVA 2025 &amp; Bobot'!A512)</f>
        <v/>
      </c>
      <c r="B512" s="2" t="str">
        <f>IF('2.1 Data FSVA 2025 &amp; Bobot'!B512="","",'2.1 Data FSVA 2025 &amp; Bobot'!B512)</f>
        <v/>
      </c>
      <c r="C512" s="1" t="str">
        <f>IF('2.1 Data FSVA 2025 &amp; Bobot'!C512="","",'2.1 Data FSVA 2025 &amp; Bobot'!C512)</f>
        <v/>
      </c>
      <c r="D512" s="1" t="str">
        <f>IF('2.1 Data FSVA 2025 &amp; Bobot'!D512="","",'2.1 Data FSVA 2025 &amp; Bobot'!D512)</f>
        <v/>
      </c>
      <c r="E512" s="1" t="str">
        <f>IF('2.1 Data FSVA 2025 &amp; Bobot'!E512="","",'2.1 Data FSVA 2025 &amp; Bobot'!E512)</f>
        <v/>
      </c>
      <c r="F512" s="2" t="str">
        <f>IF('2.1 Data FSVA 2025 &amp; Bobot'!F512="","",'2.1 Data FSVA 2025 &amp; Bobot'!F512)</f>
        <v/>
      </c>
      <c r="G512" s="64" t="str">
        <f>IF('2.1 Data FSVA 2025 &amp; Bobot'!G512="","",IF('2.1 Data FSVA 2025 &amp; Bobot'!G512&gt;='2.4 Prioritas Individu'!$Y$7,1,IF('2.1 Data FSVA 2025 &amp; Bobot'!G512&gt;='2.4 Prioritas Individu'!$Y$8,2,IF('2.1 Data FSVA 2025 &amp; Bobot'!G512&gt;='2.4 Prioritas Individu'!$Y$9,3,IF('2.1 Data FSVA 2025 &amp; Bobot'!G512&gt;='2.4 Prioritas Individu'!$Y$10,4,IF('2.1 Data FSVA 2025 &amp; Bobot'!G512&gt;='2.4 Prioritas Individu'!$Y$11,5,6))))))</f>
        <v/>
      </c>
      <c r="H512" s="64" t="str">
        <f>IF('2.1 Data FSVA 2025 &amp; Bobot'!I512="","",IF('2.1 Data FSVA 2025 &amp; Bobot'!I512&lt;'2.4 Prioritas Individu'!$Z$7,1,IF('2.1 Data FSVA 2025 &amp; Bobot'!I512&lt;'2.4 Prioritas Individu'!$Z$8,2,IF('2.1 Data FSVA 2025 &amp; Bobot'!I512&lt;'2.4 Prioritas Individu'!$Z$9,3,IF('2.1 Data FSVA 2025 &amp; Bobot'!I512&lt;'2.4 Prioritas Individu'!$Z$10,4,IF('2.1 Data FSVA 2025 &amp; Bobot'!I512&lt;'2.4 Prioritas Individu'!$Z$11,5,6))))))</f>
        <v/>
      </c>
      <c r="I512" s="64" t="str">
        <f>IF('2.1 Data FSVA 2025 &amp; Bobot'!K512="","",IF('2.1 Data FSVA 2025 &amp; Bobot'!K512&lt;'2.4 Prioritas Individu'!AA$7,1,IF('2.1 Data FSVA 2025 &amp; Bobot'!K512&lt;'2.4 Prioritas Individu'!AA$8,2,IF('2.1 Data FSVA 2025 &amp; Bobot'!K512&lt;'2.4 Prioritas Individu'!AA$9,3,IF('2.1 Data FSVA 2025 &amp; Bobot'!K512&lt;'2.4 Prioritas Individu'!AA$10,4,IF('2.1 Data FSVA 2025 &amp; Bobot'!K512&lt;'2.4 Prioritas Individu'!AA$11,5,6))))))</f>
        <v/>
      </c>
      <c r="J512" s="64" t="str">
        <f>IF('2.1 Data FSVA 2025 &amp; Bobot'!M512="","",IF('2.1 Data FSVA 2025 &amp; Bobot'!M512&lt;'2.4 Prioritas Individu'!AB$7,1,IF('2.1 Data FSVA 2025 &amp; Bobot'!M512&lt;'2.4 Prioritas Individu'!AB$8,2,IF('2.1 Data FSVA 2025 &amp; Bobot'!M512&lt;'2.4 Prioritas Individu'!AB$9,3,IF('2.1 Data FSVA 2025 &amp; Bobot'!M512&lt;'2.4 Prioritas Individu'!AB$10,4,IF('2.1 Data FSVA 2025 &amp; Bobot'!M512&lt;'2.4 Prioritas Individu'!AB$11,5,6))))))</f>
        <v/>
      </c>
      <c r="K512" s="64" t="str">
        <f>IF('2.1 Data FSVA 2025 &amp; Bobot'!O512="","",IF('2.1 Data FSVA 2025 &amp; Bobot'!O512&gt;='2.4 Prioritas Individu'!AC$7,1,IF('2.1 Data FSVA 2025 &amp; Bobot'!O512&gt;='2.4 Prioritas Individu'!AC$8,2,IF('2.1 Data FSVA 2025 &amp; Bobot'!O512&gt;='2.4 Prioritas Individu'!AC$9,3,IF('2.1 Data FSVA 2025 &amp; Bobot'!O512&gt;='2.4 Prioritas Individu'!AC$10,4,IF('2.1 Data FSVA 2025 &amp; Bobot'!O512&gt;='2.4 Prioritas Individu'!AC$11,5,6))))))</f>
        <v/>
      </c>
      <c r="L512" s="64" t="str">
        <f>IF('2.1 Data FSVA 2025 &amp; Bobot'!Q512="","",IF('2.1 Data FSVA 2025 &amp; Bobot'!Q512&gt;='2.4 Prioritas Individu'!AD$7,1,IF('2.1 Data FSVA 2025 &amp; Bobot'!Q512&gt;='2.4 Prioritas Individu'!AD$8,2,IF('2.1 Data FSVA 2025 &amp; Bobot'!Q512&gt;='2.4 Prioritas Individu'!AD$9,3,IF('2.1 Data FSVA 2025 &amp; Bobot'!Q512&gt;='2.4 Prioritas Individu'!AD$10,4,IF('2.1 Data FSVA 2025 &amp; Bobot'!Q512&gt;='2.4 Prioritas Individu'!AD$11,5,6))))))</f>
        <v/>
      </c>
      <c r="M512" s="64" t="str">
        <f>IF('2.1 Data FSVA 2025 &amp; Bobot'!S512="","",IF('2.1 Data FSVA 2025 &amp; Bobot'!S512&gt;='2.4 Prioritas Individu'!AE$7,1,IF('2.1 Data FSVA 2025 &amp; Bobot'!S512&gt;='2.4 Prioritas Individu'!AE$8,2,IF('2.1 Data FSVA 2025 &amp; Bobot'!S512&gt;='2.4 Prioritas Individu'!AE$9,3,IF('2.1 Data FSVA 2025 &amp; Bobot'!S512&gt;='2.4 Prioritas Individu'!AE$10,4,IF('2.1 Data FSVA 2025 &amp; Bobot'!S512&gt;='2.4 Prioritas Individu'!AE$11,5,6))))))</f>
        <v/>
      </c>
      <c r="N512" s="64" t="str">
        <f>IF('2.1 Data FSVA 2025 &amp; Bobot'!U512="","",IF('2.1 Data FSVA 2025 &amp; Bobot'!U512&lt;'2.4 Prioritas Individu'!AF$7,1,IF('2.1 Data FSVA 2025 &amp; Bobot'!U512&lt;'2.4 Prioritas Individu'!AF$8,2,IF('2.1 Data FSVA 2025 &amp; Bobot'!U512&lt;'2.4 Prioritas Individu'!AF$9,3,IF('2.1 Data FSVA 2025 &amp; Bobot'!U512&lt;'2.4 Prioritas Individu'!AF$10,4,IF('2.1 Data FSVA 2025 &amp; Bobot'!U512&lt;'2.4 Prioritas Individu'!AF$11,5,6))))))</f>
        <v/>
      </c>
      <c r="O512" s="64" t="str">
        <f>IF('2.1 Data FSVA 2025 &amp; Bobot'!W512="","",IF('2.1 Data FSVA 2025 &amp; Bobot'!W512&gt;='2.4 Prioritas Individu'!AG$7,1,IF('2.1 Data FSVA 2025 &amp; Bobot'!W512&gt;='2.4 Prioritas Individu'!AG$8,2,IF('2.1 Data FSVA 2025 &amp; Bobot'!W512&gt;='2.4 Prioritas Individu'!AG$9,3,IF('2.1 Data FSVA 2025 &amp; Bobot'!W512&gt;='2.4 Prioritas Individu'!AG$10,4,IF('2.1 Data FSVA 2025 &amp; Bobot'!W512&gt;='2.4 Prioritas Individu'!AG$11,5,6))))))</f>
        <v/>
      </c>
      <c r="P512" s="64" t="str">
        <f>IF('2.1 Data FSVA 2025 &amp; Bobot'!Y512="","",IF('2.1 Data FSVA 2025 &amp; Bobot'!Y512&lt;'2.4 Prioritas Individu'!AH$7,1,IF('2.1 Data FSVA 2025 &amp; Bobot'!Y512&lt;'2.4 Prioritas Individu'!AH$8,2,IF('2.1 Data FSVA 2025 &amp; Bobot'!Y512&lt;'2.4 Prioritas Individu'!AH$9,3,IF('2.1 Data FSVA 2025 &amp; Bobot'!Y512&lt;'2.4 Prioritas Individu'!AH$10,4,IF('2.1 Data FSVA 2025 &amp; Bobot'!Y512&lt;'2.4 Prioritas Individu'!AH$11,5,6))))))</f>
        <v/>
      </c>
      <c r="Q512" s="64" t="str">
        <f>IF('2.1 Data FSVA 2025 &amp; Bobot'!AA512="","",IF('2.1 Data FSVA 2025 &amp; Bobot'!AA512&lt;'2.4 Prioritas Individu'!AI$7,1,IF('2.1 Data FSVA 2025 &amp; Bobot'!AA512&lt;'2.4 Prioritas Individu'!AI$8,2,IF('2.1 Data FSVA 2025 &amp; Bobot'!AA512&lt;'2.4 Prioritas Individu'!AI$9,3,IF('2.1 Data FSVA 2025 &amp; Bobot'!AA512&lt;'2.4 Prioritas Individu'!AI$10,4,IF('2.1 Data FSVA 2025 &amp; Bobot'!AA512&lt;'2.4 Prioritas Individu'!AI$11,5,6))))))</f>
        <v/>
      </c>
      <c r="R512" s="64" t="str">
        <f>IF('2.1 Data FSVA 2025 &amp; Bobot'!AC512="","",IF('2.1 Data FSVA 2025 &amp; Bobot'!AC512&gt;='2.4 Prioritas Individu'!AJ$7,1,IF('2.1 Data FSVA 2025 &amp; Bobot'!AC512&gt;='2.4 Prioritas Individu'!AJ$8,2,IF('2.1 Data FSVA 2025 &amp; Bobot'!AC512&gt;='2.4 Prioritas Individu'!AJ$9,3,4))))</f>
        <v/>
      </c>
      <c r="S512" s="4" t="str">
        <f>'2.3 Indeks &amp; Cut off Komposit'!U516</f>
        <v>-</v>
      </c>
      <c r="T512" s="1" t="str">
        <f t="shared" si="14"/>
        <v>-</v>
      </c>
      <c r="U512" s="64" t="str">
        <f t="shared" si="15"/>
        <v>-</v>
      </c>
    </row>
    <row r="513" spans="1:21" x14ac:dyDescent="0.3">
      <c r="A513" s="1" t="str">
        <f>IF('2.1 Data FSVA 2025 &amp; Bobot'!A513="","",'2.1 Data FSVA 2025 &amp; Bobot'!A513)</f>
        <v/>
      </c>
      <c r="B513" s="2" t="str">
        <f>IF('2.1 Data FSVA 2025 &amp; Bobot'!B513="","",'2.1 Data FSVA 2025 &amp; Bobot'!B513)</f>
        <v/>
      </c>
      <c r="C513" s="1" t="str">
        <f>IF('2.1 Data FSVA 2025 &amp; Bobot'!C513="","",'2.1 Data FSVA 2025 &amp; Bobot'!C513)</f>
        <v/>
      </c>
      <c r="D513" s="1" t="str">
        <f>IF('2.1 Data FSVA 2025 &amp; Bobot'!D513="","",'2.1 Data FSVA 2025 &amp; Bobot'!D513)</f>
        <v/>
      </c>
      <c r="E513" s="1" t="str">
        <f>IF('2.1 Data FSVA 2025 &amp; Bobot'!E513="","",'2.1 Data FSVA 2025 &amp; Bobot'!E513)</f>
        <v/>
      </c>
      <c r="F513" s="2" t="str">
        <f>IF('2.1 Data FSVA 2025 &amp; Bobot'!F513="","",'2.1 Data FSVA 2025 &amp; Bobot'!F513)</f>
        <v/>
      </c>
      <c r="G513" s="64" t="str">
        <f>IF('2.1 Data FSVA 2025 &amp; Bobot'!G513="","",IF('2.1 Data FSVA 2025 &amp; Bobot'!G513&gt;='2.4 Prioritas Individu'!$Y$7,1,IF('2.1 Data FSVA 2025 &amp; Bobot'!G513&gt;='2.4 Prioritas Individu'!$Y$8,2,IF('2.1 Data FSVA 2025 &amp; Bobot'!G513&gt;='2.4 Prioritas Individu'!$Y$9,3,IF('2.1 Data FSVA 2025 &amp; Bobot'!G513&gt;='2.4 Prioritas Individu'!$Y$10,4,IF('2.1 Data FSVA 2025 &amp; Bobot'!G513&gt;='2.4 Prioritas Individu'!$Y$11,5,6))))))</f>
        <v/>
      </c>
      <c r="H513" s="64" t="str">
        <f>IF('2.1 Data FSVA 2025 &amp; Bobot'!I513="","",IF('2.1 Data FSVA 2025 &amp; Bobot'!I513&lt;'2.4 Prioritas Individu'!$Z$7,1,IF('2.1 Data FSVA 2025 &amp; Bobot'!I513&lt;'2.4 Prioritas Individu'!$Z$8,2,IF('2.1 Data FSVA 2025 &amp; Bobot'!I513&lt;'2.4 Prioritas Individu'!$Z$9,3,IF('2.1 Data FSVA 2025 &amp; Bobot'!I513&lt;'2.4 Prioritas Individu'!$Z$10,4,IF('2.1 Data FSVA 2025 &amp; Bobot'!I513&lt;'2.4 Prioritas Individu'!$Z$11,5,6))))))</f>
        <v/>
      </c>
      <c r="I513" s="64" t="str">
        <f>IF('2.1 Data FSVA 2025 &amp; Bobot'!K513="","",IF('2.1 Data FSVA 2025 &amp; Bobot'!K513&lt;'2.4 Prioritas Individu'!AA$7,1,IF('2.1 Data FSVA 2025 &amp; Bobot'!K513&lt;'2.4 Prioritas Individu'!AA$8,2,IF('2.1 Data FSVA 2025 &amp; Bobot'!K513&lt;'2.4 Prioritas Individu'!AA$9,3,IF('2.1 Data FSVA 2025 &amp; Bobot'!K513&lt;'2.4 Prioritas Individu'!AA$10,4,IF('2.1 Data FSVA 2025 &amp; Bobot'!K513&lt;'2.4 Prioritas Individu'!AA$11,5,6))))))</f>
        <v/>
      </c>
      <c r="J513" s="64" t="str">
        <f>IF('2.1 Data FSVA 2025 &amp; Bobot'!M513="","",IF('2.1 Data FSVA 2025 &amp; Bobot'!M513&lt;'2.4 Prioritas Individu'!AB$7,1,IF('2.1 Data FSVA 2025 &amp; Bobot'!M513&lt;'2.4 Prioritas Individu'!AB$8,2,IF('2.1 Data FSVA 2025 &amp; Bobot'!M513&lt;'2.4 Prioritas Individu'!AB$9,3,IF('2.1 Data FSVA 2025 &amp; Bobot'!M513&lt;'2.4 Prioritas Individu'!AB$10,4,IF('2.1 Data FSVA 2025 &amp; Bobot'!M513&lt;'2.4 Prioritas Individu'!AB$11,5,6))))))</f>
        <v/>
      </c>
      <c r="K513" s="64" t="str">
        <f>IF('2.1 Data FSVA 2025 &amp; Bobot'!O513="","",IF('2.1 Data FSVA 2025 &amp; Bobot'!O513&gt;='2.4 Prioritas Individu'!AC$7,1,IF('2.1 Data FSVA 2025 &amp; Bobot'!O513&gt;='2.4 Prioritas Individu'!AC$8,2,IF('2.1 Data FSVA 2025 &amp; Bobot'!O513&gt;='2.4 Prioritas Individu'!AC$9,3,IF('2.1 Data FSVA 2025 &amp; Bobot'!O513&gt;='2.4 Prioritas Individu'!AC$10,4,IF('2.1 Data FSVA 2025 &amp; Bobot'!O513&gt;='2.4 Prioritas Individu'!AC$11,5,6))))))</f>
        <v/>
      </c>
      <c r="L513" s="64" t="str">
        <f>IF('2.1 Data FSVA 2025 &amp; Bobot'!Q513="","",IF('2.1 Data FSVA 2025 &amp; Bobot'!Q513&gt;='2.4 Prioritas Individu'!AD$7,1,IF('2.1 Data FSVA 2025 &amp; Bobot'!Q513&gt;='2.4 Prioritas Individu'!AD$8,2,IF('2.1 Data FSVA 2025 &amp; Bobot'!Q513&gt;='2.4 Prioritas Individu'!AD$9,3,IF('2.1 Data FSVA 2025 &amp; Bobot'!Q513&gt;='2.4 Prioritas Individu'!AD$10,4,IF('2.1 Data FSVA 2025 &amp; Bobot'!Q513&gt;='2.4 Prioritas Individu'!AD$11,5,6))))))</f>
        <v/>
      </c>
      <c r="M513" s="64" t="str">
        <f>IF('2.1 Data FSVA 2025 &amp; Bobot'!S513="","",IF('2.1 Data FSVA 2025 &amp; Bobot'!S513&gt;='2.4 Prioritas Individu'!AE$7,1,IF('2.1 Data FSVA 2025 &amp; Bobot'!S513&gt;='2.4 Prioritas Individu'!AE$8,2,IF('2.1 Data FSVA 2025 &amp; Bobot'!S513&gt;='2.4 Prioritas Individu'!AE$9,3,IF('2.1 Data FSVA 2025 &amp; Bobot'!S513&gt;='2.4 Prioritas Individu'!AE$10,4,IF('2.1 Data FSVA 2025 &amp; Bobot'!S513&gt;='2.4 Prioritas Individu'!AE$11,5,6))))))</f>
        <v/>
      </c>
      <c r="N513" s="64" t="str">
        <f>IF('2.1 Data FSVA 2025 &amp; Bobot'!U513="","",IF('2.1 Data FSVA 2025 &amp; Bobot'!U513&lt;'2.4 Prioritas Individu'!AF$7,1,IF('2.1 Data FSVA 2025 &amp; Bobot'!U513&lt;'2.4 Prioritas Individu'!AF$8,2,IF('2.1 Data FSVA 2025 &amp; Bobot'!U513&lt;'2.4 Prioritas Individu'!AF$9,3,IF('2.1 Data FSVA 2025 &amp; Bobot'!U513&lt;'2.4 Prioritas Individu'!AF$10,4,IF('2.1 Data FSVA 2025 &amp; Bobot'!U513&lt;'2.4 Prioritas Individu'!AF$11,5,6))))))</f>
        <v/>
      </c>
      <c r="O513" s="64" t="str">
        <f>IF('2.1 Data FSVA 2025 &amp; Bobot'!W513="","",IF('2.1 Data FSVA 2025 &amp; Bobot'!W513&gt;='2.4 Prioritas Individu'!AG$7,1,IF('2.1 Data FSVA 2025 &amp; Bobot'!W513&gt;='2.4 Prioritas Individu'!AG$8,2,IF('2.1 Data FSVA 2025 &amp; Bobot'!W513&gt;='2.4 Prioritas Individu'!AG$9,3,IF('2.1 Data FSVA 2025 &amp; Bobot'!W513&gt;='2.4 Prioritas Individu'!AG$10,4,IF('2.1 Data FSVA 2025 &amp; Bobot'!W513&gt;='2.4 Prioritas Individu'!AG$11,5,6))))))</f>
        <v/>
      </c>
      <c r="P513" s="64" t="str">
        <f>IF('2.1 Data FSVA 2025 &amp; Bobot'!Y513="","",IF('2.1 Data FSVA 2025 &amp; Bobot'!Y513&lt;'2.4 Prioritas Individu'!AH$7,1,IF('2.1 Data FSVA 2025 &amp; Bobot'!Y513&lt;'2.4 Prioritas Individu'!AH$8,2,IF('2.1 Data FSVA 2025 &amp; Bobot'!Y513&lt;'2.4 Prioritas Individu'!AH$9,3,IF('2.1 Data FSVA 2025 &amp; Bobot'!Y513&lt;'2.4 Prioritas Individu'!AH$10,4,IF('2.1 Data FSVA 2025 &amp; Bobot'!Y513&lt;'2.4 Prioritas Individu'!AH$11,5,6))))))</f>
        <v/>
      </c>
      <c r="Q513" s="64" t="str">
        <f>IF('2.1 Data FSVA 2025 &amp; Bobot'!AA513="","",IF('2.1 Data FSVA 2025 &amp; Bobot'!AA513&lt;'2.4 Prioritas Individu'!AI$7,1,IF('2.1 Data FSVA 2025 &amp; Bobot'!AA513&lt;'2.4 Prioritas Individu'!AI$8,2,IF('2.1 Data FSVA 2025 &amp; Bobot'!AA513&lt;'2.4 Prioritas Individu'!AI$9,3,IF('2.1 Data FSVA 2025 &amp; Bobot'!AA513&lt;'2.4 Prioritas Individu'!AI$10,4,IF('2.1 Data FSVA 2025 &amp; Bobot'!AA513&lt;'2.4 Prioritas Individu'!AI$11,5,6))))))</f>
        <v/>
      </c>
      <c r="R513" s="64" t="str">
        <f>IF('2.1 Data FSVA 2025 &amp; Bobot'!AC513="","",IF('2.1 Data FSVA 2025 &amp; Bobot'!AC513&gt;='2.4 Prioritas Individu'!AJ$7,1,IF('2.1 Data FSVA 2025 &amp; Bobot'!AC513&gt;='2.4 Prioritas Individu'!AJ$8,2,IF('2.1 Data FSVA 2025 &amp; Bobot'!AC513&gt;='2.4 Prioritas Individu'!AJ$9,3,4))))</f>
        <v/>
      </c>
      <c r="S513" s="4" t="str">
        <f>'2.3 Indeks &amp; Cut off Komposit'!U517</f>
        <v>-</v>
      </c>
      <c r="T513" s="1" t="str">
        <f t="shared" si="14"/>
        <v>-</v>
      </c>
      <c r="U513" s="64" t="str">
        <f t="shared" si="15"/>
        <v>-</v>
      </c>
    </row>
    <row r="514" spans="1:21" x14ac:dyDescent="0.3">
      <c r="A514" s="1" t="str">
        <f>IF('2.1 Data FSVA 2025 &amp; Bobot'!A514="","",'2.1 Data FSVA 2025 &amp; Bobot'!A514)</f>
        <v/>
      </c>
      <c r="B514" s="2" t="str">
        <f>IF('2.1 Data FSVA 2025 &amp; Bobot'!B514="","",'2.1 Data FSVA 2025 &amp; Bobot'!B514)</f>
        <v/>
      </c>
      <c r="C514" s="1" t="str">
        <f>IF('2.1 Data FSVA 2025 &amp; Bobot'!C514="","",'2.1 Data FSVA 2025 &amp; Bobot'!C514)</f>
        <v/>
      </c>
      <c r="D514" s="1" t="str">
        <f>IF('2.1 Data FSVA 2025 &amp; Bobot'!D514="","",'2.1 Data FSVA 2025 &amp; Bobot'!D514)</f>
        <v/>
      </c>
      <c r="E514" s="1" t="str">
        <f>IF('2.1 Data FSVA 2025 &amp; Bobot'!E514="","",'2.1 Data FSVA 2025 &amp; Bobot'!E514)</f>
        <v/>
      </c>
      <c r="F514" s="2" t="str">
        <f>IF('2.1 Data FSVA 2025 &amp; Bobot'!F514="","",'2.1 Data FSVA 2025 &amp; Bobot'!F514)</f>
        <v/>
      </c>
      <c r="G514" s="64" t="str">
        <f>IF('2.1 Data FSVA 2025 &amp; Bobot'!G514="","",IF('2.1 Data FSVA 2025 &amp; Bobot'!G514&gt;='2.4 Prioritas Individu'!$Y$7,1,IF('2.1 Data FSVA 2025 &amp; Bobot'!G514&gt;='2.4 Prioritas Individu'!$Y$8,2,IF('2.1 Data FSVA 2025 &amp; Bobot'!G514&gt;='2.4 Prioritas Individu'!$Y$9,3,IF('2.1 Data FSVA 2025 &amp; Bobot'!G514&gt;='2.4 Prioritas Individu'!$Y$10,4,IF('2.1 Data FSVA 2025 &amp; Bobot'!G514&gt;='2.4 Prioritas Individu'!$Y$11,5,6))))))</f>
        <v/>
      </c>
      <c r="H514" s="64" t="str">
        <f>IF('2.1 Data FSVA 2025 &amp; Bobot'!I514="","",IF('2.1 Data FSVA 2025 &amp; Bobot'!I514&lt;'2.4 Prioritas Individu'!$Z$7,1,IF('2.1 Data FSVA 2025 &amp; Bobot'!I514&lt;'2.4 Prioritas Individu'!$Z$8,2,IF('2.1 Data FSVA 2025 &amp; Bobot'!I514&lt;'2.4 Prioritas Individu'!$Z$9,3,IF('2.1 Data FSVA 2025 &amp; Bobot'!I514&lt;'2.4 Prioritas Individu'!$Z$10,4,IF('2.1 Data FSVA 2025 &amp; Bobot'!I514&lt;'2.4 Prioritas Individu'!$Z$11,5,6))))))</f>
        <v/>
      </c>
      <c r="I514" s="64" t="str">
        <f>IF('2.1 Data FSVA 2025 &amp; Bobot'!K514="","",IF('2.1 Data FSVA 2025 &amp; Bobot'!K514&lt;'2.4 Prioritas Individu'!AA$7,1,IF('2.1 Data FSVA 2025 &amp; Bobot'!K514&lt;'2.4 Prioritas Individu'!AA$8,2,IF('2.1 Data FSVA 2025 &amp; Bobot'!K514&lt;'2.4 Prioritas Individu'!AA$9,3,IF('2.1 Data FSVA 2025 &amp; Bobot'!K514&lt;'2.4 Prioritas Individu'!AA$10,4,IF('2.1 Data FSVA 2025 &amp; Bobot'!K514&lt;'2.4 Prioritas Individu'!AA$11,5,6))))))</f>
        <v/>
      </c>
      <c r="J514" s="64" t="str">
        <f>IF('2.1 Data FSVA 2025 &amp; Bobot'!M514="","",IF('2.1 Data FSVA 2025 &amp; Bobot'!M514&lt;'2.4 Prioritas Individu'!AB$7,1,IF('2.1 Data FSVA 2025 &amp; Bobot'!M514&lt;'2.4 Prioritas Individu'!AB$8,2,IF('2.1 Data FSVA 2025 &amp; Bobot'!M514&lt;'2.4 Prioritas Individu'!AB$9,3,IF('2.1 Data FSVA 2025 &amp; Bobot'!M514&lt;'2.4 Prioritas Individu'!AB$10,4,IF('2.1 Data FSVA 2025 &amp; Bobot'!M514&lt;'2.4 Prioritas Individu'!AB$11,5,6))))))</f>
        <v/>
      </c>
      <c r="K514" s="64" t="str">
        <f>IF('2.1 Data FSVA 2025 &amp; Bobot'!O514="","",IF('2.1 Data FSVA 2025 &amp; Bobot'!O514&gt;='2.4 Prioritas Individu'!AC$7,1,IF('2.1 Data FSVA 2025 &amp; Bobot'!O514&gt;='2.4 Prioritas Individu'!AC$8,2,IF('2.1 Data FSVA 2025 &amp; Bobot'!O514&gt;='2.4 Prioritas Individu'!AC$9,3,IF('2.1 Data FSVA 2025 &amp; Bobot'!O514&gt;='2.4 Prioritas Individu'!AC$10,4,IF('2.1 Data FSVA 2025 &amp; Bobot'!O514&gt;='2.4 Prioritas Individu'!AC$11,5,6))))))</f>
        <v/>
      </c>
      <c r="L514" s="64" t="str">
        <f>IF('2.1 Data FSVA 2025 &amp; Bobot'!Q514="","",IF('2.1 Data FSVA 2025 &amp; Bobot'!Q514&gt;='2.4 Prioritas Individu'!AD$7,1,IF('2.1 Data FSVA 2025 &amp; Bobot'!Q514&gt;='2.4 Prioritas Individu'!AD$8,2,IF('2.1 Data FSVA 2025 &amp; Bobot'!Q514&gt;='2.4 Prioritas Individu'!AD$9,3,IF('2.1 Data FSVA 2025 &amp; Bobot'!Q514&gt;='2.4 Prioritas Individu'!AD$10,4,IF('2.1 Data FSVA 2025 &amp; Bobot'!Q514&gt;='2.4 Prioritas Individu'!AD$11,5,6))))))</f>
        <v/>
      </c>
      <c r="M514" s="64" t="str">
        <f>IF('2.1 Data FSVA 2025 &amp; Bobot'!S514="","",IF('2.1 Data FSVA 2025 &amp; Bobot'!S514&gt;='2.4 Prioritas Individu'!AE$7,1,IF('2.1 Data FSVA 2025 &amp; Bobot'!S514&gt;='2.4 Prioritas Individu'!AE$8,2,IF('2.1 Data FSVA 2025 &amp; Bobot'!S514&gt;='2.4 Prioritas Individu'!AE$9,3,IF('2.1 Data FSVA 2025 &amp; Bobot'!S514&gt;='2.4 Prioritas Individu'!AE$10,4,IF('2.1 Data FSVA 2025 &amp; Bobot'!S514&gt;='2.4 Prioritas Individu'!AE$11,5,6))))))</f>
        <v/>
      </c>
      <c r="N514" s="64" t="str">
        <f>IF('2.1 Data FSVA 2025 &amp; Bobot'!U514="","",IF('2.1 Data FSVA 2025 &amp; Bobot'!U514&lt;'2.4 Prioritas Individu'!AF$7,1,IF('2.1 Data FSVA 2025 &amp; Bobot'!U514&lt;'2.4 Prioritas Individu'!AF$8,2,IF('2.1 Data FSVA 2025 &amp; Bobot'!U514&lt;'2.4 Prioritas Individu'!AF$9,3,IF('2.1 Data FSVA 2025 &amp; Bobot'!U514&lt;'2.4 Prioritas Individu'!AF$10,4,IF('2.1 Data FSVA 2025 &amp; Bobot'!U514&lt;'2.4 Prioritas Individu'!AF$11,5,6))))))</f>
        <v/>
      </c>
      <c r="O514" s="64" t="str">
        <f>IF('2.1 Data FSVA 2025 &amp; Bobot'!W514="","",IF('2.1 Data FSVA 2025 &amp; Bobot'!W514&gt;='2.4 Prioritas Individu'!AG$7,1,IF('2.1 Data FSVA 2025 &amp; Bobot'!W514&gt;='2.4 Prioritas Individu'!AG$8,2,IF('2.1 Data FSVA 2025 &amp; Bobot'!W514&gt;='2.4 Prioritas Individu'!AG$9,3,IF('2.1 Data FSVA 2025 &amp; Bobot'!W514&gt;='2.4 Prioritas Individu'!AG$10,4,IF('2.1 Data FSVA 2025 &amp; Bobot'!W514&gt;='2.4 Prioritas Individu'!AG$11,5,6))))))</f>
        <v/>
      </c>
      <c r="P514" s="64" t="str">
        <f>IF('2.1 Data FSVA 2025 &amp; Bobot'!Y514="","",IF('2.1 Data FSVA 2025 &amp; Bobot'!Y514&lt;'2.4 Prioritas Individu'!AH$7,1,IF('2.1 Data FSVA 2025 &amp; Bobot'!Y514&lt;'2.4 Prioritas Individu'!AH$8,2,IF('2.1 Data FSVA 2025 &amp; Bobot'!Y514&lt;'2.4 Prioritas Individu'!AH$9,3,IF('2.1 Data FSVA 2025 &amp; Bobot'!Y514&lt;'2.4 Prioritas Individu'!AH$10,4,IF('2.1 Data FSVA 2025 &amp; Bobot'!Y514&lt;'2.4 Prioritas Individu'!AH$11,5,6))))))</f>
        <v/>
      </c>
      <c r="Q514" s="64" t="str">
        <f>IF('2.1 Data FSVA 2025 &amp; Bobot'!AA514="","",IF('2.1 Data FSVA 2025 &amp; Bobot'!AA514&lt;'2.4 Prioritas Individu'!AI$7,1,IF('2.1 Data FSVA 2025 &amp; Bobot'!AA514&lt;'2.4 Prioritas Individu'!AI$8,2,IF('2.1 Data FSVA 2025 &amp; Bobot'!AA514&lt;'2.4 Prioritas Individu'!AI$9,3,IF('2.1 Data FSVA 2025 &amp; Bobot'!AA514&lt;'2.4 Prioritas Individu'!AI$10,4,IF('2.1 Data FSVA 2025 &amp; Bobot'!AA514&lt;'2.4 Prioritas Individu'!AI$11,5,6))))))</f>
        <v/>
      </c>
      <c r="R514" s="64" t="str">
        <f>IF('2.1 Data FSVA 2025 &amp; Bobot'!AC514="","",IF('2.1 Data FSVA 2025 &amp; Bobot'!AC514&gt;='2.4 Prioritas Individu'!AJ$7,1,IF('2.1 Data FSVA 2025 &amp; Bobot'!AC514&gt;='2.4 Prioritas Individu'!AJ$8,2,IF('2.1 Data FSVA 2025 &amp; Bobot'!AC514&gt;='2.4 Prioritas Individu'!AJ$9,3,4))))</f>
        <v/>
      </c>
      <c r="S514" s="4" t="str">
        <f>'2.3 Indeks &amp; Cut off Komposit'!U518</f>
        <v>-</v>
      </c>
      <c r="T514" s="1" t="str">
        <f t="shared" si="14"/>
        <v>-</v>
      </c>
      <c r="U514" s="64" t="str">
        <f t="shared" si="15"/>
        <v>-</v>
      </c>
    </row>
    <row r="515" spans="1:21" x14ac:dyDescent="0.3">
      <c r="A515" s="1" t="str">
        <f>IF('2.1 Data FSVA 2025 &amp; Bobot'!A515="","",'2.1 Data FSVA 2025 &amp; Bobot'!A515)</f>
        <v/>
      </c>
      <c r="B515" s="2" t="str">
        <f>IF('2.1 Data FSVA 2025 &amp; Bobot'!B515="","",'2.1 Data FSVA 2025 &amp; Bobot'!B515)</f>
        <v/>
      </c>
      <c r="C515" s="1" t="str">
        <f>IF('2.1 Data FSVA 2025 &amp; Bobot'!C515="","",'2.1 Data FSVA 2025 &amp; Bobot'!C515)</f>
        <v/>
      </c>
      <c r="D515" s="1" t="str">
        <f>IF('2.1 Data FSVA 2025 &amp; Bobot'!D515="","",'2.1 Data FSVA 2025 &amp; Bobot'!D515)</f>
        <v/>
      </c>
      <c r="E515" s="1" t="str">
        <f>IF('2.1 Data FSVA 2025 &amp; Bobot'!E515="","",'2.1 Data FSVA 2025 &amp; Bobot'!E515)</f>
        <v/>
      </c>
      <c r="F515" s="2" t="str">
        <f>IF('2.1 Data FSVA 2025 &amp; Bobot'!F515="","",'2.1 Data FSVA 2025 &amp; Bobot'!F515)</f>
        <v/>
      </c>
      <c r="G515" s="64" t="str">
        <f>IF('2.1 Data FSVA 2025 &amp; Bobot'!G515="","",IF('2.1 Data FSVA 2025 &amp; Bobot'!G515&gt;='2.4 Prioritas Individu'!$Y$7,1,IF('2.1 Data FSVA 2025 &amp; Bobot'!G515&gt;='2.4 Prioritas Individu'!$Y$8,2,IF('2.1 Data FSVA 2025 &amp; Bobot'!G515&gt;='2.4 Prioritas Individu'!$Y$9,3,IF('2.1 Data FSVA 2025 &amp; Bobot'!G515&gt;='2.4 Prioritas Individu'!$Y$10,4,IF('2.1 Data FSVA 2025 &amp; Bobot'!G515&gt;='2.4 Prioritas Individu'!$Y$11,5,6))))))</f>
        <v/>
      </c>
      <c r="H515" s="64" t="str">
        <f>IF('2.1 Data FSVA 2025 &amp; Bobot'!I515="","",IF('2.1 Data FSVA 2025 &amp; Bobot'!I515&lt;'2.4 Prioritas Individu'!$Z$7,1,IF('2.1 Data FSVA 2025 &amp; Bobot'!I515&lt;'2.4 Prioritas Individu'!$Z$8,2,IF('2.1 Data FSVA 2025 &amp; Bobot'!I515&lt;'2.4 Prioritas Individu'!$Z$9,3,IF('2.1 Data FSVA 2025 &amp; Bobot'!I515&lt;'2.4 Prioritas Individu'!$Z$10,4,IF('2.1 Data FSVA 2025 &amp; Bobot'!I515&lt;'2.4 Prioritas Individu'!$Z$11,5,6))))))</f>
        <v/>
      </c>
      <c r="I515" s="64" t="str">
        <f>IF('2.1 Data FSVA 2025 &amp; Bobot'!K515="","",IF('2.1 Data FSVA 2025 &amp; Bobot'!K515&lt;'2.4 Prioritas Individu'!AA$7,1,IF('2.1 Data FSVA 2025 &amp; Bobot'!K515&lt;'2.4 Prioritas Individu'!AA$8,2,IF('2.1 Data FSVA 2025 &amp; Bobot'!K515&lt;'2.4 Prioritas Individu'!AA$9,3,IF('2.1 Data FSVA 2025 &amp; Bobot'!K515&lt;'2.4 Prioritas Individu'!AA$10,4,IF('2.1 Data FSVA 2025 &amp; Bobot'!K515&lt;'2.4 Prioritas Individu'!AA$11,5,6))))))</f>
        <v/>
      </c>
      <c r="J515" s="64" t="str">
        <f>IF('2.1 Data FSVA 2025 &amp; Bobot'!M515="","",IF('2.1 Data FSVA 2025 &amp; Bobot'!M515&lt;'2.4 Prioritas Individu'!AB$7,1,IF('2.1 Data FSVA 2025 &amp; Bobot'!M515&lt;'2.4 Prioritas Individu'!AB$8,2,IF('2.1 Data FSVA 2025 &amp; Bobot'!M515&lt;'2.4 Prioritas Individu'!AB$9,3,IF('2.1 Data FSVA 2025 &amp; Bobot'!M515&lt;'2.4 Prioritas Individu'!AB$10,4,IF('2.1 Data FSVA 2025 &amp; Bobot'!M515&lt;'2.4 Prioritas Individu'!AB$11,5,6))))))</f>
        <v/>
      </c>
      <c r="K515" s="64" t="str">
        <f>IF('2.1 Data FSVA 2025 &amp; Bobot'!O515="","",IF('2.1 Data FSVA 2025 &amp; Bobot'!O515&gt;='2.4 Prioritas Individu'!AC$7,1,IF('2.1 Data FSVA 2025 &amp; Bobot'!O515&gt;='2.4 Prioritas Individu'!AC$8,2,IF('2.1 Data FSVA 2025 &amp; Bobot'!O515&gt;='2.4 Prioritas Individu'!AC$9,3,IF('2.1 Data FSVA 2025 &amp; Bobot'!O515&gt;='2.4 Prioritas Individu'!AC$10,4,IF('2.1 Data FSVA 2025 &amp; Bobot'!O515&gt;='2.4 Prioritas Individu'!AC$11,5,6))))))</f>
        <v/>
      </c>
      <c r="L515" s="64" t="str">
        <f>IF('2.1 Data FSVA 2025 &amp; Bobot'!Q515="","",IF('2.1 Data FSVA 2025 &amp; Bobot'!Q515&gt;='2.4 Prioritas Individu'!AD$7,1,IF('2.1 Data FSVA 2025 &amp; Bobot'!Q515&gt;='2.4 Prioritas Individu'!AD$8,2,IF('2.1 Data FSVA 2025 &amp; Bobot'!Q515&gt;='2.4 Prioritas Individu'!AD$9,3,IF('2.1 Data FSVA 2025 &amp; Bobot'!Q515&gt;='2.4 Prioritas Individu'!AD$10,4,IF('2.1 Data FSVA 2025 &amp; Bobot'!Q515&gt;='2.4 Prioritas Individu'!AD$11,5,6))))))</f>
        <v/>
      </c>
      <c r="M515" s="64" t="str">
        <f>IF('2.1 Data FSVA 2025 &amp; Bobot'!S515="","",IF('2.1 Data FSVA 2025 &amp; Bobot'!S515&gt;='2.4 Prioritas Individu'!AE$7,1,IF('2.1 Data FSVA 2025 &amp; Bobot'!S515&gt;='2.4 Prioritas Individu'!AE$8,2,IF('2.1 Data FSVA 2025 &amp; Bobot'!S515&gt;='2.4 Prioritas Individu'!AE$9,3,IF('2.1 Data FSVA 2025 &amp; Bobot'!S515&gt;='2.4 Prioritas Individu'!AE$10,4,IF('2.1 Data FSVA 2025 &amp; Bobot'!S515&gt;='2.4 Prioritas Individu'!AE$11,5,6))))))</f>
        <v/>
      </c>
      <c r="N515" s="64" t="str">
        <f>IF('2.1 Data FSVA 2025 &amp; Bobot'!U515="","",IF('2.1 Data FSVA 2025 &amp; Bobot'!U515&lt;'2.4 Prioritas Individu'!AF$7,1,IF('2.1 Data FSVA 2025 &amp; Bobot'!U515&lt;'2.4 Prioritas Individu'!AF$8,2,IF('2.1 Data FSVA 2025 &amp; Bobot'!U515&lt;'2.4 Prioritas Individu'!AF$9,3,IF('2.1 Data FSVA 2025 &amp; Bobot'!U515&lt;'2.4 Prioritas Individu'!AF$10,4,IF('2.1 Data FSVA 2025 &amp; Bobot'!U515&lt;'2.4 Prioritas Individu'!AF$11,5,6))))))</f>
        <v/>
      </c>
      <c r="O515" s="64" t="str">
        <f>IF('2.1 Data FSVA 2025 &amp; Bobot'!W515="","",IF('2.1 Data FSVA 2025 &amp; Bobot'!W515&gt;='2.4 Prioritas Individu'!AG$7,1,IF('2.1 Data FSVA 2025 &amp; Bobot'!W515&gt;='2.4 Prioritas Individu'!AG$8,2,IF('2.1 Data FSVA 2025 &amp; Bobot'!W515&gt;='2.4 Prioritas Individu'!AG$9,3,IF('2.1 Data FSVA 2025 &amp; Bobot'!W515&gt;='2.4 Prioritas Individu'!AG$10,4,IF('2.1 Data FSVA 2025 &amp; Bobot'!W515&gt;='2.4 Prioritas Individu'!AG$11,5,6))))))</f>
        <v/>
      </c>
      <c r="P515" s="64" t="str">
        <f>IF('2.1 Data FSVA 2025 &amp; Bobot'!Y515="","",IF('2.1 Data FSVA 2025 &amp; Bobot'!Y515&lt;'2.4 Prioritas Individu'!AH$7,1,IF('2.1 Data FSVA 2025 &amp; Bobot'!Y515&lt;'2.4 Prioritas Individu'!AH$8,2,IF('2.1 Data FSVA 2025 &amp; Bobot'!Y515&lt;'2.4 Prioritas Individu'!AH$9,3,IF('2.1 Data FSVA 2025 &amp; Bobot'!Y515&lt;'2.4 Prioritas Individu'!AH$10,4,IF('2.1 Data FSVA 2025 &amp; Bobot'!Y515&lt;'2.4 Prioritas Individu'!AH$11,5,6))))))</f>
        <v/>
      </c>
      <c r="Q515" s="64" t="str">
        <f>IF('2.1 Data FSVA 2025 &amp; Bobot'!AA515="","",IF('2.1 Data FSVA 2025 &amp; Bobot'!AA515&lt;'2.4 Prioritas Individu'!AI$7,1,IF('2.1 Data FSVA 2025 &amp; Bobot'!AA515&lt;'2.4 Prioritas Individu'!AI$8,2,IF('2.1 Data FSVA 2025 &amp; Bobot'!AA515&lt;'2.4 Prioritas Individu'!AI$9,3,IF('2.1 Data FSVA 2025 &amp; Bobot'!AA515&lt;'2.4 Prioritas Individu'!AI$10,4,IF('2.1 Data FSVA 2025 &amp; Bobot'!AA515&lt;'2.4 Prioritas Individu'!AI$11,5,6))))))</f>
        <v/>
      </c>
      <c r="R515" s="64" t="str">
        <f>IF('2.1 Data FSVA 2025 &amp; Bobot'!AC515="","",IF('2.1 Data FSVA 2025 &amp; Bobot'!AC515&gt;='2.4 Prioritas Individu'!AJ$7,1,IF('2.1 Data FSVA 2025 &amp; Bobot'!AC515&gt;='2.4 Prioritas Individu'!AJ$8,2,IF('2.1 Data FSVA 2025 &amp; Bobot'!AC515&gt;='2.4 Prioritas Individu'!AJ$9,3,4))))</f>
        <v/>
      </c>
      <c r="S515" s="4" t="str">
        <f>'2.3 Indeks &amp; Cut off Komposit'!U519</f>
        <v>-</v>
      </c>
      <c r="T515" s="1" t="str">
        <f t="shared" si="14"/>
        <v>-</v>
      </c>
      <c r="U515" s="64" t="str">
        <f t="shared" si="15"/>
        <v>-</v>
      </c>
    </row>
    <row r="516" spans="1:21" x14ac:dyDescent="0.3">
      <c r="A516" s="1" t="str">
        <f>IF('2.1 Data FSVA 2025 &amp; Bobot'!A516="","",'2.1 Data FSVA 2025 &amp; Bobot'!A516)</f>
        <v/>
      </c>
      <c r="B516" s="2" t="str">
        <f>IF('2.1 Data FSVA 2025 &amp; Bobot'!B516="","",'2.1 Data FSVA 2025 &amp; Bobot'!B516)</f>
        <v/>
      </c>
      <c r="C516" s="1" t="str">
        <f>IF('2.1 Data FSVA 2025 &amp; Bobot'!C516="","",'2.1 Data FSVA 2025 &amp; Bobot'!C516)</f>
        <v/>
      </c>
      <c r="D516" s="1" t="str">
        <f>IF('2.1 Data FSVA 2025 &amp; Bobot'!D516="","",'2.1 Data FSVA 2025 &amp; Bobot'!D516)</f>
        <v/>
      </c>
      <c r="E516" s="1" t="str">
        <f>IF('2.1 Data FSVA 2025 &amp; Bobot'!E516="","",'2.1 Data FSVA 2025 &amp; Bobot'!E516)</f>
        <v/>
      </c>
      <c r="F516" s="2" t="str">
        <f>IF('2.1 Data FSVA 2025 &amp; Bobot'!F516="","",'2.1 Data FSVA 2025 &amp; Bobot'!F516)</f>
        <v/>
      </c>
      <c r="G516" s="64" t="str">
        <f>IF('2.1 Data FSVA 2025 &amp; Bobot'!G516="","",IF('2.1 Data FSVA 2025 &amp; Bobot'!G516&gt;='2.4 Prioritas Individu'!$Y$7,1,IF('2.1 Data FSVA 2025 &amp; Bobot'!G516&gt;='2.4 Prioritas Individu'!$Y$8,2,IF('2.1 Data FSVA 2025 &amp; Bobot'!G516&gt;='2.4 Prioritas Individu'!$Y$9,3,IF('2.1 Data FSVA 2025 &amp; Bobot'!G516&gt;='2.4 Prioritas Individu'!$Y$10,4,IF('2.1 Data FSVA 2025 &amp; Bobot'!G516&gt;='2.4 Prioritas Individu'!$Y$11,5,6))))))</f>
        <v/>
      </c>
      <c r="H516" s="64" t="str">
        <f>IF('2.1 Data FSVA 2025 &amp; Bobot'!I516="","",IF('2.1 Data FSVA 2025 &amp; Bobot'!I516&lt;'2.4 Prioritas Individu'!$Z$7,1,IF('2.1 Data FSVA 2025 &amp; Bobot'!I516&lt;'2.4 Prioritas Individu'!$Z$8,2,IF('2.1 Data FSVA 2025 &amp; Bobot'!I516&lt;'2.4 Prioritas Individu'!$Z$9,3,IF('2.1 Data FSVA 2025 &amp; Bobot'!I516&lt;'2.4 Prioritas Individu'!$Z$10,4,IF('2.1 Data FSVA 2025 &amp; Bobot'!I516&lt;'2.4 Prioritas Individu'!$Z$11,5,6))))))</f>
        <v/>
      </c>
      <c r="I516" s="64" t="str">
        <f>IF('2.1 Data FSVA 2025 &amp; Bobot'!K516="","",IF('2.1 Data FSVA 2025 &amp; Bobot'!K516&lt;'2.4 Prioritas Individu'!AA$7,1,IF('2.1 Data FSVA 2025 &amp; Bobot'!K516&lt;'2.4 Prioritas Individu'!AA$8,2,IF('2.1 Data FSVA 2025 &amp; Bobot'!K516&lt;'2.4 Prioritas Individu'!AA$9,3,IF('2.1 Data FSVA 2025 &amp; Bobot'!K516&lt;'2.4 Prioritas Individu'!AA$10,4,IF('2.1 Data FSVA 2025 &amp; Bobot'!K516&lt;'2.4 Prioritas Individu'!AA$11,5,6))))))</f>
        <v/>
      </c>
      <c r="J516" s="64" t="str">
        <f>IF('2.1 Data FSVA 2025 &amp; Bobot'!M516="","",IF('2.1 Data FSVA 2025 &amp; Bobot'!M516&lt;'2.4 Prioritas Individu'!AB$7,1,IF('2.1 Data FSVA 2025 &amp; Bobot'!M516&lt;'2.4 Prioritas Individu'!AB$8,2,IF('2.1 Data FSVA 2025 &amp; Bobot'!M516&lt;'2.4 Prioritas Individu'!AB$9,3,IF('2.1 Data FSVA 2025 &amp; Bobot'!M516&lt;'2.4 Prioritas Individu'!AB$10,4,IF('2.1 Data FSVA 2025 &amp; Bobot'!M516&lt;'2.4 Prioritas Individu'!AB$11,5,6))))))</f>
        <v/>
      </c>
      <c r="K516" s="64" t="str">
        <f>IF('2.1 Data FSVA 2025 &amp; Bobot'!O516="","",IF('2.1 Data FSVA 2025 &amp; Bobot'!O516&gt;='2.4 Prioritas Individu'!AC$7,1,IF('2.1 Data FSVA 2025 &amp; Bobot'!O516&gt;='2.4 Prioritas Individu'!AC$8,2,IF('2.1 Data FSVA 2025 &amp; Bobot'!O516&gt;='2.4 Prioritas Individu'!AC$9,3,IF('2.1 Data FSVA 2025 &amp; Bobot'!O516&gt;='2.4 Prioritas Individu'!AC$10,4,IF('2.1 Data FSVA 2025 &amp; Bobot'!O516&gt;='2.4 Prioritas Individu'!AC$11,5,6))))))</f>
        <v/>
      </c>
      <c r="L516" s="64" t="str">
        <f>IF('2.1 Data FSVA 2025 &amp; Bobot'!Q516="","",IF('2.1 Data FSVA 2025 &amp; Bobot'!Q516&gt;='2.4 Prioritas Individu'!AD$7,1,IF('2.1 Data FSVA 2025 &amp; Bobot'!Q516&gt;='2.4 Prioritas Individu'!AD$8,2,IF('2.1 Data FSVA 2025 &amp; Bobot'!Q516&gt;='2.4 Prioritas Individu'!AD$9,3,IF('2.1 Data FSVA 2025 &amp; Bobot'!Q516&gt;='2.4 Prioritas Individu'!AD$10,4,IF('2.1 Data FSVA 2025 &amp; Bobot'!Q516&gt;='2.4 Prioritas Individu'!AD$11,5,6))))))</f>
        <v/>
      </c>
      <c r="M516" s="64" t="str">
        <f>IF('2.1 Data FSVA 2025 &amp; Bobot'!S516="","",IF('2.1 Data FSVA 2025 &amp; Bobot'!S516&gt;='2.4 Prioritas Individu'!AE$7,1,IF('2.1 Data FSVA 2025 &amp; Bobot'!S516&gt;='2.4 Prioritas Individu'!AE$8,2,IF('2.1 Data FSVA 2025 &amp; Bobot'!S516&gt;='2.4 Prioritas Individu'!AE$9,3,IF('2.1 Data FSVA 2025 &amp; Bobot'!S516&gt;='2.4 Prioritas Individu'!AE$10,4,IF('2.1 Data FSVA 2025 &amp; Bobot'!S516&gt;='2.4 Prioritas Individu'!AE$11,5,6))))))</f>
        <v/>
      </c>
      <c r="N516" s="64" t="str">
        <f>IF('2.1 Data FSVA 2025 &amp; Bobot'!U516="","",IF('2.1 Data FSVA 2025 &amp; Bobot'!U516&lt;'2.4 Prioritas Individu'!AF$7,1,IF('2.1 Data FSVA 2025 &amp; Bobot'!U516&lt;'2.4 Prioritas Individu'!AF$8,2,IF('2.1 Data FSVA 2025 &amp; Bobot'!U516&lt;'2.4 Prioritas Individu'!AF$9,3,IF('2.1 Data FSVA 2025 &amp; Bobot'!U516&lt;'2.4 Prioritas Individu'!AF$10,4,IF('2.1 Data FSVA 2025 &amp; Bobot'!U516&lt;'2.4 Prioritas Individu'!AF$11,5,6))))))</f>
        <v/>
      </c>
      <c r="O516" s="64" t="str">
        <f>IF('2.1 Data FSVA 2025 &amp; Bobot'!W516="","",IF('2.1 Data FSVA 2025 &amp; Bobot'!W516&gt;='2.4 Prioritas Individu'!AG$7,1,IF('2.1 Data FSVA 2025 &amp; Bobot'!W516&gt;='2.4 Prioritas Individu'!AG$8,2,IF('2.1 Data FSVA 2025 &amp; Bobot'!W516&gt;='2.4 Prioritas Individu'!AG$9,3,IF('2.1 Data FSVA 2025 &amp; Bobot'!W516&gt;='2.4 Prioritas Individu'!AG$10,4,IF('2.1 Data FSVA 2025 &amp; Bobot'!W516&gt;='2.4 Prioritas Individu'!AG$11,5,6))))))</f>
        <v/>
      </c>
      <c r="P516" s="64" t="str">
        <f>IF('2.1 Data FSVA 2025 &amp; Bobot'!Y516="","",IF('2.1 Data FSVA 2025 &amp; Bobot'!Y516&lt;'2.4 Prioritas Individu'!AH$7,1,IF('2.1 Data FSVA 2025 &amp; Bobot'!Y516&lt;'2.4 Prioritas Individu'!AH$8,2,IF('2.1 Data FSVA 2025 &amp; Bobot'!Y516&lt;'2.4 Prioritas Individu'!AH$9,3,IF('2.1 Data FSVA 2025 &amp; Bobot'!Y516&lt;'2.4 Prioritas Individu'!AH$10,4,IF('2.1 Data FSVA 2025 &amp; Bobot'!Y516&lt;'2.4 Prioritas Individu'!AH$11,5,6))))))</f>
        <v/>
      </c>
      <c r="Q516" s="64" t="str">
        <f>IF('2.1 Data FSVA 2025 &amp; Bobot'!AA516="","",IF('2.1 Data FSVA 2025 &amp; Bobot'!AA516&lt;'2.4 Prioritas Individu'!AI$7,1,IF('2.1 Data FSVA 2025 &amp; Bobot'!AA516&lt;'2.4 Prioritas Individu'!AI$8,2,IF('2.1 Data FSVA 2025 &amp; Bobot'!AA516&lt;'2.4 Prioritas Individu'!AI$9,3,IF('2.1 Data FSVA 2025 &amp; Bobot'!AA516&lt;'2.4 Prioritas Individu'!AI$10,4,IF('2.1 Data FSVA 2025 &amp; Bobot'!AA516&lt;'2.4 Prioritas Individu'!AI$11,5,6))))))</f>
        <v/>
      </c>
      <c r="R516" s="64" t="str">
        <f>IF('2.1 Data FSVA 2025 &amp; Bobot'!AC516="","",IF('2.1 Data FSVA 2025 &amp; Bobot'!AC516&gt;='2.4 Prioritas Individu'!AJ$7,1,IF('2.1 Data FSVA 2025 &amp; Bobot'!AC516&gt;='2.4 Prioritas Individu'!AJ$8,2,IF('2.1 Data FSVA 2025 &amp; Bobot'!AC516&gt;='2.4 Prioritas Individu'!AJ$9,3,4))))</f>
        <v/>
      </c>
      <c r="S516" s="4" t="str">
        <f>'2.3 Indeks &amp; Cut off Komposit'!U520</f>
        <v>-</v>
      </c>
      <c r="T516" s="1" t="str">
        <f t="shared" si="14"/>
        <v>-</v>
      </c>
      <c r="U516" s="64" t="str">
        <f t="shared" si="15"/>
        <v>-</v>
      </c>
    </row>
    <row r="517" spans="1:21" x14ac:dyDescent="0.3">
      <c r="A517" s="1" t="str">
        <f>IF('2.1 Data FSVA 2025 &amp; Bobot'!A517="","",'2.1 Data FSVA 2025 &amp; Bobot'!A517)</f>
        <v/>
      </c>
      <c r="B517" s="2" t="str">
        <f>IF('2.1 Data FSVA 2025 &amp; Bobot'!B517="","",'2.1 Data FSVA 2025 &amp; Bobot'!B517)</f>
        <v/>
      </c>
      <c r="C517" s="1" t="str">
        <f>IF('2.1 Data FSVA 2025 &amp; Bobot'!C517="","",'2.1 Data FSVA 2025 &amp; Bobot'!C517)</f>
        <v/>
      </c>
      <c r="D517" s="1" t="str">
        <f>IF('2.1 Data FSVA 2025 &amp; Bobot'!D517="","",'2.1 Data FSVA 2025 &amp; Bobot'!D517)</f>
        <v/>
      </c>
      <c r="E517" s="1" t="str">
        <f>IF('2.1 Data FSVA 2025 &amp; Bobot'!E517="","",'2.1 Data FSVA 2025 &amp; Bobot'!E517)</f>
        <v/>
      </c>
      <c r="F517" s="2" t="str">
        <f>IF('2.1 Data FSVA 2025 &amp; Bobot'!F517="","",'2.1 Data FSVA 2025 &amp; Bobot'!F517)</f>
        <v/>
      </c>
      <c r="G517" s="64" t="str">
        <f>IF('2.1 Data FSVA 2025 &amp; Bobot'!G517="","",IF('2.1 Data FSVA 2025 &amp; Bobot'!G517&gt;='2.4 Prioritas Individu'!$Y$7,1,IF('2.1 Data FSVA 2025 &amp; Bobot'!G517&gt;='2.4 Prioritas Individu'!$Y$8,2,IF('2.1 Data FSVA 2025 &amp; Bobot'!G517&gt;='2.4 Prioritas Individu'!$Y$9,3,IF('2.1 Data FSVA 2025 &amp; Bobot'!G517&gt;='2.4 Prioritas Individu'!$Y$10,4,IF('2.1 Data FSVA 2025 &amp; Bobot'!G517&gt;='2.4 Prioritas Individu'!$Y$11,5,6))))))</f>
        <v/>
      </c>
      <c r="H517" s="64" t="str">
        <f>IF('2.1 Data FSVA 2025 &amp; Bobot'!I517="","",IF('2.1 Data FSVA 2025 &amp; Bobot'!I517&lt;'2.4 Prioritas Individu'!$Z$7,1,IF('2.1 Data FSVA 2025 &amp; Bobot'!I517&lt;'2.4 Prioritas Individu'!$Z$8,2,IF('2.1 Data FSVA 2025 &amp; Bobot'!I517&lt;'2.4 Prioritas Individu'!$Z$9,3,IF('2.1 Data FSVA 2025 &amp; Bobot'!I517&lt;'2.4 Prioritas Individu'!$Z$10,4,IF('2.1 Data FSVA 2025 &amp; Bobot'!I517&lt;'2.4 Prioritas Individu'!$Z$11,5,6))))))</f>
        <v/>
      </c>
      <c r="I517" s="64" t="str">
        <f>IF('2.1 Data FSVA 2025 &amp; Bobot'!K517="","",IF('2.1 Data FSVA 2025 &amp; Bobot'!K517&lt;'2.4 Prioritas Individu'!AA$7,1,IF('2.1 Data FSVA 2025 &amp; Bobot'!K517&lt;'2.4 Prioritas Individu'!AA$8,2,IF('2.1 Data FSVA 2025 &amp; Bobot'!K517&lt;'2.4 Prioritas Individu'!AA$9,3,IF('2.1 Data FSVA 2025 &amp; Bobot'!K517&lt;'2.4 Prioritas Individu'!AA$10,4,IF('2.1 Data FSVA 2025 &amp; Bobot'!K517&lt;'2.4 Prioritas Individu'!AA$11,5,6))))))</f>
        <v/>
      </c>
      <c r="J517" s="64" t="str">
        <f>IF('2.1 Data FSVA 2025 &amp; Bobot'!M517="","",IF('2.1 Data FSVA 2025 &amp; Bobot'!M517&lt;'2.4 Prioritas Individu'!AB$7,1,IF('2.1 Data FSVA 2025 &amp; Bobot'!M517&lt;'2.4 Prioritas Individu'!AB$8,2,IF('2.1 Data FSVA 2025 &amp; Bobot'!M517&lt;'2.4 Prioritas Individu'!AB$9,3,IF('2.1 Data FSVA 2025 &amp; Bobot'!M517&lt;'2.4 Prioritas Individu'!AB$10,4,IF('2.1 Data FSVA 2025 &amp; Bobot'!M517&lt;'2.4 Prioritas Individu'!AB$11,5,6))))))</f>
        <v/>
      </c>
      <c r="K517" s="64" t="str">
        <f>IF('2.1 Data FSVA 2025 &amp; Bobot'!O517="","",IF('2.1 Data FSVA 2025 &amp; Bobot'!O517&gt;='2.4 Prioritas Individu'!AC$7,1,IF('2.1 Data FSVA 2025 &amp; Bobot'!O517&gt;='2.4 Prioritas Individu'!AC$8,2,IF('2.1 Data FSVA 2025 &amp; Bobot'!O517&gt;='2.4 Prioritas Individu'!AC$9,3,IF('2.1 Data FSVA 2025 &amp; Bobot'!O517&gt;='2.4 Prioritas Individu'!AC$10,4,IF('2.1 Data FSVA 2025 &amp; Bobot'!O517&gt;='2.4 Prioritas Individu'!AC$11,5,6))))))</f>
        <v/>
      </c>
      <c r="L517" s="64" t="str">
        <f>IF('2.1 Data FSVA 2025 &amp; Bobot'!Q517="","",IF('2.1 Data FSVA 2025 &amp; Bobot'!Q517&gt;='2.4 Prioritas Individu'!AD$7,1,IF('2.1 Data FSVA 2025 &amp; Bobot'!Q517&gt;='2.4 Prioritas Individu'!AD$8,2,IF('2.1 Data FSVA 2025 &amp; Bobot'!Q517&gt;='2.4 Prioritas Individu'!AD$9,3,IF('2.1 Data FSVA 2025 &amp; Bobot'!Q517&gt;='2.4 Prioritas Individu'!AD$10,4,IF('2.1 Data FSVA 2025 &amp; Bobot'!Q517&gt;='2.4 Prioritas Individu'!AD$11,5,6))))))</f>
        <v/>
      </c>
      <c r="M517" s="64" t="str">
        <f>IF('2.1 Data FSVA 2025 &amp; Bobot'!S517="","",IF('2.1 Data FSVA 2025 &amp; Bobot'!S517&gt;='2.4 Prioritas Individu'!AE$7,1,IF('2.1 Data FSVA 2025 &amp; Bobot'!S517&gt;='2.4 Prioritas Individu'!AE$8,2,IF('2.1 Data FSVA 2025 &amp; Bobot'!S517&gt;='2.4 Prioritas Individu'!AE$9,3,IF('2.1 Data FSVA 2025 &amp; Bobot'!S517&gt;='2.4 Prioritas Individu'!AE$10,4,IF('2.1 Data FSVA 2025 &amp; Bobot'!S517&gt;='2.4 Prioritas Individu'!AE$11,5,6))))))</f>
        <v/>
      </c>
      <c r="N517" s="64" t="str">
        <f>IF('2.1 Data FSVA 2025 &amp; Bobot'!U517="","",IF('2.1 Data FSVA 2025 &amp; Bobot'!U517&lt;'2.4 Prioritas Individu'!AF$7,1,IF('2.1 Data FSVA 2025 &amp; Bobot'!U517&lt;'2.4 Prioritas Individu'!AF$8,2,IF('2.1 Data FSVA 2025 &amp; Bobot'!U517&lt;'2.4 Prioritas Individu'!AF$9,3,IF('2.1 Data FSVA 2025 &amp; Bobot'!U517&lt;'2.4 Prioritas Individu'!AF$10,4,IF('2.1 Data FSVA 2025 &amp; Bobot'!U517&lt;'2.4 Prioritas Individu'!AF$11,5,6))))))</f>
        <v/>
      </c>
      <c r="O517" s="64" t="str">
        <f>IF('2.1 Data FSVA 2025 &amp; Bobot'!W517="","",IF('2.1 Data FSVA 2025 &amp; Bobot'!W517&gt;='2.4 Prioritas Individu'!AG$7,1,IF('2.1 Data FSVA 2025 &amp; Bobot'!W517&gt;='2.4 Prioritas Individu'!AG$8,2,IF('2.1 Data FSVA 2025 &amp; Bobot'!W517&gt;='2.4 Prioritas Individu'!AG$9,3,IF('2.1 Data FSVA 2025 &amp; Bobot'!W517&gt;='2.4 Prioritas Individu'!AG$10,4,IF('2.1 Data FSVA 2025 &amp; Bobot'!W517&gt;='2.4 Prioritas Individu'!AG$11,5,6))))))</f>
        <v/>
      </c>
      <c r="P517" s="64" t="str">
        <f>IF('2.1 Data FSVA 2025 &amp; Bobot'!Y517="","",IF('2.1 Data FSVA 2025 &amp; Bobot'!Y517&lt;'2.4 Prioritas Individu'!AH$7,1,IF('2.1 Data FSVA 2025 &amp; Bobot'!Y517&lt;'2.4 Prioritas Individu'!AH$8,2,IF('2.1 Data FSVA 2025 &amp; Bobot'!Y517&lt;'2.4 Prioritas Individu'!AH$9,3,IF('2.1 Data FSVA 2025 &amp; Bobot'!Y517&lt;'2.4 Prioritas Individu'!AH$10,4,IF('2.1 Data FSVA 2025 &amp; Bobot'!Y517&lt;'2.4 Prioritas Individu'!AH$11,5,6))))))</f>
        <v/>
      </c>
      <c r="Q517" s="64" t="str">
        <f>IF('2.1 Data FSVA 2025 &amp; Bobot'!AA517="","",IF('2.1 Data FSVA 2025 &amp; Bobot'!AA517&lt;'2.4 Prioritas Individu'!AI$7,1,IF('2.1 Data FSVA 2025 &amp; Bobot'!AA517&lt;'2.4 Prioritas Individu'!AI$8,2,IF('2.1 Data FSVA 2025 &amp; Bobot'!AA517&lt;'2.4 Prioritas Individu'!AI$9,3,IF('2.1 Data FSVA 2025 &amp; Bobot'!AA517&lt;'2.4 Prioritas Individu'!AI$10,4,IF('2.1 Data FSVA 2025 &amp; Bobot'!AA517&lt;'2.4 Prioritas Individu'!AI$11,5,6))))))</f>
        <v/>
      </c>
      <c r="R517" s="64" t="str">
        <f>IF('2.1 Data FSVA 2025 &amp; Bobot'!AC517="","",IF('2.1 Data FSVA 2025 &amp; Bobot'!AC517&gt;='2.4 Prioritas Individu'!AJ$7,1,IF('2.1 Data FSVA 2025 &amp; Bobot'!AC517&gt;='2.4 Prioritas Individu'!AJ$8,2,IF('2.1 Data FSVA 2025 &amp; Bobot'!AC517&gt;='2.4 Prioritas Individu'!AJ$9,3,4))))</f>
        <v/>
      </c>
      <c r="S517" s="4" t="str">
        <f>'2.3 Indeks &amp; Cut off Komposit'!U521</f>
        <v>-</v>
      </c>
      <c r="T517" s="1" t="str">
        <f t="shared" si="14"/>
        <v>-</v>
      </c>
      <c r="U517" s="64" t="str">
        <f t="shared" si="15"/>
        <v>-</v>
      </c>
    </row>
    <row r="518" spans="1:21" x14ac:dyDescent="0.3">
      <c r="A518" s="1" t="str">
        <f>IF('2.1 Data FSVA 2025 &amp; Bobot'!A518="","",'2.1 Data FSVA 2025 &amp; Bobot'!A518)</f>
        <v/>
      </c>
      <c r="B518" s="2" t="str">
        <f>IF('2.1 Data FSVA 2025 &amp; Bobot'!B518="","",'2.1 Data FSVA 2025 &amp; Bobot'!B518)</f>
        <v/>
      </c>
      <c r="C518" s="1" t="str">
        <f>IF('2.1 Data FSVA 2025 &amp; Bobot'!C518="","",'2.1 Data FSVA 2025 &amp; Bobot'!C518)</f>
        <v/>
      </c>
      <c r="D518" s="1" t="str">
        <f>IF('2.1 Data FSVA 2025 &amp; Bobot'!D518="","",'2.1 Data FSVA 2025 &amp; Bobot'!D518)</f>
        <v/>
      </c>
      <c r="E518" s="1" t="str">
        <f>IF('2.1 Data FSVA 2025 &amp; Bobot'!E518="","",'2.1 Data FSVA 2025 &amp; Bobot'!E518)</f>
        <v/>
      </c>
      <c r="F518" s="2" t="str">
        <f>IF('2.1 Data FSVA 2025 &amp; Bobot'!F518="","",'2.1 Data FSVA 2025 &amp; Bobot'!F518)</f>
        <v/>
      </c>
      <c r="G518" s="64" t="str">
        <f>IF('2.1 Data FSVA 2025 &amp; Bobot'!G518="","",IF('2.1 Data FSVA 2025 &amp; Bobot'!G518&gt;='2.4 Prioritas Individu'!$Y$7,1,IF('2.1 Data FSVA 2025 &amp; Bobot'!G518&gt;='2.4 Prioritas Individu'!$Y$8,2,IF('2.1 Data FSVA 2025 &amp; Bobot'!G518&gt;='2.4 Prioritas Individu'!$Y$9,3,IF('2.1 Data FSVA 2025 &amp; Bobot'!G518&gt;='2.4 Prioritas Individu'!$Y$10,4,IF('2.1 Data FSVA 2025 &amp; Bobot'!G518&gt;='2.4 Prioritas Individu'!$Y$11,5,6))))))</f>
        <v/>
      </c>
      <c r="H518" s="64" t="str">
        <f>IF('2.1 Data FSVA 2025 &amp; Bobot'!I518="","",IF('2.1 Data FSVA 2025 &amp; Bobot'!I518&lt;'2.4 Prioritas Individu'!$Z$7,1,IF('2.1 Data FSVA 2025 &amp; Bobot'!I518&lt;'2.4 Prioritas Individu'!$Z$8,2,IF('2.1 Data FSVA 2025 &amp; Bobot'!I518&lt;'2.4 Prioritas Individu'!$Z$9,3,IF('2.1 Data FSVA 2025 &amp; Bobot'!I518&lt;'2.4 Prioritas Individu'!$Z$10,4,IF('2.1 Data FSVA 2025 &amp; Bobot'!I518&lt;'2.4 Prioritas Individu'!$Z$11,5,6))))))</f>
        <v/>
      </c>
      <c r="I518" s="64" t="str">
        <f>IF('2.1 Data FSVA 2025 &amp; Bobot'!K518="","",IF('2.1 Data FSVA 2025 &amp; Bobot'!K518&lt;'2.4 Prioritas Individu'!AA$7,1,IF('2.1 Data FSVA 2025 &amp; Bobot'!K518&lt;'2.4 Prioritas Individu'!AA$8,2,IF('2.1 Data FSVA 2025 &amp; Bobot'!K518&lt;'2.4 Prioritas Individu'!AA$9,3,IF('2.1 Data FSVA 2025 &amp; Bobot'!K518&lt;'2.4 Prioritas Individu'!AA$10,4,IF('2.1 Data FSVA 2025 &amp; Bobot'!K518&lt;'2.4 Prioritas Individu'!AA$11,5,6))))))</f>
        <v/>
      </c>
      <c r="J518" s="64" t="str">
        <f>IF('2.1 Data FSVA 2025 &amp; Bobot'!M518="","",IF('2.1 Data FSVA 2025 &amp; Bobot'!M518&lt;'2.4 Prioritas Individu'!AB$7,1,IF('2.1 Data FSVA 2025 &amp; Bobot'!M518&lt;'2.4 Prioritas Individu'!AB$8,2,IF('2.1 Data FSVA 2025 &amp; Bobot'!M518&lt;'2.4 Prioritas Individu'!AB$9,3,IF('2.1 Data FSVA 2025 &amp; Bobot'!M518&lt;'2.4 Prioritas Individu'!AB$10,4,IF('2.1 Data FSVA 2025 &amp; Bobot'!M518&lt;'2.4 Prioritas Individu'!AB$11,5,6))))))</f>
        <v/>
      </c>
      <c r="K518" s="64" t="str">
        <f>IF('2.1 Data FSVA 2025 &amp; Bobot'!O518="","",IF('2.1 Data FSVA 2025 &amp; Bobot'!O518&gt;='2.4 Prioritas Individu'!AC$7,1,IF('2.1 Data FSVA 2025 &amp; Bobot'!O518&gt;='2.4 Prioritas Individu'!AC$8,2,IF('2.1 Data FSVA 2025 &amp; Bobot'!O518&gt;='2.4 Prioritas Individu'!AC$9,3,IF('2.1 Data FSVA 2025 &amp; Bobot'!O518&gt;='2.4 Prioritas Individu'!AC$10,4,IF('2.1 Data FSVA 2025 &amp; Bobot'!O518&gt;='2.4 Prioritas Individu'!AC$11,5,6))))))</f>
        <v/>
      </c>
      <c r="L518" s="64" t="str">
        <f>IF('2.1 Data FSVA 2025 &amp; Bobot'!Q518="","",IF('2.1 Data FSVA 2025 &amp; Bobot'!Q518&gt;='2.4 Prioritas Individu'!AD$7,1,IF('2.1 Data FSVA 2025 &amp; Bobot'!Q518&gt;='2.4 Prioritas Individu'!AD$8,2,IF('2.1 Data FSVA 2025 &amp; Bobot'!Q518&gt;='2.4 Prioritas Individu'!AD$9,3,IF('2.1 Data FSVA 2025 &amp; Bobot'!Q518&gt;='2.4 Prioritas Individu'!AD$10,4,IF('2.1 Data FSVA 2025 &amp; Bobot'!Q518&gt;='2.4 Prioritas Individu'!AD$11,5,6))))))</f>
        <v/>
      </c>
      <c r="M518" s="64" t="str">
        <f>IF('2.1 Data FSVA 2025 &amp; Bobot'!S518="","",IF('2.1 Data FSVA 2025 &amp; Bobot'!S518&gt;='2.4 Prioritas Individu'!AE$7,1,IF('2.1 Data FSVA 2025 &amp; Bobot'!S518&gt;='2.4 Prioritas Individu'!AE$8,2,IF('2.1 Data FSVA 2025 &amp; Bobot'!S518&gt;='2.4 Prioritas Individu'!AE$9,3,IF('2.1 Data FSVA 2025 &amp; Bobot'!S518&gt;='2.4 Prioritas Individu'!AE$10,4,IF('2.1 Data FSVA 2025 &amp; Bobot'!S518&gt;='2.4 Prioritas Individu'!AE$11,5,6))))))</f>
        <v/>
      </c>
      <c r="N518" s="64" t="str">
        <f>IF('2.1 Data FSVA 2025 &amp; Bobot'!U518="","",IF('2.1 Data FSVA 2025 &amp; Bobot'!U518&lt;'2.4 Prioritas Individu'!AF$7,1,IF('2.1 Data FSVA 2025 &amp; Bobot'!U518&lt;'2.4 Prioritas Individu'!AF$8,2,IF('2.1 Data FSVA 2025 &amp; Bobot'!U518&lt;'2.4 Prioritas Individu'!AF$9,3,IF('2.1 Data FSVA 2025 &amp; Bobot'!U518&lt;'2.4 Prioritas Individu'!AF$10,4,IF('2.1 Data FSVA 2025 &amp; Bobot'!U518&lt;'2.4 Prioritas Individu'!AF$11,5,6))))))</f>
        <v/>
      </c>
      <c r="O518" s="64" t="str">
        <f>IF('2.1 Data FSVA 2025 &amp; Bobot'!W518="","",IF('2.1 Data FSVA 2025 &amp; Bobot'!W518&gt;='2.4 Prioritas Individu'!AG$7,1,IF('2.1 Data FSVA 2025 &amp; Bobot'!W518&gt;='2.4 Prioritas Individu'!AG$8,2,IF('2.1 Data FSVA 2025 &amp; Bobot'!W518&gt;='2.4 Prioritas Individu'!AG$9,3,IF('2.1 Data FSVA 2025 &amp; Bobot'!W518&gt;='2.4 Prioritas Individu'!AG$10,4,IF('2.1 Data FSVA 2025 &amp; Bobot'!W518&gt;='2.4 Prioritas Individu'!AG$11,5,6))))))</f>
        <v/>
      </c>
      <c r="P518" s="64" t="str">
        <f>IF('2.1 Data FSVA 2025 &amp; Bobot'!Y518="","",IF('2.1 Data FSVA 2025 &amp; Bobot'!Y518&lt;'2.4 Prioritas Individu'!AH$7,1,IF('2.1 Data FSVA 2025 &amp; Bobot'!Y518&lt;'2.4 Prioritas Individu'!AH$8,2,IF('2.1 Data FSVA 2025 &amp; Bobot'!Y518&lt;'2.4 Prioritas Individu'!AH$9,3,IF('2.1 Data FSVA 2025 &amp; Bobot'!Y518&lt;'2.4 Prioritas Individu'!AH$10,4,IF('2.1 Data FSVA 2025 &amp; Bobot'!Y518&lt;'2.4 Prioritas Individu'!AH$11,5,6))))))</f>
        <v/>
      </c>
      <c r="Q518" s="64" t="str">
        <f>IF('2.1 Data FSVA 2025 &amp; Bobot'!AA518="","",IF('2.1 Data FSVA 2025 &amp; Bobot'!AA518&lt;'2.4 Prioritas Individu'!AI$7,1,IF('2.1 Data FSVA 2025 &amp; Bobot'!AA518&lt;'2.4 Prioritas Individu'!AI$8,2,IF('2.1 Data FSVA 2025 &amp; Bobot'!AA518&lt;'2.4 Prioritas Individu'!AI$9,3,IF('2.1 Data FSVA 2025 &amp; Bobot'!AA518&lt;'2.4 Prioritas Individu'!AI$10,4,IF('2.1 Data FSVA 2025 &amp; Bobot'!AA518&lt;'2.4 Prioritas Individu'!AI$11,5,6))))))</f>
        <v/>
      </c>
      <c r="R518" s="64" t="str">
        <f>IF('2.1 Data FSVA 2025 &amp; Bobot'!AC518="","",IF('2.1 Data FSVA 2025 &amp; Bobot'!AC518&gt;='2.4 Prioritas Individu'!AJ$7,1,IF('2.1 Data FSVA 2025 &amp; Bobot'!AC518&gt;='2.4 Prioritas Individu'!AJ$8,2,IF('2.1 Data FSVA 2025 &amp; Bobot'!AC518&gt;='2.4 Prioritas Individu'!AJ$9,3,4))))</f>
        <v/>
      </c>
      <c r="S518" s="4" t="str">
        <f>'2.3 Indeks &amp; Cut off Komposit'!U522</f>
        <v>-</v>
      </c>
      <c r="T518" s="1" t="str">
        <f t="shared" si="14"/>
        <v>-</v>
      </c>
      <c r="U518" s="64" t="str">
        <f t="shared" si="15"/>
        <v>-</v>
      </c>
    </row>
    <row r="519" spans="1:21" x14ac:dyDescent="0.3">
      <c r="A519" s="1" t="str">
        <f>IF('2.1 Data FSVA 2025 &amp; Bobot'!A519="","",'2.1 Data FSVA 2025 &amp; Bobot'!A519)</f>
        <v/>
      </c>
      <c r="B519" s="2" t="str">
        <f>IF('2.1 Data FSVA 2025 &amp; Bobot'!B519="","",'2.1 Data FSVA 2025 &amp; Bobot'!B519)</f>
        <v/>
      </c>
      <c r="C519" s="1" t="str">
        <f>IF('2.1 Data FSVA 2025 &amp; Bobot'!C519="","",'2.1 Data FSVA 2025 &amp; Bobot'!C519)</f>
        <v/>
      </c>
      <c r="D519" s="1" t="str">
        <f>IF('2.1 Data FSVA 2025 &amp; Bobot'!D519="","",'2.1 Data FSVA 2025 &amp; Bobot'!D519)</f>
        <v/>
      </c>
      <c r="E519" s="1" t="str">
        <f>IF('2.1 Data FSVA 2025 &amp; Bobot'!E519="","",'2.1 Data FSVA 2025 &amp; Bobot'!E519)</f>
        <v/>
      </c>
      <c r="F519" s="2" t="str">
        <f>IF('2.1 Data FSVA 2025 &amp; Bobot'!F519="","",'2.1 Data FSVA 2025 &amp; Bobot'!F519)</f>
        <v/>
      </c>
      <c r="G519" s="64" t="str">
        <f>IF('2.1 Data FSVA 2025 &amp; Bobot'!G519="","",IF('2.1 Data FSVA 2025 &amp; Bobot'!G519&gt;='2.4 Prioritas Individu'!$Y$7,1,IF('2.1 Data FSVA 2025 &amp; Bobot'!G519&gt;='2.4 Prioritas Individu'!$Y$8,2,IF('2.1 Data FSVA 2025 &amp; Bobot'!G519&gt;='2.4 Prioritas Individu'!$Y$9,3,IF('2.1 Data FSVA 2025 &amp; Bobot'!G519&gt;='2.4 Prioritas Individu'!$Y$10,4,IF('2.1 Data FSVA 2025 &amp; Bobot'!G519&gt;='2.4 Prioritas Individu'!$Y$11,5,6))))))</f>
        <v/>
      </c>
      <c r="H519" s="64" t="str">
        <f>IF('2.1 Data FSVA 2025 &amp; Bobot'!I519="","",IF('2.1 Data FSVA 2025 &amp; Bobot'!I519&lt;'2.4 Prioritas Individu'!$Z$7,1,IF('2.1 Data FSVA 2025 &amp; Bobot'!I519&lt;'2.4 Prioritas Individu'!$Z$8,2,IF('2.1 Data FSVA 2025 &amp; Bobot'!I519&lt;'2.4 Prioritas Individu'!$Z$9,3,IF('2.1 Data FSVA 2025 &amp; Bobot'!I519&lt;'2.4 Prioritas Individu'!$Z$10,4,IF('2.1 Data FSVA 2025 &amp; Bobot'!I519&lt;'2.4 Prioritas Individu'!$Z$11,5,6))))))</f>
        <v/>
      </c>
      <c r="I519" s="64" t="str">
        <f>IF('2.1 Data FSVA 2025 &amp; Bobot'!K519="","",IF('2.1 Data FSVA 2025 &amp; Bobot'!K519&lt;'2.4 Prioritas Individu'!AA$7,1,IF('2.1 Data FSVA 2025 &amp; Bobot'!K519&lt;'2.4 Prioritas Individu'!AA$8,2,IF('2.1 Data FSVA 2025 &amp; Bobot'!K519&lt;'2.4 Prioritas Individu'!AA$9,3,IF('2.1 Data FSVA 2025 &amp; Bobot'!K519&lt;'2.4 Prioritas Individu'!AA$10,4,IF('2.1 Data FSVA 2025 &amp; Bobot'!K519&lt;'2.4 Prioritas Individu'!AA$11,5,6))))))</f>
        <v/>
      </c>
      <c r="J519" s="64" t="str">
        <f>IF('2.1 Data FSVA 2025 &amp; Bobot'!M519="","",IF('2.1 Data FSVA 2025 &amp; Bobot'!M519&lt;'2.4 Prioritas Individu'!AB$7,1,IF('2.1 Data FSVA 2025 &amp; Bobot'!M519&lt;'2.4 Prioritas Individu'!AB$8,2,IF('2.1 Data FSVA 2025 &amp; Bobot'!M519&lt;'2.4 Prioritas Individu'!AB$9,3,IF('2.1 Data FSVA 2025 &amp; Bobot'!M519&lt;'2.4 Prioritas Individu'!AB$10,4,IF('2.1 Data FSVA 2025 &amp; Bobot'!M519&lt;'2.4 Prioritas Individu'!AB$11,5,6))))))</f>
        <v/>
      </c>
      <c r="K519" s="64" t="str">
        <f>IF('2.1 Data FSVA 2025 &amp; Bobot'!O519="","",IF('2.1 Data FSVA 2025 &amp; Bobot'!O519&gt;='2.4 Prioritas Individu'!AC$7,1,IF('2.1 Data FSVA 2025 &amp; Bobot'!O519&gt;='2.4 Prioritas Individu'!AC$8,2,IF('2.1 Data FSVA 2025 &amp; Bobot'!O519&gt;='2.4 Prioritas Individu'!AC$9,3,IF('2.1 Data FSVA 2025 &amp; Bobot'!O519&gt;='2.4 Prioritas Individu'!AC$10,4,IF('2.1 Data FSVA 2025 &amp; Bobot'!O519&gt;='2.4 Prioritas Individu'!AC$11,5,6))))))</f>
        <v/>
      </c>
      <c r="L519" s="64" t="str">
        <f>IF('2.1 Data FSVA 2025 &amp; Bobot'!Q519="","",IF('2.1 Data FSVA 2025 &amp; Bobot'!Q519&gt;='2.4 Prioritas Individu'!AD$7,1,IF('2.1 Data FSVA 2025 &amp; Bobot'!Q519&gt;='2.4 Prioritas Individu'!AD$8,2,IF('2.1 Data FSVA 2025 &amp; Bobot'!Q519&gt;='2.4 Prioritas Individu'!AD$9,3,IF('2.1 Data FSVA 2025 &amp; Bobot'!Q519&gt;='2.4 Prioritas Individu'!AD$10,4,IF('2.1 Data FSVA 2025 &amp; Bobot'!Q519&gt;='2.4 Prioritas Individu'!AD$11,5,6))))))</f>
        <v/>
      </c>
      <c r="M519" s="64" t="str">
        <f>IF('2.1 Data FSVA 2025 &amp; Bobot'!S519="","",IF('2.1 Data FSVA 2025 &amp; Bobot'!S519&gt;='2.4 Prioritas Individu'!AE$7,1,IF('2.1 Data FSVA 2025 &amp; Bobot'!S519&gt;='2.4 Prioritas Individu'!AE$8,2,IF('2.1 Data FSVA 2025 &amp; Bobot'!S519&gt;='2.4 Prioritas Individu'!AE$9,3,IF('2.1 Data FSVA 2025 &amp; Bobot'!S519&gt;='2.4 Prioritas Individu'!AE$10,4,IF('2.1 Data FSVA 2025 &amp; Bobot'!S519&gt;='2.4 Prioritas Individu'!AE$11,5,6))))))</f>
        <v/>
      </c>
      <c r="N519" s="64" t="str">
        <f>IF('2.1 Data FSVA 2025 &amp; Bobot'!U519="","",IF('2.1 Data FSVA 2025 &amp; Bobot'!U519&lt;'2.4 Prioritas Individu'!AF$7,1,IF('2.1 Data FSVA 2025 &amp; Bobot'!U519&lt;'2.4 Prioritas Individu'!AF$8,2,IF('2.1 Data FSVA 2025 &amp; Bobot'!U519&lt;'2.4 Prioritas Individu'!AF$9,3,IF('2.1 Data FSVA 2025 &amp; Bobot'!U519&lt;'2.4 Prioritas Individu'!AF$10,4,IF('2.1 Data FSVA 2025 &amp; Bobot'!U519&lt;'2.4 Prioritas Individu'!AF$11,5,6))))))</f>
        <v/>
      </c>
      <c r="O519" s="64" t="str">
        <f>IF('2.1 Data FSVA 2025 &amp; Bobot'!W519="","",IF('2.1 Data FSVA 2025 &amp; Bobot'!W519&gt;='2.4 Prioritas Individu'!AG$7,1,IF('2.1 Data FSVA 2025 &amp; Bobot'!W519&gt;='2.4 Prioritas Individu'!AG$8,2,IF('2.1 Data FSVA 2025 &amp; Bobot'!W519&gt;='2.4 Prioritas Individu'!AG$9,3,IF('2.1 Data FSVA 2025 &amp; Bobot'!W519&gt;='2.4 Prioritas Individu'!AG$10,4,IF('2.1 Data FSVA 2025 &amp; Bobot'!W519&gt;='2.4 Prioritas Individu'!AG$11,5,6))))))</f>
        <v/>
      </c>
      <c r="P519" s="64" t="str">
        <f>IF('2.1 Data FSVA 2025 &amp; Bobot'!Y519="","",IF('2.1 Data FSVA 2025 &amp; Bobot'!Y519&lt;'2.4 Prioritas Individu'!AH$7,1,IF('2.1 Data FSVA 2025 &amp; Bobot'!Y519&lt;'2.4 Prioritas Individu'!AH$8,2,IF('2.1 Data FSVA 2025 &amp; Bobot'!Y519&lt;'2.4 Prioritas Individu'!AH$9,3,IF('2.1 Data FSVA 2025 &amp; Bobot'!Y519&lt;'2.4 Prioritas Individu'!AH$10,4,IF('2.1 Data FSVA 2025 &amp; Bobot'!Y519&lt;'2.4 Prioritas Individu'!AH$11,5,6))))))</f>
        <v/>
      </c>
      <c r="Q519" s="64" t="str">
        <f>IF('2.1 Data FSVA 2025 &amp; Bobot'!AA519="","",IF('2.1 Data FSVA 2025 &amp; Bobot'!AA519&lt;'2.4 Prioritas Individu'!AI$7,1,IF('2.1 Data FSVA 2025 &amp; Bobot'!AA519&lt;'2.4 Prioritas Individu'!AI$8,2,IF('2.1 Data FSVA 2025 &amp; Bobot'!AA519&lt;'2.4 Prioritas Individu'!AI$9,3,IF('2.1 Data FSVA 2025 &amp; Bobot'!AA519&lt;'2.4 Prioritas Individu'!AI$10,4,IF('2.1 Data FSVA 2025 &amp; Bobot'!AA519&lt;'2.4 Prioritas Individu'!AI$11,5,6))))))</f>
        <v/>
      </c>
      <c r="R519" s="64" t="str">
        <f>IF('2.1 Data FSVA 2025 &amp; Bobot'!AC519="","",IF('2.1 Data FSVA 2025 &amp; Bobot'!AC519&gt;='2.4 Prioritas Individu'!AJ$7,1,IF('2.1 Data FSVA 2025 &amp; Bobot'!AC519&gt;='2.4 Prioritas Individu'!AJ$8,2,IF('2.1 Data FSVA 2025 &amp; Bobot'!AC519&gt;='2.4 Prioritas Individu'!AJ$9,3,4))))</f>
        <v/>
      </c>
      <c r="S519" s="4" t="str">
        <f>'2.3 Indeks &amp; Cut off Komposit'!U523</f>
        <v>-</v>
      </c>
      <c r="T519" s="1" t="str">
        <f t="shared" si="14"/>
        <v>-</v>
      </c>
      <c r="U519" s="64" t="str">
        <f t="shared" si="15"/>
        <v>-</v>
      </c>
    </row>
    <row r="520" spans="1:21" x14ac:dyDescent="0.3">
      <c r="A520" s="1" t="str">
        <f>IF('2.1 Data FSVA 2025 &amp; Bobot'!A520="","",'2.1 Data FSVA 2025 &amp; Bobot'!A520)</f>
        <v/>
      </c>
      <c r="B520" s="2" t="str">
        <f>IF('2.1 Data FSVA 2025 &amp; Bobot'!B520="","",'2.1 Data FSVA 2025 &amp; Bobot'!B520)</f>
        <v/>
      </c>
      <c r="C520" s="1" t="str">
        <f>IF('2.1 Data FSVA 2025 &amp; Bobot'!C520="","",'2.1 Data FSVA 2025 &amp; Bobot'!C520)</f>
        <v/>
      </c>
      <c r="D520" s="1" t="str">
        <f>IF('2.1 Data FSVA 2025 &amp; Bobot'!D520="","",'2.1 Data FSVA 2025 &amp; Bobot'!D520)</f>
        <v/>
      </c>
      <c r="E520" s="1" t="str">
        <f>IF('2.1 Data FSVA 2025 &amp; Bobot'!E520="","",'2.1 Data FSVA 2025 &amp; Bobot'!E520)</f>
        <v/>
      </c>
      <c r="F520" s="2" t="str">
        <f>IF('2.1 Data FSVA 2025 &amp; Bobot'!F520="","",'2.1 Data FSVA 2025 &amp; Bobot'!F520)</f>
        <v/>
      </c>
      <c r="G520" s="64" t="str">
        <f>IF('2.1 Data FSVA 2025 &amp; Bobot'!G520="","",IF('2.1 Data FSVA 2025 &amp; Bobot'!G520&gt;='2.4 Prioritas Individu'!$Y$7,1,IF('2.1 Data FSVA 2025 &amp; Bobot'!G520&gt;='2.4 Prioritas Individu'!$Y$8,2,IF('2.1 Data FSVA 2025 &amp; Bobot'!G520&gt;='2.4 Prioritas Individu'!$Y$9,3,IF('2.1 Data FSVA 2025 &amp; Bobot'!G520&gt;='2.4 Prioritas Individu'!$Y$10,4,IF('2.1 Data FSVA 2025 &amp; Bobot'!G520&gt;='2.4 Prioritas Individu'!$Y$11,5,6))))))</f>
        <v/>
      </c>
      <c r="H520" s="64" t="str">
        <f>IF('2.1 Data FSVA 2025 &amp; Bobot'!I520="","",IF('2.1 Data FSVA 2025 &amp; Bobot'!I520&lt;'2.4 Prioritas Individu'!$Z$7,1,IF('2.1 Data FSVA 2025 &amp; Bobot'!I520&lt;'2.4 Prioritas Individu'!$Z$8,2,IF('2.1 Data FSVA 2025 &amp; Bobot'!I520&lt;'2.4 Prioritas Individu'!$Z$9,3,IF('2.1 Data FSVA 2025 &amp; Bobot'!I520&lt;'2.4 Prioritas Individu'!$Z$10,4,IF('2.1 Data FSVA 2025 &amp; Bobot'!I520&lt;'2.4 Prioritas Individu'!$Z$11,5,6))))))</f>
        <v/>
      </c>
      <c r="I520" s="64" t="str">
        <f>IF('2.1 Data FSVA 2025 &amp; Bobot'!K520="","",IF('2.1 Data FSVA 2025 &amp; Bobot'!K520&lt;'2.4 Prioritas Individu'!AA$7,1,IF('2.1 Data FSVA 2025 &amp; Bobot'!K520&lt;'2.4 Prioritas Individu'!AA$8,2,IF('2.1 Data FSVA 2025 &amp; Bobot'!K520&lt;'2.4 Prioritas Individu'!AA$9,3,IF('2.1 Data FSVA 2025 &amp; Bobot'!K520&lt;'2.4 Prioritas Individu'!AA$10,4,IF('2.1 Data FSVA 2025 &amp; Bobot'!K520&lt;'2.4 Prioritas Individu'!AA$11,5,6))))))</f>
        <v/>
      </c>
      <c r="J520" s="64" t="str">
        <f>IF('2.1 Data FSVA 2025 &amp; Bobot'!M520="","",IF('2.1 Data FSVA 2025 &amp; Bobot'!M520&lt;'2.4 Prioritas Individu'!AB$7,1,IF('2.1 Data FSVA 2025 &amp; Bobot'!M520&lt;'2.4 Prioritas Individu'!AB$8,2,IF('2.1 Data FSVA 2025 &amp; Bobot'!M520&lt;'2.4 Prioritas Individu'!AB$9,3,IF('2.1 Data FSVA 2025 &amp; Bobot'!M520&lt;'2.4 Prioritas Individu'!AB$10,4,IF('2.1 Data FSVA 2025 &amp; Bobot'!M520&lt;'2.4 Prioritas Individu'!AB$11,5,6))))))</f>
        <v/>
      </c>
      <c r="K520" s="64" t="str">
        <f>IF('2.1 Data FSVA 2025 &amp; Bobot'!O520="","",IF('2.1 Data FSVA 2025 &amp; Bobot'!O520&gt;='2.4 Prioritas Individu'!AC$7,1,IF('2.1 Data FSVA 2025 &amp; Bobot'!O520&gt;='2.4 Prioritas Individu'!AC$8,2,IF('2.1 Data FSVA 2025 &amp; Bobot'!O520&gt;='2.4 Prioritas Individu'!AC$9,3,IF('2.1 Data FSVA 2025 &amp; Bobot'!O520&gt;='2.4 Prioritas Individu'!AC$10,4,IF('2.1 Data FSVA 2025 &amp; Bobot'!O520&gt;='2.4 Prioritas Individu'!AC$11,5,6))))))</f>
        <v/>
      </c>
      <c r="L520" s="64" t="str">
        <f>IF('2.1 Data FSVA 2025 &amp; Bobot'!Q520="","",IF('2.1 Data FSVA 2025 &amp; Bobot'!Q520&gt;='2.4 Prioritas Individu'!AD$7,1,IF('2.1 Data FSVA 2025 &amp; Bobot'!Q520&gt;='2.4 Prioritas Individu'!AD$8,2,IF('2.1 Data FSVA 2025 &amp; Bobot'!Q520&gt;='2.4 Prioritas Individu'!AD$9,3,IF('2.1 Data FSVA 2025 &amp; Bobot'!Q520&gt;='2.4 Prioritas Individu'!AD$10,4,IF('2.1 Data FSVA 2025 &amp; Bobot'!Q520&gt;='2.4 Prioritas Individu'!AD$11,5,6))))))</f>
        <v/>
      </c>
      <c r="M520" s="64" t="str">
        <f>IF('2.1 Data FSVA 2025 &amp; Bobot'!S520="","",IF('2.1 Data FSVA 2025 &amp; Bobot'!S520&gt;='2.4 Prioritas Individu'!AE$7,1,IF('2.1 Data FSVA 2025 &amp; Bobot'!S520&gt;='2.4 Prioritas Individu'!AE$8,2,IF('2.1 Data FSVA 2025 &amp; Bobot'!S520&gt;='2.4 Prioritas Individu'!AE$9,3,IF('2.1 Data FSVA 2025 &amp; Bobot'!S520&gt;='2.4 Prioritas Individu'!AE$10,4,IF('2.1 Data FSVA 2025 &amp; Bobot'!S520&gt;='2.4 Prioritas Individu'!AE$11,5,6))))))</f>
        <v/>
      </c>
      <c r="N520" s="64" t="str">
        <f>IF('2.1 Data FSVA 2025 &amp; Bobot'!U520="","",IF('2.1 Data FSVA 2025 &amp; Bobot'!U520&lt;'2.4 Prioritas Individu'!AF$7,1,IF('2.1 Data FSVA 2025 &amp; Bobot'!U520&lt;'2.4 Prioritas Individu'!AF$8,2,IF('2.1 Data FSVA 2025 &amp; Bobot'!U520&lt;'2.4 Prioritas Individu'!AF$9,3,IF('2.1 Data FSVA 2025 &amp; Bobot'!U520&lt;'2.4 Prioritas Individu'!AF$10,4,IF('2.1 Data FSVA 2025 &amp; Bobot'!U520&lt;'2.4 Prioritas Individu'!AF$11,5,6))))))</f>
        <v/>
      </c>
      <c r="O520" s="64" t="str">
        <f>IF('2.1 Data FSVA 2025 &amp; Bobot'!W520="","",IF('2.1 Data FSVA 2025 &amp; Bobot'!W520&gt;='2.4 Prioritas Individu'!AG$7,1,IF('2.1 Data FSVA 2025 &amp; Bobot'!W520&gt;='2.4 Prioritas Individu'!AG$8,2,IF('2.1 Data FSVA 2025 &amp; Bobot'!W520&gt;='2.4 Prioritas Individu'!AG$9,3,IF('2.1 Data FSVA 2025 &amp; Bobot'!W520&gt;='2.4 Prioritas Individu'!AG$10,4,IF('2.1 Data FSVA 2025 &amp; Bobot'!W520&gt;='2.4 Prioritas Individu'!AG$11,5,6))))))</f>
        <v/>
      </c>
      <c r="P520" s="64" t="str">
        <f>IF('2.1 Data FSVA 2025 &amp; Bobot'!Y520="","",IF('2.1 Data FSVA 2025 &amp; Bobot'!Y520&lt;'2.4 Prioritas Individu'!AH$7,1,IF('2.1 Data FSVA 2025 &amp; Bobot'!Y520&lt;'2.4 Prioritas Individu'!AH$8,2,IF('2.1 Data FSVA 2025 &amp; Bobot'!Y520&lt;'2.4 Prioritas Individu'!AH$9,3,IF('2.1 Data FSVA 2025 &amp; Bobot'!Y520&lt;'2.4 Prioritas Individu'!AH$10,4,IF('2.1 Data FSVA 2025 &amp; Bobot'!Y520&lt;'2.4 Prioritas Individu'!AH$11,5,6))))))</f>
        <v/>
      </c>
      <c r="Q520" s="64" t="str">
        <f>IF('2.1 Data FSVA 2025 &amp; Bobot'!AA520="","",IF('2.1 Data FSVA 2025 &amp; Bobot'!AA520&lt;'2.4 Prioritas Individu'!AI$7,1,IF('2.1 Data FSVA 2025 &amp; Bobot'!AA520&lt;'2.4 Prioritas Individu'!AI$8,2,IF('2.1 Data FSVA 2025 &amp; Bobot'!AA520&lt;'2.4 Prioritas Individu'!AI$9,3,IF('2.1 Data FSVA 2025 &amp; Bobot'!AA520&lt;'2.4 Prioritas Individu'!AI$10,4,IF('2.1 Data FSVA 2025 &amp; Bobot'!AA520&lt;'2.4 Prioritas Individu'!AI$11,5,6))))))</f>
        <v/>
      </c>
      <c r="R520" s="64" t="str">
        <f>IF('2.1 Data FSVA 2025 &amp; Bobot'!AC520="","",IF('2.1 Data FSVA 2025 &amp; Bobot'!AC520&gt;='2.4 Prioritas Individu'!AJ$7,1,IF('2.1 Data FSVA 2025 &amp; Bobot'!AC520&gt;='2.4 Prioritas Individu'!AJ$8,2,IF('2.1 Data FSVA 2025 &amp; Bobot'!AC520&gt;='2.4 Prioritas Individu'!AJ$9,3,4))))</f>
        <v/>
      </c>
      <c r="S520" s="4" t="str">
        <f>'2.3 Indeks &amp; Cut off Komposit'!U524</f>
        <v>-</v>
      </c>
      <c r="T520" s="1" t="str">
        <f t="shared" ref="T520:T583" si="16">IFERROR(RANK(S520,$S$7:$S$700,0),"-")</f>
        <v>-</v>
      </c>
      <c r="U520" s="64" t="str">
        <f t="shared" ref="U520:U583" si="17">(IF(S520="-","-",IF(S520&lt;=$X$7,1,IF(S520&lt;=$X$8,2,IF(S520&lt;=$X$9,3,IF(S520&lt;=$X$10,4,IF(S520&lt;=$X$11,5,6)))))))</f>
        <v>-</v>
      </c>
    </row>
    <row r="521" spans="1:21" x14ac:dyDescent="0.3">
      <c r="A521" s="1" t="str">
        <f>IF('2.1 Data FSVA 2025 &amp; Bobot'!A521="","",'2.1 Data FSVA 2025 &amp; Bobot'!A521)</f>
        <v/>
      </c>
      <c r="B521" s="2" t="str">
        <f>IF('2.1 Data FSVA 2025 &amp; Bobot'!B521="","",'2.1 Data FSVA 2025 &amp; Bobot'!B521)</f>
        <v/>
      </c>
      <c r="C521" s="1" t="str">
        <f>IF('2.1 Data FSVA 2025 &amp; Bobot'!C521="","",'2.1 Data FSVA 2025 &amp; Bobot'!C521)</f>
        <v/>
      </c>
      <c r="D521" s="1" t="str">
        <f>IF('2.1 Data FSVA 2025 &amp; Bobot'!D521="","",'2.1 Data FSVA 2025 &amp; Bobot'!D521)</f>
        <v/>
      </c>
      <c r="E521" s="1" t="str">
        <f>IF('2.1 Data FSVA 2025 &amp; Bobot'!E521="","",'2.1 Data FSVA 2025 &amp; Bobot'!E521)</f>
        <v/>
      </c>
      <c r="F521" s="2" t="str">
        <f>IF('2.1 Data FSVA 2025 &amp; Bobot'!F521="","",'2.1 Data FSVA 2025 &amp; Bobot'!F521)</f>
        <v/>
      </c>
      <c r="G521" s="64" t="str">
        <f>IF('2.1 Data FSVA 2025 &amp; Bobot'!G521="","",IF('2.1 Data FSVA 2025 &amp; Bobot'!G521&gt;='2.4 Prioritas Individu'!$Y$7,1,IF('2.1 Data FSVA 2025 &amp; Bobot'!G521&gt;='2.4 Prioritas Individu'!$Y$8,2,IF('2.1 Data FSVA 2025 &amp; Bobot'!G521&gt;='2.4 Prioritas Individu'!$Y$9,3,IF('2.1 Data FSVA 2025 &amp; Bobot'!G521&gt;='2.4 Prioritas Individu'!$Y$10,4,IF('2.1 Data FSVA 2025 &amp; Bobot'!G521&gt;='2.4 Prioritas Individu'!$Y$11,5,6))))))</f>
        <v/>
      </c>
      <c r="H521" s="64" t="str">
        <f>IF('2.1 Data FSVA 2025 &amp; Bobot'!I521="","",IF('2.1 Data FSVA 2025 &amp; Bobot'!I521&lt;'2.4 Prioritas Individu'!$Z$7,1,IF('2.1 Data FSVA 2025 &amp; Bobot'!I521&lt;'2.4 Prioritas Individu'!$Z$8,2,IF('2.1 Data FSVA 2025 &amp; Bobot'!I521&lt;'2.4 Prioritas Individu'!$Z$9,3,IF('2.1 Data FSVA 2025 &amp; Bobot'!I521&lt;'2.4 Prioritas Individu'!$Z$10,4,IF('2.1 Data FSVA 2025 &amp; Bobot'!I521&lt;'2.4 Prioritas Individu'!$Z$11,5,6))))))</f>
        <v/>
      </c>
      <c r="I521" s="64" t="str">
        <f>IF('2.1 Data FSVA 2025 &amp; Bobot'!K521="","",IF('2.1 Data FSVA 2025 &amp; Bobot'!K521&lt;'2.4 Prioritas Individu'!AA$7,1,IF('2.1 Data FSVA 2025 &amp; Bobot'!K521&lt;'2.4 Prioritas Individu'!AA$8,2,IF('2.1 Data FSVA 2025 &amp; Bobot'!K521&lt;'2.4 Prioritas Individu'!AA$9,3,IF('2.1 Data FSVA 2025 &amp; Bobot'!K521&lt;'2.4 Prioritas Individu'!AA$10,4,IF('2.1 Data FSVA 2025 &amp; Bobot'!K521&lt;'2.4 Prioritas Individu'!AA$11,5,6))))))</f>
        <v/>
      </c>
      <c r="J521" s="64" t="str">
        <f>IF('2.1 Data FSVA 2025 &amp; Bobot'!M521="","",IF('2.1 Data FSVA 2025 &amp; Bobot'!M521&lt;'2.4 Prioritas Individu'!AB$7,1,IF('2.1 Data FSVA 2025 &amp; Bobot'!M521&lt;'2.4 Prioritas Individu'!AB$8,2,IF('2.1 Data FSVA 2025 &amp; Bobot'!M521&lt;'2.4 Prioritas Individu'!AB$9,3,IF('2.1 Data FSVA 2025 &amp; Bobot'!M521&lt;'2.4 Prioritas Individu'!AB$10,4,IF('2.1 Data FSVA 2025 &amp; Bobot'!M521&lt;'2.4 Prioritas Individu'!AB$11,5,6))))))</f>
        <v/>
      </c>
      <c r="K521" s="64" t="str">
        <f>IF('2.1 Data FSVA 2025 &amp; Bobot'!O521="","",IF('2.1 Data FSVA 2025 &amp; Bobot'!O521&gt;='2.4 Prioritas Individu'!AC$7,1,IF('2.1 Data FSVA 2025 &amp; Bobot'!O521&gt;='2.4 Prioritas Individu'!AC$8,2,IF('2.1 Data FSVA 2025 &amp; Bobot'!O521&gt;='2.4 Prioritas Individu'!AC$9,3,IF('2.1 Data FSVA 2025 &amp; Bobot'!O521&gt;='2.4 Prioritas Individu'!AC$10,4,IF('2.1 Data FSVA 2025 &amp; Bobot'!O521&gt;='2.4 Prioritas Individu'!AC$11,5,6))))))</f>
        <v/>
      </c>
      <c r="L521" s="64" t="str">
        <f>IF('2.1 Data FSVA 2025 &amp; Bobot'!Q521="","",IF('2.1 Data FSVA 2025 &amp; Bobot'!Q521&gt;='2.4 Prioritas Individu'!AD$7,1,IF('2.1 Data FSVA 2025 &amp; Bobot'!Q521&gt;='2.4 Prioritas Individu'!AD$8,2,IF('2.1 Data FSVA 2025 &amp; Bobot'!Q521&gt;='2.4 Prioritas Individu'!AD$9,3,IF('2.1 Data FSVA 2025 &amp; Bobot'!Q521&gt;='2.4 Prioritas Individu'!AD$10,4,IF('2.1 Data FSVA 2025 &amp; Bobot'!Q521&gt;='2.4 Prioritas Individu'!AD$11,5,6))))))</f>
        <v/>
      </c>
      <c r="M521" s="64" t="str">
        <f>IF('2.1 Data FSVA 2025 &amp; Bobot'!S521="","",IF('2.1 Data FSVA 2025 &amp; Bobot'!S521&gt;='2.4 Prioritas Individu'!AE$7,1,IF('2.1 Data FSVA 2025 &amp; Bobot'!S521&gt;='2.4 Prioritas Individu'!AE$8,2,IF('2.1 Data FSVA 2025 &amp; Bobot'!S521&gt;='2.4 Prioritas Individu'!AE$9,3,IF('2.1 Data FSVA 2025 &amp; Bobot'!S521&gt;='2.4 Prioritas Individu'!AE$10,4,IF('2.1 Data FSVA 2025 &amp; Bobot'!S521&gt;='2.4 Prioritas Individu'!AE$11,5,6))))))</f>
        <v/>
      </c>
      <c r="N521" s="64" t="str">
        <f>IF('2.1 Data FSVA 2025 &amp; Bobot'!U521="","",IF('2.1 Data FSVA 2025 &amp; Bobot'!U521&lt;'2.4 Prioritas Individu'!AF$7,1,IF('2.1 Data FSVA 2025 &amp; Bobot'!U521&lt;'2.4 Prioritas Individu'!AF$8,2,IF('2.1 Data FSVA 2025 &amp; Bobot'!U521&lt;'2.4 Prioritas Individu'!AF$9,3,IF('2.1 Data FSVA 2025 &amp; Bobot'!U521&lt;'2.4 Prioritas Individu'!AF$10,4,IF('2.1 Data FSVA 2025 &amp; Bobot'!U521&lt;'2.4 Prioritas Individu'!AF$11,5,6))))))</f>
        <v/>
      </c>
      <c r="O521" s="64" t="str">
        <f>IF('2.1 Data FSVA 2025 &amp; Bobot'!W521="","",IF('2.1 Data FSVA 2025 &amp; Bobot'!W521&gt;='2.4 Prioritas Individu'!AG$7,1,IF('2.1 Data FSVA 2025 &amp; Bobot'!W521&gt;='2.4 Prioritas Individu'!AG$8,2,IF('2.1 Data FSVA 2025 &amp; Bobot'!W521&gt;='2.4 Prioritas Individu'!AG$9,3,IF('2.1 Data FSVA 2025 &amp; Bobot'!W521&gt;='2.4 Prioritas Individu'!AG$10,4,IF('2.1 Data FSVA 2025 &amp; Bobot'!W521&gt;='2.4 Prioritas Individu'!AG$11,5,6))))))</f>
        <v/>
      </c>
      <c r="P521" s="64" t="str">
        <f>IF('2.1 Data FSVA 2025 &amp; Bobot'!Y521="","",IF('2.1 Data FSVA 2025 &amp; Bobot'!Y521&lt;'2.4 Prioritas Individu'!AH$7,1,IF('2.1 Data FSVA 2025 &amp; Bobot'!Y521&lt;'2.4 Prioritas Individu'!AH$8,2,IF('2.1 Data FSVA 2025 &amp; Bobot'!Y521&lt;'2.4 Prioritas Individu'!AH$9,3,IF('2.1 Data FSVA 2025 &amp; Bobot'!Y521&lt;'2.4 Prioritas Individu'!AH$10,4,IF('2.1 Data FSVA 2025 &amp; Bobot'!Y521&lt;'2.4 Prioritas Individu'!AH$11,5,6))))))</f>
        <v/>
      </c>
      <c r="Q521" s="64" t="str">
        <f>IF('2.1 Data FSVA 2025 &amp; Bobot'!AA521="","",IF('2.1 Data FSVA 2025 &amp; Bobot'!AA521&lt;'2.4 Prioritas Individu'!AI$7,1,IF('2.1 Data FSVA 2025 &amp; Bobot'!AA521&lt;'2.4 Prioritas Individu'!AI$8,2,IF('2.1 Data FSVA 2025 &amp; Bobot'!AA521&lt;'2.4 Prioritas Individu'!AI$9,3,IF('2.1 Data FSVA 2025 &amp; Bobot'!AA521&lt;'2.4 Prioritas Individu'!AI$10,4,IF('2.1 Data FSVA 2025 &amp; Bobot'!AA521&lt;'2.4 Prioritas Individu'!AI$11,5,6))))))</f>
        <v/>
      </c>
      <c r="R521" s="64" t="str">
        <f>IF('2.1 Data FSVA 2025 &amp; Bobot'!AC521="","",IF('2.1 Data FSVA 2025 &amp; Bobot'!AC521&gt;='2.4 Prioritas Individu'!AJ$7,1,IF('2.1 Data FSVA 2025 &amp; Bobot'!AC521&gt;='2.4 Prioritas Individu'!AJ$8,2,IF('2.1 Data FSVA 2025 &amp; Bobot'!AC521&gt;='2.4 Prioritas Individu'!AJ$9,3,4))))</f>
        <v/>
      </c>
      <c r="S521" s="4" t="str">
        <f>'2.3 Indeks &amp; Cut off Komposit'!U525</f>
        <v>-</v>
      </c>
      <c r="T521" s="1" t="str">
        <f t="shared" si="16"/>
        <v>-</v>
      </c>
      <c r="U521" s="64" t="str">
        <f t="shared" si="17"/>
        <v>-</v>
      </c>
    </row>
    <row r="522" spans="1:21" x14ac:dyDescent="0.3">
      <c r="A522" s="1" t="str">
        <f>IF('2.1 Data FSVA 2025 &amp; Bobot'!A522="","",'2.1 Data FSVA 2025 &amp; Bobot'!A522)</f>
        <v/>
      </c>
      <c r="B522" s="2" t="str">
        <f>IF('2.1 Data FSVA 2025 &amp; Bobot'!B522="","",'2.1 Data FSVA 2025 &amp; Bobot'!B522)</f>
        <v/>
      </c>
      <c r="C522" s="1" t="str">
        <f>IF('2.1 Data FSVA 2025 &amp; Bobot'!C522="","",'2.1 Data FSVA 2025 &amp; Bobot'!C522)</f>
        <v/>
      </c>
      <c r="D522" s="1" t="str">
        <f>IF('2.1 Data FSVA 2025 &amp; Bobot'!D522="","",'2.1 Data FSVA 2025 &amp; Bobot'!D522)</f>
        <v/>
      </c>
      <c r="E522" s="1" t="str">
        <f>IF('2.1 Data FSVA 2025 &amp; Bobot'!E522="","",'2.1 Data FSVA 2025 &amp; Bobot'!E522)</f>
        <v/>
      </c>
      <c r="F522" s="2" t="str">
        <f>IF('2.1 Data FSVA 2025 &amp; Bobot'!F522="","",'2.1 Data FSVA 2025 &amp; Bobot'!F522)</f>
        <v/>
      </c>
      <c r="G522" s="64" t="str">
        <f>IF('2.1 Data FSVA 2025 &amp; Bobot'!G522="","",IF('2.1 Data FSVA 2025 &amp; Bobot'!G522&gt;='2.4 Prioritas Individu'!$Y$7,1,IF('2.1 Data FSVA 2025 &amp; Bobot'!G522&gt;='2.4 Prioritas Individu'!$Y$8,2,IF('2.1 Data FSVA 2025 &amp; Bobot'!G522&gt;='2.4 Prioritas Individu'!$Y$9,3,IF('2.1 Data FSVA 2025 &amp; Bobot'!G522&gt;='2.4 Prioritas Individu'!$Y$10,4,IF('2.1 Data FSVA 2025 &amp; Bobot'!G522&gt;='2.4 Prioritas Individu'!$Y$11,5,6))))))</f>
        <v/>
      </c>
      <c r="H522" s="64" t="str">
        <f>IF('2.1 Data FSVA 2025 &amp; Bobot'!I522="","",IF('2.1 Data FSVA 2025 &amp; Bobot'!I522&lt;'2.4 Prioritas Individu'!$Z$7,1,IF('2.1 Data FSVA 2025 &amp; Bobot'!I522&lt;'2.4 Prioritas Individu'!$Z$8,2,IF('2.1 Data FSVA 2025 &amp; Bobot'!I522&lt;'2.4 Prioritas Individu'!$Z$9,3,IF('2.1 Data FSVA 2025 &amp; Bobot'!I522&lt;'2.4 Prioritas Individu'!$Z$10,4,IF('2.1 Data FSVA 2025 &amp; Bobot'!I522&lt;'2.4 Prioritas Individu'!$Z$11,5,6))))))</f>
        <v/>
      </c>
      <c r="I522" s="64" t="str">
        <f>IF('2.1 Data FSVA 2025 &amp; Bobot'!K522="","",IF('2.1 Data FSVA 2025 &amp; Bobot'!K522&lt;'2.4 Prioritas Individu'!AA$7,1,IF('2.1 Data FSVA 2025 &amp; Bobot'!K522&lt;'2.4 Prioritas Individu'!AA$8,2,IF('2.1 Data FSVA 2025 &amp; Bobot'!K522&lt;'2.4 Prioritas Individu'!AA$9,3,IF('2.1 Data FSVA 2025 &amp; Bobot'!K522&lt;'2.4 Prioritas Individu'!AA$10,4,IF('2.1 Data FSVA 2025 &amp; Bobot'!K522&lt;'2.4 Prioritas Individu'!AA$11,5,6))))))</f>
        <v/>
      </c>
      <c r="J522" s="64" t="str">
        <f>IF('2.1 Data FSVA 2025 &amp; Bobot'!M522="","",IF('2.1 Data FSVA 2025 &amp; Bobot'!M522&lt;'2.4 Prioritas Individu'!AB$7,1,IF('2.1 Data FSVA 2025 &amp; Bobot'!M522&lt;'2.4 Prioritas Individu'!AB$8,2,IF('2.1 Data FSVA 2025 &amp; Bobot'!M522&lt;'2.4 Prioritas Individu'!AB$9,3,IF('2.1 Data FSVA 2025 &amp; Bobot'!M522&lt;'2.4 Prioritas Individu'!AB$10,4,IF('2.1 Data FSVA 2025 &amp; Bobot'!M522&lt;'2.4 Prioritas Individu'!AB$11,5,6))))))</f>
        <v/>
      </c>
      <c r="K522" s="64" t="str">
        <f>IF('2.1 Data FSVA 2025 &amp; Bobot'!O522="","",IF('2.1 Data FSVA 2025 &amp; Bobot'!O522&gt;='2.4 Prioritas Individu'!AC$7,1,IF('2.1 Data FSVA 2025 &amp; Bobot'!O522&gt;='2.4 Prioritas Individu'!AC$8,2,IF('2.1 Data FSVA 2025 &amp; Bobot'!O522&gt;='2.4 Prioritas Individu'!AC$9,3,IF('2.1 Data FSVA 2025 &amp; Bobot'!O522&gt;='2.4 Prioritas Individu'!AC$10,4,IF('2.1 Data FSVA 2025 &amp; Bobot'!O522&gt;='2.4 Prioritas Individu'!AC$11,5,6))))))</f>
        <v/>
      </c>
      <c r="L522" s="64" t="str">
        <f>IF('2.1 Data FSVA 2025 &amp; Bobot'!Q522="","",IF('2.1 Data FSVA 2025 &amp; Bobot'!Q522&gt;='2.4 Prioritas Individu'!AD$7,1,IF('2.1 Data FSVA 2025 &amp; Bobot'!Q522&gt;='2.4 Prioritas Individu'!AD$8,2,IF('2.1 Data FSVA 2025 &amp; Bobot'!Q522&gt;='2.4 Prioritas Individu'!AD$9,3,IF('2.1 Data FSVA 2025 &amp; Bobot'!Q522&gt;='2.4 Prioritas Individu'!AD$10,4,IF('2.1 Data FSVA 2025 &amp; Bobot'!Q522&gt;='2.4 Prioritas Individu'!AD$11,5,6))))))</f>
        <v/>
      </c>
      <c r="M522" s="64" t="str">
        <f>IF('2.1 Data FSVA 2025 &amp; Bobot'!S522="","",IF('2.1 Data FSVA 2025 &amp; Bobot'!S522&gt;='2.4 Prioritas Individu'!AE$7,1,IF('2.1 Data FSVA 2025 &amp; Bobot'!S522&gt;='2.4 Prioritas Individu'!AE$8,2,IF('2.1 Data FSVA 2025 &amp; Bobot'!S522&gt;='2.4 Prioritas Individu'!AE$9,3,IF('2.1 Data FSVA 2025 &amp; Bobot'!S522&gt;='2.4 Prioritas Individu'!AE$10,4,IF('2.1 Data FSVA 2025 &amp; Bobot'!S522&gt;='2.4 Prioritas Individu'!AE$11,5,6))))))</f>
        <v/>
      </c>
      <c r="N522" s="64" t="str">
        <f>IF('2.1 Data FSVA 2025 &amp; Bobot'!U522="","",IF('2.1 Data FSVA 2025 &amp; Bobot'!U522&lt;'2.4 Prioritas Individu'!AF$7,1,IF('2.1 Data FSVA 2025 &amp; Bobot'!U522&lt;'2.4 Prioritas Individu'!AF$8,2,IF('2.1 Data FSVA 2025 &amp; Bobot'!U522&lt;'2.4 Prioritas Individu'!AF$9,3,IF('2.1 Data FSVA 2025 &amp; Bobot'!U522&lt;'2.4 Prioritas Individu'!AF$10,4,IF('2.1 Data FSVA 2025 &amp; Bobot'!U522&lt;'2.4 Prioritas Individu'!AF$11,5,6))))))</f>
        <v/>
      </c>
      <c r="O522" s="64" t="str">
        <f>IF('2.1 Data FSVA 2025 &amp; Bobot'!W522="","",IF('2.1 Data FSVA 2025 &amp; Bobot'!W522&gt;='2.4 Prioritas Individu'!AG$7,1,IF('2.1 Data FSVA 2025 &amp; Bobot'!W522&gt;='2.4 Prioritas Individu'!AG$8,2,IF('2.1 Data FSVA 2025 &amp; Bobot'!W522&gt;='2.4 Prioritas Individu'!AG$9,3,IF('2.1 Data FSVA 2025 &amp; Bobot'!W522&gt;='2.4 Prioritas Individu'!AG$10,4,IF('2.1 Data FSVA 2025 &amp; Bobot'!W522&gt;='2.4 Prioritas Individu'!AG$11,5,6))))))</f>
        <v/>
      </c>
      <c r="P522" s="64" t="str">
        <f>IF('2.1 Data FSVA 2025 &amp; Bobot'!Y522="","",IF('2.1 Data FSVA 2025 &amp; Bobot'!Y522&lt;'2.4 Prioritas Individu'!AH$7,1,IF('2.1 Data FSVA 2025 &amp; Bobot'!Y522&lt;'2.4 Prioritas Individu'!AH$8,2,IF('2.1 Data FSVA 2025 &amp; Bobot'!Y522&lt;'2.4 Prioritas Individu'!AH$9,3,IF('2.1 Data FSVA 2025 &amp; Bobot'!Y522&lt;'2.4 Prioritas Individu'!AH$10,4,IF('2.1 Data FSVA 2025 &amp; Bobot'!Y522&lt;'2.4 Prioritas Individu'!AH$11,5,6))))))</f>
        <v/>
      </c>
      <c r="Q522" s="64" t="str">
        <f>IF('2.1 Data FSVA 2025 &amp; Bobot'!AA522="","",IF('2.1 Data FSVA 2025 &amp; Bobot'!AA522&lt;'2.4 Prioritas Individu'!AI$7,1,IF('2.1 Data FSVA 2025 &amp; Bobot'!AA522&lt;'2.4 Prioritas Individu'!AI$8,2,IF('2.1 Data FSVA 2025 &amp; Bobot'!AA522&lt;'2.4 Prioritas Individu'!AI$9,3,IF('2.1 Data FSVA 2025 &amp; Bobot'!AA522&lt;'2.4 Prioritas Individu'!AI$10,4,IF('2.1 Data FSVA 2025 &amp; Bobot'!AA522&lt;'2.4 Prioritas Individu'!AI$11,5,6))))))</f>
        <v/>
      </c>
      <c r="R522" s="64" t="str">
        <f>IF('2.1 Data FSVA 2025 &amp; Bobot'!AC522="","",IF('2.1 Data FSVA 2025 &amp; Bobot'!AC522&gt;='2.4 Prioritas Individu'!AJ$7,1,IF('2.1 Data FSVA 2025 &amp; Bobot'!AC522&gt;='2.4 Prioritas Individu'!AJ$8,2,IF('2.1 Data FSVA 2025 &amp; Bobot'!AC522&gt;='2.4 Prioritas Individu'!AJ$9,3,4))))</f>
        <v/>
      </c>
      <c r="S522" s="4" t="str">
        <f>'2.3 Indeks &amp; Cut off Komposit'!U526</f>
        <v>-</v>
      </c>
      <c r="T522" s="1" t="str">
        <f t="shared" si="16"/>
        <v>-</v>
      </c>
      <c r="U522" s="64" t="str">
        <f t="shared" si="17"/>
        <v>-</v>
      </c>
    </row>
    <row r="523" spans="1:21" x14ac:dyDescent="0.3">
      <c r="A523" s="1" t="str">
        <f>IF('2.1 Data FSVA 2025 &amp; Bobot'!A523="","",'2.1 Data FSVA 2025 &amp; Bobot'!A523)</f>
        <v/>
      </c>
      <c r="B523" s="2" t="str">
        <f>IF('2.1 Data FSVA 2025 &amp; Bobot'!B523="","",'2.1 Data FSVA 2025 &amp; Bobot'!B523)</f>
        <v/>
      </c>
      <c r="C523" s="1" t="str">
        <f>IF('2.1 Data FSVA 2025 &amp; Bobot'!C523="","",'2.1 Data FSVA 2025 &amp; Bobot'!C523)</f>
        <v/>
      </c>
      <c r="D523" s="1" t="str">
        <f>IF('2.1 Data FSVA 2025 &amp; Bobot'!D523="","",'2.1 Data FSVA 2025 &amp; Bobot'!D523)</f>
        <v/>
      </c>
      <c r="E523" s="1" t="str">
        <f>IF('2.1 Data FSVA 2025 &amp; Bobot'!E523="","",'2.1 Data FSVA 2025 &amp; Bobot'!E523)</f>
        <v/>
      </c>
      <c r="F523" s="2" t="str">
        <f>IF('2.1 Data FSVA 2025 &amp; Bobot'!F523="","",'2.1 Data FSVA 2025 &amp; Bobot'!F523)</f>
        <v/>
      </c>
      <c r="G523" s="64" t="str">
        <f>IF('2.1 Data FSVA 2025 &amp; Bobot'!G523="","",IF('2.1 Data FSVA 2025 &amp; Bobot'!G523&gt;='2.4 Prioritas Individu'!$Y$7,1,IF('2.1 Data FSVA 2025 &amp; Bobot'!G523&gt;='2.4 Prioritas Individu'!$Y$8,2,IF('2.1 Data FSVA 2025 &amp; Bobot'!G523&gt;='2.4 Prioritas Individu'!$Y$9,3,IF('2.1 Data FSVA 2025 &amp; Bobot'!G523&gt;='2.4 Prioritas Individu'!$Y$10,4,IF('2.1 Data FSVA 2025 &amp; Bobot'!G523&gt;='2.4 Prioritas Individu'!$Y$11,5,6))))))</f>
        <v/>
      </c>
      <c r="H523" s="64" t="str">
        <f>IF('2.1 Data FSVA 2025 &amp; Bobot'!I523="","",IF('2.1 Data FSVA 2025 &amp; Bobot'!I523&lt;'2.4 Prioritas Individu'!$Z$7,1,IF('2.1 Data FSVA 2025 &amp; Bobot'!I523&lt;'2.4 Prioritas Individu'!$Z$8,2,IF('2.1 Data FSVA 2025 &amp; Bobot'!I523&lt;'2.4 Prioritas Individu'!$Z$9,3,IF('2.1 Data FSVA 2025 &amp; Bobot'!I523&lt;'2.4 Prioritas Individu'!$Z$10,4,IF('2.1 Data FSVA 2025 &amp; Bobot'!I523&lt;'2.4 Prioritas Individu'!$Z$11,5,6))))))</f>
        <v/>
      </c>
      <c r="I523" s="64" t="str">
        <f>IF('2.1 Data FSVA 2025 &amp; Bobot'!K523="","",IF('2.1 Data FSVA 2025 &amp; Bobot'!K523&lt;'2.4 Prioritas Individu'!AA$7,1,IF('2.1 Data FSVA 2025 &amp; Bobot'!K523&lt;'2.4 Prioritas Individu'!AA$8,2,IF('2.1 Data FSVA 2025 &amp; Bobot'!K523&lt;'2.4 Prioritas Individu'!AA$9,3,IF('2.1 Data FSVA 2025 &amp; Bobot'!K523&lt;'2.4 Prioritas Individu'!AA$10,4,IF('2.1 Data FSVA 2025 &amp; Bobot'!K523&lt;'2.4 Prioritas Individu'!AA$11,5,6))))))</f>
        <v/>
      </c>
      <c r="J523" s="64" t="str">
        <f>IF('2.1 Data FSVA 2025 &amp; Bobot'!M523="","",IF('2.1 Data FSVA 2025 &amp; Bobot'!M523&lt;'2.4 Prioritas Individu'!AB$7,1,IF('2.1 Data FSVA 2025 &amp; Bobot'!M523&lt;'2.4 Prioritas Individu'!AB$8,2,IF('2.1 Data FSVA 2025 &amp; Bobot'!M523&lt;'2.4 Prioritas Individu'!AB$9,3,IF('2.1 Data FSVA 2025 &amp; Bobot'!M523&lt;'2.4 Prioritas Individu'!AB$10,4,IF('2.1 Data FSVA 2025 &amp; Bobot'!M523&lt;'2.4 Prioritas Individu'!AB$11,5,6))))))</f>
        <v/>
      </c>
      <c r="K523" s="64" t="str">
        <f>IF('2.1 Data FSVA 2025 &amp; Bobot'!O523="","",IF('2.1 Data FSVA 2025 &amp; Bobot'!O523&gt;='2.4 Prioritas Individu'!AC$7,1,IF('2.1 Data FSVA 2025 &amp; Bobot'!O523&gt;='2.4 Prioritas Individu'!AC$8,2,IF('2.1 Data FSVA 2025 &amp; Bobot'!O523&gt;='2.4 Prioritas Individu'!AC$9,3,IF('2.1 Data FSVA 2025 &amp; Bobot'!O523&gt;='2.4 Prioritas Individu'!AC$10,4,IF('2.1 Data FSVA 2025 &amp; Bobot'!O523&gt;='2.4 Prioritas Individu'!AC$11,5,6))))))</f>
        <v/>
      </c>
      <c r="L523" s="64" t="str">
        <f>IF('2.1 Data FSVA 2025 &amp; Bobot'!Q523="","",IF('2.1 Data FSVA 2025 &amp; Bobot'!Q523&gt;='2.4 Prioritas Individu'!AD$7,1,IF('2.1 Data FSVA 2025 &amp; Bobot'!Q523&gt;='2.4 Prioritas Individu'!AD$8,2,IF('2.1 Data FSVA 2025 &amp; Bobot'!Q523&gt;='2.4 Prioritas Individu'!AD$9,3,IF('2.1 Data FSVA 2025 &amp; Bobot'!Q523&gt;='2.4 Prioritas Individu'!AD$10,4,IF('2.1 Data FSVA 2025 &amp; Bobot'!Q523&gt;='2.4 Prioritas Individu'!AD$11,5,6))))))</f>
        <v/>
      </c>
      <c r="M523" s="64" t="str">
        <f>IF('2.1 Data FSVA 2025 &amp; Bobot'!S523="","",IF('2.1 Data FSVA 2025 &amp; Bobot'!S523&gt;='2.4 Prioritas Individu'!AE$7,1,IF('2.1 Data FSVA 2025 &amp; Bobot'!S523&gt;='2.4 Prioritas Individu'!AE$8,2,IF('2.1 Data FSVA 2025 &amp; Bobot'!S523&gt;='2.4 Prioritas Individu'!AE$9,3,IF('2.1 Data FSVA 2025 &amp; Bobot'!S523&gt;='2.4 Prioritas Individu'!AE$10,4,IF('2.1 Data FSVA 2025 &amp; Bobot'!S523&gt;='2.4 Prioritas Individu'!AE$11,5,6))))))</f>
        <v/>
      </c>
      <c r="N523" s="64" t="str">
        <f>IF('2.1 Data FSVA 2025 &amp; Bobot'!U523="","",IF('2.1 Data FSVA 2025 &amp; Bobot'!U523&lt;'2.4 Prioritas Individu'!AF$7,1,IF('2.1 Data FSVA 2025 &amp; Bobot'!U523&lt;'2.4 Prioritas Individu'!AF$8,2,IF('2.1 Data FSVA 2025 &amp; Bobot'!U523&lt;'2.4 Prioritas Individu'!AF$9,3,IF('2.1 Data FSVA 2025 &amp; Bobot'!U523&lt;'2.4 Prioritas Individu'!AF$10,4,IF('2.1 Data FSVA 2025 &amp; Bobot'!U523&lt;'2.4 Prioritas Individu'!AF$11,5,6))))))</f>
        <v/>
      </c>
      <c r="O523" s="64" t="str">
        <f>IF('2.1 Data FSVA 2025 &amp; Bobot'!W523="","",IF('2.1 Data FSVA 2025 &amp; Bobot'!W523&gt;='2.4 Prioritas Individu'!AG$7,1,IF('2.1 Data FSVA 2025 &amp; Bobot'!W523&gt;='2.4 Prioritas Individu'!AG$8,2,IF('2.1 Data FSVA 2025 &amp; Bobot'!W523&gt;='2.4 Prioritas Individu'!AG$9,3,IF('2.1 Data FSVA 2025 &amp; Bobot'!W523&gt;='2.4 Prioritas Individu'!AG$10,4,IF('2.1 Data FSVA 2025 &amp; Bobot'!W523&gt;='2.4 Prioritas Individu'!AG$11,5,6))))))</f>
        <v/>
      </c>
      <c r="P523" s="64" t="str">
        <f>IF('2.1 Data FSVA 2025 &amp; Bobot'!Y523="","",IF('2.1 Data FSVA 2025 &amp; Bobot'!Y523&lt;'2.4 Prioritas Individu'!AH$7,1,IF('2.1 Data FSVA 2025 &amp; Bobot'!Y523&lt;'2.4 Prioritas Individu'!AH$8,2,IF('2.1 Data FSVA 2025 &amp; Bobot'!Y523&lt;'2.4 Prioritas Individu'!AH$9,3,IF('2.1 Data FSVA 2025 &amp; Bobot'!Y523&lt;'2.4 Prioritas Individu'!AH$10,4,IF('2.1 Data FSVA 2025 &amp; Bobot'!Y523&lt;'2.4 Prioritas Individu'!AH$11,5,6))))))</f>
        <v/>
      </c>
      <c r="Q523" s="64" t="str">
        <f>IF('2.1 Data FSVA 2025 &amp; Bobot'!AA523="","",IF('2.1 Data FSVA 2025 &amp; Bobot'!AA523&lt;'2.4 Prioritas Individu'!AI$7,1,IF('2.1 Data FSVA 2025 &amp; Bobot'!AA523&lt;'2.4 Prioritas Individu'!AI$8,2,IF('2.1 Data FSVA 2025 &amp; Bobot'!AA523&lt;'2.4 Prioritas Individu'!AI$9,3,IF('2.1 Data FSVA 2025 &amp; Bobot'!AA523&lt;'2.4 Prioritas Individu'!AI$10,4,IF('2.1 Data FSVA 2025 &amp; Bobot'!AA523&lt;'2.4 Prioritas Individu'!AI$11,5,6))))))</f>
        <v/>
      </c>
      <c r="R523" s="64" t="str">
        <f>IF('2.1 Data FSVA 2025 &amp; Bobot'!AC523="","",IF('2.1 Data FSVA 2025 &amp; Bobot'!AC523&gt;='2.4 Prioritas Individu'!AJ$7,1,IF('2.1 Data FSVA 2025 &amp; Bobot'!AC523&gt;='2.4 Prioritas Individu'!AJ$8,2,IF('2.1 Data FSVA 2025 &amp; Bobot'!AC523&gt;='2.4 Prioritas Individu'!AJ$9,3,4))))</f>
        <v/>
      </c>
      <c r="S523" s="4" t="str">
        <f>'2.3 Indeks &amp; Cut off Komposit'!U527</f>
        <v>-</v>
      </c>
      <c r="T523" s="1" t="str">
        <f t="shared" si="16"/>
        <v>-</v>
      </c>
      <c r="U523" s="64" t="str">
        <f t="shared" si="17"/>
        <v>-</v>
      </c>
    </row>
    <row r="524" spans="1:21" x14ac:dyDescent="0.3">
      <c r="A524" s="1" t="str">
        <f>IF('2.1 Data FSVA 2025 &amp; Bobot'!A524="","",'2.1 Data FSVA 2025 &amp; Bobot'!A524)</f>
        <v/>
      </c>
      <c r="B524" s="2" t="str">
        <f>IF('2.1 Data FSVA 2025 &amp; Bobot'!B524="","",'2.1 Data FSVA 2025 &amp; Bobot'!B524)</f>
        <v/>
      </c>
      <c r="C524" s="1" t="str">
        <f>IF('2.1 Data FSVA 2025 &amp; Bobot'!C524="","",'2.1 Data FSVA 2025 &amp; Bobot'!C524)</f>
        <v/>
      </c>
      <c r="D524" s="1" t="str">
        <f>IF('2.1 Data FSVA 2025 &amp; Bobot'!D524="","",'2.1 Data FSVA 2025 &amp; Bobot'!D524)</f>
        <v/>
      </c>
      <c r="E524" s="1" t="str">
        <f>IF('2.1 Data FSVA 2025 &amp; Bobot'!E524="","",'2.1 Data FSVA 2025 &amp; Bobot'!E524)</f>
        <v/>
      </c>
      <c r="F524" s="2" t="str">
        <f>IF('2.1 Data FSVA 2025 &amp; Bobot'!F524="","",'2.1 Data FSVA 2025 &amp; Bobot'!F524)</f>
        <v/>
      </c>
      <c r="G524" s="64" t="str">
        <f>IF('2.1 Data FSVA 2025 &amp; Bobot'!G524="","",IF('2.1 Data FSVA 2025 &amp; Bobot'!G524&gt;='2.4 Prioritas Individu'!$Y$7,1,IF('2.1 Data FSVA 2025 &amp; Bobot'!G524&gt;='2.4 Prioritas Individu'!$Y$8,2,IF('2.1 Data FSVA 2025 &amp; Bobot'!G524&gt;='2.4 Prioritas Individu'!$Y$9,3,IF('2.1 Data FSVA 2025 &amp; Bobot'!G524&gt;='2.4 Prioritas Individu'!$Y$10,4,IF('2.1 Data FSVA 2025 &amp; Bobot'!G524&gt;='2.4 Prioritas Individu'!$Y$11,5,6))))))</f>
        <v/>
      </c>
      <c r="H524" s="64" t="str">
        <f>IF('2.1 Data FSVA 2025 &amp; Bobot'!I524="","",IF('2.1 Data FSVA 2025 &amp; Bobot'!I524&lt;'2.4 Prioritas Individu'!$Z$7,1,IF('2.1 Data FSVA 2025 &amp; Bobot'!I524&lt;'2.4 Prioritas Individu'!$Z$8,2,IF('2.1 Data FSVA 2025 &amp; Bobot'!I524&lt;'2.4 Prioritas Individu'!$Z$9,3,IF('2.1 Data FSVA 2025 &amp; Bobot'!I524&lt;'2.4 Prioritas Individu'!$Z$10,4,IF('2.1 Data FSVA 2025 &amp; Bobot'!I524&lt;'2.4 Prioritas Individu'!$Z$11,5,6))))))</f>
        <v/>
      </c>
      <c r="I524" s="64" t="str">
        <f>IF('2.1 Data FSVA 2025 &amp; Bobot'!K524="","",IF('2.1 Data FSVA 2025 &amp; Bobot'!K524&lt;'2.4 Prioritas Individu'!AA$7,1,IF('2.1 Data FSVA 2025 &amp; Bobot'!K524&lt;'2.4 Prioritas Individu'!AA$8,2,IF('2.1 Data FSVA 2025 &amp; Bobot'!K524&lt;'2.4 Prioritas Individu'!AA$9,3,IF('2.1 Data FSVA 2025 &amp; Bobot'!K524&lt;'2.4 Prioritas Individu'!AA$10,4,IF('2.1 Data FSVA 2025 &amp; Bobot'!K524&lt;'2.4 Prioritas Individu'!AA$11,5,6))))))</f>
        <v/>
      </c>
      <c r="J524" s="64" t="str">
        <f>IF('2.1 Data FSVA 2025 &amp; Bobot'!M524="","",IF('2.1 Data FSVA 2025 &amp; Bobot'!M524&lt;'2.4 Prioritas Individu'!AB$7,1,IF('2.1 Data FSVA 2025 &amp; Bobot'!M524&lt;'2.4 Prioritas Individu'!AB$8,2,IF('2.1 Data FSVA 2025 &amp; Bobot'!M524&lt;'2.4 Prioritas Individu'!AB$9,3,IF('2.1 Data FSVA 2025 &amp; Bobot'!M524&lt;'2.4 Prioritas Individu'!AB$10,4,IF('2.1 Data FSVA 2025 &amp; Bobot'!M524&lt;'2.4 Prioritas Individu'!AB$11,5,6))))))</f>
        <v/>
      </c>
      <c r="K524" s="64" t="str">
        <f>IF('2.1 Data FSVA 2025 &amp; Bobot'!O524="","",IF('2.1 Data FSVA 2025 &amp; Bobot'!O524&gt;='2.4 Prioritas Individu'!AC$7,1,IF('2.1 Data FSVA 2025 &amp; Bobot'!O524&gt;='2.4 Prioritas Individu'!AC$8,2,IF('2.1 Data FSVA 2025 &amp; Bobot'!O524&gt;='2.4 Prioritas Individu'!AC$9,3,IF('2.1 Data FSVA 2025 &amp; Bobot'!O524&gt;='2.4 Prioritas Individu'!AC$10,4,IF('2.1 Data FSVA 2025 &amp; Bobot'!O524&gt;='2.4 Prioritas Individu'!AC$11,5,6))))))</f>
        <v/>
      </c>
      <c r="L524" s="64" t="str">
        <f>IF('2.1 Data FSVA 2025 &amp; Bobot'!Q524="","",IF('2.1 Data FSVA 2025 &amp; Bobot'!Q524&gt;='2.4 Prioritas Individu'!AD$7,1,IF('2.1 Data FSVA 2025 &amp; Bobot'!Q524&gt;='2.4 Prioritas Individu'!AD$8,2,IF('2.1 Data FSVA 2025 &amp; Bobot'!Q524&gt;='2.4 Prioritas Individu'!AD$9,3,IF('2.1 Data FSVA 2025 &amp; Bobot'!Q524&gt;='2.4 Prioritas Individu'!AD$10,4,IF('2.1 Data FSVA 2025 &amp; Bobot'!Q524&gt;='2.4 Prioritas Individu'!AD$11,5,6))))))</f>
        <v/>
      </c>
      <c r="M524" s="64" t="str">
        <f>IF('2.1 Data FSVA 2025 &amp; Bobot'!S524="","",IF('2.1 Data FSVA 2025 &amp; Bobot'!S524&gt;='2.4 Prioritas Individu'!AE$7,1,IF('2.1 Data FSVA 2025 &amp; Bobot'!S524&gt;='2.4 Prioritas Individu'!AE$8,2,IF('2.1 Data FSVA 2025 &amp; Bobot'!S524&gt;='2.4 Prioritas Individu'!AE$9,3,IF('2.1 Data FSVA 2025 &amp; Bobot'!S524&gt;='2.4 Prioritas Individu'!AE$10,4,IF('2.1 Data FSVA 2025 &amp; Bobot'!S524&gt;='2.4 Prioritas Individu'!AE$11,5,6))))))</f>
        <v/>
      </c>
      <c r="N524" s="64" t="str">
        <f>IF('2.1 Data FSVA 2025 &amp; Bobot'!U524="","",IF('2.1 Data FSVA 2025 &amp; Bobot'!U524&lt;'2.4 Prioritas Individu'!AF$7,1,IF('2.1 Data FSVA 2025 &amp; Bobot'!U524&lt;'2.4 Prioritas Individu'!AF$8,2,IF('2.1 Data FSVA 2025 &amp; Bobot'!U524&lt;'2.4 Prioritas Individu'!AF$9,3,IF('2.1 Data FSVA 2025 &amp; Bobot'!U524&lt;'2.4 Prioritas Individu'!AF$10,4,IF('2.1 Data FSVA 2025 &amp; Bobot'!U524&lt;'2.4 Prioritas Individu'!AF$11,5,6))))))</f>
        <v/>
      </c>
      <c r="O524" s="64" t="str">
        <f>IF('2.1 Data FSVA 2025 &amp; Bobot'!W524="","",IF('2.1 Data FSVA 2025 &amp; Bobot'!W524&gt;='2.4 Prioritas Individu'!AG$7,1,IF('2.1 Data FSVA 2025 &amp; Bobot'!W524&gt;='2.4 Prioritas Individu'!AG$8,2,IF('2.1 Data FSVA 2025 &amp; Bobot'!W524&gt;='2.4 Prioritas Individu'!AG$9,3,IF('2.1 Data FSVA 2025 &amp; Bobot'!W524&gt;='2.4 Prioritas Individu'!AG$10,4,IF('2.1 Data FSVA 2025 &amp; Bobot'!W524&gt;='2.4 Prioritas Individu'!AG$11,5,6))))))</f>
        <v/>
      </c>
      <c r="P524" s="64" t="str">
        <f>IF('2.1 Data FSVA 2025 &amp; Bobot'!Y524="","",IF('2.1 Data FSVA 2025 &amp; Bobot'!Y524&lt;'2.4 Prioritas Individu'!AH$7,1,IF('2.1 Data FSVA 2025 &amp; Bobot'!Y524&lt;'2.4 Prioritas Individu'!AH$8,2,IF('2.1 Data FSVA 2025 &amp; Bobot'!Y524&lt;'2.4 Prioritas Individu'!AH$9,3,IF('2.1 Data FSVA 2025 &amp; Bobot'!Y524&lt;'2.4 Prioritas Individu'!AH$10,4,IF('2.1 Data FSVA 2025 &amp; Bobot'!Y524&lt;'2.4 Prioritas Individu'!AH$11,5,6))))))</f>
        <v/>
      </c>
      <c r="Q524" s="64" t="str">
        <f>IF('2.1 Data FSVA 2025 &amp; Bobot'!AA524="","",IF('2.1 Data FSVA 2025 &amp; Bobot'!AA524&lt;'2.4 Prioritas Individu'!AI$7,1,IF('2.1 Data FSVA 2025 &amp; Bobot'!AA524&lt;'2.4 Prioritas Individu'!AI$8,2,IF('2.1 Data FSVA 2025 &amp; Bobot'!AA524&lt;'2.4 Prioritas Individu'!AI$9,3,IF('2.1 Data FSVA 2025 &amp; Bobot'!AA524&lt;'2.4 Prioritas Individu'!AI$10,4,IF('2.1 Data FSVA 2025 &amp; Bobot'!AA524&lt;'2.4 Prioritas Individu'!AI$11,5,6))))))</f>
        <v/>
      </c>
      <c r="R524" s="64" t="str">
        <f>IF('2.1 Data FSVA 2025 &amp; Bobot'!AC524="","",IF('2.1 Data FSVA 2025 &amp; Bobot'!AC524&gt;='2.4 Prioritas Individu'!AJ$7,1,IF('2.1 Data FSVA 2025 &amp; Bobot'!AC524&gt;='2.4 Prioritas Individu'!AJ$8,2,IF('2.1 Data FSVA 2025 &amp; Bobot'!AC524&gt;='2.4 Prioritas Individu'!AJ$9,3,4))))</f>
        <v/>
      </c>
      <c r="S524" s="4" t="str">
        <f>'2.3 Indeks &amp; Cut off Komposit'!U528</f>
        <v>-</v>
      </c>
      <c r="T524" s="1" t="str">
        <f t="shared" si="16"/>
        <v>-</v>
      </c>
      <c r="U524" s="64" t="str">
        <f t="shared" si="17"/>
        <v>-</v>
      </c>
    </row>
    <row r="525" spans="1:21" x14ac:dyDescent="0.3">
      <c r="A525" s="1" t="str">
        <f>IF('2.1 Data FSVA 2025 &amp; Bobot'!A525="","",'2.1 Data FSVA 2025 &amp; Bobot'!A525)</f>
        <v/>
      </c>
      <c r="B525" s="2" t="str">
        <f>IF('2.1 Data FSVA 2025 &amp; Bobot'!B525="","",'2.1 Data FSVA 2025 &amp; Bobot'!B525)</f>
        <v/>
      </c>
      <c r="C525" s="1" t="str">
        <f>IF('2.1 Data FSVA 2025 &amp; Bobot'!C525="","",'2.1 Data FSVA 2025 &amp; Bobot'!C525)</f>
        <v/>
      </c>
      <c r="D525" s="1" t="str">
        <f>IF('2.1 Data FSVA 2025 &amp; Bobot'!D525="","",'2.1 Data FSVA 2025 &amp; Bobot'!D525)</f>
        <v/>
      </c>
      <c r="E525" s="1" t="str">
        <f>IF('2.1 Data FSVA 2025 &amp; Bobot'!E525="","",'2.1 Data FSVA 2025 &amp; Bobot'!E525)</f>
        <v/>
      </c>
      <c r="F525" s="2" t="str">
        <f>IF('2.1 Data FSVA 2025 &amp; Bobot'!F525="","",'2.1 Data FSVA 2025 &amp; Bobot'!F525)</f>
        <v/>
      </c>
      <c r="G525" s="64" t="str">
        <f>IF('2.1 Data FSVA 2025 &amp; Bobot'!G525="","",IF('2.1 Data FSVA 2025 &amp; Bobot'!G525&gt;='2.4 Prioritas Individu'!$Y$7,1,IF('2.1 Data FSVA 2025 &amp; Bobot'!G525&gt;='2.4 Prioritas Individu'!$Y$8,2,IF('2.1 Data FSVA 2025 &amp; Bobot'!G525&gt;='2.4 Prioritas Individu'!$Y$9,3,IF('2.1 Data FSVA 2025 &amp; Bobot'!G525&gt;='2.4 Prioritas Individu'!$Y$10,4,IF('2.1 Data FSVA 2025 &amp; Bobot'!G525&gt;='2.4 Prioritas Individu'!$Y$11,5,6))))))</f>
        <v/>
      </c>
      <c r="H525" s="64" t="str">
        <f>IF('2.1 Data FSVA 2025 &amp; Bobot'!I525="","",IF('2.1 Data FSVA 2025 &amp; Bobot'!I525&lt;'2.4 Prioritas Individu'!$Z$7,1,IF('2.1 Data FSVA 2025 &amp; Bobot'!I525&lt;'2.4 Prioritas Individu'!$Z$8,2,IF('2.1 Data FSVA 2025 &amp; Bobot'!I525&lt;'2.4 Prioritas Individu'!$Z$9,3,IF('2.1 Data FSVA 2025 &amp; Bobot'!I525&lt;'2.4 Prioritas Individu'!$Z$10,4,IF('2.1 Data FSVA 2025 &amp; Bobot'!I525&lt;'2.4 Prioritas Individu'!$Z$11,5,6))))))</f>
        <v/>
      </c>
      <c r="I525" s="64" t="str">
        <f>IF('2.1 Data FSVA 2025 &amp; Bobot'!K525="","",IF('2.1 Data FSVA 2025 &amp; Bobot'!K525&lt;'2.4 Prioritas Individu'!AA$7,1,IF('2.1 Data FSVA 2025 &amp; Bobot'!K525&lt;'2.4 Prioritas Individu'!AA$8,2,IF('2.1 Data FSVA 2025 &amp; Bobot'!K525&lt;'2.4 Prioritas Individu'!AA$9,3,IF('2.1 Data FSVA 2025 &amp; Bobot'!K525&lt;'2.4 Prioritas Individu'!AA$10,4,IF('2.1 Data FSVA 2025 &amp; Bobot'!K525&lt;'2.4 Prioritas Individu'!AA$11,5,6))))))</f>
        <v/>
      </c>
      <c r="J525" s="64" t="str">
        <f>IF('2.1 Data FSVA 2025 &amp; Bobot'!M525="","",IF('2.1 Data FSVA 2025 &amp; Bobot'!M525&lt;'2.4 Prioritas Individu'!AB$7,1,IF('2.1 Data FSVA 2025 &amp; Bobot'!M525&lt;'2.4 Prioritas Individu'!AB$8,2,IF('2.1 Data FSVA 2025 &amp; Bobot'!M525&lt;'2.4 Prioritas Individu'!AB$9,3,IF('2.1 Data FSVA 2025 &amp; Bobot'!M525&lt;'2.4 Prioritas Individu'!AB$10,4,IF('2.1 Data FSVA 2025 &amp; Bobot'!M525&lt;'2.4 Prioritas Individu'!AB$11,5,6))))))</f>
        <v/>
      </c>
      <c r="K525" s="64" t="str">
        <f>IF('2.1 Data FSVA 2025 &amp; Bobot'!O525="","",IF('2.1 Data FSVA 2025 &amp; Bobot'!O525&gt;='2.4 Prioritas Individu'!AC$7,1,IF('2.1 Data FSVA 2025 &amp; Bobot'!O525&gt;='2.4 Prioritas Individu'!AC$8,2,IF('2.1 Data FSVA 2025 &amp; Bobot'!O525&gt;='2.4 Prioritas Individu'!AC$9,3,IF('2.1 Data FSVA 2025 &amp; Bobot'!O525&gt;='2.4 Prioritas Individu'!AC$10,4,IF('2.1 Data FSVA 2025 &amp; Bobot'!O525&gt;='2.4 Prioritas Individu'!AC$11,5,6))))))</f>
        <v/>
      </c>
      <c r="L525" s="64" t="str">
        <f>IF('2.1 Data FSVA 2025 &amp; Bobot'!Q525="","",IF('2.1 Data FSVA 2025 &amp; Bobot'!Q525&gt;='2.4 Prioritas Individu'!AD$7,1,IF('2.1 Data FSVA 2025 &amp; Bobot'!Q525&gt;='2.4 Prioritas Individu'!AD$8,2,IF('2.1 Data FSVA 2025 &amp; Bobot'!Q525&gt;='2.4 Prioritas Individu'!AD$9,3,IF('2.1 Data FSVA 2025 &amp; Bobot'!Q525&gt;='2.4 Prioritas Individu'!AD$10,4,IF('2.1 Data FSVA 2025 &amp; Bobot'!Q525&gt;='2.4 Prioritas Individu'!AD$11,5,6))))))</f>
        <v/>
      </c>
      <c r="M525" s="64" t="str">
        <f>IF('2.1 Data FSVA 2025 &amp; Bobot'!S525="","",IF('2.1 Data FSVA 2025 &amp; Bobot'!S525&gt;='2.4 Prioritas Individu'!AE$7,1,IF('2.1 Data FSVA 2025 &amp; Bobot'!S525&gt;='2.4 Prioritas Individu'!AE$8,2,IF('2.1 Data FSVA 2025 &amp; Bobot'!S525&gt;='2.4 Prioritas Individu'!AE$9,3,IF('2.1 Data FSVA 2025 &amp; Bobot'!S525&gt;='2.4 Prioritas Individu'!AE$10,4,IF('2.1 Data FSVA 2025 &amp; Bobot'!S525&gt;='2.4 Prioritas Individu'!AE$11,5,6))))))</f>
        <v/>
      </c>
      <c r="N525" s="64" t="str">
        <f>IF('2.1 Data FSVA 2025 &amp; Bobot'!U525="","",IF('2.1 Data FSVA 2025 &amp; Bobot'!U525&lt;'2.4 Prioritas Individu'!AF$7,1,IF('2.1 Data FSVA 2025 &amp; Bobot'!U525&lt;'2.4 Prioritas Individu'!AF$8,2,IF('2.1 Data FSVA 2025 &amp; Bobot'!U525&lt;'2.4 Prioritas Individu'!AF$9,3,IF('2.1 Data FSVA 2025 &amp; Bobot'!U525&lt;'2.4 Prioritas Individu'!AF$10,4,IF('2.1 Data FSVA 2025 &amp; Bobot'!U525&lt;'2.4 Prioritas Individu'!AF$11,5,6))))))</f>
        <v/>
      </c>
      <c r="O525" s="64" t="str">
        <f>IF('2.1 Data FSVA 2025 &amp; Bobot'!W525="","",IF('2.1 Data FSVA 2025 &amp; Bobot'!W525&gt;='2.4 Prioritas Individu'!AG$7,1,IF('2.1 Data FSVA 2025 &amp; Bobot'!W525&gt;='2.4 Prioritas Individu'!AG$8,2,IF('2.1 Data FSVA 2025 &amp; Bobot'!W525&gt;='2.4 Prioritas Individu'!AG$9,3,IF('2.1 Data FSVA 2025 &amp; Bobot'!W525&gt;='2.4 Prioritas Individu'!AG$10,4,IF('2.1 Data FSVA 2025 &amp; Bobot'!W525&gt;='2.4 Prioritas Individu'!AG$11,5,6))))))</f>
        <v/>
      </c>
      <c r="P525" s="64" t="str">
        <f>IF('2.1 Data FSVA 2025 &amp; Bobot'!Y525="","",IF('2.1 Data FSVA 2025 &amp; Bobot'!Y525&lt;'2.4 Prioritas Individu'!AH$7,1,IF('2.1 Data FSVA 2025 &amp; Bobot'!Y525&lt;'2.4 Prioritas Individu'!AH$8,2,IF('2.1 Data FSVA 2025 &amp; Bobot'!Y525&lt;'2.4 Prioritas Individu'!AH$9,3,IF('2.1 Data FSVA 2025 &amp; Bobot'!Y525&lt;'2.4 Prioritas Individu'!AH$10,4,IF('2.1 Data FSVA 2025 &amp; Bobot'!Y525&lt;'2.4 Prioritas Individu'!AH$11,5,6))))))</f>
        <v/>
      </c>
      <c r="Q525" s="64" t="str">
        <f>IF('2.1 Data FSVA 2025 &amp; Bobot'!AA525="","",IF('2.1 Data FSVA 2025 &amp; Bobot'!AA525&lt;'2.4 Prioritas Individu'!AI$7,1,IF('2.1 Data FSVA 2025 &amp; Bobot'!AA525&lt;'2.4 Prioritas Individu'!AI$8,2,IF('2.1 Data FSVA 2025 &amp; Bobot'!AA525&lt;'2.4 Prioritas Individu'!AI$9,3,IF('2.1 Data FSVA 2025 &amp; Bobot'!AA525&lt;'2.4 Prioritas Individu'!AI$10,4,IF('2.1 Data FSVA 2025 &amp; Bobot'!AA525&lt;'2.4 Prioritas Individu'!AI$11,5,6))))))</f>
        <v/>
      </c>
      <c r="R525" s="64" t="str">
        <f>IF('2.1 Data FSVA 2025 &amp; Bobot'!AC525="","",IF('2.1 Data FSVA 2025 &amp; Bobot'!AC525&gt;='2.4 Prioritas Individu'!AJ$7,1,IF('2.1 Data FSVA 2025 &amp; Bobot'!AC525&gt;='2.4 Prioritas Individu'!AJ$8,2,IF('2.1 Data FSVA 2025 &amp; Bobot'!AC525&gt;='2.4 Prioritas Individu'!AJ$9,3,4))))</f>
        <v/>
      </c>
      <c r="S525" s="4" t="str">
        <f>'2.3 Indeks &amp; Cut off Komposit'!U529</f>
        <v>-</v>
      </c>
      <c r="T525" s="1" t="str">
        <f t="shared" si="16"/>
        <v>-</v>
      </c>
      <c r="U525" s="64" t="str">
        <f t="shared" si="17"/>
        <v>-</v>
      </c>
    </row>
    <row r="526" spans="1:21" x14ac:dyDescent="0.3">
      <c r="A526" s="1" t="str">
        <f>IF('2.1 Data FSVA 2025 &amp; Bobot'!A526="","",'2.1 Data FSVA 2025 &amp; Bobot'!A526)</f>
        <v/>
      </c>
      <c r="B526" s="2" t="str">
        <f>IF('2.1 Data FSVA 2025 &amp; Bobot'!B526="","",'2.1 Data FSVA 2025 &amp; Bobot'!B526)</f>
        <v/>
      </c>
      <c r="C526" s="1" t="str">
        <f>IF('2.1 Data FSVA 2025 &amp; Bobot'!C526="","",'2.1 Data FSVA 2025 &amp; Bobot'!C526)</f>
        <v/>
      </c>
      <c r="D526" s="1" t="str">
        <f>IF('2.1 Data FSVA 2025 &amp; Bobot'!D526="","",'2.1 Data FSVA 2025 &amp; Bobot'!D526)</f>
        <v/>
      </c>
      <c r="E526" s="1" t="str">
        <f>IF('2.1 Data FSVA 2025 &amp; Bobot'!E526="","",'2.1 Data FSVA 2025 &amp; Bobot'!E526)</f>
        <v/>
      </c>
      <c r="F526" s="2" t="str">
        <f>IF('2.1 Data FSVA 2025 &amp; Bobot'!F526="","",'2.1 Data FSVA 2025 &amp; Bobot'!F526)</f>
        <v/>
      </c>
      <c r="G526" s="64" t="str">
        <f>IF('2.1 Data FSVA 2025 &amp; Bobot'!G526="","",IF('2.1 Data FSVA 2025 &amp; Bobot'!G526&gt;='2.4 Prioritas Individu'!$Y$7,1,IF('2.1 Data FSVA 2025 &amp; Bobot'!G526&gt;='2.4 Prioritas Individu'!$Y$8,2,IF('2.1 Data FSVA 2025 &amp; Bobot'!G526&gt;='2.4 Prioritas Individu'!$Y$9,3,IF('2.1 Data FSVA 2025 &amp; Bobot'!G526&gt;='2.4 Prioritas Individu'!$Y$10,4,IF('2.1 Data FSVA 2025 &amp; Bobot'!G526&gt;='2.4 Prioritas Individu'!$Y$11,5,6))))))</f>
        <v/>
      </c>
      <c r="H526" s="64" t="str">
        <f>IF('2.1 Data FSVA 2025 &amp; Bobot'!I526="","",IF('2.1 Data FSVA 2025 &amp; Bobot'!I526&lt;'2.4 Prioritas Individu'!$Z$7,1,IF('2.1 Data FSVA 2025 &amp; Bobot'!I526&lt;'2.4 Prioritas Individu'!$Z$8,2,IF('2.1 Data FSVA 2025 &amp; Bobot'!I526&lt;'2.4 Prioritas Individu'!$Z$9,3,IF('2.1 Data FSVA 2025 &amp; Bobot'!I526&lt;'2.4 Prioritas Individu'!$Z$10,4,IF('2.1 Data FSVA 2025 &amp; Bobot'!I526&lt;'2.4 Prioritas Individu'!$Z$11,5,6))))))</f>
        <v/>
      </c>
      <c r="I526" s="64" t="str">
        <f>IF('2.1 Data FSVA 2025 &amp; Bobot'!K526="","",IF('2.1 Data FSVA 2025 &amp; Bobot'!K526&lt;'2.4 Prioritas Individu'!AA$7,1,IF('2.1 Data FSVA 2025 &amp; Bobot'!K526&lt;'2.4 Prioritas Individu'!AA$8,2,IF('2.1 Data FSVA 2025 &amp; Bobot'!K526&lt;'2.4 Prioritas Individu'!AA$9,3,IF('2.1 Data FSVA 2025 &amp; Bobot'!K526&lt;'2.4 Prioritas Individu'!AA$10,4,IF('2.1 Data FSVA 2025 &amp; Bobot'!K526&lt;'2.4 Prioritas Individu'!AA$11,5,6))))))</f>
        <v/>
      </c>
      <c r="J526" s="64" t="str">
        <f>IF('2.1 Data FSVA 2025 &amp; Bobot'!M526="","",IF('2.1 Data FSVA 2025 &amp; Bobot'!M526&lt;'2.4 Prioritas Individu'!AB$7,1,IF('2.1 Data FSVA 2025 &amp; Bobot'!M526&lt;'2.4 Prioritas Individu'!AB$8,2,IF('2.1 Data FSVA 2025 &amp; Bobot'!M526&lt;'2.4 Prioritas Individu'!AB$9,3,IF('2.1 Data FSVA 2025 &amp; Bobot'!M526&lt;'2.4 Prioritas Individu'!AB$10,4,IF('2.1 Data FSVA 2025 &amp; Bobot'!M526&lt;'2.4 Prioritas Individu'!AB$11,5,6))))))</f>
        <v/>
      </c>
      <c r="K526" s="64" t="str">
        <f>IF('2.1 Data FSVA 2025 &amp; Bobot'!O526="","",IF('2.1 Data FSVA 2025 &amp; Bobot'!O526&gt;='2.4 Prioritas Individu'!AC$7,1,IF('2.1 Data FSVA 2025 &amp; Bobot'!O526&gt;='2.4 Prioritas Individu'!AC$8,2,IF('2.1 Data FSVA 2025 &amp; Bobot'!O526&gt;='2.4 Prioritas Individu'!AC$9,3,IF('2.1 Data FSVA 2025 &amp; Bobot'!O526&gt;='2.4 Prioritas Individu'!AC$10,4,IF('2.1 Data FSVA 2025 &amp; Bobot'!O526&gt;='2.4 Prioritas Individu'!AC$11,5,6))))))</f>
        <v/>
      </c>
      <c r="L526" s="64" t="str">
        <f>IF('2.1 Data FSVA 2025 &amp; Bobot'!Q526="","",IF('2.1 Data FSVA 2025 &amp; Bobot'!Q526&gt;='2.4 Prioritas Individu'!AD$7,1,IF('2.1 Data FSVA 2025 &amp; Bobot'!Q526&gt;='2.4 Prioritas Individu'!AD$8,2,IF('2.1 Data FSVA 2025 &amp; Bobot'!Q526&gt;='2.4 Prioritas Individu'!AD$9,3,IF('2.1 Data FSVA 2025 &amp; Bobot'!Q526&gt;='2.4 Prioritas Individu'!AD$10,4,IF('2.1 Data FSVA 2025 &amp; Bobot'!Q526&gt;='2.4 Prioritas Individu'!AD$11,5,6))))))</f>
        <v/>
      </c>
      <c r="M526" s="64" t="str">
        <f>IF('2.1 Data FSVA 2025 &amp; Bobot'!S526="","",IF('2.1 Data FSVA 2025 &amp; Bobot'!S526&gt;='2.4 Prioritas Individu'!AE$7,1,IF('2.1 Data FSVA 2025 &amp; Bobot'!S526&gt;='2.4 Prioritas Individu'!AE$8,2,IF('2.1 Data FSVA 2025 &amp; Bobot'!S526&gt;='2.4 Prioritas Individu'!AE$9,3,IF('2.1 Data FSVA 2025 &amp; Bobot'!S526&gt;='2.4 Prioritas Individu'!AE$10,4,IF('2.1 Data FSVA 2025 &amp; Bobot'!S526&gt;='2.4 Prioritas Individu'!AE$11,5,6))))))</f>
        <v/>
      </c>
      <c r="N526" s="64" t="str">
        <f>IF('2.1 Data FSVA 2025 &amp; Bobot'!U526="","",IF('2.1 Data FSVA 2025 &amp; Bobot'!U526&lt;'2.4 Prioritas Individu'!AF$7,1,IF('2.1 Data FSVA 2025 &amp; Bobot'!U526&lt;'2.4 Prioritas Individu'!AF$8,2,IF('2.1 Data FSVA 2025 &amp; Bobot'!U526&lt;'2.4 Prioritas Individu'!AF$9,3,IF('2.1 Data FSVA 2025 &amp; Bobot'!U526&lt;'2.4 Prioritas Individu'!AF$10,4,IF('2.1 Data FSVA 2025 &amp; Bobot'!U526&lt;'2.4 Prioritas Individu'!AF$11,5,6))))))</f>
        <v/>
      </c>
      <c r="O526" s="64" t="str">
        <f>IF('2.1 Data FSVA 2025 &amp; Bobot'!W526="","",IF('2.1 Data FSVA 2025 &amp; Bobot'!W526&gt;='2.4 Prioritas Individu'!AG$7,1,IF('2.1 Data FSVA 2025 &amp; Bobot'!W526&gt;='2.4 Prioritas Individu'!AG$8,2,IF('2.1 Data FSVA 2025 &amp; Bobot'!W526&gt;='2.4 Prioritas Individu'!AG$9,3,IF('2.1 Data FSVA 2025 &amp; Bobot'!W526&gt;='2.4 Prioritas Individu'!AG$10,4,IF('2.1 Data FSVA 2025 &amp; Bobot'!W526&gt;='2.4 Prioritas Individu'!AG$11,5,6))))))</f>
        <v/>
      </c>
      <c r="P526" s="64" t="str">
        <f>IF('2.1 Data FSVA 2025 &amp; Bobot'!Y526="","",IF('2.1 Data FSVA 2025 &amp; Bobot'!Y526&lt;'2.4 Prioritas Individu'!AH$7,1,IF('2.1 Data FSVA 2025 &amp; Bobot'!Y526&lt;'2.4 Prioritas Individu'!AH$8,2,IF('2.1 Data FSVA 2025 &amp; Bobot'!Y526&lt;'2.4 Prioritas Individu'!AH$9,3,IF('2.1 Data FSVA 2025 &amp; Bobot'!Y526&lt;'2.4 Prioritas Individu'!AH$10,4,IF('2.1 Data FSVA 2025 &amp; Bobot'!Y526&lt;'2.4 Prioritas Individu'!AH$11,5,6))))))</f>
        <v/>
      </c>
      <c r="Q526" s="64" t="str">
        <f>IF('2.1 Data FSVA 2025 &amp; Bobot'!AA526="","",IF('2.1 Data FSVA 2025 &amp; Bobot'!AA526&lt;'2.4 Prioritas Individu'!AI$7,1,IF('2.1 Data FSVA 2025 &amp; Bobot'!AA526&lt;'2.4 Prioritas Individu'!AI$8,2,IF('2.1 Data FSVA 2025 &amp; Bobot'!AA526&lt;'2.4 Prioritas Individu'!AI$9,3,IF('2.1 Data FSVA 2025 &amp; Bobot'!AA526&lt;'2.4 Prioritas Individu'!AI$10,4,IF('2.1 Data FSVA 2025 &amp; Bobot'!AA526&lt;'2.4 Prioritas Individu'!AI$11,5,6))))))</f>
        <v/>
      </c>
      <c r="R526" s="64" t="str">
        <f>IF('2.1 Data FSVA 2025 &amp; Bobot'!AC526="","",IF('2.1 Data FSVA 2025 &amp; Bobot'!AC526&gt;='2.4 Prioritas Individu'!AJ$7,1,IF('2.1 Data FSVA 2025 &amp; Bobot'!AC526&gt;='2.4 Prioritas Individu'!AJ$8,2,IF('2.1 Data FSVA 2025 &amp; Bobot'!AC526&gt;='2.4 Prioritas Individu'!AJ$9,3,4))))</f>
        <v/>
      </c>
      <c r="S526" s="4" t="str">
        <f>'2.3 Indeks &amp; Cut off Komposit'!U530</f>
        <v>-</v>
      </c>
      <c r="T526" s="1" t="str">
        <f t="shared" si="16"/>
        <v>-</v>
      </c>
      <c r="U526" s="64" t="str">
        <f t="shared" si="17"/>
        <v>-</v>
      </c>
    </row>
    <row r="527" spans="1:21" x14ac:dyDescent="0.3">
      <c r="A527" s="1" t="str">
        <f>IF('2.1 Data FSVA 2025 &amp; Bobot'!A527="","",'2.1 Data FSVA 2025 &amp; Bobot'!A527)</f>
        <v/>
      </c>
      <c r="B527" s="2" t="str">
        <f>IF('2.1 Data FSVA 2025 &amp; Bobot'!B527="","",'2.1 Data FSVA 2025 &amp; Bobot'!B527)</f>
        <v/>
      </c>
      <c r="C527" s="1" t="str">
        <f>IF('2.1 Data FSVA 2025 &amp; Bobot'!C527="","",'2.1 Data FSVA 2025 &amp; Bobot'!C527)</f>
        <v/>
      </c>
      <c r="D527" s="1" t="str">
        <f>IF('2.1 Data FSVA 2025 &amp; Bobot'!D527="","",'2.1 Data FSVA 2025 &amp; Bobot'!D527)</f>
        <v/>
      </c>
      <c r="E527" s="1" t="str">
        <f>IF('2.1 Data FSVA 2025 &amp; Bobot'!E527="","",'2.1 Data FSVA 2025 &amp; Bobot'!E527)</f>
        <v/>
      </c>
      <c r="F527" s="2" t="str">
        <f>IF('2.1 Data FSVA 2025 &amp; Bobot'!F527="","",'2.1 Data FSVA 2025 &amp; Bobot'!F527)</f>
        <v/>
      </c>
      <c r="G527" s="64" t="str">
        <f>IF('2.1 Data FSVA 2025 &amp; Bobot'!G527="","",IF('2.1 Data FSVA 2025 &amp; Bobot'!G527&gt;='2.4 Prioritas Individu'!$Y$7,1,IF('2.1 Data FSVA 2025 &amp; Bobot'!G527&gt;='2.4 Prioritas Individu'!$Y$8,2,IF('2.1 Data FSVA 2025 &amp; Bobot'!G527&gt;='2.4 Prioritas Individu'!$Y$9,3,IF('2.1 Data FSVA 2025 &amp; Bobot'!G527&gt;='2.4 Prioritas Individu'!$Y$10,4,IF('2.1 Data FSVA 2025 &amp; Bobot'!G527&gt;='2.4 Prioritas Individu'!$Y$11,5,6))))))</f>
        <v/>
      </c>
      <c r="H527" s="64" t="str">
        <f>IF('2.1 Data FSVA 2025 &amp; Bobot'!I527="","",IF('2.1 Data FSVA 2025 &amp; Bobot'!I527&lt;'2.4 Prioritas Individu'!$Z$7,1,IF('2.1 Data FSVA 2025 &amp; Bobot'!I527&lt;'2.4 Prioritas Individu'!$Z$8,2,IF('2.1 Data FSVA 2025 &amp; Bobot'!I527&lt;'2.4 Prioritas Individu'!$Z$9,3,IF('2.1 Data FSVA 2025 &amp; Bobot'!I527&lt;'2.4 Prioritas Individu'!$Z$10,4,IF('2.1 Data FSVA 2025 &amp; Bobot'!I527&lt;'2.4 Prioritas Individu'!$Z$11,5,6))))))</f>
        <v/>
      </c>
      <c r="I527" s="64" t="str">
        <f>IF('2.1 Data FSVA 2025 &amp; Bobot'!K527="","",IF('2.1 Data FSVA 2025 &amp; Bobot'!K527&lt;'2.4 Prioritas Individu'!AA$7,1,IF('2.1 Data FSVA 2025 &amp; Bobot'!K527&lt;'2.4 Prioritas Individu'!AA$8,2,IF('2.1 Data FSVA 2025 &amp; Bobot'!K527&lt;'2.4 Prioritas Individu'!AA$9,3,IF('2.1 Data FSVA 2025 &amp; Bobot'!K527&lt;'2.4 Prioritas Individu'!AA$10,4,IF('2.1 Data FSVA 2025 &amp; Bobot'!K527&lt;'2.4 Prioritas Individu'!AA$11,5,6))))))</f>
        <v/>
      </c>
      <c r="J527" s="64" t="str">
        <f>IF('2.1 Data FSVA 2025 &amp; Bobot'!M527="","",IF('2.1 Data FSVA 2025 &amp; Bobot'!M527&lt;'2.4 Prioritas Individu'!AB$7,1,IF('2.1 Data FSVA 2025 &amp; Bobot'!M527&lt;'2.4 Prioritas Individu'!AB$8,2,IF('2.1 Data FSVA 2025 &amp; Bobot'!M527&lt;'2.4 Prioritas Individu'!AB$9,3,IF('2.1 Data FSVA 2025 &amp; Bobot'!M527&lt;'2.4 Prioritas Individu'!AB$10,4,IF('2.1 Data FSVA 2025 &amp; Bobot'!M527&lt;'2.4 Prioritas Individu'!AB$11,5,6))))))</f>
        <v/>
      </c>
      <c r="K527" s="64" t="str">
        <f>IF('2.1 Data FSVA 2025 &amp; Bobot'!O527="","",IF('2.1 Data FSVA 2025 &amp; Bobot'!O527&gt;='2.4 Prioritas Individu'!AC$7,1,IF('2.1 Data FSVA 2025 &amp; Bobot'!O527&gt;='2.4 Prioritas Individu'!AC$8,2,IF('2.1 Data FSVA 2025 &amp; Bobot'!O527&gt;='2.4 Prioritas Individu'!AC$9,3,IF('2.1 Data FSVA 2025 &amp; Bobot'!O527&gt;='2.4 Prioritas Individu'!AC$10,4,IF('2.1 Data FSVA 2025 &amp; Bobot'!O527&gt;='2.4 Prioritas Individu'!AC$11,5,6))))))</f>
        <v/>
      </c>
      <c r="L527" s="64" t="str">
        <f>IF('2.1 Data FSVA 2025 &amp; Bobot'!Q527="","",IF('2.1 Data FSVA 2025 &amp; Bobot'!Q527&gt;='2.4 Prioritas Individu'!AD$7,1,IF('2.1 Data FSVA 2025 &amp; Bobot'!Q527&gt;='2.4 Prioritas Individu'!AD$8,2,IF('2.1 Data FSVA 2025 &amp; Bobot'!Q527&gt;='2.4 Prioritas Individu'!AD$9,3,IF('2.1 Data FSVA 2025 &amp; Bobot'!Q527&gt;='2.4 Prioritas Individu'!AD$10,4,IF('2.1 Data FSVA 2025 &amp; Bobot'!Q527&gt;='2.4 Prioritas Individu'!AD$11,5,6))))))</f>
        <v/>
      </c>
      <c r="M527" s="64" t="str">
        <f>IF('2.1 Data FSVA 2025 &amp; Bobot'!S527="","",IF('2.1 Data FSVA 2025 &amp; Bobot'!S527&gt;='2.4 Prioritas Individu'!AE$7,1,IF('2.1 Data FSVA 2025 &amp; Bobot'!S527&gt;='2.4 Prioritas Individu'!AE$8,2,IF('2.1 Data FSVA 2025 &amp; Bobot'!S527&gt;='2.4 Prioritas Individu'!AE$9,3,IF('2.1 Data FSVA 2025 &amp; Bobot'!S527&gt;='2.4 Prioritas Individu'!AE$10,4,IF('2.1 Data FSVA 2025 &amp; Bobot'!S527&gt;='2.4 Prioritas Individu'!AE$11,5,6))))))</f>
        <v/>
      </c>
      <c r="N527" s="64" t="str">
        <f>IF('2.1 Data FSVA 2025 &amp; Bobot'!U527="","",IF('2.1 Data FSVA 2025 &amp; Bobot'!U527&lt;'2.4 Prioritas Individu'!AF$7,1,IF('2.1 Data FSVA 2025 &amp; Bobot'!U527&lt;'2.4 Prioritas Individu'!AF$8,2,IF('2.1 Data FSVA 2025 &amp; Bobot'!U527&lt;'2.4 Prioritas Individu'!AF$9,3,IF('2.1 Data FSVA 2025 &amp; Bobot'!U527&lt;'2.4 Prioritas Individu'!AF$10,4,IF('2.1 Data FSVA 2025 &amp; Bobot'!U527&lt;'2.4 Prioritas Individu'!AF$11,5,6))))))</f>
        <v/>
      </c>
      <c r="O527" s="64" t="str">
        <f>IF('2.1 Data FSVA 2025 &amp; Bobot'!W527="","",IF('2.1 Data FSVA 2025 &amp; Bobot'!W527&gt;='2.4 Prioritas Individu'!AG$7,1,IF('2.1 Data FSVA 2025 &amp; Bobot'!W527&gt;='2.4 Prioritas Individu'!AG$8,2,IF('2.1 Data FSVA 2025 &amp; Bobot'!W527&gt;='2.4 Prioritas Individu'!AG$9,3,IF('2.1 Data FSVA 2025 &amp; Bobot'!W527&gt;='2.4 Prioritas Individu'!AG$10,4,IF('2.1 Data FSVA 2025 &amp; Bobot'!W527&gt;='2.4 Prioritas Individu'!AG$11,5,6))))))</f>
        <v/>
      </c>
      <c r="P527" s="64" t="str">
        <f>IF('2.1 Data FSVA 2025 &amp; Bobot'!Y527="","",IF('2.1 Data FSVA 2025 &amp; Bobot'!Y527&lt;'2.4 Prioritas Individu'!AH$7,1,IF('2.1 Data FSVA 2025 &amp; Bobot'!Y527&lt;'2.4 Prioritas Individu'!AH$8,2,IF('2.1 Data FSVA 2025 &amp; Bobot'!Y527&lt;'2.4 Prioritas Individu'!AH$9,3,IF('2.1 Data FSVA 2025 &amp; Bobot'!Y527&lt;'2.4 Prioritas Individu'!AH$10,4,IF('2.1 Data FSVA 2025 &amp; Bobot'!Y527&lt;'2.4 Prioritas Individu'!AH$11,5,6))))))</f>
        <v/>
      </c>
      <c r="Q527" s="64" t="str">
        <f>IF('2.1 Data FSVA 2025 &amp; Bobot'!AA527="","",IF('2.1 Data FSVA 2025 &amp; Bobot'!AA527&lt;'2.4 Prioritas Individu'!AI$7,1,IF('2.1 Data FSVA 2025 &amp; Bobot'!AA527&lt;'2.4 Prioritas Individu'!AI$8,2,IF('2.1 Data FSVA 2025 &amp; Bobot'!AA527&lt;'2.4 Prioritas Individu'!AI$9,3,IF('2.1 Data FSVA 2025 &amp; Bobot'!AA527&lt;'2.4 Prioritas Individu'!AI$10,4,IF('2.1 Data FSVA 2025 &amp; Bobot'!AA527&lt;'2.4 Prioritas Individu'!AI$11,5,6))))))</f>
        <v/>
      </c>
      <c r="R527" s="64" t="str">
        <f>IF('2.1 Data FSVA 2025 &amp; Bobot'!AC527="","",IF('2.1 Data FSVA 2025 &amp; Bobot'!AC527&gt;='2.4 Prioritas Individu'!AJ$7,1,IF('2.1 Data FSVA 2025 &amp; Bobot'!AC527&gt;='2.4 Prioritas Individu'!AJ$8,2,IF('2.1 Data FSVA 2025 &amp; Bobot'!AC527&gt;='2.4 Prioritas Individu'!AJ$9,3,4))))</f>
        <v/>
      </c>
      <c r="S527" s="4" t="str">
        <f>'2.3 Indeks &amp; Cut off Komposit'!U531</f>
        <v>-</v>
      </c>
      <c r="T527" s="1" t="str">
        <f t="shared" si="16"/>
        <v>-</v>
      </c>
      <c r="U527" s="64" t="str">
        <f t="shared" si="17"/>
        <v>-</v>
      </c>
    </row>
    <row r="528" spans="1:21" x14ac:dyDescent="0.3">
      <c r="A528" s="1" t="str">
        <f>IF('2.1 Data FSVA 2025 &amp; Bobot'!A528="","",'2.1 Data FSVA 2025 &amp; Bobot'!A528)</f>
        <v/>
      </c>
      <c r="B528" s="2" t="str">
        <f>IF('2.1 Data FSVA 2025 &amp; Bobot'!B528="","",'2.1 Data FSVA 2025 &amp; Bobot'!B528)</f>
        <v/>
      </c>
      <c r="C528" s="1" t="str">
        <f>IF('2.1 Data FSVA 2025 &amp; Bobot'!C528="","",'2.1 Data FSVA 2025 &amp; Bobot'!C528)</f>
        <v/>
      </c>
      <c r="D528" s="1" t="str">
        <f>IF('2.1 Data FSVA 2025 &amp; Bobot'!D528="","",'2.1 Data FSVA 2025 &amp; Bobot'!D528)</f>
        <v/>
      </c>
      <c r="E528" s="1" t="str">
        <f>IF('2.1 Data FSVA 2025 &amp; Bobot'!E528="","",'2.1 Data FSVA 2025 &amp; Bobot'!E528)</f>
        <v/>
      </c>
      <c r="F528" s="2" t="str">
        <f>IF('2.1 Data FSVA 2025 &amp; Bobot'!F528="","",'2.1 Data FSVA 2025 &amp; Bobot'!F528)</f>
        <v/>
      </c>
      <c r="G528" s="64" t="str">
        <f>IF('2.1 Data FSVA 2025 &amp; Bobot'!G528="","",IF('2.1 Data FSVA 2025 &amp; Bobot'!G528&gt;='2.4 Prioritas Individu'!$Y$7,1,IF('2.1 Data FSVA 2025 &amp; Bobot'!G528&gt;='2.4 Prioritas Individu'!$Y$8,2,IF('2.1 Data FSVA 2025 &amp; Bobot'!G528&gt;='2.4 Prioritas Individu'!$Y$9,3,IF('2.1 Data FSVA 2025 &amp; Bobot'!G528&gt;='2.4 Prioritas Individu'!$Y$10,4,IF('2.1 Data FSVA 2025 &amp; Bobot'!G528&gt;='2.4 Prioritas Individu'!$Y$11,5,6))))))</f>
        <v/>
      </c>
      <c r="H528" s="64" t="str">
        <f>IF('2.1 Data FSVA 2025 &amp; Bobot'!I528="","",IF('2.1 Data FSVA 2025 &amp; Bobot'!I528&lt;'2.4 Prioritas Individu'!$Z$7,1,IF('2.1 Data FSVA 2025 &amp; Bobot'!I528&lt;'2.4 Prioritas Individu'!$Z$8,2,IF('2.1 Data FSVA 2025 &amp; Bobot'!I528&lt;'2.4 Prioritas Individu'!$Z$9,3,IF('2.1 Data FSVA 2025 &amp; Bobot'!I528&lt;'2.4 Prioritas Individu'!$Z$10,4,IF('2.1 Data FSVA 2025 &amp; Bobot'!I528&lt;'2.4 Prioritas Individu'!$Z$11,5,6))))))</f>
        <v/>
      </c>
      <c r="I528" s="64" t="str">
        <f>IF('2.1 Data FSVA 2025 &amp; Bobot'!K528="","",IF('2.1 Data FSVA 2025 &amp; Bobot'!K528&lt;'2.4 Prioritas Individu'!AA$7,1,IF('2.1 Data FSVA 2025 &amp; Bobot'!K528&lt;'2.4 Prioritas Individu'!AA$8,2,IF('2.1 Data FSVA 2025 &amp; Bobot'!K528&lt;'2.4 Prioritas Individu'!AA$9,3,IF('2.1 Data FSVA 2025 &amp; Bobot'!K528&lt;'2.4 Prioritas Individu'!AA$10,4,IF('2.1 Data FSVA 2025 &amp; Bobot'!K528&lt;'2.4 Prioritas Individu'!AA$11,5,6))))))</f>
        <v/>
      </c>
      <c r="J528" s="64" t="str">
        <f>IF('2.1 Data FSVA 2025 &amp; Bobot'!M528="","",IF('2.1 Data FSVA 2025 &amp; Bobot'!M528&lt;'2.4 Prioritas Individu'!AB$7,1,IF('2.1 Data FSVA 2025 &amp; Bobot'!M528&lt;'2.4 Prioritas Individu'!AB$8,2,IF('2.1 Data FSVA 2025 &amp; Bobot'!M528&lt;'2.4 Prioritas Individu'!AB$9,3,IF('2.1 Data FSVA 2025 &amp; Bobot'!M528&lt;'2.4 Prioritas Individu'!AB$10,4,IF('2.1 Data FSVA 2025 &amp; Bobot'!M528&lt;'2.4 Prioritas Individu'!AB$11,5,6))))))</f>
        <v/>
      </c>
      <c r="K528" s="64" t="str">
        <f>IF('2.1 Data FSVA 2025 &amp; Bobot'!O528="","",IF('2.1 Data FSVA 2025 &amp; Bobot'!O528&gt;='2.4 Prioritas Individu'!AC$7,1,IF('2.1 Data FSVA 2025 &amp; Bobot'!O528&gt;='2.4 Prioritas Individu'!AC$8,2,IF('2.1 Data FSVA 2025 &amp; Bobot'!O528&gt;='2.4 Prioritas Individu'!AC$9,3,IF('2.1 Data FSVA 2025 &amp; Bobot'!O528&gt;='2.4 Prioritas Individu'!AC$10,4,IF('2.1 Data FSVA 2025 &amp; Bobot'!O528&gt;='2.4 Prioritas Individu'!AC$11,5,6))))))</f>
        <v/>
      </c>
      <c r="L528" s="64" t="str">
        <f>IF('2.1 Data FSVA 2025 &amp; Bobot'!Q528="","",IF('2.1 Data FSVA 2025 &amp; Bobot'!Q528&gt;='2.4 Prioritas Individu'!AD$7,1,IF('2.1 Data FSVA 2025 &amp; Bobot'!Q528&gt;='2.4 Prioritas Individu'!AD$8,2,IF('2.1 Data FSVA 2025 &amp; Bobot'!Q528&gt;='2.4 Prioritas Individu'!AD$9,3,IF('2.1 Data FSVA 2025 &amp; Bobot'!Q528&gt;='2.4 Prioritas Individu'!AD$10,4,IF('2.1 Data FSVA 2025 &amp; Bobot'!Q528&gt;='2.4 Prioritas Individu'!AD$11,5,6))))))</f>
        <v/>
      </c>
      <c r="M528" s="64" t="str">
        <f>IF('2.1 Data FSVA 2025 &amp; Bobot'!S528="","",IF('2.1 Data FSVA 2025 &amp; Bobot'!S528&gt;='2.4 Prioritas Individu'!AE$7,1,IF('2.1 Data FSVA 2025 &amp; Bobot'!S528&gt;='2.4 Prioritas Individu'!AE$8,2,IF('2.1 Data FSVA 2025 &amp; Bobot'!S528&gt;='2.4 Prioritas Individu'!AE$9,3,IF('2.1 Data FSVA 2025 &amp; Bobot'!S528&gt;='2.4 Prioritas Individu'!AE$10,4,IF('2.1 Data FSVA 2025 &amp; Bobot'!S528&gt;='2.4 Prioritas Individu'!AE$11,5,6))))))</f>
        <v/>
      </c>
      <c r="N528" s="64" t="str">
        <f>IF('2.1 Data FSVA 2025 &amp; Bobot'!U528="","",IF('2.1 Data FSVA 2025 &amp; Bobot'!U528&lt;'2.4 Prioritas Individu'!AF$7,1,IF('2.1 Data FSVA 2025 &amp; Bobot'!U528&lt;'2.4 Prioritas Individu'!AF$8,2,IF('2.1 Data FSVA 2025 &amp; Bobot'!U528&lt;'2.4 Prioritas Individu'!AF$9,3,IF('2.1 Data FSVA 2025 &amp; Bobot'!U528&lt;'2.4 Prioritas Individu'!AF$10,4,IF('2.1 Data FSVA 2025 &amp; Bobot'!U528&lt;'2.4 Prioritas Individu'!AF$11,5,6))))))</f>
        <v/>
      </c>
      <c r="O528" s="64" t="str">
        <f>IF('2.1 Data FSVA 2025 &amp; Bobot'!W528="","",IF('2.1 Data FSVA 2025 &amp; Bobot'!W528&gt;='2.4 Prioritas Individu'!AG$7,1,IF('2.1 Data FSVA 2025 &amp; Bobot'!W528&gt;='2.4 Prioritas Individu'!AG$8,2,IF('2.1 Data FSVA 2025 &amp; Bobot'!W528&gt;='2.4 Prioritas Individu'!AG$9,3,IF('2.1 Data FSVA 2025 &amp; Bobot'!W528&gt;='2.4 Prioritas Individu'!AG$10,4,IF('2.1 Data FSVA 2025 &amp; Bobot'!W528&gt;='2.4 Prioritas Individu'!AG$11,5,6))))))</f>
        <v/>
      </c>
      <c r="P528" s="64" t="str">
        <f>IF('2.1 Data FSVA 2025 &amp; Bobot'!Y528="","",IF('2.1 Data FSVA 2025 &amp; Bobot'!Y528&lt;'2.4 Prioritas Individu'!AH$7,1,IF('2.1 Data FSVA 2025 &amp; Bobot'!Y528&lt;'2.4 Prioritas Individu'!AH$8,2,IF('2.1 Data FSVA 2025 &amp; Bobot'!Y528&lt;'2.4 Prioritas Individu'!AH$9,3,IF('2.1 Data FSVA 2025 &amp; Bobot'!Y528&lt;'2.4 Prioritas Individu'!AH$10,4,IF('2.1 Data FSVA 2025 &amp; Bobot'!Y528&lt;'2.4 Prioritas Individu'!AH$11,5,6))))))</f>
        <v/>
      </c>
      <c r="Q528" s="64" t="str">
        <f>IF('2.1 Data FSVA 2025 &amp; Bobot'!AA528="","",IF('2.1 Data FSVA 2025 &amp; Bobot'!AA528&lt;'2.4 Prioritas Individu'!AI$7,1,IF('2.1 Data FSVA 2025 &amp; Bobot'!AA528&lt;'2.4 Prioritas Individu'!AI$8,2,IF('2.1 Data FSVA 2025 &amp; Bobot'!AA528&lt;'2.4 Prioritas Individu'!AI$9,3,IF('2.1 Data FSVA 2025 &amp; Bobot'!AA528&lt;'2.4 Prioritas Individu'!AI$10,4,IF('2.1 Data FSVA 2025 &amp; Bobot'!AA528&lt;'2.4 Prioritas Individu'!AI$11,5,6))))))</f>
        <v/>
      </c>
      <c r="R528" s="64" t="str">
        <f>IF('2.1 Data FSVA 2025 &amp; Bobot'!AC528="","",IF('2.1 Data FSVA 2025 &amp; Bobot'!AC528&gt;='2.4 Prioritas Individu'!AJ$7,1,IF('2.1 Data FSVA 2025 &amp; Bobot'!AC528&gt;='2.4 Prioritas Individu'!AJ$8,2,IF('2.1 Data FSVA 2025 &amp; Bobot'!AC528&gt;='2.4 Prioritas Individu'!AJ$9,3,4))))</f>
        <v/>
      </c>
      <c r="S528" s="4" t="str">
        <f>'2.3 Indeks &amp; Cut off Komposit'!U532</f>
        <v>-</v>
      </c>
      <c r="T528" s="1" t="str">
        <f t="shared" si="16"/>
        <v>-</v>
      </c>
      <c r="U528" s="64" t="str">
        <f t="shared" si="17"/>
        <v>-</v>
      </c>
    </row>
    <row r="529" spans="1:21" x14ac:dyDescent="0.3">
      <c r="A529" s="1" t="str">
        <f>IF('2.1 Data FSVA 2025 &amp; Bobot'!A529="","",'2.1 Data FSVA 2025 &amp; Bobot'!A529)</f>
        <v/>
      </c>
      <c r="B529" s="2" t="str">
        <f>IF('2.1 Data FSVA 2025 &amp; Bobot'!B529="","",'2.1 Data FSVA 2025 &amp; Bobot'!B529)</f>
        <v/>
      </c>
      <c r="C529" s="1" t="str">
        <f>IF('2.1 Data FSVA 2025 &amp; Bobot'!C529="","",'2.1 Data FSVA 2025 &amp; Bobot'!C529)</f>
        <v/>
      </c>
      <c r="D529" s="1" t="str">
        <f>IF('2.1 Data FSVA 2025 &amp; Bobot'!D529="","",'2.1 Data FSVA 2025 &amp; Bobot'!D529)</f>
        <v/>
      </c>
      <c r="E529" s="1" t="str">
        <f>IF('2.1 Data FSVA 2025 &amp; Bobot'!E529="","",'2.1 Data FSVA 2025 &amp; Bobot'!E529)</f>
        <v/>
      </c>
      <c r="F529" s="2" t="str">
        <f>IF('2.1 Data FSVA 2025 &amp; Bobot'!F529="","",'2.1 Data FSVA 2025 &amp; Bobot'!F529)</f>
        <v/>
      </c>
      <c r="G529" s="64" t="str">
        <f>IF('2.1 Data FSVA 2025 &amp; Bobot'!G529="","",IF('2.1 Data FSVA 2025 &amp; Bobot'!G529&gt;='2.4 Prioritas Individu'!$Y$7,1,IF('2.1 Data FSVA 2025 &amp; Bobot'!G529&gt;='2.4 Prioritas Individu'!$Y$8,2,IF('2.1 Data FSVA 2025 &amp; Bobot'!G529&gt;='2.4 Prioritas Individu'!$Y$9,3,IF('2.1 Data FSVA 2025 &amp; Bobot'!G529&gt;='2.4 Prioritas Individu'!$Y$10,4,IF('2.1 Data FSVA 2025 &amp; Bobot'!G529&gt;='2.4 Prioritas Individu'!$Y$11,5,6))))))</f>
        <v/>
      </c>
      <c r="H529" s="64" t="str">
        <f>IF('2.1 Data FSVA 2025 &amp; Bobot'!I529="","",IF('2.1 Data FSVA 2025 &amp; Bobot'!I529&lt;'2.4 Prioritas Individu'!$Z$7,1,IF('2.1 Data FSVA 2025 &amp; Bobot'!I529&lt;'2.4 Prioritas Individu'!$Z$8,2,IF('2.1 Data FSVA 2025 &amp; Bobot'!I529&lt;'2.4 Prioritas Individu'!$Z$9,3,IF('2.1 Data FSVA 2025 &amp; Bobot'!I529&lt;'2.4 Prioritas Individu'!$Z$10,4,IF('2.1 Data FSVA 2025 &amp; Bobot'!I529&lt;'2.4 Prioritas Individu'!$Z$11,5,6))))))</f>
        <v/>
      </c>
      <c r="I529" s="64" t="str">
        <f>IF('2.1 Data FSVA 2025 &amp; Bobot'!K529="","",IF('2.1 Data FSVA 2025 &amp; Bobot'!K529&lt;'2.4 Prioritas Individu'!AA$7,1,IF('2.1 Data FSVA 2025 &amp; Bobot'!K529&lt;'2.4 Prioritas Individu'!AA$8,2,IF('2.1 Data FSVA 2025 &amp; Bobot'!K529&lt;'2.4 Prioritas Individu'!AA$9,3,IF('2.1 Data FSVA 2025 &amp; Bobot'!K529&lt;'2.4 Prioritas Individu'!AA$10,4,IF('2.1 Data FSVA 2025 &amp; Bobot'!K529&lt;'2.4 Prioritas Individu'!AA$11,5,6))))))</f>
        <v/>
      </c>
      <c r="J529" s="64" t="str">
        <f>IF('2.1 Data FSVA 2025 &amp; Bobot'!M529="","",IF('2.1 Data FSVA 2025 &amp; Bobot'!M529&lt;'2.4 Prioritas Individu'!AB$7,1,IF('2.1 Data FSVA 2025 &amp; Bobot'!M529&lt;'2.4 Prioritas Individu'!AB$8,2,IF('2.1 Data FSVA 2025 &amp; Bobot'!M529&lt;'2.4 Prioritas Individu'!AB$9,3,IF('2.1 Data FSVA 2025 &amp; Bobot'!M529&lt;'2.4 Prioritas Individu'!AB$10,4,IF('2.1 Data FSVA 2025 &amp; Bobot'!M529&lt;'2.4 Prioritas Individu'!AB$11,5,6))))))</f>
        <v/>
      </c>
      <c r="K529" s="64" t="str">
        <f>IF('2.1 Data FSVA 2025 &amp; Bobot'!O529="","",IF('2.1 Data FSVA 2025 &amp; Bobot'!O529&gt;='2.4 Prioritas Individu'!AC$7,1,IF('2.1 Data FSVA 2025 &amp; Bobot'!O529&gt;='2.4 Prioritas Individu'!AC$8,2,IF('2.1 Data FSVA 2025 &amp; Bobot'!O529&gt;='2.4 Prioritas Individu'!AC$9,3,IF('2.1 Data FSVA 2025 &amp; Bobot'!O529&gt;='2.4 Prioritas Individu'!AC$10,4,IF('2.1 Data FSVA 2025 &amp; Bobot'!O529&gt;='2.4 Prioritas Individu'!AC$11,5,6))))))</f>
        <v/>
      </c>
      <c r="L529" s="64" t="str">
        <f>IF('2.1 Data FSVA 2025 &amp; Bobot'!Q529="","",IF('2.1 Data FSVA 2025 &amp; Bobot'!Q529&gt;='2.4 Prioritas Individu'!AD$7,1,IF('2.1 Data FSVA 2025 &amp; Bobot'!Q529&gt;='2.4 Prioritas Individu'!AD$8,2,IF('2.1 Data FSVA 2025 &amp; Bobot'!Q529&gt;='2.4 Prioritas Individu'!AD$9,3,IF('2.1 Data FSVA 2025 &amp; Bobot'!Q529&gt;='2.4 Prioritas Individu'!AD$10,4,IF('2.1 Data FSVA 2025 &amp; Bobot'!Q529&gt;='2.4 Prioritas Individu'!AD$11,5,6))))))</f>
        <v/>
      </c>
      <c r="M529" s="64" t="str">
        <f>IF('2.1 Data FSVA 2025 &amp; Bobot'!S529="","",IF('2.1 Data FSVA 2025 &amp; Bobot'!S529&gt;='2.4 Prioritas Individu'!AE$7,1,IF('2.1 Data FSVA 2025 &amp; Bobot'!S529&gt;='2.4 Prioritas Individu'!AE$8,2,IF('2.1 Data FSVA 2025 &amp; Bobot'!S529&gt;='2.4 Prioritas Individu'!AE$9,3,IF('2.1 Data FSVA 2025 &amp; Bobot'!S529&gt;='2.4 Prioritas Individu'!AE$10,4,IF('2.1 Data FSVA 2025 &amp; Bobot'!S529&gt;='2.4 Prioritas Individu'!AE$11,5,6))))))</f>
        <v/>
      </c>
      <c r="N529" s="64" t="str">
        <f>IF('2.1 Data FSVA 2025 &amp; Bobot'!U529="","",IF('2.1 Data FSVA 2025 &amp; Bobot'!U529&lt;'2.4 Prioritas Individu'!AF$7,1,IF('2.1 Data FSVA 2025 &amp; Bobot'!U529&lt;'2.4 Prioritas Individu'!AF$8,2,IF('2.1 Data FSVA 2025 &amp; Bobot'!U529&lt;'2.4 Prioritas Individu'!AF$9,3,IF('2.1 Data FSVA 2025 &amp; Bobot'!U529&lt;'2.4 Prioritas Individu'!AF$10,4,IF('2.1 Data FSVA 2025 &amp; Bobot'!U529&lt;'2.4 Prioritas Individu'!AF$11,5,6))))))</f>
        <v/>
      </c>
      <c r="O529" s="64" t="str">
        <f>IF('2.1 Data FSVA 2025 &amp; Bobot'!W529="","",IF('2.1 Data FSVA 2025 &amp; Bobot'!W529&gt;='2.4 Prioritas Individu'!AG$7,1,IF('2.1 Data FSVA 2025 &amp; Bobot'!W529&gt;='2.4 Prioritas Individu'!AG$8,2,IF('2.1 Data FSVA 2025 &amp; Bobot'!W529&gt;='2.4 Prioritas Individu'!AG$9,3,IF('2.1 Data FSVA 2025 &amp; Bobot'!W529&gt;='2.4 Prioritas Individu'!AG$10,4,IF('2.1 Data FSVA 2025 &amp; Bobot'!W529&gt;='2.4 Prioritas Individu'!AG$11,5,6))))))</f>
        <v/>
      </c>
      <c r="P529" s="64" t="str">
        <f>IF('2.1 Data FSVA 2025 &amp; Bobot'!Y529="","",IF('2.1 Data FSVA 2025 &amp; Bobot'!Y529&lt;'2.4 Prioritas Individu'!AH$7,1,IF('2.1 Data FSVA 2025 &amp; Bobot'!Y529&lt;'2.4 Prioritas Individu'!AH$8,2,IF('2.1 Data FSVA 2025 &amp; Bobot'!Y529&lt;'2.4 Prioritas Individu'!AH$9,3,IF('2.1 Data FSVA 2025 &amp; Bobot'!Y529&lt;'2.4 Prioritas Individu'!AH$10,4,IF('2.1 Data FSVA 2025 &amp; Bobot'!Y529&lt;'2.4 Prioritas Individu'!AH$11,5,6))))))</f>
        <v/>
      </c>
      <c r="Q529" s="64" t="str">
        <f>IF('2.1 Data FSVA 2025 &amp; Bobot'!AA529="","",IF('2.1 Data FSVA 2025 &amp; Bobot'!AA529&lt;'2.4 Prioritas Individu'!AI$7,1,IF('2.1 Data FSVA 2025 &amp; Bobot'!AA529&lt;'2.4 Prioritas Individu'!AI$8,2,IF('2.1 Data FSVA 2025 &amp; Bobot'!AA529&lt;'2.4 Prioritas Individu'!AI$9,3,IF('2.1 Data FSVA 2025 &amp; Bobot'!AA529&lt;'2.4 Prioritas Individu'!AI$10,4,IF('2.1 Data FSVA 2025 &amp; Bobot'!AA529&lt;'2.4 Prioritas Individu'!AI$11,5,6))))))</f>
        <v/>
      </c>
      <c r="R529" s="64" t="str">
        <f>IF('2.1 Data FSVA 2025 &amp; Bobot'!AC529="","",IF('2.1 Data FSVA 2025 &amp; Bobot'!AC529&gt;='2.4 Prioritas Individu'!AJ$7,1,IF('2.1 Data FSVA 2025 &amp; Bobot'!AC529&gt;='2.4 Prioritas Individu'!AJ$8,2,IF('2.1 Data FSVA 2025 &amp; Bobot'!AC529&gt;='2.4 Prioritas Individu'!AJ$9,3,4))))</f>
        <v/>
      </c>
      <c r="S529" s="4" t="str">
        <f>'2.3 Indeks &amp; Cut off Komposit'!U533</f>
        <v>-</v>
      </c>
      <c r="T529" s="1" t="str">
        <f t="shared" si="16"/>
        <v>-</v>
      </c>
      <c r="U529" s="64" t="str">
        <f t="shared" si="17"/>
        <v>-</v>
      </c>
    </row>
    <row r="530" spans="1:21" x14ac:dyDescent="0.3">
      <c r="A530" s="1" t="str">
        <f>IF('2.1 Data FSVA 2025 &amp; Bobot'!A530="","",'2.1 Data FSVA 2025 &amp; Bobot'!A530)</f>
        <v/>
      </c>
      <c r="B530" s="2" t="str">
        <f>IF('2.1 Data FSVA 2025 &amp; Bobot'!B530="","",'2.1 Data FSVA 2025 &amp; Bobot'!B530)</f>
        <v/>
      </c>
      <c r="C530" s="1" t="str">
        <f>IF('2.1 Data FSVA 2025 &amp; Bobot'!C530="","",'2.1 Data FSVA 2025 &amp; Bobot'!C530)</f>
        <v/>
      </c>
      <c r="D530" s="1" t="str">
        <f>IF('2.1 Data FSVA 2025 &amp; Bobot'!D530="","",'2.1 Data FSVA 2025 &amp; Bobot'!D530)</f>
        <v/>
      </c>
      <c r="E530" s="1" t="str">
        <f>IF('2.1 Data FSVA 2025 &amp; Bobot'!E530="","",'2.1 Data FSVA 2025 &amp; Bobot'!E530)</f>
        <v/>
      </c>
      <c r="F530" s="2" t="str">
        <f>IF('2.1 Data FSVA 2025 &amp; Bobot'!F530="","",'2.1 Data FSVA 2025 &amp; Bobot'!F530)</f>
        <v/>
      </c>
      <c r="G530" s="64" t="str">
        <f>IF('2.1 Data FSVA 2025 &amp; Bobot'!G530="","",IF('2.1 Data FSVA 2025 &amp; Bobot'!G530&gt;='2.4 Prioritas Individu'!$Y$7,1,IF('2.1 Data FSVA 2025 &amp; Bobot'!G530&gt;='2.4 Prioritas Individu'!$Y$8,2,IF('2.1 Data FSVA 2025 &amp; Bobot'!G530&gt;='2.4 Prioritas Individu'!$Y$9,3,IF('2.1 Data FSVA 2025 &amp; Bobot'!G530&gt;='2.4 Prioritas Individu'!$Y$10,4,IF('2.1 Data FSVA 2025 &amp; Bobot'!G530&gt;='2.4 Prioritas Individu'!$Y$11,5,6))))))</f>
        <v/>
      </c>
      <c r="H530" s="64" t="str">
        <f>IF('2.1 Data FSVA 2025 &amp; Bobot'!I530="","",IF('2.1 Data FSVA 2025 &amp; Bobot'!I530&lt;'2.4 Prioritas Individu'!$Z$7,1,IF('2.1 Data FSVA 2025 &amp; Bobot'!I530&lt;'2.4 Prioritas Individu'!$Z$8,2,IF('2.1 Data FSVA 2025 &amp; Bobot'!I530&lt;'2.4 Prioritas Individu'!$Z$9,3,IF('2.1 Data FSVA 2025 &amp; Bobot'!I530&lt;'2.4 Prioritas Individu'!$Z$10,4,IF('2.1 Data FSVA 2025 &amp; Bobot'!I530&lt;'2.4 Prioritas Individu'!$Z$11,5,6))))))</f>
        <v/>
      </c>
      <c r="I530" s="64" t="str">
        <f>IF('2.1 Data FSVA 2025 &amp; Bobot'!K530="","",IF('2.1 Data FSVA 2025 &amp; Bobot'!K530&lt;'2.4 Prioritas Individu'!AA$7,1,IF('2.1 Data FSVA 2025 &amp; Bobot'!K530&lt;'2.4 Prioritas Individu'!AA$8,2,IF('2.1 Data FSVA 2025 &amp; Bobot'!K530&lt;'2.4 Prioritas Individu'!AA$9,3,IF('2.1 Data FSVA 2025 &amp; Bobot'!K530&lt;'2.4 Prioritas Individu'!AA$10,4,IF('2.1 Data FSVA 2025 &amp; Bobot'!K530&lt;'2.4 Prioritas Individu'!AA$11,5,6))))))</f>
        <v/>
      </c>
      <c r="J530" s="64" t="str">
        <f>IF('2.1 Data FSVA 2025 &amp; Bobot'!M530="","",IF('2.1 Data FSVA 2025 &amp; Bobot'!M530&lt;'2.4 Prioritas Individu'!AB$7,1,IF('2.1 Data FSVA 2025 &amp; Bobot'!M530&lt;'2.4 Prioritas Individu'!AB$8,2,IF('2.1 Data FSVA 2025 &amp; Bobot'!M530&lt;'2.4 Prioritas Individu'!AB$9,3,IF('2.1 Data FSVA 2025 &amp; Bobot'!M530&lt;'2.4 Prioritas Individu'!AB$10,4,IF('2.1 Data FSVA 2025 &amp; Bobot'!M530&lt;'2.4 Prioritas Individu'!AB$11,5,6))))))</f>
        <v/>
      </c>
      <c r="K530" s="64" t="str">
        <f>IF('2.1 Data FSVA 2025 &amp; Bobot'!O530="","",IF('2.1 Data FSVA 2025 &amp; Bobot'!O530&gt;='2.4 Prioritas Individu'!AC$7,1,IF('2.1 Data FSVA 2025 &amp; Bobot'!O530&gt;='2.4 Prioritas Individu'!AC$8,2,IF('2.1 Data FSVA 2025 &amp; Bobot'!O530&gt;='2.4 Prioritas Individu'!AC$9,3,IF('2.1 Data FSVA 2025 &amp; Bobot'!O530&gt;='2.4 Prioritas Individu'!AC$10,4,IF('2.1 Data FSVA 2025 &amp; Bobot'!O530&gt;='2.4 Prioritas Individu'!AC$11,5,6))))))</f>
        <v/>
      </c>
      <c r="L530" s="64" t="str">
        <f>IF('2.1 Data FSVA 2025 &amp; Bobot'!Q530="","",IF('2.1 Data FSVA 2025 &amp; Bobot'!Q530&gt;='2.4 Prioritas Individu'!AD$7,1,IF('2.1 Data FSVA 2025 &amp; Bobot'!Q530&gt;='2.4 Prioritas Individu'!AD$8,2,IF('2.1 Data FSVA 2025 &amp; Bobot'!Q530&gt;='2.4 Prioritas Individu'!AD$9,3,IF('2.1 Data FSVA 2025 &amp; Bobot'!Q530&gt;='2.4 Prioritas Individu'!AD$10,4,IF('2.1 Data FSVA 2025 &amp; Bobot'!Q530&gt;='2.4 Prioritas Individu'!AD$11,5,6))))))</f>
        <v/>
      </c>
      <c r="M530" s="64" t="str">
        <f>IF('2.1 Data FSVA 2025 &amp; Bobot'!S530="","",IF('2.1 Data FSVA 2025 &amp; Bobot'!S530&gt;='2.4 Prioritas Individu'!AE$7,1,IF('2.1 Data FSVA 2025 &amp; Bobot'!S530&gt;='2.4 Prioritas Individu'!AE$8,2,IF('2.1 Data FSVA 2025 &amp; Bobot'!S530&gt;='2.4 Prioritas Individu'!AE$9,3,IF('2.1 Data FSVA 2025 &amp; Bobot'!S530&gt;='2.4 Prioritas Individu'!AE$10,4,IF('2.1 Data FSVA 2025 &amp; Bobot'!S530&gt;='2.4 Prioritas Individu'!AE$11,5,6))))))</f>
        <v/>
      </c>
      <c r="N530" s="64" t="str">
        <f>IF('2.1 Data FSVA 2025 &amp; Bobot'!U530="","",IF('2.1 Data FSVA 2025 &amp; Bobot'!U530&lt;'2.4 Prioritas Individu'!AF$7,1,IF('2.1 Data FSVA 2025 &amp; Bobot'!U530&lt;'2.4 Prioritas Individu'!AF$8,2,IF('2.1 Data FSVA 2025 &amp; Bobot'!U530&lt;'2.4 Prioritas Individu'!AF$9,3,IF('2.1 Data FSVA 2025 &amp; Bobot'!U530&lt;'2.4 Prioritas Individu'!AF$10,4,IF('2.1 Data FSVA 2025 &amp; Bobot'!U530&lt;'2.4 Prioritas Individu'!AF$11,5,6))))))</f>
        <v/>
      </c>
      <c r="O530" s="64" t="str">
        <f>IF('2.1 Data FSVA 2025 &amp; Bobot'!W530="","",IF('2.1 Data FSVA 2025 &amp; Bobot'!W530&gt;='2.4 Prioritas Individu'!AG$7,1,IF('2.1 Data FSVA 2025 &amp; Bobot'!W530&gt;='2.4 Prioritas Individu'!AG$8,2,IF('2.1 Data FSVA 2025 &amp; Bobot'!W530&gt;='2.4 Prioritas Individu'!AG$9,3,IF('2.1 Data FSVA 2025 &amp; Bobot'!W530&gt;='2.4 Prioritas Individu'!AG$10,4,IF('2.1 Data FSVA 2025 &amp; Bobot'!W530&gt;='2.4 Prioritas Individu'!AG$11,5,6))))))</f>
        <v/>
      </c>
      <c r="P530" s="64" t="str">
        <f>IF('2.1 Data FSVA 2025 &amp; Bobot'!Y530="","",IF('2.1 Data FSVA 2025 &amp; Bobot'!Y530&lt;'2.4 Prioritas Individu'!AH$7,1,IF('2.1 Data FSVA 2025 &amp; Bobot'!Y530&lt;'2.4 Prioritas Individu'!AH$8,2,IF('2.1 Data FSVA 2025 &amp; Bobot'!Y530&lt;'2.4 Prioritas Individu'!AH$9,3,IF('2.1 Data FSVA 2025 &amp; Bobot'!Y530&lt;'2.4 Prioritas Individu'!AH$10,4,IF('2.1 Data FSVA 2025 &amp; Bobot'!Y530&lt;'2.4 Prioritas Individu'!AH$11,5,6))))))</f>
        <v/>
      </c>
      <c r="Q530" s="64" t="str">
        <f>IF('2.1 Data FSVA 2025 &amp; Bobot'!AA530="","",IF('2.1 Data FSVA 2025 &amp; Bobot'!AA530&lt;'2.4 Prioritas Individu'!AI$7,1,IF('2.1 Data FSVA 2025 &amp; Bobot'!AA530&lt;'2.4 Prioritas Individu'!AI$8,2,IF('2.1 Data FSVA 2025 &amp; Bobot'!AA530&lt;'2.4 Prioritas Individu'!AI$9,3,IF('2.1 Data FSVA 2025 &amp; Bobot'!AA530&lt;'2.4 Prioritas Individu'!AI$10,4,IF('2.1 Data FSVA 2025 &amp; Bobot'!AA530&lt;'2.4 Prioritas Individu'!AI$11,5,6))))))</f>
        <v/>
      </c>
      <c r="R530" s="64" t="str">
        <f>IF('2.1 Data FSVA 2025 &amp; Bobot'!AC530="","",IF('2.1 Data FSVA 2025 &amp; Bobot'!AC530&gt;='2.4 Prioritas Individu'!AJ$7,1,IF('2.1 Data FSVA 2025 &amp; Bobot'!AC530&gt;='2.4 Prioritas Individu'!AJ$8,2,IF('2.1 Data FSVA 2025 &amp; Bobot'!AC530&gt;='2.4 Prioritas Individu'!AJ$9,3,4))))</f>
        <v/>
      </c>
      <c r="S530" s="4" t="str">
        <f>'2.3 Indeks &amp; Cut off Komposit'!U534</f>
        <v>-</v>
      </c>
      <c r="T530" s="1" t="str">
        <f t="shared" si="16"/>
        <v>-</v>
      </c>
      <c r="U530" s="64" t="str">
        <f t="shared" si="17"/>
        <v>-</v>
      </c>
    </row>
    <row r="531" spans="1:21" x14ac:dyDescent="0.3">
      <c r="A531" s="1" t="str">
        <f>IF('2.1 Data FSVA 2025 &amp; Bobot'!A531="","",'2.1 Data FSVA 2025 &amp; Bobot'!A531)</f>
        <v/>
      </c>
      <c r="B531" s="2" t="str">
        <f>IF('2.1 Data FSVA 2025 &amp; Bobot'!B531="","",'2.1 Data FSVA 2025 &amp; Bobot'!B531)</f>
        <v/>
      </c>
      <c r="C531" s="1" t="str">
        <f>IF('2.1 Data FSVA 2025 &amp; Bobot'!C531="","",'2.1 Data FSVA 2025 &amp; Bobot'!C531)</f>
        <v/>
      </c>
      <c r="D531" s="1" t="str">
        <f>IF('2.1 Data FSVA 2025 &amp; Bobot'!D531="","",'2.1 Data FSVA 2025 &amp; Bobot'!D531)</f>
        <v/>
      </c>
      <c r="E531" s="1" t="str">
        <f>IF('2.1 Data FSVA 2025 &amp; Bobot'!E531="","",'2.1 Data FSVA 2025 &amp; Bobot'!E531)</f>
        <v/>
      </c>
      <c r="F531" s="2" t="str">
        <f>IF('2.1 Data FSVA 2025 &amp; Bobot'!F531="","",'2.1 Data FSVA 2025 &amp; Bobot'!F531)</f>
        <v/>
      </c>
      <c r="G531" s="64" t="str">
        <f>IF('2.1 Data FSVA 2025 &amp; Bobot'!G531="","",IF('2.1 Data FSVA 2025 &amp; Bobot'!G531&gt;='2.4 Prioritas Individu'!$Y$7,1,IF('2.1 Data FSVA 2025 &amp; Bobot'!G531&gt;='2.4 Prioritas Individu'!$Y$8,2,IF('2.1 Data FSVA 2025 &amp; Bobot'!G531&gt;='2.4 Prioritas Individu'!$Y$9,3,IF('2.1 Data FSVA 2025 &amp; Bobot'!G531&gt;='2.4 Prioritas Individu'!$Y$10,4,IF('2.1 Data FSVA 2025 &amp; Bobot'!G531&gt;='2.4 Prioritas Individu'!$Y$11,5,6))))))</f>
        <v/>
      </c>
      <c r="H531" s="64" t="str">
        <f>IF('2.1 Data FSVA 2025 &amp; Bobot'!I531="","",IF('2.1 Data FSVA 2025 &amp; Bobot'!I531&lt;'2.4 Prioritas Individu'!$Z$7,1,IF('2.1 Data FSVA 2025 &amp; Bobot'!I531&lt;'2.4 Prioritas Individu'!$Z$8,2,IF('2.1 Data FSVA 2025 &amp; Bobot'!I531&lt;'2.4 Prioritas Individu'!$Z$9,3,IF('2.1 Data FSVA 2025 &amp; Bobot'!I531&lt;'2.4 Prioritas Individu'!$Z$10,4,IF('2.1 Data FSVA 2025 &amp; Bobot'!I531&lt;'2.4 Prioritas Individu'!$Z$11,5,6))))))</f>
        <v/>
      </c>
      <c r="I531" s="64" t="str">
        <f>IF('2.1 Data FSVA 2025 &amp; Bobot'!K531="","",IF('2.1 Data FSVA 2025 &amp; Bobot'!K531&lt;'2.4 Prioritas Individu'!AA$7,1,IF('2.1 Data FSVA 2025 &amp; Bobot'!K531&lt;'2.4 Prioritas Individu'!AA$8,2,IF('2.1 Data FSVA 2025 &amp; Bobot'!K531&lt;'2.4 Prioritas Individu'!AA$9,3,IF('2.1 Data FSVA 2025 &amp; Bobot'!K531&lt;'2.4 Prioritas Individu'!AA$10,4,IF('2.1 Data FSVA 2025 &amp; Bobot'!K531&lt;'2.4 Prioritas Individu'!AA$11,5,6))))))</f>
        <v/>
      </c>
      <c r="J531" s="64" t="str">
        <f>IF('2.1 Data FSVA 2025 &amp; Bobot'!M531="","",IF('2.1 Data FSVA 2025 &amp; Bobot'!M531&lt;'2.4 Prioritas Individu'!AB$7,1,IF('2.1 Data FSVA 2025 &amp; Bobot'!M531&lt;'2.4 Prioritas Individu'!AB$8,2,IF('2.1 Data FSVA 2025 &amp; Bobot'!M531&lt;'2.4 Prioritas Individu'!AB$9,3,IF('2.1 Data FSVA 2025 &amp; Bobot'!M531&lt;'2.4 Prioritas Individu'!AB$10,4,IF('2.1 Data FSVA 2025 &amp; Bobot'!M531&lt;'2.4 Prioritas Individu'!AB$11,5,6))))))</f>
        <v/>
      </c>
      <c r="K531" s="64" t="str">
        <f>IF('2.1 Data FSVA 2025 &amp; Bobot'!O531="","",IF('2.1 Data FSVA 2025 &amp; Bobot'!O531&gt;='2.4 Prioritas Individu'!AC$7,1,IF('2.1 Data FSVA 2025 &amp; Bobot'!O531&gt;='2.4 Prioritas Individu'!AC$8,2,IF('2.1 Data FSVA 2025 &amp; Bobot'!O531&gt;='2.4 Prioritas Individu'!AC$9,3,IF('2.1 Data FSVA 2025 &amp; Bobot'!O531&gt;='2.4 Prioritas Individu'!AC$10,4,IF('2.1 Data FSVA 2025 &amp; Bobot'!O531&gt;='2.4 Prioritas Individu'!AC$11,5,6))))))</f>
        <v/>
      </c>
      <c r="L531" s="64" t="str">
        <f>IF('2.1 Data FSVA 2025 &amp; Bobot'!Q531="","",IF('2.1 Data FSVA 2025 &amp; Bobot'!Q531&gt;='2.4 Prioritas Individu'!AD$7,1,IF('2.1 Data FSVA 2025 &amp; Bobot'!Q531&gt;='2.4 Prioritas Individu'!AD$8,2,IF('2.1 Data FSVA 2025 &amp; Bobot'!Q531&gt;='2.4 Prioritas Individu'!AD$9,3,IF('2.1 Data FSVA 2025 &amp; Bobot'!Q531&gt;='2.4 Prioritas Individu'!AD$10,4,IF('2.1 Data FSVA 2025 &amp; Bobot'!Q531&gt;='2.4 Prioritas Individu'!AD$11,5,6))))))</f>
        <v/>
      </c>
      <c r="M531" s="64" t="str">
        <f>IF('2.1 Data FSVA 2025 &amp; Bobot'!S531="","",IF('2.1 Data FSVA 2025 &amp; Bobot'!S531&gt;='2.4 Prioritas Individu'!AE$7,1,IF('2.1 Data FSVA 2025 &amp; Bobot'!S531&gt;='2.4 Prioritas Individu'!AE$8,2,IF('2.1 Data FSVA 2025 &amp; Bobot'!S531&gt;='2.4 Prioritas Individu'!AE$9,3,IF('2.1 Data FSVA 2025 &amp; Bobot'!S531&gt;='2.4 Prioritas Individu'!AE$10,4,IF('2.1 Data FSVA 2025 &amp; Bobot'!S531&gt;='2.4 Prioritas Individu'!AE$11,5,6))))))</f>
        <v/>
      </c>
      <c r="N531" s="64" t="str">
        <f>IF('2.1 Data FSVA 2025 &amp; Bobot'!U531="","",IF('2.1 Data FSVA 2025 &amp; Bobot'!U531&lt;'2.4 Prioritas Individu'!AF$7,1,IF('2.1 Data FSVA 2025 &amp; Bobot'!U531&lt;'2.4 Prioritas Individu'!AF$8,2,IF('2.1 Data FSVA 2025 &amp; Bobot'!U531&lt;'2.4 Prioritas Individu'!AF$9,3,IF('2.1 Data FSVA 2025 &amp; Bobot'!U531&lt;'2.4 Prioritas Individu'!AF$10,4,IF('2.1 Data FSVA 2025 &amp; Bobot'!U531&lt;'2.4 Prioritas Individu'!AF$11,5,6))))))</f>
        <v/>
      </c>
      <c r="O531" s="64" t="str">
        <f>IF('2.1 Data FSVA 2025 &amp; Bobot'!W531="","",IF('2.1 Data FSVA 2025 &amp; Bobot'!W531&gt;='2.4 Prioritas Individu'!AG$7,1,IF('2.1 Data FSVA 2025 &amp; Bobot'!W531&gt;='2.4 Prioritas Individu'!AG$8,2,IF('2.1 Data FSVA 2025 &amp; Bobot'!W531&gt;='2.4 Prioritas Individu'!AG$9,3,IF('2.1 Data FSVA 2025 &amp; Bobot'!W531&gt;='2.4 Prioritas Individu'!AG$10,4,IF('2.1 Data FSVA 2025 &amp; Bobot'!W531&gt;='2.4 Prioritas Individu'!AG$11,5,6))))))</f>
        <v/>
      </c>
      <c r="P531" s="64" t="str">
        <f>IF('2.1 Data FSVA 2025 &amp; Bobot'!Y531="","",IF('2.1 Data FSVA 2025 &amp; Bobot'!Y531&lt;'2.4 Prioritas Individu'!AH$7,1,IF('2.1 Data FSVA 2025 &amp; Bobot'!Y531&lt;'2.4 Prioritas Individu'!AH$8,2,IF('2.1 Data FSVA 2025 &amp; Bobot'!Y531&lt;'2.4 Prioritas Individu'!AH$9,3,IF('2.1 Data FSVA 2025 &amp; Bobot'!Y531&lt;'2.4 Prioritas Individu'!AH$10,4,IF('2.1 Data FSVA 2025 &amp; Bobot'!Y531&lt;'2.4 Prioritas Individu'!AH$11,5,6))))))</f>
        <v/>
      </c>
      <c r="Q531" s="64" t="str">
        <f>IF('2.1 Data FSVA 2025 &amp; Bobot'!AA531="","",IF('2.1 Data FSVA 2025 &amp; Bobot'!AA531&lt;'2.4 Prioritas Individu'!AI$7,1,IF('2.1 Data FSVA 2025 &amp; Bobot'!AA531&lt;'2.4 Prioritas Individu'!AI$8,2,IF('2.1 Data FSVA 2025 &amp; Bobot'!AA531&lt;'2.4 Prioritas Individu'!AI$9,3,IF('2.1 Data FSVA 2025 &amp; Bobot'!AA531&lt;'2.4 Prioritas Individu'!AI$10,4,IF('2.1 Data FSVA 2025 &amp; Bobot'!AA531&lt;'2.4 Prioritas Individu'!AI$11,5,6))))))</f>
        <v/>
      </c>
      <c r="R531" s="64" t="str">
        <f>IF('2.1 Data FSVA 2025 &amp; Bobot'!AC531="","",IF('2.1 Data FSVA 2025 &amp; Bobot'!AC531&gt;='2.4 Prioritas Individu'!AJ$7,1,IF('2.1 Data FSVA 2025 &amp; Bobot'!AC531&gt;='2.4 Prioritas Individu'!AJ$8,2,IF('2.1 Data FSVA 2025 &amp; Bobot'!AC531&gt;='2.4 Prioritas Individu'!AJ$9,3,4))))</f>
        <v/>
      </c>
      <c r="S531" s="4" t="str">
        <f>'2.3 Indeks &amp; Cut off Komposit'!U535</f>
        <v>-</v>
      </c>
      <c r="T531" s="1" t="str">
        <f t="shared" si="16"/>
        <v>-</v>
      </c>
      <c r="U531" s="64" t="str">
        <f t="shared" si="17"/>
        <v>-</v>
      </c>
    </row>
    <row r="532" spans="1:21" x14ac:dyDescent="0.3">
      <c r="A532" s="1" t="str">
        <f>IF('2.1 Data FSVA 2025 &amp; Bobot'!A532="","",'2.1 Data FSVA 2025 &amp; Bobot'!A532)</f>
        <v/>
      </c>
      <c r="B532" s="2" t="str">
        <f>IF('2.1 Data FSVA 2025 &amp; Bobot'!B532="","",'2.1 Data FSVA 2025 &amp; Bobot'!B532)</f>
        <v/>
      </c>
      <c r="C532" s="1" t="str">
        <f>IF('2.1 Data FSVA 2025 &amp; Bobot'!C532="","",'2.1 Data FSVA 2025 &amp; Bobot'!C532)</f>
        <v/>
      </c>
      <c r="D532" s="1" t="str">
        <f>IF('2.1 Data FSVA 2025 &amp; Bobot'!D532="","",'2.1 Data FSVA 2025 &amp; Bobot'!D532)</f>
        <v/>
      </c>
      <c r="E532" s="1" t="str">
        <f>IF('2.1 Data FSVA 2025 &amp; Bobot'!E532="","",'2.1 Data FSVA 2025 &amp; Bobot'!E532)</f>
        <v/>
      </c>
      <c r="F532" s="2" t="str">
        <f>IF('2.1 Data FSVA 2025 &amp; Bobot'!F532="","",'2.1 Data FSVA 2025 &amp; Bobot'!F532)</f>
        <v/>
      </c>
      <c r="G532" s="64" t="str">
        <f>IF('2.1 Data FSVA 2025 &amp; Bobot'!G532="","",IF('2.1 Data FSVA 2025 &amp; Bobot'!G532&gt;='2.4 Prioritas Individu'!$Y$7,1,IF('2.1 Data FSVA 2025 &amp; Bobot'!G532&gt;='2.4 Prioritas Individu'!$Y$8,2,IF('2.1 Data FSVA 2025 &amp; Bobot'!G532&gt;='2.4 Prioritas Individu'!$Y$9,3,IF('2.1 Data FSVA 2025 &amp; Bobot'!G532&gt;='2.4 Prioritas Individu'!$Y$10,4,IF('2.1 Data FSVA 2025 &amp; Bobot'!G532&gt;='2.4 Prioritas Individu'!$Y$11,5,6))))))</f>
        <v/>
      </c>
      <c r="H532" s="64" t="str">
        <f>IF('2.1 Data FSVA 2025 &amp; Bobot'!I532="","",IF('2.1 Data FSVA 2025 &amp; Bobot'!I532&lt;'2.4 Prioritas Individu'!$Z$7,1,IF('2.1 Data FSVA 2025 &amp; Bobot'!I532&lt;'2.4 Prioritas Individu'!$Z$8,2,IF('2.1 Data FSVA 2025 &amp; Bobot'!I532&lt;'2.4 Prioritas Individu'!$Z$9,3,IF('2.1 Data FSVA 2025 &amp; Bobot'!I532&lt;'2.4 Prioritas Individu'!$Z$10,4,IF('2.1 Data FSVA 2025 &amp; Bobot'!I532&lt;'2.4 Prioritas Individu'!$Z$11,5,6))))))</f>
        <v/>
      </c>
      <c r="I532" s="64" t="str">
        <f>IF('2.1 Data FSVA 2025 &amp; Bobot'!K532="","",IF('2.1 Data FSVA 2025 &amp; Bobot'!K532&lt;'2.4 Prioritas Individu'!AA$7,1,IF('2.1 Data FSVA 2025 &amp; Bobot'!K532&lt;'2.4 Prioritas Individu'!AA$8,2,IF('2.1 Data FSVA 2025 &amp; Bobot'!K532&lt;'2.4 Prioritas Individu'!AA$9,3,IF('2.1 Data FSVA 2025 &amp; Bobot'!K532&lt;'2.4 Prioritas Individu'!AA$10,4,IF('2.1 Data FSVA 2025 &amp; Bobot'!K532&lt;'2.4 Prioritas Individu'!AA$11,5,6))))))</f>
        <v/>
      </c>
      <c r="J532" s="64" t="str">
        <f>IF('2.1 Data FSVA 2025 &amp; Bobot'!M532="","",IF('2.1 Data FSVA 2025 &amp; Bobot'!M532&lt;'2.4 Prioritas Individu'!AB$7,1,IF('2.1 Data FSVA 2025 &amp; Bobot'!M532&lt;'2.4 Prioritas Individu'!AB$8,2,IF('2.1 Data FSVA 2025 &amp; Bobot'!M532&lt;'2.4 Prioritas Individu'!AB$9,3,IF('2.1 Data FSVA 2025 &amp; Bobot'!M532&lt;'2.4 Prioritas Individu'!AB$10,4,IF('2.1 Data FSVA 2025 &amp; Bobot'!M532&lt;'2.4 Prioritas Individu'!AB$11,5,6))))))</f>
        <v/>
      </c>
      <c r="K532" s="64" t="str">
        <f>IF('2.1 Data FSVA 2025 &amp; Bobot'!O532="","",IF('2.1 Data FSVA 2025 &amp; Bobot'!O532&gt;='2.4 Prioritas Individu'!AC$7,1,IF('2.1 Data FSVA 2025 &amp; Bobot'!O532&gt;='2.4 Prioritas Individu'!AC$8,2,IF('2.1 Data FSVA 2025 &amp; Bobot'!O532&gt;='2.4 Prioritas Individu'!AC$9,3,IF('2.1 Data FSVA 2025 &amp; Bobot'!O532&gt;='2.4 Prioritas Individu'!AC$10,4,IF('2.1 Data FSVA 2025 &amp; Bobot'!O532&gt;='2.4 Prioritas Individu'!AC$11,5,6))))))</f>
        <v/>
      </c>
      <c r="L532" s="64" t="str">
        <f>IF('2.1 Data FSVA 2025 &amp; Bobot'!Q532="","",IF('2.1 Data FSVA 2025 &amp; Bobot'!Q532&gt;='2.4 Prioritas Individu'!AD$7,1,IF('2.1 Data FSVA 2025 &amp; Bobot'!Q532&gt;='2.4 Prioritas Individu'!AD$8,2,IF('2.1 Data FSVA 2025 &amp; Bobot'!Q532&gt;='2.4 Prioritas Individu'!AD$9,3,IF('2.1 Data FSVA 2025 &amp; Bobot'!Q532&gt;='2.4 Prioritas Individu'!AD$10,4,IF('2.1 Data FSVA 2025 &amp; Bobot'!Q532&gt;='2.4 Prioritas Individu'!AD$11,5,6))))))</f>
        <v/>
      </c>
      <c r="M532" s="64" t="str">
        <f>IF('2.1 Data FSVA 2025 &amp; Bobot'!S532="","",IF('2.1 Data FSVA 2025 &amp; Bobot'!S532&gt;='2.4 Prioritas Individu'!AE$7,1,IF('2.1 Data FSVA 2025 &amp; Bobot'!S532&gt;='2.4 Prioritas Individu'!AE$8,2,IF('2.1 Data FSVA 2025 &amp; Bobot'!S532&gt;='2.4 Prioritas Individu'!AE$9,3,IF('2.1 Data FSVA 2025 &amp; Bobot'!S532&gt;='2.4 Prioritas Individu'!AE$10,4,IF('2.1 Data FSVA 2025 &amp; Bobot'!S532&gt;='2.4 Prioritas Individu'!AE$11,5,6))))))</f>
        <v/>
      </c>
      <c r="N532" s="64" t="str">
        <f>IF('2.1 Data FSVA 2025 &amp; Bobot'!U532="","",IF('2.1 Data FSVA 2025 &amp; Bobot'!U532&lt;'2.4 Prioritas Individu'!AF$7,1,IF('2.1 Data FSVA 2025 &amp; Bobot'!U532&lt;'2.4 Prioritas Individu'!AF$8,2,IF('2.1 Data FSVA 2025 &amp; Bobot'!U532&lt;'2.4 Prioritas Individu'!AF$9,3,IF('2.1 Data FSVA 2025 &amp; Bobot'!U532&lt;'2.4 Prioritas Individu'!AF$10,4,IF('2.1 Data FSVA 2025 &amp; Bobot'!U532&lt;'2.4 Prioritas Individu'!AF$11,5,6))))))</f>
        <v/>
      </c>
      <c r="O532" s="64" t="str">
        <f>IF('2.1 Data FSVA 2025 &amp; Bobot'!W532="","",IF('2.1 Data FSVA 2025 &amp; Bobot'!W532&gt;='2.4 Prioritas Individu'!AG$7,1,IF('2.1 Data FSVA 2025 &amp; Bobot'!W532&gt;='2.4 Prioritas Individu'!AG$8,2,IF('2.1 Data FSVA 2025 &amp; Bobot'!W532&gt;='2.4 Prioritas Individu'!AG$9,3,IF('2.1 Data FSVA 2025 &amp; Bobot'!W532&gt;='2.4 Prioritas Individu'!AG$10,4,IF('2.1 Data FSVA 2025 &amp; Bobot'!W532&gt;='2.4 Prioritas Individu'!AG$11,5,6))))))</f>
        <v/>
      </c>
      <c r="P532" s="64" t="str">
        <f>IF('2.1 Data FSVA 2025 &amp; Bobot'!Y532="","",IF('2.1 Data FSVA 2025 &amp; Bobot'!Y532&lt;'2.4 Prioritas Individu'!AH$7,1,IF('2.1 Data FSVA 2025 &amp; Bobot'!Y532&lt;'2.4 Prioritas Individu'!AH$8,2,IF('2.1 Data FSVA 2025 &amp; Bobot'!Y532&lt;'2.4 Prioritas Individu'!AH$9,3,IF('2.1 Data FSVA 2025 &amp; Bobot'!Y532&lt;'2.4 Prioritas Individu'!AH$10,4,IF('2.1 Data FSVA 2025 &amp; Bobot'!Y532&lt;'2.4 Prioritas Individu'!AH$11,5,6))))))</f>
        <v/>
      </c>
      <c r="Q532" s="64" t="str">
        <f>IF('2.1 Data FSVA 2025 &amp; Bobot'!AA532="","",IF('2.1 Data FSVA 2025 &amp; Bobot'!AA532&lt;'2.4 Prioritas Individu'!AI$7,1,IF('2.1 Data FSVA 2025 &amp; Bobot'!AA532&lt;'2.4 Prioritas Individu'!AI$8,2,IF('2.1 Data FSVA 2025 &amp; Bobot'!AA532&lt;'2.4 Prioritas Individu'!AI$9,3,IF('2.1 Data FSVA 2025 &amp; Bobot'!AA532&lt;'2.4 Prioritas Individu'!AI$10,4,IF('2.1 Data FSVA 2025 &amp; Bobot'!AA532&lt;'2.4 Prioritas Individu'!AI$11,5,6))))))</f>
        <v/>
      </c>
      <c r="R532" s="64" t="str">
        <f>IF('2.1 Data FSVA 2025 &amp; Bobot'!AC532="","",IF('2.1 Data FSVA 2025 &amp; Bobot'!AC532&gt;='2.4 Prioritas Individu'!AJ$7,1,IF('2.1 Data FSVA 2025 &amp; Bobot'!AC532&gt;='2.4 Prioritas Individu'!AJ$8,2,IF('2.1 Data FSVA 2025 &amp; Bobot'!AC532&gt;='2.4 Prioritas Individu'!AJ$9,3,4))))</f>
        <v/>
      </c>
      <c r="S532" s="4" t="str">
        <f>'2.3 Indeks &amp; Cut off Komposit'!U536</f>
        <v>-</v>
      </c>
      <c r="T532" s="1" t="str">
        <f t="shared" si="16"/>
        <v>-</v>
      </c>
      <c r="U532" s="64" t="str">
        <f t="shared" si="17"/>
        <v>-</v>
      </c>
    </row>
    <row r="533" spans="1:21" x14ac:dyDescent="0.3">
      <c r="A533" s="1" t="str">
        <f>IF('2.1 Data FSVA 2025 &amp; Bobot'!A533="","",'2.1 Data FSVA 2025 &amp; Bobot'!A533)</f>
        <v/>
      </c>
      <c r="B533" s="2" t="str">
        <f>IF('2.1 Data FSVA 2025 &amp; Bobot'!B533="","",'2.1 Data FSVA 2025 &amp; Bobot'!B533)</f>
        <v/>
      </c>
      <c r="C533" s="1" t="str">
        <f>IF('2.1 Data FSVA 2025 &amp; Bobot'!C533="","",'2.1 Data FSVA 2025 &amp; Bobot'!C533)</f>
        <v/>
      </c>
      <c r="D533" s="1" t="str">
        <f>IF('2.1 Data FSVA 2025 &amp; Bobot'!D533="","",'2.1 Data FSVA 2025 &amp; Bobot'!D533)</f>
        <v/>
      </c>
      <c r="E533" s="1" t="str">
        <f>IF('2.1 Data FSVA 2025 &amp; Bobot'!E533="","",'2.1 Data FSVA 2025 &amp; Bobot'!E533)</f>
        <v/>
      </c>
      <c r="F533" s="2" t="str">
        <f>IF('2.1 Data FSVA 2025 &amp; Bobot'!F533="","",'2.1 Data FSVA 2025 &amp; Bobot'!F533)</f>
        <v/>
      </c>
      <c r="G533" s="64" t="str">
        <f>IF('2.1 Data FSVA 2025 &amp; Bobot'!G533="","",IF('2.1 Data FSVA 2025 &amp; Bobot'!G533&gt;='2.4 Prioritas Individu'!$Y$7,1,IF('2.1 Data FSVA 2025 &amp; Bobot'!G533&gt;='2.4 Prioritas Individu'!$Y$8,2,IF('2.1 Data FSVA 2025 &amp; Bobot'!G533&gt;='2.4 Prioritas Individu'!$Y$9,3,IF('2.1 Data FSVA 2025 &amp; Bobot'!G533&gt;='2.4 Prioritas Individu'!$Y$10,4,IF('2.1 Data FSVA 2025 &amp; Bobot'!G533&gt;='2.4 Prioritas Individu'!$Y$11,5,6))))))</f>
        <v/>
      </c>
      <c r="H533" s="64" t="str">
        <f>IF('2.1 Data FSVA 2025 &amp; Bobot'!I533="","",IF('2.1 Data FSVA 2025 &amp; Bobot'!I533&lt;'2.4 Prioritas Individu'!$Z$7,1,IF('2.1 Data FSVA 2025 &amp; Bobot'!I533&lt;'2.4 Prioritas Individu'!$Z$8,2,IF('2.1 Data FSVA 2025 &amp; Bobot'!I533&lt;'2.4 Prioritas Individu'!$Z$9,3,IF('2.1 Data FSVA 2025 &amp; Bobot'!I533&lt;'2.4 Prioritas Individu'!$Z$10,4,IF('2.1 Data FSVA 2025 &amp; Bobot'!I533&lt;'2.4 Prioritas Individu'!$Z$11,5,6))))))</f>
        <v/>
      </c>
      <c r="I533" s="64" t="str">
        <f>IF('2.1 Data FSVA 2025 &amp; Bobot'!K533="","",IF('2.1 Data FSVA 2025 &amp; Bobot'!K533&lt;'2.4 Prioritas Individu'!AA$7,1,IF('2.1 Data FSVA 2025 &amp; Bobot'!K533&lt;'2.4 Prioritas Individu'!AA$8,2,IF('2.1 Data FSVA 2025 &amp; Bobot'!K533&lt;'2.4 Prioritas Individu'!AA$9,3,IF('2.1 Data FSVA 2025 &amp; Bobot'!K533&lt;'2.4 Prioritas Individu'!AA$10,4,IF('2.1 Data FSVA 2025 &amp; Bobot'!K533&lt;'2.4 Prioritas Individu'!AA$11,5,6))))))</f>
        <v/>
      </c>
      <c r="J533" s="64" t="str">
        <f>IF('2.1 Data FSVA 2025 &amp; Bobot'!M533="","",IF('2.1 Data FSVA 2025 &amp; Bobot'!M533&lt;'2.4 Prioritas Individu'!AB$7,1,IF('2.1 Data FSVA 2025 &amp; Bobot'!M533&lt;'2.4 Prioritas Individu'!AB$8,2,IF('2.1 Data FSVA 2025 &amp; Bobot'!M533&lt;'2.4 Prioritas Individu'!AB$9,3,IF('2.1 Data FSVA 2025 &amp; Bobot'!M533&lt;'2.4 Prioritas Individu'!AB$10,4,IF('2.1 Data FSVA 2025 &amp; Bobot'!M533&lt;'2.4 Prioritas Individu'!AB$11,5,6))))))</f>
        <v/>
      </c>
      <c r="K533" s="64" t="str">
        <f>IF('2.1 Data FSVA 2025 &amp; Bobot'!O533="","",IF('2.1 Data FSVA 2025 &amp; Bobot'!O533&gt;='2.4 Prioritas Individu'!AC$7,1,IF('2.1 Data FSVA 2025 &amp; Bobot'!O533&gt;='2.4 Prioritas Individu'!AC$8,2,IF('2.1 Data FSVA 2025 &amp; Bobot'!O533&gt;='2.4 Prioritas Individu'!AC$9,3,IF('2.1 Data FSVA 2025 &amp; Bobot'!O533&gt;='2.4 Prioritas Individu'!AC$10,4,IF('2.1 Data FSVA 2025 &amp; Bobot'!O533&gt;='2.4 Prioritas Individu'!AC$11,5,6))))))</f>
        <v/>
      </c>
      <c r="L533" s="64" t="str">
        <f>IF('2.1 Data FSVA 2025 &amp; Bobot'!Q533="","",IF('2.1 Data FSVA 2025 &amp; Bobot'!Q533&gt;='2.4 Prioritas Individu'!AD$7,1,IF('2.1 Data FSVA 2025 &amp; Bobot'!Q533&gt;='2.4 Prioritas Individu'!AD$8,2,IF('2.1 Data FSVA 2025 &amp; Bobot'!Q533&gt;='2.4 Prioritas Individu'!AD$9,3,IF('2.1 Data FSVA 2025 &amp; Bobot'!Q533&gt;='2.4 Prioritas Individu'!AD$10,4,IF('2.1 Data FSVA 2025 &amp; Bobot'!Q533&gt;='2.4 Prioritas Individu'!AD$11,5,6))))))</f>
        <v/>
      </c>
      <c r="M533" s="64" t="str">
        <f>IF('2.1 Data FSVA 2025 &amp; Bobot'!S533="","",IF('2.1 Data FSVA 2025 &amp; Bobot'!S533&gt;='2.4 Prioritas Individu'!AE$7,1,IF('2.1 Data FSVA 2025 &amp; Bobot'!S533&gt;='2.4 Prioritas Individu'!AE$8,2,IF('2.1 Data FSVA 2025 &amp; Bobot'!S533&gt;='2.4 Prioritas Individu'!AE$9,3,IF('2.1 Data FSVA 2025 &amp; Bobot'!S533&gt;='2.4 Prioritas Individu'!AE$10,4,IF('2.1 Data FSVA 2025 &amp; Bobot'!S533&gt;='2.4 Prioritas Individu'!AE$11,5,6))))))</f>
        <v/>
      </c>
      <c r="N533" s="64" t="str">
        <f>IF('2.1 Data FSVA 2025 &amp; Bobot'!U533="","",IF('2.1 Data FSVA 2025 &amp; Bobot'!U533&lt;'2.4 Prioritas Individu'!AF$7,1,IF('2.1 Data FSVA 2025 &amp; Bobot'!U533&lt;'2.4 Prioritas Individu'!AF$8,2,IF('2.1 Data FSVA 2025 &amp; Bobot'!U533&lt;'2.4 Prioritas Individu'!AF$9,3,IF('2.1 Data FSVA 2025 &amp; Bobot'!U533&lt;'2.4 Prioritas Individu'!AF$10,4,IF('2.1 Data FSVA 2025 &amp; Bobot'!U533&lt;'2.4 Prioritas Individu'!AF$11,5,6))))))</f>
        <v/>
      </c>
      <c r="O533" s="64" t="str">
        <f>IF('2.1 Data FSVA 2025 &amp; Bobot'!W533="","",IF('2.1 Data FSVA 2025 &amp; Bobot'!W533&gt;='2.4 Prioritas Individu'!AG$7,1,IF('2.1 Data FSVA 2025 &amp; Bobot'!W533&gt;='2.4 Prioritas Individu'!AG$8,2,IF('2.1 Data FSVA 2025 &amp; Bobot'!W533&gt;='2.4 Prioritas Individu'!AG$9,3,IF('2.1 Data FSVA 2025 &amp; Bobot'!W533&gt;='2.4 Prioritas Individu'!AG$10,4,IF('2.1 Data FSVA 2025 &amp; Bobot'!W533&gt;='2.4 Prioritas Individu'!AG$11,5,6))))))</f>
        <v/>
      </c>
      <c r="P533" s="64" t="str">
        <f>IF('2.1 Data FSVA 2025 &amp; Bobot'!Y533="","",IF('2.1 Data FSVA 2025 &amp; Bobot'!Y533&lt;'2.4 Prioritas Individu'!AH$7,1,IF('2.1 Data FSVA 2025 &amp; Bobot'!Y533&lt;'2.4 Prioritas Individu'!AH$8,2,IF('2.1 Data FSVA 2025 &amp; Bobot'!Y533&lt;'2.4 Prioritas Individu'!AH$9,3,IF('2.1 Data FSVA 2025 &amp; Bobot'!Y533&lt;'2.4 Prioritas Individu'!AH$10,4,IF('2.1 Data FSVA 2025 &amp; Bobot'!Y533&lt;'2.4 Prioritas Individu'!AH$11,5,6))))))</f>
        <v/>
      </c>
      <c r="Q533" s="64" t="str">
        <f>IF('2.1 Data FSVA 2025 &amp; Bobot'!AA533="","",IF('2.1 Data FSVA 2025 &amp; Bobot'!AA533&lt;'2.4 Prioritas Individu'!AI$7,1,IF('2.1 Data FSVA 2025 &amp; Bobot'!AA533&lt;'2.4 Prioritas Individu'!AI$8,2,IF('2.1 Data FSVA 2025 &amp; Bobot'!AA533&lt;'2.4 Prioritas Individu'!AI$9,3,IF('2.1 Data FSVA 2025 &amp; Bobot'!AA533&lt;'2.4 Prioritas Individu'!AI$10,4,IF('2.1 Data FSVA 2025 &amp; Bobot'!AA533&lt;'2.4 Prioritas Individu'!AI$11,5,6))))))</f>
        <v/>
      </c>
      <c r="R533" s="64" t="str">
        <f>IF('2.1 Data FSVA 2025 &amp; Bobot'!AC533="","",IF('2.1 Data FSVA 2025 &amp; Bobot'!AC533&gt;='2.4 Prioritas Individu'!AJ$7,1,IF('2.1 Data FSVA 2025 &amp; Bobot'!AC533&gt;='2.4 Prioritas Individu'!AJ$8,2,IF('2.1 Data FSVA 2025 &amp; Bobot'!AC533&gt;='2.4 Prioritas Individu'!AJ$9,3,4))))</f>
        <v/>
      </c>
      <c r="S533" s="4" t="str">
        <f>'2.3 Indeks &amp; Cut off Komposit'!U537</f>
        <v>-</v>
      </c>
      <c r="T533" s="1" t="str">
        <f t="shared" si="16"/>
        <v>-</v>
      </c>
      <c r="U533" s="64" t="str">
        <f t="shared" si="17"/>
        <v>-</v>
      </c>
    </row>
    <row r="534" spans="1:21" x14ac:dyDescent="0.3">
      <c r="A534" s="1" t="str">
        <f>IF('2.1 Data FSVA 2025 &amp; Bobot'!A534="","",'2.1 Data FSVA 2025 &amp; Bobot'!A534)</f>
        <v/>
      </c>
      <c r="B534" s="2" t="str">
        <f>IF('2.1 Data FSVA 2025 &amp; Bobot'!B534="","",'2.1 Data FSVA 2025 &amp; Bobot'!B534)</f>
        <v/>
      </c>
      <c r="C534" s="1" t="str">
        <f>IF('2.1 Data FSVA 2025 &amp; Bobot'!C534="","",'2.1 Data FSVA 2025 &amp; Bobot'!C534)</f>
        <v/>
      </c>
      <c r="D534" s="1" t="str">
        <f>IF('2.1 Data FSVA 2025 &amp; Bobot'!D534="","",'2.1 Data FSVA 2025 &amp; Bobot'!D534)</f>
        <v/>
      </c>
      <c r="E534" s="1" t="str">
        <f>IF('2.1 Data FSVA 2025 &amp; Bobot'!E534="","",'2.1 Data FSVA 2025 &amp; Bobot'!E534)</f>
        <v/>
      </c>
      <c r="F534" s="2" t="str">
        <f>IF('2.1 Data FSVA 2025 &amp; Bobot'!F534="","",'2.1 Data FSVA 2025 &amp; Bobot'!F534)</f>
        <v/>
      </c>
      <c r="G534" s="64" t="str">
        <f>IF('2.1 Data FSVA 2025 &amp; Bobot'!G534="","",IF('2.1 Data FSVA 2025 &amp; Bobot'!G534&gt;='2.4 Prioritas Individu'!$Y$7,1,IF('2.1 Data FSVA 2025 &amp; Bobot'!G534&gt;='2.4 Prioritas Individu'!$Y$8,2,IF('2.1 Data FSVA 2025 &amp; Bobot'!G534&gt;='2.4 Prioritas Individu'!$Y$9,3,IF('2.1 Data FSVA 2025 &amp; Bobot'!G534&gt;='2.4 Prioritas Individu'!$Y$10,4,IF('2.1 Data FSVA 2025 &amp; Bobot'!G534&gt;='2.4 Prioritas Individu'!$Y$11,5,6))))))</f>
        <v/>
      </c>
      <c r="H534" s="64" t="str">
        <f>IF('2.1 Data FSVA 2025 &amp; Bobot'!I534="","",IF('2.1 Data FSVA 2025 &amp; Bobot'!I534&lt;'2.4 Prioritas Individu'!$Z$7,1,IF('2.1 Data FSVA 2025 &amp; Bobot'!I534&lt;'2.4 Prioritas Individu'!$Z$8,2,IF('2.1 Data FSVA 2025 &amp; Bobot'!I534&lt;'2.4 Prioritas Individu'!$Z$9,3,IF('2.1 Data FSVA 2025 &amp; Bobot'!I534&lt;'2.4 Prioritas Individu'!$Z$10,4,IF('2.1 Data FSVA 2025 &amp; Bobot'!I534&lt;'2.4 Prioritas Individu'!$Z$11,5,6))))))</f>
        <v/>
      </c>
      <c r="I534" s="64" t="str">
        <f>IF('2.1 Data FSVA 2025 &amp; Bobot'!K534="","",IF('2.1 Data FSVA 2025 &amp; Bobot'!K534&lt;'2.4 Prioritas Individu'!AA$7,1,IF('2.1 Data FSVA 2025 &amp; Bobot'!K534&lt;'2.4 Prioritas Individu'!AA$8,2,IF('2.1 Data FSVA 2025 &amp; Bobot'!K534&lt;'2.4 Prioritas Individu'!AA$9,3,IF('2.1 Data FSVA 2025 &amp; Bobot'!K534&lt;'2.4 Prioritas Individu'!AA$10,4,IF('2.1 Data FSVA 2025 &amp; Bobot'!K534&lt;'2.4 Prioritas Individu'!AA$11,5,6))))))</f>
        <v/>
      </c>
      <c r="J534" s="64" t="str">
        <f>IF('2.1 Data FSVA 2025 &amp; Bobot'!M534="","",IF('2.1 Data FSVA 2025 &amp; Bobot'!M534&lt;'2.4 Prioritas Individu'!AB$7,1,IF('2.1 Data FSVA 2025 &amp; Bobot'!M534&lt;'2.4 Prioritas Individu'!AB$8,2,IF('2.1 Data FSVA 2025 &amp; Bobot'!M534&lt;'2.4 Prioritas Individu'!AB$9,3,IF('2.1 Data FSVA 2025 &amp; Bobot'!M534&lt;'2.4 Prioritas Individu'!AB$10,4,IF('2.1 Data FSVA 2025 &amp; Bobot'!M534&lt;'2.4 Prioritas Individu'!AB$11,5,6))))))</f>
        <v/>
      </c>
      <c r="K534" s="64" t="str">
        <f>IF('2.1 Data FSVA 2025 &amp; Bobot'!O534="","",IF('2.1 Data FSVA 2025 &amp; Bobot'!O534&gt;='2.4 Prioritas Individu'!AC$7,1,IF('2.1 Data FSVA 2025 &amp; Bobot'!O534&gt;='2.4 Prioritas Individu'!AC$8,2,IF('2.1 Data FSVA 2025 &amp; Bobot'!O534&gt;='2.4 Prioritas Individu'!AC$9,3,IF('2.1 Data FSVA 2025 &amp; Bobot'!O534&gt;='2.4 Prioritas Individu'!AC$10,4,IF('2.1 Data FSVA 2025 &amp; Bobot'!O534&gt;='2.4 Prioritas Individu'!AC$11,5,6))))))</f>
        <v/>
      </c>
      <c r="L534" s="64" t="str">
        <f>IF('2.1 Data FSVA 2025 &amp; Bobot'!Q534="","",IF('2.1 Data FSVA 2025 &amp; Bobot'!Q534&gt;='2.4 Prioritas Individu'!AD$7,1,IF('2.1 Data FSVA 2025 &amp; Bobot'!Q534&gt;='2.4 Prioritas Individu'!AD$8,2,IF('2.1 Data FSVA 2025 &amp; Bobot'!Q534&gt;='2.4 Prioritas Individu'!AD$9,3,IF('2.1 Data FSVA 2025 &amp; Bobot'!Q534&gt;='2.4 Prioritas Individu'!AD$10,4,IF('2.1 Data FSVA 2025 &amp; Bobot'!Q534&gt;='2.4 Prioritas Individu'!AD$11,5,6))))))</f>
        <v/>
      </c>
      <c r="M534" s="64" t="str">
        <f>IF('2.1 Data FSVA 2025 &amp; Bobot'!S534="","",IF('2.1 Data FSVA 2025 &amp; Bobot'!S534&gt;='2.4 Prioritas Individu'!AE$7,1,IF('2.1 Data FSVA 2025 &amp; Bobot'!S534&gt;='2.4 Prioritas Individu'!AE$8,2,IF('2.1 Data FSVA 2025 &amp; Bobot'!S534&gt;='2.4 Prioritas Individu'!AE$9,3,IF('2.1 Data FSVA 2025 &amp; Bobot'!S534&gt;='2.4 Prioritas Individu'!AE$10,4,IF('2.1 Data FSVA 2025 &amp; Bobot'!S534&gt;='2.4 Prioritas Individu'!AE$11,5,6))))))</f>
        <v/>
      </c>
      <c r="N534" s="64" t="str">
        <f>IF('2.1 Data FSVA 2025 &amp; Bobot'!U534="","",IF('2.1 Data FSVA 2025 &amp; Bobot'!U534&lt;'2.4 Prioritas Individu'!AF$7,1,IF('2.1 Data FSVA 2025 &amp; Bobot'!U534&lt;'2.4 Prioritas Individu'!AF$8,2,IF('2.1 Data FSVA 2025 &amp; Bobot'!U534&lt;'2.4 Prioritas Individu'!AF$9,3,IF('2.1 Data FSVA 2025 &amp; Bobot'!U534&lt;'2.4 Prioritas Individu'!AF$10,4,IF('2.1 Data FSVA 2025 &amp; Bobot'!U534&lt;'2.4 Prioritas Individu'!AF$11,5,6))))))</f>
        <v/>
      </c>
      <c r="O534" s="64" t="str">
        <f>IF('2.1 Data FSVA 2025 &amp; Bobot'!W534="","",IF('2.1 Data FSVA 2025 &amp; Bobot'!W534&gt;='2.4 Prioritas Individu'!AG$7,1,IF('2.1 Data FSVA 2025 &amp; Bobot'!W534&gt;='2.4 Prioritas Individu'!AG$8,2,IF('2.1 Data FSVA 2025 &amp; Bobot'!W534&gt;='2.4 Prioritas Individu'!AG$9,3,IF('2.1 Data FSVA 2025 &amp; Bobot'!W534&gt;='2.4 Prioritas Individu'!AG$10,4,IF('2.1 Data FSVA 2025 &amp; Bobot'!W534&gt;='2.4 Prioritas Individu'!AG$11,5,6))))))</f>
        <v/>
      </c>
      <c r="P534" s="64" t="str">
        <f>IF('2.1 Data FSVA 2025 &amp; Bobot'!Y534="","",IF('2.1 Data FSVA 2025 &amp; Bobot'!Y534&lt;'2.4 Prioritas Individu'!AH$7,1,IF('2.1 Data FSVA 2025 &amp; Bobot'!Y534&lt;'2.4 Prioritas Individu'!AH$8,2,IF('2.1 Data FSVA 2025 &amp; Bobot'!Y534&lt;'2.4 Prioritas Individu'!AH$9,3,IF('2.1 Data FSVA 2025 &amp; Bobot'!Y534&lt;'2.4 Prioritas Individu'!AH$10,4,IF('2.1 Data FSVA 2025 &amp; Bobot'!Y534&lt;'2.4 Prioritas Individu'!AH$11,5,6))))))</f>
        <v/>
      </c>
      <c r="Q534" s="64" t="str">
        <f>IF('2.1 Data FSVA 2025 &amp; Bobot'!AA534="","",IF('2.1 Data FSVA 2025 &amp; Bobot'!AA534&lt;'2.4 Prioritas Individu'!AI$7,1,IF('2.1 Data FSVA 2025 &amp; Bobot'!AA534&lt;'2.4 Prioritas Individu'!AI$8,2,IF('2.1 Data FSVA 2025 &amp; Bobot'!AA534&lt;'2.4 Prioritas Individu'!AI$9,3,IF('2.1 Data FSVA 2025 &amp; Bobot'!AA534&lt;'2.4 Prioritas Individu'!AI$10,4,IF('2.1 Data FSVA 2025 &amp; Bobot'!AA534&lt;'2.4 Prioritas Individu'!AI$11,5,6))))))</f>
        <v/>
      </c>
      <c r="R534" s="64" t="str">
        <f>IF('2.1 Data FSVA 2025 &amp; Bobot'!AC534="","",IF('2.1 Data FSVA 2025 &amp; Bobot'!AC534&gt;='2.4 Prioritas Individu'!AJ$7,1,IF('2.1 Data FSVA 2025 &amp; Bobot'!AC534&gt;='2.4 Prioritas Individu'!AJ$8,2,IF('2.1 Data FSVA 2025 &amp; Bobot'!AC534&gt;='2.4 Prioritas Individu'!AJ$9,3,4))))</f>
        <v/>
      </c>
      <c r="S534" s="4" t="str">
        <f>'2.3 Indeks &amp; Cut off Komposit'!U538</f>
        <v>-</v>
      </c>
      <c r="T534" s="1" t="str">
        <f t="shared" si="16"/>
        <v>-</v>
      </c>
      <c r="U534" s="64" t="str">
        <f t="shared" si="17"/>
        <v>-</v>
      </c>
    </row>
    <row r="535" spans="1:21" x14ac:dyDescent="0.3">
      <c r="A535" s="1" t="str">
        <f>IF('2.1 Data FSVA 2025 &amp; Bobot'!A535="","",'2.1 Data FSVA 2025 &amp; Bobot'!A535)</f>
        <v/>
      </c>
      <c r="B535" s="2" t="str">
        <f>IF('2.1 Data FSVA 2025 &amp; Bobot'!B535="","",'2.1 Data FSVA 2025 &amp; Bobot'!B535)</f>
        <v/>
      </c>
      <c r="C535" s="1" t="str">
        <f>IF('2.1 Data FSVA 2025 &amp; Bobot'!C535="","",'2.1 Data FSVA 2025 &amp; Bobot'!C535)</f>
        <v/>
      </c>
      <c r="D535" s="1" t="str">
        <f>IF('2.1 Data FSVA 2025 &amp; Bobot'!D535="","",'2.1 Data FSVA 2025 &amp; Bobot'!D535)</f>
        <v/>
      </c>
      <c r="E535" s="1" t="str">
        <f>IF('2.1 Data FSVA 2025 &amp; Bobot'!E535="","",'2.1 Data FSVA 2025 &amp; Bobot'!E535)</f>
        <v/>
      </c>
      <c r="F535" s="2" t="str">
        <f>IF('2.1 Data FSVA 2025 &amp; Bobot'!F535="","",'2.1 Data FSVA 2025 &amp; Bobot'!F535)</f>
        <v/>
      </c>
      <c r="G535" s="64" t="str">
        <f>IF('2.1 Data FSVA 2025 &amp; Bobot'!G535="","",IF('2.1 Data FSVA 2025 &amp; Bobot'!G535&gt;='2.4 Prioritas Individu'!$Y$7,1,IF('2.1 Data FSVA 2025 &amp; Bobot'!G535&gt;='2.4 Prioritas Individu'!$Y$8,2,IF('2.1 Data FSVA 2025 &amp; Bobot'!G535&gt;='2.4 Prioritas Individu'!$Y$9,3,IF('2.1 Data FSVA 2025 &amp; Bobot'!G535&gt;='2.4 Prioritas Individu'!$Y$10,4,IF('2.1 Data FSVA 2025 &amp; Bobot'!G535&gt;='2.4 Prioritas Individu'!$Y$11,5,6))))))</f>
        <v/>
      </c>
      <c r="H535" s="64" t="str">
        <f>IF('2.1 Data FSVA 2025 &amp; Bobot'!I535="","",IF('2.1 Data FSVA 2025 &amp; Bobot'!I535&lt;'2.4 Prioritas Individu'!$Z$7,1,IF('2.1 Data FSVA 2025 &amp; Bobot'!I535&lt;'2.4 Prioritas Individu'!$Z$8,2,IF('2.1 Data FSVA 2025 &amp; Bobot'!I535&lt;'2.4 Prioritas Individu'!$Z$9,3,IF('2.1 Data FSVA 2025 &amp; Bobot'!I535&lt;'2.4 Prioritas Individu'!$Z$10,4,IF('2.1 Data FSVA 2025 &amp; Bobot'!I535&lt;'2.4 Prioritas Individu'!$Z$11,5,6))))))</f>
        <v/>
      </c>
      <c r="I535" s="64" t="str">
        <f>IF('2.1 Data FSVA 2025 &amp; Bobot'!K535="","",IF('2.1 Data FSVA 2025 &amp; Bobot'!K535&lt;'2.4 Prioritas Individu'!AA$7,1,IF('2.1 Data FSVA 2025 &amp; Bobot'!K535&lt;'2.4 Prioritas Individu'!AA$8,2,IF('2.1 Data FSVA 2025 &amp; Bobot'!K535&lt;'2.4 Prioritas Individu'!AA$9,3,IF('2.1 Data FSVA 2025 &amp; Bobot'!K535&lt;'2.4 Prioritas Individu'!AA$10,4,IF('2.1 Data FSVA 2025 &amp; Bobot'!K535&lt;'2.4 Prioritas Individu'!AA$11,5,6))))))</f>
        <v/>
      </c>
      <c r="J535" s="64" t="str">
        <f>IF('2.1 Data FSVA 2025 &amp; Bobot'!M535="","",IF('2.1 Data FSVA 2025 &amp; Bobot'!M535&lt;'2.4 Prioritas Individu'!AB$7,1,IF('2.1 Data FSVA 2025 &amp; Bobot'!M535&lt;'2.4 Prioritas Individu'!AB$8,2,IF('2.1 Data FSVA 2025 &amp; Bobot'!M535&lt;'2.4 Prioritas Individu'!AB$9,3,IF('2.1 Data FSVA 2025 &amp; Bobot'!M535&lt;'2.4 Prioritas Individu'!AB$10,4,IF('2.1 Data FSVA 2025 &amp; Bobot'!M535&lt;'2.4 Prioritas Individu'!AB$11,5,6))))))</f>
        <v/>
      </c>
      <c r="K535" s="64" t="str">
        <f>IF('2.1 Data FSVA 2025 &amp; Bobot'!O535="","",IF('2.1 Data FSVA 2025 &amp; Bobot'!O535&gt;='2.4 Prioritas Individu'!AC$7,1,IF('2.1 Data FSVA 2025 &amp; Bobot'!O535&gt;='2.4 Prioritas Individu'!AC$8,2,IF('2.1 Data FSVA 2025 &amp; Bobot'!O535&gt;='2.4 Prioritas Individu'!AC$9,3,IF('2.1 Data FSVA 2025 &amp; Bobot'!O535&gt;='2.4 Prioritas Individu'!AC$10,4,IF('2.1 Data FSVA 2025 &amp; Bobot'!O535&gt;='2.4 Prioritas Individu'!AC$11,5,6))))))</f>
        <v/>
      </c>
      <c r="L535" s="64" t="str">
        <f>IF('2.1 Data FSVA 2025 &amp; Bobot'!Q535="","",IF('2.1 Data FSVA 2025 &amp; Bobot'!Q535&gt;='2.4 Prioritas Individu'!AD$7,1,IF('2.1 Data FSVA 2025 &amp; Bobot'!Q535&gt;='2.4 Prioritas Individu'!AD$8,2,IF('2.1 Data FSVA 2025 &amp; Bobot'!Q535&gt;='2.4 Prioritas Individu'!AD$9,3,IF('2.1 Data FSVA 2025 &amp; Bobot'!Q535&gt;='2.4 Prioritas Individu'!AD$10,4,IF('2.1 Data FSVA 2025 &amp; Bobot'!Q535&gt;='2.4 Prioritas Individu'!AD$11,5,6))))))</f>
        <v/>
      </c>
      <c r="M535" s="64" t="str">
        <f>IF('2.1 Data FSVA 2025 &amp; Bobot'!S535="","",IF('2.1 Data FSVA 2025 &amp; Bobot'!S535&gt;='2.4 Prioritas Individu'!AE$7,1,IF('2.1 Data FSVA 2025 &amp; Bobot'!S535&gt;='2.4 Prioritas Individu'!AE$8,2,IF('2.1 Data FSVA 2025 &amp; Bobot'!S535&gt;='2.4 Prioritas Individu'!AE$9,3,IF('2.1 Data FSVA 2025 &amp; Bobot'!S535&gt;='2.4 Prioritas Individu'!AE$10,4,IF('2.1 Data FSVA 2025 &amp; Bobot'!S535&gt;='2.4 Prioritas Individu'!AE$11,5,6))))))</f>
        <v/>
      </c>
      <c r="N535" s="64" t="str">
        <f>IF('2.1 Data FSVA 2025 &amp; Bobot'!U535="","",IF('2.1 Data FSVA 2025 &amp; Bobot'!U535&lt;'2.4 Prioritas Individu'!AF$7,1,IF('2.1 Data FSVA 2025 &amp; Bobot'!U535&lt;'2.4 Prioritas Individu'!AF$8,2,IF('2.1 Data FSVA 2025 &amp; Bobot'!U535&lt;'2.4 Prioritas Individu'!AF$9,3,IF('2.1 Data FSVA 2025 &amp; Bobot'!U535&lt;'2.4 Prioritas Individu'!AF$10,4,IF('2.1 Data FSVA 2025 &amp; Bobot'!U535&lt;'2.4 Prioritas Individu'!AF$11,5,6))))))</f>
        <v/>
      </c>
      <c r="O535" s="64" t="str">
        <f>IF('2.1 Data FSVA 2025 &amp; Bobot'!W535="","",IF('2.1 Data FSVA 2025 &amp; Bobot'!W535&gt;='2.4 Prioritas Individu'!AG$7,1,IF('2.1 Data FSVA 2025 &amp; Bobot'!W535&gt;='2.4 Prioritas Individu'!AG$8,2,IF('2.1 Data FSVA 2025 &amp; Bobot'!W535&gt;='2.4 Prioritas Individu'!AG$9,3,IF('2.1 Data FSVA 2025 &amp; Bobot'!W535&gt;='2.4 Prioritas Individu'!AG$10,4,IF('2.1 Data FSVA 2025 &amp; Bobot'!W535&gt;='2.4 Prioritas Individu'!AG$11,5,6))))))</f>
        <v/>
      </c>
      <c r="P535" s="64" t="str">
        <f>IF('2.1 Data FSVA 2025 &amp; Bobot'!Y535="","",IF('2.1 Data FSVA 2025 &amp; Bobot'!Y535&lt;'2.4 Prioritas Individu'!AH$7,1,IF('2.1 Data FSVA 2025 &amp; Bobot'!Y535&lt;'2.4 Prioritas Individu'!AH$8,2,IF('2.1 Data FSVA 2025 &amp; Bobot'!Y535&lt;'2.4 Prioritas Individu'!AH$9,3,IF('2.1 Data FSVA 2025 &amp; Bobot'!Y535&lt;'2.4 Prioritas Individu'!AH$10,4,IF('2.1 Data FSVA 2025 &amp; Bobot'!Y535&lt;'2.4 Prioritas Individu'!AH$11,5,6))))))</f>
        <v/>
      </c>
      <c r="Q535" s="64" t="str">
        <f>IF('2.1 Data FSVA 2025 &amp; Bobot'!AA535="","",IF('2.1 Data FSVA 2025 &amp; Bobot'!AA535&lt;'2.4 Prioritas Individu'!AI$7,1,IF('2.1 Data FSVA 2025 &amp; Bobot'!AA535&lt;'2.4 Prioritas Individu'!AI$8,2,IF('2.1 Data FSVA 2025 &amp; Bobot'!AA535&lt;'2.4 Prioritas Individu'!AI$9,3,IF('2.1 Data FSVA 2025 &amp; Bobot'!AA535&lt;'2.4 Prioritas Individu'!AI$10,4,IF('2.1 Data FSVA 2025 &amp; Bobot'!AA535&lt;'2.4 Prioritas Individu'!AI$11,5,6))))))</f>
        <v/>
      </c>
      <c r="R535" s="64" t="str">
        <f>IF('2.1 Data FSVA 2025 &amp; Bobot'!AC535="","",IF('2.1 Data FSVA 2025 &amp; Bobot'!AC535&gt;='2.4 Prioritas Individu'!AJ$7,1,IF('2.1 Data FSVA 2025 &amp; Bobot'!AC535&gt;='2.4 Prioritas Individu'!AJ$8,2,IF('2.1 Data FSVA 2025 &amp; Bobot'!AC535&gt;='2.4 Prioritas Individu'!AJ$9,3,4))))</f>
        <v/>
      </c>
      <c r="S535" s="4" t="str">
        <f>'2.3 Indeks &amp; Cut off Komposit'!U539</f>
        <v>-</v>
      </c>
      <c r="T535" s="1" t="str">
        <f t="shared" si="16"/>
        <v>-</v>
      </c>
      <c r="U535" s="64" t="str">
        <f t="shared" si="17"/>
        <v>-</v>
      </c>
    </row>
    <row r="536" spans="1:21" x14ac:dyDescent="0.3">
      <c r="A536" s="1" t="str">
        <f>IF('2.1 Data FSVA 2025 &amp; Bobot'!A536="","",'2.1 Data FSVA 2025 &amp; Bobot'!A536)</f>
        <v/>
      </c>
      <c r="B536" s="2" t="str">
        <f>IF('2.1 Data FSVA 2025 &amp; Bobot'!B536="","",'2.1 Data FSVA 2025 &amp; Bobot'!B536)</f>
        <v/>
      </c>
      <c r="C536" s="1" t="str">
        <f>IF('2.1 Data FSVA 2025 &amp; Bobot'!C536="","",'2.1 Data FSVA 2025 &amp; Bobot'!C536)</f>
        <v/>
      </c>
      <c r="D536" s="1" t="str">
        <f>IF('2.1 Data FSVA 2025 &amp; Bobot'!D536="","",'2.1 Data FSVA 2025 &amp; Bobot'!D536)</f>
        <v/>
      </c>
      <c r="E536" s="1" t="str">
        <f>IF('2.1 Data FSVA 2025 &amp; Bobot'!E536="","",'2.1 Data FSVA 2025 &amp; Bobot'!E536)</f>
        <v/>
      </c>
      <c r="F536" s="2" t="str">
        <f>IF('2.1 Data FSVA 2025 &amp; Bobot'!F536="","",'2.1 Data FSVA 2025 &amp; Bobot'!F536)</f>
        <v/>
      </c>
      <c r="G536" s="64" t="str">
        <f>IF('2.1 Data FSVA 2025 &amp; Bobot'!G536="","",IF('2.1 Data FSVA 2025 &amp; Bobot'!G536&gt;='2.4 Prioritas Individu'!$Y$7,1,IF('2.1 Data FSVA 2025 &amp; Bobot'!G536&gt;='2.4 Prioritas Individu'!$Y$8,2,IF('2.1 Data FSVA 2025 &amp; Bobot'!G536&gt;='2.4 Prioritas Individu'!$Y$9,3,IF('2.1 Data FSVA 2025 &amp; Bobot'!G536&gt;='2.4 Prioritas Individu'!$Y$10,4,IF('2.1 Data FSVA 2025 &amp; Bobot'!G536&gt;='2.4 Prioritas Individu'!$Y$11,5,6))))))</f>
        <v/>
      </c>
      <c r="H536" s="64" t="str">
        <f>IF('2.1 Data FSVA 2025 &amp; Bobot'!I536="","",IF('2.1 Data FSVA 2025 &amp; Bobot'!I536&lt;'2.4 Prioritas Individu'!$Z$7,1,IF('2.1 Data FSVA 2025 &amp; Bobot'!I536&lt;'2.4 Prioritas Individu'!$Z$8,2,IF('2.1 Data FSVA 2025 &amp; Bobot'!I536&lt;'2.4 Prioritas Individu'!$Z$9,3,IF('2.1 Data FSVA 2025 &amp; Bobot'!I536&lt;'2.4 Prioritas Individu'!$Z$10,4,IF('2.1 Data FSVA 2025 &amp; Bobot'!I536&lt;'2.4 Prioritas Individu'!$Z$11,5,6))))))</f>
        <v/>
      </c>
      <c r="I536" s="64" t="str">
        <f>IF('2.1 Data FSVA 2025 &amp; Bobot'!K536="","",IF('2.1 Data FSVA 2025 &amp; Bobot'!K536&lt;'2.4 Prioritas Individu'!AA$7,1,IF('2.1 Data FSVA 2025 &amp; Bobot'!K536&lt;'2.4 Prioritas Individu'!AA$8,2,IF('2.1 Data FSVA 2025 &amp; Bobot'!K536&lt;'2.4 Prioritas Individu'!AA$9,3,IF('2.1 Data FSVA 2025 &amp; Bobot'!K536&lt;'2.4 Prioritas Individu'!AA$10,4,IF('2.1 Data FSVA 2025 &amp; Bobot'!K536&lt;'2.4 Prioritas Individu'!AA$11,5,6))))))</f>
        <v/>
      </c>
      <c r="J536" s="64" t="str">
        <f>IF('2.1 Data FSVA 2025 &amp; Bobot'!M536="","",IF('2.1 Data FSVA 2025 &amp; Bobot'!M536&lt;'2.4 Prioritas Individu'!AB$7,1,IF('2.1 Data FSVA 2025 &amp; Bobot'!M536&lt;'2.4 Prioritas Individu'!AB$8,2,IF('2.1 Data FSVA 2025 &amp; Bobot'!M536&lt;'2.4 Prioritas Individu'!AB$9,3,IF('2.1 Data FSVA 2025 &amp; Bobot'!M536&lt;'2.4 Prioritas Individu'!AB$10,4,IF('2.1 Data FSVA 2025 &amp; Bobot'!M536&lt;'2.4 Prioritas Individu'!AB$11,5,6))))))</f>
        <v/>
      </c>
      <c r="K536" s="64" t="str">
        <f>IF('2.1 Data FSVA 2025 &amp; Bobot'!O536="","",IF('2.1 Data FSVA 2025 &amp; Bobot'!O536&gt;='2.4 Prioritas Individu'!AC$7,1,IF('2.1 Data FSVA 2025 &amp; Bobot'!O536&gt;='2.4 Prioritas Individu'!AC$8,2,IF('2.1 Data FSVA 2025 &amp; Bobot'!O536&gt;='2.4 Prioritas Individu'!AC$9,3,IF('2.1 Data FSVA 2025 &amp; Bobot'!O536&gt;='2.4 Prioritas Individu'!AC$10,4,IF('2.1 Data FSVA 2025 &amp; Bobot'!O536&gt;='2.4 Prioritas Individu'!AC$11,5,6))))))</f>
        <v/>
      </c>
      <c r="L536" s="64" t="str">
        <f>IF('2.1 Data FSVA 2025 &amp; Bobot'!Q536="","",IF('2.1 Data FSVA 2025 &amp; Bobot'!Q536&gt;='2.4 Prioritas Individu'!AD$7,1,IF('2.1 Data FSVA 2025 &amp; Bobot'!Q536&gt;='2.4 Prioritas Individu'!AD$8,2,IF('2.1 Data FSVA 2025 &amp; Bobot'!Q536&gt;='2.4 Prioritas Individu'!AD$9,3,IF('2.1 Data FSVA 2025 &amp; Bobot'!Q536&gt;='2.4 Prioritas Individu'!AD$10,4,IF('2.1 Data FSVA 2025 &amp; Bobot'!Q536&gt;='2.4 Prioritas Individu'!AD$11,5,6))))))</f>
        <v/>
      </c>
      <c r="M536" s="64" t="str">
        <f>IF('2.1 Data FSVA 2025 &amp; Bobot'!S536="","",IF('2.1 Data FSVA 2025 &amp; Bobot'!S536&gt;='2.4 Prioritas Individu'!AE$7,1,IF('2.1 Data FSVA 2025 &amp; Bobot'!S536&gt;='2.4 Prioritas Individu'!AE$8,2,IF('2.1 Data FSVA 2025 &amp; Bobot'!S536&gt;='2.4 Prioritas Individu'!AE$9,3,IF('2.1 Data FSVA 2025 &amp; Bobot'!S536&gt;='2.4 Prioritas Individu'!AE$10,4,IF('2.1 Data FSVA 2025 &amp; Bobot'!S536&gt;='2.4 Prioritas Individu'!AE$11,5,6))))))</f>
        <v/>
      </c>
      <c r="N536" s="64" t="str">
        <f>IF('2.1 Data FSVA 2025 &amp; Bobot'!U536="","",IF('2.1 Data FSVA 2025 &amp; Bobot'!U536&lt;'2.4 Prioritas Individu'!AF$7,1,IF('2.1 Data FSVA 2025 &amp; Bobot'!U536&lt;'2.4 Prioritas Individu'!AF$8,2,IF('2.1 Data FSVA 2025 &amp; Bobot'!U536&lt;'2.4 Prioritas Individu'!AF$9,3,IF('2.1 Data FSVA 2025 &amp; Bobot'!U536&lt;'2.4 Prioritas Individu'!AF$10,4,IF('2.1 Data FSVA 2025 &amp; Bobot'!U536&lt;'2.4 Prioritas Individu'!AF$11,5,6))))))</f>
        <v/>
      </c>
      <c r="O536" s="64" t="str">
        <f>IF('2.1 Data FSVA 2025 &amp; Bobot'!W536="","",IF('2.1 Data FSVA 2025 &amp; Bobot'!W536&gt;='2.4 Prioritas Individu'!AG$7,1,IF('2.1 Data FSVA 2025 &amp; Bobot'!W536&gt;='2.4 Prioritas Individu'!AG$8,2,IF('2.1 Data FSVA 2025 &amp; Bobot'!W536&gt;='2.4 Prioritas Individu'!AG$9,3,IF('2.1 Data FSVA 2025 &amp; Bobot'!W536&gt;='2.4 Prioritas Individu'!AG$10,4,IF('2.1 Data FSVA 2025 &amp; Bobot'!W536&gt;='2.4 Prioritas Individu'!AG$11,5,6))))))</f>
        <v/>
      </c>
      <c r="P536" s="64" t="str">
        <f>IF('2.1 Data FSVA 2025 &amp; Bobot'!Y536="","",IF('2.1 Data FSVA 2025 &amp; Bobot'!Y536&lt;'2.4 Prioritas Individu'!AH$7,1,IF('2.1 Data FSVA 2025 &amp; Bobot'!Y536&lt;'2.4 Prioritas Individu'!AH$8,2,IF('2.1 Data FSVA 2025 &amp; Bobot'!Y536&lt;'2.4 Prioritas Individu'!AH$9,3,IF('2.1 Data FSVA 2025 &amp; Bobot'!Y536&lt;'2.4 Prioritas Individu'!AH$10,4,IF('2.1 Data FSVA 2025 &amp; Bobot'!Y536&lt;'2.4 Prioritas Individu'!AH$11,5,6))))))</f>
        <v/>
      </c>
      <c r="Q536" s="64" t="str">
        <f>IF('2.1 Data FSVA 2025 &amp; Bobot'!AA536="","",IF('2.1 Data FSVA 2025 &amp; Bobot'!AA536&lt;'2.4 Prioritas Individu'!AI$7,1,IF('2.1 Data FSVA 2025 &amp; Bobot'!AA536&lt;'2.4 Prioritas Individu'!AI$8,2,IF('2.1 Data FSVA 2025 &amp; Bobot'!AA536&lt;'2.4 Prioritas Individu'!AI$9,3,IF('2.1 Data FSVA 2025 &amp; Bobot'!AA536&lt;'2.4 Prioritas Individu'!AI$10,4,IF('2.1 Data FSVA 2025 &amp; Bobot'!AA536&lt;'2.4 Prioritas Individu'!AI$11,5,6))))))</f>
        <v/>
      </c>
      <c r="R536" s="64" t="str">
        <f>IF('2.1 Data FSVA 2025 &amp; Bobot'!AC536="","",IF('2.1 Data FSVA 2025 &amp; Bobot'!AC536&gt;='2.4 Prioritas Individu'!AJ$7,1,IF('2.1 Data FSVA 2025 &amp; Bobot'!AC536&gt;='2.4 Prioritas Individu'!AJ$8,2,IF('2.1 Data FSVA 2025 &amp; Bobot'!AC536&gt;='2.4 Prioritas Individu'!AJ$9,3,4))))</f>
        <v/>
      </c>
      <c r="S536" s="4" t="str">
        <f>'2.3 Indeks &amp; Cut off Komposit'!U540</f>
        <v>-</v>
      </c>
      <c r="T536" s="1" t="str">
        <f t="shared" si="16"/>
        <v>-</v>
      </c>
      <c r="U536" s="64" t="str">
        <f t="shared" si="17"/>
        <v>-</v>
      </c>
    </row>
    <row r="537" spans="1:21" x14ac:dyDescent="0.3">
      <c r="A537" s="1" t="str">
        <f>IF('2.1 Data FSVA 2025 &amp; Bobot'!A537="","",'2.1 Data FSVA 2025 &amp; Bobot'!A537)</f>
        <v/>
      </c>
      <c r="B537" s="2" t="str">
        <f>IF('2.1 Data FSVA 2025 &amp; Bobot'!B537="","",'2.1 Data FSVA 2025 &amp; Bobot'!B537)</f>
        <v/>
      </c>
      <c r="C537" s="1" t="str">
        <f>IF('2.1 Data FSVA 2025 &amp; Bobot'!C537="","",'2.1 Data FSVA 2025 &amp; Bobot'!C537)</f>
        <v/>
      </c>
      <c r="D537" s="1" t="str">
        <f>IF('2.1 Data FSVA 2025 &amp; Bobot'!D537="","",'2.1 Data FSVA 2025 &amp; Bobot'!D537)</f>
        <v/>
      </c>
      <c r="E537" s="1" t="str">
        <f>IF('2.1 Data FSVA 2025 &amp; Bobot'!E537="","",'2.1 Data FSVA 2025 &amp; Bobot'!E537)</f>
        <v/>
      </c>
      <c r="F537" s="2" t="str">
        <f>IF('2.1 Data FSVA 2025 &amp; Bobot'!F537="","",'2.1 Data FSVA 2025 &amp; Bobot'!F537)</f>
        <v/>
      </c>
      <c r="G537" s="64" t="str">
        <f>IF('2.1 Data FSVA 2025 &amp; Bobot'!G537="","",IF('2.1 Data FSVA 2025 &amp; Bobot'!G537&gt;='2.4 Prioritas Individu'!$Y$7,1,IF('2.1 Data FSVA 2025 &amp; Bobot'!G537&gt;='2.4 Prioritas Individu'!$Y$8,2,IF('2.1 Data FSVA 2025 &amp; Bobot'!G537&gt;='2.4 Prioritas Individu'!$Y$9,3,IF('2.1 Data FSVA 2025 &amp; Bobot'!G537&gt;='2.4 Prioritas Individu'!$Y$10,4,IF('2.1 Data FSVA 2025 &amp; Bobot'!G537&gt;='2.4 Prioritas Individu'!$Y$11,5,6))))))</f>
        <v/>
      </c>
      <c r="H537" s="64" t="str">
        <f>IF('2.1 Data FSVA 2025 &amp; Bobot'!I537="","",IF('2.1 Data FSVA 2025 &amp; Bobot'!I537&lt;'2.4 Prioritas Individu'!$Z$7,1,IF('2.1 Data FSVA 2025 &amp; Bobot'!I537&lt;'2.4 Prioritas Individu'!$Z$8,2,IF('2.1 Data FSVA 2025 &amp; Bobot'!I537&lt;'2.4 Prioritas Individu'!$Z$9,3,IF('2.1 Data FSVA 2025 &amp; Bobot'!I537&lt;'2.4 Prioritas Individu'!$Z$10,4,IF('2.1 Data FSVA 2025 &amp; Bobot'!I537&lt;'2.4 Prioritas Individu'!$Z$11,5,6))))))</f>
        <v/>
      </c>
      <c r="I537" s="64" t="str">
        <f>IF('2.1 Data FSVA 2025 &amp; Bobot'!K537="","",IF('2.1 Data FSVA 2025 &amp; Bobot'!K537&lt;'2.4 Prioritas Individu'!AA$7,1,IF('2.1 Data FSVA 2025 &amp; Bobot'!K537&lt;'2.4 Prioritas Individu'!AA$8,2,IF('2.1 Data FSVA 2025 &amp; Bobot'!K537&lt;'2.4 Prioritas Individu'!AA$9,3,IF('2.1 Data FSVA 2025 &amp; Bobot'!K537&lt;'2.4 Prioritas Individu'!AA$10,4,IF('2.1 Data FSVA 2025 &amp; Bobot'!K537&lt;'2.4 Prioritas Individu'!AA$11,5,6))))))</f>
        <v/>
      </c>
      <c r="J537" s="64" t="str">
        <f>IF('2.1 Data FSVA 2025 &amp; Bobot'!M537="","",IF('2.1 Data FSVA 2025 &amp; Bobot'!M537&lt;'2.4 Prioritas Individu'!AB$7,1,IF('2.1 Data FSVA 2025 &amp; Bobot'!M537&lt;'2.4 Prioritas Individu'!AB$8,2,IF('2.1 Data FSVA 2025 &amp; Bobot'!M537&lt;'2.4 Prioritas Individu'!AB$9,3,IF('2.1 Data FSVA 2025 &amp; Bobot'!M537&lt;'2.4 Prioritas Individu'!AB$10,4,IF('2.1 Data FSVA 2025 &amp; Bobot'!M537&lt;'2.4 Prioritas Individu'!AB$11,5,6))))))</f>
        <v/>
      </c>
      <c r="K537" s="64" t="str">
        <f>IF('2.1 Data FSVA 2025 &amp; Bobot'!O537="","",IF('2.1 Data FSVA 2025 &amp; Bobot'!O537&gt;='2.4 Prioritas Individu'!AC$7,1,IF('2.1 Data FSVA 2025 &amp; Bobot'!O537&gt;='2.4 Prioritas Individu'!AC$8,2,IF('2.1 Data FSVA 2025 &amp; Bobot'!O537&gt;='2.4 Prioritas Individu'!AC$9,3,IF('2.1 Data FSVA 2025 &amp; Bobot'!O537&gt;='2.4 Prioritas Individu'!AC$10,4,IF('2.1 Data FSVA 2025 &amp; Bobot'!O537&gt;='2.4 Prioritas Individu'!AC$11,5,6))))))</f>
        <v/>
      </c>
      <c r="L537" s="64" t="str">
        <f>IF('2.1 Data FSVA 2025 &amp; Bobot'!Q537="","",IF('2.1 Data FSVA 2025 &amp; Bobot'!Q537&gt;='2.4 Prioritas Individu'!AD$7,1,IF('2.1 Data FSVA 2025 &amp; Bobot'!Q537&gt;='2.4 Prioritas Individu'!AD$8,2,IF('2.1 Data FSVA 2025 &amp; Bobot'!Q537&gt;='2.4 Prioritas Individu'!AD$9,3,IF('2.1 Data FSVA 2025 &amp; Bobot'!Q537&gt;='2.4 Prioritas Individu'!AD$10,4,IF('2.1 Data FSVA 2025 &amp; Bobot'!Q537&gt;='2.4 Prioritas Individu'!AD$11,5,6))))))</f>
        <v/>
      </c>
      <c r="M537" s="64" t="str">
        <f>IF('2.1 Data FSVA 2025 &amp; Bobot'!S537="","",IF('2.1 Data FSVA 2025 &amp; Bobot'!S537&gt;='2.4 Prioritas Individu'!AE$7,1,IF('2.1 Data FSVA 2025 &amp; Bobot'!S537&gt;='2.4 Prioritas Individu'!AE$8,2,IF('2.1 Data FSVA 2025 &amp; Bobot'!S537&gt;='2.4 Prioritas Individu'!AE$9,3,IF('2.1 Data FSVA 2025 &amp; Bobot'!S537&gt;='2.4 Prioritas Individu'!AE$10,4,IF('2.1 Data FSVA 2025 &amp; Bobot'!S537&gt;='2.4 Prioritas Individu'!AE$11,5,6))))))</f>
        <v/>
      </c>
      <c r="N537" s="64" t="str">
        <f>IF('2.1 Data FSVA 2025 &amp; Bobot'!U537="","",IF('2.1 Data FSVA 2025 &amp; Bobot'!U537&lt;'2.4 Prioritas Individu'!AF$7,1,IF('2.1 Data FSVA 2025 &amp; Bobot'!U537&lt;'2.4 Prioritas Individu'!AF$8,2,IF('2.1 Data FSVA 2025 &amp; Bobot'!U537&lt;'2.4 Prioritas Individu'!AF$9,3,IF('2.1 Data FSVA 2025 &amp; Bobot'!U537&lt;'2.4 Prioritas Individu'!AF$10,4,IF('2.1 Data FSVA 2025 &amp; Bobot'!U537&lt;'2.4 Prioritas Individu'!AF$11,5,6))))))</f>
        <v/>
      </c>
      <c r="O537" s="64" t="str">
        <f>IF('2.1 Data FSVA 2025 &amp; Bobot'!W537="","",IF('2.1 Data FSVA 2025 &amp; Bobot'!W537&gt;='2.4 Prioritas Individu'!AG$7,1,IF('2.1 Data FSVA 2025 &amp; Bobot'!W537&gt;='2.4 Prioritas Individu'!AG$8,2,IF('2.1 Data FSVA 2025 &amp; Bobot'!W537&gt;='2.4 Prioritas Individu'!AG$9,3,IF('2.1 Data FSVA 2025 &amp; Bobot'!W537&gt;='2.4 Prioritas Individu'!AG$10,4,IF('2.1 Data FSVA 2025 &amp; Bobot'!W537&gt;='2.4 Prioritas Individu'!AG$11,5,6))))))</f>
        <v/>
      </c>
      <c r="P537" s="64" t="str">
        <f>IF('2.1 Data FSVA 2025 &amp; Bobot'!Y537="","",IF('2.1 Data FSVA 2025 &amp; Bobot'!Y537&lt;'2.4 Prioritas Individu'!AH$7,1,IF('2.1 Data FSVA 2025 &amp; Bobot'!Y537&lt;'2.4 Prioritas Individu'!AH$8,2,IF('2.1 Data FSVA 2025 &amp; Bobot'!Y537&lt;'2.4 Prioritas Individu'!AH$9,3,IF('2.1 Data FSVA 2025 &amp; Bobot'!Y537&lt;'2.4 Prioritas Individu'!AH$10,4,IF('2.1 Data FSVA 2025 &amp; Bobot'!Y537&lt;'2.4 Prioritas Individu'!AH$11,5,6))))))</f>
        <v/>
      </c>
      <c r="Q537" s="64" t="str">
        <f>IF('2.1 Data FSVA 2025 &amp; Bobot'!AA537="","",IF('2.1 Data FSVA 2025 &amp; Bobot'!AA537&lt;'2.4 Prioritas Individu'!AI$7,1,IF('2.1 Data FSVA 2025 &amp; Bobot'!AA537&lt;'2.4 Prioritas Individu'!AI$8,2,IF('2.1 Data FSVA 2025 &amp; Bobot'!AA537&lt;'2.4 Prioritas Individu'!AI$9,3,IF('2.1 Data FSVA 2025 &amp; Bobot'!AA537&lt;'2.4 Prioritas Individu'!AI$10,4,IF('2.1 Data FSVA 2025 &amp; Bobot'!AA537&lt;'2.4 Prioritas Individu'!AI$11,5,6))))))</f>
        <v/>
      </c>
      <c r="R537" s="64" t="str">
        <f>IF('2.1 Data FSVA 2025 &amp; Bobot'!AC537="","",IF('2.1 Data FSVA 2025 &amp; Bobot'!AC537&gt;='2.4 Prioritas Individu'!AJ$7,1,IF('2.1 Data FSVA 2025 &amp; Bobot'!AC537&gt;='2.4 Prioritas Individu'!AJ$8,2,IF('2.1 Data FSVA 2025 &amp; Bobot'!AC537&gt;='2.4 Prioritas Individu'!AJ$9,3,4))))</f>
        <v/>
      </c>
      <c r="S537" s="4" t="str">
        <f>'2.3 Indeks &amp; Cut off Komposit'!U541</f>
        <v>-</v>
      </c>
      <c r="T537" s="1" t="str">
        <f t="shared" si="16"/>
        <v>-</v>
      </c>
      <c r="U537" s="64" t="str">
        <f t="shared" si="17"/>
        <v>-</v>
      </c>
    </row>
    <row r="538" spans="1:21" x14ac:dyDescent="0.3">
      <c r="A538" s="1" t="str">
        <f>IF('2.1 Data FSVA 2025 &amp; Bobot'!A538="","",'2.1 Data FSVA 2025 &amp; Bobot'!A538)</f>
        <v/>
      </c>
      <c r="B538" s="2" t="str">
        <f>IF('2.1 Data FSVA 2025 &amp; Bobot'!B538="","",'2.1 Data FSVA 2025 &amp; Bobot'!B538)</f>
        <v/>
      </c>
      <c r="C538" s="1" t="str">
        <f>IF('2.1 Data FSVA 2025 &amp; Bobot'!C538="","",'2.1 Data FSVA 2025 &amp; Bobot'!C538)</f>
        <v/>
      </c>
      <c r="D538" s="1" t="str">
        <f>IF('2.1 Data FSVA 2025 &amp; Bobot'!D538="","",'2.1 Data FSVA 2025 &amp; Bobot'!D538)</f>
        <v/>
      </c>
      <c r="E538" s="1" t="str">
        <f>IF('2.1 Data FSVA 2025 &amp; Bobot'!E538="","",'2.1 Data FSVA 2025 &amp; Bobot'!E538)</f>
        <v/>
      </c>
      <c r="F538" s="2" t="str">
        <f>IF('2.1 Data FSVA 2025 &amp; Bobot'!F538="","",'2.1 Data FSVA 2025 &amp; Bobot'!F538)</f>
        <v/>
      </c>
      <c r="G538" s="64" t="str">
        <f>IF('2.1 Data FSVA 2025 &amp; Bobot'!G538="","",IF('2.1 Data FSVA 2025 &amp; Bobot'!G538&gt;='2.4 Prioritas Individu'!$Y$7,1,IF('2.1 Data FSVA 2025 &amp; Bobot'!G538&gt;='2.4 Prioritas Individu'!$Y$8,2,IF('2.1 Data FSVA 2025 &amp; Bobot'!G538&gt;='2.4 Prioritas Individu'!$Y$9,3,IF('2.1 Data FSVA 2025 &amp; Bobot'!G538&gt;='2.4 Prioritas Individu'!$Y$10,4,IF('2.1 Data FSVA 2025 &amp; Bobot'!G538&gt;='2.4 Prioritas Individu'!$Y$11,5,6))))))</f>
        <v/>
      </c>
      <c r="H538" s="64" t="str">
        <f>IF('2.1 Data FSVA 2025 &amp; Bobot'!I538="","",IF('2.1 Data FSVA 2025 &amp; Bobot'!I538&lt;'2.4 Prioritas Individu'!$Z$7,1,IF('2.1 Data FSVA 2025 &amp; Bobot'!I538&lt;'2.4 Prioritas Individu'!$Z$8,2,IF('2.1 Data FSVA 2025 &amp; Bobot'!I538&lt;'2.4 Prioritas Individu'!$Z$9,3,IF('2.1 Data FSVA 2025 &amp; Bobot'!I538&lt;'2.4 Prioritas Individu'!$Z$10,4,IF('2.1 Data FSVA 2025 &amp; Bobot'!I538&lt;'2.4 Prioritas Individu'!$Z$11,5,6))))))</f>
        <v/>
      </c>
      <c r="I538" s="64" t="str">
        <f>IF('2.1 Data FSVA 2025 &amp; Bobot'!K538="","",IF('2.1 Data FSVA 2025 &amp; Bobot'!K538&lt;'2.4 Prioritas Individu'!AA$7,1,IF('2.1 Data FSVA 2025 &amp; Bobot'!K538&lt;'2.4 Prioritas Individu'!AA$8,2,IF('2.1 Data FSVA 2025 &amp; Bobot'!K538&lt;'2.4 Prioritas Individu'!AA$9,3,IF('2.1 Data FSVA 2025 &amp; Bobot'!K538&lt;'2.4 Prioritas Individu'!AA$10,4,IF('2.1 Data FSVA 2025 &amp; Bobot'!K538&lt;'2.4 Prioritas Individu'!AA$11,5,6))))))</f>
        <v/>
      </c>
      <c r="J538" s="64" t="str">
        <f>IF('2.1 Data FSVA 2025 &amp; Bobot'!M538="","",IF('2.1 Data FSVA 2025 &amp; Bobot'!M538&lt;'2.4 Prioritas Individu'!AB$7,1,IF('2.1 Data FSVA 2025 &amp; Bobot'!M538&lt;'2.4 Prioritas Individu'!AB$8,2,IF('2.1 Data FSVA 2025 &amp; Bobot'!M538&lt;'2.4 Prioritas Individu'!AB$9,3,IF('2.1 Data FSVA 2025 &amp; Bobot'!M538&lt;'2.4 Prioritas Individu'!AB$10,4,IF('2.1 Data FSVA 2025 &amp; Bobot'!M538&lt;'2.4 Prioritas Individu'!AB$11,5,6))))))</f>
        <v/>
      </c>
      <c r="K538" s="64" t="str">
        <f>IF('2.1 Data FSVA 2025 &amp; Bobot'!O538="","",IF('2.1 Data FSVA 2025 &amp; Bobot'!O538&gt;='2.4 Prioritas Individu'!AC$7,1,IF('2.1 Data FSVA 2025 &amp; Bobot'!O538&gt;='2.4 Prioritas Individu'!AC$8,2,IF('2.1 Data FSVA 2025 &amp; Bobot'!O538&gt;='2.4 Prioritas Individu'!AC$9,3,IF('2.1 Data FSVA 2025 &amp; Bobot'!O538&gt;='2.4 Prioritas Individu'!AC$10,4,IF('2.1 Data FSVA 2025 &amp; Bobot'!O538&gt;='2.4 Prioritas Individu'!AC$11,5,6))))))</f>
        <v/>
      </c>
      <c r="L538" s="64" t="str">
        <f>IF('2.1 Data FSVA 2025 &amp; Bobot'!Q538="","",IF('2.1 Data FSVA 2025 &amp; Bobot'!Q538&gt;='2.4 Prioritas Individu'!AD$7,1,IF('2.1 Data FSVA 2025 &amp; Bobot'!Q538&gt;='2.4 Prioritas Individu'!AD$8,2,IF('2.1 Data FSVA 2025 &amp; Bobot'!Q538&gt;='2.4 Prioritas Individu'!AD$9,3,IF('2.1 Data FSVA 2025 &amp; Bobot'!Q538&gt;='2.4 Prioritas Individu'!AD$10,4,IF('2.1 Data FSVA 2025 &amp; Bobot'!Q538&gt;='2.4 Prioritas Individu'!AD$11,5,6))))))</f>
        <v/>
      </c>
      <c r="M538" s="64" t="str">
        <f>IF('2.1 Data FSVA 2025 &amp; Bobot'!S538="","",IF('2.1 Data FSVA 2025 &amp; Bobot'!S538&gt;='2.4 Prioritas Individu'!AE$7,1,IF('2.1 Data FSVA 2025 &amp; Bobot'!S538&gt;='2.4 Prioritas Individu'!AE$8,2,IF('2.1 Data FSVA 2025 &amp; Bobot'!S538&gt;='2.4 Prioritas Individu'!AE$9,3,IF('2.1 Data FSVA 2025 &amp; Bobot'!S538&gt;='2.4 Prioritas Individu'!AE$10,4,IF('2.1 Data FSVA 2025 &amp; Bobot'!S538&gt;='2.4 Prioritas Individu'!AE$11,5,6))))))</f>
        <v/>
      </c>
      <c r="N538" s="64" t="str">
        <f>IF('2.1 Data FSVA 2025 &amp; Bobot'!U538="","",IF('2.1 Data FSVA 2025 &amp; Bobot'!U538&lt;'2.4 Prioritas Individu'!AF$7,1,IF('2.1 Data FSVA 2025 &amp; Bobot'!U538&lt;'2.4 Prioritas Individu'!AF$8,2,IF('2.1 Data FSVA 2025 &amp; Bobot'!U538&lt;'2.4 Prioritas Individu'!AF$9,3,IF('2.1 Data FSVA 2025 &amp; Bobot'!U538&lt;'2.4 Prioritas Individu'!AF$10,4,IF('2.1 Data FSVA 2025 &amp; Bobot'!U538&lt;'2.4 Prioritas Individu'!AF$11,5,6))))))</f>
        <v/>
      </c>
      <c r="O538" s="64" t="str">
        <f>IF('2.1 Data FSVA 2025 &amp; Bobot'!W538="","",IF('2.1 Data FSVA 2025 &amp; Bobot'!W538&gt;='2.4 Prioritas Individu'!AG$7,1,IF('2.1 Data FSVA 2025 &amp; Bobot'!W538&gt;='2.4 Prioritas Individu'!AG$8,2,IF('2.1 Data FSVA 2025 &amp; Bobot'!W538&gt;='2.4 Prioritas Individu'!AG$9,3,IF('2.1 Data FSVA 2025 &amp; Bobot'!W538&gt;='2.4 Prioritas Individu'!AG$10,4,IF('2.1 Data FSVA 2025 &amp; Bobot'!W538&gt;='2.4 Prioritas Individu'!AG$11,5,6))))))</f>
        <v/>
      </c>
      <c r="P538" s="64" t="str">
        <f>IF('2.1 Data FSVA 2025 &amp; Bobot'!Y538="","",IF('2.1 Data FSVA 2025 &amp; Bobot'!Y538&lt;'2.4 Prioritas Individu'!AH$7,1,IF('2.1 Data FSVA 2025 &amp; Bobot'!Y538&lt;'2.4 Prioritas Individu'!AH$8,2,IF('2.1 Data FSVA 2025 &amp; Bobot'!Y538&lt;'2.4 Prioritas Individu'!AH$9,3,IF('2.1 Data FSVA 2025 &amp; Bobot'!Y538&lt;'2.4 Prioritas Individu'!AH$10,4,IF('2.1 Data FSVA 2025 &amp; Bobot'!Y538&lt;'2.4 Prioritas Individu'!AH$11,5,6))))))</f>
        <v/>
      </c>
      <c r="Q538" s="64" t="str">
        <f>IF('2.1 Data FSVA 2025 &amp; Bobot'!AA538="","",IF('2.1 Data FSVA 2025 &amp; Bobot'!AA538&lt;'2.4 Prioritas Individu'!AI$7,1,IF('2.1 Data FSVA 2025 &amp; Bobot'!AA538&lt;'2.4 Prioritas Individu'!AI$8,2,IF('2.1 Data FSVA 2025 &amp; Bobot'!AA538&lt;'2.4 Prioritas Individu'!AI$9,3,IF('2.1 Data FSVA 2025 &amp; Bobot'!AA538&lt;'2.4 Prioritas Individu'!AI$10,4,IF('2.1 Data FSVA 2025 &amp; Bobot'!AA538&lt;'2.4 Prioritas Individu'!AI$11,5,6))))))</f>
        <v/>
      </c>
      <c r="R538" s="64" t="str">
        <f>IF('2.1 Data FSVA 2025 &amp; Bobot'!AC538="","",IF('2.1 Data FSVA 2025 &amp; Bobot'!AC538&gt;='2.4 Prioritas Individu'!AJ$7,1,IF('2.1 Data FSVA 2025 &amp; Bobot'!AC538&gt;='2.4 Prioritas Individu'!AJ$8,2,IF('2.1 Data FSVA 2025 &amp; Bobot'!AC538&gt;='2.4 Prioritas Individu'!AJ$9,3,4))))</f>
        <v/>
      </c>
      <c r="S538" s="4" t="str">
        <f>'2.3 Indeks &amp; Cut off Komposit'!U542</f>
        <v>-</v>
      </c>
      <c r="T538" s="1" t="str">
        <f t="shared" si="16"/>
        <v>-</v>
      </c>
      <c r="U538" s="64" t="str">
        <f t="shared" si="17"/>
        <v>-</v>
      </c>
    </row>
    <row r="539" spans="1:21" x14ac:dyDescent="0.3">
      <c r="A539" s="1" t="str">
        <f>IF('2.1 Data FSVA 2025 &amp; Bobot'!A539="","",'2.1 Data FSVA 2025 &amp; Bobot'!A539)</f>
        <v/>
      </c>
      <c r="B539" s="2" t="str">
        <f>IF('2.1 Data FSVA 2025 &amp; Bobot'!B539="","",'2.1 Data FSVA 2025 &amp; Bobot'!B539)</f>
        <v/>
      </c>
      <c r="C539" s="1" t="str">
        <f>IF('2.1 Data FSVA 2025 &amp; Bobot'!C539="","",'2.1 Data FSVA 2025 &amp; Bobot'!C539)</f>
        <v/>
      </c>
      <c r="D539" s="1" t="str">
        <f>IF('2.1 Data FSVA 2025 &amp; Bobot'!D539="","",'2.1 Data FSVA 2025 &amp; Bobot'!D539)</f>
        <v/>
      </c>
      <c r="E539" s="1" t="str">
        <f>IF('2.1 Data FSVA 2025 &amp; Bobot'!E539="","",'2.1 Data FSVA 2025 &amp; Bobot'!E539)</f>
        <v/>
      </c>
      <c r="F539" s="2" t="str">
        <f>IF('2.1 Data FSVA 2025 &amp; Bobot'!F539="","",'2.1 Data FSVA 2025 &amp; Bobot'!F539)</f>
        <v/>
      </c>
      <c r="G539" s="64" t="str">
        <f>IF('2.1 Data FSVA 2025 &amp; Bobot'!G539="","",IF('2.1 Data FSVA 2025 &amp; Bobot'!G539&gt;='2.4 Prioritas Individu'!$Y$7,1,IF('2.1 Data FSVA 2025 &amp; Bobot'!G539&gt;='2.4 Prioritas Individu'!$Y$8,2,IF('2.1 Data FSVA 2025 &amp; Bobot'!G539&gt;='2.4 Prioritas Individu'!$Y$9,3,IF('2.1 Data FSVA 2025 &amp; Bobot'!G539&gt;='2.4 Prioritas Individu'!$Y$10,4,IF('2.1 Data FSVA 2025 &amp; Bobot'!G539&gt;='2.4 Prioritas Individu'!$Y$11,5,6))))))</f>
        <v/>
      </c>
      <c r="H539" s="64" t="str">
        <f>IF('2.1 Data FSVA 2025 &amp; Bobot'!I539="","",IF('2.1 Data FSVA 2025 &amp; Bobot'!I539&lt;'2.4 Prioritas Individu'!$Z$7,1,IF('2.1 Data FSVA 2025 &amp; Bobot'!I539&lt;'2.4 Prioritas Individu'!$Z$8,2,IF('2.1 Data FSVA 2025 &amp; Bobot'!I539&lt;'2.4 Prioritas Individu'!$Z$9,3,IF('2.1 Data FSVA 2025 &amp; Bobot'!I539&lt;'2.4 Prioritas Individu'!$Z$10,4,IF('2.1 Data FSVA 2025 &amp; Bobot'!I539&lt;'2.4 Prioritas Individu'!$Z$11,5,6))))))</f>
        <v/>
      </c>
      <c r="I539" s="64" t="str">
        <f>IF('2.1 Data FSVA 2025 &amp; Bobot'!K539="","",IF('2.1 Data FSVA 2025 &amp; Bobot'!K539&lt;'2.4 Prioritas Individu'!AA$7,1,IF('2.1 Data FSVA 2025 &amp; Bobot'!K539&lt;'2.4 Prioritas Individu'!AA$8,2,IF('2.1 Data FSVA 2025 &amp; Bobot'!K539&lt;'2.4 Prioritas Individu'!AA$9,3,IF('2.1 Data FSVA 2025 &amp; Bobot'!K539&lt;'2.4 Prioritas Individu'!AA$10,4,IF('2.1 Data FSVA 2025 &amp; Bobot'!K539&lt;'2.4 Prioritas Individu'!AA$11,5,6))))))</f>
        <v/>
      </c>
      <c r="J539" s="64" t="str">
        <f>IF('2.1 Data FSVA 2025 &amp; Bobot'!M539="","",IF('2.1 Data FSVA 2025 &amp; Bobot'!M539&lt;'2.4 Prioritas Individu'!AB$7,1,IF('2.1 Data FSVA 2025 &amp; Bobot'!M539&lt;'2.4 Prioritas Individu'!AB$8,2,IF('2.1 Data FSVA 2025 &amp; Bobot'!M539&lt;'2.4 Prioritas Individu'!AB$9,3,IF('2.1 Data FSVA 2025 &amp; Bobot'!M539&lt;'2.4 Prioritas Individu'!AB$10,4,IF('2.1 Data FSVA 2025 &amp; Bobot'!M539&lt;'2.4 Prioritas Individu'!AB$11,5,6))))))</f>
        <v/>
      </c>
      <c r="K539" s="64" t="str">
        <f>IF('2.1 Data FSVA 2025 &amp; Bobot'!O539="","",IF('2.1 Data FSVA 2025 &amp; Bobot'!O539&gt;='2.4 Prioritas Individu'!AC$7,1,IF('2.1 Data FSVA 2025 &amp; Bobot'!O539&gt;='2.4 Prioritas Individu'!AC$8,2,IF('2.1 Data FSVA 2025 &amp; Bobot'!O539&gt;='2.4 Prioritas Individu'!AC$9,3,IF('2.1 Data FSVA 2025 &amp; Bobot'!O539&gt;='2.4 Prioritas Individu'!AC$10,4,IF('2.1 Data FSVA 2025 &amp; Bobot'!O539&gt;='2.4 Prioritas Individu'!AC$11,5,6))))))</f>
        <v/>
      </c>
      <c r="L539" s="64" t="str">
        <f>IF('2.1 Data FSVA 2025 &amp; Bobot'!Q539="","",IF('2.1 Data FSVA 2025 &amp; Bobot'!Q539&gt;='2.4 Prioritas Individu'!AD$7,1,IF('2.1 Data FSVA 2025 &amp; Bobot'!Q539&gt;='2.4 Prioritas Individu'!AD$8,2,IF('2.1 Data FSVA 2025 &amp; Bobot'!Q539&gt;='2.4 Prioritas Individu'!AD$9,3,IF('2.1 Data FSVA 2025 &amp; Bobot'!Q539&gt;='2.4 Prioritas Individu'!AD$10,4,IF('2.1 Data FSVA 2025 &amp; Bobot'!Q539&gt;='2.4 Prioritas Individu'!AD$11,5,6))))))</f>
        <v/>
      </c>
      <c r="M539" s="64" t="str">
        <f>IF('2.1 Data FSVA 2025 &amp; Bobot'!S539="","",IF('2.1 Data FSVA 2025 &amp; Bobot'!S539&gt;='2.4 Prioritas Individu'!AE$7,1,IF('2.1 Data FSVA 2025 &amp; Bobot'!S539&gt;='2.4 Prioritas Individu'!AE$8,2,IF('2.1 Data FSVA 2025 &amp; Bobot'!S539&gt;='2.4 Prioritas Individu'!AE$9,3,IF('2.1 Data FSVA 2025 &amp; Bobot'!S539&gt;='2.4 Prioritas Individu'!AE$10,4,IF('2.1 Data FSVA 2025 &amp; Bobot'!S539&gt;='2.4 Prioritas Individu'!AE$11,5,6))))))</f>
        <v/>
      </c>
      <c r="N539" s="64" t="str">
        <f>IF('2.1 Data FSVA 2025 &amp; Bobot'!U539="","",IF('2.1 Data FSVA 2025 &amp; Bobot'!U539&lt;'2.4 Prioritas Individu'!AF$7,1,IF('2.1 Data FSVA 2025 &amp; Bobot'!U539&lt;'2.4 Prioritas Individu'!AF$8,2,IF('2.1 Data FSVA 2025 &amp; Bobot'!U539&lt;'2.4 Prioritas Individu'!AF$9,3,IF('2.1 Data FSVA 2025 &amp; Bobot'!U539&lt;'2.4 Prioritas Individu'!AF$10,4,IF('2.1 Data FSVA 2025 &amp; Bobot'!U539&lt;'2.4 Prioritas Individu'!AF$11,5,6))))))</f>
        <v/>
      </c>
      <c r="O539" s="64" t="str">
        <f>IF('2.1 Data FSVA 2025 &amp; Bobot'!W539="","",IF('2.1 Data FSVA 2025 &amp; Bobot'!W539&gt;='2.4 Prioritas Individu'!AG$7,1,IF('2.1 Data FSVA 2025 &amp; Bobot'!W539&gt;='2.4 Prioritas Individu'!AG$8,2,IF('2.1 Data FSVA 2025 &amp; Bobot'!W539&gt;='2.4 Prioritas Individu'!AG$9,3,IF('2.1 Data FSVA 2025 &amp; Bobot'!W539&gt;='2.4 Prioritas Individu'!AG$10,4,IF('2.1 Data FSVA 2025 &amp; Bobot'!W539&gt;='2.4 Prioritas Individu'!AG$11,5,6))))))</f>
        <v/>
      </c>
      <c r="P539" s="64" t="str">
        <f>IF('2.1 Data FSVA 2025 &amp; Bobot'!Y539="","",IF('2.1 Data FSVA 2025 &amp; Bobot'!Y539&lt;'2.4 Prioritas Individu'!AH$7,1,IF('2.1 Data FSVA 2025 &amp; Bobot'!Y539&lt;'2.4 Prioritas Individu'!AH$8,2,IF('2.1 Data FSVA 2025 &amp; Bobot'!Y539&lt;'2.4 Prioritas Individu'!AH$9,3,IF('2.1 Data FSVA 2025 &amp; Bobot'!Y539&lt;'2.4 Prioritas Individu'!AH$10,4,IF('2.1 Data FSVA 2025 &amp; Bobot'!Y539&lt;'2.4 Prioritas Individu'!AH$11,5,6))))))</f>
        <v/>
      </c>
      <c r="Q539" s="64" t="str">
        <f>IF('2.1 Data FSVA 2025 &amp; Bobot'!AA539="","",IF('2.1 Data FSVA 2025 &amp; Bobot'!AA539&lt;'2.4 Prioritas Individu'!AI$7,1,IF('2.1 Data FSVA 2025 &amp; Bobot'!AA539&lt;'2.4 Prioritas Individu'!AI$8,2,IF('2.1 Data FSVA 2025 &amp; Bobot'!AA539&lt;'2.4 Prioritas Individu'!AI$9,3,IF('2.1 Data FSVA 2025 &amp; Bobot'!AA539&lt;'2.4 Prioritas Individu'!AI$10,4,IF('2.1 Data FSVA 2025 &amp; Bobot'!AA539&lt;'2.4 Prioritas Individu'!AI$11,5,6))))))</f>
        <v/>
      </c>
      <c r="R539" s="64" t="str">
        <f>IF('2.1 Data FSVA 2025 &amp; Bobot'!AC539="","",IF('2.1 Data FSVA 2025 &amp; Bobot'!AC539&gt;='2.4 Prioritas Individu'!AJ$7,1,IF('2.1 Data FSVA 2025 &amp; Bobot'!AC539&gt;='2.4 Prioritas Individu'!AJ$8,2,IF('2.1 Data FSVA 2025 &amp; Bobot'!AC539&gt;='2.4 Prioritas Individu'!AJ$9,3,4))))</f>
        <v/>
      </c>
      <c r="S539" s="4" t="str">
        <f>'2.3 Indeks &amp; Cut off Komposit'!U543</f>
        <v>-</v>
      </c>
      <c r="T539" s="1" t="str">
        <f t="shared" si="16"/>
        <v>-</v>
      </c>
      <c r="U539" s="64" t="str">
        <f t="shared" si="17"/>
        <v>-</v>
      </c>
    </row>
    <row r="540" spans="1:21" x14ac:dyDescent="0.3">
      <c r="A540" s="1" t="str">
        <f>IF('2.1 Data FSVA 2025 &amp; Bobot'!A540="","",'2.1 Data FSVA 2025 &amp; Bobot'!A540)</f>
        <v/>
      </c>
      <c r="B540" s="2" t="str">
        <f>IF('2.1 Data FSVA 2025 &amp; Bobot'!B540="","",'2.1 Data FSVA 2025 &amp; Bobot'!B540)</f>
        <v/>
      </c>
      <c r="C540" s="1" t="str">
        <f>IF('2.1 Data FSVA 2025 &amp; Bobot'!C540="","",'2.1 Data FSVA 2025 &amp; Bobot'!C540)</f>
        <v/>
      </c>
      <c r="D540" s="1" t="str">
        <f>IF('2.1 Data FSVA 2025 &amp; Bobot'!D540="","",'2.1 Data FSVA 2025 &amp; Bobot'!D540)</f>
        <v/>
      </c>
      <c r="E540" s="1" t="str">
        <f>IF('2.1 Data FSVA 2025 &amp; Bobot'!E540="","",'2.1 Data FSVA 2025 &amp; Bobot'!E540)</f>
        <v/>
      </c>
      <c r="F540" s="2" t="str">
        <f>IF('2.1 Data FSVA 2025 &amp; Bobot'!F540="","",'2.1 Data FSVA 2025 &amp; Bobot'!F540)</f>
        <v/>
      </c>
      <c r="G540" s="64" t="str">
        <f>IF('2.1 Data FSVA 2025 &amp; Bobot'!G540="","",IF('2.1 Data FSVA 2025 &amp; Bobot'!G540&gt;='2.4 Prioritas Individu'!$Y$7,1,IF('2.1 Data FSVA 2025 &amp; Bobot'!G540&gt;='2.4 Prioritas Individu'!$Y$8,2,IF('2.1 Data FSVA 2025 &amp; Bobot'!G540&gt;='2.4 Prioritas Individu'!$Y$9,3,IF('2.1 Data FSVA 2025 &amp; Bobot'!G540&gt;='2.4 Prioritas Individu'!$Y$10,4,IF('2.1 Data FSVA 2025 &amp; Bobot'!G540&gt;='2.4 Prioritas Individu'!$Y$11,5,6))))))</f>
        <v/>
      </c>
      <c r="H540" s="64" t="str">
        <f>IF('2.1 Data FSVA 2025 &amp; Bobot'!I540="","",IF('2.1 Data FSVA 2025 &amp; Bobot'!I540&lt;'2.4 Prioritas Individu'!$Z$7,1,IF('2.1 Data FSVA 2025 &amp; Bobot'!I540&lt;'2.4 Prioritas Individu'!$Z$8,2,IF('2.1 Data FSVA 2025 &amp; Bobot'!I540&lt;'2.4 Prioritas Individu'!$Z$9,3,IF('2.1 Data FSVA 2025 &amp; Bobot'!I540&lt;'2.4 Prioritas Individu'!$Z$10,4,IF('2.1 Data FSVA 2025 &amp; Bobot'!I540&lt;'2.4 Prioritas Individu'!$Z$11,5,6))))))</f>
        <v/>
      </c>
      <c r="I540" s="64" t="str">
        <f>IF('2.1 Data FSVA 2025 &amp; Bobot'!K540="","",IF('2.1 Data FSVA 2025 &amp; Bobot'!K540&lt;'2.4 Prioritas Individu'!AA$7,1,IF('2.1 Data FSVA 2025 &amp; Bobot'!K540&lt;'2.4 Prioritas Individu'!AA$8,2,IF('2.1 Data FSVA 2025 &amp; Bobot'!K540&lt;'2.4 Prioritas Individu'!AA$9,3,IF('2.1 Data FSVA 2025 &amp; Bobot'!K540&lt;'2.4 Prioritas Individu'!AA$10,4,IF('2.1 Data FSVA 2025 &amp; Bobot'!K540&lt;'2.4 Prioritas Individu'!AA$11,5,6))))))</f>
        <v/>
      </c>
      <c r="J540" s="64" t="str">
        <f>IF('2.1 Data FSVA 2025 &amp; Bobot'!M540="","",IF('2.1 Data FSVA 2025 &amp; Bobot'!M540&lt;'2.4 Prioritas Individu'!AB$7,1,IF('2.1 Data FSVA 2025 &amp; Bobot'!M540&lt;'2.4 Prioritas Individu'!AB$8,2,IF('2.1 Data FSVA 2025 &amp; Bobot'!M540&lt;'2.4 Prioritas Individu'!AB$9,3,IF('2.1 Data FSVA 2025 &amp; Bobot'!M540&lt;'2.4 Prioritas Individu'!AB$10,4,IF('2.1 Data FSVA 2025 &amp; Bobot'!M540&lt;'2.4 Prioritas Individu'!AB$11,5,6))))))</f>
        <v/>
      </c>
      <c r="K540" s="64" t="str">
        <f>IF('2.1 Data FSVA 2025 &amp; Bobot'!O540="","",IF('2.1 Data FSVA 2025 &amp; Bobot'!O540&gt;='2.4 Prioritas Individu'!AC$7,1,IF('2.1 Data FSVA 2025 &amp; Bobot'!O540&gt;='2.4 Prioritas Individu'!AC$8,2,IF('2.1 Data FSVA 2025 &amp; Bobot'!O540&gt;='2.4 Prioritas Individu'!AC$9,3,IF('2.1 Data FSVA 2025 &amp; Bobot'!O540&gt;='2.4 Prioritas Individu'!AC$10,4,IF('2.1 Data FSVA 2025 &amp; Bobot'!O540&gt;='2.4 Prioritas Individu'!AC$11,5,6))))))</f>
        <v/>
      </c>
      <c r="L540" s="64" t="str">
        <f>IF('2.1 Data FSVA 2025 &amp; Bobot'!Q540="","",IF('2.1 Data FSVA 2025 &amp; Bobot'!Q540&gt;='2.4 Prioritas Individu'!AD$7,1,IF('2.1 Data FSVA 2025 &amp; Bobot'!Q540&gt;='2.4 Prioritas Individu'!AD$8,2,IF('2.1 Data FSVA 2025 &amp; Bobot'!Q540&gt;='2.4 Prioritas Individu'!AD$9,3,IF('2.1 Data FSVA 2025 &amp; Bobot'!Q540&gt;='2.4 Prioritas Individu'!AD$10,4,IF('2.1 Data FSVA 2025 &amp; Bobot'!Q540&gt;='2.4 Prioritas Individu'!AD$11,5,6))))))</f>
        <v/>
      </c>
      <c r="M540" s="64" t="str">
        <f>IF('2.1 Data FSVA 2025 &amp; Bobot'!S540="","",IF('2.1 Data FSVA 2025 &amp; Bobot'!S540&gt;='2.4 Prioritas Individu'!AE$7,1,IF('2.1 Data FSVA 2025 &amp; Bobot'!S540&gt;='2.4 Prioritas Individu'!AE$8,2,IF('2.1 Data FSVA 2025 &amp; Bobot'!S540&gt;='2.4 Prioritas Individu'!AE$9,3,IF('2.1 Data FSVA 2025 &amp; Bobot'!S540&gt;='2.4 Prioritas Individu'!AE$10,4,IF('2.1 Data FSVA 2025 &amp; Bobot'!S540&gt;='2.4 Prioritas Individu'!AE$11,5,6))))))</f>
        <v/>
      </c>
      <c r="N540" s="64" t="str">
        <f>IF('2.1 Data FSVA 2025 &amp; Bobot'!U540="","",IF('2.1 Data FSVA 2025 &amp; Bobot'!U540&lt;'2.4 Prioritas Individu'!AF$7,1,IF('2.1 Data FSVA 2025 &amp; Bobot'!U540&lt;'2.4 Prioritas Individu'!AF$8,2,IF('2.1 Data FSVA 2025 &amp; Bobot'!U540&lt;'2.4 Prioritas Individu'!AF$9,3,IF('2.1 Data FSVA 2025 &amp; Bobot'!U540&lt;'2.4 Prioritas Individu'!AF$10,4,IF('2.1 Data FSVA 2025 &amp; Bobot'!U540&lt;'2.4 Prioritas Individu'!AF$11,5,6))))))</f>
        <v/>
      </c>
      <c r="O540" s="64" t="str">
        <f>IF('2.1 Data FSVA 2025 &amp; Bobot'!W540="","",IF('2.1 Data FSVA 2025 &amp; Bobot'!W540&gt;='2.4 Prioritas Individu'!AG$7,1,IF('2.1 Data FSVA 2025 &amp; Bobot'!W540&gt;='2.4 Prioritas Individu'!AG$8,2,IF('2.1 Data FSVA 2025 &amp; Bobot'!W540&gt;='2.4 Prioritas Individu'!AG$9,3,IF('2.1 Data FSVA 2025 &amp; Bobot'!W540&gt;='2.4 Prioritas Individu'!AG$10,4,IF('2.1 Data FSVA 2025 &amp; Bobot'!W540&gt;='2.4 Prioritas Individu'!AG$11,5,6))))))</f>
        <v/>
      </c>
      <c r="P540" s="64" t="str">
        <f>IF('2.1 Data FSVA 2025 &amp; Bobot'!Y540="","",IF('2.1 Data FSVA 2025 &amp; Bobot'!Y540&lt;'2.4 Prioritas Individu'!AH$7,1,IF('2.1 Data FSVA 2025 &amp; Bobot'!Y540&lt;'2.4 Prioritas Individu'!AH$8,2,IF('2.1 Data FSVA 2025 &amp; Bobot'!Y540&lt;'2.4 Prioritas Individu'!AH$9,3,IF('2.1 Data FSVA 2025 &amp; Bobot'!Y540&lt;'2.4 Prioritas Individu'!AH$10,4,IF('2.1 Data FSVA 2025 &amp; Bobot'!Y540&lt;'2.4 Prioritas Individu'!AH$11,5,6))))))</f>
        <v/>
      </c>
      <c r="Q540" s="64" t="str">
        <f>IF('2.1 Data FSVA 2025 &amp; Bobot'!AA540="","",IF('2.1 Data FSVA 2025 &amp; Bobot'!AA540&lt;'2.4 Prioritas Individu'!AI$7,1,IF('2.1 Data FSVA 2025 &amp; Bobot'!AA540&lt;'2.4 Prioritas Individu'!AI$8,2,IF('2.1 Data FSVA 2025 &amp; Bobot'!AA540&lt;'2.4 Prioritas Individu'!AI$9,3,IF('2.1 Data FSVA 2025 &amp; Bobot'!AA540&lt;'2.4 Prioritas Individu'!AI$10,4,IF('2.1 Data FSVA 2025 &amp; Bobot'!AA540&lt;'2.4 Prioritas Individu'!AI$11,5,6))))))</f>
        <v/>
      </c>
      <c r="R540" s="64" t="str">
        <f>IF('2.1 Data FSVA 2025 &amp; Bobot'!AC540="","",IF('2.1 Data FSVA 2025 &amp; Bobot'!AC540&gt;='2.4 Prioritas Individu'!AJ$7,1,IF('2.1 Data FSVA 2025 &amp; Bobot'!AC540&gt;='2.4 Prioritas Individu'!AJ$8,2,IF('2.1 Data FSVA 2025 &amp; Bobot'!AC540&gt;='2.4 Prioritas Individu'!AJ$9,3,4))))</f>
        <v/>
      </c>
      <c r="S540" s="4" t="str">
        <f>'2.3 Indeks &amp; Cut off Komposit'!U544</f>
        <v>-</v>
      </c>
      <c r="T540" s="1" t="str">
        <f t="shared" si="16"/>
        <v>-</v>
      </c>
      <c r="U540" s="64" t="str">
        <f t="shared" si="17"/>
        <v>-</v>
      </c>
    </row>
    <row r="541" spans="1:21" x14ac:dyDescent="0.3">
      <c r="A541" s="1" t="str">
        <f>IF('2.1 Data FSVA 2025 &amp; Bobot'!A541="","",'2.1 Data FSVA 2025 &amp; Bobot'!A541)</f>
        <v/>
      </c>
      <c r="B541" s="2" t="str">
        <f>IF('2.1 Data FSVA 2025 &amp; Bobot'!B541="","",'2.1 Data FSVA 2025 &amp; Bobot'!B541)</f>
        <v/>
      </c>
      <c r="C541" s="1" t="str">
        <f>IF('2.1 Data FSVA 2025 &amp; Bobot'!C541="","",'2.1 Data FSVA 2025 &amp; Bobot'!C541)</f>
        <v/>
      </c>
      <c r="D541" s="1" t="str">
        <f>IF('2.1 Data FSVA 2025 &amp; Bobot'!D541="","",'2.1 Data FSVA 2025 &amp; Bobot'!D541)</f>
        <v/>
      </c>
      <c r="E541" s="1" t="str">
        <f>IF('2.1 Data FSVA 2025 &amp; Bobot'!E541="","",'2.1 Data FSVA 2025 &amp; Bobot'!E541)</f>
        <v/>
      </c>
      <c r="F541" s="2" t="str">
        <f>IF('2.1 Data FSVA 2025 &amp; Bobot'!F541="","",'2.1 Data FSVA 2025 &amp; Bobot'!F541)</f>
        <v/>
      </c>
      <c r="G541" s="64" t="str">
        <f>IF('2.1 Data FSVA 2025 &amp; Bobot'!G541="","",IF('2.1 Data FSVA 2025 &amp; Bobot'!G541&gt;='2.4 Prioritas Individu'!$Y$7,1,IF('2.1 Data FSVA 2025 &amp; Bobot'!G541&gt;='2.4 Prioritas Individu'!$Y$8,2,IF('2.1 Data FSVA 2025 &amp; Bobot'!G541&gt;='2.4 Prioritas Individu'!$Y$9,3,IF('2.1 Data FSVA 2025 &amp; Bobot'!G541&gt;='2.4 Prioritas Individu'!$Y$10,4,IF('2.1 Data FSVA 2025 &amp; Bobot'!G541&gt;='2.4 Prioritas Individu'!$Y$11,5,6))))))</f>
        <v/>
      </c>
      <c r="H541" s="64" t="str">
        <f>IF('2.1 Data FSVA 2025 &amp; Bobot'!I541="","",IF('2.1 Data FSVA 2025 &amp; Bobot'!I541&lt;'2.4 Prioritas Individu'!$Z$7,1,IF('2.1 Data FSVA 2025 &amp; Bobot'!I541&lt;'2.4 Prioritas Individu'!$Z$8,2,IF('2.1 Data FSVA 2025 &amp; Bobot'!I541&lt;'2.4 Prioritas Individu'!$Z$9,3,IF('2.1 Data FSVA 2025 &amp; Bobot'!I541&lt;'2.4 Prioritas Individu'!$Z$10,4,IF('2.1 Data FSVA 2025 &amp; Bobot'!I541&lt;'2.4 Prioritas Individu'!$Z$11,5,6))))))</f>
        <v/>
      </c>
      <c r="I541" s="64" t="str">
        <f>IF('2.1 Data FSVA 2025 &amp; Bobot'!K541="","",IF('2.1 Data FSVA 2025 &amp; Bobot'!K541&lt;'2.4 Prioritas Individu'!AA$7,1,IF('2.1 Data FSVA 2025 &amp; Bobot'!K541&lt;'2.4 Prioritas Individu'!AA$8,2,IF('2.1 Data FSVA 2025 &amp; Bobot'!K541&lt;'2.4 Prioritas Individu'!AA$9,3,IF('2.1 Data FSVA 2025 &amp; Bobot'!K541&lt;'2.4 Prioritas Individu'!AA$10,4,IF('2.1 Data FSVA 2025 &amp; Bobot'!K541&lt;'2.4 Prioritas Individu'!AA$11,5,6))))))</f>
        <v/>
      </c>
      <c r="J541" s="64" t="str">
        <f>IF('2.1 Data FSVA 2025 &amp; Bobot'!M541="","",IF('2.1 Data FSVA 2025 &amp; Bobot'!M541&lt;'2.4 Prioritas Individu'!AB$7,1,IF('2.1 Data FSVA 2025 &amp; Bobot'!M541&lt;'2.4 Prioritas Individu'!AB$8,2,IF('2.1 Data FSVA 2025 &amp; Bobot'!M541&lt;'2.4 Prioritas Individu'!AB$9,3,IF('2.1 Data FSVA 2025 &amp; Bobot'!M541&lt;'2.4 Prioritas Individu'!AB$10,4,IF('2.1 Data FSVA 2025 &amp; Bobot'!M541&lt;'2.4 Prioritas Individu'!AB$11,5,6))))))</f>
        <v/>
      </c>
      <c r="K541" s="64" t="str">
        <f>IF('2.1 Data FSVA 2025 &amp; Bobot'!O541="","",IF('2.1 Data FSVA 2025 &amp; Bobot'!O541&gt;='2.4 Prioritas Individu'!AC$7,1,IF('2.1 Data FSVA 2025 &amp; Bobot'!O541&gt;='2.4 Prioritas Individu'!AC$8,2,IF('2.1 Data FSVA 2025 &amp; Bobot'!O541&gt;='2.4 Prioritas Individu'!AC$9,3,IF('2.1 Data FSVA 2025 &amp; Bobot'!O541&gt;='2.4 Prioritas Individu'!AC$10,4,IF('2.1 Data FSVA 2025 &amp; Bobot'!O541&gt;='2.4 Prioritas Individu'!AC$11,5,6))))))</f>
        <v/>
      </c>
      <c r="L541" s="64" t="str">
        <f>IF('2.1 Data FSVA 2025 &amp; Bobot'!Q541="","",IF('2.1 Data FSVA 2025 &amp; Bobot'!Q541&gt;='2.4 Prioritas Individu'!AD$7,1,IF('2.1 Data FSVA 2025 &amp; Bobot'!Q541&gt;='2.4 Prioritas Individu'!AD$8,2,IF('2.1 Data FSVA 2025 &amp; Bobot'!Q541&gt;='2.4 Prioritas Individu'!AD$9,3,IF('2.1 Data FSVA 2025 &amp; Bobot'!Q541&gt;='2.4 Prioritas Individu'!AD$10,4,IF('2.1 Data FSVA 2025 &amp; Bobot'!Q541&gt;='2.4 Prioritas Individu'!AD$11,5,6))))))</f>
        <v/>
      </c>
      <c r="M541" s="64" t="str">
        <f>IF('2.1 Data FSVA 2025 &amp; Bobot'!S541="","",IF('2.1 Data FSVA 2025 &amp; Bobot'!S541&gt;='2.4 Prioritas Individu'!AE$7,1,IF('2.1 Data FSVA 2025 &amp; Bobot'!S541&gt;='2.4 Prioritas Individu'!AE$8,2,IF('2.1 Data FSVA 2025 &amp; Bobot'!S541&gt;='2.4 Prioritas Individu'!AE$9,3,IF('2.1 Data FSVA 2025 &amp; Bobot'!S541&gt;='2.4 Prioritas Individu'!AE$10,4,IF('2.1 Data FSVA 2025 &amp; Bobot'!S541&gt;='2.4 Prioritas Individu'!AE$11,5,6))))))</f>
        <v/>
      </c>
      <c r="N541" s="64" t="str">
        <f>IF('2.1 Data FSVA 2025 &amp; Bobot'!U541="","",IF('2.1 Data FSVA 2025 &amp; Bobot'!U541&lt;'2.4 Prioritas Individu'!AF$7,1,IF('2.1 Data FSVA 2025 &amp; Bobot'!U541&lt;'2.4 Prioritas Individu'!AF$8,2,IF('2.1 Data FSVA 2025 &amp; Bobot'!U541&lt;'2.4 Prioritas Individu'!AF$9,3,IF('2.1 Data FSVA 2025 &amp; Bobot'!U541&lt;'2.4 Prioritas Individu'!AF$10,4,IF('2.1 Data FSVA 2025 &amp; Bobot'!U541&lt;'2.4 Prioritas Individu'!AF$11,5,6))))))</f>
        <v/>
      </c>
      <c r="O541" s="64" t="str">
        <f>IF('2.1 Data FSVA 2025 &amp; Bobot'!W541="","",IF('2.1 Data FSVA 2025 &amp; Bobot'!W541&gt;='2.4 Prioritas Individu'!AG$7,1,IF('2.1 Data FSVA 2025 &amp; Bobot'!W541&gt;='2.4 Prioritas Individu'!AG$8,2,IF('2.1 Data FSVA 2025 &amp; Bobot'!W541&gt;='2.4 Prioritas Individu'!AG$9,3,IF('2.1 Data FSVA 2025 &amp; Bobot'!W541&gt;='2.4 Prioritas Individu'!AG$10,4,IF('2.1 Data FSVA 2025 &amp; Bobot'!W541&gt;='2.4 Prioritas Individu'!AG$11,5,6))))))</f>
        <v/>
      </c>
      <c r="P541" s="64" t="str">
        <f>IF('2.1 Data FSVA 2025 &amp; Bobot'!Y541="","",IF('2.1 Data FSVA 2025 &amp; Bobot'!Y541&lt;'2.4 Prioritas Individu'!AH$7,1,IF('2.1 Data FSVA 2025 &amp; Bobot'!Y541&lt;'2.4 Prioritas Individu'!AH$8,2,IF('2.1 Data FSVA 2025 &amp; Bobot'!Y541&lt;'2.4 Prioritas Individu'!AH$9,3,IF('2.1 Data FSVA 2025 &amp; Bobot'!Y541&lt;'2.4 Prioritas Individu'!AH$10,4,IF('2.1 Data FSVA 2025 &amp; Bobot'!Y541&lt;'2.4 Prioritas Individu'!AH$11,5,6))))))</f>
        <v/>
      </c>
      <c r="Q541" s="64" t="str">
        <f>IF('2.1 Data FSVA 2025 &amp; Bobot'!AA541="","",IF('2.1 Data FSVA 2025 &amp; Bobot'!AA541&lt;'2.4 Prioritas Individu'!AI$7,1,IF('2.1 Data FSVA 2025 &amp; Bobot'!AA541&lt;'2.4 Prioritas Individu'!AI$8,2,IF('2.1 Data FSVA 2025 &amp; Bobot'!AA541&lt;'2.4 Prioritas Individu'!AI$9,3,IF('2.1 Data FSVA 2025 &amp; Bobot'!AA541&lt;'2.4 Prioritas Individu'!AI$10,4,IF('2.1 Data FSVA 2025 &amp; Bobot'!AA541&lt;'2.4 Prioritas Individu'!AI$11,5,6))))))</f>
        <v/>
      </c>
      <c r="R541" s="64" t="str">
        <f>IF('2.1 Data FSVA 2025 &amp; Bobot'!AC541="","",IF('2.1 Data FSVA 2025 &amp; Bobot'!AC541&gt;='2.4 Prioritas Individu'!AJ$7,1,IF('2.1 Data FSVA 2025 &amp; Bobot'!AC541&gt;='2.4 Prioritas Individu'!AJ$8,2,IF('2.1 Data FSVA 2025 &amp; Bobot'!AC541&gt;='2.4 Prioritas Individu'!AJ$9,3,4))))</f>
        <v/>
      </c>
      <c r="S541" s="4" t="str">
        <f>'2.3 Indeks &amp; Cut off Komposit'!U545</f>
        <v>-</v>
      </c>
      <c r="T541" s="1" t="str">
        <f t="shared" si="16"/>
        <v>-</v>
      </c>
      <c r="U541" s="64" t="str">
        <f t="shared" si="17"/>
        <v>-</v>
      </c>
    </row>
    <row r="542" spans="1:21" x14ac:dyDescent="0.3">
      <c r="A542" s="1" t="str">
        <f>IF('2.1 Data FSVA 2025 &amp; Bobot'!A542="","",'2.1 Data FSVA 2025 &amp; Bobot'!A542)</f>
        <v/>
      </c>
      <c r="B542" s="2" t="str">
        <f>IF('2.1 Data FSVA 2025 &amp; Bobot'!B542="","",'2.1 Data FSVA 2025 &amp; Bobot'!B542)</f>
        <v/>
      </c>
      <c r="C542" s="1" t="str">
        <f>IF('2.1 Data FSVA 2025 &amp; Bobot'!C542="","",'2.1 Data FSVA 2025 &amp; Bobot'!C542)</f>
        <v/>
      </c>
      <c r="D542" s="1" t="str">
        <f>IF('2.1 Data FSVA 2025 &amp; Bobot'!D542="","",'2.1 Data FSVA 2025 &amp; Bobot'!D542)</f>
        <v/>
      </c>
      <c r="E542" s="1" t="str">
        <f>IF('2.1 Data FSVA 2025 &amp; Bobot'!E542="","",'2.1 Data FSVA 2025 &amp; Bobot'!E542)</f>
        <v/>
      </c>
      <c r="F542" s="2" t="str">
        <f>IF('2.1 Data FSVA 2025 &amp; Bobot'!F542="","",'2.1 Data FSVA 2025 &amp; Bobot'!F542)</f>
        <v/>
      </c>
      <c r="G542" s="64" t="str">
        <f>IF('2.1 Data FSVA 2025 &amp; Bobot'!G542="","",IF('2.1 Data FSVA 2025 &amp; Bobot'!G542&gt;='2.4 Prioritas Individu'!$Y$7,1,IF('2.1 Data FSVA 2025 &amp; Bobot'!G542&gt;='2.4 Prioritas Individu'!$Y$8,2,IF('2.1 Data FSVA 2025 &amp; Bobot'!G542&gt;='2.4 Prioritas Individu'!$Y$9,3,IF('2.1 Data FSVA 2025 &amp; Bobot'!G542&gt;='2.4 Prioritas Individu'!$Y$10,4,IF('2.1 Data FSVA 2025 &amp; Bobot'!G542&gt;='2.4 Prioritas Individu'!$Y$11,5,6))))))</f>
        <v/>
      </c>
      <c r="H542" s="64" t="str">
        <f>IF('2.1 Data FSVA 2025 &amp; Bobot'!I542="","",IF('2.1 Data FSVA 2025 &amp; Bobot'!I542&lt;'2.4 Prioritas Individu'!$Z$7,1,IF('2.1 Data FSVA 2025 &amp; Bobot'!I542&lt;'2.4 Prioritas Individu'!$Z$8,2,IF('2.1 Data FSVA 2025 &amp; Bobot'!I542&lt;'2.4 Prioritas Individu'!$Z$9,3,IF('2.1 Data FSVA 2025 &amp; Bobot'!I542&lt;'2.4 Prioritas Individu'!$Z$10,4,IF('2.1 Data FSVA 2025 &amp; Bobot'!I542&lt;'2.4 Prioritas Individu'!$Z$11,5,6))))))</f>
        <v/>
      </c>
      <c r="I542" s="64" t="str">
        <f>IF('2.1 Data FSVA 2025 &amp; Bobot'!K542="","",IF('2.1 Data FSVA 2025 &amp; Bobot'!K542&lt;'2.4 Prioritas Individu'!AA$7,1,IF('2.1 Data FSVA 2025 &amp; Bobot'!K542&lt;'2.4 Prioritas Individu'!AA$8,2,IF('2.1 Data FSVA 2025 &amp; Bobot'!K542&lt;'2.4 Prioritas Individu'!AA$9,3,IF('2.1 Data FSVA 2025 &amp; Bobot'!K542&lt;'2.4 Prioritas Individu'!AA$10,4,IF('2.1 Data FSVA 2025 &amp; Bobot'!K542&lt;'2.4 Prioritas Individu'!AA$11,5,6))))))</f>
        <v/>
      </c>
      <c r="J542" s="64" t="str">
        <f>IF('2.1 Data FSVA 2025 &amp; Bobot'!M542="","",IF('2.1 Data FSVA 2025 &amp; Bobot'!M542&lt;'2.4 Prioritas Individu'!AB$7,1,IF('2.1 Data FSVA 2025 &amp; Bobot'!M542&lt;'2.4 Prioritas Individu'!AB$8,2,IF('2.1 Data FSVA 2025 &amp; Bobot'!M542&lt;'2.4 Prioritas Individu'!AB$9,3,IF('2.1 Data FSVA 2025 &amp; Bobot'!M542&lt;'2.4 Prioritas Individu'!AB$10,4,IF('2.1 Data FSVA 2025 &amp; Bobot'!M542&lt;'2.4 Prioritas Individu'!AB$11,5,6))))))</f>
        <v/>
      </c>
      <c r="K542" s="64" t="str">
        <f>IF('2.1 Data FSVA 2025 &amp; Bobot'!O542="","",IF('2.1 Data FSVA 2025 &amp; Bobot'!O542&gt;='2.4 Prioritas Individu'!AC$7,1,IF('2.1 Data FSVA 2025 &amp; Bobot'!O542&gt;='2.4 Prioritas Individu'!AC$8,2,IF('2.1 Data FSVA 2025 &amp; Bobot'!O542&gt;='2.4 Prioritas Individu'!AC$9,3,IF('2.1 Data FSVA 2025 &amp; Bobot'!O542&gt;='2.4 Prioritas Individu'!AC$10,4,IF('2.1 Data FSVA 2025 &amp; Bobot'!O542&gt;='2.4 Prioritas Individu'!AC$11,5,6))))))</f>
        <v/>
      </c>
      <c r="L542" s="64" t="str">
        <f>IF('2.1 Data FSVA 2025 &amp; Bobot'!Q542="","",IF('2.1 Data FSVA 2025 &amp; Bobot'!Q542&gt;='2.4 Prioritas Individu'!AD$7,1,IF('2.1 Data FSVA 2025 &amp; Bobot'!Q542&gt;='2.4 Prioritas Individu'!AD$8,2,IF('2.1 Data FSVA 2025 &amp; Bobot'!Q542&gt;='2.4 Prioritas Individu'!AD$9,3,IF('2.1 Data FSVA 2025 &amp; Bobot'!Q542&gt;='2.4 Prioritas Individu'!AD$10,4,IF('2.1 Data FSVA 2025 &amp; Bobot'!Q542&gt;='2.4 Prioritas Individu'!AD$11,5,6))))))</f>
        <v/>
      </c>
      <c r="M542" s="64" t="str">
        <f>IF('2.1 Data FSVA 2025 &amp; Bobot'!S542="","",IF('2.1 Data FSVA 2025 &amp; Bobot'!S542&gt;='2.4 Prioritas Individu'!AE$7,1,IF('2.1 Data FSVA 2025 &amp; Bobot'!S542&gt;='2.4 Prioritas Individu'!AE$8,2,IF('2.1 Data FSVA 2025 &amp; Bobot'!S542&gt;='2.4 Prioritas Individu'!AE$9,3,IF('2.1 Data FSVA 2025 &amp; Bobot'!S542&gt;='2.4 Prioritas Individu'!AE$10,4,IF('2.1 Data FSVA 2025 &amp; Bobot'!S542&gt;='2.4 Prioritas Individu'!AE$11,5,6))))))</f>
        <v/>
      </c>
      <c r="N542" s="64" t="str">
        <f>IF('2.1 Data FSVA 2025 &amp; Bobot'!U542="","",IF('2.1 Data FSVA 2025 &amp; Bobot'!U542&lt;'2.4 Prioritas Individu'!AF$7,1,IF('2.1 Data FSVA 2025 &amp; Bobot'!U542&lt;'2.4 Prioritas Individu'!AF$8,2,IF('2.1 Data FSVA 2025 &amp; Bobot'!U542&lt;'2.4 Prioritas Individu'!AF$9,3,IF('2.1 Data FSVA 2025 &amp; Bobot'!U542&lt;'2.4 Prioritas Individu'!AF$10,4,IF('2.1 Data FSVA 2025 &amp; Bobot'!U542&lt;'2.4 Prioritas Individu'!AF$11,5,6))))))</f>
        <v/>
      </c>
      <c r="O542" s="64" t="str">
        <f>IF('2.1 Data FSVA 2025 &amp; Bobot'!W542="","",IF('2.1 Data FSVA 2025 &amp; Bobot'!W542&gt;='2.4 Prioritas Individu'!AG$7,1,IF('2.1 Data FSVA 2025 &amp; Bobot'!W542&gt;='2.4 Prioritas Individu'!AG$8,2,IF('2.1 Data FSVA 2025 &amp; Bobot'!W542&gt;='2.4 Prioritas Individu'!AG$9,3,IF('2.1 Data FSVA 2025 &amp; Bobot'!W542&gt;='2.4 Prioritas Individu'!AG$10,4,IF('2.1 Data FSVA 2025 &amp; Bobot'!W542&gt;='2.4 Prioritas Individu'!AG$11,5,6))))))</f>
        <v/>
      </c>
      <c r="P542" s="64" t="str">
        <f>IF('2.1 Data FSVA 2025 &amp; Bobot'!Y542="","",IF('2.1 Data FSVA 2025 &amp; Bobot'!Y542&lt;'2.4 Prioritas Individu'!AH$7,1,IF('2.1 Data FSVA 2025 &amp; Bobot'!Y542&lt;'2.4 Prioritas Individu'!AH$8,2,IF('2.1 Data FSVA 2025 &amp; Bobot'!Y542&lt;'2.4 Prioritas Individu'!AH$9,3,IF('2.1 Data FSVA 2025 &amp; Bobot'!Y542&lt;'2.4 Prioritas Individu'!AH$10,4,IF('2.1 Data FSVA 2025 &amp; Bobot'!Y542&lt;'2.4 Prioritas Individu'!AH$11,5,6))))))</f>
        <v/>
      </c>
      <c r="Q542" s="64" t="str">
        <f>IF('2.1 Data FSVA 2025 &amp; Bobot'!AA542="","",IF('2.1 Data FSVA 2025 &amp; Bobot'!AA542&lt;'2.4 Prioritas Individu'!AI$7,1,IF('2.1 Data FSVA 2025 &amp; Bobot'!AA542&lt;'2.4 Prioritas Individu'!AI$8,2,IF('2.1 Data FSVA 2025 &amp; Bobot'!AA542&lt;'2.4 Prioritas Individu'!AI$9,3,IF('2.1 Data FSVA 2025 &amp; Bobot'!AA542&lt;'2.4 Prioritas Individu'!AI$10,4,IF('2.1 Data FSVA 2025 &amp; Bobot'!AA542&lt;'2.4 Prioritas Individu'!AI$11,5,6))))))</f>
        <v/>
      </c>
      <c r="R542" s="64" t="str">
        <f>IF('2.1 Data FSVA 2025 &amp; Bobot'!AC542="","",IF('2.1 Data FSVA 2025 &amp; Bobot'!AC542&gt;='2.4 Prioritas Individu'!AJ$7,1,IF('2.1 Data FSVA 2025 &amp; Bobot'!AC542&gt;='2.4 Prioritas Individu'!AJ$8,2,IF('2.1 Data FSVA 2025 &amp; Bobot'!AC542&gt;='2.4 Prioritas Individu'!AJ$9,3,4))))</f>
        <v/>
      </c>
      <c r="S542" s="4" t="str">
        <f>'2.3 Indeks &amp; Cut off Komposit'!U546</f>
        <v>-</v>
      </c>
      <c r="T542" s="1" t="str">
        <f t="shared" si="16"/>
        <v>-</v>
      </c>
      <c r="U542" s="64" t="str">
        <f t="shared" si="17"/>
        <v>-</v>
      </c>
    </row>
    <row r="543" spans="1:21" x14ac:dyDescent="0.3">
      <c r="A543" s="1" t="str">
        <f>IF('2.1 Data FSVA 2025 &amp; Bobot'!A543="","",'2.1 Data FSVA 2025 &amp; Bobot'!A543)</f>
        <v/>
      </c>
      <c r="B543" s="2" t="str">
        <f>IF('2.1 Data FSVA 2025 &amp; Bobot'!B543="","",'2.1 Data FSVA 2025 &amp; Bobot'!B543)</f>
        <v/>
      </c>
      <c r="C543" s="1" t="str">
        <f>IF('2.1 Data FSVA 2025 &amp; Bobot'!C543="","",'2.1 Data FSVA 2025 &amp; Bobot'!C543)</f>
        <v/>
      </c>
      <c r="D543" s="1" t="str">
        <f>IF('2.1 Data FSVA 2025 &amp; Bobot'!D543="","",'2.1 Data FSVA 2025 &amp; Bobot'!D543)</f>
        <v/>
      </c>
      <c r="E543" s="1" t="str">
        <f>IF('2.1 Data FSVA 2025 &amp; Bobot'!E543="","",'2.1 Data FSVA 2025 &amp; Bobot'!E543)</f>
        <v/>
      </c>
      <c r="F543" s="2" t="str">
        <f>IF('2.1 Data FSVA 2025 &amp; Bobot'!F543="","",'2.1 Data FSVA 2025 &amp; Bobot'!F543)</f>
        <v/>
      </c>
      <c r="G543" s="64" t="str">
        <f>IF('2.1 Data FSVA 2025 &amp; Bobot'!G543="","",IF('2.1 Data FSVA 2025 &amp; Bobot'!G543&gt;='2.4 Prioritas Individu'!$Y$7,1,IF('2.1 Data FSVA 2025 &amp; Bobot'!G543&gt;='2.4 Prioritas Individu'!$Y$8,2,IF('2.1 Data FSVA 2025 &amp; Bobot'!G543&gt;='2.4 Prioritas Individu'!$Y$9,3,IF('2.1 Data FSVA 2025 &amp; Bobot'!G543&gt;='2.4 Prioritas Individu'!$Y$10,4,IF('2.1 Data FSVA 2025 &amp; Bobot'!G543&gt;='2.4 Prioritas Individu'!$Y$11,5,6))))))</f>
        <v/>
      </c>
      <c r="H543" s="64" t="str">
        <f>IF('2.1 Data FSVA 2025 &amp; Bobot'!I543="","",IF('2.1 Data FSVA 2025 &amp; Bobot'!I543&lt;'2.4 Prioritas Individu'!$Z$7,1,IF('2.1 Data FSVA 2025 &amp; Bobot'!I543&lt;'2.4 Prioritas Individu'!$Z$8,2,IF('2.1 Data FSVA 2025 &amp; Bobot'!I543&lt;'2.4 Prioritas Individu'!$Z$9,3,IF('2.1 Data FSVA 2025 &amp; Bobot'!I543&lt;'2.4 Prioritas Individu'!$Z$10,4,IF('2.1 Data FSVA 2025 &amp; Bobot'!I543&lt;'2.4 Prioritas Individu'!$Z$11,5,6))))))</f>
        <v/>
      </c>
      <c r="I543" s="64" t="str">
        <f>IF('2.1 Data FSVA 2025 &amp; Bobot'!K543="","",IF('2.1 Data FSVA 2025 &amp; Bobot'!K543&lt;'2.4 Prioritas Individu'!AA$7,1,IF('2.1 Data FSVA 2025 &amp; Bobot'!K543&lt;'2.4 Prioritas Individu'!AA$8,2,IF('2.1 Data FSVA 2025 &amp; Bobot'!K543&lt;'2.4 Prioritas Individu'!AA$9,3,IF('2.1 Data FSVA 2025 &amp; Bobot'!K543&lt;'2.4 Prioritas Individu'!AA$10,4,IF('2.1 Data FSVA 2025 &amp; Bobot'!K543&lt;'2.4 Prioritas Individu'!AA$11,5,6))))))</f>
        <v/>
      </c>
      <c r="J543" s="64" t="str">
        <f>IF('2.1 Data FSVA 2025 &amp; Bobot'!M543="","",IF('2.1 Data FSVA 2025 &amp; Bobot'!M543&lt;'2.4 Prioritas Individu'!AB$7,1,IF('2.1 Data FSVA 2025 &amp; Bobot'!M543&lt;'2.4 Prioritas Individu'!AB$8,2,IF('2.1 Data FSVA 2025 &amp; Bobot'!M543&lt;'2.4 Prioritas Individu'!AB$9,3,IF('2.1 Data FSVA 2025 &amp; Bobot'!M543&lt;'2.4 Prioritas Individu'!AB$10,4,IF('2.1 Data FSVA 2025 &amp; Bobot'!M543&lt;'2.4 Prioritas Individu'!AB$11,5,6))))))</f>
        <v/>
      </c>
      <c r="K543" s="64" t="str">
        <f>IF('2.1 Data FSVA 2025 &amp; Bobot'!O543="","",IF('2.1 Data FSVA 2025 &amp; Bobot'!O543&gt;='2.4 Prioritas Individu'!AC$7,1,IF('2.1 Data FSVA 2025 &amp; Bobot'!O543&gt;='2.4 Prioritas Individu'!AC$8,2,IF('2.1 Data FSVA 2025 &amp; Bobot'!O543&gt;='2.4 Prioritas Individu'!AC$9,3,IF('2.1 Data FSVA 2025 &amp; Bobot'!O543&gt;='2.4 Prioritas Individu'!AC$10,4,IF('2.1 Data FSVA 2025 &amp; Bobot'!O543&gt;='2.4 Prioritas Individu'!AC$11,5,6))))))</f>
        <v/>
      </c>
      <c r="L543" s="64" t="str">
        <f>IF('2.1 Data FSVA 2025 &amp; Bobot'!Q543="","",IF('2.1 Data FSVA 2025 &amp; Bobot'!Q543&gt;='2.4 Prioritas Individu'!AD$7,1,IF('2.1 Data FSVA 2025 &amp; Bobot'!Q543&gt;='2.4 Prioritas Individu'!AD$8,2,IF('2.1 Data FSVA 2025 &amp; Bobot'!Q543&gt;='2.4 Prioritas Individu'!AD$9,3,IF('2.1 Data FSVA 2025 &amp; Bobot'!Q543&gt;='2.4 Prioritas Individu'!AD$10,4,IF('2.1 Data FSVA 2025 &amp; Bobot'!Q543&gt;='2.4 Prioritas Individu'!AD$11,5,6))))))</f>
        <v/>
      </c>
      <c r="M543" s="64" t="str">
        <f>IF('2.1 Data FSVA 2025 &amp; Bobot'!S543="","",IF('2.1 Data FSVA 2025 &amp; Bobot'!S543&gt;='2.4 Prioritas Individu'!AE$7,1,IF('2.1 Data FSVA 2025 &amp; Bobot'!S543&gt;='2.4 Prioritas Individu'!AE$8,2,IF('2.1 Data FSVA 2025 &amp; Bobot'!S543&gt;='2.4 Prioritas Individu'!AE$9,3,IF('2.1 Data FSVA 2025 &amp; Bobot'!S543&gt;='2.4 Prioritas Individu'!AE$10,4,IF('2.1 Data FSVA 2025 &amp; Bobot'!S543&gt;='2.4 Prioritas Individu'!AE$11,5,6))))))</f>
        <v/>
      </c>
      <c r="N543" s="64" t="str">
        <f>IF('2.1 Data FSVA 2025 &amp; Bobot'!U543="","",IF('2.1 Data FSVA 2025 &amp; Bobot'!U543&lt;'2.4 Prioritas Individu'!AF$7,1,IF('2.1 Data FSVA 2025 &amp; Bobot'!U543&lt;'2.4 Prioritas Individu'!AF$8,2,IF('2.1 Data FSVA 2025 &amp; Bobot'!U543&lt;'2.4 Prioritas Individu'!AF$9,3,IF('2.1 Data FSVA 2025 &amp; Bobot'!U543&lt;'2.4 Prioritas Individu'!AF$10,4,IF('2.1 Data FSVA 2025 &amp; Bobot'!U543&lt;'2.4 Prioritas Individu'!AF$11,5,6))))))</f>
        <v/>
      </c>
      <c r="O543" s="64" t="str">
        <f>IF('2.1 Data FSVA 2025 &amp; Bobot'!W543="","",IF('2.1 Data FSVA 2025 &amp; Bobot'!W543&gt;='2.4 Prioritas Individu'!AG$7,1,IF('2.1 Data FSVA 2025 &amp; Bobot'!W543&gt;='2.4 Prioritas Individu'!AG$8,2,IF('2.1 Data FSVA 2025 &amp; Bobot'!W543&gt;='2.4 Prioritas Individu'!AG$9,3,IF('2.1 Data FSVA 2025 &amp; Bobot'!W543&gt;='2.4 Prioritas Individu'!AG$10,4,IF('2.1 Data FSVA 2025 &amp; Bobot'!W543&gt;='2.4 Prioritas Individu'!AG$11,5,6))))))</f>
        <v/>
      </c>
      <c r="P543" s="64" t="str">
        <f>IF('2.1 Data FSVA 2025 &amp; Bobot'!Y543="","",IF('2.1 Data FSVA 2025 &amp; Bobot'!Y543&lt;'2.4 Prioritas Individu'!AH$7,1,IF('2.1 Data FSVA 2025 &amp; Bobot'!Y543&lt;'2.4 Prioritas Individu'!AH$8,2,IF('2.1 Data FSVA 2025 &amp; Bobot'!Y543&lt;'2.4 Prioritas Individu'!AH$9,3,IF('2.1 Data FSVA 2025 &amp; Bobot'!Y543&lt;'2.4 Prioritas Individu'!AH$10,4,IF('2.1 Data FSVA 2025 &amp; Bobot'!Y543&lt;'2.4 Prioritas Individu'!AH$11,5,6))))))</f>
        <v/>
      </c>
      <c r="Q543" s="64" t="str">
        <f>IF('2.1 Data FSVA 2025 &amp; Bobot'!AA543="","",IF('2.1 Data FSVA 2025 &amp; Bobot'!AA543&lt;'2.4 Prioritas Individu'!AI$7,1,IF('2.1 Data FSVA 2025 &amp; Bobot'!AA543&lt;'2.4 Prioritas Individu'!AI$8,2,IF('2.1 Data FSVA 2025 &amp; Bobot'!AA543&lt;'2.4 Prioritas Individu'!AI$9,3,IF('2.1 Data FSVA 2025 &amp; Bobot'!AA543&lt;'2.4 Prioritas Individu'!AI$10,4,IF('2.1 Data FSVA 2025 &amp; Bobot'!AA543&lt;'2.4 Prioritas Individu'!AI$11,5,6))))))</f>
        <v/>
      </c>
      <c r="R543" s="64" t="str">
        <f>IF('2.1 Data FSVA 2025 &amp; Bobot'!AC543="","",IF('2.1 Data FSVA 2025 &amp; Bobot'!AC543&gt;='2.4 Prioritas Individu'!AJ$7,1,IF('2.1 Data FSVA 2025 &amp; Bobot'!AC543&gt;='2.4 Prioritas Individu'!AJ$8,2,IF('2.1 Data FSVA 2025 &amp; Bobot'!AC543&gt;='2.4 Prioritas Individu'!AJ$9,3,4))))</f>
        <v/>
      </c>
      <c r="S543" s="4" t="str">
        <f>'2.3 Indeks &amp; Cut off Komposit'!U547</f>
        <v>-</v>
      </c>
      <c r="T543" s="1" t="str">
        <f t="shared" si="16"/>
        <v>-</v>
      </c>
      <c r="U543" s="64" t="str">
        <f t="shared" si="17"/>
        <v>-</v>
      </c>
    </row>
    <row r="544" spans="1:21" x14ac:dyDescent="0.3">
      <c r="A544" s="1" t="str">
        <f>IF('2.1 Data FSVA 2025 &amp; Bobot'!A544="","",'2.1 Data FSVA 2025 &amp; Bobot'!A544)</f>
        <v/>
      </c>
      <c r="B544" s="2" t="str">
        <f>IF('2.1 Data FSVA 2025 &amp; Bobot'!B544="","",'2.1 Data FSVA 2025 &amp; Bobot'!B544)</f>
        <v/>
      </c>
      <c r="C544" s="1" t="str">
        <f>IF('2.1 Data FSVA 2025 &amp; Bobot'!C544="","",'2.1 Data FSVA 2025 &amp; Bobot'!C544)</f>
        <v/>
      </c>
      <c r="D544" s="1" t="str">
        <f>IF('2.1 Data FSVA 2025 &amp; Bobot'!D544="","",'2.1 Data FSVA 2025 &amp; Bobot'!D544)</f>
        <v/>
      </c>
      <c r="E544" s="1" t="str">
        <f>IF('2.1 Data FSVA 2025 &amp; Bobot'!E544="","",'2.1 Data FSVA 2025 &amp; Bobot'!E544)</f>
        <v/>
      </c>
      <c r="F544" s="2" t="str">
        <f>IF('2.1 Data FSVA 2025 &amp; Bobot'!F544="","",'2.1 Data FSVA 2025 &amp; Bobot'!F544)</f>
        <v/>
      </c>
      <c r="G544" s="64" t="str">
        <f>IF('2.1 Data FSVA 2025 &amp; Bobot'!G544="","",IF('2.1 Data FSVA 2025 &amp; Bobot'!G544&gt;='2.4 Prioritas Individu'!$Y$7,1,IF('2.1 Data FSVA 2025 &amp; Bobot'!G544&gt;='2.4 Prioritas Individu'!$Y$8,2,IF('2.1 Data FSVA 2025 &amp; Bobot'!G544&gt;='2.4 Prioritas Individu'!$Y$9,3,IF('2.1 Data FSVA 2025 &amp; Bobot'!G544&gt;='2.4 Prioritas Individu'!$Y$10,4,IF('2.1 Data FSVA 2025 &amp; Bobot'!G544&gt;='2.4 Prioritas Individu'!$Y$11,5,6))))))</f>
        <v/>
      </c>
      <c r="H544" s="64" t="str">
        <f>IF('2.1 Data FSVA 2025 &amp; Bobot'!I544="","",IF('2.1 Data FSVA 2025 &amp; Bobot'!I544&lt;'2.4 Prioritas Individu'!$Z$7,1,IF('2.1 Data FSVA 2025 &amp; Bobot'!I544&lt;'2.4 Prioritas Individu'!$Z$8,2,IF('2.1 Data FSVA 2025 &amp; Bobot'!I544&lt;'2.4 Prioritas Individu'!$Z$9,3,IF('2.1 Data FSVA 2025 &amp; Bobot'!I544&lt;'2.4 Prioritas Individu'!$Z$10,4,IF('2.1 Data FSVA 2025 &amp; Bobot'!I544&lt;'2.4 Prioritas Individu'!$Z$11,5,6))))))</f>
        <v/>
      </c>
      <c r="I544" s="64" t="str">
        <f>IF('2.1 Data FSVA 2025 &amp; Bobot'!K544="","",IF('2.1 Data FSVA 2025 &amp; Bobot'!K544&lt;'2.4 Prioritas Individu'!AA$7,1,IF('2.1 Data FSVA 2025 &amp; Bobot'!K544&lt;'2.4 Prioritas Individu'!AA$8,2,IF('2.1 Data FSVA 2025 &amp; Bobot'!K544&lt;'2.4 Prioritas Individu'!AA$9,3,IF('2.1 Data FSVA 2025 &amp; Bobot'!K544&lt;'2.4 Prioritas Individu'!AA$10,4,IF('2.1 Data FSVA 2025 &amp; Bobot'!K544&lt;'2.4 Prioritas Individu'!AA$11,5,6))))))</f>
        <v/>
      </c>
      <c r="J544" s="64" t="str">
        <f>IF('2.1 Data FSVA 2025 &amp; Bobot'!M544="","",IF('2.1 Data FSVA 2025 &amp; Bobot'!M544&lt;'2.4 Prioritas Individu'!AB$7,1,IF('2.1 Data FSVA 2025 &amp; Bobot'!M544&lt;'2.4 Prioritas Individu'!AB$8,2,IF('2.1 Data FSVA 2025 &amp; Bobot'!M544&lt;'2.4 Prioritas Individu'!AB$9,3,IF('2.1 Data FSVA 2025 &amp; Bobot'!M544&lt;'2.4 Prioritas Individu'!AB$10,4,IF('2.1 Data FSVA 2025 &amp; Bobot'!M544&lt;'2.4 Prioritas Individu'!AB$11,5,6))))))</f>
        <v/>
      </c>
      <c r="K544" s="64" t="str">
        <f>IF('2.1 Data FSVA 2025 &amp; Bobot'!O544="","",IF('2.1 Data FSVA 2025 &amp; Bobot'!O544&gt;='2.4 Prioritas Individu'!AC$7,1,IF('2.1 Data FSVA 2025 &amp; Bobot'!O544&gt;='2.4 Prioritas Individu'!AC$8,2,IF('2.1 Data FSVA 2025 &amp; Bobot'!O544&gt;='2.4 Prioritas Individu'!AC$9,3,IF('2.1 Data FSVA 2025 &amp; Bobot'!O544&gt;='2.4 Prioritas Individu'!AC$10,4,IF('2.1 Data FSVA 2025 &amp; Bobot'!O544&gt;='2.4 Prioritas Individu'!AC$11,5,6))))))</f>
        <v/>
      </c>
      <c r="L544" s="64" t="str">
        <f>IF('2.1 Data FSVA 2025 &amp; Bobot'!Q544="","",IF('2.1 Data FSVA 2025 &amp; Bobot'!Q544&gt;='2.4 Prioritas Individu'!AD$7,1,IF('2.1 Data FSVA 2025 &amp; Bobot'!Q544&gt;='2.4 Prioritas Individu'!AD$8,2,IF('2.1 Data FSVA 2025 &amp; Bobot'!Q544&gt;='2.4 Prioritas Individu'!AD$9,3,IF('2.1 Data FSVA 2025 &amp; Bobot'!Q544&gt;='2.4 Prioritas Individu'!AD$10,4,IF('2.1 Data FSVA 2025 &amp; Bobot'!Q544&gt;='2.4 Prioritas Individu'!AD$11,5,6))))))</f>
        <v/>
      </c>
      <c r="M544" s="64" t="str">
        <f>IF('2.1 Data FSVA 2025 &amp; Bobot'!S544="","",IF('2.1 Data FSVA 2025 &amp; Bobot'!S544&gt;='2.4 Prioritas Individu'!AE$7,1,IF('2.1 Data FSVA 2025 &amp; Bobot'!S544&gt;='2.4 Prioritas Individu'!AE$8,2,IF('2.1 Data FSVA 2025 &amp; Bobot'!S544&gt;='2.4 Prioritas Individu'!AE$9,3,IF('2.1 Data FSVA 2025 &amp; Bobot'!S544&gt;='2.4 Prioritas Individu'!AE$10,4,IF('2.1 Data FSVA 2025 &amp; Bobot'!S544&gt;='2.4 Prioritas Individu'!AE$11,5,6))))))</f>
        <v/>
      </c>
      <c r="N544" s="64" t="str">
        <f>IF('2.1 Data FSVA 2025 &amp; Bobot'!U544="","",IF('2.1 Data FSVA 2025 &amp; Bobot'!U544&lt;'2.4 Prioritas Individu'!AF$7,1,IF('2.1 Data FSVA 2025 &amp; Bobot'!U544&lt;'2.4 Prioritas Individu'!AF$8,2,IF('2.1 Data FSVA 2025 &amp; Bobot'!U544&lt;'2.4 Prioritas Individu'!AF$9,3,IF('2.1 Data FSVA 2025 &amp; Bobot'!U544&lt;'2.4 Prioritas Individu'!AF$10,4,IF('2.1 Data FSVA 2025 &amp; Bobot'!U544&lt;'2.4 Prioritas Individu'!AF$11,5,6))))))</f>
        <v/>
      </c>
      <c r="O544" s="64" t="str">
        <f>IF('2.1 Data FSVA 2025 &amp; Bobot'!W544="","",IF('2.1 Data FSVA 2025 &amp; Bobot'!W544&gt;='2.4 Prioritas Individu'!AG$7,1,IF('2.1 Data FSVA 2025 &amp; Bobot'!W544&gt;='2.4 Prioritas Individu'!AG$8,2,IF('2.1 Data FSVA 2025 &amp; Bobot'!W544&gt;='2.4 Prioritas Individu'!AG$9,3,IF('2.1 Data FSVA 2025 &amp; Bobot'!W544&gt;='2.4 Prioritas Individu'!AG$10,4,IF('2.1 Data FSVA 2025 &amp; Bobot'!W544&gt;='2.4 Prioritas Individu'!AG$11,5,6))))))</f>
        <v/>
      </c>
      <c r="P544" s="64" t="str">
        <f>IF('2.1 Data FSVA 2025 &amp; Bobot'!Y544="","",IF('2.1 Data FSVA 2025 &amp; Bobot'!Y544&lt;'2.4 Prioritas Individu'!AH$7,1,IF('2.1 Data FSVA 2025 &amp; Bobot'!Y544&lt;'2.4 Prioritas Individu'!AH$8,2,IF('2.1 Data FSVA 2025 &amp; Bobot'!Y544&lt;'2.4 Prioritas Individu'!AH$9,3,IF('2.1 Data FSVA 2025 &amp; Bobot'!Y544&lt;'2.4 Prioritas Individu'!AH$10,4,IF('2.1 Data FSVA 2025 &amp; Bobot'!Y544&lt;'2.4 Prioritas Individu'!AH$11,5,6))))))</f>
        <v/>
      </c>
      <c r="Q544" s="64" t="str">
        <f>IF('2.1 Data FSVA 2025 &amp; Bobot'!AA544="","",IF('2.1 Data FSVA 2025 &amp; Bobot'!AA544&lt;'2.4 Prioritas Individu'!AI$7,1,IF('2.1 Data FSVA 2025 &amp; Bobot'!AA544&lt;'2.4 Prioritas Individu'!AI$8,2,IF('2.1 Data FSVA 2025 &amp; Bobot'!AA544&lt;'2.4 Prioritas Individu'!AI$9,3,IF('2.1 Data FSVA 2025 &amp; Bobot'!AA544&lt;'2.4 Prioritas Individu'!AI$10,4,IF('2.1 Data FSVA 2025 &amp; Bobot'!AA544&lt;'2.4 Prioritas Individu'!AI$11,5,6))))))</f>
        <v/>
      </c>
      <c r="R544" s="64" t="str">
        <f>IF('2.1 Data FSVA 2025 &amp; Bobot'!AC544="","",IF('2.1 Data FSVA 2025 &amp; Bobot'!AC544&gt;='2.4 Prioritas Individu'!AJ$7,1,IF('2.1 Data FSVA 2025 &amp; Bobot'!AC544&gt;='2.4 Prioritas Individu'!AJ$8,2,IF('2.1 Data FSVA 2025 &amp; Bobot'!AC544&gt;='2.4 Prioritas Individu'!AJ$9,3,4))))</f>
        <v/>
      </c>
      <c r="S544" s="4" t="str">
        <f>'2.3 Indeks &amp; Cut off Komposit'!U548</f>
        <v>-</v>
      </c>
      <c r="T544" s="1" t="str">
        <f t="shared" si="16"/>
        <v>-</v>
      </c>
      <c r="U544" s="64" t="str">
        <f t="shared" si="17"/>
        <v>-</v>
      </c>
    </row>
    <row r="545" spans="1:21" x14ac:dyDescent="0.3">
      <c r="A545" s="1" t="str">
        <f>IF('2.1 Data FSVA 2025 &amp; Bobot'!A545="","",'2.1 Data FSVA 2025 &amp; Bobot'!A545)</f>
        <v/>
      </c>
      <c r="B545" s="2" t="str">
        <f>IF('2.1 Data FSVA 2025 &amp; Bobot'!B545="","",'2.1 Data FSVA 2025 &amp; Bobot'!B545)</f>
        <v/>
      </c>
      <c r="C545" s="1" t="str">
        <f>IF('2.1 Data FSVA 2025 &amp; Bobot'!C545="","",'2.1 Data FSVA 2025 &amp; Bobot'!C545)</f>
        <v/>
      </c>
      <c r="D545" s="1" t="str">
        <f>IF('2.1 Data FSVA 2025 &amp; Bobot'!D545="","",'2.1 Data FSVA 2025 &amp; Bobot'!D545)</f>
        <v/>
      </c>
      <c r="E545" s="1" t="str">
        <f>IF('2.1 Data FSVA 2025 &amp; Bobot'!E545="","",'2.1 Data FSVA 2025 &amp; Bobot'!E545)</f>
        <v/>
      </c>
      <c r="F545" s="2" t="str">
        <f>IF('2.1 Data FSVA 2025 &amp; Bobot'!F545="","",'2.1 Data FSVA 2025 &amp; Bobot'!F545)</f>
        <v/>
      </c>
      <c r="G545" s="64" t="str">
        <f>IF('2.1 Data FSVA 2025 &amp; Bobot'!G545="","",IF('2.1 Data FSVA 2025 &amp; Bobot'!G545&gt;='2.4 Prioritas Individu'!$Y$7,1,IF('2.1 Data FSVA 2025 &amp; Bobot'!G545&gt;='2.4 Prioritas Individu'!$Y$8,2,IF('2.1 Data FSVA 2025 &amp; Bobot'!G545&gt;='2.4 Prioritas Individu'!$Y$9,3,IF('2.1 Data FSVA 2025 &amp; Bobot'!G545&gt;='2.4 Prioritas Individu'!$Y$10,4,IF('2.1 Data FSVA 2025 &amp; Bobot'!G545&gt;='2.4 Prioritas Individu'!$Y$11,5,6))))))</f>
        <v/>
      </c>
      <c r="H545" s="64" t="str">
        <f>IF('2.1 Data FSVA 2025 &amp; Bobot'!I545="","",IF('2.1 Data FSVA 2025 &amp; Bobot'!I545&lt;'2.4 Prioritas Individu'!$Z$7,1,IF('2.1 Data FSVA 2025 &amp; Bobot'!I545&lt;'2.4 Prioritas Individu'!$Z$8,2,IF('2.1 Data FSVA 2025 &amp; Bobot'!I545&lt;'2.4 Prioritas Individu'!$Z$9,3,IF('2.1 Data FSVA 2025 &amp; Bobot'!I545&lt;'2.4 Prioritas Individu'!$Z$10,4,IF('2.1 Data FSVA 2025 &amp; Bobot'!I545&lt;'2.4 Prioritas Individu'!$Z$11,5,6))))))</f>
        <v/>
      </c>
      <c r="I545" s="64" t="str">
        <f>IF('2.1 Data FSVA 2025 &amp; Bobot'!K545="","",IF('2.1 Data FSVA 2025 &amp; Bobot'!K545&lt;'2.4 Prioritas Individu'!AA$7,1,IF('2.1 Data FSVA 2025 &amp; Bobot'!K545&lt;'2.4 Prioritas Individu'!AA$8,2,IF('2.1 Data FSVA 2025 &amp; Bobot'!K545&lt;'2.4 Prioritas Individu'!AA$9,3,IF('2.1 Data FSVA 2025 &amp; Bobot'!K545&lt;'2.4 Prioritas Individu'!AA$10,4,IF('2.1 Data FSVA 2025 &amp; Bobot'!K545&lt;'2.4 Prioritas Individu'!AA$11,5,6))))))</f>
        <v/>
      </c>
      <c r="J545" s="64" t="str">
        <f>IF('2.1 Data FSVA 2025 &amp; Bobot'!M545="","",IF('2.1 Data FSVA 2025 &amp; Bobot'!M545&lt;'2.4 Prioritas Individu'!AB$7,1,IF('2.1 Data FSVA 2025 &amp; Bobot'!M545&lt;'2.4 Prioritas Individu'!AB$8,2,IF('2.1 Data FSVA 2025 &amp; Bobot'!M545&lt;'2.4 Prioritas Individu'!AB$9,3,IF('2.1 Data FSVA 2025 &amp; Bobot'!M545&lt;'2.4 Prioritas Individu'!AB$10,4,IF('2.1 Data FSVA 2025 &amp; Bobot'!M545&lt;'2.4 Prioritas Individu'!AB$11,5,6))))))</f>
        <v/>
      </c>
      <c r="K545" s="64" t="str">
        <f>IF('2.1 Data FSVA 2025 &amp; Bobot'!O545="","",IF('2.1 Data FSVA 2025 &amp; Bobot'!O545&gt;='2.4 Prioritas Individu'!AC$7,1,IF('2.1 Data FSVA 2025 &amp; Bobot'!O545&gt;='2.4 Prioritas Individu'!AC$8,2,IF('2.1 Data FSVA 2025 &amp; Bobot'!O545&gt;='2.4 Prioritas Individu'!AC$9,3,IF('2.1 Data FSVA 2025 &amp; Bobot'!O545&gt;='2.4 Prioritas Individu'!AC$10,4,IF('2.1 Data FSVA 2025 &amp; Bobot'!O545&gt;='2.4 Prioritas Individu'!AC$11,5,6))))))</f>
        <v/>
      </c>
      <c r="L545" s="64" t="str">
        <f>IF('2.1 Data FSVA 2025 &amp; Bobot'!Q545="","",IF('2.1 Data FSVA 2025 &amp; Bobot'!Q545&gt;='2.4 Prioritas Individu'!AD$7,1,IF('2.1 Data FSVA 2025 &amp; Bobot'!Q545&gt;='2.4 Prioritas Individu'!AD$8,2,IF('2.1 Data FSVA 2025 &amp; Bobot'!Q545&gt;='2.4 Prioritas Individu'!AD$9,3,IF('2.1 Data FSVA 2025 &amp; Bobot'!Q545&gt;='2.4 Prioritas Individu'!AD$10,4,IF('2.1 Data FSVA 2025 &amp; Bobot'!Q545&gt;='2.4 Prioritas Individu'!AD$11,5,6))))))</f>
        <v/>
      </c>
      <c r="M545" s="64" t="str">
        <f>IF('2.1 Data FSVA 2025 &amp; Bobot'!S545="","",IF('2.1 Data FSVA 2025 &amp; Bobot'!S545&gt;='2.4 Prioritas Individu'!AE$7,1,IF('2.1 Data FSVA 2025 &amp; Bobot'!S545&gt;='2.4 Prioritas Individu'!AE$8,2,IF('2.1 Data FSVA 2025 &amp; Bobot'!S545&gt;='2.4 Prioritas Individu'!AE$9,3,IF('2.1 Data FSVA 2025 &amp; Bobot'!S545&gt;='2.4 Prioritas Individu'!AE$10,4,IF('2.1 Data FSVA 2025 &amp; Bobot'!S545&gt;='2.4 Prioritas Individu'!AE$11,5,6))))))</f>
        <v/>
      </c>
      <c r="N545" s="64" t="str">
        <f>IF('2.1 Data FSVA 2025 &amp; Bobot'!U545="","",IF('2.1 Data FSVA 2025 &amp; Bobot'!U545&lt;'2.4 Prioritas Individu'!AF$7,1,IF('2.1 Data FSVA 2025 &amp; Bobot'!U545&lt;'2.4 Prioritas Individu'!AF$8,2,IF('2.1 Data FSVA 2025 &amp; Bobot'!U545&lt;'2.4 Prioritas Individu'!AF$9,3,IF('2.1 Data FSVA 2025 &amp; Bobot'!U545&lt;'2.4 Prioritas Individu'!AF$10,4,IF('2.1 Data FSVA 2025 &amp; Bobot'!U545&lt;'2.4 Prioritas Individu'!AF$11,5,6))))))</f>
        <v/>
      </c>
      <c r="O545" s="64" t="str">
        <f>IF('2.1 Data FSVA 2025 &amp; Bobot'!W545="","",IF('2.1 Data FSVA 2025 &amp; Bobot'!W545&gt;='2.4 Prioritas Individu'!AG$7,1,IF('2.1 Data FSVA 2025 &amp; Bobot'!W545&gt;='2.4 Prioritas Individu'!AG$8,2,IF('2.1 Data FSVA 2025 &amp; Bobot'!W545&gt;='2.4 Prioritas Individu'!AG$9,3,IF('2.1 Data FSVA 2025 &amp; Bobot'!W545&gt;='2.4 Prioritas Individu'!AG$10,4,IF('2.1 Data FSVA 2025 &amp; Bobot'!W545&gt;='2.4 Prioritas Individu'!AG$11,5,6))))))</f>
        <v/>
      </c>
      <c r="P545" s="64" t="str">
        <f>IF('2.1 Data FSVA 2025 &amp; Bobot'!Y545="","",IF('2.1 Data FSVA 2025 &amp; Bobot'!Y545&lt;'2.4 Prioritas Individu'!AH$7,1,IF('2.1 Data FSVA 2025 &amp; Bobot'!Y545&lt;'2.4 Prioritas Individu'!AH$8,2,IF('2.1 Data FSVA 2025 &amp; Bobot'!Y545&lt;'2.4 Prioritas Individu'!AH$9,3,IF('2.1 Data FSVA 2025 &amp; Bobot'!Y545&lt;'2.4 Prioritas Individu'!AH$10,4,IF('2.1 Data FSVA 2025 &amp; Bobot'!Y545&lt;'2.4 Prioritas Individu'!AH$11,5,6))))))</f>
        <v/>
      </c>
      <c r="Q545" s="64" t="str">
        <f>IF('2.1 Data FSVA 2025 &amp; Bobot'!AA545="","",IF('2.1 Data FSVA 2025 &amp; Bobot'!AA545&lt;'2.4 Prioritas Individu'!AI$7,1,IF('2.1 Data FSVA 2025 &amp; Bobot'!AA545&lt;'2.4 Prioritas Individu'!AI$8,2,IF('2.1 Data FSVA 2025 &amp; Bobot'!AA545&lt;'2.4 Prioritas Individu'!AI$9,3,IF('2.1 Data FSVA 2025 &amp; Bobot'!AA545&lt;'2.4 Prioritas Individu'!AI$10,4,IF('2.1 Data FSVA 2025 &amp; Bobot'!AA545&lt;'2.4 Prioritas Individu'!AI$11,5,6))))))</f>
        <v/>
      </c>
      <c r="R545" s="64" t="str">
        <f>IF('2.1 Data FSVA 2025 &amp; Bobot'!AC545="","",IF('2.1 Data FSVA 2025 &amp; Bobot'!AC545&gt;='2.4 Prioritas Individu'!AJ$7,1,IF('2.1 Data FSVA 2025 &amp; Bobot'!AC545&gt;='2.4 Prioritas Individu'!AJ$8,2,IF('2.1 Data FSVA 2025 &amp; Bobot'!AC545&gt;='2.4 Prioritas Individu'!AJ$9,3,4))))</f>
        <v/>
      </c>
      <c r="S545" s="4" t="str">
        <f>'2.3 Indeks &amp; Cut off Komposit'!U549</f>
        <v>-</v>
      </c>
      <c r="T545" s="1" t="str">
        <f t="shared" si="16"/>
        <v>-</v>
      </c>
      <c r="U545" s="64" t="str">
        <f t="shared" si="17"/>
        <v>-</v>
      </c>
    </row>
    <row r="546" spans="1:21" x14ac:dyDescent="0.3">
      <c r="A546" s="1" t="str">
        <f>IF('2.1 Data FSVA 2025 &amp; Bobot'!A546="","",'2.1 Data FSVA 2025 &amp; Bobot'!A546)</f>
        <v/>
      </c>
      <c r="B546" s="2" t="str">
        <f>IF('2.1 Data FSVA 2025 &amp; Bobot'!B546="","",'2.1 Data FSVA 2025 &amp; Bobot'!B546)</f>
        <v/>
      </c>
      <c r="C546" s="1" t="str">
        <f>IF('2.1 Data FSVA 2025 &amp; Bobot'!C546="","",'2.1 Data FSVA 2025 &amp; Bobot'!C546)</f>
        <v/>
      </c>
      <c r="D546" s="1" t="str">
        <f>IF('2.1 Data FSVA 2025 &amp; Bobot'!D546="","",'2.1 Data FSVA 2025 &amp; Bobot'!D546)</f>
        <v/>
      </c>
      <c r="E546" s="1" t="str">
        <f>IF('2.1 Data FSVA 2025 &amp; Bobot'!E546="","",'2.1 Data FSVA 2025 &amp; Bobot'!E546)</f>
        <v/>
      </c>
      <c r="F546" s="2" t="str">
        <f>IF('2.1 Data FSVA 2025 &amp; Bobot'!F546="","",'2.1 Data FSVA 2025 &amp; Bobot'!F546)</f>
        <v/>
      </c>
      <c r="G546" s="64" t="str">
        <f>IF('2.1 Data FSVA 2025 &amp; Bobot'!G546="","",IF('2.1 Data FSVA 2025 &amp; Bobot'!G546&gt;='2.4 Prioritas Individu'!$Y$7,1,IF('2.1 Data FSVA 2025 &amp; Bobot'!G546&gt;='2.4 Prioritas Individu'!$Y$8,2,IF('2.1 Data FSVA 2025 &amp; Bobot'!G546&gt;='2.4 Prioritas Individu'!$Y$9,3,IF('2.1 Data FSVA 2025 &amp; Bobot'!G546&gt;='2.4 Prioritas Individu'!$Y$10,4,IF('2.1 Data FSVA 2025 &amp; Bobot'!G546&gt;='2.4 Prioritas Individu'!$Y$11,5,6))))))</f>
        <v/>
      </c>
      <c r="H546" s="64" t="str">
        <f>IF('2.1 Data FSVA 2025 &amp; Bobot'!I546="","",IF('2.1 Data FSVA 2025 &amp; Bobot'!I546&lt;'2.4 Prioritas Individu'!$Z$7,1,IF('2.1 Data FSVA 2025 &amp; Bobot'!I546&lt;'2.4 Prioritas Individu'!$Z$8,2,IF('2.1 Data FSVA 2025 &amp; Bobot'!I546&lt;'2.4 Prioritas Individu'!$Z$9,3,IF('2.1 Data FSVA 2025 &amp; Bobot'!I546&lt;'2.4 Prioritas Individu'!$Z$10,4,IF('2.1 Data FSVA 2025 &amp; Bobot'!I546&lt;'2.4 Prioritas Individu'!$Z$11,5,6))))))</f>
        <v/>
      </c>
      <c r="I546" s="64" t="str">
        <f>IF('2.1 Data FSVA 2025 &amp; Bobot'!K546="","",IF('2.1 Data FSVA 2025 &amp; Bobot'!K546&lt;'2.4 Prioritas Individu'!AA$7,1,IF('2.1 Data FSVA 2025 &amp; Bobot'!K546&lt;'2.4 Prioritas Individu'!AA$8,2,IF('2.1 Data FSVA 2025 &amp; Bobot'!K546&lt;'2.4 Prioritas Individu'!AA$9,3,IF('2.1 Data FSVA 2025 &amp; Bobot'!K546&lt;'2.4 Prioritas Individu'!AA$10,4,IF('2.1 Data FSVA 2025 &amp; Bobot'!K546&lt;'2.4 Prioritas Individu'!AA$11,5,6))))))</f>
        <v/>
      </c>
      <c r="J546" s="64" t="str">
        <f>IF('2.1 Data FSVA 2025 &amp; Bobot'!M546="","",IF('2.1 Data FSVA 2025 &amp; Bobot'!M546&lt;'2.4 Prioritas Individu'!AB$7,1,IF('2.1 Data FSVA 2025 &amp; Bobot'!M546&lt;'2.4 Prioritas Individu'!AB$8,2,IF('2.1 Data FSVA 2025 &amp; Bobot'!M546&lt;'2.4 Prioritas Individu'!AB$9,3,IF('2.1 Data FSVA 2025 &amp; Bobot'!M546&lt;'2.4 Prioritas Individu'!AB$10,4,IF('2.1 Data FSVA 2025 &amp; Bobot'!M546&lt;'2.4 Prioritas Individu'!AB$11,5,6))))))</f>
        <v/>
      </c>
      <c r="K546" s="64" t="str">
        <f>IF('2.1 Data FSVA 2025 &amp; Bobot'!O546="","",IF('2.1 Data FSVA 2025 &amp; Bobot'!O546&gt;='2.4 Prioritas Individu'!AC$7,1,IF('2.1 Data FSVA 2025 &amp; Bobot'!O546&gt;='2.4 Prioritas Individu'!AC$8,2,IF('2.1 Data FSVA 2025 &amp; Bobot'!O546&gt;='2.4 Prioritas Individu'!AC$9,3,IF('2.1 Data FSVA 2025 &amp; Bobot'!O546&gt;='2.4 Prioritas Individu'!AC$10,4,IF('2.1 Data FSVA 2025 &amp; Bobot'!O546&gt;='2.4 Prioritas Individu'!AC$11,5,6))))))</f>
        <v/>
      </c>
      <c r="L546" s="64" t="str">
        <f>IF('2.1 Data FSVA 2025 &amp; Bobot'!Q546="","",IF('2.1 Data FSVA 2025 &amp; Bobot'!Q546&gt;='2.4 Prioritas Individu'!AD$7,1,IF('2.1 Data FSVA 2025 &amp; Bobot'!Q546&gt;='2.4 Prioritas Individu'!AD$8,2,IF('2.1 Data FSVA 2025 &amp; Bobot'!Q546&gt;='2.4 Prioritas Individu'!AD$9,3,IF('2.1 Data FSVA 2025 &amp; Bobot'!Q546&gt;='2.4 Prioritas Individu'!AD$10,4,IF('2.1 Data FSVA 2025 &amp; Bobot'!Q546&gt;='2.4 Prioritas Individu'!AD$11,5,6))))))</f>
        <v/>
      </c>
      <c r="M546" s="64" t="str">
        <f>IF('2.1 Data FSVA 2025 &amp; Bobot'!S546="","",IF('2.1 Data FSVA 2025 &amp; Bobot'!S546&gt;='2.4 Prioritas Individu'!AE$7,1,IF('2.1 Data FSVA 2025 &amp; Bobot'!S546&gt;='2.4 Prioritas Individu'!AE$8,2,IF('2.1 Data FSVA 2025 &amp; Bobot'!S546&gt;='2.4 Prioritas Individu'!AE$9,3,IF('2.1 Data FSVA 2025 &amp; Bobot'!S546&gt;='2.4 Prioritas Individu'!AE$10,4,IF('2.1 Data FSVA 2025 &amp; Bobot'!S546&gt;='2.4 Prioritas Individu'!AE$11,5,6))))))</f>
        <v/>
      </c>
      <c r="N546" s="64" t="str">
        <f>IF('2.1 Data FSVA 2025 &amp; Bobot'!U546="","",IF('2.1 Data FSVA 2025 &amp; Bobot'!U546&lt;'2.4 Prioritas Individu'!AF$7,1,IF('2.1 Data FSVA 2025 &amp; Bobot'!U546&lt;'2.4 Prioritas Individu'!AF$8,2,IF('2.1 Data FSVA 2025 &amp; Bobot'!U546&lt;'2.4 Prioritas Individu'!AF$9,3,IF('2.1 Data FSVA 2025 &amp; Bobot'!U546&lt;'2.4 Prioritas Individu'!AF$10,4,IF('2.1 Data FSVA 2025 &amp; Bobot'!U546&lt;'2.4 Prioritas Individu'!AF$11,5,6))))))</f>
        <v/>
      </c>
      <c r="O546" s="64" t="str">
        <f>IF('2.1 Data FSVA 2025 &amp; Bobot'!W546="","",IF('2.1 Data FSVA 2025 &amp; Bobot'!W546&gt;='2.4 Prioritas Individu'!AG$7,1,IF('2.1 Data FSVA 2025 &amp; Bobot'!W546&gt;='2.4 Prioritas Individu'!AG$8,2,IF('2.1 Data FSVA 2025 &amp; Bobot'!W546&gt;='2.4 Prioritas Individu'!AG$9,3,IF('2.1 Data FSVA 2025 &amp; Bobot'!W546&gt;='2.4 Prioritas Individu'!AG$10,4,IF('2.1 Data FSVA 2025 &amp; Bobot'!W546&gt;='2.4 Prioritas Individu'!AG$11,5,6))))))</f>
        <v/>
      </c>
      <c r="P546" s="64" t="str">
        <f>IF('2.1 Data FSVA 2025 &amp; Bobot'!Y546="","",IF('2.1 Data FSVA 2025 &amp; Bobot'!Y546&lt;'2.4 Prioritas Individu'!AH$7,1,IF('2.1 Data FSVA 2025 &amp; Bobot'!Y546&lt;'2.4 Prioritas Individu'!AH$8,2,IF('2.1 Data FSVA 2025 &amp; Bobot'!Y546&lt;'2.4 Prioritas Individu'!AH$9,3,IF('2.1 Data FSVA 2025 &amp; Bobot'!Y546&lt;'2.4 Prioritas Individu'!AH$10,4,IF('2.1 Data FSVA 2025 &amp; Bobot'!Y546&lt;'2.4 Prioritas Individu'!AH$11,5,6))))))</f>
        <v/>
      </c>
      <c r="Q546" s="64" t="str">
        <f>IF('2.1 Data FSVA 2025 &amp; Bobot'!AA546="","",IF('2.1 Data FSVA 2025 &amp; Bobot'!AA546&lt;'2.4 Prioritas Individu'!AI$7,1,IF('2.1 Data FSVA 2025 &amp; Bobot'!AA546&lt;'2.4 Prioritas Individu'!AI$8,2,IF('2.1 Data FSVA 2025 &amp; Bobot'!AA546&lt;'2.4 Prioritas Individu'!AI$9,3,IF('2.1 Data FSVA 2025 &amp; Bobot'!AA546&lt;'2.4 Prioritas Individu'!AI$10,4,IF('2.1 Data FSVA 2025 &amp; Bobot'!AA546&lt;'2.4 Prioritas Individu'!AI$11,5,6))))))</f>
        <v/>
      </c>
      <c r="R546" s="64" t="str">
        <f>IF('2.1 Data FSVA 2025 &amp; Bobot'!AC546="","",IF('2.1 Data FSVA 2025 &amp; Bobot'!AC546&gt;='2.4 Prioritas Individu'!AJ$7,1,IF('2.1 Data FSVA 2025 &amp; Bobot'!AC546&gt;='2.4 Prioritas Individu'!AJ$8,2,IF('2.1 Data FSVA 2025 &amp; Bobot'!AC546&gt;='2.4 Prioritas Individu'!AJ$9,3,4))))</f>
        <v/>
      </c>
      <c r="S546" s="4" t="str">
        <f>'2.3 Indeks &amp; Cut off Komposit'!U550</f>
        <v>-</v>
      </c>
      <c r="T546" s="1" t="str">
        <f t="shared" si="16"/>
        <v>-</v>
      </c>
      <c r="U546" s="64" t="str">
        <f t="shared" si="17"/>
        <v>-</v>
      </c>
    </row>
    <row r="547" spans="1:21" x14ac:dyDescent="0.3">
      <c r="A547" s="1" t="str">
        <f>IF('2.1 Data FSVA 2025 &amp; Bobot'!A547="","",'2.1 Data FSVA 2025 &amp; Bobot'!A547)</f>
        <v/>
      </c>
      <c r="B547" s="2" t="str">
        <f>IF('2.1 Data FSVA 2025 &amp; Bobot'!B547="","",'2.1 Data FSVA 2025 &amp; Bobot'!B547)</f>
        <v/>
      </c>
      <c r="C547" s="1" t="str">
        <f>IF('2.1 Data FSVA 2025 &amp; Bobot'!C547="","",'2.1 Data FSVA 2025 &amp; Bobot'!C547)</f>
        <v/>
      </c>
      <c r="D547" s="1" t="str">
        <f>IF('2.1 Data FSVA 2025 &amp; Bobot'!D547="","",'2.1 Data FSVA 2025 &amp; Bobot'!D547)</f>
        <v/>
      </c>
      <c r="E547" s="1" t="str">
        <f>IF('2.1 Data FSVA 2025 &amp; Bobot'!E547="","",'2.1 Data FSVA 2025 &amp; Bobot'!E547)</f>
        <v/>
      </c>
      <c r="F547" s="2" t="str">
        <f>IF('2.1 Data FSVA 2025 &amp; Bobot'!F547="","",'2.1 Data FSVA 2025 &amp; Bobot'!F547)</f>
        <v/>
      </c>
      <c r="G547" s="64" t="str">
        <f>IF('2.1 Data FSVA 2025 &amp; Bobot'!G547="","",IF('2.1 Data FSVA 2025 &amp; Bobot'!G547&gt;='2.4 Prioritas Individu'!$Y$7,1,IF('2.1 Data FSVA 2025 &amp; Bobot'!G547&gt;='2.4 Prioritas Individu'!$Y$8,2,IF('2.1 Data FSVA 2025 &amp; Bobot'!G547&gt;='2.4 Prioritas Individu'!$Y$9,3,IF('2.1 Data FSVA 2025 &amp; Bobot'!G547&gt;='2.4 Prioritas Individu'!$Y$10,4,IF('2.1 Data FSVA 2025 &amp; Bobot'!G547&gt;='2.4 Prioritas Individu'!$Y$11,5,6))))))</f>
        <v/>
      </c>
      <c r="H547" s="64" t="str">
        <f>IF('2.1 Data FSVA 2025 &amp; Bobot'!I547="","",IF('2.1 Data FSVA 2025 &amp; Bobot'!I547&lt;'2.4 Prioritas Individu'!$Z$7,1,IF('2.1 Data FSVA 2025 &amp; Bobot'!I547&lt;'2.4 Prioritas Individu'!$Z$8,2,IF('2.1 Data FSVA 2025 &amp; Bobot'!I547&lt;'2.4 Prioritas Individu'!$Z$9,3,IF('2.1 Data FSVA 2025 &amp; Bobot'!I547&lt;'2.4 Prioritas Individu'!$Z$10,4,IF('2.1 Data FSVA 2025 &amp; Bobot'!I547&lt;'2.4 Prioritas Individu'!$Z$11,5,6))))))</f>
        <v/>
      </c>
      <c r="I547" s="64" t="str">
        <f>IF('2.1 Data FSVA 2025 &amp; Bobot'!K547="","",IF('2.1 Data FSVA 2025 &amp; Bobot'!K547&lt;'2.4 Prioritas Individu'!AA$7,1,IF('2.1 Data FSVA 2025 &amp; Bobot'!K547&lt;'2.4 Prioritas Individu'!AA$8,2,IF('2.1 Data FSVA 2025 &amp; Bobot'!K547&lt;'2.4 Prioritas Individu'!AA$9,3,IF('2.1 Data FSVA 2025 &amp; Bobot'!K547&lt;'2.4 Prioritas Individu'!AA$10,4,IF('2.1 Data FSVA 2025 &amp; Bobot'!K547&lt;'2.4 Prioritas Individu'!AA$11,5,6))))))</f>
        <v/>
      </c>
      <c r="J547" s="64" t="str">
        <f>IF('2.1 Data FSVA 2025 &amp; Bobot'!M547="","",IF('2.1 Data FSVA 2025 &amp; Bobot'!M547&lt;'2.4 Prioritas Individu'!AB$7,1,IF('2.1 Data FSVA 2025 &amp; Bobot'!M547&lt;'2.4 Prioritas Individu'!AB$8,2,IF('2.1 Data FSVA 2025 &amp; Bobot'!M547&lt;'2.4 Prioritas Individu'!AB$9,3,IF('2.1 Data FSVA 2025 &amp; Bobot'!M547&lt;'2.4 Prioritas Individu'!AB$10,4,IF('2.1 Data FSVA 2025 &amp; Bobot'!M547&lt;'2.4 Prioritas Individu'!AB$11,5,6))))))</f>
        <v/>
      </c>
      <c r="K547" s="64" t="str">
        <f>IF('2.1 Data FSVA 2025 &amp; Bobot'!O547="","",IF('2.1 Data FSVA 2025 &amp; Bobot'!O547&gt;='2.4 Prioritas Individu'!AC$7,1,IF('2.1 Data FSVA 2025 &amp; Bobot'!O547&gt;='2.4 Prioritas Individu'!AC$8,2,IF('2.1 Data FSVA 2025 &amp; Bobot'!O547&gt;='2.4 Prioritas Individu'!AC$9,3,IF('2.1 Data FSVA 2025 &amp; Bobot'!O547&gt;='2.4 Prioritas Individu'!AC$10,4,IF('2.1 Data FSVA 2025 &amp; Bobot'!O547&gt;='2.4 Prioritas Individu'!AC$11,5,6))))))</f>
        <v/>
      </c>
      <c r="L547" s="64" t="str">
        <f>IF('2.1 Data FSVA 2025 &amp; Bobot'!Q547="","",IF('2.1 Data FSVA 2025 &amp; Bobot'!Q547&gt;='2.4 Prioritas Individu'!AD$7,1,IF('2.1 Data FSVA 2025 &amp; Bobot'!Q547&gt;='2.4 Prioritas Individu'!AD$8,2,IF('2.1 Data FSVA 2025 &amp; Bobot'!Q547&gt;='2.4 Prioritas Individu'!AD$9,3,IF('2.1 Data FSVA 2025 &amp; Bobot'!Q547&gt;='2.4 Prioritas Individu'!AD$10,4,IF('2.1 Data FSVA 2025 &amp; Bobot'!Q547&gt;='2.4 Prioritas Individu'!AD$11,5,6))))))</f>
        <v/>
      </c>
      <c r="M547" s="64" t="str">
        <f>IF('2.1 Data FSVA 2025 &amp; Bobot'!S547="","",IF('2.1 Data FSVA 2025 &amp; Bobot'!S547&gt;='2.4 Prioritas Individu'!AE$7,1,IF('2.1 Data FSVA 2025 &amp; Bobot'!S547&gt;='2.4 Prioritas Individu'!AE$8,2,IF('2.1 Data FSVA 2025 &amp; Bobot'!S547&gt;='2.4 Prioritas Individu'!AE$9,3,IF('2.1 Data FSVA 2025 &amp; Bobot'!S547&gt;='2.4 Prioritas Individu'!AE$10,4,IF('2.1 Data FSVA 2025 &amp; Bobot'!S547&gt;='2.4 Prioritas Individu'!AE$11,5,6))))))</f>
        <v/>
      </c>
      <c r="N547" s="64" t="str">
        <f>IF('2.1 Data FSVA 2025 &amp; Bobot'!U547="","",IF('2.1 Data FSVA 2025 &amp; Bobot'!U547&lt;'2.4 Prioritas Individu'!AF$7,1,IF('2.1 Data FSVA 2025 &amp; Bobot'!U547&lt;'2.4 Prioritas Individu'!AF$8,2,IF('2.1 Data FSVA 2025 &amp; Bobot'!U547&lt;'2.4 Prioritas Individu'!AF$9,3,IF('2.1 Data FSVA 2025 &amp; Bobot'!U547&lt;'2.4 Prioritas Individu'!AF$10,4,IF('2.1 Data FSVA 2025 &amp; Bobot'!U547&lt;'2.4 Prioritas Individu'!AF$11,5,6))))))</f>
        <v/>
      </c>
      <c r="O547" s="64" t="str">
        <f>IF('2.1 Data FSVA 2025 &amp; Bobot'!W547="","",IF('2.1 Data FSVA 2025 &amp; Bobot'!W547&gt;='2.4 Prioritas Individu'!AG$7,1,IF('2.1 Data FSVA 2025 &amp; Bobot'!W547&gt;='2.4 Prioritas Individu'!AG$8,2,IF('2.1 Data FSVA 2025 &amp; Bobot'!W547&gt;='2.4 Prioritas Individu'!AG$9,3,IF('2.1 Data FSVA 2025 &amp; Bobot'!W547&gt;='2.4 Prioritas Individu'!AG$10,4,IF('2.1 Data FSVA 2025 &amp; Bobot'!W547&gt;='2.4 Prioritas Individu'!AG$11,5,6))))))</f>
        <v/>
      </c>
      <c r="P547" s="64" t="str">
        <f>IF('2.1 Data FSVA 2025 &amp; Bobot'!Y547="","",IF('2.1 Data FSVA 2025 &amp; Bobot'!Y547&lt;'2.4 Prioritas Individu'!AH$7,1,IF('2.1 Data FSVA 2025 &amp; Bobot'!Y547&lt;'2.4 Prioritas Individu'!AH$8,2,IF('2.1 Data FSVA 2025 &amp; Bobot'!Y547&lt;'2.4 Prioritas Individu'!AH$9,3,IF('2.1 Data FSVA 2025 &amp; Bobot'!Y547&lt;'2.4 Prioritas Individu'!AH$10,4,IF('2.1 Data FSVA 2025 &amp; Bobot'!Y547&lt;'2.4 Prioritas Individu'!AH$11,5,6))))))</f>
        <v/>
      </c>
      <c r="Q547" s="64" t="str">
        <f>IF('2.1 Data FSVA 2025 &amp; Bobot'!AA547="","",IF('2.1 Data FSVA 2025 &amp; Bobot'!AA547&lt;'2.4 Prioritas Individu'!AI$7,1,IF('2.1 Data FSVA 2025 &amp; Bobot'!AA547&lt;'2.4 Prioritas Individu'!AI$8,2,IF('2.1 Data FSVA 2025 &amp; Bobot'!AA547&lt;'2.4 Prioritas Individu'!AI$9,3,IF('2.1 Data FSVA 2025 &amp; Bobot'!AA547&lt;'2.4 Prioritas Individu'!AI$10,4,IF('2.1 Data FSVA 2025 &amp; Bobot'!AA547&lt;'2.4 Prioritas Individu'!AI$11,5,6))))))</f>
        <v/>
      </c>
      <c r="R547" s="64" t="str">
        <f>IF('2.1 Data FSVA 2025 &amp; Bobot'!AC547="","",IF('2.1 Data FSVA 2025 &amp; Bobot'!AC547&gt;='2.4 Prioritas Individu'!AJ$7,1,IF('2.1 Data FSVA 2025 &amp; Bobot'!AC547&gt;='2.4 Prioritas Individu'!AJ$8,2,IF('2.1 Data FSVA 2025 &amp; Bobot'!AC547&gt;='2.4 Prioritas Individu'!AJ$9,3,4))))</f>
        <v/>
      </c>
      <c r="S547" s="4" t="str">
        <f>'2.3 Indeks &amp; Cut off Komposit'!U551</f>
        <v>-</v>
      </c>
      <c r="T547" s="1" t="str">
        <f t="shared" si="16"/>
        <v>-</v>
      </c>
      <c r="U547" s="64" t="str">
        <f t="shared" si="17"/>
        <v>-</v>
      </c>
    </row>
    <row r="548" spans="1:21" x14ac:dyDescent="0.3">
      <c r="A548" s="1" t="str">
        <f>IF('2.1 Data FSVA 2025 &amp; Bobot'!A548="","",'2.1 Data FSVA 2025 &amp; Bobot'!A548)</f>
        <v/>
      </c>
      <c r="B548" s="2" t="str">
        <f>IF('2.1 Data FSVA 2025 &amp; Bobot'!B548="","",'2.1 Data FSVA 2025 &amp; Bobot'!B548)</f>
        <v/>
      </c>
      <c r="C548" s="1" t="str">
        <f>IF('2.1 Data FSVA 2025 &amp; Bobot'!C548="","",'2.1 Data FSVA 2025 &amp; Bobot'!C548)</f>
        <v/>
      </c>
      <c r="D548" s="1" t="str">
        <f>IF('2.1 Data FSVA 2025 &amp; Bobot'!D548="","",'2.1 Data FSVA 2025 &amp; Bobot'!D548)</f>
        <v/>
      </c>
      <c r="E548" s="1" t="str">
        <f>IF('2.1 Data FSVA 2025 &amp; Bobot'!E548="","",'2.1 Data FSVA 2025 &amp; Bobot'!E548)</f>
        <v/>
      </c>
      <c r="F548" s="2" t="str">
        <f>IF('2.1 Data FSVA 2025 &amp; Bobot'!F548="","",'2.1 Data FSVA 2025 &amp; Bobot'!F548)</f>
        <v/>
      </c>
      <c r="G548" s="64" t="str">
        <f>IF('2.1 Data FSVA 2025 &amp; Bobot'!G548="","",IF('2.1 Data FSVA 2025 &amp; Bobot'!G548&gt;='2.4 Prioritas Individu'!$Y$7,1,IF('2.1 Data FSVA 2025 &amp; Bobot'!G548&gt;='2.4 Prioritas Individu'!$Y$8,2,IF('2.1 Data FSVA 2025 &amp; Bobot'!G548&gt;='2.4 Prioritas Individu'!$Y$9,3,IF('2.1 Data FSVA 2025 &amp; Bobot'!G548&gt;='2.4 Prioritas Individu'!$Y$10,4,IF('2.1 Data FSVA 2025 &amp; Bobot'!G548&gt;='2.4 Prioritas Individu'!$Y$11,5,6))))))</f>
        <v/>
      </c>
      <c r="H548" s="64" t="str">
        <f>IF('2.1 Data FSVA 2025 &amp; Bobot'!I548="","",IF('2.1 Data FSVA 2025 &amp; Bobot'!I548&lt;'2.4 Prioritas Individu'!$Z$7,1,IF('2.1 Data FSVA 2025 &amp; Bobot'!I548&lt;'2.4 Prioritas Individu'!$Z$8,2,IF('2.1 Data FSVA 2025 &amp; Bobot'!I548&lt;'2.4 Prioritas Individu'!$Z$9,3,IF('2.1 Data FSVA 2025 &amp; Bobot'!I548&lt;'2.4 Prioritas Individu'!$Z$10,4,IF('2.1 Data FSVA 2025 &amp; Bobot'!I548&lt;'2.4 Prioritas Individu'!$Z$11,5,6))))))</f>
        <v/>
      </c>
      <c r="I548" s="64" t="str">
        <f>IF('2.1 Data FSVA 2025 &amp; Bobot'!K548="","",IF('2.1 Data FSVA 2025 &amp; Bobot'!K548&lt;'2.4 Prioritas Individu'!AA$7,1,IF('2.1 Data FSVA 2025 &amp; Bobot'!K548&lt;'2.4 Prioritas Individu'!AA$8,2,IF('2.1 Data FSVA 2025 &amp; Bobot'!K548&lt;'2.4 Prioritas Individu'!AA$9,3,IF('2.1 Data FSVA 2025 &amp; Bobot'!K548&lt;'2.4 Prioritas Individu'!AA$10,4,IF('2.1 Data FSVA 2025 &amp; Bobot'!K548&lt;'2.4 Prioritas Individu'!AA$11,5,6))))))</f>
        <v/>
      </c>
      <c r="J548" s="64" t="str">
        <f>IF('2.1 Data FSVA 2025 &amp; Bobot'!M548="","",IF('2.1 Data FSVA 2025 &amp; Bobot'!M548&lt;'2.4 Prioritas Individu'!AB$7,1,IF('2.1 Data FSVA 2025 &amp; Bobot'!M548&lt;'2.4 Prioritas Individu'!AB$8,2,IF('2.1 Data FSVA 2025 &amp; Bobot'!M548&lt;'2.4 Prioritas Individu'!AB$9,3,IF('2.1 Data FSVA 2025 &amp; Bobot'!M548&lt;'2.4 Prioritas Individu'!AB$10,4,IF('2.1 Data FSVA 2025 &amp; Bobot'!M548&lt;'2.4 Prioritas Individu'!AB$11,5,6))))))</f>
        <v/>
      </c>
      <c r="K548" s="64" t="str">
        <f>IF('2.1 Data FSVA 2025 &amp; Bobot'!O548="","",IF('2.1 Data FSVA 2025 &amp; Bobot'!O548&gt;='2.4 Prioritas Individu'!AC$7,1,IF('2.1 Data FSVA 2025 &amp; Bobot'!O548&gt;='2.4 Prioritas Individu'!AC$8,2,IF('2.1 Data FSVA 2025 &amp; Bobot'!O548&gt;='2.4 Prioritas Individu'!AC$9,3,IF('2.1 Data FSVA 2025 &amp; Bobot'!O548&gt;='2.4 Prioritas Individu'!AC$10,4,IF('2.1 Data FSVA 2025 &amp; Bobot'!O548&gt;='2.4 Prioritas Individu'!AC$11,5,6))))))</f>
        <v/>
      </c>
      <c r="L548" s="64" t="str">
        <f>IF('2.1 Data FSVA 2025 &amp; Bobot'!Q548="","",IF('2.1 Data FSVA 2025 &amp; Bobot'!Q548&gt;='2.4 Prioritas Individu'!AD$7,1,IF('2.1 Data FSVA 2025 &amp; Bobot'!Q548&gt;='2.4 Prioritas Individu'!AD$8,2,IF('2.1 Data FSVA 2025 &amp; Bobot'!Q548&gt;='2.4 Prioritas Individu'!AD$9,3,IF('2.1 Data FSVA 2025 &amp; Bobot'!Q548&gt;='2.4 Prioritas Individu'!AD$10,4,IF('2.1 Data FSVA 2025 &amp; Bobot'!Q548&gt;='2.4 Prioritas Individu'!AD$11,5,6))))))</f>
        <v/>
      </c>
      <c r="M548" s="64" t="str">
        <f>IF('2.1 Data FSVA 2025 &amp; Bobot'!S548="","",IF('2.1 Data FSVA 2025 &amp; Bobot'!S548&gt;='2.4 Prioritas Individu'!AE$7,1,IF('2.1 Data FSVA 2025 &amp; Bobot'!S548&gt;='2.4 Prioritas Individu'!AE$8,2,IF('2.1 Data FSVA 2025 &amp; Bobot'!S548&gt;='2.4 Prioritas Individu'!AE$9,3,IF('2.1 Data FSVA 2025 &amp; Bobot'!S548&gt;='2.4 Prioritas Individu'!AE$10,4,IF('2.1 Data FSVA 2025 &amp; Bobot'!S548&gt;='2.4 Prioritas Individu'!AE$11,5,6))))))</f>
        <v/>
      </c>
      <c r="N548" s="64" t="str">
        <f>IF('2.1 Data FSVA 2025 &amp; Bobot'!U548="","",IF('2.1 Data FSVA 2025 &amp; Bobot'!U548&lt;'2.4 Prioritas Individu'!AF$7,1,IF('2.1 Data FSVA 2025 &amp; Bobot'!U548&lt;'2.4 Prioritas Individu'!AF$8,2,IF('2.1 Data FSVA 2025 &amp; Bobot'!U548&lt;'2.4 Prioritas Individu'!AF$9,3,IF('2.1 Data FSVA 2025 &amp; Bobot'!U548&lt;'2.4 Prioritas Individu'!AF$10,4,IF('2.1 Data FSVA 2025 &amp; Bobot'!U548&lt;'2.4 Prioritas Individu'!AF$11,5,6))))))</f>
        <v/>
      </c>
      <c r="O548" s="64" t="str">
        <f>IF('2.1 Data FSVA 2025 &amp; Bobot'!W548="","",IF('2.1 Data FSVA 2025 &amp; Bobot'!W548&gt;='2.4 Prioritas Individu'!AG$7,1,IF('2.1 Data FSVA 2025 &amp; Bobot'!W548&gt;='2.4 Prioritas Individu'!AG$8,2,IF('2.1 Data FSVA 2025 &amp; Bobot'!W548&gt;='2.4 Prioritas Individu'!AG$9,3,IF('2.1 Data FSVA 2025 &amp; Bobot'!W548&gt;='2.4 Prioritas Individu'!AG$10,4,IF('2.1 Data FSVA 2025 &amp; Bobot'!W548&gt;='2.4 Prioritas Individu'!AG$11,5,6))))))</f>
        <v/>
      </c>
      <c r="P548" s="64" t="str">
        <f>IF('2.1 Data FSVA 2025 &amp; Bobot'!Y548="","",IF('2.1 Data FSVA 2025 &amp; Bobot'!Y548&lt;'2.4 Prioritas Individu'!AH$7,1,IF('2.1 Data FSVA 2025 &amp; Bobot'!Y548&lt;'2.4 Prioritas Individu'!AH$8,2,IF('2.1 Data FSVA 2025 &amp; Bobot'!Y548&lt;'2.4 Prioritas Individu'!AH$9,3,IF('2.1 Data FSVA 2025 &amp; Bobot'!Y548&lt;'2.4 Prioritas Individu'!AH$10,4,IF('2.1 Data FSVA 2025 &amp; Bobot'!Y548&lt;'2.4 Prioritas Individu'!AH$11,5,6))))))</f>
        <v/>
      </c>
      <c r="Q548" s="64" t="str">
        <f>IF('2.1 Data FSVA 2025 &amp; Bobot'!AA548="","",IF('2.1 Data FSVA 2025 &amp; Bobot'!AA548&lt;'2.4 Prioritas Individu'!AI$7,1,IF('2.1 Data FSVA 2025 &amp; Bobot'!AA548&lt;'2.4 Prioritas Individu'!AI$8,2,IF('2.1 Data FSVA 2025 &amp; Bobot'!AA548&lt;'2.4 Prioritas Individu'!AI$9,3,IF('2.1 Data FSVA 2025 &amp; Bobot'!AA548&lt;'2.4 Prioritas Individu'!AI$10,4,IF('2.1 Data FSVA 2025 &amp; Bobot'!AA548&lt;'2.4 Prioritas Individu'!AI$11,5,6))))))</f>
        <v/>
      </c>
      <c r="R548" s="64" t="str">
        <f>IF('2.1 Data FSVA 2025 &amp; Bobot'!AC548="","",IF('2.1 Data FSVA 2025 &amp; Bobot'!AC548&gt;='2.4 Prioritas Individu'!AJ$7,1,IF('2.1 Data FSVA 2025 &amp; Bobot'!AC548&gt;='2.4 Prioritas Individu'!AJ$8,2,IF('2.1 Data FSVA 2025 &amp; Bobot'!AC548&gt;='2.4 Prioritas Individu'!AJ$9,3,4))))</f>
        <v/>
      </c>
      <c r="S548" s="4" t="str">
        <f>'2.3 Indeks &amp; Cut off Komposit'!U552</f>
        <v>-</v>
      </c>
      <c r="T548" s="1" t="str">
        <f t="shared" si="16"/>
        <v>-</v>
      </c>
      <c r="U548" s="64" t="str">
        <f t="shared" si="17"/>
        <v>-</v>
      </c>
    </row>
    <row r="549" spans="1:21" x14ac:dyDescent="0.3">
      <c r="A549" s="1" t="str">
        <f>IF('2.1 Data FSVA 2025 &amp; Bobot'!A549="","",'2.1 Data FSVA 2025 &amp; Bobot'!A549)</f>
        <v/>
      </c>
      <c r="B549" s="2" t="str">
        <f>IF('2.1 Data FSVA 2025 &amp; Bobot'!B549="","",'2.1 Data FSVA 2025 &amp; Bobot'!B549)</f>
        <v/>
      </c>
      <c r="C549" s="1" t="str">
        <f>IF('2.1 Data FSVA 2025 &amp; Bobot'!C549="","",'2.1 Data FSVA 2025 &amp; Bobot'!C549)</f>
        <v/>
      </c>
      <c r="D549" s="1" t="str">
        <f>IF('2.1 Data FSVA 2025 &amp; Bobot'!D549="","",'2.1 Data FSVA 2025 &amp; Bobot'!D549)</f>
        <v/>
      </c>
      <c r="E549" s="1" t="str">
        <f>IF('2.1 Data FSVA 2025 &amp; Bobot'!E549="","",'2.1 Data FSVA 2025 &amp; Bobot'!E549)</f>
        <v/>
      </c>
      <c r="F549" s="2" t="str">
        <f>IF('2.1 Data FSVA 2025 &amp; Bobot'!F549="","",'2.1 Data FSVA 2025 &amp; Bobot'!F549)</f>
        <v/>
      </c>
      <c r="G549" s="64" t="str">
        <f>IF('2.1 Data FSVA 2025 &amp; Bobot'!G549="","",IF('2.1 Data FSVA 2025 &amp; Bobot'!G549&gt;='2.4 Prioritas Individu'!$Y$7,1,IF('2.1 Data FSVA 2025 &amp; Bobot'!G549&gt;='2.4 Prioritas Individu'!$Y$8,2,IF('2.1 Data FSVA 2025 &amp; Bobot'!G549&gt;='2.4 Prioritas Individu'!$Y$9,3,IF('2.1 Data FSVA 2025 &amp; Bobot'!G549&gt;='2.4 Prioritas Individu'!$Y$10,4,IF('2.1 Data FSVA 2025 &amp; Bobot'!G549&gt;='2.4 Prioritas Individu'!$Y$11,5,6))))))</f>
        <v/>
      </c>
      <c r="H549" s="64" t="str">
        <f>IF('2.1 Data FSVA 2025 &amp; Bobot'!I549="","",IF('2.1 Data FSVA 2025 &amp; Bobot'!I549&lt;'2.4 Prioritas Individu'!$Z$7,1,IF('2.1 Data FSVA 2025 &amp; Bobot'!I549&lt;'2.4 Prioritas Individu'!$Z$8,2,IF('2.1 Data FSVA 2025 &amp; Bobot'!I549&lt;'2.4 Prioritas Individu'!$Z$9,3,IF('2.1 Data FSVA 2025 &amp; Bobot'!I549&lt;'2.4 Prioritas Individu'!$Z$10,4,IF('2.1 Data FSVA 2025 &amp; Bobot'!I549&lt;'2.4 Prioritas Individu'!$Z$11,5,6))))))</f>
        <v/>
      </c>
      <c r="I549" s="64" t="str">
        <f>IF('2.1 Data FSVA 2025 &amp; Bobot'!K549="","",IF('2.1 Data FSVA 2025 &amp; Bobot'!K549&lt;'2.4 Prioritas Individu'!AA$7,1,IF('2.1 Data FSVA 2025 &amp; Bobot'!K549&lt;'2.4 Prioritas Individu'!AA$8,2,IF('2.1 Data FSVA 2025 &amp; Bobot'!K549&lt;'2.4 Prioritas Individu'!AA$9,3,IF('2.1 Data FSVA 2025 &amp; Bobot'!K549&lt;'2.4 Prioritas Individu'!AA$10,4,IF('2.1 Data FSVA 2025 &amp; Bobot'!K549&lt;'2.4 Prioritas Individu'!AA$11,5,6))))))</f>
        <v/>
      </c>
      <c r="J549" s="64" t="str">
        <f>IF('2.1 Data FSVA 2025 &amp; Bobot'!M549="","",IF('2.1 Data FSVA 2025 &amp; Bobot'!M549&lt;'2.4 Prioritas Individu'!AB$7,1,IF('2.1 Data FSVA 2025 &amp; Bobot'!M549&lt;'2.4 Prioritas Individu'!AB$8,2,IF('2.1 Data FSVA 2025 &amp; Bobot'!M549&lt;'2.4 Prioritas Individu'!AB$9,3,IF('2.1 Data FSVA 2025 &amp; Bobot'!M549&lt;'2.4 Prioritas Individu'!AB$10,4,IF('2.1 Data FSVA 2025 &amp; Bobot'!M549&lt;'2.4 Prioritas Individu'!AB$11,5,6))))))</f>
        <v/>
      </c>
      <c r="K549" s="64" t="str">
        <f>IF('2.1 Data FSVA 2025 &amp; Bobot'!O549="","",IF('2.1 Data FSVA 2025 &amp; Bobot'!O549&gt;='2.4 Prioritas Individu'!AC$7,1,IF('2.1 Data FSVA 2025 &amp; Bobot'!O549&gt;='2.4 Prioritas Individu'!AC$8,2,IF('2.1 Data FSVA 2025 &amp; Bobot'!O549&gt;='2.4 Prioritas Individu'!AC$9,3,IF('2.1 Data FSVA 2025 &amp; Bobot'!O549&gt;='2.4 Prioritas Individu'!AC$10,4,IF('2.1 Data FSVA 2025 &amp; Bobot'!O549&gt;='2.4 Prioritas Individu'!AC$11,5,6))))))</f>
        <v/>
      </c>
      <c r="L549" s="64" t="str">
        <f>IF('2.1 Data FSVA 2025 &amp; Bobot'!Q549="","",IF('2.1 Data FSVA 2025 &amp; Bobot'!Q549&gt;='2.4 Prioritas Individu'!AD$7,1,IF('2.1 Data FSVA 2025 &amp; Bobot'!Q549&gt;='2.4 Prioritas Individu'!AD$8,2,IF('2.1 Data FSVA 2025 &amp; Bobot'!Q549&gt;='2.4 Prioritas Individu'!AD$9,3,IF('2.1 Data FSVA 2025 &amp; Bobot'!Q549&gt;='2.4 Prioritas Individu'!AD$10,4,IF('2.1 Data FSVA 2025 &amp; Bobot'!Q549&gt;='2.4 Prioritas Individu'!AD$11,5,6))))))</f>
        <v/>
      </c>
      <c r="M549" s="64" t="str">
        <f>IF('2.1 Data FSVA 2025 &amp; Bobot'!S549="","",IF('2.1 Data FSVA 2025 &amp; Bobot'!S549&gt;='2.4 Prioritas Individu'!AE$7,1,IF('2.1 Data FSVA 2025 &amp; Bobot'!S549&gt;='2.4 Prioritas Individu'!AE$8,2,IF('2.1 Data FSVA 2025 &amp; Bobot'!S549&gt;='2.4 Prioritas Individu'!AE$9,3,IF('2.1 Data FSVA 2025 &amp; Bobot'!S549&gt;='2.4 Prioritas Individu'!AE$10,4,IF('2.1 Data FSVA 2025 &amp; Bobot'!S549&gt;='2.4 Prioritas Individu'!AE$11,5,6))))))</f>
        <v/>
      </c>
      <c r="N549" s="64" t="str">
        <f>IF('2.1 Data FSVA 2025 &amp; Bobot'!U549="","",IF('2.1 Data FSVA 2025 &amp; Bobot'!U549&lt;'2.4 Prioritas Individu'!AF$7,1,IF('2.1 Data FSVA 2025 &amp; Bobot'!U549&lt;'2.4 Prioritas Individu'!AF$8,2,IF('2.1 Data FSVA 2025 &amp; Bobot'!U549&lt;'2.4 Prioritas Individu'!AF$9,3,IF('2.1 Data FSVA 2025 &amp; Bobot'!U549&lt;'2.4 Prioritas Individu'!AF$10,4,IF('2.1 Data FSVA 2025 &amp; Bobot'!U549&lt;'2.4 Prioritas Individu'!AF$11,5,6))))))</f>
        <v/>
      </c>
      <c r="O549" s="64" t="str">
        <f>IF('2.1 Data FSVA 2025 &amp; Bobot'!W549="","",IF('2.1 Data FSVA 2025 &amp; Bobot'!W549&gt;='2.4 Prioritas Individu'!AG$7,1,IF('2.1 Data FSVA 2025 &amp; Bobot'!W549&gt;='2.4 Prioritas Individu'!AG$8,2,IF('2.1 Data FSVA 2025 &amp; Bobot'!W549&gt;='2.4 Prioritas Individu'!AG$9,3,IF('2.1 Data FSVA 2025 &amp; Bobot'!W549&gt;='2.4 Prioritas Individu'!AG$10,4,IF('2.1 Data FSVA 2025 &amp; Bobot'!W549&gt;='2.4 Prioritas Individu'!AG$11,5,6))))))</f>
        <v/>
      </c>
      <c r="P549" s="64" t="str">
        <f>IF('2.1 Data FSVA 2025 &amp; Bobot'!Y549="","",IF('2.1 Data FSVA 2025 &amp; Bobot'!Y549&lt;'2.4 Prioritas Individu'!AH$7,1,IF('2.1 Data FSVA 2025 &amp; Bobot'!Y549&lt;'2.4 Prioritas Individu'!AH$8,2,IF('2.1 Data FSVA 2025 &amp; Bobot'!Y549&lt;'2.4 Prioritas Individu'!AH$9,3,IF('2.1 Data FSVA 2025 &amp; Bobot'!Y549&lt;'2.4 Prioritas Individu'!AH$10,4,IF('2.1 Data FSVA 2025 &amp; Bobot'!Y549&lt;'2.4 Prioritas Individu'!AH$11,5,6))))))</f>
        <v/>
      </c>
      <c r="Q549" s="64" t="str">
        <f>IF('2.1 Data FSVA 2025 &amp; Bobot'!AA549="","",IF('2.1 Data FSVA 2025 &amp; Bobot'!AA549&lt;'2.4 Prioritas Individu'!AI$7,1,IF('2.1 Data FSVA 2025 &amp; Bobot'!AA549&lt;'2.4 Prioritas Individu'!AI$8,2,IF('2.1 Data FSVA 2025 &amp; Bobot'!AA549&lt;'2.4 Prioritas Individu'!AI$9,3,IF('2.1 Data FSVA 2025 &amp; Bobot'!AA549&lt;'2.4 Prioritas Individu'!AI$10,4,IF('2.1 Data FSVA 2025 &amp; Bobot'!AA549&lt;'2.4 Prioritas Individu'!AI$11,5,6))))))</f>
        <v/>
      </c>
      <c r="R549" s="64" t="str">
        <f>IF('2.1 Data FSVA 2025 &amp; Bobot'!AC549="","",IF('2.1 Data FSVA 2025 &amp; Bobot'!AC549&gt;='2.4 Prioritas Individu'!AJ$7,1,IF('2.1 Data FSVA 2025 &amp; Bobot'!AC549&gt;='2.4 Prioritas Individu'!AJ$8,2,IF('2.1 Data FSVA 2025 &amp; Bobot'!AC549&gt;='2.4 Prioritas Individu'!AJ$9,3,4))))</f>
        <v/>
      </c>
      <c r="S549" s="4" t="str">
        <f>'2.3 Indeks &amp; Cut off Komposit'!U553</f>
        <v>-</v>
      </c>
      <c r="T549" s="1" t="str">
        <f t="shared" si="16"/>
        <v>-</v>
      </c>
      <c r="U549" s="64" t="str">
        <f t="shared" si="17"/>
        <v>-</v>
      </c>
    </row>
    <row r="550" spans="1:21" x14ac:dyDescent="0.3">
      <c r="A550" s="1" t="str">
        <f>IF('2.1 Data FSVA 2025 &amp; Bobot'!A550="","",'2.1 Data FSVA 2025 &amp; Bobot'!A550)</f>
        <v/>
      </c>
      <c r="B550" s="2" t="str">
        <f>IF('2.1 Data FSVA 2025 &amp; Bobot'!B550="","",'2.1 Data FSVA 2025 &amp; Bobot'!B550)</f>
        <v/>
      </c>
      <c r="C550" s="1" t="str">
        <f>IF('2.1 Data FSVA 2025 &amp; Bobot'!C550="","",'2.1 Data FSVA 2025 &amp; Bobot'!C550)</f>
        <v/>
      </c>
      <c r="D550" s="1" t="str">
        <f>IF('2.1 Data FSVA 2025 &amp; Bobot'!D550="","",'2.1 Data FSVA 2025 &amp; Bobot'!D550)</f>
        <v/>
      </c>
      <c r="E550" s="1" t="str">
        <f>IF('2.1 Data FSVA 2025 &amp; Bobot'!E550="","",'2.1 Data FSVA 2025 &amp; Bobot'!E550)</f>
        <v/>
      </c>
      <c r="F550" s="2" t="str">
        <f>IF('2.1 Data FSVA 2025 &amp; Bobot'!F550="","",'2.1 Data FSVA 2025 &amp; Bobot'!F550)</f>
        <v/>
      </c>
      <c r="G550" s="64" t="str">
        <f>IF('2.1 Data FSVA 2025 &amp; Bobot'!G550="","",IF('2.1 Data FSVA 2025 &amp; Bobot'!G550&gt;='2.4 Prioritas Individu'!$Y$7,1,IF('2.1 Data FSVA 2025 &amp; Bobot'!G550&gt;='2.4 Prioritas Individu'!$Y$8,2,IF('2.1 Data FSVA 2025 &amp; Bobot'!G550&gt;='2.4 Prioritas Individu'!$Y$9,3,IF('2.1 Data FSVA 2025 &amp; Bobot'!G550&gt;='2.4 Prioritas Individu'!$Y$10,4,IF('2.1 Data FSVA 2025 &amp; Bobot'!G550&gt;='2.4 Prioritas Individu'!$Y$11,5,6))))))</f>
        <v/>
      </c>
      <c r="H550" s="64" t="str">
        <f>IF('2.1 Data FSVA 2025 &amp; Bobot'!I550="","",IF('2.1 Data FSVA 2025 &amp; Bobot'!I550&lt;'2.4 Prioritas Individu'!$Z$7,1,IF('2.1 Data FSVA 2025 &amp; Bobot'!I550&lt;'2.4 Prioritas Individu'!$Z$8,2,IF('2.1 Data FSVA 2025 &amp; Bobot'!I550&lt;'2.4 Prioritas Individu'!$Z$9,3,IF('2.1 Data FSVA 2025 &amp; Bobot'!I550&lt;'2.4 Prioritas Individu'!$Z$10,4,IF('2.1 Data FSVA 2025 &amp; Bobot'!I550&lt;'2.4 Prioritas Individu'!$Z$11,5,6))))))</f>
        <v/>
      </c>
      <c r="I550" s="64" t="str">
        <f>IF('2.1 Data FSVA 2025 &amp; Bobot'!K550="","",IF('2.1 Data FSVA 2025 &amp; Bobot'!K550&lt;'2.4 Prioritas Individu'!AA$7,1,IF('2.1 Data FSVA 2025 &amp; Bobot'!K550&lt;'2.4 Prioritas Individu'!AA$8,2,IF('2.1 Data FSVA 2025 &amp; Bobot'!K550&lt;'2.4 Prioritas Individu'!AA$9,3,IF('2.1 Data FSVA 2025 &amp; Bobot'!K550&lt;'2.4 Prioritas Individu'!AA$10,4,IF('2.1 Data FSVA 2025 &amp; Bobot'!K550&lt;'2.4 Prioritas Individu'!AA$11,5,6))))))</f>
        <v/>
      </c>
      <c r="J550" s="64" t="str">
        <f>IF('2.1 Data FSVA 2025 &amp; Bobot'!M550="","",IF('2.1 Data FSVA 2025 &amp; Bobot'!M550&lt;'2.4 Prioritas Individu'!AB$7,1,IF('2.1 Data FSVA 2025 &amp; Bobot'!M550&lt;'2.4 Prioritas Individu'!AB$8,2,IF('2.1 Data FSVA 2025 &amp; Bobot'!M550&lt;'2.4 Prioritas Individu'!AB$9,3,IF('2.1 Data FSVA 2025 &amp; Bobot'!M550&lt;'2.4 Prioritas Individu'!AB$10,4,IF('2.1 Data FSVA 2025 &amp; Bobot'!M550&lt;'2.4 Prioritas Individu'!AB$11,5,6))))))</f>
        <v/>
      </c>
      <c r="K550" s="64" t="str">
        <f>IF('2.1 Data FSVA 2025 &amp; Bobot'!O550="","",IF('2.1 Data FSVA 2025 &amp; Bobot'!O550&gt;='2.4 Prioritas Individu'!AC$7,1,IF('2.1 Data FSVA 2025 &amp; Bobot'!O550&gt;='2.4 Prioritas Individu'!AC$8,2,IF('2.1 Data FSVA 2025 &amp; Bobot'!O550&gt;='2.4 Prioritas Individu'!AC$9,3,IF('2.1 Data FSVA 2025 &amp; Bobot'!O550&gt;='2.4 Prioritas Individu'!AC$10,4,IF('2.1 Data FSVA 2025 &amp; Bobot'!O550&gt;='2.4 Prioritas Individu'!AC$11,5,6))))))</f>
        <v/>
      </c>
      <c r="L550" s="64" t="str">
        <f>IF('2.1 Data FSVA 2025 &amp; Bobot'!Q550="","",IF('2.1 Data FSVA 2025 &amp; Bobot'!Q550&gt;='2.4 Prioritas Individu'!AD$7,1,IF('2.1 Data FSVA 2025 &amp; Bobot'!Q550&gt;='2.4 Prioritas Individu'!AD$8,2,IF('2.1 Data FSVA 2025 &amp; Bobot'!Q550&gt;='2.4 Prioritas Individu'!AD$9,3,IF('2.1 Data FSVA 2025 &amp; Bobot'!Q550&gt;='2.4 Prioritas Individu'!AD$10,4,IF('2.1 Data FSVA 2025 &amp; Bobot'!Q550&gt;='2.4 Prioritas Individu'!AD$11,5,6))))))</f>
        <v/>
      </c>
      <c r="M550" s="64" t="str">
        <f>IF('2.1 Data FSVA 2025 &amp; Bobot'!S550="","",IF('2.1 Data FSVA 2025 &amp; Bobot'!S550&gt;='2.4 Prioritas Individu'!AE$7,1,IF('2.1 Data FSVA 2025 &amp; Bobot'!S550&gt;='2.4 Prioritas Individu'!AE$8,2,IF('2.1 Data FSVA 2025 &amp; Bobot'!S550&gt;='2.4 Prioritas Individu'!AE$9,3,IF('2.1 Data FSVA 2025 &amp; Bobot'!S550&gt;='2.4 Prioritas Individu'!AE$10,4,IF('2.1 Data FSVA 2025 &amp; Bobot'!S550&gt;='2.4 Prioritas Individu'!AE$11,5,6))))))</f>
        <v/>
      </c>
      <c r="N550" s="64" t="str">
        <f>IF('2.1 Data FSVA 2025 &amp; Bobot'!U550="","",IF('2.1 Data FSVA 2025 &amp; Bobot'!U550&lt;'2.4 Prioritas Individu'!AF$7,1,IF('2.1 Data FSVA 2025 &amp; Bobot'!U550&lt;'2.4 Prioritas Individu'!AF$8,2,IF('2.1 Data FSVA 2025 &amp; Bobot'!U550&lt;'2.4 Prioritas Individu'!AF$9,3,IF('2.1 Data FSVA 2025 &amp; Bobot'!U550&lt;'2.4 Prioritas Individu'!AF$10,4,IF('2.1 Data FSVA 2025 &amp; Bobot'!U550&lt;'2.4 Prioritas Individu'!AF$11,5,6))))))</f>
        <v/>
      </c>
      <c r="O550" s="64" t="str">
        <f>IF('2.1 Data FSVA 2025 &amp; Bobot'!W550="","",IF('2.1 Data FSVA 2025 &amp; Bobot'!W550&gt;='2.4 Prioritas Individu'!AG$7,1,IF('2.1 Data FSVA 2025 &amp; Bobot'!W550&gt;='2.4 Prioritas Individu'!AG$8,2,IF('2.1 Data FSVA 2025 &amp; Bobot'!W550&gt;='2.4 Prioritas Individu'!AG$9,3,IF('2.1 Data FSVA 2025 &amp; Bobot'!W550&gt;='2.4 Prioritas Individu'!AG$10,4,IF('2.1 Data FSVA 2025 &amp; Bobot'!W550&gt;='2.4 Prioritas Individu'!AG$11,5,6))))))</f>
        <v/>
      </c>
      <c r="P550" s="64" t="str">
        <f>IF('2.1 Data FSVA 2025 &amp; Bobot'!Y550="","",IF('2.1 Data FSVA 2025 &amp; Bobot'!Y550&lt;'2.4 Prioritas Individu'!AH$7,1,IF('2.1 Data FSVA 2025 &amp; Bobot'!Y550&lt;'2.4 Prioritas Individu'!AH$8,2,IF('2.1 Data FSVA 2025 &amp; Bobot'!Y550&lt;'2.4 Prioritas Individu'!AH$9,3,IF('2.1 Data FSVA 2025 &amp; Bobot'!Y550&lt;'2.4 Prioritas Individu'!AH$10,4,IF('2.1 Data FSVA 2025 &amp; Bobot'!Y550&lt;'2.4 Prioritas Individu'!AH$11,5,6))))))</f>
        <v/>
      </c>
      <c r="Q550" s="64" t="str">
        <f>IF('2.1 Data FSVA 2025 &amp; Bobot'!AA550="","",IF('2.1 Data FSVA 2025 &amp; Bobot'!AA550&lt;'2.4 Prioritas Individu'!AI$7,1,IF('2.1 Data FSVA 2025 &amp; Bobot'!AA550&lt;'2.4 Prioritas Individu'!AI$8,2,IF('2.1 Data FSVA 2025 &amp; Bobot'!AA550&lt;'2.4 Prioritas Individu'!AI$9,3,IF('2.1 Data FSVA 2025 &amp; Bobot'!AA550&lt;'2.4 Prioritas Individu'!AI$10,4,IF('2.1 Data FSVA 2025 &amp; Bobot'!AA550&lt;'2.4 Prioritas Individu'!AI$11,5,6))))))</f>
        <v/>
      </c>
      <c r="R550" s="64" t="str">
        <f>IF('2.1 Data FSVA 2025 &amp; Bobot'!AC550="","",IF('2.1 Data FSVA 2025 &amp; Bobot'!AC550&gt;='2.4 Prioritas Individu'!AJ$7,1,IF('2.1 Data FSVA 2025 &amp; Bobot'!AC550&gt;='2.4 Prioritas Individu'!AJ$8,2,IF('2.1 Data FSVA 2025 &amp; Bobot'!AC550&gt;='2.4 Prioritas Individu'!AJ$9,3,4))))</f>
        <v/>
      </c>
      <c r="S550" s="4" t="str">
        <f>'2.3 Indeks &amp; Cut off Komposit'!U554</f>
        <v>-</v>
      </c>
      <c r="T550" s="1" t="str">
        <f t="shared" si="16"/>
        <v>-</v>
      </c>
      <c r="U550" s="64" t="str">
        <f t="shared" si="17"/>
        <v>-</v>
      </c>
    </row>
    <row r="551" spans="1:21" x14ac:dyDescent="0.3">
      <c r="A551" s="1" t="str">
        <f>IF('2.1 Data FSVA 2025 &amp; Bobot'!A551="","",'2.1 Data FSVA 2025 &amp; Bobot'!A551)</f>
        <v/>
      </c>
      <c r="B551" s="2" t="str">
        <f>IF('2.1 Data FSVA 2025 &amp; Bobot'!B551="","",'2.1 Data FSVA 2025 &amp; Bobot'!B551)</f>
        <v/>
      </c>
      <c r="C551" s="1" t="str">
        <f>IF('2.1 Data FSVA 2025 &amp; Bobot'!C551="","",'2.1 Data FSVA 2025 &amp; Bobot'!C551)</f>
        <v/>
      </c>
      <c r="D551" s="1" t="str">
        <f>IF('2.1 Data FSVA 2025 &amp; Bobot'!D551="","",'2.1 Data FSVA 2025 &amp; Bobot'!D551)</f>
        <v/>
      </c>
      <c r="E551" s="1" t="str">
        <f>IF('2.1 Data FSVA 2025 &amp; Bobot'!E551="","",'2.1 Data FSVA 2025 &amp; Bobot'!E551)</f>
        <v/>
      </c>
      <c r="F551" s="2" t="str">
        <f>IF('2.1 Data FSVA 2025 &amp; Bobot'!F551="","",'2.1 Data FSVA 2025 &amp; Bobot'!F551)</f>
        <v/>
      </c>
      <c r="G551" s="64" t="str">
        <f>IF('2.1 Data FSVA 2025 &amp; Bobot'!G551="","",IF('2.1 Data FSVA 2025 &amp; Bobot'!G551&gt;='2.4 Prioritas Individu'!$Y$7,1,IF('2.1 Data FSVA 2025 &amp; Bobot'!G551&gt;='2.4 Prioritas Individu'!$Y$8,2,IF('2.1 Data FSVA 2025 &amp; Bobot'!G551&gt;='2.4 Prioritas Individu'!$Y$9,3,IF('2.1 Data FSVA 2025 &amp; Bobot'!G551&gt;='2.4 Prioritas Individu'!$Y$10,4,IF('2.1 Data FSVA 2025 &amp; Bobot'!G551&gt;='2.4 Prioritas Individu'!$Y$11,5,6))))))</f>
        <v/>
      </c>
      <c r="H551" s="64" t="str">
        <f>IF('2.1 Data FSVA 2025 &amp; Bobot'!I551="","",IF('2.1 Data FSVA 2025 &amp; Bobot'!I551&lt;'2.4 Prioritas Individu'!$Z$7,1,IF('2.1 Data FSVA 2025 &amp; Bobot'!I551&lt;'2.4 Prioritas Individu'!$Z$8,2,IF('2.1 Data FSVA 2025 &amp; Bobot'!I551&lt;'2.4 Prioritas Individu'!$Z$9,3,IF('2.1 Data FSVA 2025 &amp; Bobot'!I551&lt;'2.4 Prioritas Individu'!$Z$10,4,IF('2.1 Data FSVA 2025 &amp; Bobot'!I551&lt;'2.4 Prioritas Individu'!$Z$11,5,6))))))</f>
        <v/>
      </c>
      <c r="I551" s="64" t="str">
        <f>IF('2.1 Data FSVA 2025 &amp; Bobot'!K551="","",IF('2.1 Data FSVA 2025 &amp; Bobot'!K551&lt;'2.4 Prioritas Individu'!AA$7,1,IF('2.1 Data FSVA 2025 &amp; Bobot'!K551&lt;'2.4 Prioritas Individu'!AA$8,2,IF('2.1 Data FSVA 2025 &amp; Bobot'!K551&lt;'2.4 Prioritas Individu'!AA$9,3,IF('2.1 Data FSVA 2025 &amp; Bobot'!K551&lt;'2.4 Prioritas Individu'!AA$10,4,IF('2.1 Data FSVA 2025 &amp; Bobot'!K551&lt;'2.4 Prioritas Individu'!AA$11,5,6))))))</f>
        <v/>
      </c>
      <c r="J551" s="64" t="str">
        <f>IF('2.1 Data FSVA 2025 &amp; Bobot'!M551="","",IF('2.1 Data FSVA 2025 &amp; Bobot'!M551&lt;'2.4 Prioritas Individu'!AB$7,1,IF('2.1 Data FSVA 2025 &amp; Bobot'!M551&lt;'2.4 Prioritas Individu'!AB$8,2,IF('2.1 Data FSVA 2025 &amp; Bobot'!M551&lt;'2.4 Prioritas Individu'!AB$9,3,IF('2.1 Data FSVA 2025 &amp; Bobot'!M551&lt;'2.4 Prioritas Individu'!AB$10,4,IF('2.1 Data FSVA 2025 &amp; Bobot'!M551&lt;'2.4 Prioritas Individu'!AB$11,5,6))))))</f>
        <v/>
      </c>
      <c r="K551" s="64" t="str">
        <f>IF('2.1 Data FSVA 2025 &amp; Bobot'!O551="","",IF('2.1 Data FSVA 2025 &amp; Bobot'!O551&gt;='2.4 Prioritas Individu'!AC$7,1,IF('2.1 Data FSVA 2025 &amp; Bobot'!O551&gt;='2.4 Prioritas Individu'!AC$8,2,IF('2.1 Data FSVA 2025 &amp; Bobot'!O551&gt;='2.4 Prioritas Individu'!AC$9,3,IF('2.1 Data FSVA 2025 &amp; Bobot'!O551&gt;='2.4 Prioritas Individu'!AC$10,4,IF('2.1 Data FSVA 2025 &amp; Bobot'!O551&gt;='2.4 Prioritas Individu'!AC$11,5,6))))))</f>
        <v/>
      </c>
      <c r="L551" s="64" t="str">
        <f>IF('2.1 Data FSVA 2025 &amp; Bobot'!Q551="","",IF('2.1 Data FSVA 2025 &amp; Bobot'!Q551&gt;='2.4 Prioritas Individu'!AD$7,1,IF('2.1 Data FSVA 2025 &amp; Bobot'!Q551&gt;='2.4 Prioritas Individu'!AD$8,2,IF('2.1 Data FSVA 2025 &amp; Bobot'!Q551&gt;='2.4 Prioritas Individu'!AD$9,3,IF('2.1 Data FSVA 2025 &amp; Bobot'!Q551&gt;='2.4 Prioritas Individu'!AD$10,4,IF('2.1 Data FSVA 2025 &amp; Bobot'!Q551&gt;='2.4 Prioritas Individu'!AD$11,5,6))))))</f>
        <v/>
      </c>
      <c r="M551" s="64" t="str">
        <f>IF('2.1 Data FSVA 2025 &amp; Bobot'!S551="","",IF('2.1 Data FSVA 2025 &amp; Bobot'!S551&gt;='2.4 Prioritas Individu'!AE$7,1,IF('2.1 Data FSVA 2025 &amp; Bobot'!S551&gt;='2.4 Prioritas Individu'!AE$8,2,IF('2.1 Data FSVA 2025 &amp; Bobot'!S551&gt;='2.4 Prioritas Individu'!AE$9,3,IF('2.1 Data FSVA 2025 &amp; Bobot'!S551&gt;='2.4 Prioritas Individu'!AE$10,4,IF('2.1 Data FSVA 2025 &amp; Bobot'!S551&gt;='2.4 Prioritas Individu'!AE$11,5,6))))))</f>
        <v/>
      </c>
      <c r="N551" s="64" t="str">
        <f>IF('2.1 Data FSVA 2025 &amp; Bobot'!U551="","",IF('2.1 Data FSVA 2025 &amp; Bobot'!U551&lt;'2.4 Prioritas Individu'!AF$7,1,IF('2.1 Data FSVA 2025 &amp; Bobot'!U551&lt;'2.4 Prioritas Individu'!AF$8,2,IF('2.1 Data FSVA 2025 &amp; Bobot'!U551&lt;'2.4 Prioritas Individu'!AF$9,3,IF('2.1 Data FSVA 2025 &amp; Bobot'!U551&lt;'2.4 Prioritas Individu'!AF$10,4,IF('2.1 Data FSVA 2025 &amp; Bobot'!U551&lt;'2.4 Prioritas Individu'!AF$11,5,6))))))</f>
        <v/>
      </c>
      <c r="O551" s="64" t="str">
        <f>IF('2.1 Data FSVA 2025 &amp; Bobot'!W551="","",IF('2.1 Data FSVA 2025 &amp; Bobot'!W551&gt;='2.4 Prioritas Individu'!AG$7,1,IF('2.1 Data FSVA 2025 &amp; Bobot'!W551&gt;='2.4 Prioritas Individu'!AG$8,2,IF('2.1 Data FSVA 2025 &amp; Bobot'!W551&gt;='2.4 Prioritas Individu'!AG$9,3,IF('2.1 Data FSVA 2025 &amp; Bobot'!W551&gt;='2.4 Prioritas Individu'!AG$10,4,IF('2.1 Data FSVA 2025 &amp; Bobot'!W551&gt;='2.4 Prioritas Individu'!AG$11,5,6))))))</f>
        <v/>
      </c>
      <c r="P551" s="64" t="str">
        <f>IF('2.1 Data FSVA 2025 &amp; Bobot'!Y551="","",IF('2.1 Data FSVA 2025 &amp; Bobot'!Y551&lt;'2.4 Prioritas Individu'!AH$7,1,IF('2.1 Data FSVA 2025 &amp; Bobot'!Y551&lt;'2.4 Prioritas Individu'!AH$8,2,IF('2.1 Data FSVA 2025 &amp; Bobot'!Y551&lt;'2.4 Prioritas Individu'!AH$9,3,IF('2.1 Data FSVA 2025 &amp; Bobot'!Y551&lt;'2.4 Prioritas Individu'!AH$10,4,IF('2.1 Data FSVA 2025 &amp; Bobot'!Y551&lt;'2.4 Prioritas Individu'!AH$11,5,6))))))</f>
        <v/>
      </c>
      <c r="Q551" s="64" t="str">
        <f>IF('2.1 Data FSVA 2025 &amp; Bobot'!AA551="","",IF('2.1 Data FSVA 2025 &amp; Bobot'!AA551&lt;'2.4 Prioritas Individu'!AI$7,1,IF('2.1 Data FSVA 2025 &amp; Bobot'!AA551&lt;'2.4 Prioritas Individu'!AI$8,2,IF('2.1 Data FSVA 2025 &amp; Bobot'!AA551&lt;'2.4 Prioritas Individu'!AI$9,3,IF('2.1 Data FSVA 2025 &amp; Bobot'!AA551&lt;'2.4 Prioritas Individu'!AI$10,4,IF('2.1 Data FSVA 2025 &amp; Bobot'!AA551&lt;'2.4 Prioritas Individu'!AI$11,5,6))))))</f>
        <v/>
      </c>
      <c r="R551" s="64" t="str">
        <f>IF('2.1 Data FSVA 2025 &amp; Bobot'!AC551="","",IF('2.1 Data FSVA 2025 &amp; Bobot'!AC551&gt;='2.4 Prioritas Individu'!AJ$7,1,IF('2.1 Data FSVA 2025 &amp; Bobot'!AC551&gt;='2.4 Prioritas Individu'!AJ$8,2,IF('2.1 Data FSVA 2025 &amp; Bobot'!AC551&gt;='2.4 Prioritas Individu'!AJ$9,3,4))))</f>
        <v/>
      </c>
      <c r="S551" s="4" t="str">
        <f>'2.3 Indeks &amp; Cut off Komposit'!U555</f>
        <v>-</v>
      </c>
      <c r="T551" s="1" t="str">
        <f t="shared" si="16"/>
        <v>-</v>
      </c>
      <c r="U551" s="64" t="str">
        <f t="shared" si="17"/>
        <v>-</v>
      </c>
    </row>
    <row r="552" spans="1:21" x14ac:dyDescent="0.3">
      <c r="A552" s="1" t="str">
        <f>IF('2.1 Data FSVA 2025 &amp; Bobot'!A552="","",'2.1 Data FSVA 2025 &amp; Bobot'!A552)</f>
        <v/>
      </c>
      <c r="B552" s="2" t="str">
        <f>IF('2.1 Data FSVA 2025 &amp; Bobot'!B552="","",'2.1 Data FSVA 2025 &amp; Bobot'!B552)</f>
        <v/>
      </c>
      <c r="C552" s="1" t="str">
        <f>IF('2.1 Data FSVA 2025 &amp; Bobot'!C552="","",'2.1 Data FSVA 2025 &amp; Bobot'!C552)</f>
        <v/>
      </c>
      <c r="D552" s="1" t="str">
        <f>IF('2.1 Data FSVA 2025 &amp; Bobot'!D552="","",'2.1 Data FSVA 2025 &amp; Bobot'!D552)</f>
        <v/>
      </c>
      <c r="E552" s="1" t="str">
        <f>IF('2.1 Data FSVA 2025 &amp; Bobot'!E552="","",'2.1 Data FSVA 2025 &amp; Bobot'!E552)</f>
        <v/>
      </c>
      <c r="F552" s="2" t="str">
        <f>IF('2.1 Data FSVA 2025 &amp; Bobot'!F552="","",'2.1 Data FSVA 2025 &amp; Bobot'!F552)</f>
        <v/>
      </c>
      <c r="G552" s="64" t="str">
        <f>IF('2.1 Data FSVA 2025 &amp; Bobot'!G552="","",IF('2.1 Data FSVA 2025 &amp; Bobot'!G552&gt;='2.4 Prioritas Individu'!$Y$7,1,IF('2.1 Data FSVA 2025 &amp; Bobot'!G552&gt;='2.4 Prioritas Individu'!$Y$8,2,IF('2.1 Data FSVA 2025 &amp; Bobot'!G552&gt;='2.4 Prioritas Individu'!$Y$9,3,IF('2.1 Data FSVA 2025 &amp; Bobot'!G552&gt;='2.4 Prioritas Individu'!$Y$10,4,IF('2.1 Data FSVA 2025 &amp; Bobot'!G552&gt;='2.4 Prioritas Individu'!$Y$11,5,6))))))</f>
        <v/>
      </c>
      <c r="H552" s="64" t="str">
        <f>IF('2.1 Data FSVA 2025 &amp; Bobot'!I552="","",IF('2.1 Data FSVA 2025 &amp; Bobot'!I552&lt;'2.4 Prioritas Individu'!$Z$7,1,IF('2.1 Data FSVA 2025 &amp; Bobot'!I552&lt;'2.4 Prioritas Individu'!$Z$8,2,IF('2.1 Data FSVA 2025 &amp; Bobot'!I552&lt;'2.4 Prioritas Individu'!$Z$9,3,IF('2.1 Data FSVA 2025 &amp; Bobot'!I552&lt;'2.4 Prioritas Individu'!$Z$10,4,IF('2.1 Data FSVA 2025 &amp; Bobot'!I552&lt;'2.4 Prioritas Individu'!$Z$11,5,6))))))</f>
        <v/>
      </c>
      <c r="I552" s="64" t="str">
        <f>IF('2.1 Data FSVA 2025 &amp; Bobot'!K552="","",IF('2.1 Data FSVA 2025 &amp; Bobot'!K552&lt;'2.4 Prioritas Individu'!AA$7,1,IF('2.1 Data FSVA 2025 &amp; Bobot'!K552&lt;'2.4 Prioritas Individu'!AA$8,2,IF('2.1 Data FSVA 2025 &amp; Bobot'!K552&lt;'2.4 Prioritas Individu'!AA$9,3,IF('2.1 Data FSVA 2025 &amp; Bobot'!K552&lt;'2.4 Prioritas Individu'!AA$10,4,IF('2.1 Data FSVA 2025 &amp; Bobot'!K552&lt;'2.4 Prioritas Individu'!AA$11,5,6))))))</f>
        <v/>
      </c>
      <c r="J552" s="64" t="str">
        <f>IF('2.1 Data FSVA 2025 &amp; Bobot'!M552="","",IF('2.1 Data FSVA 2025 &amp; Bobot'!M552&lt;'2.4 Prioritas Individu'!AB$7,1,IF('2.1 Data FSVA 2025 &amp; Bobot'!M552&lt;'2.4 Prioritas Individu'!AB$8,2,IF('2.1 Data FSVA 2025 &amp; Bobot'!M552&lt;'2.4 Prioritas Individu'!AB$9,3,IF('2.1 Data FSVA 2025 &amp; Bobot'!M552&lt;'2.4 Prioritas Individu'!AB$10,4,IF('2.1 Data FSVA 2025 &amp; Bobot'!M552&lt;'2.4 Prioritas Individu'!AB$11,5,6))))))</f>
        <v/>
      </c>
      <c r="K552" s="64" t="str">
        <f>IF('2.1 Data FSVA 2025 &amp; Bobot'!O552="","",IF('2.1 Data FSVA 2025 &amp; Bobot'!O552&gt;='2.4 Prioritas Individu'!AC$7,1,IF('2.1 Data FSVA 2025 &amp; Bobot'!O552&gt;='2.4 Prioritas Individu'!AC$8,2,IF('2.1 Data FSVA 2025 &amp; Bobot'!O552&gt;='2.4 Prioritas Individu'!AC$9,3,IF('2.1 Data FSVA 2025 &amp; Bobot'!O552&gt;='2.4 Prioritas Individu'!AC$10,4,IF('2.1 Data FSVA 2025 &amp; Bobot'!O552&gt;='2.4 Prioritas Individu'!AC$11,5,6))))))</f>
        <v/>
      </c>
      <c r="L552" s="64" t="str">
        <f>IF('2.1 Data FSVA 2025 &amp; Bobot'!Q552="","",IF('2.1 Data FSVA 2025 &amp; Bobot'!Q552&gt;='2.4 Prioritas Individu'!AD$7,1,IF('2.1 Data FSVA 2025 &amp; Bobot'!Q552&gt;='2.4 Prioritas Individu'!AD$8,2,IF('2.1 Data FSVA 2025 &amp; Bobot'!Q552&gt;='2.4 Prioritas Individu'!AD$9,3,IF('2.1 Data FSVA 2025 &amp; Bobot'!Q552&gt;='2.4 Prioritas Individu'!AD$10,4,IF('2.1 Data FSVA 2025 &amp; Bobot'!Q552&gt;='2.4 Prioritas Individu'!AD$11,5,6))))))</f>
        <v/>
      </c>
      <c r="M552" s="64" t="str">
        <f>IF('2.1 Data FSVA 2025 &amp; Bobot'!S552="","",IF('2.1 Data FSVA 2025 &amp; Bobot'!S552&gt;='2.4 Prioritas Individu'!AE$7,1,IF('2.1 Data FSVA 2025 &amp; Bobot'!S552&gt;='2.4 Prioritas Individu'!AE$8,2,IF('2.1 Data FSVA 2025 &amp; Bobot'!S552&gt;='2.4 Prioritas Individu'!AE$9,3,IF('2.1 Data FSVA 2025 &amp; Bobot'!S552&gt;='2.4 Prioritas Individu'!AE$10,4,IF('2.1 Data FSVA 2025 &amp; Bobot'!S552&gt;='2.4 Prioritas Individu'!AE$11,5,6))))))</f>
        <v/>
      </c>
      <c r="N552" s="64" t="str">
        <f>IF('2.1 Data FSVA 2025 &amp; Bobot'!U552="","",IF('2.1 Data FSVA 2025 &amp; Bobot'!U552&lt;'2.4 Prioritas Individu'!AF$7,1,IF('2.1 Data FSVA 2025 &amp; Bobot'!U552&lt;'2.4 Prioritas Individu'!AF$8,2,IF('2.1 Data FSVA 2025 &amp; Bobot'!U552&lt;'2.4 Prioritas Individu'!AF$9,3,IF('2.1 Data FSVA 2025 &amp; Bobot'!U552&lt;'2.4 Prioritas Individu'!AF$10,4,IF('2.1 Data FSVA 2025 &amp; Bobot'!U552&lt;'2.4 Prioritas Individu'!AF$11,5,6))))))</f>
        <v/>
      </c>
      <c r="O552" s="64" t="str">
        <f>IF('2.1 Data FSVA 2025 &amp; Bobot'!W552="","",IF('2.1 Data FSVA 2025 &amp; Bobot'!W552&gt;='2.4 Prioritas Individu'!AG$7,1,IF('2.1 Data FSVA 2025 &amp; Bobot'!W552&gt;='2.4 Prioritas Individu'!AG$8,2,IF('2.1 Data FSVA 2025 &amp; Bobot'!W552&gt;='2.4 Prioritas Individu'!AG$9,3,IF('2.1 Data FSVA 2025 &amp; Bobot'!W552&gt;='2.4 Prioritas Individu'!AG$10,4,IF('2.1 Data FSVA 2025 &amp; Bobot'!W552&gt;='2.4 Prioritas Individu'!AG$11,5,6))))))</f>
        <v/>
      </c>
      <c r="P552" s="64" t="str">
        <f>IF('2.1 Data FSVA 2025 &amp; Bobot'!Y552="","",IF('2.1 Data FSVA 2025 &amp; Bobot'!Y552&lt;'2.4 Prioritas Individu'!AH$7,1,IF('2.1 Data FSVA 2025 &amp; Bobot'!Y552&lt;'2.4 Prioritas Individu'!AH$8,2,IF('2.1 Data FSVA 2025 &amp; Bobot'!Y552&lt;'2.4 Prioritas Individu'!AH$9,3,IF('2.1 Data FSVA 2025 &amp; Bobot'!Y552&lt;'2.4 Prioritas Individu'!AH$10,4,IF('2.1 Data FSVA 2025 &amp; Bobot'!Y552&lt;'2.4 Prioritas Individu'!AH$11,5,6))))))</f>
        <v/>
      </c>
      <c r="Q552" s="64" t="str">
        <f>IF('2.1 Data FSVA 2025 &amp; Bobot'!AA552="","",IF('2.1 Data FSVA 2025 &amp; Bobot'!AA552&lt;'2.4 Prioritas Individu'!AI$7,1,IF('2.1 Data FSVA 2025 &amp; Bobot'!AA552&lt;'2.4 Prioritas Individu'!AI$8,2,IF('2.1 Data FSVA 2025 &amp; Bobot'!AA552&lt;'2.4 Prioritas Individu'!AI$9,3,IF('2.1 Data FSVA 2025 &amp; Bobot'!AA552&lt;'2.4 Prioritas Individu'!AI$10,4,IF('2.1 Data FSVA 2025 &amp; Bobot'!AA552&lt;'2.4 Prioritas Individu'!AI$11,5,6))))))</f>
        <v/>
      </c>
      <c r="R552" s="64" t="str">
        <f>IF('2.1 Data FSVA 2025 &amp; Bobot'!AC552="","",IF('2.1 Data FSVA 2025 &amp; Bobot'!AC552&gt;='2.4 Prioritas Individu'!AJ$7,1,IF('2.1 Data FSVA 2025 &amp; Bobot'!AC552&gt;='2.4 Prioritas Individu'!AJ$8,2,IF('2.1 Data FSVA 2025 &amp; Bobot'!AC552&gt;='2.4 Prioritas Individu'!AJ$9,3,4))))</f>
        <v/>
      </c>
      <c r="S552" s="4" t="str">
        <f>'2.3 Indeks &amp; Cut off Komposit'!U556</f>
        <v>-</v>
      </c>
      <c r="T552" s="1" t="str">
        <f t="shared" si="16"/>
        <v>-</v>
      </c>
      <c r="U552" s="64" t="str">
        <f t="shared" si="17"/>
        <v>-</v>
      </c>
    </row>
    <row r="553" spans="1:21" x14ac:dyDescent="0.3">
      <c r="A553" s="1" t="str">
        <f>IF('2.1 Data FSVA 2025 &amp; Bobot'!A553="","",'2.1 Data FSVA 2025 &amp; Bobot'!A553)</f>
        <v/>
      </c>
      <c r="B553" s="2" t="str">
        <f>IF('2.1 Data FSVA 2025 &amp; Bobot'!B553="","",'2.1 Data FSVA 2025 &amp; Bobot'!B553)</f>
        <v/>
      </c>
      <c r="C553" s="1" t="str">
        <f>IF('2.1 Data FSVA 2025 &amp; Bobot'!C553="","",'2.1 Data FSVA 2025 &amp; Bobot'!C553)</f>
        <v/>
      </c>
      <c r="D553" s="1" t="str">
        <f>IF('2.1 Data FSVA 2025 &amp; Bobot'!D553="","",'2.1 Data FSVA 2025 &amp; Bobot'!D553)</f>
        <v/>
      </c>
      <c r="E553" s="1" t="str">
        <f>IF('2.1 Data FSVA 2025 &amp; Bobot'!E553="","",'2.1 Data FSVA 2025 &amp; Bobot'!E553)</f>
        <v/>
      </c>
      <c r="F553" s="2" t="str">
        <f>IF('2.1 Data FSVA 2025 &amp; Bobot'!F553="","",'2.1 Data FSVA 2025 &amp; Bobot'!F553)</f>
        <v/>
      </c>
      <c r="G553" s="64" t="str">
        <f>IF('2.1 Data FSVA 2025 &amp; Bobot'!G553="","",IF('2.1 Data FSVA 2025 &amp; Bobot'!G553&gt;='2.4 Prioritas Individu'!$Y$7,1,IF('2.1 Data FSVA 2025 &amp; Bobot'!G553&gt;='2.4 Prioritas Individu'!$Y$8,2,IF('2.1 Data FSVA 2025 &amp; Bobot'!G553&gt;='2.4 Prioritas Individu'!$Y$9,3,IF('2.1 Data FSVA 2025 &amp; Bobot'!G553&gt;='2.4 Prioritas Individu'!$Y$10,4,IF('2.1 Data FSVA 2025 &amp; Bobot'!G553&gt;='2.4 Prioritas Individu'!$Y$11,5,6))))))</f>
        <v/>
      </c>
      <c r="H553" s="64" t="str">
        <f>IF('2.1 Data FSVA 2025 &amp; Bobot'!I553="","",IF('2.1 Data FSVA 2025 &amp; Bobot'!I553&lt;'2.4 Prioritas Individu'!$Z$7,1,IF('2.1 Data FSVA 2025 &amp; Bobot'!I553&lt;'2.4 Prioritas Individu'!$Z$8,2,IF('2.1 Data FSVA 2025 &amp; Bobot'!I553&lt;'2.4 Prioritas Individu'!$Z$9,3,IF('2.1 Data FSVA 2025 &amp; Bobot'!I553&lt;'2.4 Prioritas Individu'!$Z$10,4,IF('2.1 Data FSVA 2025 &amp; Bobot'!I553&lt;'2.4 Prioritas Individu'!$Z$11,5,6))))))</f>
        <v/>
      </c>
      <c r="I553" s="64" t="str">
        <f>IF('2.1 Data FSVA 2025 &amp; Bobot'!K553="","",IF('2.1 Data FSVA 2025 &amp; Bobot'!K553&lt;'2.4 Prioritas Individu'!AA$7,1,IF('2.1 Data FSVA 2025 &amp; Bobot'!K553&lt;'2.4 Prioritas Individu'!AA$8,2,IF('2.1 Data FSVA 2025 &amp; Bobot'!K553&lt;'2.4 Prioritas Individu'!AA$9,3,IF('2.1 Data FSVA 2025 &amp; Bobot'!K553&lt;'2.4 Prioritas Individu'!AA$10,4,IF('2.1 Data FSVA 2025 &amp; Bobot'!K553&lt;'2.4 Prioritas Individu'!AA$11,5,6))))))</f>
        <v/>
      </c>
      <c r="J553" s="64" t="str">
        <f>IF('2.1 Data FSVA 2025 &amp; Bobot'!M553="","",IF('2.1 Data FSVA 2025 &amp; Bobot'!M553&lt;'2.4 Prioritas Individu'!AB$7,1,IF('2.1 Data FSVA 2025 &amp; Bobot'!M553&lt;'2.4 Prioritas Individu'!AB$8,2,IF('2.1 Data FSVA 2025 &amp; Bobot'!M553&lt;'2.4 Prioritas Individu'!AB$9,3,IF('2.1 Data FSVA 2025 &amp; Bobot'!M553&lt;'2.4 Prioritas Individu'!AB$10,4,IF('2.1 Data FSVA 2025 &amp; Bobot'!M553&lt;'2.4 Prioritas Individu'!AB$11,5,6))))))</f>
        <v/>
      </c>
      <c r="K553" s="64" t="str">
        <f>IF('2.1 Data FSVA 2025 &amp; Bobot'!O553="","",IF('2.1 Data FSVA 2025 &amp; Bobot'!O553&gt;='2.4 Prioritas Individu'!AC$7,1,IF('2.1 Data FSVA 2025 &amp; Bobot'!O553&gt;='2.4 Prioritas Individu'!AC$8,2,IF('2.1 Data FSVA 2025 &amp; Bobot'!O553&gt;='2.4 Prioritas Individu'!AC$9,3,IF('2.1 Data FSVA 2025 &amp; Bobot'!O553&gt;='2.4 Prioritas Individu'!AC$10,4,IF('2.1 Data FSVA 2025 &amp; Bobot'!O553&gt;='2.4 Prioritas Individu'!AC$11,5,6))))))</f>
        <v/>
      </c>
      <c r="L553" s="64" t="str">
        <f>IF('2.1 Data FSVA 2025 &amp; Bobot'!Q553="","",IF('2.1 Data FSVA 2025 &amp; Bobot'!Q553&gt;='2.4 Prioritas Individu'!AD$7,1,IF('2.1 Data FSVA 2025 &amp; Bobot'!Q553&gt;='2.4 Prioritas Individu'!AD$8,2,IF('2.1 Data FSVA 2025 &amp; Bobot'!Q553&gt;='2.4 Prioritas Individu'!AD$9,3,IF('2.1 Data FSVA 2025 &amp; Bobot'!Q553&gt;='2.4 Prioritas Individu'!AD$10,4,IF('2.1 Data FSVA 2025 &amp; Bobot'!Q553&gt;='2.4 Prioritas Individu'!AD$11,5,6))))))</f>
        <v/>
      </c>
      <c r="M553" s="64" t="str">
        <f>IF('2.1 Data FSVA 2025 &amp; Bobot'!S553="","",IF('2.1 Data FSVA 2025 &amp; Bobot'!S553&gt;='2.4 Prioritas Individu'!AE$7,1,IF('2.1 Data FSVA 2025 &amp; Bobot'!S553&gt;='2.4 Prioritas Individu'!AE$8,2,IF('2.1 Data FSVA 2025 &amp; Bobot'!S553&gt;='2.4 Prioritas Individu'!AE$9,3,IF('2.1 Data FSVA 2025 &amp; Bobot'!S553&gt;='2.4 Prioritas Individu'!AE$10,4,IF('2.1 Data FSVA 2025 &amp; Bobot'!S553&gt;='2.4 Prioritas Individu'!AE$11,5,6))))))</f>
        <v/>
      </c>
      <c r="N553" s="64" t="str">
        <f>IF('2.1 Data FSVA 2025 &amp; Bobot'!U553="","",IF('2.1 Data FSVA 2025 &amp; Bobot'!U553&lt;'2.4 Prioritas Individu'!AF$7,1,IF('2.1 Data FSVA 2025 &amp; Bobot'!U553&lt;'2.4 Prioritas Individu'!AF$8,2,IF('2.1 Data FSVA 2025 &amp; Bobot'!U553&lt;'2.4 Prioritas Individu'!AF$9,3,IF('2.1 Data FSVA 2025 &amp; Bobot'!U553&lt;'2.4 Prioritas Individu'!AF$10,4,IF('2.1 Data FSVA 2025 &amp; Bobot'!U553&lt;'2.4 Prioritas Individu'!AF$11,5,6))))))</f>
        <v/>
      </c>
      <c r="O553" s="64" t="str">
        <f>IF('2.1 Data FSVA 2025 &amp; Bobot'!W553="","",IF('2.1 Data FSVA 2025 &amp; Bobot'!W553&gt;='2.4 Prioritas Individu'!AG$7,1,IF('2.1 Data FSVA 2025 &amp; Bobot'!W553&gt;='2.4 Prioritas Individu'!AG$8,2,IF('2.1 Data FSVA 2025 &amp; Bobot'!W553&gt;='2.4 Prioritas Individu'!AG$9,3,IF('2.1 Data FSVA 2025 &amp; Bobot'!W553&gt;='2.4 Prioritas Individu'!AG$10,4,IF('2.1 Data FSVA 2025 &amp; Bobot'!W553&gt;='2.4 Prioritas Individu'!AG$11,5,6))))))</f>
        <v/>
      </c>
      <c r="P553" s="64" t="str">
        <f>IF('2.1 Data FSVA 2025 &amp; Bobot'!Y553="","",IF('2.1 Data FSVA 2025 &amp; Bobot'!Y553&lt;'2.4 Prioritas Individu'!AH$7,1,IF('2.1 Data FSVA 2025 &amp; Bobot'!Y553&lt;'2.4 Prioritas Individu'!AH$8,2,IF('2.1 Data FSVA 2025 &amp; Bobot'!Y553&lt;'2.4 Prioritas Individu'!AH$9,3,IF('2.1 Data FSVA 2025 &amp; Bobot'!Y553&lt;'2.4 Prioritas Individu'!AH$10,4,IF('2.1 Data FSVA 2025 &amp; Bobot'!Y553&lt;'2.4 Prioritas Individu'!AH$11,5,6))))))</f>
        <v/>
      </c>
      <c r="Q553" s="64" t="str">
        <f>IF('2.1 Data FSVA 2025 &amp; Bobot'!AA553="","",IF('2.1 Data FSVA 2025 &amp; Bobot'!AA553&lt;'2.4 Prioritas Individu'!AI$7,1,IF('2.1 Data FSVA 2025 &amp; Bobot'!AA553&lt;'2.4 Prioritas Individu'!AI$8,2,IF('2.1 Data FSVA 2025 &amp; Bobot'!AA553&lt;'2.4 Prioritas Individu'!AI$9,3,IF('2.1 Data FSVA 2025 &amp; Bobot'!AA553&lt;'2.4 Prioritas Individu'!AI$10,4,IF('2.1 Data FSVA 2025 &amp; Bobot'!AA553&lt;'2.4 Prioritas Individu'!AI$11,5,6))))))</f>
        <v/>
      </c>
      <c r="R553" s="64" t="str">
        <f>IF('2.1 Data FSVA 2025 &amp; Bobot'!AC553="","",IF('2.1 Data FSVA 2025 &amp; Bobot'!AC553&gt;='2.4 Prioritas Individu'!AJ$7,1,IF('2.1 Data FSVA 2025 &amp; Bobot'!AC553&gt;='2.4 Prioritas Individu'!AJ$8,2,IF('2.1 Data FSVA 2025 &amp; Bobot'!AC553&gt;='2.4 Prioritas Individu'!AJ$9,3,4))))</f>
        <v/>
      </c>
      <c r="S553" s="4" t="str">
        <f>'2.3 Indeks &amp; Cut off Komposit'!U557</f>
        <v>-</v>
      </c>
      <c r="T553" s="1" t="str">
        <f t="shared" si="16"/>
        <v>-</v>
      </c>
      <c r="U553" s="64" t="str">
        <f t="shared" si="17"/>
        <v>-</v>
      </c>
    </row>
    <row r="554" spans="1:21" x14ac:dyDescent="0.3">
      <c r="A554" s="1" t="str">
        <f>IF('2.1 Data FSVA 2025 &amp; Bobot'!A554="","",'2.1 Data FSVA 2025 &amp; Bobot'!A554)</f>
        <v/>
      </c>
      <c r="B554" s="2" t="str">
        <f>IF('2.1 Data FSVA 2025 &amp; Bobot'!B554="","",'2.1 Data FSVA 2025 &amp; Bobot'!B554)</f>
        <v/>
      </c>
      <c r="C554" s="1" t="str">
        <f>IF('2.1 Data FSVA 2025 &amp; Bobot'!C554="","",'2.1 Data FSVA 2025 &amp; Bobot'!C554)</f>
        <v/>
      </c>
      <c r="D554" s="1" t="str">
        <f>IF('2.1 Data FSVA 2025 &amp; Bobot'!D554="","",'2.1 Data FSVA 2025 &amp; Bobot'!D554)</f>
        <v/>
      </c>
      <c r="E554" s="1" t="str">
        <f>IF('2.1 Data FSVA 2025 &amp; Bobot'!E554="","",'2.1 Data FSVA 2025 &amp; Bobot'!E554)</f>
        <v/>
      </c>
      <c r="F554" s="2" t="str">
        <f>IF('2.1 Data FSVA 2025 &amp; Bobot'!F554="","",'2.1 Data FSVA 2025 &amp; Bobot'!F554)</f>
        <v/>
      </c>
      <c r="G554" s="64" t="str">
        <f>IF('2.1 Data FSVA 2025 &amp; Bobot'!G554="","",IF('2.1 Data FSVA 2025 &amp; Bobot'!G554&gt;='2.4 Prioritas Individu'!$Y$7,1,IF('2.1 Data FSVA 2025 &amp; Bobot'!G554&gt;='2.4 Prioritas Individu'!$Y$8,2,IF('2.1 Data FSVA 2025 &amp; Bobot'!G554&gt;='2.4 Prioritas Individu'!$Y$9,3,IF('2.1 Data FSVA 2025 &amp; Bobot'!G554&gt;='2.4 Prioritas Individu'!$Y$10,4,IF('2.1 Data FSVA 2025 &amp; Bobot'!G554&gt;='2.4 Prioritas Individu'!$Y$11,5,6))))))</f>
        <v/>
      </c>
      <c r="H554" s="64" t="str">
        <f>IF('2.1 Data FSVA 2025 &amp; Bobot'!I554="","",IF('2.1 Data FSVA 2025 &amp; Bobot'!I554&lt;'2.4 Prioritas Individu'!$Z$7,1,IF('2.1 Data FSVA 2025 &amp; Bobot'!I554&lt;'2.4 Prioritas Individu'!$Z$8,2,IF('2.1 Data FSVA 2025 &amp; Bobot'!I554&lt;'2.4 Prioritas Individu'!$Z$9,3,IF('2.1 Data FSVA 2025 &amp; Bobot'!I554&lt;'2.4 Prioritas Individu'!$Z$10,4,IF('2.1 Data FSVA 2025 &amp; Bobot'!I554&lt;'2.4 Prioritas Individu'!$Z$11,5,6))))))</f>
        <v/>
      </c>
      <c r="I554" s="64" t="str">
        <f>IF('2.1 Data FSVA 2025 &amp; Bobot'!K554="","",IF('2.1 Data FSVA 2025 &amp; Bobot'!K554&lt;'2.4 Prioritas Individu'!AA$7,1,IF('2.1 Data FSVA 2025 &amp; Bobot'!K554&lt;'2.4 Prioritas Individu'!AA$8,2,IF('2.1 Data FSVA 2025 &amp; Bobot'!K554&lt;'2.4 Prioritas Individu'!AA$9,3,IF('2.1 Data FSVA 2025 &amp; Bobot'!K554&lt;'2.4 Prioritas Individu'!AA$10,4,IF('2.1 Data FSVA 2025 &amp; Bobot'!K554&lt;'2.4 Prioritas Individu'!AA$11,5,6))))))</f>
        <v/>
      </c>
      <c r="J554" s="64" t="str">
        <f>IF('2.1 Data FSVA 2025 &amp; Bobot'!M554="","",IF('2.1 Data FSVA 2025 &amp; Bobot'!M554&lt;'2.4 Prioritas Individu'!AB$7,1,IF('2.1 Data FSVA 2025 &amp; Bobot'!M554&lt;'2.4 Prioritas Individu'!AB$8,2,IF('2.1 Data FSVA 2025 &amp; Bobot'!M554&lt;'2.4 Prioritas Individu'!AB$9,3,IF('2.1 Data FSVA 2025 &amp; Bobot'!M554&lt;'2.4 Prioritas Individu'!AB$10,4,IF('2.1 Data FSVA 2025 &amp; Bobot'!M554&lt;'2.4 Prioritas Individu'!AB$11,5,6))))))</f>
        <v/>
      </c>
      <c r="K554" s="64" t="str">
        <f>IF('2.1 Data FSVA 2025 &amp; Bobot'!O554="","",IF('2.1 Data FSVA 2025 &amp; Bobot'!O554&gt;='2.4 Prioritas Individu'!AC$7,1,IF('2.1 Data FSVA 2025 &amp; Bobot'!O554&gt;='2.4 Prioritas Individu'!AC$8,2,IF('2.1 Data FSVA 2025 &amp; Bobot'!O554&gt;='2.4 Prioritas Individu'!AC$9,3,IF('2.1 Data FSVA 2025 &amp; Bobot'!O554&gt;='2.4 Prioritas Individu'!AC$10,4,IF('2.1 Data FSVA 2025 &amp; Bobot'!O554&gt;='2.4 Prioritas Individu'!AC$11,5,6))))))</f>
        <v/>
      </c>
      <c r="L554" s="64" t="str">
        <f>IF('2.1 Data FSVA 2025 &amp; Bobot'!Q554="","",IF('2.1 Data FSVA 2025 &amp; Bobot'!Q554&gt;='2.4 Prioritas Individu'!AD$7,1,IF('2.1 Data FSVA 2025 &amp; Bobot'!Q554&gt;='2.4 Prioritas Individu'!AD$8,2,IF('2.1 Data FSVA 2025 &amp; Bobot'!Q554&gt;='2.4 Prioritas Individu'!AD$9,3,IF('2.1 Data FSVA 2025 &amp; Bobot'!Q554&gt;='2.4 Prioritas Individu'!AD$10,4,IF('2.1 Data FSVA 2025 &amp; Bobot'!Q554&gt;='2.4 Prioritas Individu'!AD$11,5,6))))))</f>
        <v/>
      </c>
      <c r="M554" s="64" t="str">
        <f>IF('2.1 Data FSVA 2025 &amp; Bobot'!S554="","",IF('2.1 Data FSVA 2025 &amp; Bobot'!S554&gt;='2.4 Prioritas Individu'!AE$7,1,IF('2.1 Data FSVA 2025 &amp; Bobot'!S554&gt;='2.4 Prioritas Individu'!AE$8,2,IF('2.1 Data FSVA 2025 &amp; Bobot'!S554&gt;='2.4 Prioritas Individu'!AE$9,3,IF('2.1 Data FSVA 2025 &amp; Bobot'!S554&gt;='2.4 Prioritas Individu'!AE$10,4,IF('2.1 Data FSVA 2025 &amp; Bobot'!S554&gt;='2.4 Prioritas Individu'!AE$11,5,6))))))</f>
        <v/>
      </c>
      <c r="N554" s="64" t="str">
        <f>IF('2.1 Data FSVA 2025 &amp; Bobot'!U554="","",IF('2.1 Data FSVA 2025 &amp; Bobot'!U554&lt;'2.4 Prioritas Individu'!AF$7,1,IF('2.1 Data FSVA 2025 &amp; Bobot'!U554&lt;'2.4 Prioritas Individu'!AF$8,2,IF('2.1 Data FSVA 2025 &amp; Bobot'!U554&lt;'2.4 Prioritas Individu'!AF$9,3,IF('2.1 Data FSVA 2025 &amp; Bobot'!U554&lt;'2.4 Prioritas Individu'!AF$10,4,IF('2.1 Data FSVA 2025 &amp; Bobot'!U554&lt;'2.4 Prioritas Individu'!AF$11,5,6))))))</f>
        <v/>
      </c>
      <c r="O554" s="64" t="str">
        <f>IF('2.1 Data FSVA 2025 &amp; Bobot'!W554="","",IF('2.1 Data FSVA 2025 &amp; Bobot'!W554&gt;='2.4 Prioritas Individu'!AG$7,1,IF('2.1 Data FSVA 2025 &amp; Bobot'!W554&gt;='2.4 Prioritas Individu'!AG$8,2,IF('2.1 Data FSVA 2025 &amp; Bobot'!W554&gt;='2.4 Prioritas Individu'!AG$9,3,IF('2.1 Data FSVA 2025 &amp; Bobot'!W554&gt;='2.4 Prioritas Individu'!AG$10,4,IF('2.1 Data FSVA 2025 &amp; Bobot'!W554&gt;='2.4 Prioritas Individu'!AG$11,5,6))))))</f>
        <v/>
      </c>
      <c r="P554" s="64" t="str">
        <f>IF('2.1 Data FSVA 2025 &amp; Bobot'!Y554="","",IF('2.1 Data FSVA 2025 &amp; Bobot'!Y554&lt;'2.4 Prioritas Individu'!AH$7,1,IF('2.1 Data FSVA 2025 &amp; Bobot'!Y554&lt;'2.4 Prioritas Individu'!AH$8,2,IF('2.1 Data FSVA 2025 &amp; Bobot'!Y554&lt;'2.4 Prioritas Individu'!AH$9,3,IF('2.1 Data FSVA 2025 &amp; Bobot'!Y554&lt;'2.4 Prioritas Individu'!AH$10,4,IF('2.1 Data FSVA 2025 &amp; Bobot'!Y554&lt;'2.4 Prioritas Individu'!AH$11,5,6))))))</f>
        <v/>
      </c>
      <c r="Q554" s="64" t="str">
        <f>IF('2.1 Data FSVA 2025 &amp; Bobot'!AA554="","",IF('2.1 Data FSVA 2025 &amp; Bobot'!AA554&lt;'2.4 Prioritas Individu'!AI$7,1,IF('2.1 Data FSVA 2025 &amp; Bobot'!AA554&lt;'2.4 Prioritas Individu'!AI$8,2,IF('2.1 Data FSVA 2025 &amp; Bobot'!AA554&lt;'2.4 Prioritas Individu'!AI$9,3,IF('2.1 Data FSVA 2025 &amp; Bobot'!AA554&lt;'2.4 Prioritas Individu'!AI$10,4,IF('2.1 Data FSVA 2025 &amp; Bobot'!AA554&lt;'2.4 Prioritas Individu'!AI$11,5,6))))))</f>
        <v/>
      </c>
      <c r="R554" s="64" t="str">
        <f>IF('2.1 Data FSVA 2025 &amp; Bobot'!AC554="","",IF('2.1 Data FSVA 2025 &amp; Bobot'!AC554&gt;='2.4 Prioritas Individu'!AJ$7,1,IF('2.1 Data FSVA 2025 &amp; Bobot'!AC554&gt;='2.4 Prioritas Individu'!AJ$8,2,IF('2.1 Data FSVA 2025 &amp; Bobot'!AC554&gt;='2.4 Prioritas Individu'!AJ$9,3,4))))</f>
        <v/>
      </c>
      <c r="S554" s="4" t="str">
        <f>'2.3 Indeks &amp; Cut off Komposit'!U558</f>
        <v>-</v>
      </c>
      <c r="T554" s="1" t="str">
        <f t="shared" si="16"/>
        <v>-</v>
      </c>
      <c r="U554" s="64" t="str">
        <f t="shared" si="17"/>
        <v>-</v>
      </c>
    </row>
    <row r="555" spans="1:21" x14ac:dyDescent="0.3">
      <c r="A555" s="1" t="str">
        <f>IF('2.1 Data FSVA 2025 &amp; Bobot'!A555="","",'2.1 Data FSVA 2025 &amp; Bobot'!A555)</f>
        <v/>
      </c>
      <c r="B555" s="2" t="str">
        <f>IF('2.1 Data FSVA 2025 &amp; Bobot'!B555="","",'2.1 Data FSVA 2025 &amp; Bobot'!B555)</f>
        <v/>
      </c>
      <c r="C555" s="1" t="str">
        <f>IF('2.1 Data FSVA 2025 &amp; Bobot'!C555="","",'2.1 Data FSVA 2025 &amp; Bobot'!C555)</f>
        <v/>
      </c>
      <c r="D555" s="1" t="str">
        <f>IF('2.1 Data FSVA 2025 &amp; Bobot'!D555="","",'2.1 Data FSVA 2025 &amp; Bobot'!D555)</f>
        <v/>
      </c>
      <c r="E555" s="1" t="str">
        <f>IF('2.1 Data FSVA 2025 &amp; Bobot'!E555="","",'2.1 Data FSVA 2025 &amp; Bobot'!E555)</f>
        <v/>
      </c>
      <c r="F555" s="2" t="str">
        <f>IF('2.1 Data FSVA 2025 &amp; Bobot'!F555="","",'2.1 Data FSVA 2025 &amp; Bobot'!F555)</f>
        <v/>
      </c>
      <c r="G555" s="64" t="str">
        <f>IF('2.1 Data FSVA 2025 &amp; Bobot'!G555="","",IF('2.1 Data FSVA 2025 &amp; Bobot'!G555&gt;='2.4 Prioritas Individu'!$Y$7,1,IF('2.1 Data FSVA 2025 &amp; Bobot'!G555&gt;='2.4 Prioritas Individu'!$Y$8,2,IF('2.1 Data FSVA 2025 &amp; Bobot'!G555&gt;='2.4 Prioritas Individu'!$Y$9,3,IF('2.1 Data FSVA 2025 &amp; Bobot'!G555&gt;='2.4 Prioritas Individu'!$Y$10,4,IF('2.1 Data FSVA 2025 &amp; Bobot'!G555&gt;='2.4 Prioritas Individu'!$Y$11,5,6))))))</f>
        <v/>
      </c>
      <c r="H555" s="64" t="str">
        <f>IF('2.1 Data FSVA 2025 &amp; Bobot'!I555="","",IF('2.1 Data FSVA 2025 &amp; Bobot'!I555&lt;'2.4 Prioritas Individu'!$Z$7,1,IF('2.1 Data FSVA 2025 &amp; Bobot'!I555&lt;'2.4 Prioritas Individu'!$Z$8,2,IF('2.1 Data FSVA 2025 &amp; Bobot'!I555&lt;'2.4 Prioritas Individu'!$Z$9,3,IF('2.1 Data FSVA 2025 &amp; Bobot'!I555&lt;'2.4 Prioritas Individu'!$Z$10,4,IF('2.1 Data FSVA 2025 &amp; Bobot'!I555&lt;'2.4 Prioritas Individu'!$Z$11,5,6))))))</f>
        <v/>
      </c>
      <c r="I555" s="64" t="str">
        <f>IF('2.1 Data FSVA 2025 &amp; Bobot'!K555="","",IF('2.1 Data FSVA 2025 &amp; Bobot'!K555&lt;'2.4 Prioritas Individu'!AA$7,1,IF('2.1 Data FSVA 2025 &amp; Bobot'!K555&lt;'2.4 Prioritas Individu'!AA$8,2,IF('2.1 Data FSVA 2025 &amp; Bobot'!K555&lt;'2.4 Prioritas Individu'!AA$9,3,IF('2.1 Data FSVA 2025 &amp; Bobot'!K555&lt;'2.4 Prioritas Individu'!AA$10,4,IF('2.1 Data FSVA 2025 &amp; Bobot'!K555&lt;'2.4 Prioritas Individu'!AA$11,5,6))))))</f>
        <v/>
      </c>
      <c r="J555" s="64" t="str">
        <f>IF('2.1 Data FSVA 2025 &amp; Bobot'!M555="","",IF('2.1 Data FSVA 2025 &amp; Bobot'!M555&lt;'2.4 Prioritas Individu'!AB$7,1,IF('2.1 Data FSVA 2025 &amp; Bobot'!M555&lt;'2.4 Prioritas Individu'!AB$8,2,IF('2.1 Data FSVA 2025 &amp; Bobot'!M555&lt;'2.4 Prioritas Individu'!AB$9,3,IF('2.1 Data FSVA 2025 &amp; Bobot'!M555&lt;'2.4 Prioritas Individu'!AB$10,4,IF('2.1 Data FSVA 2025 &amp; Bobot'!M555&lt;'2.4 Prioritas Individu'!AB$11,5,6))))))</f>
        <v/>
      </c>
      <c r="K555" s="64" t="str">
        <f>IF('2.1 Data FSVA 2025 &amp; Bobot'!O555="","",IF('2.1 Data FSVA 2025 &amp; Bobot'!O555&gt;='2.4 Prioritas Individu'!AC$7,1,IF('2.1 Data FSVA 2025 &amp; Bobot'!O555&gt;='2.4 Prioritas Individu'!AC$8,2,IF('2.1 Data FSVA 2025 &amp; Bobot'!O555&gt;='2.4 Prioritas Individu'!AC$9,3,IF('2.1 Data FSVA 2025 &amp; Bobot'!O555&gt;='2.4 Prioritas Individu'!AC$10,4,IF('2.1 Data FSVA 2025 &amp; Bobot'!O555&gt;='2.4 Prioritas Individu'!AC$11,5,6))))))</f>
        <v/>
      </c>
      <c r="L555" s="64" t="str">
        <f>IF('2.1 Data FSVA 2025 &amp; Bobot'!Q555="","",IF('2.1 Data FSVA 2025 &amp; Bobot'!Q555&gt;='2.4 Prioritas Individu'!AD$7,1,IF('2.1 Data FSVA 2025 &amp; Bobot'!Q555&gt;='2.4 Prioritas Individu'!AD$8,2,IF('2.1 Data FSVA 2025 &amp; Bobot'!Q555&gt;='2.4 Prioritas Individu'!AD$9,3,IF('2.1 Data FSVA 2025 &amp; Bobot'!Q555&gt;='2.4 Prioritas Individu'!AD$10,4,IF('2.1 Data FSVA 2025 &amp; Bobot'!Q555&gt;='2.4 Prioritas Individu'!AD$11,5,6))))))</f>
        <v/>
      </c>
      <c r="M555" s="64" t="str">
        <f>IF('2.1 Data FSVA 2025 &amp; Bobot'!S555="","",IF('2.1 Data FSVA 2025 &amp; Bobot'!S555&gt;='2.4 Prioritas Individu'!AE$7,1,IF('2.1 Data FSVA 2025 &amp; Bobot'!S555&gt;='2.4 Prioritas Individu'!AE$8,2,IF('2.1 Data FSVA 2025 &amp; Bobot'!S555&gt;='2.4 Prioritas Individu'!AE$9,3,IF('2.1 Data FSVA 2025 &amp; Bobot'!S555&gt;='2.4 Prioritas Individu'!AE$10,4,IF('2.1 Data FSVA 2025 &amp; Bobot'!S555&gt;='2.4 Prioritas Individu'!AE$11,5,6))))))</f>
        <v/>
      </c>
      <c r="N555" s="64" t="str">
        <f>IF('2.1 Data FSVA 2025 &amp; Bobot'!U555="","",IF('2.1 Data FSVA 2025 &amp; Bobot'!U555&lt;'2.4 Prioritas Individu'!AF$7,1,IF('2.1 Data FSVA 2025 &amp; Bobot'!U555&lt;'2.4 Prioritas Individu'!AF$8,2,IF('2.1 Data FSVA 2025 &amp; Bobot'!U555&lt;'2.4 Prioritas Individu'!AF$9,3,IF('2.1 Data FSVA 2025 &amp; Bobot'!U555&lt;'2.4 Prioritas Individu'!AF$10,4,IF('2.1 Data FSVA 2025 &amp; Bobot'!U555&lt;'2.4 Prioritas Individu'!AF$11,5,6))))))</f>
        <v/>
      </c>
      <c r="O555" s="64" t="str">
        <f>IF('2.1 Data FSVA 2025 &amp; Bobot'!W555="","",IF('2.1 Data FSVA 2025 &amp; Bobot'!W555&gt;='2.4 Prioritas Individu'!AG$7,1,IF('2.1 Data FSVA 2025 &amp; Bobot'!W555&gt;='2.4 Prioritas Individu'!AG$8,2,IF('2.1 Data FSVA 2025 &amp; Bobot'!W555&gt;='2.4 Prioritas Individu'!AG$9,3,IF('2.1 Data FSVA 2025 &amp; Bobot'!W555&gt;='2.4 Prioritas Individu'!AG$10,4,IF('2.1 Data FSVA 2025 &amp; Bobot'!W555&gt;='2.4 Prioritas Individu'!AG$11,5,6))))))</f>
        <v/>
      </c>
      <c r="P555" s="64" t="str">
        <f>IF('2.1 Data FSVA 2025 &amp; Bobot'!Y555="","",IF('2.1 Data FSVA 2025 &amp; Bobot'!Y555&lt;'2.4 Prioritas Individu'!AH$7,1,IF('2.1 Data FSVA 2025 &amp; Bobot'!Y555&lt;'2.4 Prioritas Individu'!AH$8,2,IF('2.1 Data FSVA 2025 &amp; Bobot'!Y555&lt;'2.4 Prioritas Individu'!AH$9,3,IF('2.1 Data FSVA 2025 &amp; Bobot'!Y555&lt;'2.4 Prioritas Individu'!AH$10,4,IF('2.1 Data FSVA 2025 &amp; Bobot'!Y555&lt;'2.4 Prioritas Individu'!AH$11,5,6))))))</f>
        <v/>
      </c>
      <c r="Q555" s="64" t="str">
        <f>IF('2.1 Data FSVA 2025 &amp; Bobot'!AA555="","",IF('2.1 Data FSVA 2025 &amp; Bobot'!AA555&lt;'2.4 Prioritas Individu'!AI$7,1,IF('2.1 Data FSVA 2025 &amp; Bobot'!AA555&lt;'2.4 Prioritas Individu'!AI$8,2,IF('2.1 Data FSVA 2025 &amp; Bobot'!AA555&lt;'2.4 Prioritas Individu'!AI$9,3,IF('2.1 Data FSVA 2025 &amp; Bobot'!AA555&lt;'2.4 Prioritas Individu'!AI$10,4,IF('2.1 Data FSVA 2025 &amp; Bobot'!AA555&lt;'2.4 Prioritas Individu'!AI$11,5,6))))))</f>
        <v/>
      </c>
      <c r="R555" s="64" t="str">
        <f>IF('2.1 Data FSVA 2025 &amp; Bobot'!AC555="","",IF('2.1 Data FSVA 2025 &amp; Bobot'!AC555&gt;='2.4 Prioritas Individu'!AJ$7,1,IF('2.1 Data FSVA 2025 &amp; Bobot'!AC555&gt;='2.4 Prioritas Individu'!AJ$8,2,IF('2.1 Data FSVA 2025 &amp; Bobot'!AC555&gt;='2.4 Prioritas Individu'!AJ$9,3,4))))</f>
        <v/>
      </c>
      <c r="S555" s="4" t="str">
        <f>'2.3 Indeks &amp; Cut off Komposit'!U559</f>
        <v>-</v>
      </c>
      <c r="T555" s="1" t="str">
        <f t="shared" si="16"/>
        <v>-</v>
      </c>
      <c r="U555" s="64" t="str">
        <f t="shared" si="17"/>
        <v>-</v>
      </c>
    </row>
    <row r="556" spans="1:21" x14ac:dyDescent="0.3">
      <c r="A556" s="1" t="str">
        <f>IF('2.1 Data FSVA 2025 &amp; Bobot'!A556="","",'2.1 Data FSVA 2025 &amp; Bobot'!A556)</f>
        <v/>
      </c>
      <c r="B556" s="2" t="str">
        <f>IF('2.1 Data FSVA 2025 &amp; Bobot'!B556="","",'2.1 Data FSVA 2025 &amp; Bobot'!B556)</f>
        <v/>
      </c>
      <c r="C556" s="1" t="str">
        <f>IF('2.1 Data FSVA 2025 &amp; Bobot'!C556="","",'2.1 Data FSVA 2025 &amp; Bobot'!C556)</f>
        <v/>
      </c>
      <c r="D556" s="1" t="str">
        <f>IF('2.1 Data FSVA 2025 &amp; Bobot'!D556="","",'2.1 Data FSVA 2025 &amp; Bobot'!D556)</f>
        <v/>
      </c>
      <c r="E556" s="1" t="str">
        <f>IF('2.1 Data FSVA 2025 &amp; Bobot'!E556="","",'2.1 Data FSVA 2025 &amp; Bobot'!E556)</f>
        <v/>
      </c>
      <c r="F556" s="2" t="str">
        <f>IF('2.1 Data FSVA 2025 &amp; Bobot'!F556="","",'2.1 Data FSVA 2025 &amp; Bobot'!F556)</f>
        <v/>
      </c>
      <c r="G556" s="64" t="str">
        <f>IF('2.1 Data FSVA 2025 &amp; Bobot'!G556="","",IF('2.1 Data FSVA 2025 &amp; Bobot'!G556&gt;='2.4 Prioritas Individu'!$Y$7,1,IF('2.1 Data FSVA 2025 &amp; Bobot'!G556&gt;='2.4 Prioritas Individu'!$Y$8,2,IF('2.1 Data FSVA 2025 &amp; Bobot'!G556&gt;='2.4 Prioritas Individu'!$Y$9,3,IF('2.1 Data FSVA 2025 &amp; Bobot'!G556&gt;='2.4 Prioritas Individu'!$Y$10,4,IF('2.1 Data FSVA 2025 &amp; Bobot'!G556&gt;='2.4 Prioritas Individu'!$Y$11,5,6))))))</f>
        <v/>
      </c>
      <c r="H556" s="64" t="str">
        <f>IF('2.1 Data FSVA 2025 &amp; Bobot'!I556="","",IF('2.1 Data FSVA 2025 &amp; Bobot'!I556&lt;'2.4 Prioritas Individu'!$Z$7,1,IF('2.1 Data FSVA 2025 &amp; Bobot'!I556&lt;'2.4 Prioritas Individu'!$Z$8,2,IF('2.1 Data FSVA 2025 &amp; Bobot'!I556&lt;'2.4 Prioritas Individu'!$Z$9,3,IF('2.1 Data FSVA 2025 &amp; Bobot'!I556&lt;'2.4 Prioritas Individu'!$Z$10,4,IF('2.1 Data FSVA 2025 &amp; Bobot'!I556&lt;'2.4 Prioritas Individu'!$Z$11,5,6))))))</f>
        <v/>
      </c>
      <c r="I556" s="64" t="str">
        <f>IF('2.1 Data FSVA 2025 &amp; Bobot'!K556="","",IF('2.1 Data FSVA 2025 &amp; Bobot'!K556&lt;'2.4 Prioritas Individu'!AA$7,1,IF('2.1 Data FSVA 2025 &amp; Bobot'!K556&lt;'2.4 Prioritas Individu'!AA$8,2,IF('2.1 Data FSVA 2025 &amp; Bobot'!K556&lt;'2.4 Prioritas Individu'!AA$9,3,IF('2.1 Data FSVA 2025 &amp; Bobot'!K556&lt;'2.4 Prioritas Individu'!AA$10,4,IF('2.1 Data FSVA 2025 &amp; Bobot'!K556&lt;'2.4 Prioritas Individu'!AA$11,5,6))))))</f>
        <v/>
      </c>
      <c r="J556" s="64" t="str">
        <f>IF('2.1 Data FSVA 2025 &amp; Bobot'!M556="","",IF('2.1 Data FSVA 2025 &amp; Bobot'!M556&lt;'2.4 Prioritas Individu'!AB$7,1,IF('2.1 Data FSVA 2025 &amp; Bobot'!M556&lt;'2.4 Prioritas Individu'!AB$8,2,IF('2.1 Data FSVA 2025 &amp; Bobot'!M556&lt;'2.4 Prioritas Individu'!AB$9,3,IF('2.1 Data FSVA 2025 &amp; Bobot'!M556&lt;'2.4 Prioritas Individu'!AB$10,4,IF('2.1 Data FSVA 2025 &amp; Bobot'!M556&lt;'2.4 Prioritas Individu'!AB$11,5,6))))))</f>
        <v/>
      </c>
      <c r="K556" s="64" t="str">
        <f>IF('2.1 Data FSVA 2025 &amp; Bobot'!O556="","",IF('2.1 Data FSVA 2025 &amp; Bobot'!O556&gt;='2.4 Prioritas Individu'!AC$7,1,IF('2.1 Data FSVA 2025 &amp; Bobot'!O556&gt;='2.4 Prioritas Individu'!AC$8,2,IF('2.1 Data FSVA 2025 &amp; Bobot'!O556&gt;='2.4 Prioritas Individu'!AC$9,3,IF('2.1 Data FSVA 2025 &amp; Bobot'!O556&gt;='2.4 Prioritas Individu'!AC$10,4,IF('2.1 Data FSVA 2025 &amp; Bobot'!O556&gt;='2.4 Prioritas Individu'!AC$11,5,6))))))</f>
        <v/>
      </c>
      <c r="L556" s="64" t="str">
        <f>IF('2.1 Data FSVA 2025 &amp; Bobot'!Q556="","",IF('2.1 Data FSVA 2025 &amp; Bobot'!Q556&gt;='2.4 Prioritas Individu'!AD$7,1,IF('2.1 Data FSVA 2025 &amp; Bobot'!Q556&gt;='2.4 Prioritas Individu'!AD$8,2,IF('2.1 Data FSVA 2025 &amp; Bobot'!Q556&gt;='2.4 Prioritas Individu'!AD$9,3,IF('2.1 Data FSVA 2025 &amp; Bobot'!Q556&gt;='2.4 Prioritas Individu'!AD$10,4,IF('2.1 Data FSVA 2025 &amp; Bobot'!Q556&gt;='2.4 Prioritas Individu'!AD$11,5,6))))))</f>
        <v/>
      </c>
      <c r="M556" s="64" t="str">
        <f>IF('2.1 Data FSVA 2025 &amp; Bobot'!S556="","",IF('2.1 Data FSVA 2025 &amp; Bobot'!S556&gt;='2.4 Prioritas Individu'!AE$7,1,IF('2.1 Data FSVA 2025 &amp; Bobot'!S556&gt;='2.4 Prioritas Individu'!AE$8,2,IF('2.1 Data FSVA 2025 &amp; Bobot'!S556&gt;='2.4 Prioritas Individu'!AE$9,3,IF('2.1 Data FSVA 2025 &amp; Bobot'!S556&gt;='2.4 Prioritas Individu'!AE$10,4,IF('2.1 Data FSVA 2025 &amp; Bobot'!S556&gt;='2.4 Prioritas Individu'!AE$11,5,6))))))</f>
        <v/>
      </c>
      <c r="N556" s="64" t="str">
        <f>IF('2.1 Data FSVA 2025 &amp; Bobot'!U556="","",IF('2.1 Data FSVA 2025 &amp; Bobot'!U556&lt;'2.4 Prioritas Individu'!AF$7,1,IF('2.1 Data FSVA 2025 &amp; Bobot'!U556&lt;'2.4 Prioritas Individu'!AF$8,2,IF('2.1 Data FSVA 2025 &amp; Bobot'!U556&lt;'2.4 Prioritas Individu'!AF$9,3,IF('2.1 Data FSVA 2025 &amp; Bobot'!U556&lt;'2.4 Prioritas Individu'!AF$10,4,IF('2.1 Data FSVA 2025 &amp; Bobot'!U556&lt;'2.4 Prioritas Individu'!AF$11,5,6))))))</f>
        <v/>
      </c>
      <c r="O556" s="64" t="str">
        <f>IF('2.1 Data FSVA 2025 &amp; Bobot'!W556="","",IF('2.1 Data FSVA 2025 &amp; Bobot'!W556&gt;='2.4 Prioritas Individu'!AG$7,1,IF('2.1 Data FSVA 2025 &amp; Bobot'!W556&gt;='2.4 Prioritas Individu'!AG$8,2,IF('2.1 Data FSVA 2025 &amp; Bobot'!W556&gt;='2.4 Prioritas Individu'!AG$9,3,IF('2.1 Data FSVA 2025 &amp; Bobot'!W556&gt;='2.4 Prioritas Individu'!AG$10,4,IF('2.1 Data FSVA 2025 &amp; Bobot'!W556&gt;='2.4 Prioritas Individu'!AG$11,5,6))))))</f>
        <v/>
      </c>
      <c r="P556" s="64" t="str">
        <f>IF('2.1 Data FSVA 2025 &amp; Bobot'!Y556="","",IF('2.1 Data FSVA 2025 &amp; Bobot'!Y556&lt;'2.4 Prioritas Individu'!AH$7,1,IF('2.1 Data FSVA 2025 &amp; Bobot'!Y556&lt;'2.4 Prioritas Individu'!AH$8,2,IF('2.1 Data FSVA 2025 &amp; Bobot'!Y556&lt;'2.4 Prioritas Individu'!AH$9,3,IF('2.1 Data FSVA 2025 &amp; Bobot'!Y556&lt;'2.4 Prioritas Individu'!AH$10,4,IF('2.1 Data FSVA 2025 &amp; Bobot'!Y556&lt;'2.4 Prioritas Individu'!AH$11,5,6))))))</f>
        <v/>
      </c>
      <c r="Q556" s="64" t="str">
        <f>IF('2.1 Data FSVA 2025 &amp; Bobot'!AA556="","",IF('2.1 Data FSVA 2025 &amp; Bobot'!AA556&lt;'2.4 Prioritas Individu'!AI$7,1,IF('2.1 Data FSVA 2025 &amp; Bobot'!AA556&lt;'2.4 Prioritas Individu'!AI$8,2,IF('2.1 Data FSVA 2025 &amp; Bobot'!AA556&lt;'2.4 Prioritas Individu'!AI$9,3,IF('2.1 Data FSVA 2025 &amp; Bobot'!AA556&lt;'2.4 Prioritas Individu'!AI$10,4,IF('2.1 Data FSVA 2025 &amp; Bobot'!AA556&lt;'2.4 Prioritas Individu'!AI$11,5,6))))))</f>
        <v/>
      </c>
      <c r="R556" s="64" t="str">
        <f>IF('2.1 Data FSVA 2025 &amp; Bobot'!AC556="","",IF('2.1 Data FSVA 2025 &amp; Bobot'!AC556&gt;='2.4 Prioritas Individu'!AJ$7,1,IF('2.1 Data FSVA 2025 &amp; Bobot'!AC556&gt;='2.4 Prioritas Individu'!AJ$8,2,IF('2.1 Data FSVA 2025 &amp; Bobot'!AC556&gt;='2.4 Prioritas Individu'!AJ$9,3,4))))</f>
        <v/>
      </c>
      <c r="S556" s="4" t="str">
        <f>'2.3 Indeks &amp; Cut off Komposit'!U560</f>
        <v>-</v>
      </c>
      <c r="T556" s="1" t="str">
        <f t="shared" si="16"/>
        <v>-</v>
      </c>
      <c r="U556" s="64" t="str">
        <f t="shared" si="17"/>
        <v>-</v>
      </c>
    </row>
    <row r="557" spans="1:21" x14ac:dyDescent="0.3">
      <c r="A557" s="1" t="str">
        <f>IF('2.1 Data FSVA 2025 &amp; Bobot'!A557="","",'2.1 Data FSVA 2025 &amp; Bobot'!A557)</f>
        <v/>
      </c>
      <c r="B557" s="2" t="str">
        <f>IF('2.1 Data FSVA 2025 &amp; Bobot'!B557="","",'2.1 Data FSVA 2025 &amp; Bobot'!B557)</f>
        <v/>
      </c>
      <c r="C557" s="1" t="str">
        <f>IF('2.1 Data FSVA 2025 &amp; Bobot'!C557="","",'2.1 Data FSVA 2025 &amp; Bobot'!C557)</f>
        <v/>
      </c>
      <c r="D557" s="1" t="str">
        <f>IF('2.1 Data FSVA 2025 &amp; Bobot'!D557="","",'2.1 Data FSVA 2025 &amp; Bobot'!D557)</f>
        <v/>
      </c>
      <c r="E557" s="1" t="str">
        <f>IF('2.1 Data FSVA 2025 &amp; Bobot'!E557="","",'2.1 Data FSVA 2025 &amp; Bobot'!E557)</f>
        <v/>
      </c>
      <c r="F557" s="2" t="str">
        <f>IF('2.1 Data FSVA 2025 &amp; Bobot'!F557="","",'2.1 Data FSVA 2025 &amp; Bobot'!F557)</f>
        <v/>
      </c>
      <c r="G557" s="64" t="str">
        <f>IF('2.1 Data FSVA 2025 &amp; Bobot'!G557="","",IF('2.1 Data FSVA 2025 &amp; Bobot'!G557&gt;='2.4 Prioritas Individu'!$Y$7,1,IF('2.1 Data FSVA 2025 &amp; Bobot'!G557&gt;='2.4 Prioritas Individu'!$Y$8,2,IF('2.1 Data FSVA 2025 &amp; Bobot'!G557&gt;='2.4 Prioritas Individu'!$Y$9,3,IF('2.1 Data FSVA 2025 &amp; Bobot'!G557&gt;='2.4 Prioritas Individu'!$Y$10,4,IF('2.1 Data FSVA 2025 &amp; Bobot'!G557&gt;='2.4 Prioritas Individu'!$Y$11,5,6))))))</f>
        <v/>
      </c>
      <c r="H557" s="64" t="str">
        <f>IF('2.1 Data FSVA 2025 &amp; Bobot'!I557="","",IF('2.1 Data FSVA 2025 &amp; Bobot'!I557&lt;'2.4 Prioritas Individu'!$Z$7,1,IF('2.1 Data FSVA 2025 &amp; Bobot'!I557&lt;'2.4 Prioritas Individu'!$Z$8,2,IF('2.1 Data FSVA 2025 &amp; Bobot'!I557&lt;'2.4 Prioritas Individu'!$Z$9,3,IF('2.1 Data FSVA 2025 &amp; Bobot'!I557&lt;'2.4 Prioritas Individu'!$Z$10,4,IF('2.1 Data FSVA 2025 &amp; Bobot'!I557&lt;'2.4 Prioritas Individu'!$Z$11,5,6))))))</f>
        <v/>
      </c>
      <c r="I557" s="64" t="str">
        <f>IF('2.1 Data FSVA 2025 &amp; Bobot'!K557="","",IF('2.1 Data FSVA 2025 &amp; Bobot'!K557&lt;'2.4 Prioritas Individu'!AA$7,1,IF('2.1 Data FSVA 2025 &amp; Bobot'!K557&lt;'2.4 Prioritas Individu'!AA$8,2,IF('2.1 Data FSVA 2025 &amp; Bobot'!K557&lt;'2.4 Prioritas Individu'!AA$9,3,IF('2.1 Data FSVA 2025 &amp; Bobot'!K557&lt;'2.4 Prioritas Individu'!AA$10,4,IF('2.1 Data FSVA 2025 &amp; Bobot'!K557&lt;'2.4 Prioritas Individu'!AA$11,5,6))))))</f>
        <v/>
      </c>
      <c r="J557" s="64" t="str">
        <f>IF('2.1 Data FSVA 2025 &amp; Bobot'!M557="","",IF('2.1 Data FSVA 2025 &amp; Bobot'!M557&lt;'2.4 Prioritas Individu'!AB$7,1,IF('2.1 Data FSVA 2025 &amp; Bobot'!M557&lt;'2.4 Prioritas Individu'!AB$8,2,IF('2.1 Data FSVA 2025 &amp; Bobot'!M557&lt;'2.4 Prioritas Individu'!AB$9,3,IF('2.1 Data FSVA 2025 &amp; Bobot'!M557&lt;'2.4 Prioritas Individu'!AB$10,4,IF('2.1 Data FSVA 2025 &amp; Bobot'!M557&lt;'2.4 Prioritas Individu'!AB$11,5,6))))))</f>
        <v/>
      </c>
      <c r="K557" s="64" t="str">
        <f>IF('2.1 Data FSVA 2025 &amp; Bobot'!O557="","",IF('2.1 Data FSVA 2025 &amp; Bobot'!O557&gt;='2.4 Prioritas Individu'!AC$7,1,IF('2.1 Data FSVA 2025 &amp; Bobot'!O557&gt;='2.4 Prioritas Individu'!AC$8,2,IF('2.1 Data FSVA 2025 &amp; Bobot'!O557&gt;='2.4 Prioritas Individu'!AC$9,3,IF('2.1 Data FSVA 2025 &amp; Bobot'!O557&gt;='2.4 Prioritas Individu'!AC$10,4,IF('2.1 Data FSVA 2025 &amp; Bobot'!O557&gt;='2.4 Prioritas Individu'!AC$11,5,6))))))</f>
        <v/>
      </c>
      <c r="L557" s="64" t="str">
        <f>IF('2.1 Data FSVA 2025 &amp; Bobot'!Q557="","",IF('2.1 Data FSVA 2025 &amp; Bobot'!Q557&gt;='2.4 Prioritas Individu'!AD$7,1,IF('2.1 Data FSVA 2025 &amp; Bobot'!Q557&gt;='2.4 Prioritas Individu'!AD$8,2,IF('2.1 Data FSVA 2025 &amp; Bobot'!Q557&gt;='2.4 Prioritas Individu'!AD$9,3,IF('2.1 Data FSVA 2025 &amp; Bobot'!Q557&gt;='2.4 Prioritas Individu'!AD$10,4,IF('2.1 Data FSVA 2025 &amp; Bobot'!Q557&gt;='2.4 Prioritas Individu'!AD$11,5,6))))))</f>
        <v/>
      </c>
      <c r="M557" s="64" t="str">
        <f>IF('2.1 Data FSVA 2025 &amp; Bobot'!S557="","",IF('2.1 Data FSVA 2025 &amp; Bobot'!S557&gt;='2.4 Prioritas Individu'!AE$7,1,IF('2.1 Data FSVA 2025 &amp; Bobot'!S557&gt;='2.4 Prioritas Individu'!AE$8,2,IF('2.1 Data FSVA 2025 &amp; Bobot'!S557&gt;='2.4 Prioritas Individu'!AE$9,3,IF('2.1 Data FSVA 2025 &amp; Bobot'!S557&gt;='2.4 Prioritas Individu'!AE$10,4,IF('2.1 Data FSVA 2025 &amp; Bobot'!S557&gt;='2.4 Prioritas Individu'!AE$11,5,6))))))</f>
        <v/>
      </c>
      <c r="N557" s="64" t="str">
        <f>IF('2.1 Data FSVA 2025 &amp; Bobot'!U557="","",IF('2.1 Data FSVA 2025 &amp; Bobot'!U557&lt;'2.4 Prioritas Individu'!AF$7,1,IF('2.1 Data FSVA 2025 &amp; Bobot'!U557&lt;'2.4 Prioritas Individu'!AF$8,2,IF('2.1 Data FSVA 2025 &amp; Bobot'!U557&lt;'2.4 Prioritas Individu'!AF$9,3,IF('2.1 Data FSVA 2025 &amp; Bobot'!U557&lt;'2.4 Prioritas Individu'!AF$10,4,IF('2.1 Data FSVA 2025 &amp; Bobot'!U557&lt;'2.4 Prioritas Individu'!AF$11,5,6))))))</f>
        <v/>
      </c>
      <c r="O557" s="64" t="str">
        <f>IF('2.1 Data FSVA 2025 &amp; Bobot'!W557="","",IF('2.1 Data FSVA 2025 &amp; Bobot'!W557&gt;='2.4 Prioritas Individu'!AG$7,1,IF('2.1 Data FSVA 2025 &amp; Bobot'!W557&gt;='2.4 Prioritas Individu'!AG$8,2,IF('2.1 Data FSVA 2025 &amp; Bobot'!W557&gt;='2.4 Prioritas Individu'!AG$9,3,IF('2.1 Data FSVA 2025 &amp; Bobot'!W557&gt;='2.4 Prioritas Individu'!AG$10,4,IF('2.1 Data FSVA 2025 &amp; Bobot'!W557&gt;='2.4 Prioritas Individu'!AG$11,5,6))))))</f>
        <v/>
      </c>
      <c r="P557" s="64" t="str">
        <f>IF('2.1 Data FSVA 2025 &amp; Bobot'!Y557="","",IF('2.1 Data FSVA 2025 &amp; Bobot'!Y557&lt;'2.4 Prioritas Individu'!AH$7,1,IF('2.1 Data FSVA 2025 &amp; Bobot'!Y557&lt;'2.4 Prioritas Individu'!AH$8,2,IF('2.1 Data FSVA 2025 &amp; Bobot'!Y557&lt;'2.4 Prioritas Individu'!AH$9,3,IF('2.1 Data FSVA 2025 &amp; Bobot'!Y557&lt;'2.4 Prioritas Individu'!AH$10,4,IF('2.1 Data FSVA 2025 &amp; Bobot'!Y557&lt;'2.4 Prioritas Individu'!AH$11,5,6))))))</f>
        <v/>
      </c>
      <c r="Q557" s="64" t="str">
        <f>IF('2.1 Data FSVA 2025 &amp; Bobot'!AA557="","",IF('2.1 Data FSVA 2025 &amp; Bobot'!AA557&lt;'2.4 Prioritas Individu'!AI$7,1,IF('2.1 Data FSVA 2025 &amp; Bobot'!AA557&lt;'2.4 Prioritas Individu'!AI$8,2,IF('2.1 Data FSVA 2025 &amp; Bobot'!AA557&lt;'2.4 Prioritas Individu'!AI$9,3,IF('2.1 Data FSVA 2025 &amp; Bobot'!AA557&lt;'2.4 Prioritas Individu'!AI$10,4,IF('2.1 Data FSVA 2025 &amp; Bobot'!AA557&lt;'2.4 Prioritas Individu'!AI$11,5,6))))))</f>
        <v/>
      </c>
      <c r="R557" s="64" t="str">
        <f>IF('2.1 Data FSVA 2025 &amp; Bobot'!AC557="","",IF('2.1 Data FSVA 2025 &amp; Bobot'!AC557&gt;='2.4 Prioritas Individu'!AJ$7,1,IF('2.1 Data FSVA 2025 &amp; Bobot'!AC557&gt;='2.4 Prioritas Individu'!AJ$8,2,IF('2.1 Data FSVA 2025 &amp; Bobot'!AC557&gt;='2.4 Prioritas Individu'!AJ$9,3,4))))</f>
        <v/>
      </c>
      <c r="S557" s="4" t="str">
        <f>'2.3 Indeks &amp; Cut off Komposit'!U561</f>
        <v>-</v>
      </c>
      <c r="T557" s="1" t="str">
        <f t="shared" si="16"/>
        <v>-</v>
      </c>
      <c r="U557" s="64" t="str">
        <f t="shared" si="17"/>
        <v>-</v>
      </c>
    </row>
    <row r="558" spans="1:21" x14ac:dyDescent="0.3">
      <c r="A558" s="1" t="str">
        <f>IF('2.1 Data FSVA 2025 &amp; Bobot'!A558="","",'2.1 Data FSVA 2025 &amp; Bobot'!A558)</f>
        <v/>
      </c>
      <c r="B558" s="2" t="str">
        <f>IF('2.1 Data FSVA 2025 &amp; Bobot'!B558="","",'2.1 Data FSVA 2025 &amp; Bobot'!B558)</f>
        <v/>
      </c>
      <c r="C558" s="1" t="str">
        <f>IF('2.1 Data FSVA 2025 &amp; Bobot'!C558="","",'2.1 Data FSVA 2025 &amp; Bobot'!C558)</f>
        <v/>
      </c>
      <c r="D558" s="1" t="str">
        <f>IF('2.1 Data FSVA 2025 &amp; Bobot'!D558="","",'2.1 Data FSVA 2025 &amp; Bobot'!D558)</f>
        <v/>
      </c>
      <c r="E558" s="1" t="str">
        <f>IF('2.1 Data FSVA 2025 &amp; Bobot'!E558="","",'2.1 Data FSVA 2025 &amp; Bobot'!E558)</f>
        <v/>
      </c>
      <c r="F558" s="2" t="str">
        <f>IF('2.1 Data FSVA 2025 &amp; Bobot'!F558="","",'2.1 Data FSVA 2025 &amp; Bobot'!F558)</f>
        <v/>
      </c>
      <c r="G558" s="64" t="str">
        <f>IF('2.1 Data FSVA 2025 &amp; Bobot'!G558="","",IF('2.1 Data FSVA 2025 &amp; Bobot'!G558&gt;='2.4 Prioritas Individu'!$Y$7,1,IF('2.1 Data FSVA 2025 &amp; Bobot'!G558&gt;='2.4 Prioritas Individu'!$Y$8,2,IF('2.1 Data FSVA 2025 &amp; Bobot'!G558&gt;='2.4 Prioritas Individu'!$Y$9,3,IF('2.1 Data FSVA 2025 &amp; Bobot'!G558&gt;='2.4 Prioritas Individu'!$Y$10,4,IF('2.1 Data FSVA 2025 &amp; Bobot'!G558&gt;='2.4 Prioritas Individu'!$Y$11,5,6))))))</f>
        <v/>
      </c>
      <c r="H558" s="64" t="str">
        <f>IF('2.1 Data FSVA 2025 &amp; Bobot'!I558="","",IF('2.1 Data FSVA 2025 &amp; Bobot'!I558&lt;'2.4 Prioritas Individu'!$Z$7,1,IF('2.1 Data FSVA 2025 &amp; Bobot'!I558&lt;'2.4 Prioritas Individu'!$Z$8,2,IF('2.1 Data FSVA 2025 &amp; Bobot'!I558&lt;'2.4 Prioritas Individu'!$Z$9,3,IF('2.1 Data FSVA 2025 &amp; Bobot'!I558&lt;'2.4 Prioritas Individu'!$Z$10,4,IF('2.1 Data FSVA 2025 &amp; Bobot'!I558&lt;'2.4 Prioritas Individu'!$Z$11,5,6))))))</f>
        <v/>
      </c>
      <c r="I558" s="64" t="str">
        <f>IF('2.1 Data FSVA 2025 &amp; Bobot'!K558="","",IF('2.1 Data FSVA 2025 &amp; Bobot'!K558&lt;'2.4 Prioritas Individu'!AA$7,1,IF('2.1 Data FSVA 2025 &amp; Bobot'!K558&lt;'2.4 Prioritas Individu'!AA$8,2,IF('2.1 Data FSVA 2025 &amp; Bobot'!K558&lt;'2.4 Prioritas Individu'!AA$9,3,IF('2.1 Data FSVA 2025 &amp; Bobot'!K558&lt;'2.4 Prioritas Individu'!AA$10,4,IF('2.1 Data FSVA 2025 &amp; Bobot'!K558&lt;'2.4 Prioritas Individu'!AA$11,5,6))))))</f>
        <v/>
      </c>
      <c r="J558" s="64" t="str">
        <f>IF('2.1 Data FSVA 2025 &amp; Bobot'!M558="","",IF('2.1 Data FSVA 2025 &amp; Bobot'!M558&lt;'2.4 Prioritas Individu'!AB$7,1,IF('2.1 Data FSVA 2025 &amp; Bobot'!M558&lt;'2.4 Prioritas Individu'!AB$8,2,IF('2.1 Data FSVA 2025 &amp; Bobot'!M558&lt;'2.4 Prioritas Individu'!AB$9,3,IF('2.1 Data FSVA 2025 &amp; Bobot'!M558&lt;'2.4 Prioritas Individu'!AB$10,4,IF('2.1 Data FSVA 2025 &amp; Bobot'!M558&lt;'2.4 Prioritas Individu'!AB$11,5,6))))))</f>
        <v/>
      </c>
      <c r="K558" s="64" t="str">
        <f>IF('2.1 Data FSVA 2025 &amp; Bobot'!O558="","",IF('2.1 Data FSVA 2025 &amp; Bobot'!O558&gt;='2.4 Prioritas Individu'!AC$7,1,IF('2.1 Data FSVA 2025 &amp; Bobot'!O558&gt;='2.4 Prioritas Individu'!AC$8,2,IF('2.1 Data FSVA 2025 &amp; Bobot'!O558&gt;='2.4 Prioritas Individu'!AC$9,3,IF('2.1 Data FSVA 2025 &amp; Bobot'!O558&gt;='2.4 Prioritas Individu'!AC$10,4,IF('2.1 Data FSVA 2025 &amp; Bobot'!O558&gt;='2.4 Prioritas Individu'!AC$11,5,6))))))</f>
        <v/>
      </c>
      <c r="L558" s="64" t="str">
        <f>IF('2.1 Data FSVA 2025 &amp; Bobot'!Q558="","",IF('2.1 Data FSVA 2025 &amp; Bobot'!Q558&gt;='2.4 Prioritas Individu'!AD$7,1,IF('2.1 Data FSVA 2025 &amp; Bobot'!Q558&gt;='2.4 Prioritas Individu'!AD$8,2,IF('2.1 Data FSVA 2025 &amp; Bobot'!Q558&gt;='2.4 Prioritas Individu'!AD$9,3,IF('2.1 Data FSVA 2025 &amp; Bobot'!Q558&gt;='2.4 Prioritas Individu'!AD$10,4,IF('2.1 Data FSVA 2025 &amp; Bobot'!Q558&gt;='2.4 Prioritas Individu'!AD$11,5,6))))))</f>
        <v/>
      </c>
      <c r="M558" s="64" t="str">
        <f>IF('2.1 Data FSVA 2025 &amp; Bobot'!S558="","",IF('2.1 Data FSVA 2025 &amp; Bobot'!S558&gt;='2.4 Prioritas Individu'!AE$7,1,IF('2.1 Data FSVA 2025 &amp; Bobot'!S558&gt;='2.4 Prioritas Individu'!AE$8,2,IF('2.1 Data FSVA 2025 &amp; Bobot'!S558&gt;='2.4 Prioritas Individu'!AE$9,3,IF('2.1 Data FSVA 2025 &amp; Bobot'!S558&gt;='2.4 Prioritas Individu'!AE$10,4,IF('2.1 Data FSVA 2025 &amp; Bobot'!S558&gt;='2.4 Prioritas Individu'!AE$11,5,6))))))</f>
        <v/>
      </c>
      <c r="N558" s="64" t="str">
        <f>IF('2.1 Data FSVA 2025 &amp; Bobot'!U558="","",IF('2.1 Data FSVA 2025 &amp; Bobot'!U558&lt;'2.4 Prioritas Individu'!AF$7,1,IF('2.1 Data FSVA 2025 &amp; Bobot'!U558&lt;'2.4 Prioritas Individu'!AF$8,2,IF('2.1 Data FSVA 2025 &amp; Bobot'!U558&lt;'2.4 Prioritas Individu'!AF$9,3,IF('2.1 Data FSVA 2025 &amp; Bobot'!U558&lt;'2.4 Prioritas Individu'!AF$10,4,IF('2.1 Data FSVA 2025 &amp; Bobot'!U558&lt;'2.4 Prioritas Individu'!AF$11,5,6))))))</f>
        <v/>
      </c>
      <c r="O558" s="64" t="str">
        <f>IF('2.1 Data FSVA 2025 &amp; Bobot'!W558="","",IF('2.1 Data FSVA 2025 &amp; Bobot'!W558&gt;='2.4 Prioritas Individu'!AG$7,1,IF('2.1 Data FSVA 2025 &amp; Bobot'!W558&gt;='2.4 Prioritas Individu'!AG$8,2,IF('2.1 Data FSVA 2025 &amp; Bobot'!W558&gt;='2.4 Prioritas Individu'!AG$9,3,IF('2.1 Data FSVA 2025 &amp; Bobot'!W558&gt;='2.4 Prioritas Individu'!AG$10,4,IF('2.1 Data FSVA 2025 &amp; Bobot'!W558&gt;='2.4 Prioritas Individu'!AG$11,5,6))))))</f>
        <v/>
      </c>
      <c r="P558" s="64" t="str">
        <f>IF('2.1 Data FSVA 2025 &amp; Bobot'!Y558="","",IF('2.1 Data FSVA 2025 &amp; Bobot'!Y558&lt;'2.4 Prioritas Individu'!AH$7,1,IF('2.1 Data FSVA 2025 &amp; Bobot'!Y558&lt;'2.4 Prioritas Individu'!AH$8,2,IF('2.1 Data FSVA 2025 &amp; Bobot'!Y558&lt;'2.4 Prioritas Individu'!AH$9,3,IF('2.1 Data FSVA 2025 &amp; Bobot'!Y558&lt;'2.4 Prioritas Individu'!AH$10,4,IF('2.1 Data FSVA 2025 &amp; Bobot'!Y558&lt;'2.4 Prioritas Individu'!AH$11,5,6))))))</f>
        <v/>
      </c>
      <c r="Q558" s="64" t="str">
        <f>IF('2.1 Data FSVA 2025 &amp; Bobot'!AA558="","",IF('2.1 Data FSVA 2025 &amp; Bobot'!AA558&lt;'2.4 Prioritas Individu'!AI$7,1,IF('2.1 Data FSVA 2025 &amp; Bobot'!AA558&lt;'2.4 Prioritas Individu'!AI$8,2,IF('2.1 Data FSVA 2025 &amp; Bobot'!AA558&lt;'2.4 Prioritas Individu'!AI$9,3,IF('2.1 Data FSVA 2025 &amp; Bobot'!AA558&lt;'2.4 Prioritas Individu'!AI$10,4,IF('2.1 Data FSVA 2025 &amp; Bobot'!AA558&lt;'2.4 Prioritas Individu'!AI$11,5,6))))))</f>
        <v/>
      </c>
      <c r="R558" s="64" t="str">
        <f>IF('2.1 Data FSVA 2025 &amp; Bobot'!AC558="","",IF('2.1 Data FSVA 2025 &amp; Bobot'!AC558&gt;='2.4 Prioritas Individu'!AJ$7,1,IF('2.1 Data FSVA 2025 &amp; Bobot'!AC558&gt;='2.4 Prioritas Individu'!AJ$8,2,IF('2.1 Data FSVA 2025 &amp; Bobot'!AC558&gt;='2.4 Prioritas Individu'!AJ$9,3,4))))</f>
        <v/>
      </c>
      <c r="S558" s="4" t="str">
        <f>'2.3 Indeks &amp; Cut off Komposit'!U562</f>
        <v>-</v>
      </c>
      <c r="T558" s="1" t="str">
        <f t="shared" si="16"/>
        <v>-</v>
      </c>
      <c r="U558" s="64" t="str">
        <f t="shared" si="17"/>
        <v>-</v>
      </c>
    </row>
    <row r="559" spans="1:21" x14ac:dyDescent="0.3">
      <c r="A559" s="1" t="str">
        <f>IF('2.1 Data FSVA 2025 &amp; Bobot'!A559="","",'2.1 Data FSVA 2025 &amp; Bobot'!A559)</f>
        <v/>
      </c>
      <c r="B559" s="2" t="str">
        <f>IF('2.1 Data FSVA 2025 &amp; Bobot'!B559="","",'2.1 Data FSVA 2025 &amp; Bobot'!B559)</f>
        <v/>
      </c>
      <c r="C559" s="1" t="str">
        <f>IF('2.1 Data FSVA 2025 &amp; Bobot'!C559="","",'2.1 Data FSVA 2025 &amp; Bobot'!C559)</f>
        <v/>
      </c>
      <c r="D559" s="1" t="str">
        <f>IF('2.1 Data FSVA 2025 &amp; Bobot'!D559="","",'2.1 Data FSVA 2025 &amp; Bobot'!D559)</f>
        <v/>
      </c>
      <c r="E559" s="1" t="str">
        <f>IF('2.1 Data FSVA 2025 &amp; Bobot'!E559="","",'2.1 Data FSVA 2025 &amp; Bobot'!E559)</f>
        <v/>
      </c>
      <c r="F559" s="2" t="str">
        <f>IF('2.1 Data FSVA 2025 &amp; Bobot'!F559="","",'2.1 Data FSVA 2025 &amp; Bobot'!F559)</f>
        <v/>
      </c>
      <c r="G559" s="64" t="str">
        <f>IF('2.1 Data FSVA 2025 &amp; Bobot'!G559="","",IF('2.1 Data FSVA 2025 &amp; Bobot'!G559&gt;='2.4 Prioritas Individu'!$Y$7,1,IF('2.1 Data FSVA 2025 &amp; Bobot'!G559&gt;='2.4 Prioritas Individu'!$Y$8,2,IF('2.1 Data FSVA 2025 &amp; Bobot'!G559&gt;='2.4 Prioritas Individu'!$Y$9,3,IF('2.1 Data FSVA 2025 &amp; Bobot'!G559&gt;='2.4 Prioritas Individu'!$Y$10,4,IF('2.1 Data FSVA 2025 &amp; Bobot'!G559&gt;='2.4 Prioritas Individu'!$Y$11,5,6))))))</f>
        <v/>
      </c>
      <c r="H559" s="64" t="str">
        <f>IF('2.1 Data FSVA 2025 &amp; Bobot'!I559="","",IF('2.1 Data FSVA 2025 &amp; Bobot'!I559&lt;'2.4 Prioritas Individu'!$Z$7,1,IF('2.1 Data FSVA 2025 &amp; Bobot'!I559&lt;'2.4 Prioritas Individu'!$Z$8,2,IF('2.1 Data FSVA 2025 &amp; Bobot'!I559&lt;'2.4 Prioritas Individu'!$Z$9,3,IF('2.1 Data FSVA 2025 &amp; Bobot'!I559&lt;'2.4 Prioritas Individu'!$Z$10,4,IF('2.1 Data FSVA 2025 &amp; Bobot'!I559&lt;'2.4 Prioritas Individu'!$Z$11,5,6))))))</f>
        <v/>
      </c>
      <c r="I559" s="64" t="str">
        <f>IF('2.1 Data FSVA 2025 &amp; Bobot'!K559="","",IF('2.1 Data FSVA 2025 &amp; Bobot'!K559&lt;'2.4 Prioritas Individu'!AA$7,1,IF('2.1 Data FSVA 2025 &amp; Bobot'!K559&lt;'2.4 Prioritas Individu'!AA$8,2,IF('2.1 Data FSVA 2025 &amp; Bobot'!K559&lt;'2.4 Prioritas Individu'!AA$9,3,IF('2.1 Data FSVA 2025 &amp; Bobot'!K559&lt;'2.4 Prioritas Individu'!AA$10,4,IF('2.1 Data FSVA 2025 &amp; Bobot'!K559&lt;'2.4 Prioritas Individu'!AA$11,5,6))))))</f>
        <v/>
      </c>
      <c r="J559" s="64" t="str">
        <f>IF('2.1 Data FSVA 2025 &amp; Bobot'!M559="","",IF('2.1 Data FSVA 2025 &amp; Bobot'!M559&lt;'2.4 Prioritas Individu'!AB$7,1,IF('2.1 Data FSVA 2025 &amp; Bobot'!M559&lt;'2.4 Prioritas Individu'!AB$8,2,IF('2.1 Data FSVA 2025 &amp; Bobot'!M559&lt;'2.4 Prioritas Individu'!AB$9,3,IF('2.1 Data FSVA 2025 &amp; Bobot'!M559&lt;'2.4 Prioritas Individu'!AB$10,4,IF('2.1 Data FSVA 2025 &amp; Bobot'!M559&lt;'2.4 Prioritas Individu'!AB$11,5,6))))))</f>
        <v/>
      </c>
      <c r="K559" s="64" t="str">
        <f>IF('2.1 Data FSVA 2025 &amp; Bobot'!O559="","",IF('2.1 Data FSVA 2025 &amp; Bobot'!O559&gt;='2.4 Prioritas Individu'!AC$7,1,IF('2.1 Data FSVA 2025 &amp; Bobot'!O559&gt;='2.4 Prioritas Individu'!AC$8,2,IF('2.1 Data FSVA 2025 &amp; Bobot'!O559&gt;='2.4 Prioritas Individu'!AC$9,3,IF('2.1 Data FSVA 2025 &amp; Bobot'!O559&gt;='2.4 Prioritas Individu'!AC$10,4,IF('2.1 Data FSVA 2025 &amp; Bobot'!O559&gt;='2.4 Prioritas Individu'!AC$11,5,6))))))</f>
        <v/>
      </c>
      <c r="L559" s="64" t="str">
        <f>IF('2.1 Data FSVA 2025 &amp; Bobot'!Q559="","",IF('2.1 Data FSVA 2025 &amp; Bobot'!Q559&gt;='2.4 Prioritas Individu'!AD$7,1,IF('2.1 Data FSVA 2025 &amp; Bobot'!Q559&gt;='2.4 Prioritas Individu'!AD$8,2,IF('2.1 Data FSVA 2025 &amp; Bobot'!Q559&gt;='2.4 Prioritas Individu'!AD$9,3,IF('2.1 Data FSVA 2025 &amp; Bobot'!Q559&gt;='2.4 Prioritas Individu'!AD$10,4,IF('2.1 Data FSVA 2025 &amp; Bobot'!Q559&gt;='2.4 Prioritas Individu'!AD$11,5,6))))))</f>
        <v/>
      </c>
      <c r="M559" s="64" t="str">
        <f>IF('2.1 Data FSVA 2025 &amp; Bobot'!S559="","",IF('2.1 Data FSVA 2025 &amp; Bobot'!S559&gt;='2.4 Prioritas Individu'!AE$7,1,IF('2.1 Data FSVA 2025 &amp; Bobot'!S559&gt;='2.4 Prioritas Individu'!AE$8,2,IF('2.1 Data FSVA 2025 &amp; Bobot'!S559&gt;='2.4 Prioritas Individu'!AE$9,3,IF('2.1 Data FSVA 2025 &amp; Bobot'!S559&gt;='2.4 Prioritas Individu'!AE$10,4,IF('2.1 Data FSVA 2025 &amp; Bobot'!S559&gt;='2.4 Prioritas Individu'!AE$11,5,6))))))</f>
        <v/>
      </c>
      <c r="N559" s="64" t="str">
        <f>IF('2.1 Data FSVA 2025 &amp; Bobot'!U559="","",IF('2.1 Data FSVA 2025 &amp; Bobot'!U559&lt;'2.4 Prioritas Individu'!AF$7,1,IF('2.1 Data FSVA 2025 &amp; Bobot'!U559&lt;'2.4 Prioritas Individu'!AF$8,2,IF('2.1 Data FSVA 2025 &amp; Bobot'!U559&lt;'2.4 Prioritas Individu'!AF$9,3,IF('2.1 Data FSVA 2025 &amp; Bobot'!U559&lt;'2.4 Prioritas Individu'!AF$10,4,IF('2.1 Data FSVA 2025 &amp; Bobot'!U559&lt;'2.4 Prioritas Individu'!AF$11,5,6))))))</f>
        <v/>
      </c>
      <c r="O559" s="64" t="str">
        <f>IF('2.1 Data FSVA 2025 &amp; Bobot'!W559="","",IF('2.1 Data FSVA 2025 &amp; Bobot'!W559&gt;='2.4 Prioritas Individu'!AG$7,1,IF('2.1 Data FSVA 2025 &amp; Bobot'!W559&gt;='2.4 Prioritas Individu'!AG$8,2,IF('2.1 Data FSVA 2025 &amp; Bobot'!W559&gt;='2.4 Prioritas Individu'!AG$9,3,IF('2.1 Data FSVA 2025 &amp; Bobot'!W559&gt;='2.4 Prioritas Individu'!AG$10,4,IF('2.1 Data FSVA 2025 &amp; Bobot'!W559&gt;='2.4 Prioritas Individu'!AG$11,5,6))))))</f>
        <v/>
      </c>
      <c r="P559" s="64" t="str">
        <f>IF('2.1 Data FSVA 2025 &amp; Bobot'!Y559="","",IF('2.1 Data FSVA 2025 &amp; Bobot'!Y559&lt;'2.4 Prioritas Individu'!AH$7,1,IF('2.1 Data FSVA 2025 &amp; Bobot'!Y559&lt;'2.4 Prioritas Individu'!AH$8,2,IF('2.1 Data FSVA 2025 &amp; Bobot'!Y559&lt;'2.4 Prioritas Individu'!AH$9,3,IF('2.1 Data FSVA 2025 &amp; Bobot'!Y559&lt;'2.4 Prioritas Individu'!AH$10,4,IF('2.1 Data FSVA 2025 &amp; Bobot'!Y559&lt;'2.4 Prioritas Individu'!AH$11,5,6))))))</f>
        <v/>
      </c>
      <c r="Q559" s="64" t="str">
        <f>IF('2.1 Data FSVA 2025 &amp; Bobot'!AA559="","",IF('2.1 Data FSVA 2025 &amp; Bobot'!AA559&lt;'2.4 Prioritas Individu'!AI$7,1,IF('2.1 Data FSVA 2025 &amp; Bobot'!AA559&lt;'2.4 Prioritas Individu'!AI$8,2,IF('2.1 Data FSVA 2025 &amp; Bobot'!AA559&lt;'2.4 Prioritas Individu'!AI$9,3,IF('2.1 Data FSVA 2025 &amp; Bobot'!AA559&lt;'2.4 Prioritas Individu'!AI$10,4,IF('2.1 Data FSVA 2025 &amp; Bobot'!AA559&lt;'2.4 Prioritas Individu'!AI$11,5,6))))))</f>
        <v/>
      </c>
      <c r="R559" s="64" t="str">
        <f>IF('2.1 Data FSVA 2025 &amp; Bobot'!AC559="","",IF('2.1 Data FSVA 2025 &amp; Bobot'!AC559&gt;='2.4 Prioritas Individu'!AJ$7,1,IF('2.1 Data FSVA 2025 &amp; Bobot'!AC559&gt;='2.4 Prioritas Individu'!AJ$8,2,IF('2.1 Data FSVA 2025 &amp; Bobot'!AC559&gt;='2.4 Prioritas Individu'!AJ$9,3,4))))</f>
        <v/>
      </c>
      <c r="S559" s="4" t="str">
        <f>'2.3 Indeks &amp; Cut off Komposit'!U563</f>
        <v>-</v>
      </c>
      <c r="T559" s="1" t="str">
        <f t="shared" si="16"/>
        <v>-</v>
      </c>
      <c r="U559" s="64" t="str">
        <f t="shared" si="17"/>
        <v>-</v>
      </c>
    </row>
    <row r="560" spans="1:21" x14ac:dyDescent="0.3">
      <c r="A560" s="1" t="str">
        <f>IF('2.1 Data FSVA 2025 &amp; Bobot'!A560="","",'2.1 Data FSVA 2025 &amp; Bobot'!A560)</f>
        <v/>
      </c>
      <c r="B560" s="2" t="str">
        <f>IF('2.1 Data FSVA 2025 &amp; Bobot'!B560="","",'2.1 Data FSVA 2025 &amp; Bobot'!B560)</f>
        <v/>
      </c>
      <c r="C560" s="1" t="str">
        <f>IF('2.1 Data FSVA 2025 &amp; Bobot'!C560="","",'2.1 Data FSVA 2025 &amp; Bobot'!C560)</f>
        <v/>
      </c>
      <c r="D560" s="1" t="str">
        <f>IF('2.1 Data FSVA 2025 &amp; Bobot'!D560="","",'2.1 Data FSVA 2025 &amp; Bobot'!D560)</f>
        <v/>
      </c>
      <c r="E560" s="1" t="str">
        <f>IF('2.1 Data FSVA 2025 &amp; Bobot'!E560="","",'2.1 Data FSVA 2025 &amp; Bobot'!E560)</f>
        <v/>
      </c>
      <c r="F560" s="2" t="str">
        <f>IF('2.1 Data FSVA 2025 &amp; Bobot'!F560="","",'2.1 Data FSVA 2025 &amp; Bobot'!F560)</f>
        <v/>
      </c>
      <c r="G560" s="64" t="str">
        <f>IF('2.1 Data FSVA 2025 &amp; Bobot'!G560="","",IF('2.1 Data FSVA 2025 &amp; Bobot'!G560&gt;='2.4 Prioritas Individu'!$Y$7,1,IF('2.1 Data FSVA 2025 &amp; Bobot'!G560&gt;='2.4 Prioritas Individu'!$Y$8,2,IF('2.1 Data FSVA 2025 &amp; Bobot'!G560&gt;='2.4 Prioritas Individu'!$Y$9,3,IF('2.1 Data FSVA 2025 &amp; Bobot'!G560&gt;='2.4 Prioritas Individu'!$Y$10,4,IF('2.1 Data FSVA 2025 &amp; Bobot'!G560&gt;='2.4 Prioritas Individu'!$Y$11,5,6))))))</f>
        <v/>
      </c>
      <c r="H560" s="64" t="str">
        <f>IF('2.1 Data FSVA 2025 &amp; Bobot'!I560="","",IF('2.1 Data FSVA 2025 &amp; Bobot'!I560&lt;'2.4 Prioritas Individu'!$Z$7,1,IF('2.1 Data FSVA 2025 &amp; Bobot'!I560&lt;'2.4 Prioritas Individu'!$Z$8,2,IF('2.1 Data FSVA 2025 &amp; Bobot'!I560&lt;'2.4 Prioritas Individu'!$Z$9,3,IF('2.1 Data FSVA 2025 &amp; Bobot'!I560&lt;'2.4 Prioritas Individu'!$Z$10,4,IF('2.1 Data FSVA 2025 &amp; Bobot'!I560&lt;'2.4 Prioritas Individu'!$Z$11,5,6))))))</f>
        <v/>
      </c>
      <c r="I560" s="64" t="str">
        <f>IF('2.1 Data FSVA 2025 &amp; Bobot'!K560="","",IF('2.1 Data FSVA 2025 &amp; Bobot'!K560&lt;'2.4 Prioritas Individu'!AA$7,1,IF('2.1 Data FSVA 2025 &amp; Bobot'!K560&lt;'2.4 Prioritas Individu'!AA$8,2,IF('2.1 Data FSVA 2025 &amp; Bobot'!K560&lt;'2.4 Prioritas Individu'!AA$9,3,IF('2.1 Data FSVA 2025 &amp; Bobot'!K560&lt;'2.4 Prioritas Individu'!AA$10,4,IF('2.1 Data FSVA 2025 &amp; Bobot'!K560&lt;'2.4 Prioritas Individu'!AA$11,5,6))))))</f>
        <v/>
      </c>
      <c r="J560" s="64" t="str">
        <f>IF('2.1 Data FSVA 2025 &amp; Bobot'!M560="","",IF('2.1 Data FSVA 2025 &amp; Bobot'!M560&lt;'2.4 Prioritas Individu'!AB$7,1,IF('2.1 Data FSVA 2025 &amp; Bobot'!M560&lt;'2.4 Prioritas Individu'!AB$8,2,IF('2.1 Data FSVA 2025 &amp; Bobot'!M560&lt;'2.4 Prioritas Individu'!AB$9,3,IF('2.1 Data FSVA 2025 &amp; Bobot'!M560&lt;'2.4 Prioritas Individu'!AB$10,4,IF('2.1 Data FSVA 2025 &amp; Bobot'!M560&lt;'2.4 Prioritas Individu'!AB$11,5,6))))))</f>
        <v/>
      </c>
      <c r="K560" s="64" t="str">
        <f>IF('2.1 Data FSVA 2025 &amp; Bobot'!O560="","",IF('2.1 Data FSVA 2025 &amp; Bobot'!O560&gt;='2.4 Prioritas Individu'!AC$7,1,IF('2.1 Data FSVA 2025 &amp; Bobot'!O560&gt;='2.4 Prioritas Individu'!AC$8,2,IF('2.1 Data FSVA 2025 &amp; Bobot'!O560&gt;='2.4 Prioritas Individu'!AC$9,3,IF('2.1 Data FSVA 2025 &amp; Bobot'!O560&gt;='2.4 Prioritas Individu'!AC$10,4,IF('2.1 Data FSVA 2025 &amp; Bobot'!O560&gt;='2.4 Prioritas Individu'!AC$11,5,6))))))</f>
        <v/>
      </c>
      <c r="L560" s="64" t="str">
        <f>IF('2.1 Data FSVA 2025 &amp; Bobot'!Q560="","",IF('2.1 Data FSVA 2025 &amp; Bobot'!Q560&gt;='2.4 Prioritas Individu'!AD$7,1,IF('2.1 Data FSVA 2025 &amp; Bobot'!Q560&gt;='2.4 Prioritas Individu'!AD$8,2,IF('2.1 Data FSVA 2025 &amp; Bobot'!Q560&gt;='2.4 Prioritas Individu'!AD$9,3,IF('2.1 Data FSVA 2025 &amp; Bobot'!Q560&gt;='2.4 Prioritas Individu'!AD$10,4,IF('2.1 Data FSVA 2025 &amp; Bobot'!Q560&gt;='2.4 Prioritas Individu'!AD$11,5,6))))))</f>
        <v/>
      </c>
      <c r="M560" s="64" t="str">
        <f>IF('2.1 Data FSVA 2025 &amp; Bobot'!S560="","",IF('2.1 Data FSVA 2025 &amp; Bobot'!S560&gt;='2.4 Prioritas Individu'!AE$7,1,IF('2.1 Data FSVA 2025 &amp; Bobot'!S560&gt;='2.4 Prioritas Individu'!AE$8,2,IF('2.1 Data FSVA 2025 &amp; Bobot'!S560&gt;='2.4 Prioritas Individu'!AE$9,3,IF('2.1 Data FSVA 2025 &amp; Bobot'!S560&gt;='2.4 Prioritas Individu'!AE$10,4,IF('2.1 Data FSVA 2025 &amp; Bobot'!S560&gt;='2.4 Prioritas Individu'!AE$11,5,6))))))</f>
        <v/>
      </c>
      <c r="N560" s="64" t="str">
        <f>IF('2.1 Data FSVA 2025 &amp; Bobot'!U560="","",IF('2.1 Data FSVA 2025 &amp; Bobot'!U560&lt;'2.4 Prioritas Individu'!AF$7,1,IF('2.1 Data FSVA 2025 &amp; Bobot'!U560&lt;'2.4 Prioritas Individu'!AF$8,2,IF('2.1 Data FSVA 2025 &amp; Bobot'!U560&lt;'2.4 Prioritas Individu'!AF$9,3,IF('2.1 Data FSVA 2025 &amp; Bobot'!U560&lt;'2.4 Prioritas Individu'!AF$10,4,IF('2.1 Data FSVA 2025 &amp; Bobot'!U560&lt;'2.4 Prioritas Individu'!AF$11,5,6))))))</f>
        <v/>
      </c>
      <c r="O560" s="64" t="str">
        <f>IF('2.1 Data FSVA 2025 &amp; Bobot'!W560="","",IF('2.1 Data FSVA 2025 &amp; Bobot'!W560&gt;='2.4 Prioritas Individu'!AG$7,1,IF('2.1 Data FSVA 2025 &amp; Bobot'!W560&gt;='2.4 Prioritas Individu'!AG$8,2,IF('2.1 Data FSVA 2025 &amp; Bobot'!W560&gt;='2.4 Prioritas Individu'!AG$9,3,IF('2.1 Data FSVA 2025 &amp; Bobot'!W560&gt;='2.4 Prioritas Individu'!AG$10,4,IF('2.1 Data FSVA 2025 &amp; Bobot'!W560&gt;='2.4 Prioritas Individu'!AG$11,5,6))))))</f>
        <v/>
      </c>
      <c r="P560" s="64" t="str">
        <f>IF('2.1 Data FSVA 2025 &amp; Bobot'!Y560="","",IF('2.1 Data FSVA 2025 &amp; Bobot'!Y560&lt;'2.4 Prioritas Individu'!AH$7,1,IF('2.1 Data FSVA 2025 &amp; Bobot'!Y560&lt;'2.4 Prioritas Individu'!AH$8,2,IF('2.1 Data FSVA 2025 &amp; Bobot'!Y560&lt;'2.4 Prioritas Individu'!AH$9,3,IF('2.1 Data FSVA 2025 &amp; Bobot'!Y560&lt;'2.4 Prioritas Individu'!AH$10,4,IF('2.1 Data FSVA 2025 &amp; Bobot'!Y560&lt;'2.4 Prioritas Individu'!AH$11,5,6))))))</f>
        <v/>
      </c>
      <c r="Q560" s="64" t="str">
        <f>IF('2.1 Data FSVA 2025 &amp; Bobot'!AA560="","",IF('2.1 Data FSVA 2025 &amp; Bobot'!AA560&lt;'2.4 Prioritas Individu'!AI$7,1,IF('2.1 Data FSVA 2025 &amp; Bobot'!AA560&lt;'2.4 Prioritas Individu'!AI$8,2,IF('2.1 Data FSVA 2025 &amp; Bobot'!AA560&lt;'2.4 Prioritas Individu'!AI$9,3,IF('2.1 Data FSVA 2025 &amp; Bobot'!AA560&lt;'2.4 Prioritas Individu'!AI$10,4,IF('2.1 Data FSVA 2025 &amp; Bobot'!AA560&lt;'2.4 Prioritas Individu'!AI$11,5,6))))))</f>
        <v/>
      </c>
      <c r="R560" s="64" t="str">
        <f>IF('2.1 Data FSVA 2025 &amp; Bobot'!AC560="","",IF('2.1 Data FSVA 2025 &amp; Bobot'!AC560&gt;='2.4 Prioritas Individu'!AJ$7,1,IF('2.1 Data FSVA 2025 &amp; Bobot'!AC560&gt;='2.4 Prioritas Individu'!AJ$8,2,IF('2.1 Data FSVA 2025 &amp; Bobot'!AC560&gt;='2.4 Prioritas Individu'!AJ$9,3,4))))</f>
        <v/>
      </c>
      <c r="S560" s="4" t="str">
        <f>'2.3 Indeks &amp; Cut off Komposit'!U564</f>
        <v>-</v>
      </c>
      <c r="T560" s="1" t="str">
        <f t="shared" si="16"/>
        <v>-</v>
      </c>
      <c r="U560" s="64" t="str">
        <f t="shared" si="17"/>
        <v>-</v>
      </c>
    </row>
    <row r="561" spans="1:21" x14ac:dyDescent="0.3">
      <c r="A561" s="1" t="str">
        <f>IF('2.1 Data FSVA 2025 &amp; Bobot'!A561="","",'2.1 Data FSVA 2025 &amp; Bobot'!A561)</f>
        <v/>
      </c>
      <c r="B561" s="2" t="str">
        <f>IF('2.1 Data FSVA 2025 &amp; Bobot'!B561="","",'2.1 Data FSVA 2025 &amp; Bobot'!B561)</f>
        <v/>
      </c>
      <c r="C561" s="1" t="str">
        <f>IF('2.1 Data FSVA 2025 &amp; Bobot'!C561="","",'2.1 Data FSVA 2025 &amp; Bobot'!C561)</f>
        <v/>
      </c>
      <c r="D561" s="1" t="str">
        <f>IF('2.1 Data FSVA 2025 &amp; Bobot'!D561="","",'2.1 Data FSVA 2025 &amp; Bobot'!D561)</f>
        <v/>
      </c>
      <c r="E561" s="1" t="str">
        <f>IF('2.1 Data FSVA 2025 &amp; Bobot'!E561="","",'2.1 Data FSVA 2025 &amp; Bobot'!E561)</f>
        <v/>
      </c>
      <c r="F561" s="2" t="str">
        <f>IF('2.1 Data FSVA 2025 &amp; Bobot'!F561="","",'2.1 Data FSVA 2025 &amp; Bobot'!F561)</f>
        <v/>
      </c>
      <c r="G561" s="64" t="str">
        <f>IF('2.1 Data FSVA 2025 &amp; Bobot'!G561="","",IF('2.1 Data FSVA 2025 &amp; Bobot'!G561&gt;='2.4 Prioritas Individu'!$Y$7,1,IF('2.1 Data FSVA 2025 &amp; Bobot'!G561&gt;='2.4 Prioritas Individu'!$Y$8,2,IF('2.1 Data FSVA 2025 &amp; Bobot'!G561&gt;='2.4 Prioritas Individu'!$Y$9,3,IF('2.1 Data FSVA 2025 &amp; Bobot'!G561&gt;='2.4 Prioritas Individu'!$Y$10,4,IF('2.1 Data FSVA 2025 &amp; Bobot'!G561&gt;='2.4 Prioritas Individu'!$Y$11,5,6))))))</f>
        <v/>
      </c>
      <c r="H561" s="64" t="str">
        <f>IF('2.1 Data FSVA 2025 &amp; Bobot'!I561="","",IF('2.1 Data FSVA 2025 &amp; Bobot'!I561&lt;'2.4 Prioritas Individu'!$Z$7,1,IF('2.1 Data FSVA 2025 &amp; Bobot'!I561&lt;'2.4 Prioritas Individu'!$Z$8,2,IF('2.1 Data FSVA 2025 &amp; Bobot'!I561&lt;'2.4 Prioritas Individu'!$Z$9,3,IF('2.1 Data FSVA 2025 &amp; Bobot'!I561&lt;'2.4 Prioritas Individu'!$Z$10,4,IF('2.1 Data FSVA 2025 &amp; Bobot'!I561&lt;'2.4 Prioritas Individu'!$Z$11,5,6))))))</f>
        <v/>
      </c>
      <c r="I561" s="64" t="str">
        <f>IF('2.1 Data FSVA 2025 &amp; Bobot'!K561="","",IF('2.1 Data FSVA 2025 &amp; Bobot'!K561&lt;'2.4 Prioritas Individu'!AA$7,1,IF('2.1 Data FSVA 2025 &amp; Bobot'!K561&lt;'2.4 Prioritas Individu'!AA$8,2,IF('2.1 Data FSVA 2025 &amp; Bobot'!K561&lt;'2.4 Prioritas Individu'!AA$9,3,IF('2.1 Data FSVA 2025 &amp; Bobot'!K561&lt;'2.4 Prioritas Individu'!AA$10,4,IF('2.1 Data FSVA 2025 &amp; Bobot'!K561&lt;'2.4 Prioritas Individu'!AA$11,5,6))))))</f>
        <v/>
      </c>
      <c r="J561" s="64" t="str">
        <f>IF('2.1 Data FSVA 2025 &amp; Bobot'!M561="","",IF('2.1 Data FSVA 2025 &amp; Bobot'!M561&lt;'2.4 Prioritas Individu'!AB$7,1,IF('2.1 Data FSVA 2025 &amp; Bobot'!M561&lt;'2.4 Prioritas Individu'!AB$8,2,IF('2.1 Data FSVA 2025 &amp; Bobot'!M561&lt;'2.4 Prioritas Individu'!AB$9,3,IF('2.1 Data FSVA 2025 &amp; Bobot'!M561&lt;'2.4 Prioritas Individu'!AB$10,4,IF('2.1 Data FSVA 2025 &amp; Bobot'!M561&lt;'2.4 Prioritas Individu'!AB$11,5,6))))))</f>
        <v/>
      </c>
      <c r="K561" s="64" t="str">
        <f>IF('2.1 Data FSVA 2025 &amp; Bobot'!O561="","",IF('2.1 Data FSVA 2025 &amp; Bobot'!O561&gt;='2.4 Prioritas Individu'!AC$7,1,IF('2.1 Data FSVA 2025 &amp; Bobot'!O561&gt;='2.4 Prioritas Individu'!AC$8,2,IF('2.1 Data FSVA 2025 &amp; Bobot'!O561&gt;='2.4 Prioritas Individu'!AC$9,3,IF('2.1 Data FSVA 2025 &amp; Bobot'!O561&gt;='2.4 Prioritas Individu'!AC$10,4,IF('2.1 Data FSVA 2025 &amp; Bobot'!O561&gt;='2.4 Prioritas Individu'!AC$11,5,6))))))</f>
        <v/>
      </c>
      <c r="L561" s="64" t="str">
        <f>IF('2.1 Data FSVA 2025 &amp; Bobot'!Q561="","",IF('2.1 Data FSVA 2025 &amp; Bobot'!Q561&gt;='2.4 Prioritas Individu'!AD$7,1,IF('2.1 Data FSVA 2025 &amp; Bobot'!Q561&gt;='2.4 Prioritas Individu'!AD$8,2,IF('2.1 Data FSVA 2025 &amp; Bobot'!Q561&gt;='2.4 Prioritas Individu'!AD$9,3,IF('2.1 Data FSVA 2025 &amp; Bobot'!Q561&gt;='2.4 Prioritas Individu'!AD$10,4,IF('2.1 Data FSVA 2025 &amp; Bobot'!Q561&gt;='2.4 Prioritas Individu'!AD$11,5,6))))))</f>
        <v/>
      </c>
      <c r="M561" s="64" t="str">
        <f>IF('2.1 Data FSVA 2025 &amp; Bobot'!S561="","",IF('2.1 Data FSVA 2025 &amp; Bobot'!S561&gt;='2.4 Prioritas Individu'!AE$7,1,IF('2.1 Data FSVA 2025 &amp; Bobot'!S561&gt;='2.4 Prioritas Individu'!AE$8,2,IF('2.1 Data FSVA 2025 &amp; Bobot'!S561&gt;='2.4 Prioritas Individu'!AE$9,3,IF('2.1 Data FSVA 2025 &amp; Bobot'!S561&gt;='2.4 Prioritas Individu'!AE$10,4,IF('2.1 Data FSVA 2025 &amp; Bobot'!S561&gt;='2.4 Prioritas Individu'!AE$11,5,6))))))</f>
        <v/>
      </c>
      <c r="N561" s="64" t="str">
        <f>IF('2.1 Data FSVA 2025 &amp; Bobot'!U561="","",IF('2.1 Data FSVA 2025 &amp; Bobot'!U561&lt;'2.4 Prioritas Individu'!AF$7,1,IF('2.1 Data FSVA 2025 &amp; Bobot'!U561&lt;'2.4 Prioritas Individu'!AF$8,2,IF('2.1 Data FSVA 2025 &amp; Bobot'!U561&lt;'2.4 Prioritas Individu'!AF$9,3,IF('2.1 Data FSVA 2025 &amp; Bobot'!U561&lt;'2.4 Prioritas Individu'!AF$10,4,IF('2.1 Data FSVA 2025 &amp; Bobot'!U561&lt;'2.4 Prioritas Individu'!AF$11,5,6))))))</f>
        <v/>
      </c>
      <c r="O561" s="64" t="str">
        <f>IF('2.1 Data FSVA 2025 &amp; Bobot'!W561="","",IF('2.1 Data FSVA 2025 &amp; Bobot'!W561&gt;='2.4 Prioritas Individu'!AG$7,1,IF('2.1 Data FSVA 2025 &amp; Bobot'!W561&gt;='2.4 Prioritas Individu'!AG$8,2,IF('2.1 Data FSVA 2025 &amp; Bobot'!W561&gt;='2.4 Prioritas Individu'!AG$9,3,IF('2.1 Data FSVA 2025 &amp; Bobot'!W561&gt;='2.4 Prioritas Individu'!AG$10,4,IF('2.1 Data FSVA 2025 &amp; Bobot'!W561&gt;='2.4 Prioritas Individu'!AG$11,5,6))))))</f>
        <v/>
      </c>
      <c r="P561" s="64" t="str">
        <f>IF('2.1 Data FSVA 2025 &amp; Bobot'!Y561="","",IF('2.1 Data FSVA 2025 &amp; Bobot'!Y561&lt;'2.4 Prioritas Individu'!AH$7,1,IF('2.1 Data FSVA 2025 &amp; Bobot'!Y561&lt;'2.4 Prioritas Individu'!AH$8,2,IF('2.1 Data FSVA 2025 &amp; Bobot'!Y561&lt;'2.4 Prioritas Individu'!AH$9,3,IF('2.1 Data FSVA 2025 &amp; Bobot'!Y561&lt;'2.4 Prioritas Individu'!AH$10,4,IF('2.1 Data FSVA 2025 &amp; Bobot'!Y561&lt;'2.4 Prioritas Individu'!AH$11,5,6))))))</f>
        <v/>
      </c>
      <c r="Q561" s="64" t="str">
        <f>IF('2.1 Data FSVA 2025 &amp; Bobot'!AA561="","",IF('2.1 Data FSVA 2025 &amp; Bobot'!AA561&lt;'2.4 Prioritas Individu'!AI$7,1,IF('2.1 Data FSVA 2025 &amp; Bobot'!AA561&lt;'2.4 Prioritas Individu'!AI$8,2,IF('2.1 Data FSVA 2025 &amp; Bobot'!AA561&lt;'2.4 Prioritas Individu'!AI$9,3,IF('2.1 Data FSVA 2025 &amp; Bobot'!AA561&lt;'2.4 Prioritas Individu'!AI$10,4,IF('2.1 Data FSVA 2025 &amp; Bobot'!AA561&lt;'2.4 Prioritas Individu'!AI$11,5,6))))))</f>
        <v/>
      </c>
      <c r="R561" s="64" t="str">
        <f>IF('2.1 Data FSVA 2025 &amp; Bobot'!AC561="","",IF('2.1 Data FSVA 2025 &amp; Bobot'!AC561&gt;='2.4 Prioritas Individu'!AJ$7,1,IF('2.1 Data FSVA 2025 &amp; Bobot'!AC561&gt;='2.4 Prioritas Individu'!AJ$8,2,IF('2.1 Data FSVA 2025 &amp; Bobot'!AC561&gt;='2.4 Prioritas Individu'!AJ$9,3,4))))</f>
        <v/>
      </c>
      <c r="S561" s="4" t="str">
        <f>'2.3 Indeks &amp; Cut off Komposit'!U565</f>
        <v>-</v>
      </c>
      <c r="T561" s="1" t="str">
        <f t="shared" si="16"/>
        <v>-</v>
      </c>
      <c r="U561" s="64" t="str">
        <f t="shared" si="17"/>
        <v>-</v>
      </c>
    </row>
    <row r="562" spans="1:21" x14ac:dyDescent="0.3">
      <c r="A562" s="1" t="str">
        <f>IF('2.1 Data FSVA 2025 &amp; Bobot'!A562="","",'2.1 Data FSVA 2025 &amp; Bobot'!A562)</f>
        <v/>
      </c>
      <c r="B562" s="2" t="str">
        <f>IF('2.1 Data FSVA 2025 &amp; Bobot'!B562="","",'2.1 Data FSVA 2025 &amp; Bobot'!B562)</f>
        <v/>
      </c>
      <c r="C562" s="1" t="str">
        <f>IF('2.1 Data FSVA 2025 &amp; Bobot'!C562="","",'2.1 Data FSVA 2025 &amp; Bobot'!C562)</f>
        <v/>
      </c>
      <c r="D562" s="1" t="str">
        <f>IF('2.1 Data FSVA 2025 &amp; Bobot'!D562="","",'2.1 Data FSVA 2025 &amp; Bobot'!D562)</f>
        <v/>
      </c>
      <c r="E562" s="1" t="str">
        <f>IF('2.1 Data FSVA 2025 &amp; Bobot'!E562="","",'2.1 Data FSVA 2025 &amp; Bobot'!E562)</f>
        <v/>
      </c>
      <c r="F562" s="2" t="str">
        <f>IF('2.1 Data FSVA 2025 &amp; Bobot'!F562="","",'2.1 Data FSVA 2025 &amp; Bobot'!F562)</f>
        <v/>
      </c>
      <c r="G562" s="64" t="str">
        <f>IF('2.1 Data FSVA 2025 &amp; Bobot'!G562="","",IF('2.1 Data FSVA 2025 &amp; Bobot'!G562&gt;='2.4 Prioritas Individu'!$Y$7,1,IF('2.1 Data FSVA 2025 &amp; Bobot'!G562&gt;='2.4 Prioritas Individu'!$Y$8,2,IF('2.1 Data FSVA 2025 &amp; Bobot'!G562&gt;='2.4 Prioritas Individu'!$Y$9,3,IF('2.1 Data FSVA 2025 &amp; Bobot'!G562&gt;='2.4 Prioritas Individu'!$Y$10,4,IF('2.1 Data FSVA 2025 &amp; Bobot'!G562&gt;='2.4 Prioritas Individu'!$Y$11,5,6))))))</f>
        <v/>
      </c>
      <c r="H562" s="64" t="str">
        <f>IF('2.1 Data FSVA 2025 &amp; Bobot'!I562="","",IF('2.1 Data FSVA 2025 &amp; Bobot'!I562&lt;'2.4 Prioritas Individu'!$Z$7,1,IF('2.1 Data FSVA 2025 &amp; Bobot'!I562&lt;'2.4 Prioritas Individu'!$Z$8,2,IF('2.1 Data FSVA 2025 &amp; Bobot'!I562&lt;'2.4 Prioritas Individu'!$Z$9,3,IF('2.1 Data FSVA 2025 &amp; Bobot'!I562&lt;'2.4 Prioritas Individu'!$Z$10,4,IF('2.1 Data FSVA 2025 &amp; Bobot'!I562&lt;'2.4 Prioritas Individu'!$Z$11,5,6))))))</f>
        <v/>
      </c>
      <c r="I562" s="64" t="str">
        <f>IF('2.1 Data FSVA 2025 &amp; Bobot'!K562="","",IF('2.1 Data FSVA 2025 &amp; Bobot'!K562&lt;'2.4 Prioritas Individu'!AA$7,1,IF('2.1 Data FSVA 2025 &amp; Bobot'!K562&lt;'2.4 Prioritas Individu'!AA$8,2,IF('2.1 Data FSVA 2025 &amp; Bobot'!K562&lt;'2.4 Prioritas Individu'!AA$9,3,IF('2.1 Data FSVA 2025 &amp; Bobot'!K562&lt;'2.4 Prioritas Individu'!AA$10,4,IF('2.1 Data FSVA 2025 &amp; Bobot'!K562&lt;'2.4 Prioritas Individu'!AA$11,5,6))))))</f>
        <v/>
      </c>
      <c r="J562" s="64" t="str">
        <f>IF('2.1 Data FSVA 2025 &amp; Bobot'!M562="","",IF('2.1 Data FSVA 2025 &amp; Bobot'!M562&lt;'2.4 Prioritas Individu'!AB$7,1,IF('2.1 Data FSVA 2025 &amp; Bobot'!M562&lt;'2.4 Prioritas Individu'!AB$8,2,IF('2.1 Data FSVA 2025 &amp; Bobot'!M562&lt;'2.4 Prioritas Individu'!AB$9,3,IF('2.1 Data FSVA 2025 &amp; Bobot'!M562&lt;'2.4 Prioritas Individu'!AB$10,4,IF('2.1 Data FSVA 2025 &amp; Bobot'!M562&lt;'2.4 Prioritas Individu'!AB$11,5,6))))))</f>
        <v/>
      </c>
      <c r="K562" s="64" t="str">
        <f>IF('2.1 Data FSVA 2025 &amp; Bobot'!O562="","",IF('2.1 Data FSVA 2025 &amp; Bobot'!O562&gt;='2.4 Prioritas Individu'!AC$7,1,IF('2.1 Data FSVA 2025 &amp; Bobot'!O562&gt;='2.4 Prioritas Individu'!AC$8,2,IF('2.1 Data FSVA 2025 &amp; Bobot'!O562&gt;='2.4 Prioritas Individu'!AC$9,3,IF('2.1 Data FSVA 2025 &amp; Bobot'!O562&gt;='2.4 Prioritas Individu'!AC$10,4,IF('2.1 Data FSVA 2025 &amp; Bobot'!O562&gt;='2.4 Prioritas Individu'!AC$11,5,6))))))</f>
        <v/>
      </c>
      <c r="L562" s="64" t="str">
        <f>IF('2.1 Data FSVA 2025 &amp; Bobot'!Q562="","",IF('2.1 Data FSVA 2025 &amp; Bobot'!Q562&gt;='2.4 Prioritas Individu'!AD$7,1,IF('2.1 Data FSVA 2025 &amp; Bobot'!Q562&gt;='2.4 Prioritas Individu'!AD$8,2,IF('2.1 Data FSVA 2025 &amp; Bobot'!Q562&gt;='2.4 Prioritas Individu'!AD$9,3,IF('2.1 Data FSVA 2025 &amp; Bobot'!Q562&gt;='2.4 Prioritas Individu'!AD$10,4,IF('2.1 Data FSVA 2025 &amp; Bobot'!Q562&gt;='2.4 Prioritas Individu'!AD$11,5,6))))))</f>
        <v/>
      </c>
      <c r="M562" s="64" t="str">
        <f>IF('2.1 Data FSVA 2025 &amp; Bobot'!S562="","",IF('2.1 Data FSVA 2025 &amp; Bobot'!S562&gt;='2.4 Prioritas Individu'!AE$7,1,IF('2.1 Data FSVA 2025 &amp; Bobot'!S562&gt;='2.4 Prioritas Individu'!AE$8,2,IF('2.1 Data FSVA 2025 &amp; Bobot'!S562&gt;='2.4 Prioritas Individu'!AE$9,3,IF('2.1 Data FSVA 2025 &amp; Bobot'!S562&gt;='2.4 Prioritas Individu'!AE$10,4,IF('2.1 Data FSVA 2025 &amp; Bobot'!S562&gt;='2.4 Prioritas Individu'!AE$11,5,6))))))</f>
        <v/>
      </c>
      <c r="N562" s="64" t="str">
        <f>IF('2.1 Data FSVA 2025 &amp; Bobot'!U562="","",IF('2.1 Data FSVA 2025 &amp; Bobot'!U562&lt;'2.4 Prioritas Individu'!AF$7,1,IF('2.1 Data FSVA 2025 &amp; Bobot'!U562&lt;'2.4 Prioritas Individu'!AF$8,2,IF('2.1 Data FSVA 2025 &amp; Bobot'!U562&lt;'2.4 Prioritas Individu'!AF$9,3,IF('2.1 Data FSVA 2025 &amp; Bobot'!U562&lt;'2.4 Prioritas Individu'!AF$10,4,IF('2.1 Data FSVA 2025 &amp; Bobot'!U562&lt;'2.4 Prioritas Individu'!AF$11,5,6))))))</f>
        <v/>
      </c>
      <c r="O562" s="64" t="str">
        <f>IF('2.1 Data FSVA 2025 &amp; Bobot'!W562="","",IF('2.1 Data FSVA 2025 &amp; Bobot'!W562&gt;='2.4 Prioritas Individu'!AG$7,1,IF('2.1 Data FSVA 2025 &amp; Bobot'!W562&gt;='2.4 Prioritas Individu'!AG$8,2,IF('2.1 Data FSVA 2025 &amp; Bobot'!W562&gt;='2.4 Prioritas Individu'!AG$9,3,IF('2.1 Data FSVA 2025 &amp; Bobot'!W562&gt;='2.4 Prioritas Individu'!AG$10,4,IF('2.1 Data FSVA 2025 &amp; Bobot'!W562&gt;='2.4 Prioritas Individu'!AG$11,5,6))))))</f>
        <v/>
      </c>
      <c r="P562" s="64" t="str">
        <f>IF('2.1 Data FSVA 2025 &amp; Bobot'!Y562="","",IF('2.1 Data FSVA 2025 &amp; Bobot'!Y562&lt;'2.4 Prioritas Individu'!AH$7,1,IF('2.1 Data FSVA 2025 &amp; Bobot'!Y562&lt;'2.4 Prioritas Individu'!AH$8,2,IF('2.1 Data FSVA 2025 &amp; Bobot'!Y562&lt;'2.4 Prioritas Individu'!AH$9,3,IF('2.1 Data FSVA 2025 &amp; Bobot'!Y562&lt;'2.4 Prioritas Individu'!AH$10,4,IF('2.1 Data FSVA 2025 &amp; Bobot'!Y562&lt;'2.4 Prioritas Individu'!AH$11,5,6))))))</f>
        <v/>
      </c>
      <c r="Q562" s="64" t="str">
        <f>IF('2.1 Data FSVA 2025 &amp; Bobot'!AA562="","",IF('2.1 Data FSVA 2025 &amp; Bobot'!AA562&lt;'2.4 Prioritas Individu'!AI$7,1,IF('2.1 Data FSVA 2025 &amp; Bobot'!AA562&lt;'2.4 Prioritas Individu'!AI$8,2,IF('2.1 Data FSVA 2025 &amp; Bobot'!AA562&lt;'2.4 Prioritas Individu'!AI$9,3,IF('2.1 Data FSVA 2025 &amp; Bobot'!AA562&lt;'2.4 Prioritas Individu'!AI$10,4,IF('2.1 Data FSVA 2025 &amp; Bobot'!AA562&lt;'2.4 Prioritas Individu'!AI$11,5,6))))))</f>
        <v/>
      </c>
      <c r="R562" s="64" t="str">
        <f>IF('2.1 Data FSVA 2025 &amp; Bobot'!AC562="","",IF('2.1 Data FSVA 2025 &amp; Bobot'!AC562&gt;='2.4 Prioritas Individu'!AJ$7,1,IF('2.1 Data FSVA 2025 &amp; Bobot'!AC562&gt;='2.4 Prioritas Individu'!AJ$8,2,IF('2.1 Data FSVA 2025 &amp; Bobot'!AC562&gt;='2.4 Prioritas Individu'!AJ$9,3,4))))</f>
        <v/>
      </c>
      <c r="S562" s="4" t="str">
        <f>'2.3 Indeks &amp; Cut off Komposit'!U566</f>
        <v>-</v>
      </c>
      <c r="T562" s="1" t="str">
        <f t="shared" si="16"/>
        <v>-</v>
      </c>
      <c r="U562" s="64" t="str">
        <f t="shared" si="17"/>
        <v>-</v>
      </c>
    </row>
    <row r="563" spans="1:21" x14ac:dyDescent="0.3">
      <c r="A563" s="1" t="str">
        <f>IF('2.1 Data FSVA 2025 &amp; Bobot'!A563="","",'2.1 Data FSVA 2025 &amp; Bobot'!A563)</f>
        <v/>
      </c>
      <c r="B563" s="2" t="str">
        <f>IF('2.1 Data FSVA 2025 &amp; Bobot'!B563="","",'2.1 Data FSVA 2025 &amp; Bobot'!B563)</f>
        <v/>
      </c>
      <c r="C563" s="1" t="str">
        <f>IF('2.1 Data FSVA 2025 &amp; Bobot'!C563="","",'2.1 Data FSVA 2025 &amp; Bobot'!C563)</f>
        <v/>
      </c>
      <c r="D563" s="1" t="str">
        <f>IF('2.1 Data FSVA 2025 &amp; Bobot'!D563="","",'2.1 Data FSVA 2025 &amp; Bobot'!D563)</f>
        <v/>
      </c>
      <c r="E563" s="1" t="str">
        <f>IF('2.1 Data FSVA 2025 &amp; Bobot'!E563="","",'2.1 Data FSVA 2025 &amp; Bobot'!E563)</f>
        <v/>
      </c>
      <c r="F563" s="2" t="str">
        <f>IF('2.1 Data FSVA 2025 &amp; Bobot'!F563="","",'2.1 Data FSVA 2025 &amp; Bobot'!F563)</f>
        <v/>
      </c>
      <c r="G563" s="64" t="str">
        <f>IF('2.1 Data FSVA 2025 &amp; Bobot'!G563="","",IF('2.1 Data FSVA 2025 &amp; Bobot'!G563&gt;='2.4 Prioritas Individu'!$Y$7,1,IF('2.1 Data FSVA 2025 &amp; Bobot'!G563&gt;='2.4 Prioritas Individu'!$Y$8,2,IF('2.1 Data FSVA 2025 &amp; Bobot'!G563&gt;='2.4 Prioritas Individu'!$Y$9,3,IF('2.1 Data FSVA 2025 &amp; Bobot'!G563&gt;='2.4 Prioritas Individu'!$Y$10,4,IF('2.1 Data FSVA 2025 &amp; Bobot'!G563&gt;='2.4 Prioritas Individu'!$Y$11,5,6))))))</f>
        <v/>
      </c>
      <c r="H563" s="64" t="str">
        <f>IF('2.1 Data FSVA 2025 &amp; Bobot'!I563="","",IF('2.1 Data FSVA 2025 &amp; Bobot'!I563&lt;'2.4 Prioritas Individu'!$Z$7,1,IF('2.1 Data FSVA 2025 &amp; Bobot'!I563&lt;'2.4 Prioritas Individu'!$Z$8,2,IF('2.1 Data FSVA 2025 &amp; Bobot'!I563&lt;'2.4 Prioritas Individu'!$Z$9,3,IF('2.1 Data FSVA 2025 &amp; Bobot'!I563&lt;'2.4 Prioritas Individu'!$Z$10,4,IF('2.1 Data FSVA 2025 &amp; Bobot'!I563&lt;'2.4 Prioritas Individu'!$Z$11,5,6))))))</f>
        <v/>
      </c>
      <c r="I563" s="64" t="str">
        <f>IF('2.1 Data FSVA 2025 &amp; Bobot'!K563="","",IF('2.1 Data FSVA 2025 &amp; Bobot'!K563&lt;'2.4 Prioritas Individu'!AA$7,1,IF('2.1 Data FSVA 2025 &amp; Bobot'!K563&lt;'2.4 Prioritas Individu'!AA$8,2,IF('2.1 Data FSVA 2025 &amp; Bobot'!K563&lt;'2.4 Prioritas Individu'!AA$9,3,IF('2.1 Data FSVA 2025 &amp; Bobot'!K563&lt;'2.4 Prioritas Individu'!AA$10,4,IF('2.1 Data FSVA 2025 &amp; Bobot'!K563&lt;'2.4 Prioritas Individu'!AA$11,5,6))))))</f>
        <v/>
      </c>
      <c r="J563" s="64" t="str">
        <f>IF('2.1 Data FSVA 2025 &amp; Bobot'!M563="","",IF('2.1 Data FSVA 2025 &amp; Bobot'!M563&lt;'2.4 Prioritas Individu'!AB$7,1,IF('2.1 Data FSVA 2025 &amp; Bobot'!M563&lt;'2.4 Prioritas Individu'!AB$8,2,IF('2.1 Data FSVA 2025 &amp; Bobot'!M563&lt;'2.4 Prioritas Individu'!AB$9,3,IF('2.1 Data FSVA 2025 &amp; Bobot'!M563&lt;'2.4 Prioritas Individu'!AB$10,4,IF('2.1 Data FSVA 2025 &amp; Bobot'!M563&lt;'2.4 Prioritas Individu'!AB$11,5,6))))))</f>
        <v/>
      </c>
      <c r="K563" s="64" t="str">
        <f>IF('2.1 Data FSVA 2025 &amp; Bobot'!O563="","",IF('2.1 Data FSVA 2025 &amp; Bobot'!O563&gt;='2.4 Prioritas Individu'!AC$7,1,IF('2.1 Data FSVA 2025 &amp; Bobot'!O563&gt;='2.4 Prioritas Individu'!AC$8,2,IF('2.1 Data FSVA 2025 &amp; Bobot'!O563&gt;='2.4 Prioritas Individu'!AC$9,3,IF('2.1 Data FSVA 2025 &amp; Bobot'!O563&gt;='2.4 Prioritas Individu'!AC$10,4,IF('2.1 Data FSVA 2025 &amp; Bobot'!O563&gt;='2.4 Prioritas Individu'!AC$11,5,6))))))</f>
        <v/>
      </c>
      <c r="L563" s="64" t="str">
        <f>IF('2.1 Data FSVA 2025 &amp; Bobot'!Q563="","",IF('2.1 Data FSVA 2025 &amp; Bobot'!Q563&gt;='2.4 Prioritas Individu'!AD$7,1,IF('2.1 Data FSVA 2025 &amp; Bobot'!Q563&gt;='2.4 Prioritas Individu'!AD$8,2,IF('2.1 Data FSVA 2025 &amp; Bobot'!Q563&gt;='2.4 Prioritas Individu'!AD$9,3,IF('2.1 Data FSVA 2025 &amp; Bobot'!Q563&gt;='2.4 Prioritas Individu'!AD$10,4,IF('2.1 Data FSVA 2025 &amp; Bobot'!Q563&gt;='2.4 Prioritas Individu'!AD$11,5,6))))))</f>
        <v/>
      </c>
      <c r="M563" s="64" t="str">
        <f>IF('2.1 Data FSVA 2025 &amp; Bobot'!S563="","",IF('2.1 Data FSVA 2025 &amp; Bobot'!S563&gt;='2.4 Prioritas Individu'!AE$7,1,IF('2.1 Data FSVA 2025 &amp; Bobot'!S563&gt;='2.4 Prioritas Individu'!AE$8,2,IF('2.1 Data FSVA 2025 &amp; Bobot'!S563&gt;='2.4 Prioritas Individu'!AE$9,3,IF('2.1 Data FSVA 2025 &amp; Bobot'!S563&gt;='2.4 Prioritas Individu'!AE$10,4,IF('2.1 Data FSVA 2025 &amp; Bobot'!S563&gt;='2.4 Prioritas Individu'!AE$11,5,6))))))</f>
        <v/>
      </c>
      <c r="N563" s="64" t="str">
        <f>IF('2.1 Data FSVA 2025 &amp; Bobot'!U563="","",IF('2.1 Data FSVA 2025 &amp; Bobot'!U563&lt;'2.4 Prioritas Individu'!AF$7,1,IF('2.1 Data FSVA 2025 &amp; Bobot'!U563&lt;'2.4 Prioritas Individu'!AF$8,2,IF('2.1 Data FSVA 2025 &amp; Bobot'!U563&lt;'2.4 Prioritas Individu'!AF$9,3,IF('2.1 Data FSVA 2025 &amp; Bobot'!U563&lt;'2.4 Prioritas Individu'!AF$10,4,IF('2.1 Data FSVA 2025 &amp; Bobot'!U563&lt;'2.4 Prioritas Individu'!AF$11,5,6))))))</f>
        <v/>
      </c>
      <c r="O563" s="64" t="str">
        <f>IF('2.1 Data FSVA 2025 &amp; Bobot'!W563="","",IF('2.1 Data FSVA 2025 &amp; Bobot'!W563&gt;='2.4 Prioritas Individu'!AG$7,1,IF('2.1 Data FSVA 2025 &amp; Bobot'!W563&gt;='2.4 Prioritas Individu'!AG$8,2,IF('2.1 Data FSVA 2025 &amp; Bobot'!W563&gt;='2.4 Prioritas Individu'!AG$9,3,IF('2.1 Data FSVA 2025 &amp; Bobot'!W563&gt;='2.4 Prioritas Individu'!AG$10,4,IF('2.1 Data FSVA 2025 &amp; Bobot'!W563&gt;='2.4 Prioritas Individu'!AG$11,5,6))))))</f>
        <v/>
      </c>
      <c r="P563" s="64" t="str">
        <f>IF('2.1 Data FSVA 2025 &amp; Bobot'!Y563="","",IF('2.1 Data FSVA 2025 &amp; Bobot'!Y563&lt;'2.4 Prioritas Individu'!AH$7,1,IF('2.1 Data FSVA 2025 &amp; Bobot'!Y563&lt;'2.4 Prioritas Individu'!AH$8,2,IF('2.1 Data FSVA 2025 &amp; Bobot'!Y563&lt;'2.4 Prioritas Individu'!AH$9,3,IF('2.1 Data FSVA 2025 &amp; Bobot'!Y563&lt;'2.4 Prioritas Individu'!AH$10,4,IF('2.1 Data FSVA 2025 &amp; Bobot'!Y563&lt;'2.4 Prioritas Individu'!AH$11,5,6))))))</f>
        <v/>
      </c>
      <c r="Q563" s="64" t="str">
        <f>IF('2.1 Data FSVA 2025 &amp; Bobot'!AA563="","",IF('2.1 Data FSVA 2025 &amp; Bobot'!AA563&lt;'2.4 Prioritas Individu'!AI$7,1,IF('2.1 Data FSVA 2025 &amp; Bobot'!AA563&lt;'2.4 Prioritas Individu'!AI$8,2,IF('2.1 Data FSVA 2025 &amp; Bobot'!AA563&lt;'2.4 Prioritas Individu'!AI$9,3,IF('2.1 Data FSVA 2025 &amp; Bobot'!AA563&lt;'2.4 Prioritas Individu'!AI$10,4,IF('2.1 Data FSVA 2025 &amp; Bobot'!AA563&lt;'2.4 Prioritas Individu'!AI$11,5,6))))))</f>
        <v/>
      </c>
      <c r="R563" s="64" t="str">
        <f>IF('2.1 Data FSVA 2025 &amp; Bobot'!AC563="","",IF('2.1 Data FSVA 2025 &amp; Bobot'!AC563&gt;='2.4 Prioritas Individu'!AJ$7,1,IF('2.1 Data FSVA 2025 &amp; Bobot'!AC563&gt;='2.4 Prioritas Individu'!AJ$8,2,IF('2.1 Data FSVA 2025 &amp; Bobot'!AC563&gt;='2.4 Prioritas Individu'!AJ$9,3,4))))</f>
        <v/>
      </c>
      <c r="S563" s="4" t="str">
        <f>'2.3 Indeks &amp; Cut off Komposit'!U567</f>
        <v>-</v>
      </c>
      <c r="T563" s="1" t="str">
        <f t="shared" si="16"/>
        <v>-</v>
      </c>
      <c r="U563" s="64" t="str">
        <f t="shared" si="17"/>
        <v>-</v>
      </c>
    </row>
    <row r="564" spans="1:21" x14ac:dyDescent="0.3">
      <c r="A564" s="1" t="str">
        <f>IF('2.1 Data FSVA 2025 &amp; Bobot'!A564="","",'2.1 Data FSVA 2025 &amp; Bobot'!A564)</f>
        <v/>
      </c>
      <c r="B564" s="2" t="str">
        <f>IF('2.1 Data FSVA 2025 &amp; Bobot'!B564="","",'2.1 Data FSVA 2025 &amp; Bobot'!B564)</f>
        <v/>
      </c>
      <c r="C564" s="1" t="str">
        <f>IF('2.1 Data FSVA 2025 &amp; Bobot'!C564="","",'2.1 Data FSVA 2025 &amp; Bobot'!C564)</f>
        <v/>
      </c>
      <c r="D564" s="1" t="str">
        <f>IF('2.1 Data FSVA 2025 &amp; Bobot'!D564="","",'2.1 Data FSVA 2025 &amp; Bobot'!D564)</f>
        <v/>
      </c>
      <c r="E564" s="1" t="str">
        <f>IF('2.1 Data FSVA 2025 &amp; Bobot'!E564="","",'2.1 Data FSVA 2025 &amp; Bobot'!E564)</f>
        <v/>
      </c>
      <c r="F564" s="2" t="str">
        <f>IF('2.1 Data FSVA 2025 &amp; Bobot'!F564="","",'2.1 Data FSVA 2025 &amp; Bobot'!F564)</f>
        <v/>
      </c>
      <c r="G564" s="64" t="str">
        <f>IF('2.1 Data FSVA 2025 &amp; Bobot'!G564="","",IF('2.1 Data FSVA 2025 &amp; Bobot'!G564&gt;='2.4 Prioritas Individu'!$Y$7,1,IF('2.1 Data FSVA 2025 &amp; Bobot'!G564&gt;='2.4 Prioritas Individu'!$Y$8,2,IF('2.1 Data FSVA 2025 &amp; Bobot'!G564&gt;='2.4 Prioritas Individu'!$Y$9,3,IF('2.1 Data FSVA 2025 &amp; Bobot'!G564&gt;='2.4 Prioritas Individu'!$Y$10,4,IF('2.1 Data FSVA 2025 &amp; Bobot'!G564&gt;='2.4 Prioritas Individu'!$Y$11,5,6))))))</f>
        <v/>
      </c>
      <c r="H564" s="64" t="str">
        <f>IF('2.1 Data FSVA 2025 &amp; Bobot'!I564="","",IF('2.1 Data FSVA 2025 &amp; Bobot'!I564&lt;'2.4 Prioritas Individu'!$Z$7,1,IF('2.1 Data FSVA 2025 &amp; Bobot'!I564&lt;'2.4 Prioritas Individu'!$Z$8,2,IF('2.1 Data FSVA 2025 &amp; Bobot'!I564&lt;'2.4 Prioritas Individu'!$Z$9,3,IF('2.1 Data FSVA 2025 &amp; Bobot'!I564&lt;'2.4 Prioritas Individu'!$Z$10,4,IF('2.1 Data FSVA 2025 &amp; Bobot'!I564&lt;'2.4 Prioritas Individu'!$Z$11,5,6))))))</f>
        <v/>
      </c>
      <c r="I564" s="64" t="str">
        <f>IF('2.1 Data FSVA 2025 &amp; Bobot'!K564="","",IF('2.1 Data FSVA 2025 &amp; Bobot'!K564&lt;'2.4 Prioritas Individu'!AA$7,1,IF('2.1 Data FSVA 2025 &amp; Bobot'!K564&lt;'2.4 Prioritas Individu'!AA$8,2,IF('2.1 Data FSVA 2025 &amp; Bobot'!K564&lt;'2.4 Prioritas Individu'!AA$9,3,IF('2.1 Data FSVA 2025 &amp; Bobot'!K564&lt;'2.4 Prioritas Individu'!AA$10,4,IF('2.1 Data FSVA 2025 &amp; Bobot'!K564&lt;'2.4 Prioritas Individu'!AA$11,5,6))))))</f>
        <v/>
      </c>
      <c r="J564" s="64" t="str">
        <f>IF('2.1 Data FSVA 2025 &amp; Bobot'!M564="","",IF('2.1 Data FSVA 2025 &amp; Bobot'!M564&lt;'2.4 Prioritas Individu'!AB$7,1,IF('2.1 Data FSVA 2025 &amp; Bobot'!M564&lt;'2.4 Prioritas Individu'!AB$8,2,IF('2.1 Data FSVA 2025 &amp; Bobot'!M564&lt;'2.4 Prioritas Individu'!AB$9,3,IF('2.1 Data FSVA 2025 &amp; Bobot'!M564&lt;'2.4 Prioritas Individu'!AB$10,4,IF('2.1 Data FSVA 2025 &amp; Bobot'!M564&lt;'2.4 Prioritas Individu'!AB$11,5,6))))))</f>
        <v/>
      </c>
      <c r="K564" s="64" t="str">
        <f>IF('2.1 Data FSVA 2025 &amp; Bobot'!O564="","",IF('2.1 Data FSVA 2025 &amp; Bobot'!O564&gt;='2.4 Prioritas Individu'!AC$7,1,IF('2.1 Data FSVA 2025 &amp; Bobot'!O564&gt;='2.4 Prioritas Individu'!AC$8,2,IF('2.1 Data FSVA 2025 &amp; Bobot'!O564&gt;='2.4 Prioritas Individu'!AC$9,3,IF('2.1 Data FSVA 2025 &amp; Bobot'!O564&gt;='2.4 Prioritas Individu'!AC$10,4,IF('2.1 Data FSVA 2025 &amp; Bobot'!O564&gt;='2.4 Prioritas Individu'!AC$11,5,6))))))</f>
        <v/>
      </c>
      <c r="L564" s="64" t="str">
        <f>IF('2.1 Data FSVA 2025 &amp; Bobot'!Q564="","",IF('2.1 Data FSVA 2025 &amp; Bobot'!Q564&gt;='2.4 Prioritas Individu'!AD$7,1,IF('2.1 Data FSVA 2025 &amp; Bobot'!Q564&gt;='2.4 Prioritas Individu'!AD$8,2,IF('2.1 Data FSVA 2025 &amp; Bobot'!Q564&gt;='2.4 Prioritas Individu'!AD$9,3,IF('2.1 Data FSVA 2025 &amp; Bobot'!Q564&gt;='2.4 Prioritas Individu'!AD$10,4,IF('2.1 Data FSVA 2025 &amp; Bobot'!Q564&gt;='2.4 Prioritas Individu'!AD$11,5,6))))))</f>
        <v/>
      </c>
      <c r="M564" s="64" t="str">
        <f>IF('2.1 Data FSVA 2025 &amp; Bobot'!S564="","",IF('2.1 Data FSVA 2025 &amp; Bobot'!S564&gt;='2.4 Prioritas Individu'!AE$7,1,IF('2.1 Data FSVA 2025 &amp; Bobot'!S564&gt;='2.4 Prioritas Individu'!AE$8,2,IF('2.1 Data FSVA 2025 &amp; Bobot'!S564&gt;='2.4 Prioritas Individu'!AE$9,3,IF('2.1 Data FSVA 2025 &amp; Bobot'!S564&gt;='2.4 Prioritas Individu'!AE$10,4,IF('2.1 Data FSVA 2025 &amp; Bobot'!S564&gt;='2.4 Prioritas Individu'!AE$11,5,6))))))</f>
        <v/>
      </c>
      <c r="N564" s="64" t="str">
        <f>IF('2.1 Data FSVA 2025 &amp; Bobot'!U564="","",IF('2.1 Data FSVA 2025 &amp; Bobot'!U564&lt;'2.4 Prioritas Individu'!AF$7,1,IF('2.1 Data FSVA 2025 &amp; Bobot'!U564&lt;'2.4 Prioritas Individu'!AF$8,2,IF('2.1 Data FSVA 2025 &amp; Bobot'!U564&lt;'2.4 Prioritas Individu'!AF$9,3,IF('2.1 Data FSVA 2025 &amp; Bobot'!U564&lt;'2.4 Prioritas Individu'!AF$10,4,IF('2.1 Data FSVA 2025 &amp; Bobot'!U564&lt;'2.4 Prioritas Individu'!AF$11,5,6))))))</f>
        <v/>
      </c>
      <c r="O564" s="64" t="str">
        <f>IF('2.1 Data FSVA 2025 &amp; Bobot'!W564="","",IF('2.1 Data FSVA 2025 &amp; Bobot'!W564&gt;='2.4 Prioritas Individu'!AG$7,1,IF('2.1 Data FSVA 2025 &amp; Bobot'!W564&gt;='2.4 Prioritas Individu'!AG$8,2,IF('2.1 Data FSVA 2025 &amp; Bobot'!W564&gt;='2.4 Prioritas Individu'!AG$9,3,IF('2.1 Data FSVA 2025 &amp; Bobot'!W564&gt;='2.4 Prioritas Individu'!AG$10,4,IF('2.1 Data FSVA 2025 &amp; Bobot'!W564&gt;='2.4 Prioritas Individu'!AG$11,5,6))))))</f>
        <v/>
      </c>
      <c r="P564" s="64" t="str">
        <f>IF('2.1 Data FSVA 2025 &amp; Bobot'!Y564="","",IF('2.1 Data FSVA 2025 &amp; Bobot'!Y564&lt;'2.4 Prioritas Individu'!AH$7,1,IF('2.1 Data FSVA 2025 &amp; Bobot'!Y564&lt;'2.4 Prioritas Individu'!AH$8,2,IF('2.1 Data FSVA 2025 &amp; Bobot'!Y564&lt;'2.4 Prioritas Individu'!AH$9,3,IF('2.1 Data FSVA 2025 &amp; Bobot'!Y564&lt;'2.4 Prioritas Individu'!AH$10,4,IF('2.1 Data FSVA 2025 &amp; Bobot'!Y564&lt;'2.4 Prioritas Individu'!AH$11,5,6))))))</f>
        <v/>
      </c>
      <c r="Q564" s="64" t="str">
        <f>IF('2.1 Data FSVA 2025 &amp; Bobot'!AA564="","",IF('2.1 Data FSVA 2025 &amp; Bobot'!AA564&lt;'2.4 Prioritas Individu'!AI$7,1,IF('2.1 Data FSVA 2025 &amp; Bobot'!AA564&lt;'2.4 Prioritas Individu'!AI$8,2,IF('2.1 Data FSVA 2025 &amp; Bobot'!AA564&lt;'2.4 Prioritas Individu'!AI$9,3,IF('2.1 Data FSVA 2025 &amp; Bobot'!AA564&lt;'2.4 Prioritas Individu'!AI$10,4,IF('2.1 Data FSVA 2025 &amp; Bobot'!AA564&lt;'2.4 Prioritas Individu'!AI$11,5,6))))))</f>
        <v/>
      </c>
      <c r="R564" s="64" t="str">
        <f>IF('2.1 Data FSVA 2025 &amp; Bobot'!AC564="","",IF('2.1 Data FSVA 2025 &amp; Bobot'!AC564&gt;='2.4 Prioritas Individu'!AJ$7,1,IF('2.1 Data FSVA 2025 &amp; Bobot'!AC564&gt;='2.4 Prioritas Individu'!AJ$8,2,IF('2.1 Data FSVA 2025 &amp; Bobot'!AC564&gt;='2.4 Prioritas Individu'!AJ$9,3,4))))</f>
        <v/>
      </c>
      <c r="S564" s="4" t="str">
        <f>'2.3 Indeks &amp; Cut off Komposit'!U568</f>
        <v>-</v>
      </c>
      <c r="T564" s="1" t="str">
        <f t="shared" si="16"/>
        <v>-</v>
      </c>
      <c r="U564" s="64" t="str">
        <f t="shared" si="17"/>
        <v>-</v>
      </c>
    </row>
    <row r="565" spans="1:21" x14ac:dyDescent="0.3">
      <c r="A565" s="1" t="str">
        <f>IF('2.1 Data FSVA 2025 &amp; Bobot'!A565="","",'2.1 Data FSVA 2025 &amp; Bobot'!A565)</f>
        <v/>
      </c>
      <c r="B565" s="2" t="str">
        <f>IF('2.1 Data FSVA 2025 &amp; Bobot'!B565="","",'2.1 Data FSVA 2025 &amp; Bobot'!B565)</f>
        <v/>
      </c>
      <c r="C565" s="1" t="str">
        <f>IF('2.1 Data FSVA 2025 &amp; Bobot'!C565="","",'2.1 Data FSVA 2025 &amp; Bobot'!C565)</f>
        <v/>
      </c>
      <c r="D565" s="1" t="str">
        <f>IF('2.1 Data FSVA 2025 &amp; Bobot'!D565="","",'2.1 Data FSVA 2025 &amp; Bobot'!D565)</f>
        <v/>
      </c>
      <c r="E565" s="1" t="str">
        <f>IF('2.1 Data FSVA 2025 &amp; Bobot'!E565="","",'2.1 Data FSVA 2025 &amp; Bobot'!E565)</f>
        <v/>
      </c>
      <c r="F565" s="2" t="str">
        <f>IF('2.1 Data FSVA 2025 &amp; Bobot'!F565="","",'2.1 Data FSVA 2025 &amp; Bobot'!F565)</f>
        <v/>
      </c>
      <c r="G565" s="64" t="str">
        <f>IF('2.1 Data FSVA 2025 &amp; Bobot'!G565="","",IF('2.1 Data FSVA 2025 &amp; Bobot'!G565&gt;='2.4 Prioritas Individu'!$Y$7,1,IF('2.1 Data FSVA 2025 &amp; Bobot'!G565&gt;='2.4 Prioritas Individu'!$Y$8,2,IF('2.1 Data FSVA 2025 &amp; Bobot'!G565&gt;='2.4 Prioritas Individu'!$Y$9,3,IF('2.1 Data FSVA 2025 &amp; Bobot'!G565&gt;='2.4 Prioritas Individu'!$Y$10,4,IF('2.1 Data FSVA 2025 &amp; Bobot'!G565&gt;='2.4 Prioritas Individu'!$Y$11,5,6))))))</f>
        <v/>
      </c>
      <c r="H565" s="64" t="str">
        <f>IF('2.1 Data FSVA 2025 &amp; Bobot'!I565="","",IF('2.1 Data FSVA 2025 &amp; Bobot'!I565&lt;'2.4 Prioritas Individu'!$Z$7,1,IF('2.1 Data FSVA 2025 &amp; Bobot'!I565&lt;'2.4 Prioritas Individu'!$Z$8,2,IF('2.1 Data FSVA 2025 &amp; Bobot'!I565&lt;'2.4 Prioritas Individu'!$Z$9,3,IF('2.1 Data FSVA 2025 &amp; Bobot'!I565&lt;'2.4 Prioritas Individu'!$Z$10,4,IF('2.1 Data FSVA 2025 &amp; Bobot'!I565&lt;'2.4 Prioritas Individu'!$Z$11,5,6))))))</f>
        <v/>
      </c>
      <c r="I565" s="64" t="str">
        <f>IF('2.1 Data FSVA 2025 &amp; Bobot'!K565="","",IF('2.1 Data FSVA 2025 &amp; Bobot'!K565&lt;'2.4 Prioritas Individu'!AA$7,1,IF('2.1 Data FSVA 2025 &amp; Bobot'!K565&lt;'2.4 Prioritas Individu'!AA$8,2,IF('2.1 Data FSVA 2025 &amp; Bobot'!K565&lt;'2.4 Prioritas Individu'!AA$9,3,IF('2.1 Data FSVA 2025 &amp; Bobot'!K565&lt;'2.4 Prioritas Individu'!AA$10,4,IF('2.1 Data FSVA 2025 &amp; Bobot'!K565&lt;'2.4 Prioritas Individu'!AA$11,5,6))))))</f>
        <v/>
      </c>
      <c r="J565" s="64" t="str">
        <f>IF('2.1 Data FSVA 2025 &amp; Bobot'!M565="","",IF('2.1 Data FSVA 2025 &amp; Bobot'!M565&lt;'2.4 Prioritas Individu'!AB$7,1,IF('2.1 Data FSVA 2025 &amp; Bobot'!M565&lt;'2.4 Prioritas Individu'!AB$8,2,IF('2.1 Data FSVA 2025 &amp; Bobot'!M565&lt;'2.4 Prioritas Individu'!AB$9,3,IF('2.1 Data FSVA 2025 &amp; Bobot'!M565&lt;'2.4 Prioritas Individu'!AB$10,4,IF('2.1 Data FSVA 2025 &amp; Bobot'!M565&lt;'2.4 Prioritas Individu'!AB$11,5,6))))))</f>
        <v/>
      </c>
      <c r="K565" s="64" t="str">
        <f>IF('2.1 Data FSVA 2025 &amp; Bobot'!O565="","",IF('2.1 Data FSVA 2025 &amp; Bobot'!O565&gt;='2.4 Prioritas Individu'!AC$7,1,IF('2.1 Data FSVA 2025 &amp; Bobot'!O565&gt;='2.4 Prioritas Individu'!AC$8,2,IF('2.1 Data FSVA 2025 &amp; Bobot'!O565&gt;='2.4 Prioritas Individu'!AC$9,3,IF('2.1 Data FSVA 2025 &amp; Bobot'!O565&gt;='2.4 Prioritas Individu'!AC$10,4,IF('2.1 Data FSVA 2025 &amp; Bobot'!O565&gt;='2.4 Prioritas Individu'!AC$11,5,6))))))</f>
        <v/>
      </c>
      <c r="L565" s="64" t="str">
        <f>IF('2.1 Data FSVA 2025 &amp; Bobot'!Q565="","",IF('2.1 Data FSVA 2025 &amp; Bobot'!Q565&gt;='2.4 Prioritas Individu'!AD$7,1,IF('2.1 Data FSVA 2025 &amp; Bobot'!Q565&gt;='2.4 Prioritas Individu'!AD$8,2,IF('2.1 Data FSVA 2025 &amp; Bobot'!Q565&gt;='2.4 Prioritas Individu'!AD$9,3,IF('2.1 Data FSVA 2025 &amp; Bobot'!Q565&gt;='2.4 Prioritas Individu'!AD$10,4,IF('2.1 Data FSVA 2025 &amp; Bobot'!Q565&gt;='2.4 Prioritas Individu'!AD$11,5,6))))))</f>
        <v/>
      </c>
      <c r="M565" s="64" t="str">
        <f>IF('2.1 Data FSVA 2025 &amp; Bobot'!S565="","",IF('2.1 Data FSVA 2025 &amp; Bobot'!S565&gt;='2.4 Prioritas Individu'!AE$7,1,IF('2.1 Data FSVA 2025 &amp; Bobot'!S565&gt;='2.4 Prioritas Individu'!AE$8,2,IF('2.1 Data FSVA 2025 &amp; Bobot'!S565&gt;='2.4 Prioritas Individu'!AE$9,3,IF('2.1 Data FSVA 2025 &amp; Bobot'!S565&gt;='2.4 Prioritas Individu'!AE$10,4,IF('2.1 Data FSVA 2025 &amp; Bobot'!S565&gt;='2.4 Prioritas Individu'!AE$11,5,6))))))</f>
        <v/>
      </c>
      <c r="N565" s="64" t="str">
        <f>IF('2.1 Data FSVA 2025 &amp; Bobot'!U565="","",IF('2.1 Data FSVA 2025 &amp; Bobot'!U565&lt;'2.4 Prioritas Individu'!AF$7,1,IF('2.1 Data FSVA 2025 &amp; Bobot'!U565&lt;'2.4 Prioritas Individu'!AF$8,2,IF('2.1 Data FSVA 2025 &amp; Bobot'!U565&lt;'2.4 Prioritas Individu'!AF$9,3,IF('2.1 Data FSVA 2025 &amp; Bobot'!U565&lt;'2.4 Prioritas Individu'!AF$10,4,IF('2.1 Data FSVA 2025 &amp; Bobot'!U565&lt;'2.4 Prioritas Individu'!AF$11,5,6))))))</f>
        <v/>
      </c>
      <c r="O565" s="64" t="str">
        <f>IF('2.1 Data FSVA 2025 &amp; Bobot'!W565="","",IF('2.1 Data FSVA 2025 &amp; Bobot'!W565&gt;='2.4 Prioritas Individu'!AG$7,1,IF('2.1 Data FSVA 2025 &amp; Bobot'!W565&gt;='2.4 Prioritas Individu'!AG$8,2,IF('2.1 Data FSVA 2025 &amp; Bobot'!W565&gt;='2.4 Prioritas Individu'!AG$9,3,IF('2.1 Data FSVA 2025 &amp; Bobot'!W565&gt;='2.4 Prioritas Individu'!AG$10,4,IF('2.1 Data FSVA 2025 &amp; Bobot'!W565&gt;='2.4 Prioritas Individu'!AG$11,5,6))))))</f>
        <v/>
      </c>
      <c r="P565" s="64" t="str">
        <f>IF('2.1 Data FSVA 2025 &amp; Bobot'!Y565="","",IF('2.1 Data FSVA 2025 &amp; Bobot'!Y565&lt;'2.4 Prioritas Individu'!AH$7,1,IF('2.1 Data FSVA 2025 &amp; Bobot'!Y565&lt;'2.4 Prioritas Individu'!AH$8,2,IF('2.1 Data FSVA 2025 &amp; Bobot'!Y565&lt;'2.4 Prioritas Individu'!AH$9,3,IF('2.1 Data FSVA 2025 &amp; Bobot'!Y565&lt;'2.4 Prioritas Individu'!AH$10,4,IF('2.1 Data FSVA 2025 &amp; Bobot'!Y565&lt;'2.4 Prioritas Individu'!AH$11,5,6))))))</f>
        <v/>
      </c>
      <c r="Q565" s="64" t="str">
        <f>IF('2.1 Data FSVA 2025 &amp; Bobot'!AA565="","",IF('2.1 Data FSVA 2025 &amp; Bobot'!AA565&lt;'2.4 Prioritas Individu'!AI$7,1,IF('2.1 Data FSVA 2025 &amp; Bobot'!AA565&lt;'2.4 Prioritas Individu'!AI$8,2,IF('2.1 Data FSVA 2025 &amp; Bobot'!AA565&lt;'2.4 Prioritas Individu'!AI$9,3,IF('2.1 Data FSVA 2025 &amp; Bobot'!AA565&lt;'2.4 Prioritas Individu'!AI$10,4,IF('2.1 Data FSVA 2025 &amp; Bobot'!AA565&lt;'2.4 Prioritas Individu'!AI$11,5,6))))))</f>
        <v/>
      </c>
      <c r="R565" s="64" t="str">
        <f>IF('2.1 Data FSVA 2025 &amp; Bobot'!AC565="","",IF('2.1 Data FSVA 2025 &amp; Bobot'!AC565&gt;='2.4 Prioritas Individu'!AJ$7,1,IF('2.1 Data FSVA 2025 &amp; Bobot'!AC565&gt;='2.4 Prioritas Individu'!AJ$8,2,IF('2.1 Data FSVA 2025 &amp; Bobot'!AC565&gt;='2.4 Prioritas Individu'!AJ$9,3,4))))</f>
        <v/>
      </c>
      <c r="S565" s="4" t="str">
        <f>'2.3 Indeks &amp; Cut off Komposit'!U569</f>
        <v>-</v>
      </c>
      <c r="T565" s="1" t="str">
        <f t="shared" si="16"/>
        <v>-</v>
      </c>
      <c r="U565" s="64" t="str">
        <f t="shared" si="17"/>
        <v>-</v>
      </c>
    </row>
    <row r="566" spans="1:21" x14ac:dyDescent="0.3">
      <c r="A566" s="1" t="str">
        <f>IF('2.1 Data FSVA 2025 &amp; Bobot'!A566="","",'2.1 Data FSVA 2025 &amp; Bobot'!A566)</f>
        <v/>
      </c>
      <c r="B566" s="2" t="str">
        <f>IF('2.1 Data FSVA 2025 &amp; Bobot'!B566="","",'2.1 Data FSVA 2025 &amp; Bobot'!B566)</f>
        <v/>
      </c>
      <c r="C566" s="1" t="str">
        <f>IF('2.1 Data FSVA 2025 &amp; Bobot'!C566="","",'2.1 Data FSVA 2025 &amp; Bobot'!C566)</f>
        <v/>
      </c>
      <c r="D566" s="1" t="str">
        <f>IF('2.1 Data FSVA 2025 &amp; Bobot'!D566="","",'2.1 Data FSVA 2025 &amp; Bobot'!D566)</f>
        <v/>
      </c>
      <c r="E566" s="1" t="str">
        <f>IF('2.1 Data FSVA 2025 &amp; Bobot'!E566="","",'2.1 Data FSVA 2025 &amp; Bobot'!E566)</f>
        <v/>
      </c>
      <c r="F566" s="2" t="str">
        <f>IF('2.1 Data FSVA 2025 &amp; Bobot'!F566="","",'2.1 Data FSVA 2025 &amp; Bobot'!F566)</f>
        <v/>
      </c>
      <c r="G566" s="64" t="str">
        <f>IF('2.1 Data FSVA 2025 &amp; Bobot'!G566="","",IF('2.1 Data FSVA 2025 &amp; Bobot'!G566&gt;='2.4 Prioritas Individu'!$Y$7,1,IF('2.1 Data FSVA 2025 &amp; Bobot'!G566&gt;='2.4 Prioritas Individu'!$Y$8,2,IF('2.1 Data FSVA 2025 &amp; Bobot'!G566&gt;='2.4 Prioritas Individu'!$Y$9,3,IF('2.1 Data FSVA 2025 &amp; Bobot'!G566&gt;='2.4 Prioritas Individu'!$Y$10,4,IF('2.1 Data FSVA 2025 &amp; Bobot'!G566&gt;='2.4 Prioritas Individu'!$Y$11,5,6))))))</f>
        <v/>
      </c>
      <c r="H566" s="64" t="str">
        <f>IF('2.1 Data FSVA 2025 &amp; Bobot'!I566="","",IF('2.1 Data FSVA 2025 &amp; Bobot'!I566&lt;'2.4 Prioritas Individu'!$Z$7,1,IF('2.1 Data FSVA 2025 &amp; Bobot'!I566&lt;'2.4 Prioritas Individu'!$Z$8,2,IF('2.1 Data FSVA 2025 &amp; Bobot'!I566&lt;'2.4 Prioritas Individu'!$Z$9,3,IF('2.1 Data FSVA 2025 &amp; Bobot'!I566&lt;'2.4 Prioritas Individu'!$Z$10,4,IF('2.1 Data FSVA 2025 &amp; Bobot'!I566&lt;'2.4 Prioritas Individu'!$Z$11,5,6))))))</f>
        <v/>
      </c>
      <c r="I566" s="64" t="str">
        <f>IF('2.1 Data FSVA 2025 &amp; Bobot'!K566="","",IF('2.1 Data FSVA 2025 &amp; Bobot'!K566&lt;'2.4 Prioritas Individu'!AA$7,1,IF('2.1 Data FSVA 2025 &amp; Bobot'!K566&lt;'2.4 Prioritas Individu'!AA$8,2,IF('2.1 Data FSVA 2025 &amp; Bobot'!K566&lt;'2.4 Prioritas Individu'!AA$9,3,IF('2.1 Data FSVA 2025 &amp; Bobot'!K566&lt;'2.4 Prioritas Individu'!AA$10,4,IF('2.1 Data FSVA 2025 &amp; Bobot'!K566&lt;'2.4 Prioritas Individu'!AA$11,5,6))))))</f>
        <v/>
      </c>
      <c r="J566" s="64" t="str">
        <f>IF('2.1 Data FSVA 2025 &amp; Bobot'!M566="","",IF('2.1 Data FSVA 2025 &amp; Bobot'!M566&lt;'2.4 Prioritas Individu'!AB$7,1,IF('2.1 Data FSVA 2025 &amp; Bobot'!M566&lt;'2.4 Prioritas Individu'!AB$8,2,IF('2.1 Data FSVA 2025 &amp; Bobot'!M566&lt;'2.4 Prioritas Individu'!AB$9,3,IF('2.1 Data FSVA 2025 &amp; Bobot'!M566&lt;'2.4 Prioritas Individu'!AB$10,4,IF('2.1 Data FSVA 2025 &amp; Bobot'!M566&lt;'2.4 Prioritas Individu'!AB$11,5,6))))))</f>
        <v/>
      </c>
      <c r="K566" s="64" t="str">
        <f>IF('2.1 Data FSVA 2025 &amp; Bobot'!O566="","",IF('2.1 Data FSVA 2025 &amp; Bobot'!O566&gt;='2.4 Prioritas Individu'!AC$7,1,IF('2.1 Data FSVA 2025 &amp; Bobot'!O566&gt;='2.4 Prioritas Individu'!AC$8,2,IF('2.1 Data FSVA 2025 &amp; Bobot'!O566&gt;='2.4 Prioritas Individu'!AC$9,3,IF('2.1 Data FSVA 2025 &amp; Bobot'!O566&gt;='2.4 Prioritas Individu'!AC$10,4,IF('2.1 Data FSVA 2025 &amp; Bobot'!O566&gt;='2.4 Prioritas Individu'!AC$11,5,6))))))</f>
        <v/>
      </c>
      <c r="L566" s="64" t="str">
        <f>IF('2.1 Data FSVA 2025 &amp; Bobot'!Q566="","",IF('2.1 Data FSVA 2025 &amp; Bobot'!Q566&gt;='2.4 Prioritas Individu'!AD$7,1,IF('2.1 Data FSVA 2025 &amp; Bobot'!Q566&gt;='2.4 Prioritas Individu'!AD$8,2,IF('2.1 Data FSVA 2025 &amp; Bobot'!Q566&gt;='2.4 Prioritas Individu'!AD$9,3,IF('2.1 Data FSVA 2025 &amp; Bobot'!Q566&gt;='2.4 Prioritas Individu'!AD$10,4,IF('2.1 Data FSVA 2025 &amp; Bobot'!Q566&gt;='2.4 Prioritas Individu'!AD$11,5,6))))))</f>
        <v/>
      </c>
      <c r="M566" s="64" t="str">
        <f>IF('2.1 Data FSVA 2025 &amp; Bobot'!S566="","",IF('2.1 Data FSVA 2025 &amp; Bobot'!S566&gt;='2.4 Prioritas Individu'!AE$7,1,IF('2.1 Data FSVA 2025 &amp; Bobot'!S566&gt;='2.4 Prioritas Individu'!AE$8,2,IF('2.1 Data FSVA 2025 &amp; Bobot'!S566&gt;='2.4 Prioritas Individu'!AE$9,3,IF('2.1 Data FSVA 2025 &amp; Bobot'!S566&gt;='2.4 Prioritas Individu'!AE$10,4,IF('2.1 Data FSVA 2025 &amp; Bobot'!S566&gt;='2.4 Prioritas Individu'!AE$11,5,6))))))</f>
        <v/>
      </c>
      <c r="N566" s="64" t="str">
        <f>IF('2.1 Data FSVA 2025 &amp; Bobot'!U566="","",IF('2.1 Data FSVA 2025 &amp; Bobot'!U566&lt;'2.4 Prioritas Individu'!AF$7,1,IF('2.1 Data FSVA 2025 &amp; Bobot'!U566&lt;'2.4 Prioritas Individu'!AF$8,2,IF('2.1 Data FSVA 2025 &amp; Bobot'!U566&lt;'2.4 Prioritas Individu'!AF$9,3,IF('2.1 Data FSVA 2025 &amp; Bobot'!U566&lt;'2.4 Prioritas Individu'!AF$10,4,IF('2.1 Data FSVA 2025 &amp; Bobot'!U566&lt;'2.4 Prioritas Individu'!AF$11,5,6))))))</f>
        <v/>
      </c>
      <c r="O566" s="64" t="str">
        <f>IF('2.1 Data FSVA 2025 &amp; Bobot'!W566="","",IF('2.1 Data FSVA 2025 &amp; Bobot'!W566&gt;='2.4 Prioritas Individu'!AG$7,1,IF('2.1 Data FSVA 2025 &amp; Bobot'!W566&gt;='2.4 Prioritas Individu'!AG$8,2,IF('2.1 Data FSVA 2025 &amp; Bobot'!W566&gt;='2.4 Prioritas Individu'!AG$9,3,IF('2.1 Data FSVA 2025 &amp; Bobot'!W566&gt;='2.4 Prioritas Individu'!AG$10,4,IF('2.1 Data FSVA 2025 &amp; Bobot'!W566&gt;='2.4 Prioritas Individu'!AG$11,5,6))))))</f>
        <v/>
      </c>
      <c r="P566" s="64" t="str">
        <f>IF('2.1 Data FSVA 2025 &amp; Bobot'!Y566="","",IF('2.1 Data FSVA 2025 &amp; Bobot'!Y566&lt;'2.4 Prioritas Individu'!AH$7,1,IF('2.1 Data FSVA 2025 &amp; Bobot'!Y566&lt;'2.4 Prioritas Individu'!AH$8,2,IF('2.1 Data FSVA 2025 &amp; Bobot'!Y566&lt;'2.4 Prioritas Individu'!AH$9,3,IF('2.1 Data FSVA 2025 &amp; Bobot'!Y566&lt;'2.4 Prioritas Individu'!AH$10,4,IF('2.1 Data FSVA 2025 &amp; Bobot'!Y566&lt;'2.4 Prioritas Individu'!AH$11,5,6))))))</f>
        <v/>
      </c>
      <c r="Q566" s="64" t="str">
        <f>IF('2.1 Data FSVA 2025 &amp; Bobot'!AA566="","",IF('2.1 Data FSVA 2025 &amp; Bobot'!AA566&lt;'2.4 Prioritas Individu'!AI$7,1,IF('2.1 Data FSVA 2025 &amp; Bobot'!AA566&lt;'2.4 Prioritas Individu'!AI$8,2,IF('2.1 Data FSVA 2025 &amp; Bobot'!AA566&lt;'2.4 Prioritas Individu'!AI$9,3,IF('2.1 Data FSVA 2025 &amp; Bobot'!AA566&lt;'2.4 Prioritas Individu'!AI$10,4,IF('2.1 Data FSVA 2025 &amp; Bobot'!AA566&lt;'2.4 Prioritas Individu'!AI$11,5,6))))))</f>
        <v/>
      </c>
      <c r="R566" s="64" t="str">
        <f>IF('2.1 Data FSVA 2025 &amp; Bobot'!AC566="","",IF('2.1 Data FSVA 2025 &amp; Bobot'!AC566&gt;='2.4 Prioritas Individu'!AJ$7,1,IF('2.1 Data FSVA 2025 &amp; Bobot'!AC566&gt;='2.4 Prioritas Individu'!AJ$8,2,IF('2.1 Data FSVA 2025 &amp; Bobot'!AC566&gt;='2.4 Prioritas Individu'!AJ$9,3,4))))</f>
        <v/>
      </c>
      <c r="S566" s="4" t="str">
        <f>'2.3 Indeks &amp; Cut off Komposit'!U570</f>
        <v>-</v>
      </c>
      <c r="T566" s="1" t="str">
        <f t="shared" si="16"/>
        <v>-</v>
      </c>
      <c r="U566" s="64" t="str">
        <f t="shared" si="17"/>
        <v>-</v>
      </c>
    </row>
    <row r="567" spans="1:21" x14ac:dyDescent="0.3">
      <c r="A567" s="1" t="str">
        <f>IF('2.1 Data FSVA 2025 &amp; Bobot'!A567="","",'2.1 Data FSVA 2025 &amp; Bobot'!A567)</f>
        <v/>
      </c>
      <c r="B567" s="2" t="str">
        <f>IF('2.1 Data FSVA 2025 &amp; Bobot'!B567="","",'2.1 Data FSVA 2025 &amp; Bobot'!B567)</f>
        <v/>
      </c>
      <c r="C567" s="1" t="str">
        <f>IF('2.1 Data FSVA 2025 &amp; Bobot'!C567="","",'2.1 Data FSVA 2025 &amp; Bobot'!C567)</f>
        <v/>
      </c>
      <c r="D567" s="1" t="str">
        <f>IF('2.1 Data FSVA 2025 &amp; Bobot'!D567="","",'2.1 Data FSVA 2025 &amp; Bobot'!D567)</f>
        <v/>
      </c>
      <c r="E567" s="1" t="str">
        <f>IF('2.1 Data FSVA 2025 &amp; Bobot'!E567="","",'2.1 Data FSVA 2025 &amp; Bobot'!E567)</f>
        <v/>
      </c>
      <c r="F567" s="2" t="str">
        <f>IF('2.1 Data FSVA 2025 &amp; Bobot'!F567="","",'2.1 Data FSVA 2025 &amp; Bobot'!F567)</f>
        <v/>
      </c>
      <c r="G567" s="64" t="str">
        <f>IF('2.1 Data FSVA 2025 &amp; Bobot'!G567="","",IF('2.1 Data FSVA 2025 &amp; Bobot'!G567&gt;='2.4 Prioritas Individu'!$Y$7,1,IF('2.1 Data FSVA 2025 &amp; Bobot'!G567&gt;='2.4 Prioritas Individu'!$Y$8,2,IF('2.1 Data FSVA 2025 &amp; Bobot'!G567&gt;='2.4 Prioritas Individu'!$Y$9,3,IF('2.1 Data FSVA 2025 &amp; Bobot'!G567&gt;='2.4 Prioritas Individu'!$Y$10,4,IF('2.1 Data FSVA 2025 &amp; Bobot'!G567&gt;='2.4 Prioritas Individu'!$Y$11,5,6))))))</f>
        <v/>
      </c>
      <c r="H567" s="64" t="str">
        <f>IF('2.1 Data FSVA 2025 &amp; Bobot'!I567="","",IF('2.1 Data FSVA 2025 &amp; Bobot'!I567&lt;'2.4 Prioritas Individu'!$Z$7,1,IF('2.1 Data FSVA 2025 &amp; Bobot'!I567&lt;'2.4 Prioritas Individu'!$Z$8,2,IF('2.1 Data FSVA 2025 &amp; Bobot'!I567&lt;'2.4 Prioritas Individu'!$Z$9,3,IF('2.1 Data FSVA 2025 &amp; Bobot'!I567&lt;'2.4 Prioritas Individu'!$Z$10,4,IF('2.1 Data FSVA 2025 &amp; Bobot'!I567&lt;'2.4 Prioritas Individu'!$Z$11,5,6))))))</f>
        <v/>
      </c>
      <c r="I567" s="64" t="str">
        <f>IF('2.1 Data FSVA 2025 &amp; Bobot'!K567="","",IF('2.1 Data FSVA 2025 &amp; Bobot'!K567&lt;'2.4 Prioritas Individu'!AA$7,1,IF('2.1 Data FSVA 2025 &amp; Bobot'!K567&lt;'2.4 Prioritas Individu'!AA$8,2,IF('2.1 Data FSVA 2025 &amp; Bobot'!K567&lt;'2.4 Prioritas Individu'!AA$9,3,IF('2.1 Data FSVA 2025 &amp; Bobot'!K567&lt;'2.4 Prioritas Individu'!AA$10,4,IF('2.1 Data FSVA 2025 &amp; Bobot'!K567&lt;'2.4 Prioritas Individu'!AA$11,5,6))))))</f>
        <v/>
      </c>
      <c r="J567" s="64" t="str">
        <f>IF('2.1 Data FSVA 2025 &amp; Bobot'!M567="","",IF('2.1 Data FSVA 2025 &amp; Bobot'!M567&lt;'2.4 Prioritas Individu'!AB$7,1,IF('2.1 Data FSVA 2025 &amp; Bobot'!M567&lt;'2.4 Prioritas Individu'!AB$8,2,IF('2.1 Data FSVA 2025 &amp; Bobot'!M567&lt;'2.4 Prioritas Individu'!AB$9,3,IF('2.1 Data FSVA 2025 &amp; Bobot'!M567&lt;'2.4 Prioritas Individu'!AB$10,4,IF('2.1 Data FSVA 2025 &amp; Bobot'!M567&lt;'2.4 Prioritas Individu'!AB$11,5,6))))))</f>
        <v/>
      </c>
      <c r="K567" s="64" t="str">
        <f>IF('2.1 Data FSVA 2025 &amp; Bobot'!O567="","",IF('2.1 Data FSVA 2025 &amp; Bobot'!O567&gt;='2.4 Prioritas Individu'!AC$7,1,IF('2.1 Data FSVA 2025 &amp; Bobot'!O567&gt;='2.4 Prioritas Individu'!AC$8,2,IF('2.1 Data FSVA 2025 &amp; Bobot'!O567&gt;='2.4 Prioritas Individu'!AC$9,3,IF('2.1 Data FSVA 2025 &amp; Bobot'!O567&gt;='2.4 Prioritas Individu'!AC$10,4,IF('2.1 Data FSVA 2025 &amp; Bobot'!O567&gt;='2.4 Prioritas Individu'!AC$11,5,6))))))</f>
        <v/>
      </c>
      <c r="L567" s="64" t="str">
        <f>IF('2.1 Data FSVA 2025 &amp; Bobot'!Q567="","",IF('2.1 Data FSVA 2025 &amp; Bobot'!Q567&gt;='2.4 Prioritas Individu'!AD$7,1,IF('2.1 Data FSVA 2025 &amp; Bobot'!Q567&gt;='2.4 Prioritas Individu'!AD$8,2,IF('2.1 Data FSVA 2025 &amp; Bobot'!Q567&gt;='2.4 Prioritas Individu'!AD$9,3,IF('2.1 Data FSVA 2025 &amp; Bobot'!Q567&gt;='2.4 Prioritas Individu'!AD$10,4,IF('2.1 Data FSVA 2025 &amp; Bobot'!Q567&gt;='2.4 Prioritas Individu'!AD$11,5,6))))))</f>
        <v/>
      </c>
      <c r="M567" s="64" t="str">
        <f>IF('2.1 Data FSVA 2025 &amp; Bobot'!S567="","",IF('2.1 Data FSVA 2025 &amp; Bobot'!S567&gt;='2.4 Prioritas Individu'!AE$7,1,IF('2.1 Data FSVA 2025 &amp; Bobot'!S567&gt;='2.4 Prioritas Individu'!AE$8,2,IF('2.1 Data FSVA 2025 &amp; Bobot'!S567&gt;='2.4 Prioritas Individu'!AE$9,3,IF('2.1 Data FSVA 2025 &amp; Bobot'!S567&gt;='2.4 Prioritas Individu'!AE$10,4,IF('2.1 Data FSVA 2025 &amp; Bobot'!S567&gt;='2.4 Prioritas Individu'!AE$11,5,6))))))</f>
        <v/>
      </c>
      <c r="N567" s="64" t="str">
        <f>IF('2.1 Data FSVA 2025 &amp; Bobot'!U567="","",IF('2.1 Data FSVA 2025 &amp; Bobot'!U567&lt;'2.4 Prioritas Individu'!AF$7,1,IF('2.1 Data FSVA 2025 &amp; Bobot'!U567&lt;'2.4 Prioritas Individu'!AF$8,2,IF('2.1 Data FSVA 2025 &amp; Bobot'!U567&lt;'2.4 Prioritas Individu'!AF$9,3,IF('2.1 Data FSVA 2025 &amp; Bobot'!U567&lt;'2.4 Prioritas Individu'!AF$10,4,IF('2.1 Data FSVA 2025 &amp; Bobot'!U567&lt;'2.4 Prioritas Individu'!AF$11,5,6))))))</f>
        <v/>
      </c>
      <c r="O567" s="64" t="str">
        <f>IF('2.1 Data FSVA 2025 &amp; Bobot'!W567="","",IF('2.1 Data FSVA 2025 &amp; Bobot'!W567&gt;='2.4 Prioritas Individu'!AG$7,1,IF('2.1 Data FSVA 2025 &amp; Bobot'!W567&gt;='2.4 Prioritas Individu'!AG$8,2,IF('2.1 Data FSVA 2025 &amp; Bobot'!W567&gt;='2.4 Prioritas Individu'!AG$9,3,IF('2.1 Data FSVA 2025 &amp; Bobot'!W567&gt;='2.4 Prioritas Individu'!AG$10,4,IF('2.1 Data FSVA 2025 &amp; Bobot'!W567&gt;='2.4 Prioritas Individu'!AG$11,5,6))))))</f>
        <v/>
      </c>
      <c r="P567" s="64" t="str">
        <f>IF('2.1 Data FSVA 2025 &amp; Bobot'!Y567="","",IF('2.1 Data FSVA 2025 &amp; Bobot'!Y567&lt;'2.4 Prioritas Individu'!AH$7,1,IF('2.1 Data FSVA 2025 &amp; Bobot'!Y567&lt;'2.4 Prioritas Individu'!AH$8,2,IF('2.1 Data FSVA 2025 &amp; Bobot'!Y567&lt;'2.4 Prioritas Individu'!AH$9,3,IF('2.1 Data FSVA 2025 &amp; Bobot'!Y567&lt;'2.4 Prioritas Individu'!AH$10,4,IF('2.1 Data FSVA 2025 &amp; Bobot'!Y567&lt;'2.4 Prioritas Individu'!AH$11,5,6))))))</f>
        <v/>
      </c>
      <c r="Q567" s="64" t="str">
        <f>IF('2.1 Data FSVA 2025 &amp; Bobot'!AA567="","",IF('2.1 Data FSVA 2025 &amp; Bobot'!AA567&lt;'2.4 Prioritas Individu'!AI$7,1,IF('2.1 Data FSVA 2025 &amp; Bobot'!AA567&lt;'2.4 Prioritas Individu'!AI$8,2,IF('2.1 Data FSVA 2025 &amp; Bobot'!AA567&lt;'2.4 Prioritas Individu'!AI$9,3,IF('2.1 Data FSVA 2025 &amp; Bobot'!AA567&lt;'2.4 Prioritas Individu'!AI$10,4,IF('2.1 Data FSVA 2025 &amp; Bobot'!AA567&lt;'2.4 Prioritas Individu'!AI$11,5,6))))))</f>
        <v/>
      </c>
      <c r="R567" s="64" t="str">
        <f>IF('2.1 Data FSVA 2025 &amp; Bobot'!AC567="","",IF('2.1 Data FSVA 2025 &amp; Bobot'!AC567&gt;='2.4 Prioritas Individu'!AJ$7,1,IF('2.1 Data FSVA 2025 &amp; Bobot'!AC567&gt;='2.4 Prioritas Individu'!AJ$8,2,IF('2.1 Data FSVA 2025 &amp; Bobot'!AC567&gt;='2.4 Prioritas Individu'!AJ$9,3,4))))</f>
        <v/>
      </c>
      <c r="S567" s="4" t="str">
        <f>'2.3 Indeks &amp; Cut off Komposit'!U571</f>
        <v>-</v>
      </c>
      <c r="T567" s="1" t="str">
        <f t="shared" si="16"/>
        <v>-</v>
      </c>
      <c r="U567" s="64" t="str">
        <f t="shared" si="17"/>
        <v>-</v>
      </c>
    </row>
    <row r="568" spans="1:21" x14ac:dyDescent="0.3">
      <c r="A568" s="1" t="str">
        <f>IF('2.1 Data FSVA 2025 &amp; Bobot'!A568="","",'2.1 Data FSVA 2025 &amp; Bobot'!A568)</f>
        <v/>
      </c>
      <c r="B568" s="2" t="str">
        <f>IF('2.1 Data FSVA 2025 &amp; Bobot'!B568="","",'2.1 Data FSVA 2025 &amp; Bobot'!B568)</f>
        <v/>
      </c>
      <c r="C568" s="1" t="str">
        <f>IF('2.1 Data FSVA 2025 &amp; Bobot'!C568="","",'2.1 Data FSVA 2025 &amp; Bobot'!C568)</f>
        <v/>
      </c>
      <c r="D568" s="1" t="str">
        <f>IF('2.1 Data FSVA 2025 &amp; Bobot'!D568="","",'2.1 Data FSVA 2025 &amp; Bobot'!D568)</f>
        <v/>
      </c>
      <c r="E568" s="1" t="str">
        <f>IF('2.1 Data FSVA 2025 &amp; Bobot'!E568="","",'2.1 Data FSVA 2025 &amp; Bobot'!E568)</f>
        <v/>
      </c>
      <c r="F568" s="2" t="str">
        <f>IF('2.1 Data FSVA 2025 &amp; Bobot'!F568="","",'2.1 Data FSVA 2025 &amp; Bobot'!F568)</f>
        <v/>
      </c>
      <c r="G568" s="64" t="str">
        <f>IF('2.1 Data FSVA 2025 &amp; Bobot'!G568="","",IF('2.1 Data FSVA 2025 &amp; Bobot'!G568&gt;='2.4 Prioritas Individu'!$Y$7,1,IF('2.1 Data FSVA 2025 &amp; Bobot'!G568&gt;='2.4 Prioritas Individu'!$Y$8,2,IF('2.1 Data FSVA 2025 &amp; Bobot'!G568&gt;='2.4 Prioritas Individu'!$Y$9,3,IF('2.1 Data FSVA 2025 &amp; Bobot'!G568&gt;='2.4 Prioritas Individu'!$Y$10,4,IF('2.1 Data FSVA 2025 &amp; Bobot'!G568&gt;='2.4 Prioritas Individu'!$Y$11,5,6))))))</f>
        <v/>
      </c>
      <c r="H568" s="64" t="str">
        <f>IF('2.1 Data FSVA 2025 &amp; Bobot'!I568="","",IF('2.1 Data FSVA 2025 &amp; Bobot'!I568&lt;'2.4 Prioritas Individu'!$Z$7,1,IF('2.1 Data FSVA 2025 &amp; Bobot'!I568&lt;'2.4 Prioritas Individu'!$Z$8,2,IF('2.1 Data FSVA 2025 &amp; Bobot'!I568&lt;'2.4 Prioritas Individu'!$Z$9,3,IF('2.1 Data FSVA 2025 &amp; Bobot'!I568&lt;'2.4 Prioritas Individu'!$Z$10,4,IF('2.1 Data FSVA 2025 &amp; Bobot'!I568&lt;'2.4 Prioritas Individu'!$Z$11,5,6))))))</f>
        <v/>
      </c>
      <c r="I568" s="64" t="str">
        <f>IF('2.1 Data FSVA 2025 &amp; Bobot'!K568="","",IF('2.1 Data FSVA 2025 &amp; Bobot'!K568&lt;'2.4 Prioritas Individu'!AA$7,1,IF('2.1 Data FSVA 2025 &amp; Bobot'!K568&lt;'2.4 Prioritas Individu'!AA$8,2,IF('2.1 Data FSVA 2025 &amp; Bobot'!K568&lt;'2.4 Prioritas Individu'!AA$9,3,IF('2.1 Data FSVA 2025 &amp; Bobot'!K568&lt;'2.4 Prioritas Individu'!AA$10,4,IF('2.1 Data FSVA 2025 &amp; Bobot'!K568&lt;'2.4 Prioritas Individu'!AA$11,5,6))))))</f>
        <v/>
      </c>
      <c r="J568" s="64" t="str">
        <f>IF('2.1 Data FSVA 2025 &amp; Bobot'!M568="","",IF('2.1 Data FSVA 2025 &amp; Bobot'!M568&lt;'2.4 Prioritas Individu'!AB$7,1,IF('2.1 Data FSVA 2025 &amp; Bobot'!M568&lt;'2.4 Prioritas Individu'!AB$8,2,IF('2.1 Data FSVA 2025 &amp; Bobot'!M568&lt;'2.4 Prioritas Individu'!AB$9,3,IF('2.1 Data FSVA 2025 &amp; Bobot'!M568&lt;'2.4 Prioritas Individu'!AB$10,4,IF('2.1 Data FSVA 2025 &amp; Bobot'!M568&lt;'2.4 Prioritas Individu'!AB$11,5,6))))))</f>
        <v/>
      </c>
      <c r="K568" s="64" t="str">
        <f>IF('2.1 Data FSVA 2025 &amp; Bobot'!O568="","",IF('2.1 Data FSVA 2025 &amp; Bobot'!O568&gt;='2.4 Prioritas Individu'!AC$7,1,IF('2.1 Data FSVA 2025 &amp; Bobot'!O568&gt;='2.4 Prioritas Individu'!AC$8,2,IF('2.1 Data FSVA 2025 &amp; Bobot'!O568&gt;='2.4 Prioritas Individu'!AC$9,3,IF('2.1 Data FSVA 2025 &amp; Bobot'!O568&gt;='2.4 Prioritas Individu'!AC$10,4,IF('2.1 Data FSVA 2025 &amp; Bobot'!O568&gt;='2.4 Prioritas Individu'!AC$11,5,6))))))</f>
        <v/>
      </c>
      <c r="L568" s="64" t="str">
        <f>IF('2.1 Data FSVA 2025 &amp; Bobot'!Q568="","",IF('2.1 Data FSVA 2025 &amp; Bobot'!Q568&gt;='2.4 Prioritas Individu'!AD$7,1,IF('2.1 Data FSVA 2025 &amp; Bobot'!Q568&gt;='2.4 Prioritas Individu'!AD$8,2,IF('2.1 Data FSVA 2025 &amp; Bobot'!Q568&gt;='2.4 Prioritas Individu'!AD$9,3,IF('2.1 Data FSVA 2025 &amp; Bobot'!Q568&gt;='2.4 Prioritas Individu'!AD$10,4,IF('2.1 Data FSVA 2025 &amp; Bobot'!Q568&gt;='2.4 Prioritas Individu'!AD$11,5,6))))))</f>
        <v/>
      </c>
      <c r="M568" s="64" t="str">
        <f>IF('2.1 Data FSVA 2025 &amp; Bobot'!S568="","",IF('2.1 Data FSVA 2025 &amp; Bobot'!S568&gt;='2.4 Prioritas Individu'!AE$7,1,IF('2.1 Data FSVA 2025 &amp; Bobot'!S568&gt;='2.4 Prioritas Individu'!AE$8,2,IF('2.1 Data FSVA 2025 &amp; Bobot'!S568&gt;='2.4 Prioritas Individu'!AE$9,3,IF('2.1 Data FSVA 2025 &amp; Bobot'!S568&gt;='2.4 Prioritas Individu'!AE$10,4,IF('2.1 Data FSVA 2025 &amp; Bobot'!S568&gt;='2.4 Prioritas Individu'!AE$11,5,6))))))</f>
        <v/>
      </c>
      <c r="N568" s="64" t="str">
        <f>IF('2.1 Data FSVA 2025 &amp; Bobot'!U568="","",IF('2.1 Data FSVA 2025 &amp; Bobot'!U568&lt;'2.4 Prioritas Individu'!AF$7,1,IF('2.1 Data FSVA 2025 &amp; Bobot'!U568&lt;'2.4 Prioritas Individu'!AF$8,2,IF('2.1 Data FSVA 2025 &amp; Bobot'!U568&lt;'2.4 Prioritas Individu'!AF$9,3,IF('2.1 Data FSVA 2025 &amp; Bobot'!U568&lt;'2.4 Prioritas Individu'!AF$10,4,IF('2.1 Data FSVA 2025 &amp; Bobot'!U568&lt;'2.4 Prioritas Individu'!AF$11,5,6))))))</f>
        <v/>
      </c>
      <c r="O568" s="64" t="str">
        <f>IF('2.1 Data FSVA 2025 &amp; Bobot'!W568="","",IF('2.1 Data FSVA 2025 &amp; Bobot'!W568&gt;='2.4 Prioritas Individu'!AG$7,1,IF('2.1 Data FSVA 2025 &amp; Bobot'!W568&gt;='2.4 Prioritas Individu'!AG$8,2,IF('2.1 Data FSVA 2025 &amp; Bobot'!W568&gt;='2.4 Prioritas Individu'!AG$9,3,IF('2.1 Data FSVA 2025 &amp; Bobot'!W568&gt;='2.4 Prioritas Individu'!AG$10,4,IF('2.1 Data FSVA 2025 &amp; Bobot'!W568&gt;='2.4 Prioritas Individu'!AG$11,5,6))))))</f>
        <v/>
      </c>
      <c r="P568" s="64" t="str">
        <f>IF('2.1 Data FSVA 2025 &amp; Bobot'!Y568="","",IF('2.1 Data FSVA 2025 &amp; Bobot'!Y568&lt;'2.4 Prioritas Individu'!AH$7,1,IF('2.1 Data FSVA 2025 &amp; Bobot'!Y568&lt;'2.4 Prioritas Individu'!AH$8,2,IF('2.1 Data FSVA 2025 &amp; Bobot'!Y568&lt;'2.4 Prioritas Individu'!AH$9,3,IF('2.1 Data FSVA 2025 &amp; Bobot'!Y568&lt;'2.4 Prioritas Individu'!AH$10,4,IF('2.1 Data FSVA 2025 &amp; Bobot'!Y568&lt;'2.4 Prioritas Individu'!AH$11,5,6))))))</f>
        <v/>
      </c>
      <c r="Q568" s="64" t="str">
        <f>IF('2.1 Data FSVA 2025 &amp; Bobot'!AA568="","",IF('2.1 Data FSVA 2025 &amp; Bobot'!AA568&lt;'2.4 Prioritas Individu'!AI$7,1,IF('2.1 Data FSVA 2025 &amp; Bobot'!AA568&lt;'2.4 Prioritas Individu'!AI$8,2,IF('2.1 Data FSVA 2025 &amp; Bobot'!AA568&lt;'2.4 Prioritas Individu'!AI$9,3,IF('2.1 Data FSVA 2025 &amp; Bobot'!AA568&lt;'2.4 Prioritas Individu'!AI$10,4,IF('2.1 Data FSVA 2025 &amp; Bobot'!AA568&lt;'2.4 Prioritas Individu'!AI$11,5,6))))))</f>
        <v/>
      </c>
      <c r="R568" s="64" t="str">
        <f>IF('2.1 Data FSVA 2025 &amp; Bobot'!AC568="","",IF('2.1 Data FSVA 2025 &amp; Bobot'!AC568&gt;='2.4 Prioritas Individu'!AJ$7,1,IF('2.1 Data FSVA 2025 &amp; Bobot'!AC568&gt;='2.4 Prioritas Individu'!AJ$8,2,IF('2.1 Data FSVA 2025 &amp; Bobot'!AC568&gt;='2.4 Prioritas Individu'!AJ$9,3,4))))</f>
        <v/>
      </c>
      <c r="S568" s="4" t="str">
        <f>'2.3 Indeks &amp; Cut off Komposit'!U572</f>
        <v>-</v>
      </c>
      <c r="T568" s="1" t="str">
        <f t="shared" si="16"/>
        <v>-</v>
      </c>
      <c r="U568" s="64" t="str">
        <f t="shared" si="17"/>
        <v>-</v>
      </c>
    </row>
    <row r="569" spans="1:21" x14ac:dyDescent="0.3">
      <c r="A569" s="1" t="str">
        <f>IF('2.1 Data FSVA 2025 &amp; Bobot'!A569="","",'2.1 Data FSVA 2025 &amp; Bobot'!A569)</f>
        <v/>
      </c>
      <c r="B569" s="2" t="str">
        <f>IF('2.1 Data FSVA 2025 &amp; Bobot'!B569="","",'2.1 Data FSVA 2025 &amp; Bobot'!B569)</f>
        <v/>
      </c>
      <c r="C569" s="1" t="str">
        <f>IF('2.1 Data FSVA 2025 &amp; Bobot'!C569="","",'2.1 Data FSVA 2025 &amp; Bobot'!C569)</f>
        <v/>
      </c>
      <c r="D569" s="1" t="str">
        <f>IF('2.1 Data FSVA 2025 &amp; Bobot'!D569="","",'2.1 Data FSVA 2025 &amp; Bobot'!D569)</f>
        <v/>
      </c>
      <c r="E569" s="1" t="str">
        <f>IF('2.1 Data FSVA 2025 &amp; Bobot'!E569="","",'2.1 Data FSVA 2025 &amp; Bobot'!E569)</f>
        <v/>
      </c>
      <c r="F569" s="2" t="str">
        <f>IF('2.1 Data FSVA 2025 &amp; Bobot'!F569="","",'2.1 Data FSVA 2025 &amp; Bobot'!F569)</f>
        <v/>
      </c>
      <c r="G569" s="64" t="str">
        <f>IF('2.1 Data FSVA 2025 &amp; Bobot'!G569="","",IF('2.1 Data FSVA 2025 &amp; Bobot'!G569&gt;='2.4 Prioritas Individu'!$Y$7,1,IF('2.1 Data FSVA 2025 &amp; Bobot'!G569&gt;='2.4 Prioritas Individu'!$Y$8,2,IF('2.1 Data FSVA 2025 &amp; Bobot'!G569&gt;='2.4 Prioritas Individu'!$Y$9,3,IF('2.1 Data FSVA 2025 &amp; Bobot'!G569&gt;='2.4 Prioritas Individu'!$Y$10,4,IF('2.1 Data FSVA 2025 &amp; Bobot'!G569&gt;='2.4 Prioritas Individu'!$Y$11,5,6))))))</f>
        <v/>
      </c>
      <c r="H569" s="64" t="str">
        <f>IF('2.1 Data FSVA 2025 &amp; Bobot'!I569="","",IF('2.1 Data FSVA 2025 &amp; Bobot'!I569&lt;'2.4 Prioritas Individu'!$Z$7,1,IF('2.1 Data FSVA 2025 &amp; Bobot'!I569&lt;'2.4 Prioritas Individu'!$Z$8,2,IF('2.1 Data FSVA 2025 &amp; Bobot'!I569&lt;'2.4 Prioritas Individu'!$Z$9,3,IF('2.1 Data FSVA 2025 &amp; Bobot'!I569&lt;'2.4 Prioritas Individu'!$Z$10,4,IF('2.1 Data FSVA 2025 &amp; Bobot'!I569&lt;'2.4 Prioritas Individu'!$Z$11,5,6))))))</f>
        <v/>
      </c>
      <c r="I569" s="64" t="str">
        <f>IF('2.1 Data FSVA 2025 &amp; Bobot'!K569="","",IF('2.1 Data FSVA 2025 &amp; Bobot'!K569&lt;'2.4 Prioritas Individu'!AA$7,1,IF('2.1 Data FSVA 2025 &amp; Bobot'!K569&lt;'2.4 Prioritas Individu'!AA$8,2,IF('2.1 Data FSVA 2025 &amp; Bobot'!K569&lt;'2.4 Prioritas Individu'!AA$9,3,IF('2.1 Data FSVA 2025 &amp; Bobot'!K569&lt;'2.4 Prioritas Individu'!AA$10,4,IF('2.1 Data FSVA 2025 &amp; Bobot'!K569&lt;'2.4 Prioritas Individu'!AA$11,5,6))))))</f>
        <v/>
      </c>
      <c r="J569" s="64" t="str">
        <f>IF('2.1 Data FSVA 2025 &amp; Bobot'!M569="","",IF('2.1 Data FSVA 2025 &amp; Bobot'!M569&lt;'2.4 Prioritas Individu'!AB$7,1,IF('2.1 Data FSVA 2025 &amp; Bobot'!M569&lt;'2.4 Prioritas Individu'!AB$8,2,IF('2.1 Data FSVA 2025 &amp; Bobot'!M569&lt;'2.4 Prioritas Individu'!AB$9,3,IF('2.1 Data FSVA 2025 &amp; Bobot'!M569&lt;'2.4 Prioritas Individu'!AB$10,4,IF('2.1 Data FSVA 2025 &amp; Bobot'!M569&lt;'2.4 Prioritas Individu'!AB$11,5,6))))))</f>
        <v/>
      </c>
      <c r="K569" s="64" t="str">
        <f>IF('2.1 Data FSVA 2025 &amp; Bobot'!O569="","",IF('2.1 Data FSVA 2025 &amp; Bobot'!O569&gt;='2.4 Prioritas Individu'!AC$7,1,IF('2.1 Data FSVA 2025 &amp; Bobot'!O569&gt;='2.4 Prioritas Individu'!AC$8,2,IF('2.1 Data FSVA 2025 &amp; Bobot'!O569&gt;='2.4 Prioritas Individu'!AC$9,3,IF('2.1 Data FSVA 2025 &amp; Bobot'!O569&gt;='2.4 Prioritas Individu'!AC$10,4,IF('2.1 Data FSVA 2025 &amp; Bobot'!O569&gt;='2.4 Prioritas Individu'!AC$11,5,6))))))</f>
        <v/>
      </c>
      <c r="L569" s="64" t="str">
        <f>IF('2.1 Data FSVA 2025 &amp; Bobot'!Q569="","",IF('2.1 Data FSVA 2025 &amp; Bobot'!Q569&gt;='2.4 Prioritas Individu'!AD$7,1,IF('2.1 Data FSVA 2025 &amp; Bobot'!Q569&gt;='2.4 Prioritas Individu'!AD$8,2,IF('2.1 Data FSVA 2025 &amp; Bobot'!Q569&gt;='2.4 Prioritas Individu'!AD$9,3,IF('2.1 Data FSVA 2025 &amp; Bobot'!Q569&gt;='2.4 Prioritas Individu'!AD$10,4,IF('2.1 Data FSVA 2025 &amp; Bobot'!Q569&gt;='2.4 Prioritas Individu'!AD$11,5,6))))))</f>
        <v/>
      </c>
      <c r="M569" s="64" t="str">
        <f>IF('2.1 Data FSVA 2025 &amp; Bobot'!S569="","",IF('2.1 Data FSVA 2025 &amp; Bobot'!S569&gt;='2.4 Prioritas Individu'!AE$7,1,IF('2.1 Data FSVA 2025 &amp; Bobot'!S569&gt;='2.4 Prioritas Individu'!AE$8,2,IF('2.1 Data FSVA 2025 &amp; Bobot'!S569&gt;='2.4 Prioritas Individu'!AE$9,3,IF('2.1 Data FSVA 2025 &amp; Bobot'!S569&gt;='2.4 Prioritas Individu'!AE$10,4,IF('2.1 Data FSVA 2025 &amp; Bobot'!S569&gt;='2.4 Prioritas Individu'!AE$11,5,6))))))</f>
        <v/>
      </c>
      <c r="N569" s="64" t="str">
        <f>IF('2.1 Data FSVA 2025 &amp; Bobot'!U569="","",IF('2.1 Data FSVA 2025 &amp; Bobot'!U569&lt;'2.4 Prioritas Individu'!AF$7,1,IF('2.1 Data FSVA 2025 &amp; Bobot'!U569&lt;'2.4 Prioritas Individu'!AF$8,2,IF('2.1 Data FSVA 2025 &amp; Bobot'!U569&lt;'2.4 Prioritas Individu'!AF$9,3,IF('2.1 Data FSVA 2025 &amp; Bobot'!U569&lt;'2.4 Prioritas Individu'!AF$10,4,IF('2.1 Data FSVA 2025 &amp; Bobot'!U569&lt;'2.4 Prioritas Individu'!AF$11,5,6))))))</f>
        <v/>
      </c>
      <c r="O569" s="64" t="str">
        <f>IF('2.1 Data FSVA 2025 &amp; Bobot'!W569="","",IF('2.1 Data FSVA 2025 &amp; Bobot'!W569&gt;='2.4 Prioritas Individu'!AG$7,1,IF('2.1 Data FSVA 2025 &amp; Bobot'!W569&gt;='2.4 Prioritas Individu'!AG$8,2,IF('2.1 Data FSVA 2025 &amp; Bobot'!W569&gt;='2.4 Prioritas Individu'!AG$9,3,IF('2.1 Data FSVA 2025 &amp; Bobot'!W569&gt;='2.4 Prioritas Individu'!AG$10,4,IF('2.1 Data FSVA 2025 &amp; Bobot'!W569&gt;='2.4 Prioritas Individu'!AG$11,5,6))))))</f>
        <v/>
      </c>
      <c r="P569" s="64" t="str">
        <f>IF('2.1 Data FSVA 2025 &amp; Bobot'!Y569="","",IF('2.1 Data FSVA 2025 &amp; Bobot'!Y569&lt;'2.4 Prioritas Individu'!AH$7,1,IF('2.1 Data FSVA 2025 &amp; Bobot'!Y569&lt;'2.4 Prioritas Individu'!AH$8,2,IF('2.1 Data FSVA 2025 &amp; Bobot'!Y569&lt;'2.4 Prioritas Individu'!AH$9,3,IF('2.1 Data FSVA 2025 &amp; Bobot'!Y569&lt;'2.4 Prioritas Individu'!AH$10,4,IF('2.1 Data FSVA 2025 &amp; Bobot'!Y569&lt;'2.4 Prioritas Individu'!AH$11,5,6))))))</f>
        <v/>
      </c>
      <c r="Q569" s="64" t="str">
        <f>IF('2.1 Data FSVA 2025 &amp; Bobot'!AA569="","",IF('2.1 Data FSVA 2025 &amp; Bobot'!AA569&lt;'2.4 Prioritas Individu'!AI$7,1,IF('2.1 Data FSVA 2025 &amp; Bobot'!AA569&lt;'2.4 Prioritas Individu'!AI$8,2,IF('2.1 Data FSVA 2025 &amp; Bobot'!AA569&lt;'2.4 Prioritas Individu'!AI$9,3,IF('2.1 Data FSVA 2025 &amp; Bobot'!AA569&lt;'2.4 Prioritas Individu'!AI$10,4,IF('2.1 Data FSVA 2025 &amp; Bobot'!AA569&lt;'2.4 Prioritas Individu'!AI$11,5,6))))))</f>
        <v/>
      </c>
      <c r="R569" s="64" t="str">
        <f>IF('2.1 Data FSVA 2025 &amp; Bobot'!AC569="","",IF('2.1 Data FSVA 2025 &amp; Bobot'!AC569&gt;='2.4 Prioritas Individu'!AJ$7,1,IF('2.1 Data FSVA 2025 &amp; Bobot'!AC569&gt;='2.4 Prioritas Individu'!AJ$8,2,IF('2.1 Data FSVA 2025 &amp; Bobot'!AC569&gt;='2.4 Prioritas Individu'!AJ$9,3,4))))</f>
        <v/>
      </c>
      <c r="S569" s="4" t="str">
        <f>'2.3 Indeks &amp; Cut off Komposit'!U573</f>
        <v>-</v>
      </c>
      <c r="T569" s="1" t="str">
        <f t="shared" si="16"/>
        <v>-</v>
      </c>
      <c r="U569" s="64" t="str">
        <f t="shared" si="17"/>
        <v>-</v>
      </c>
    </row>
    <row r="570" spans="1:21" x14ac:dyDescent="0.3">
      <c r="A570" s="1" t="str">
        <f>IF('2.1 Data FSVA 2025 &amp; Bobot'!A570="","",'2.1 Data FSVA 2025 &amp; Bobot'!A570)</f>
        <v/>
      </c>
      <c r="B570" s="2" t="str">
        <f>IF('2.1 Data FSVA 2025 &amp; Bobot'!B570="","",'2.1 Data FSVA 2025 &amp; Bobot'!B570)</f>
        <v/>
      </c>
      <c r="C570" s="1" t="str">
        <f>IF('2.1 Data FSVA 2025 &amp; Bobot'!C570="","",'2.1 Data FSVA 2025 &amp; Bobot'!C570)</f>
        <v/>
      </c>
      <c r="D570" s="1" t="str">
        <f>IF('2.1 Data FSVA 2025 &amp; Bobot'!D570="","",'2.1 Data FSVA 2025 &amp; Bobot'!D570)</f>
        <v/>
      </c>
      <c r="E570" s="1" t="str">
        <f>IF('2.1 Data FSVA 2025 &amp; Bobot'!E570="","",'2.1 Data FSVA 2025 &amp; Bobot'!E570)</f>
        <v/>
      </c>
      <c r="F570" s="2" t="str">
        <f>IF('2.1 Data FSVA 2025 &amp; Bobot'!F570="","",'2.1 Data FSVA 2025 &amp; Bobot'!F570)</f>
        <v/>
      </c>
      <c r="G570" s="64" t="str">
        <f>IF('2.1 Data FSVA 2025 &amp; Bobot'!G570="","",IF('2.1 Data FSVA 2025 &amp; Bobot'!G570&gt;='2.4 Prioritas Individu'!$Y$7,1,IF('2.1 Data FSVA 2025 &amp; Bobot'!G570&gt;='2.4 Prioritas Individu'!$Y$8,2,IF('2.1 Data FSVA 2025 &amp; Bobot'!G570&gt;='2.4 Prioritas Individu'!$Y$9,3,IF('2.1 Data FSVA 2025 &amp; Bobot'!G570&gt;='2.4 Prioritas Individu'!$Y$10,4,IF('2.1 Data FSVA 2025 &amp; Bobot'!G570&gt;='2.4 Prioritas Individu'!$Y$11,5,6))))))</f>
        <v/>
      </c>
      <c r="H570" s="64" t="str">
        <f>IF('2.1 Data FSVA 2025 &amp; Bobot'!I570="","",IF('2.1 Data FSVA 2025 &amp; Bobot'!I570&lt;'2.4 Prioritas Individu'!$Z$7,1,IF('2.1 Data FSVA 2025 &amp; Bobot'!I570&lt;'2.4 Prioritas Individu'!$Z$8,2,IF('2.1 Data FSVA 2025 &amp; Bobot'!I570&lt;'2.4 Prioritas Individu'!$Z$9,3,IF('2.1 Data FSVA 2025 &amp; Bobot'!I570&lt;'2.4 Prioritas Individu'!$Z$10,4,IF('2.1 Data FSVA 2025 &amp; Bobot'!I570&lt;'2.4 Prioritas Individu'!$Z$11,5,6))))))</f>
        <v/>
      </c>
      <c r="I570" s="64" t="str">
        <f>IF('2.1 Data FSVA 2025 &amp; Bobot'!K570="","",IF('2.1 Data FSVA 2025 &amp; Bobot'!K570&lt;'2.4 Prioritas Individu'!AA$7,1,IF('2.1 Data FSVA 2025 &amp; Bobot'!K570&lt;'2.4 Prioritas Individu'!AA$8,2,IF('2.1 Data FSVA 2025 &amp; Bobot'!K570&lt;'2.4 Prioritas Individu'!AA$9,3,IF('2.1 Data FSVA 2025 &amp; Bobot'!K570&lt;'2.4 Prioritas Individu'!AA$10,4,IF('2.1 Data FSVA 2025 &amp; Bobot'!K570&lt;'2.4 Prioritas Individu'!AA$11,5,6))))))</f>
        <v/>
      </c>
      <c r="J570" s="64" t="str">
        <f>IF('2.1 Data FSVA 2025 &amp; Bobot'!M570="","",IF('2.1 Data FSVA 2025 &amp; Bobot'!M570&lt;'2.4 Prioritas Individu'!AB$7,1,IF('2.1 Data FSVA 2025 &amp; Bobot'!M570&lt;'2.4 Prioritas Individu'!AB$8,2,IF('2.1 Data FSVA 2025 &amp; Bobot'!M570&lt;'2.4 Prioritas Individu'!AB$9,3,IF('2.1 Data FSVA 2025 &amp; Bobot'!M570&lt;'2.4 Prioritas Individu'!AB$10,4,IF('2.1 Data FSVA 2025 &amp; Bobot'!M570&lt;'2.4 Prioritas Individu'!AB$11,5,6))))))</f>
        <v/>
      </c>
      <c r="K570" s="64" t="str">
        <f>IF('2.1 Data FSVA 2025 &amp; Bobot'!O570="","",IF('2.1 Data FSVA 2025 &amp; Bobot'!O570&gt;='2.4 Prioritas Individu'!AC$7,1,IF('2.1 Data FSVA 2025 &amp; Bobot'!O570&gt;='2.4 Prioritas Individu'!AC$8,2,IF('2.1 Data FSVA 2025 &amp; Bobot'!O570&gt;='2.4 Prioritas Individu'!AC$9,3,IF('2.1 Data FSVA 2025 &amp; Bobot'!O570&gt;='2.4 Prioritas Individu'!AC$10,4,IF('2.1 Data FSVA 2025 &amp; Bobot'!O570&gt;='2.4 Prioritas Individu'!AC$11,5,6))))))</f>
        <v/>
      </c>
      <c r="L570" s="64" t="str">
        <f>IF('2.1 Data FSVA 2025 &amp; Bobot'!Q570="","",IF('2.1 Data FSVA 2025 &amp; Bobot'!Q570&gt;='2.4 Prioritas Individu'!AD$7,1,IF('2.1 Data FSVA 2025 &amp; Bobot'!Q570&gt;='2.4 Prioritas Individu'!AD$8,2,IF('2.1 Data FSVA 2025 &amp; Bobot'!Q570&gt;='2.4 Prioritas Individu'!AD$9,3,IF('2.1 Data FSVA 2025 &amp; Bobot'!Q570&gt;='2.4 Prioritas Individu'!AD$10,4,IF('2.1 Data FSVA 2025 &amp; Bobot'!Q570&gt;='2.4 Prioritas Individu'!AD$11,5,6))))))</f>
        <v/>
      </c>
      <c r="M570" s="64" t="str">
        <f>IF('2.1 Data FSVA 2025 &amp; Bobot'!S570="","",IF('2.1 Data FSVA 2025 &amp; Bobot'!S570&gt;='2.4 Prioritas Individu'!AE$7,1,IF('2.1 Data FSVA 2025 &amp; Bobot'!S570&gt;='2.4 Prioritas Individu'!AE$8,2,IF('2.1 Data FSVA 2025 &amp; Bobot'!S570&gt;='2.4 Prioritas Individu'!AE$9,3,IF('2.1 Data FSVA 2025 &amp; Bobot'!S570&gt;='2.4 Prioritas Individu'!AE$10,4,IF('2.1 Data FSVA 2025 &amp; Bobot'!S570&gt;='2.4 Prioritas Individu'!AE$11,5,6))))))</f>
        <v/>
      </c>
      <c r="N570" s="64" t="str">
        <f>IF('2.1 Data FSVA 2025 &amp; Bobot'!U570="","",IF('2.1 Data FSVA 2025 &amp; Bobot'!U570&lt;'2.4 Prioritas Individu'!AF$7,1,IF('2.1 Data FSVA 2025 &amp; Bobot'!U570&lt;'2.4 Prioritas Individu'!AF$8,2,IF('2.1 Data FSVA 2025 &amp; Bobot'!U570&lt;'2.4 Prioritas Individu'!AF$9,3,IF('2.1 Data FSVA 2025 &amp; Bobot'!U570&lt;'2.4 Prioritas Individu'!AF$10,4,IF('2.1 Data FSVA 2025 &amp; Bobot'!U570&lt;'2.4 Prioritas Individu'!AF$11,5,6))))))</f>
        <v/>
      </c>
      <c r="O570" s="64" t="str">
        <f>IF('2.1 Data FSVA 2025 &amp; Bobot'!W570="","",IF('2.1 Data FSVA 2025 &amp; Bobot'!W570&gt;='2.4 Prioritas Individu'!AG$7,1,IF('2.1 Data FSVA 2025 &amp; Bobot'!W570&gt;='2.4 Prioritas Individu'!AG$8,2,IF('2.1 Data FSVA 2025 &amp; Bobot'!W570&gt;='2.4 Prioritas Individu'!AG$9,3,IF('2.1 Data FSVA 2025 &amp; Bobot'!W570&gt;='2.4 Prioritas Individu'!AG$10,4,IF('2.1 Data FSVA 2025 &amp; Bobot'!W570&gt;='2.4 Prioritas Individu'!AG$11,5,6))))))</f>
        <v/>
      </c>
      <c r="P570" s="64" t="str">
        <f>IF('2.1 Data FSVA 2025 &amp; Bobot'!Y570="","",IF('2.1 Data FSVA 2025 &amp; Bobot'!Y570&lt;'2.4 Prioritas Individu'!AH$7,1,IF('2.1 Data FSVA 2025 &amp; Bobot'!Y570&lt;'2.4 Prioritas Individu'!AH$8,2,IF('2.1 Data FSVA 2025 &amp; Bobot'!Y570&lt;'2.4 Prioritas Individu'!AH$9,3,IF('2.1 Data FSVA 2025 &amp; Bobot'!Y570&lt;'2.4 Prioritas Individu'!AH$10,4,IF('2.1 Data FSVA 2025 &amp; Bobot'!Y570&lt;'2.4 Prioritas Individu'!AH$11,5,6))))))</f>
        <v/>
      </c>
      <c r="Q570" s="64" t="str">
        <f>IF('2.1 Data FSVA 2025 &amp; Bobot'!AA570="","",IF('2.1 Data FSVA 2025 &amp; Bobot'!AA570&lt;'2.4 Prioritas Individu'!AI$7,1,IF('2.1 Data FSVA 2025 &amp; Bobot'!AA570&lt;'2.4 Prioritas Individu'!AI$8,2,IF('2.1 Data FSVA 2025 &amp; Bobot'!AA570&lt;'2.4 Prioritas Individu'!AI$9,3,IF('2.1 Data FSVA 2025 &amp; Bobot'!AA570&lt;'2.4 Prioritas Individu'!AI$10,4,IF('2.1 Data FSVA 2025 &amp; Bobot'!AA570&lt;'2.4 Prioritas Individu'!AI$11,5,6))))))</f>
        <v/>
      </c>
      <c r="R570" s="64" t="str">
        <f>IF('2.1 Data FSVA 2025 &amp; Bobot'!AC570="","",IF('2.1 Data FSVA 2025 &amp; Bobot'!AC570&gt;='2.4 Prioritas Individu'!AJ$7,1,IF('2.1 Data FSVA 2025 &amp; Bobot'!AC570&gt;='2.4 Prioritas Individu'!AJ$8,2,IF('2.1 Data FSVA 2025 &amp; Bobot'!AC570&gt;='2.4 Prioritas Individu'!AJ$9,3,4))))</f>
        <v/>
      </c>
      <c r="S570" s="4" t="str">
        <f>'2.3 Indeks &amp; Cut off Komposit'!U574</f>
        <v>-</v>
      </c>
      <c r="T570" s="1" t="str">
        <f t="shared" si="16"/>
        <v>-</v>
      </c>
      <c r="U570" s="64" t="str">
        <f t="shared" si="17"/>
        <v>-</v>
      </c>
    </row>
    <row r="571" spans="1:21" x14ac:dyDescent="0.3">
      <c r="A571" s="1" t="str">
        <f>IF('2.1 Data FSVA 2025 &amp; Bobot'!A571="","",'2.1 Data FSVA 2025 &amp; Bobot'!A571)</f>
        <v/>
      </c>
      <c r="B571" s="2" t="str">
        <f>IF('2.1 Data FSVA 2025 &amp; Bobot'!B571="","",'2.1 Data FSVA 2025 &amp; Bobot'!B571)</f>
        <v/>
      </c>
      <c r="C571" s="1" t="str">
        <f>IF('2.1 Data FSVA 2025 &amp; Bobot'!C571="","",'2.1 Data FSVA 2025 &amp; Bobot'!C571)</f>
        <v/>
      </c>
      <c r="D571" s="1" t="str">
        <f>IF('2.1 Data FSVA 2025 &amp; Bobot'!D571="","",'2.1 Data FSVA 2025 &amp; Bobot'!D571)</f>
        <v/>
      </c>
      <c r="E571" s="1" t="str">
        <f>IF('2.1 Data FSVA 2025 &amp; Bobot'!E571="","",'2.1 Data FSVA 2025 &amp; Bobot'!E571)</f>
        <v/>
      </c>
      <c r="F571" s="2" t="str">
        <f>IF('2.1 Data FSVA 2025 &amp; Bobot'!F571="","",'2.1 Data FSVA 2025 &amp; Bobot'!F571)</f>
        <v/>
      </c>
      <c r="G571" s="64" t="str">
        <f>IF('2.1 Data FSVA 2025 &amp; Bobot'!G571="","",IF('2.1 Data FSVA 2025 &amp; Bobot'!G571&gt;='2.4 Prioritas Individu'!$Y$7,1,IF('2.1 Data FSVA 2025 &amp; Bobot'!G571&gt;='2.4 Prioritas Individu'!$Y$8,2,IF('2.1 Data FSVA 2025 &amp; Bobot'!G571&gt;='2.4 Prioritas Individu'!$Y$9,3,IF('2.1 Data FSVA 2025 &amp; Bobot'!G571&gt;='2.4 Prioritas Individu'!$Y$10,4,IF('2.1 Data FSVA 2025 &amp; Bobot'!G571&gt;='2.4 Prioritas Individu'!$Y$11,5,6))))))</f>
        <v/>
      </c>
      <c r="H571" s="64" t="str">
        <f>IF('2.1 Data FSVA 2025 &amp; Bobot'!I571="","",IF('2.1 Data FSVA 2025 &amp; Bobot'!I571&lt;'2.4 Prioritas Individu'!$Z$7,1,IF('2.1 Data FSVA 2025 &amp; Bobot'!I571&lt;'2.4 Prioritas Individu'!$Z$8,2,IF('2.1 Data FSVA 2025 &amp; Bobot'!I571&lt;'2.4 Prioritas Individu'!$Z$9,3,IF('2.1 Data FSVA 2025 &amp; Bobot'!I571&lt;'2.4 Prioritas Individu'!$Z$10,4,IF('2.1 Data FSVA 2025 &amp; Bobot'!I571&lt;'2.4 Prioritas Individu'!$Z$11,5,6))))))</f>
        <v/>
      </c>
      <c r="I571" s="64" t="str">
        <f>IF('2.1 Data FSVA 2025 &amp; Bobot'!K571="","",IF('2.1 Data FSVA 2025 &amp; Bobot'!K571&lt;'2.4 Prioritas Individu'!AA$7,1,IF('2.1 Data FSVA 2025 &amp; Bobot'!K571&lt;'2.4 Prioritas Individu'!AA$8,2,IF('2.1 Data FSVA 2025 &amp; Bobot'!K571&lt;'2.4 Prioritas Individu'!AA$9,3,IF('2.1 Data FSVA 2025 &amp; Bobot'!K571&lt;'2.4 Prioritas Individu'!AA$10,4,IF('2.1 Data FSVA 2025 &amp; Bobot'!K571&lt;'2.4 Prioritas Individu'!AA$11,5,6))))))</f>
        <v/>
      </c>
      <c r="J571" s="64" t="str">
        <f>IF('2.1 Data FSVA 2025 &amp; Bobot'!M571="","",IF('2.1 Data FSVA 2025 &amp; Bobot'!M571&lt;'2.4 Prioritas Individu'!AB$7,1,IF('2.1 Data FSVA 2025 &amp; Bobot'!M571&lt;'2.4 Prioritas Individu'!AB$8,2,IF('2.1 Data FSVA 2025 &amp; Bobot'!M571&lt;'2.4 Prioritas Individu'!AB$9,3,IF('2.1 Data FSVA 2025 &amp; Bobot'!M571&lt;'2.4 Prioritas Individu'!AB$10,4,IF('2.1 Data FSVA 2025 &amp; Bobot'!M571&lt;'2.4 Prioritas Individu'!AB$11,5,6))))))</f>
        <v/>
      </c>
      <c r="K571" s="64" t="str">
        <f>IF('2.1 Data FSVA 2025 &amp; Bobot'!O571="","",IF('2.1 Data FSVA 2025 &amp; Bobot'!O571&gt;='2.4 Prioritas Individu'!AC$7,1,IF('2.1 Data FSVA 2025 &amp; Bobot'!O571&gt;='2.4 Prioritas Individu'!AC$8,2,IF('2.1 Data FSVA 2025 &amp; Bobot'!O571&gt;='2.4 Prioritas Individu'!AC$9,3,IF('2.1 Data FSVA 2025 &amp; Bobot'!O571&gt;='2.4 Prioritas Individu'!AC$10,4,IF('2.1 Data FSVA 2025 &amp; Bobot'!O571&gt;='2.4 Prioritas Individu'!AC$11,5,6))))))</f>
        <v/>
      </c>
      <c r="L571" s="64" t="str">
        <f>IF('2.1 Data FSVA 2025 &amp; Bobot'!Q571="","",IF('2.1 Data FSVA 2025 &amp; Bobot'!Q571&gt;='2.4 Prioritas Individu'!AD$7,1,IF('2.1 Data FSVA 2025 &amp; Bobot'!Q571&gt;='2.4 Prioritas Individu'!AD$8,2,IF('2.1 Data FSVA 2025 &amp; Bobot'!Q571&gt;='2.4 Prioritas Individu'!AD$9,3,IF('2.1 Data FSVA 2025 &amp; Bobot'!Q571&gt;='2.4 Prioritas Individu'!AD$10,4,IF('2.1 Data FSVA 2025 &amp; Bobot'!Q571&gt;='2.4 Prioritas Individu'!AD$11,5,6))))))</f>
        <v/>
      </c>
      <c r="M571" s="64" t="str">
        <f>IF('2.1 Data FSVA 2025 &amp; Bobot'!S571="","",IF('2.1 Data FSVA 2025 &amp; Bobot'!S571&gt;='2.4 Prioritas Individu'!AE$7,1,IF('2.1 Data FSVA 2025 &amp; Bobot'!S571&gt;='2.4 Prioritas Individu'!AE$8,2,IF('2.1 Data FSVA 2025 &amp; Bobot'!S571&gt;='2.4 Prioritas Individu'!AE$9,3,IF('2.1 Data FSVA 2025 &amp; Bobot'!S571&gt;='2.4 Prioritas Individu'!AE$10,4,IF('2.1 Data FSVA 2025 &amp; Bobot'!S571&gt;='2.4 Prioritas Individu'!AE$11,5,6))))))</f>
        <v/>
      </c>
      <c r="N571" s="64" t="str">
        <f>IF('2.1 Data FSVA 2025 &amp; Bobot'!U571="","",IF('2.1 Data FSVA 2025 &amp; Bobot'!U571&lt;'2.4 Prioritas Individu'!AF$7,1,IF('2.1 Data FSVA 2025 &amp; Bobot'!U571&lt;'2.4 Prioritas Individu'!AF$8,2,IF('2.1 Data FSVA 2025 &amp; Bobot'!U571&lt;'2.4 Prioritas Individu'!AF$9,3,IF('2.1 Data FSVA 2025 &amp; Bobot'!U571&lt;'2.4 Prioritas Individu'!AF$10,4,IF('2.1 Data FSVA 2025 &amp; Bobot'!U571&lt;'2.4 Prioritas Individu'!AF$11,5,6))))))</f>
        <v/>
      </c>
      <c r="O571" s="64" t="str">
        <f>IF('2.1 Data FSVA 2025 &amp; Bobot'!W571="","",IF('2.1 Data FSVA 2025 &amp; Bobot'!W571&gt;='2.4 Prioritas Individu'!AG$7,1,IF('2.1 Data FSVA 2025 &amp; Bobot'!W571&gt;='2.4 Prioritas Individu'!AG$8,2,IF('2.1 Data FSVA 2025 &amp; Bobot'!W571&gt;='2.4 Prioritas Individu'!AG$9,3,IF('2.1 Data FSVA 2025 &amp; Bobot'!W571&gt;='2.4 Prioritas Individu'!AG$10,4,IF('2.1 Data FSVA 2025 &amp; Bobot'!W571&gt;='2.4 Prioritas Individu'!AG$11,5,6))))))</f>
        <v/>
      </c>
      <c r="P571" s="64" t="str">
        <f>IF('2.1 Data FSVA 2025 &amp; Bobot'!Y571="","",IF('2.1 Data FSVA 2025 &amp; Bobot'!Y571&lt;'2.4 Prioritas Individu'!AH$7,1,IF('2.1 Data FSVA 2025 &amp; Bobot'!Y571&lt;'2.4 Prioritas Individu'!AH$8,2,IF('2.1 Data FSVA 2025 &amp; Bobot'!Y571&lt;'2.4 Prioritas Individu'!AH$9,3,IF('2.1 Data FSVA 2025 &amp; Bobot'!Y571&lt;'2.4 Prioritas Individu'!AH$10,4,IF('2.1 Data FSVA 2025 &amp; Bobot'!Y571&lt;'2.4 Prioritas Individu'!AH$11,5,6))))))</f>
        <v/>
      </c>
      <c r="Q571" s="64" t="str">
        <f>IF('2.1 Data FSVA 2025 &amp; Bobot'!AA571="","",IF('2.1 Data FSVA 2025 &amp; Bobot'!AA571&lt;'2.4 Prioritas Individu'!AI$7,1,IF('2.1 Data FSVA 2025 &amp; Bobot'!AA571&lt;'2.4 Prioritas Individu'!AI$8,2,IF('2.1 Data FSVA 2025 &amp; Bobot'!AA571&lt;'2.4 Prioritas Individu'!AI$9,3,IF('2.1 Data FSVA 2025 &amp; Bobot'!AA571&lt;'2.4 Prioritas Individu'!AI$10,4,IF('2.1 Data FSVA 2025 &amp; Bobot'!AA571&lt;'2.4 Prioritas Individu'!AI$11,5,6))))))</f>
        <v/>
      </c>
      <c r="R571" s="64" t="str">
        <f>IF('2.1 Data FSVA 2025 &amp; Bobot'!AC571="","",IF('2.1 Data FSVA 2025 &amp; Bobot'!AC571&gt;='2.4 Prioritas Individu'!AJ$7,1,IF('2.1 Data FSVA 2025 &amp; Bobot'!AC571&gt;='2.4 Prioritas Individu'!AJ$8,2,IF('2.1 Data FSVA 2025 &amp; Bobot'!AC571&gt;='2.4 Prioritas Individu'!AJ$9,3,4))))</f>
        <v/>
      </c>
      <c r="S571" s="4" t="str">
        <f>'2.3 Indeks &amp; Cut off Komposit'!U575</f>
        <v>-</v>
      </c>
      <c r="T571" s="1" t="str">
        <f t="shared" si="16"/>
        <v>-</v>
      </c>
      <c r="U571" s="64" t="str">
        <f t="shared" si="17"/>
        <v>-</v>
      </c>
    </row>
    <row r="572" spans="1:21" x14ac:dyDescent="0.3">
      <c r="A572" s="1" t="str">
        <f>IF('2.1 Data FSVA 2025 &amp; Bobot'!A572="","",'2.1 Data FSVA 2025 &amp; Bobot'!A572)</f>
        <v/>
      </c>
      <c r="B572" s="2" t="str">
        <f>IF('2.1 Data FSVA 2025 &amp; Bobot'!B572="","",'2.1 Data FSVA 2025 &amp; Bobot'!B572)</f>
        <v/>
      </c>
      <c r="C572" s="1" t="str">
        <f>IF('2.1 Data FSVA 2025 &amp; Bobot'!C572="","",'2.1 Data FSVA 2025 &amp; Bobot'!C572)</f>
        <v/>
      </c>
      <c r="D572" s="1" t="str">
        <f>IF('2.1 Data FSVA 2025 &amp; Bobot'!D572="","",'2.1 Data FSVA 2025 &amp; Bobot'!D572)</f>
        <v/>
      </c>
      <c r="E572" s="1" t="str">
        <f>IF('2.1 Data FSVA 2025 &amp; Bobot'!E572="","",'2.1 Data FSVA 2025 &amp; Bobot'!E572)</f>
        <v/>
      </c>
      <c r="F572" s="2" t="str">
        <f>IF('2.1 Data FSVA 2025 &amp; Bobot'!F572="","",'2.1 Data FSVA 2025 &amp; Bobot'!F572)</f>
        <v/>
      </c>
      <c r="G572" s="64" t="str">
        <f>IF('2.1 Data FSVA 2025 &amp; Bobot'!G572="","",IF('2.1 Data FSVA 2025 &amp; Bobot'!G572&gt;='2.4 Prioritas Individu'!$Y$7,1,IF('2.1 Data FSVA 2025 &amp; Bobot'!G572&gt;='2.4 Prioritas Individu'!$Y$8,2,IF('2.1 Data FSVA 2025 &amp; Bobot'!G572&gt;='2.4 Prioritas Individu'!$Y$9,3,IF('2.1 Data FSVA 2025 &amp; Bobot'!G572&gt;='2.4 Prioritas Individu'!$Y$10,4,IF('2.1 Data FSVA 2025 &amp; Bobot'!G572&gt;='2.4 Prioritas Individu'!$Y$11,5,6))))))</f>
        <v/>
      </c>
      <c r="H572" s="64" t="str">
        <f>IF('2.1 Data FSVA 2025 &amp; Bobot'!I572="","",IF('2.1 Data FSVA 2025 &amp; Bobot'!I572&lt;'2.4 Prioritas Individu'!$Z$7,1,IF('2.1 Data FSVA 2025 &amp; Bobot'!I572&lt;'2.4 Prioritas Individu'!$Z$8,2,IF('2.1 Data FSVA 2025 &amp; Bobot'!I572&lt;'2.4 Prioritas Individu'!$Z$9,3,IF('2.1 Data FSVA 2025 &amp; Bobot'!I572&lt;'2.4 Prioritas Individu'!$Z$10,4,IF('2.1 Data FSVA 2025 &amp; Bobot'!I572&lt;'2.4 Prioritas Individu'!$Z$11,5,6))))))</f>
        <v/>
      </c>
      <c r="I572" s="64" t="str">
        <f>IF('2.1 Data FSVA 2025 &amp; Bobot'!K572="","",IF('2.1 Data FSVA 2025 &amp; Bobot'!K572&lt;'2.4 Prioritas Individu'!AA$7,1,IF('2.1 Data FSVA 2025 &amp; Bobot'!K572&lt;'2.4 Prioritas Individu'!AA$8,2,IF('2.1 Data FSVA 2025 &amp; Bobot'!K572&lt;'2.4 Prioritas Individu'!AA$9,3,IF('2.1 Data FSVA 2025 &amp; Bobot'!K572&lt;'2.4 Prioritas Individu'!AA$10,4,IF('2.1 Data FSVA 2025 &amp; Bobot'!K572&lt;'2.4 Prioritas Individu'!AA$11,5,6))))))</f>
        <v/>
      </c>
      <c r="J572" s="64" t="str">
        <f>IF('2.1 Data FSVA 2025 &amp; Bobot'!M572="","",IF('2.1 Data FSVA 2025 &amp; Bobot'!M572&lt;'2.4 Prioritas Individu'!AB$7,1,IF('2.1 Data FSVA 2025 &amp; Bobot'!M572&lt;'2.4 Prioritas Individu'!AB$8,2,IF('2.1 Data FSVA 2025 &amp; Bobot'!M572&lt;'2.4 Prioritas Individu'!AB$9,3,IF('2.1 Data FSVA 2025 &amp; Bobot'!M572&lt;'2.4 Prioritas Individu'!AB$10,4,IF('2.1 Data FSVA 2025 &amp; Bobot'!M572&lt;'2.4 Prioritas Individu'!AB$11,5,6))))))</f>
        <v/>
      </c>
      <c r="K572" s="64" t="str">
        <f>IF('2.1 Data FSVA 2025 &amp; Bobot'!O572="","",IF('2.1 Data FSVA 2025 &amp; Bobot'!O572&gt;='2.4 Prioritas Individu'!AC$7,1,IF('2.1 Data FSVA 2025 &amp; Bobot'!O572&gt;='2.4 Prioritas Individu'!AC$8,2,IF('2.1 Data FSVA 2025 &amp; Bobot'!O572&gt;='2.4 Prioritas Individu'!AC$9,3,IF('2.1 Data FSVA 2025 &amp; Bobot'!O572&gt;='2.4 Prioritas Individu'!AC$10,4,IF('2.1 Data FSVA 2025 &amp; Bobot'!O572&gt;='2.4 Prioritas Individu'!AC$11,5,6))))))</f>
        <v/>
      </c>
      <c r="L572" s="64" t="str">
        <f>IF('2.1 Data FSVA 2025 &amp; Bobot'!Q572="","",IF('2.1 Data FSVA 2025 &amp; Bobot'!Q572&gt;='2.4 Prioritas Individu'!AD$7,1,IF('2.1 Data FSVA 2025 &amp; Bobot'!Q572&gt;='2.4 Prioritas Individu'!AD$8,2,IF('2.1 Data FSVA 2025 &amp; Bobot'!Q572&gt;='2.4 Prioritas Individu'!AD$9,3,IF('2.1 Data FSVA 2025 &amp; Bobot'!Q572&gt;='2.4 Prioritas Individu'!AD$10,4,IF('2.1 Data FSVA 2025 &amp; Bobot'!Q572&gt;='2.4 Prioritas Individu'!AD$11,5,6))))))</f>
        <v/>
      </c>
      <c r="M572" s="64" t="str">
        <f>IF('2.1 Data FSVA 2025 &amp; Bobot'!S572="","",IF('2.1 Data FSVA 2025 &amp; Bobot'!S572&gt;='2.4 Prioritas Individu'!AE$7,1,IF('2.1 Data FSVA 2025 &amp; Bobot'!S572&gt;='2.4 Prioritas Individu'!AE$8,2,IF('2.1 Data FSVA 2025 &amp; Bobot'!S572&gt;='2.4 Prioritas Individu'!AE$9,3,IF('2.1 Data FSVA 2025 &amp; Bobot'!S572&gt;='2.4 Prioritas Individu'!AE$10,4,IF('2.1 Data FSVA 2025 &amp; Bobot'!S572&gt;='2.4 Prioritas Individu'!AE$11,5,6))))))</f>
        <v/>
      </c>
      <c r="N572" s="64" t="str">
        <f>IF('2.1 Data FSVA 2025 &amp; Bobot'!U572="","",IF('2.1 Data FSVA 2025 &amp; Bobot'!U572&lt;'2.4 Prioritas Individu'!AF$7,1,IF('2.1 Data FSVA 2025 &amp; Bobot'!U572&lt;'2.4 Prioritas Individu'!AF$8,2,IF('2.1 Data FSVA 2025 &amp; Bobot'!U572&lt;'2.4 Prioritas Individu'!AF$9,3,IF('2.1 Data FSVA 2025 &amp; Bobot'!U572&lt;'2.4 Prioritas Individu'!AF$10,4,IF('2.1 Data FSVA 2025 &amp; Bobot'!U572&lt;'2.4 Prioritas Individu'!AF$11,5,6))))))</f>
        <v/>
      </c>
      <c r="O572" s="64" t="str">
        <f>IF('2.1 Data FSVA 2025 &amp; Bobot'!W572="","",IF('2.1 Data FSVA 2025 &amp; Bobot'!W572&gt;='2.4 Prioritas Individu'!AG$7,1,IF('2.1 Data FSVA 2025 &amp; Bobot'!W572&gt;='2.4 Prioritas Individu'!AG$8,2,IF('2.1 Data FSVA 2025 &amp; Bobot'!W572&gt;='2.4 Prioritas Individu'!AG$9,3,IF('2.1 Data FSVA 2025 &amp; Bobot'!W572&gt;='2.4 Prioritas Individu'!AG$10,4,IF('2.1 Data FSVA 2025 &amp; Bobot'!W572&gt;='2.4 Prioritas Individu'!AG$11,5,6))))))</f>
        <v/>
      </c>
      <c r="P572" s="64" t="str">
        <f>IF('2.1 Data FSVA 2025 &amp; Bobot'!Y572="","",IF('2.1 Data FSVA 2025 &amp; Bobot'!Y572&lt;'2.4 Prioritas Individu'!AH$7,1,IF('2.1 Data FSVA 2025 &amp; Bobot'!Y572&lt;'2.4 Prioritas Individu'!AH$8,2,IF('2.1 Data FSVA 2025 &amp; Bobot'!Y572&lt;'2.4 Prioritas Individu'!AH$9,3,IF('2.1 Data FSVA 2025 &amp; Bobot'!Y572&lt;'2.4 Prioritas Individu'!AH$10,4,IF('2.1 Data FSVA 2025 &amp; Bobot'!Y572&lt;'2.4 Prioritas Individu'!AH$11,5,6))))))</f>
        <v/>
      </c>
      <c r="Q572" s="64" t="str">
        <f>IF('2.1 Data FSVA 2025 &amp; Bobot'!AA572="","",IF('2.1 Data FSVA 2025 &amp; Bobot'!AA572&lt;'2.4 Prioritas Individu'!AI$7,1,IF('2.1 Data FSVA 2025 &amp; Bobot'!AA572&lt;'2.4 Prioritas Individu'!AI$8,2,IF('2.1 Data FSVA 2025 &amp; Bobot'!AA572&lt;'2.4 Prioritas Individu'!AI$9,3,IF('2.1 Data FSVA 2025 &amp; Bobot'!AA572&lt;'2.4 Prioritas Individu'!AI$10,4,IF('2.1 Data FSVA 2025 &amp; Bobot'!AA572&lt;'2.4 Prioritas Individu'!AI$11,5,6))))))</f>
        <v/>
      </c>
      <c r="R572" s="64" t="str">
        <f>IF('2.1 Data FSVA 2025 &amp; Bobot'!AC572="","",IF('2.1 Data FSVA 2025 &amp; Bobot'!AC572&gt;='2.4 Prioritas Individu'!AJ$7,1,IF('2.1 Data FSVA 2025 &amp; Bobot'!AC572&gt;='2.4 Prioritas Individu'!AJ$8,2,IF('2.1 Data FSVA 2025 &amp; Bobot'!AC572&gt;='2.4 Prioritas Individu'!AJ$9,3,4))))</f>
        <v/>
      </c>
      <c r="S572" s="4" t="str">
        <f>'2.3 Indeks &amp; Cut off Komposit'!U576</f>
        <v>-</v>
      </c>
      <c r="T572" s="1" t="str">
        <f t="shared" si="16"/>
        <v>-</v>
      </c>
      <c r="U572" s="64" t="str">
        <f t="shared" si="17"/>
        <v>-</v>
      </c>
    </row>
    <row r="573" spans="1:21" x14ac:dyDescent="0.3">
      <c r="A573" s="1" t="str">
        <f>IF('2.1 Data FSVA 2025 &amp; Bobot'!A573="","",'2.1 Data FSVA 2025 &amp; Bobot'!A573)</f>
        <v/>
      </c>
      <c r="B573" s="2" t="str">
        <f>IF('2.1 Data FSVA 2025 &amp; Bobot'!B573="","",'2.1 Data FSVA 2025 &amp; Bobot'!B573)</f>
        <v/>
      </c>
      <c r="C573" s="1" t="str">
        <f>IF('2.1 Data FSVA 2025 &amp; Bobot'!C573="","",'2.1 Data FSVA 2025 &amp; Bobot'!C573)</f>
        <v/>
      </c>
      <c r="D573" s="1" t="str">
        <f>IF('2.1 Data FSVA 2025 &amp; Bobot'!D573="","",'2.1 Data FSVA 2025 &amp; Bobot'!D573)</f>
        <v/>
      </c>
      <c r="E573" s="1" t="str">
        <f>IF('2.1 Data FSVA 2025 &amp; Bobot'!E573="","",'2.1 Data FSVA 2025 &amp; Bobot'!E573)</f>
        <v/>
      </c>
      <c r="F573" s="2" t="str">
        <f>IF('2.1 Data FSVA 2025 &amp; Bobot'!F573="","",'2.1 Data FSVA 2025 &amp; Bobot'!F573)</f>
        <v/>
      </c>
      <c r="G573" s="64" t="str">
        <f>IF('2.1 Data FSVA 2025 &amp; Bobot'!G573="","",IF('2.1 Data FSVA 2025 &amp; Bobot'!G573&gt;='2.4 Prioritas Individu'!$Y$7,1,IF('2.1 Data FSVA 2025 &amp; Bobot'!G573&gt;='2.4 Prioritas Individu'!$Y$8,2,IF('2.1 Data FSVA 2025 &amp; Bobot'!G573&gt;='2.4 Prioritas Individu'!$Y$9,3,IF('2.1 Data FSVA 2025 &amp; Bobot'!G573&gt;='2.4 Prioritas Individu'!$Y$10,4,IF('2.1 Data FSVA 2025 &amp; Bobot'!G573&gt;='2.4 Prioritas Individu'!$Y$11,5,6))))))</f>
        <v/>
      </c>
      <c r="H573" s="64" t="str">
        <f>IF('2.1 Data FSVA 2025 &amp; Bobot'!I573="","",IF('2.1 Data FSVA 2025 &amp; Bobot'!I573&lt;'2.4 Prioritas Individu'!$Z$7,1,IF('2.1 Data FSVA 2025 &amp; Bobot'!I573&lt;'2.4 Prioritas Individu'!$Z$8,2,IF('2.1 Data FSVA 2025 &amp; Bobot'!I573&lt;'2.4 Prioritas Individu'!$Z$9,3,IF('2.1 Data FSVA 2025 &amp; Bobot'!I573&lt;'2.4 Prioritas Individu'!$Z$10,4,IF('2.1 Data FSVA 2025 &amp; Bobot'!I573&lt;'2.4 Prioritas Individu'!$Z$11,5,6))))))</f>
        <v/>
      </c>
      <c r="I573" s="64" t="str">
        <f>IF('2.1 Data FSVA 2025 &amp; Bobot'!K573="","",IF('2.1 Data FSVA 2025 &amp; Bobot'!K573&lt;'2.4 Prioritas Individu'!AA$7,1,IF('2.1 Data FSVA 2025 &amp; Bobot'!K573&lt;'2.4 Prioritas Individu'!AA$8,2,IF('2.1 Data FSVA 2025 &amp; Bobot'!K573&lt;'2.4 Prioritas Individu'!AA$9,3,IF('2.1 Data FSVA 2025 &amp; Bobot'!K573&lt;'2.4 Prioritas Individu'!AA$10,4,IF('2.1 Data FSVA 2025 &amp; Bobot'!K573&lt;'2.4 Prioritas Individu'!AA$11,5,6))))))</f>
        <v/>
      </c>
      <c r="J573" s="64" t="str">
        <f>IF('2.1 Data FSVA 2025 &amp; Bobot'!M573="","",IF('2.1 Data FSVA 2025 &amp; Bobot'!M573&lt;'2.4 Prioritas Individu'!AB$7,1,IF('2.1 Data FSVA 2025 &amp; Bobot'!M573&lt;'2.4 Prioritas Individu'!AB$8,2,IF('2.1 Data FSVA 2025 &amp; Bobot'!M573&lt;'2.4 Prioritas Individu'!AB$9,3,IF('2.1 Data FSVA 2025 &amp; Bobot'!M573&lt;'2.4 Prioritas Individu'!AB$10,4,IF('2.1 Data FSVA 2025 &amp; Bobot'!M573&lt;'2.4 Prioritas Individu'!AB$11,5,6))))))</f>
        <v/>
      </c>
      <c r="K573" s="64" t="str">
        <f>IF('2.1 Data FSVA 2025 &amp; Bobot'!O573="","",IF('2.1 Data FSVA 2025 &amp; Bobot'!O573&gt;='2.4 Prioritas Individu'!AC$7,1,IF('2.1 Data FSVA 2025 &amp; Bobot'!O573&gt;='2.4 Prioritas Individu'!AC$8,2,IF('2.1 Data FSVA 2025 &amp; Bobot'!O573&gt;='2.4 Prioritas Individu'!AC$9,3,IF('2.1 Data FSVA 2025 &amp; Bobot'!O573&gt;='2.4 Prioritas Individu'!AC$10,4,IF('2.1 Data FSVA 2025 &amp; Bobot'!O573&gt;='2.4 Prioritas Individu'!AC$11,5,6))))))</f>
        <v/>
      </c>
      <c r="L573" s="64" t="str">
        <f>IF('2.1 Data FSVA 2025 &amp; Bobot'!Q573="","",IF('2.1 Data FSVA 2025 &amp; Bobot'!Q573&gt;='2.4 Prioritas Individu'!AD$7,1,IF('2.1 Data FSVA 2025 &amp; Bobot'!Q573&gt;='2.4 Prioritas Individu'!AD$8,2,IF('2.1 Data FSVA 2025 &amp; Bobot'!Q573&gt;='2.4 Prioritas Individu'!AD$9,3,IF('2.1 Data FSVA 2025 &amp; Bobot'!Q573&gt;='2.4 Prioritas Individu'!AD$10,4,IF('2.1 Data FSVA 2025 &amp; Bobot'!Q573&gt;='2.4 Prioritas Individu'!AD$11,5,6))))))</f>
        <v/>
      </c>
      <c r="M573" s="64" t="str">
        <f>IF('2.1 Data FSVA 2025 &amp; Bobot'!S573="","",IF('2.1 Data FSVA 2025 &amp; Bobot'!S573&gt;='2.4 Prioritas Individu'!AE$7,1,IF('2.1 Data FSVA 2025 &amp; Bobot'!S573&gt;='2.4 Prioritas Individu'!AE$8,2,IF('2.1 Data FSVA 2025 &amp; Bobot'!S573&gt;='2.4 Prioritas Individu'!AE$9,3,IF('2.1 Data FSVA 2025 &amp; Bobot'!S573&gt;='2.4 Prioritas Individu'!AE$10,4,IF('2.1 Data FSVA 2025 &amp; Bobot'!S573&gt;='2.4 Prioritas Individu'!AE$11,5,6))))))</f>
        <v/>
      </c>
      <c r="N573" s="64" t="str">
        <f>IF('2.1 Data FSVA 2025 &amp; Bobot'!U573="","",IF('2.1 Data FSVA 2025 &amp; Bobot'!U573&lt;'2.4 Prioritas Individu'!AF$7,1,IF('2.1 Data FSVA 2025 &amp; Bobot'!U573&lt;'2.4 Prioritas Individu'!AF$8,2,IF('2.1 Data FSVA 2025 &amp; Bobot'!U573&lt;'2.4 Prioritas Individu'!AF$9,3,IF('2.1 Data FSVA 2025 &amp; Bobot'!U573&lt;'2.4 Prioritas Individu'!AF$10,4,IF('2.1 Data FSVA 2025 &amp; Bobot'!U573&lt;'2.4 Prioritas Individu'!AF$11,5,6))))))</f>
        <v/>
      </c>
      <c r="O573" s="64" t="str">
        <f>IF('2.1 Data FSVA 2025 &amp; Bobot'!W573="","",IF('2.1 Data FSVA 2025 &amp; Bobot'!W573&gt;='2.4 Prioritas Individu'!AG$7,1,IF('2.1 Data FSVA 2025 &amp; Bobot'!W573&gt;='2.4 Prioritas Individu'!AG$8,2,IF('2.1 Data FSVA 2025 &amp; Bobot'!W573&gt;='2.4 Prioritas Individu'!AG$9,3,IF('2.1 Data FSVA 2025 &amp; Bobot'!W573&gt;='2.4 Prioritas Individu'!AG$10,4,IF('2.1 Data FSVA 2025 &amp; Bobot'!W573&gt;='2.4 Prioritas Individu'!AG$11,5,6))))))</f>
        <v/>
      </c>
      <c r="P573" s="64" t="str">
        <f>IF('2.1 Data FSVA 2025 &amp; Bobot'!Y573="","",IF('2.1 Data FSVA 2025 &amp; Bobot'!Y573&lt;'2.4 Prioritas Individu'!AH$7,1,IF('2.1 Data FSVA 2025 &amp; Bobot'!Y573&lt;'2.4 Prioritas Individu'!AH$8,2,IF('2.1 Data FSVA 2025 &amp; Bobot'!Y573&lt;'2.4 Prioritas Individu'!AH$9,3,IF('2.1 Data FSVA 2025 &amp; Bobot'!Y573&lt;'2.4 Prioritas Individu'!AH$10,4,IF('2.1 Data FSVA 2025 &amp; Bobot'!Y573&lt;'2.4 Prioritas Individu'!AH$11,5,6))))))</f>
        <v/>
      </c>
      <c r="Q573" s="64" t="str">
        <f>IF('2.1 Data FSVA 2025 &amp; Bobot'!AA573="","",IF('2.1 Data FSVA 2025 &amp; Bobot'!AA573&lt;'2.4 Prioritas Individu'!AI$7,1,IF('2.1 Data FSVA 2025 &amp; Bobot'!AA573&lt;'2.4 Prioritas Individu'!AI$8,2,IF('2.1 Data FSVA 2025 &amp; Bobot'!AA573&lt;'2.4 Prioritas Individu'!AI$9,3,IF('2.1 Data FSVA 2025 &amp; Bobot'!AA573&lt;'2.4 Prioritas Individu'!AI$10,4,IF('2.1 Data FSVA 2025 &amp; Bobot'!AA573&lt;'2.4 Prioritas Individu'!AI$11,5,6))))))</f>
        <v/>
      </c>
      <c r="R573" s="64" t="str">
        <f>IF('2.1 Data FSVA 2025 &amp; Bobot'!AC573="","",IF('2.1 Data FSVA 2025 &amp; Bobot'!AC573&gt;='2.4 Prioritas Individu'!AJ$7,1,IF('2.1 Data FSVA 2025 &amp; Bobot'!AC573&gt;='2.4 Prioritas Individu'!AJ$8,2,IF('2.1 Data FSVA 2025 &amp; Bobot'!AC573&gt;='2.4 Prioritas Individu'!AJ$9,3,4))))</f>
        <v/>
      </c>
      <c r="S573" s="4" t="str">
        <f>'2.3 Indeks &amp; Cut off Komposit'!U577</f>
        <v>-</v>
      </c>
      <c r="T573" s="1" t="str">
        <f t="shared" si="16"/>
        <v>-</v>
      </c>
      <c r="U573" s="64" t="str">
        <f t="shared" si="17"/>
        <v>-</v>
      </c>
    </row>
    <row r="574" spans="1:21" x14ac:dyDescent="0.3">
      <c r="A574" s="1" t="str">
        <f>IF('2.1 Data FSVA 2025 &amp; Bobot'!A574="","",'2.1 Data FSVA 2025 &amp; Bobot'!A574)</f>
        <v/>
      </c>
      <c r="B574" s="2" t="str">
        <f>IF('2.1 Data FSVA 2025 &amp; Bobot'!B574="","",'2.1 Data FSVA 2025 &amp; Bobot'!B574)</f>
        <v/>
      </c>
      <c r="C574" s="1" t="str">
        <f>IF('2.1 Data FSVA 2025 &amp; Bobot'!C574="","",'2.1 Data FSVA 2025 &amp; Bobot'!C574)</f>
        <v/>
      </c>
      <c r="D574" s="1" t="str">
        <f>IF('2.1 Data FSVA 2025 &amp; Bobot'!D574="","",'2.1 Data FSVA 2025 &amp; Bobot'!D574)</f>
        <v/>
      </c>
      <c r="E574" s="1" t="str">
        <f>IF('2.1 Data FSVA 2025 &amp; Bobot'!E574="","",'2.1 Data FSVA 2025 &amp; Bobot'!E574)</f>
        <v/>
      </c>
      <c r="F574" s="2" t="str">
        <f>IF('2.1 Data FSVA 2025 &amp; Bobot'!F574="","",'2.1 Data FSVA 2025 &amp; Bobot'!F574)</f>
        <v/>
      </c>
      <c r="G574" s="64" t="str">
        <f>IF('2.1 Data FSVA 2025 &amp; Bobot'!G574="","",IF('2.1 Data FSVA 2025 &amp; Bobot'!G574&gt;='2.4 Prioritas Individu'!$Y$7,1,IF('2.1 Data FSVA 2025 &amp; Bobot'!G574&gt;='2.4 Prioritas Individu'!$Y$8,2,IF('2.1 Data FSVA 2025 &amp; Bobot'!G574&gt;='2.4 Prioritas Individu'!$Y$9,3,IF('2.1 Data FSVA 2025 &amp; Bobot'!G574&gt;='2.4 Prioritas Individu'!$Y$10,4,IF('2.1 Data FSVA 2025 &amp; Bobot'!G574&gt;='2.4 Prioritas Individu'!$Y$11,5,6))))))</f>
        <v/>
      </c>
      <c r="H574" s="64" t="str">
        <f>IF('2.1 Data FSVA 2025 &amp; Bobot'!I574="","",IF('2.1 Data FSVA 2025 &amp; Bobot'!I574&lt;'2.4 Prioritas Individu'!$Z$7,1,IF('2.1 Data FSVA 2025 &amp; Bobot'!I574&lt;'2.4 Prioritas Individu'!$Z$8,2,IF('2.1 Data FSVA 2025 &amp; Bobot'!I574&lt;'2.4 Prioritas Individu'!$Z$9,3,IF('2.1 Data FSVA 2025 &amp; Bobot'!I574&lt;'2.4 Prioritas Individu'!$Z$10,4,IF('2.1 Data FSVA 2025 &amp; Bobot'!I574&lt;'2.4 Prioritas Individu'!$Z$11,5,6))))))</f>
        <v/>
      </c>
      <c r="I574" s="64" t="str">
        <f>IF('2.1 Data FSVA 2025 &amp; Bobot'!K574="","",IF('2.1 Data FSVA 2025 &amp; Bobot'!K574&lt;'2.4 Prioritas Individu'!AA$7,1,IF('2.1 Data FSVA 2025 &amp; Bobot'!K574&lt;'2.4 Prioritas Individu'!AA$8,2,IF('2.1 Data FSVA 2025 &amp; Bobot'!K574&lt;'2.4 Prioritas Individu'!AA$9,3,IF('2.1 Data FSVA 2025 &amp; Bobot'!K574&lt;'2.4 Prioritas Individu'!AA$10,4,IF('2.1 Data FSVA 2025 &amp; Bobot'!K574&lt;'2.4 Prioritas Individu'!AA$11,5,6))))))</f>
        <v/>
      </c>
      <c r="J574" s="64" t="str">
        <f>IF('2.1 Data FSVA 2025 &amp; Bobot'!M574="","",IF('2.1 Data FSVA 2025 &amp; Bobot'!M574&lt;'2.4 Prioritas Individu'!AB$7,1,IF('2.1 Data FSVA 2025 &amp; Bobot'!M574&lt;'2.4 Prioritas Individu'!AB$8,2,IF('2.1 Data FSVA 2025 &amp; Bobot'!M574&lt;'2.4 Prioritas Individu'!AB$9,3,IF('2.1 Data FSVA 2025 &amp; Bobot'!M574&lt;'2.4 Prioritas Individu'!AB$10,4,IF('2.1 Data FSVA 2025 &amp; Bobot'!M574&lt;'2.4 Prioritas Individu'!AB$11,5,6))))))</f>
        <v/>
      </c>
      <c r="K574" s="64" t="str">
        <f>IF('2.1 Data FSVA 2025 &amp; Bobot'!O574="","",IF('2.1 Data FSVA 2025 &amp; Bobot'!O574&gt;='2.4 Prioritas Individu'!AC$7,1,IF('2.1 Data FSVA 2025 &amp; Bobot'!O574&gt;='2.4 Prioritas Individu'!AC$8,2,IF('2.1 Data FSVA 2025 &amp; Bobot'!O574&gt;='2.4 Prioritas Individu'!AC$9,3,IF('2.1 Data FSVA 2025 &amp; Bobot'!O574&gt;='2.4 Prioritas Individu'!AC$10,4,IF('2.1 Data FSVA 2025 &amp; Bobot'!O574&gt;='2.4 Prioritas Individu'!AC$11,5,6))))))</f>
        <v/>
      </c>
      <c r="L574" s="64" t="str">
        <f>IF('2.1 Data FSVA 2025 &amp; Bobot'!Q574="","",IF('2.1 Data FSVA 2025 &amp; Bobot'!Q574&gt;='2.4 Prioritas Individu'!AD$7,1,IF('2.1 Data FSVA 2025 &amp; Bobot'!Q574&gt;='2.4 Prioritas Individu'!AD$8,2,IF('2.1 Data FSVA 2025 &amp; Bobot'!Q574&gt;='2.4 Prioritas Individu'!AD$9,3,IF('2.1 Data FSVA 2025 &amp; Bobot'!Q574&gt;='2.4 Prioritas Individu'!AD$10,4,IF('2.1 Data FSVA 2025 &amp; Bobot'!Q574&gt;='2.4 Prioritas Individu'!AD$11,5,6))))))</f>
        <v/>
      </c>
      <c r="M574" s="64" t="str">
        <f>IF('2.1 Data FSVA 2025 &amp; Bobot'!S574="","",IF('2.1 Data FSVA 2025 &amp; Bobot'!S574&gt;='2.4 Prioritas Individu'!AE$7,1,IF('2.1 Data FSVA 2025 &amp; Bobot'!S574&gt;='2.4 Prioritas Individu'!AE$8,2,IF('2.1 Data FSVA 2025 &amp; Bobot'!S574&gt;='2.4 Prioritas Individu'!AE$9,3,IF('2.1 Data FSVA 2025 &amp; Bobot'!S574&gt;='2.4 Prioritas Individu'!AE$10,4,IF('2.1 Data FSVA 2025 &amp; Bobot'!S574&gt;='2.4 Prioritas Individu'!AE$11,5,6))))))</f>
        <v/>
      </c>
      <c r="N574" s="64" t="str">
        <f>IF('2.1 Data FSVA 2025 &amp; Bobot'!U574="","",IF('2.1 Data FSVA 2025 &amp; Bobot'!U574&lt;'2.4 Prioritas Individu'!AF$7,1,IF('2.1 Data FSVA 2025 &amp; Bobot'!U574&lt;'2.4 Prioritas Individu'!AF$8,2,IF('2.1 Data FSVA 2025 &amp; Bobot'!U574&lt;'2.4 Prioritas Individu'!AF$9,3,IF('2.1 Data FSVA 2025 &amp; Bobot'!U574&lt;'2.4 Prioritas Individu'!AF$10,4,IF('2.1 Data FSVA 2025 &amp; Bobot'!U574&lt;'2.4 Prioritas Individu'!AF$11,5,6))))))</f>
        <v/>
      </c>
      <c r="O574" s="64" t="str">
        <f>IF('2.1 Data FSVA 2025 &amp; Bobot'!W574="","",IF('2.1 Data FSVA 2025 &amp; Bobot'!W574&gt;='2.4 Prioritas Individu'!AG$7,1,IF('2.1 Data FSVA 2025 &amp; Bobot'!W574&gt;='2.4 Prioritas Individu'!AG$8,2,IF('2.1 Data FSVA 2025 &amp; Bobot'!W574&gt;='2.4 Prioritas Individu'!AG$9,3,IF('2.1 Data FSVA 2025 &amp; Bobot'!W574&gt;='2.4 Prioritas Individu'!AG$10,4,IF('2.1 Data FSVA 2025 &amp; Bobot'!W574&gt;='2.4 Prioritas Individu'!AG$11,5,6))))))</f>
        <v/>
      </c>
      <c r="P574" s="64" t="str">
        <f>IF('2.1 Data FSVA 2025 &amp; Bobot'!Y574="","",IF('2.1 Data FSVA 2025 &amp; Bobot'!Y574&lt;'2.4 Prioritas Individu'!AH$7,1,IF('2.1 Data FSVA 2025 &amp; Bobot'!Y574&lt;'2.4 Prioritas Individu'!AH$8,2,IF('2.1 Data FSVA 2025 &amp; Bobot'!Y574&lt;'2.4 Prioritas Individu'!AH$9,3,IF('2.1 Data FSVA 2025 &amp; Bobot'!Y574&lt;'2.4 Prioritas Individu'!AH$10,4,IF('2.1 Data FSVA 2025 &amp; Bobot'!Y574&lt;'2.4 Prioritas Individu'!AH$11,5,6))))))</f>
        <v/>
      </c>
      <c r="Q574" s="64" t="str">
        <f>IF('2.1 Data FSVA 2025 &amp; Bobot'!AA574="","",IF('2.1 Data FSVA 2025 &amp; Bobot'!AA574&lt;'2.4 Prioritas Individu'!AI$7,1,IF('2.1 Data FSVA 2025 &amp; Bobot'!AA574&lt;'2.4 Prioritas Individu'!AI$8,2,IF('2.1 Data FSVA 2025 &amp; Bobot'!AA574&lt;'2.4 Prioritas Individu'!AI$9,3,IF('2.1 Data FSVA 2025 &amp; Bobot'!AA574&lt;'2.4 Prioritas Individu'!AI$10,4,IF('2.1 Data FSVA 2025 &amp; Bobot'!AA574&lt;'2.4 Prioritas Individu'!AI$11,5,6))))))</f>
        <v/>
      </c>
      <c r="R574" s="64" t="str">
        <f>IF('2.1 Data FSVA 2025 &amp; Bobot'!AC574="","",IF('2.1 Data FSVA 2025 &amp; Bobot'!AC574&gt;='2.4 Prioritas Individu'!AJ$7,1,IF('2.1 Data FSVA 2025 &amp; Bobot'!AC574&gt;='2.4 Prioritas Individu'!AJ$8,2,IF('2.1 Data FSVA 2025 &amp; Bobot'!AC574&gt;='2.4 Prioritas Individu'!AJ$9,3,4))))</f>
        <v/>
      </c>
      <c r="S574" s="4" t="str">
        <f>'2.3 Indeks &amp; Cut off Komposit'!U578</f>
        <v>-</v>
      </c>
      <c r="T574" s="1" t="str">
        <f t="shared" si="16"/>
        <v>-</v>
      </c>
      <c r="U574" s="64" t="str">
        <f t="shared" si="17"/>
        <v>-</v>
      </c>
    </row>
    <row r="575" spans="1:21" x14ac:dyDescent="0.3">
      <c r="A575" s="1" t="str">
        <f>IF('2.1 Data FSVA 2025 &amp; Bobot'!A575="","",'2.1 Data FSVA 2025 &amp; Bobot'!A575)</f>
        <v/>
      </c>
      <c r="B575" s="2" t="str">
        <f>IF('2.1 Data FSVA 2025 &amp; Bobot'!B575="","",'2.1 Data FSVA 2025 &amp; Bobot'!B575)</f>
        <v/>
      </c>
      <c r="C575" s="1" t="str">
        <f>IF('2.1 Data FSVA 2025 &amp; Bobot'!C575="","",'2.1 Data FSVA 2025 &amp; Bobot'!C575)</f>
        <v/>
      </c>
      <c r="D575" s="1" t="str">
        <f>IF('2.1 Data FSVA 2025 &amp; Bobot'!D575="","",'2.1 Data FSVA 2025 &amp; Bobot'!D575)</f>
        <v/>
      </c>
      <c r="E575" s="1" t="str">
        <f>IF('2.1 Data FSVA 2025 &amp; Bobot'!E575="","",'2.1 Data FSVA 2025 &amp; Bobot'!E575)</f>
        <v/>
      </c>
      <c r="F575" s="2" t="str">
        <f>IF('2.1 Data FSVA 2025 &amp; Bobot'!F575="","",'2.1 Data FSVA 2025 &amp; Bobot'!F575)</f>
        <v/>
      </c>
      <c r="G575" s="64" t="str">
        <f>IF('2.1 Data FSVA 2025 &amp; Bobot'!G575="","",IF('2.1 Data FSVA 2025 &amp; Bobot'!G575&gt;='2.4 Prioritas Individu'!$Y$7,1,IF('2.1 Data FSVA 2025 &amp; Bobot'!G575&gt;='2.4 Prioritas Individu'!$Y$8,2,IF('2.1 Data FSVA 2025 &amp; Bobot'!G575&gt;='2.4 Prioritas Individu'!$Y$9,3,IF('2.1 Data FSVA 2025 &amp; Bobot'!G575&gt;='2.4 Prioritas Individu'!$Y$10,4,IF('2.1 Data FSVA 2025 &amp; Bobot'!G575&gt;='2.4 Prioritas Individu'!$Y$11,5,6))))))</f>
        <v/>
      </c>
      <c r="H575" s="64" t="str">
        <f>IF('2.1 Data FSVA 2025 &amp; Bobot'!I575="","",IF('2.1 Data FSVA 2025 &amp; Bobot'!I575&lt;'2.4 Prioritas Individu'!$Z$7,1,IF('2.1 Data FSVA 2025 &amp; Bobot'!I575&lt;'2.4 Prioritas Individu'!$Z$8,2,IF('2.1 Data FSVA 2025 &amp; Bobot'!I575&lt;'2.4 Prioritas Individu'!$Z$9,3,IF('2.1 Data FSVA 2025 &amp; Bobot'!I575&lt;'2.4 Prioritas Individu'!$Z$10,4,IF('2.1 Data FSVA 2025 &amp; Bobot'!I575&lt;'2.4 Prioritas Individu'!$Z$11,5,6))))))</f>
        <v/>
      </c>
      <c r="I575" s="64" t="str">
        <f>IF('2.1 Data FSVA 2025 &amp; Bobot'!K575="","",IF('2.1 Data FSVA 2025 &amp; Bobot'!K575&lt;'2.4 Prioritas Individu'!AA$7,1,IF('2.1 Data FSVA 2025 &amp; Bobot'!K575&lt;'2.4 Prioritas Individu'!AA$8,2,IF('2.1 Data FSVA 2025 &amp; Bobot'!K575&lt;'2.4 Prioritas Individu'!AA$9,3,IF('2.1 Data FSVA 2025 &amp; Bobot'!K575&lt;'2.4 Prioritas Individu'!AA$10,4,IF('2.1 Data FSVA 2025 &amp; Bobot'!K575&lt;'2.4 Prioritas Individu'!AA$11,5,6))))))</f>
        <v/>
      </c>
      <c r="J575" s="64" t="str">
        <f>IF('2.1 Data FSVA 2025 &amp; Bobot'!M575="","",IF('2.1 Data FSVA 2025 &amp; Bobot'!M575&lt;'2.4 Prioritas Individu'!AB$7,1,IF('2.1 Data FSVA 2025 &amp; Bobot'!M575&lt;'2.4 Prioritas Individu'!AB$8,2,IF('2.1 Data FSVA 2025 &amp; Bobot'!M575&lt;'2.4 Prioritas Individu'!AB$9,3,IF('2.1 Data FSVA 2025 &amp; Bobot'!M575&lt;'2.4 Prioritas Individu'!AB$10,4,IF('2.1 Data FSVA 2025 &amp; Bobot'!M575&lt;'2.4 Prioritas Individu'!AB$11,5,6))))))</f>
        <v/>
      </c>
      <c r="K575" s="64" t="str">
        <f>IF('2.1 Data FSVA 2025 &amp; Bobot'!O575="","",IF('2.1 Data FSVA 2025 &amp; Bobot'!O575&gt;='2.4 Prioritas Individu'!AC$7,1,IF('2.1 Data FSVA 2025 &amp; Bobot'!O575&gt;='2.4 Prioritas Individu'!AC$8,2,IF('2.1 Data FSVA 2025 &amp; Bobot'!O575&gt;='2.4 Prioritas Individu'!AC$9,3,IF('2.1 Data FSVA 2025 &amp; Bobot'!O575&gt;='2.4 Prioritas Individu'!AC$10,4,IF('2.1 Data FSVA 2025 &amp; Bobot'!O575&gt;='2.4 Prioritas Individu'!AC$11,5,6))))))</f>
        <v/>
      </c>
      <c r="L575" s="64" t="str">
        <f>IF('2.1 Data FSVA 2025 &amp; Bobot'!Q575="","",IF('2.1 Data FSVA 2025 &amp; Bobot'!Q575&gt;='2.4 Prioritas Individu'!AD$7,1,IF('2.1 Data FSVA 2025 &amp; Bobot'!Q575&gt;='2.4 Prioritas Individu'!AD$8,2,IF('2.1 Data FSVA 2025 &amp; Bobot'!Q575&gt;='2.4 Prioritas Individu'!AD$9,3,IF('2.1 Data FSVA 2025 &amp; Bobot'!Q575&gt;='2.4 Prioritas Individu'!AD$10,4,IF('2.1 Data FSVA 2025 &amp; Bobot'!Q575&gt;='2.4 Prioritas Individu'!AD$11,5,6))))))</f>
        <v/>
      </c>
      <c r="M575" s="64" t="str">
        <f>IF('2.1 Data FSVA 2025 &amp; Bobot'!S575="","",IF('2.1 Data FSVA 2025 &amp; Bobot'!S575&gt;='2.4 Prioritas Individu'!AE$7,1,IF('2.1 Data FSVA 2025 &amp; Bobot'!S575&gt;='2.4 Prioritas Individu'!AE$8,2,IF('2.1 Data FSVA 2025 &amp; Bobot'!S575&gt;='2.4 Prioritas Individu'!AE$9,3,IF('2.1 Data FSVA 2025 &amp; Bobot'!S575&gt;='2.4 Prioritas Individu'!AE$10,4,IF('2.1 Data FSVA 2025 &amp; Bobot'!S575&gt;='2.4 Prioritas Individu'!AE$11,5,6))))))</f>
        <v/>
      </c>
      <c r="N575" s="64" t="str">
        <f>IF('2.1 Data FSVA 2025 &amp; Bobot'!U575="","",IF('2.1 Data FSVA 2025 &amp; Bobot'!U575&lt;'2.4 Prioritas Individu'!AF$7,1,IF('2.1 Data FSVA 2025 &amp; Bobot'!U575&lt;'2.4 Prioritas Individu'!AF$8,2,IF('2.1 Data FSVA 2025 &amp; Bobot'!U575&lt;'2.4 Prioritas Individu'!AF$9,3,IF('2.1 Data FSVA 2025 &amp; Bobot'!U575&lt;'2.4 Prioritas Individu'!AF$10,4,IF('2.1 Data FSVA 2025 &amp; Bobot'!U575&lt;'2.4 Prioritas Individu'!AF$11,5,6))))))</f>
        <v/>
      </c>
      <c r="O575" s="64" t="str">
        <f>IF('2.1 Data FSVA 2025 &amp; Bobot'!W575="","",IF('2.1 Data FSVA 2025 &amp; Bobot'!W575&gt;='2.4 Prioritas Individu'!AG$7,1,IF('2.1 Data FSVA 2025 &amp; Bobot'!W575&gt;='2.4 Prioritas Individu'!AG$8,2,IF('2.1 Data FSVA 2025 &amp; Bobot'!W575&gt;='2.4 Prioritas Individu'!AG$9,3,IF('2.1 Data FSVA 2025 &amp; Bobot'!W575&gt;='2.4 Prioritas Individu'!AG$10,4,IF('2.1 Data FSVA 2025 &amp; Bobot'!W575&gt;='2.4 Prioritas Individu'!AG$11,5,6))))))</f>
        <v/>
      </c>
      <c r="P575" s="64" t="str">
        <f>IF('2.1 Data FSVA 2025 &amp; Bobot'!Y575="","",IF('2.1 Data FSVA 2025 &amp; Bobot'!Y575&lt;'2.4 Prioritas Individu'!AH$7,1,IF('2.1 Data FSVA 2025 &amp; Bobot'!Y575&lt;'2.4 Prioritas Individu'!AH$8,2,IF('2.1 Data FSVA 2025 &amp; Bobot'!Y575&lt;'2.4 Prioritas Individu'!AH$9,3,IF('2.1 Data FSVA 2025 &amp; Bobot'!Y575&lt;'2.4 Prioritas Individu'!AH$10,4,IF('2.1 Data FSVA 2025 &amp; Bobot'!Y575&lt;'2.4 Prioritas Individu'!AH$11,5,6))))))</f>
        <v/>
      </c>
      <c r="Q575" s="64" t="str">
        <f>IF('2.1 Data FSVA 2025 &amp; Bobot'!AA575="","",IF('2.1 Data FSVA 2025 &amp; Bobot'!AA575&lt;'2.4 Prioritas Individu'!AI$7,1,IF('2.1 Data FSVA 2025 &amp; Bobot'!AA575&lt;'2.4 Prioritas Individu'!AI$8,2,IF('2.1 Data FSVA 2025 &amp; Bobot'!AA575&lt;'2.4 Prioritas Individu'!AI$9,3,IF('2.1 Data FSVA 2025 &amp; Bobot'!AA575&lt;'2.4 Prioritas Individu'!AI$10,4,IF('2.1 Data FSVA 2025 &amp; Bobot'!AA575&lt;'2.4 Prioritas Individu'!AI$11,5,6))))))</f>
        <v/>
      </c>
      <c r="R575" s="64" t="str">
        <f>IF('2.1 Data FSVA 2025 &amp; Bobot'!AC575="","",IF('2.1 Data FSVA 2025 &amp; Bobot'!AC575&gt;='2.4 Prioritas Individu'!AJ$7,1,IF('2.1 Data FSVA 2025 &amp; Bobot'!AC575&gt;='2.4 Prioritas Individu'!AJ$8,2,IF('2.1 Data FSVA 2025 &amp; Bobot'!AC575&gt;='2.4 Prioritas Individu'!AJ$9,3,4))))</f>
        <v/>
      </c>
      <c r="S575" s="4" t="str">
        <f>'2.3 Indeks &amp; Cut off Komposit'!U579</f>
        <v>-</v>
      </c>
      <c r="T575" s="1" t="str">
        <f t="shared" si="16"/>
        <v>-</v>
      </c>
      <c r="U575" s="64" t="str">
        <f t="shared" si="17"/>
        <v>-</v>
      </c>
    </row>
    <row r="576" spans="1:21" x14ac:dyDescent="0.3">
      <c r="A576" s="1" t="str">
        <f>IF('2.1 Data FSVA 2025 &amp; Bobot'!A576="","",'2.1 Data FSVA 2025 &amp; Bobot'!A576)</f>
        <v/>
      </c>
      <c r="B576" s="2" t="str">
        <f>IF('2.1 Data FSVA 2025 &amp; Bobot'!B576="","",'2.1 Data FSVA 2025 &amp; Bobot'!B576)</f>
        <v/>
      </c>
      <c r="C576" s="1" t="str">
        <f>IF('2.1 Data FSVA 2025 &amp; Bobot'!C576="","",'2.1 Data FSVA 2025 &amp; Bobot'!C576)</f>
        <v/>
      </c>
      <c r="D576" s="1" t="str">
        <f>IF('2.1 Data FSVA 2025 &amp; Bobot'!D576="","",'2.1 Data FSVA 2025 &amp; Bobot'!D576)</f>
        <v/>
      </c>
      <c r="E576" s="1" t="str">
        <f>IF('2.1 Data FSVA 2025 &amp; Bobot'!E576="","",'2.1 Data FSVA 2025 &amp; Bobot'!E576)</f>
        <v/>
      </c>
      <c r="F576" s="2" t="str">
        <f>IF('2.1 Data FSVA 2025 &amp; Bobot'!F576="","",'2.1 Data FSVA 2025 &amp; Bobot'!F576)</f>
        <v/>
      </c>
      <c r="G576" s="64" t="str">
        <f>IF('2.1 Data FSVA 2025 &amp; Bobot'!G576="","",IF('2.1 Data FSVA 2025 &amp; Bobot'!G576&gt;='2.4 Prioritas Individu'!$Y$7,1,IF('2.1 Data FSVA 2025 &amp; Bobot'!G576&gt;='2.4 Prioritas Individu'!$Y$8,2,IF('2.1 Data FSVA 2025 &amp; Bobot'!G576&gt;='2.4 Prioritas Individu'!$Y$9,3,IF('2.1 Data FSVA 2025 &amp; Bobot'!G576&gt;='2.4 Prioritas Individu'!$Y$10,4,IF('2.1 Data FSVA 2025 &amp; Bobot'!G576&gt;='2.4 Prioritas Individu'!$Y$11,5,6))))))</f>
        <v/>
      </c>
      <c r="H576" s="64" t="str">
        <f>IF('2.1 Data FSVA 2025 &amp; Bobot'!I576="","",IF('2.1 Data FSVA 2025 &amp; Bobot'!I576&lt;'2.4 Prioritas Individu'!$Z$7,1,IF('2.1 Data FSVA 2025 &amp; Bobot'!I576&lt;'2.4 Prioritas Individu'!$Z$8,2,IF('2.1 Data FSVA 2025 &amp; Bobot'!I576&lt;'2.4 Prioritas Individu'!$Z$9,3,IF('2.1 Data FSVA 2025 &amp; Bobot'!I576&lt;'2.4 Prioritas Individu'!$Z$10,4,IF('2.1 Data FSVA 2025 &amp; Bobot'!I576&lt;'2.4 Prioritas Individu'!$Z$11,5,6))))))</f>
        <v/>
      </c>
      <c r="I576" s="64" t="str">
        <f>IF('2.1 Data FSVA 2025 &amp; Bobot'!K576="","",IF('2.1 Data FSVA 2025 &amp; Bobot'!K576&lt;'2.4 Prioritas Individu'!AA$7,1,IF('2.1 Data FSVA 2025 &amp; Bobot'!K576&lt;'2.4 Prioritas Individu'!AA$8,2,IF('2.1 Data FSVA 2025 &amp; Bobot'!K576&lt;'2.4 Prioritas Individu'!AA$9,3,IF('2.1 Data FSVA 2025 &amp; Bobot'!K576&lt;'2.4 Prioritas Individu'!AA$10,4,IF('2.1 Data FSVA 2025 &amp; Bobot'!K576&lt;'2.4 Prioritas Individu'!AA$11,5,6))))))</f>
        <v/>
      </c>
      <c r="J576" s="64" t="str">
        <f>IF('2.1 Data FSVA 2025 &amp; Bobot'!M576="","",IF('2.1 Data FSVA 2025 &amp; Bobot'!M576&lt;'2.4 Prioritas Individu'!AB$7,1,IF('2.1 Data FSVA 2025 &amp; Bobot'!M576&lt;'2.4 Prioritas Individu'!AB$8,2,IF('2.1 Data FSVA 2025 &amp; Bobot'!M576&lt;'2.4 Prioritas Individu'!AB$9,3,IF('2.1 Data FSVA 2025 &amp; Bobot'!M576&lt;'2.4 Prioritas Individu'!AB$10,4,IF('2.1 Data FSVA 2025 &amp; Bobot'!M576&lt;'2.4 Prioritas Individu'!AB$11,5,6))))))</f>
        <v/>
      </c>
      <c r="K576" s="64" t="str">
        <f>IF('2.1 Data FSVA 2025 &amp; Bobot'!O576="","",IF('2.1 Data FSVA 2025 &amp; Bobot'!O576&gt;='2.4 Prioritas Individu'!AC$7,1,IF('2.1 Data FSVA 2025 &amp; Bobot'!O576&gt;='2.4 Prioritas Individu'!AC$8,2,IF('2.1 Data FSVA 2025 &amp; Bobot'!O576&gt;='2.4 Prioritas Individu'!AC$9,3,IF('2.1 Data FSVA 2025 &amp; Bobot'!O576&gt;='2.4 Prioritas Individu'!AC$10,4,IF('2.1 Data FSVA 2025 &amp; Bobot'!O576&gt;='2.4 Prioritas Individu'!AC$11,5,6))))))</f>
        <v/>
      </c>
      <c r="L576" s="64" t="str">
        <f>IF('2.1 Data FSVA 2025 &amp; Bobot'!Q576="","",IF('2.1 Data FSVA 2025 &amp; Bobot'!Q576&gt;='2.4 Prioritas Individu'!AD$7,1,IF('2.1 Data FSVA 2025 &amp; Bobot'!Q576&gt;='2.4 Prioritas Individu'!AD$8,2,IF('2.1 Data FSVA 2025 &amp; Bobot'!Q576&gt;='2.4 Prioritas Individu'!AD$9,3,IF('2.1 Data FSVA 2025 &amp; Bobot'!Q576&gt;='2.4 Prioritas Individu'!AD$10,4,IF('2.1 Data FSVA 2025 &amp; Bobot'!Q576&gt;='2.4 Prioritas Individu'!AD$11,5,6))))))</f>
        <v/>
      </c>
      <c r="M576" s="64" t="str">
        <f>IF('2.1 Data FSVA 2025 &amp; Bobot'!S576="","",IF('2.1 Data FSVA 2025 &amp; Bobot'!S576&gt;='2.4 Prioritas Individu'!AE$7,1,IF('2.1 Data FSVA 2025 &amp; Bobot'!S576&gt;='2.4 Prioritas Individu'!AE$8,2,IF('2.1 Data FSVA 2025 &amp; Bobot'!S576&gt;='2.4 Prioritas Individu'!AE$9,3,IF('2.1 Data FSVA 2025 &amp; Bobot'!S576&gt;='2.4 Prioritas Individu'!AE$10,4,IF('2.1 Data FSVA 2025 &amp; Bobot'!S576&gt;='2.4 Prioritas Individu'!AE$11,5,6))))))</f>
        <v/>
      </c>
      <c r="N576" s="64" t="str">
        <f>IF('2.1 Data FSVA 2025 &amp; Bobot'!U576="","",IF('2.1 Data FSVA 2025 &amp; Bobot'!U576&lt;'2.4 Prioritas Individu'!AF$7,1,IF('2.1 Data FSVA 2025 &amp; Bobot'!U576&lt;'2.4 Prioritas Individu'!AF$8,2,IF('2.1 Data FSVA 2025 &amp; Bobot'!U576&lt;'2.4 Prioritas Individu'!AF$9,3,IF('2.1 Data FSVA 2025 &amp; Bobot'!U576&lt;'2.4 Prioritas Individu'!AF$10,4,IF('2.1 Data FSVA 2025 &amp; Bobot'!U576&lt;'2.4 Prioritas Individu'!AF$11,5,6))))))</f>
        <v/>
      </c>
      <c r="O576" s="64" t="str">
        <f>IF('2.1 Data FSVA 2025 &amp; Bobot'!W576="","",IF('2.1 Data FSVA 2025 &amp; Bobot'!W576&gt;='2.4 Prioritas Individu'!AG$7,1,IF('2.1 Data FSVA 2025 &amp; Bobot'!W576&gt;='2.4 Prioritas Individu'!AG$8,2,IF('2.1 Data FSVA 2025 &amp; Bobot'!W576&gt;='2.4 Prioritas Individu'!AG$9,3,IF('2.1 Data FSVA 2025 &amp; Bobot'!W576&gt;='2.4 Prioritas Individu'!AG$10,4,IF('2.1 Data FSVA 2025 &amp; Bobot'!W576&gt;='2.4 Prioritas Individu'!AG$11,5,6))))))</f>
        <v/>
      </c>
      <c r="P576" s="64" t="str">
        <f>IF('2.1 Data FSVA 2025 &amp; Bobot'!Y576="","",IF('2.1 Data FSVA 2025 &amp; Bobot'!Y576&lt;'2.4 Prioritas Individu'!AH$7,1,IF('2.1 Data FSVA 2025 &amp; Bobot'!Y576&lt;'2.4 Prioritas Individu'!AH$8,2,IF('2.1 Data FSVA 2025 &amp; Bobot'!Y576&lt;'2.4 Prioritas Individu'!AH$9,3,IF('2.1 Data FSVA 2025 &amp; Bobot'!Y576&lt;'2.4 Prioritas Individu'!AH$10,4,IF('2.1 Data FSVA 2025 &amp; Bobot'!Y576&lt;'2.4 Prioritas Individu'!AH$11,5,6))))))</f>
        <v/>
      </c>
      <c r="Q576" s="64" t="str">
        <f>IF('2.1 Data FSVA 2025 &amp; Bobot'!AA576="","",IF('2.1 Data FSVA 2025 &amp; Bobot'!AA576&lt;'2.4 Prioritas Individu'!AI$7,1,IF('2.1 Data FSVA 2025 &amp; Bobot'!AA576&lt;'2.4 Prioritas Individu'!AI$8,2,IF('2.1 Data FSVA 2025 &amp; Bobot'!AA576&lt;'2.4 Prioritas Individu'!AI$9,3,IF('2.1 Data FSVA 2025 &amp; Bobot'!AA576&lt;'2.4 Prioritas Individu'!AI$10,4,IF('2.1 Data FSVA 2025 &amp; Bobot'!AA576&lt;'2.4 Prioritas Individu'!AI$11,5,6))))))</f>
        <v/>
      </c>
      <c r="R576" s="64" t="str">
        <f>IF('2.1 Data FSVA 2025 &amp; Bobot'!AC576="","",IF('2.1 Data FSVA 2025 &amp; Bobot'!AC576&gt;='2.4 Prioritas Individu'!AJ$7,1,IF('2.1 Data FSVA 2025 &amp; Bobot'!AC576&gt;='2.4 Prioritas Individu'!AJ$8,2,IF('2.1 Data FSVA 2025 &amp; Bobot'!AC576&gt;='2.4 Prioritas Individu'!AJ$9,3,4))))</f>
        <v/>
      </c>
      <c r="S576" s="4" t="str">
        <f>'2.3 Indeks &amp; Cut off Komposit'!U580</f>
        <v>-</v>
      </c>
      <c r="T576" s="1" t="str">
        <f t="shared" si="16"/>
        <v>-</v>
      </c>
      <c r="U576" s="64" t="str">
        <f t="shared" si="17"/>
        <v>-</v>
      </c>
    </row>
    <row r="577" spans="1:21" x14ac:dyDescent="0.3">
      <c r="A577" s="1" t="str">
        <f>IF('2.1 Data FSVA 2025 &amp; Bobot'!A577="","",'2.1 Data FSVA 2025 &amp; Bobot'!A577)</f>
        <v/>
      </c>
      <c r="B577" s="2" t="str">
        <f>IF('2.1 Data FSVA 2025 &amp; Bobot'!B577="","",'2.1 Data FSVA 2025 &amp; Bobot'!B577)</f>
        <v/>
      </c>
      <c r="C577" s="1" t="str">
        <f>IF('2.1 Data FSVA 2025 &amp; Bobot'!C577="","",'2.1 Data FSVA 2025 &amp; Bobot'!C577)</f>
        <v/>
      </c>
      <c r="D577" s="1" t="str">
        <f>IF('2.1 Data FSVA 2025 &amp; Bobot'!D577="","",'2.1 Data FSVA 2025 &amp; Bobot'!D577)</f>
        <v/>
      </c>
      <c r="E577" s="1" t="str">
        <f>IF('2.1 Data FSVA 2025 &amp; Bobot'!E577="","",'2.1 Data FSVA 2025 &amp; Bobot'!E577)</f>
        <v/>
      </c>
      <c r="F577" s="2" t="str">
        <f>IF('2.1 Data FSVA 2025 &amp; Bobot'!F577="","",'2.1 Data FSVA 2025 &amp; Bobot'!F577)</f>
        <v/>
      </c>
      <c r="G577" s="64" t="str">
        <f>IF('2.1 Data FSVA 2025 &amp; Bobot'!G577="","",IF('2.1 Data FSVA 2025 &amp; Bobot'!G577&gt;='2.4 Prioritas Individu'!$Y$7,1,IF('2.1 Data FSVA 2025 &amp; Bobot'!G577&gt;='2.4 Prioritas Individu'!$Y$8,2,IF('2.1 Data FSVA 2025 &amp; Bobot'!G577&gt;='2.4 Prioritas Individu'!$Y$9,3,IF('2.1 Data FSVA 2025 &amp; Bobot'!G577&gt;='2.4 Prioritas Individu'!$Y$10,4,IF('2.1 Data FSVA 2025 &amp; Bobot'!G577&gt;='2.4 Prioritas Individu'!$Y$11,5,6))))))</f>
        <v/>
      </c>
      <c r="H577" s="64" t="str">
        <f>IF('2.1 Data FSVA 2025 &amp; Bobot'!I577="","",IF('2.1 Data FSVA 2025 &amp; Bobot'!I577&lt;'2.4 Prioritas Individu'!$Z$7,1,IF('2.1 Data FSVA 2025 &amp; Bobot'!I577&lt;'2.4 Prioritas Individu'!$Z$8,2,IF('2.1 Data FSVA 2025 &amp; Bobot'!I577&lt;'2.4 Prioritas Individu'!$Z$9,3,IF('2.1 Data FSVA 2025 &amp; Bobot'!I577&lt;'2.4 Prioritas Individu'!$Z$10,4,IF('2.1 Data FSVA 2025 &amp; Bobot'!I577&lt;'2.4 Prioritas Individu'!$Z$11,5,6))))))</f>
        <v/>
      </c>
      <c r="I577" s="64" t="str">
        <f>IF('2.1 Data FSVA 2025 &amp; Bobot'!K577="","",IF('2.1 Data FSVA 2025 &amp; Bobot'!K577&lt;'2.4 Prioritas Individu'!AA$7,1,IF('2.1 Data FSVA 2025 &amp; Bobot'!K577&lt;'2.4 Prioritas Individu'!AA$8,2,IF('2.1 Data FSVA 2025 &amp; Bobot'!K577&lt;'2.4 Prioritas Individu'!AA$9,3,IF('2.1 Data FSVA 2025 &amp; Bobot'!K577&lt;'2.4 Prioritas Individu'!AA$10,4,IF('2.1 Data FSVA 2025 &amp; Bobot'!K577&lt;'2.4 Prioritas Individu'!AA$11,5,6))))))</f>
        <v/>
      </c>
      <c r="J577" s="64" t="str">
        <f>IF('2.1 Data FSVA 2025 &amp; Bobot'!M577="","",IF('2.1 Data FSVA 2025 &amp; Bobot'!M577&lt;'2.4 Prioritas Individu'!AB$7,1,IF('2.1 Data FSVA 2025 &amp; Bobot'!M577&lt;'2.4 Prioritas Individu'!AB$8,2,IF('2.1 Data FSVA 2025 &amp; Bobot'!M577&lt;'2.4 Prioritas Individu'!AB$9,3,IF('2.1 Data FSVA 2025 &amp; Bobot'!M577&lt;'2.4 Prioritas Individu'!AB$10,4,IF('2.1 Data FSVA 2025 &amp; Bobot'!M577&lt;'2.4 Prioritas Individu'!AB$11,5,6))))))</f>
        <v/>
      </c>
      <c r="K577" s="64" t="str">
        <f>IF('2.1 Data FSVA 2025 &amp; Bobot'!O577="","",IF('2.1 Data FSVA 2025 &amp; Bobot'!O577&gt;='2.4 Prioritas Individu'!AC$7,1,IF('2.1 Data FSVA 2025 &amp; Bobot'!O577&gt;='2.4 Prioritas Individu'!AC$8,2,IF('2.1 Data FSVA 2025 &amp; Bobot'!O577&gt;='2.4 Prioritas Individu'!AC$9,3,IF('2.1 Data FSVA 2025 &amp; Bobot'!O577&gt;='2.4 Prioritas Individu'!AC$10,4,IF('2.1 Data FSVA 2025 &amp; Bobot'!O577&gt;='2.4 Prioritas Individu'!AC$11,5,6))))))</f>
        <v/>
      </c>
      <c r="L577" s="64" t="str">
        <f>IF('2.1 Data FSVA 2025 &amp; Bobot'!Q577="","",IF('2.1 Data FSVA 2025 &amp; Bobot'!Q577&gt;='2.4 Prioritas Individu'!AD$7,1,IF('2.1 Data FSVA 2025 &amp; Bobot'!Q577&gt;='2.4 Prioritas Individu'!AD$8,2,IF('2.1 Data FSVA 2025 &amp; Bobot'!Q577&gt;='2.4 Prioritas Individu'!AD$9,3,IF('2.1 Data FSVA 2025 &amp; Bobot'!Q577&gt;='2.4 Prioritas Individu'!AD$10,4,IF('2.1 Data FSVA 2025 &amp; Bobot'!Q577&gt;='2.4 Prioritas Individu'!AD$11,5,6))))))</f>
        <v/>
      </c>
      <c r="M577" s="64" t="str">
        <f>IF('2.1 Data FSVA 2025 &amp; Bobot'!S577="","",IF('2.1 Data FSVA 2025 &amp; Bobot'!S577&gt;='2.4 Prioritas Individu'!AE$7,1,IF('2.1 Data FSVA 2025 &amp; Bobot'!S577&gt;='2.4 Prioritas Individu'!AE$8,2,IF('2.1 Data FSVA 2025 &amp; Bobot'!S577&gt;='2.4 Prioritas Individu'!AE$9,3,IF('2.1 Data FSVA 2025 &amp; Bobot'!S577&gt;='2.4 Prioritas Individu'!AE$10,4,IF('2.1 Data FSVA 2025 &amp; Bobot'!S577&gt;='2.4 Prioritas Individu'!AE$11,5,6))))))</f>
        <v/>
      </c>
      <c r="N577" s="64" t="str">
        <f>IF('2.1 Data FSVA 2025 &amp; Bobot'!U577="","",IF('2.1 Data FSVA 2025 &amp; Bobot'!U577&lt;'2.4 Prioritas Individu'!AF$7,1,IF('2.1 Data FSVA 2025 &amp; Bobot'!U577&lt;'2.4 Prioritas Individu'!AF$8,2,IF('2.1 Data FSVA 2025 &amp; Bobot'!U577&lt;'2.4 Prioritas Individu'!AF$9,3,IF('2.1 Data FSVA 2025 &amp; Bobot'!U577&lt;'2.4 Prioritas Individu'!AF$10,4,IF('2.1 Data FSVA 2025 &amp; Bobot'!U577&lt;'2.4 Prioritas Individu'!AF$11,5,6))))))</f>
        <v/>
      </c>
      <c r="O577" s="64" t="str">
        <f>IF('2.1 Data FSVA 2025 &amp; Bobot'!W577="","",IF('2.1 Data FSVA 2025 &amp; Bobot'!W577&gt;='2.4 Prioritas Individu'!AG$7,1,IF('2.1 Data FSVA 2025 &amp; Bobot'!W577&gt;='2.4 Prioritas Individu'!AG$8,2,IF('2.1 Data FSVA 2025 &amp; Bobot'!W577&gt;='2.4 Prioritas Individu'!AG$9,3,IF('2.1 Data FSVA 2025 &amp; Bobot'!W577&gt;='2.4 Prioritas Individu'!AG$10,4,IF('2.1 Data FSVA 2025 &amp; Bobot'!W577&gt;='2.4 Prioritas Individu'!AG$11,5,6))))))</f>
        <v/>
      </c>
      <c r="P577" s="64" t="str">
        <f>IF('2.1 Data FSVA 2025 &amp; Bobot'!Y577="","",IF('2.1 Data FSVA 2025 &amp; Bobot'!Y577&lt;'2.4 Prioritas Individu'!AH$7,1,IF('2.1 Data FSVA 2025 &amp; Bobot'!Y577&lt;'2.4 Prioritas Individu'!AH$8,2,IF('2.1 Data FSVA 2025 &amp; Bobot'!Y577&lt;'2.4 Prioritas Individu'!AH$9,3,IF('2.1 Data FSVA 2025 &amp; Bobot'!Y577&lt;'2.4 Prioritas Individu'!AH$10,4,IF('2.1 Data FSVA 2025 &amp; Bobot'!Y577&lt;'2.4 Prioritas Individu'!AH$11,5,6))))))</f>
        <v/>
      </c>
      <c r="Q577" s="64" t="str">
        <f>IF('2.1 Data FSVA 2025 &amp; Bobot'!AA577="","",IF('2.1 Data FSVA 2025 &amp; Bobot'!AA577&lt;'2.4 Prioritas Individu'!AI$7,1,IF('2.1 Data FSVA 2025 &amp; Bobot'!AA577&lt;'2.4 Prioritas Individu'!AI$8,2,IF('2.1 Data FSVA 2025 &amp; Bobot'!AA577&lt;'2.4 Prioritas Individu'!AI$9,3,IF('2.1 Data FSVA 2025 &amp; Bobot'!AA577&lt;'2.4 Prioritas Individu'!AI$10,4,IF('2.1 Data FSVA 2025 &amp; Bobot'!AA577&lt;'2.4 Prioritas Individu'!AI$11,5,6))))))</f>
        <v/>
      </c>
      <c r="R577" s="64" t="str">
        <f>IF('2.1 Data FSVA 2025 &amp; Bobot'!AC577="","",IF('2.1 Data FSVA 2025 &amp; Bobot'!AC577&gt;='2.4 Prioritas Individu'!AJ$7,1,IF('2.1 Data FSVA 2025 &amp; Bobot'!AC577&gt;='2.4 Prioritas Individu'!AJ$8,2,IF('2.1 Data FSVA 2025 &amp; Bobot'!AC577&gt;='2.4 Prioritas Individu'!AJ$9,3,4))))</f>
        <v/>
      </c>
      <c r="S577" s="4" t="str">
        <f>'2.3 Indeks &amp; Cut off Komposit'!U581</f>
        <v>-</v>
      </c>
      <c r="T577" s="1" t="str">
        <f t="shared" si="16"/>
        <v>-</v>
      </c>
      <c r="U577" s="64" t="str">
        <f t="shared" si="17"/>
        <v>-</v>
      </c>
    </row>
    <row r="578" spans="1:21" x14ac:dyDescent="0.3">
      <c r="A578" s="1" t="str">
        <f>IF('2.1 Data FSVA 2025 &amp; Bobot'!A578="","",'2.1 Data FSVA 2025 &amp; Bobot'!A578)</f>
        <v/>
      </c>
      <c r="B578" s="2" t="str">
        <f>IF('2.1 Data FSVA 2025 &amp; Bobot'!B578="","",'2.1 Data FSVA 2025 &amp; Bobot'!B578)</f>
        <v/>
      </c>
      <c r="C578" s="1" t="str">
        <f>IF('2.1 Data FSVA 2025 &amp; Bobot'!C578="","",'2.1 Data FSVA 2025 &amp; Bobot'!C578)</f>
        <v/>
      </c>
      <c r="D578" s="1" t="str">
        <f>IF('2.1 Data FSVA 2025 &amp; Bobot'!D578="","",'2.1 Data FSVA 2025 &amp; Bobot'!D578)</f>
        <v/>
      </c>
      <c r="E578" s="1" t="str">
        <f>IF('2.1 Data FSVA 2025 &amp; Bobot'!E578="","",'2.1 Data FSVA 2025 &amp; Bobot'!E578)</f>
        <v/>
      </c>
      <c r="F578" s="2" t="str">
        <f>IF('2.1 Data FSVA 2025 &amp; Bobot'!F578="","",'2.1 Data FSVA 2025 &amp; Bobot'!F578)</f>
        <v/>
      </c>
      <c r="G578" s="64" t="str">
        <f>IF('2.1 Data FSVA 2025 &amp; Bobot'!G578="","",IF('2.1 Data FSVA 2025 &amp; Bobot'!G578&gt;='2.4 Prioritas Individu'!$Y$7,1,IF('2.1 Data FSVA 2025 &amp; Bobot'!G578&gt;='2.4 Prioritas Individu'!$Y$8,2,IF('2.1 Data FSVA 2025 &amp; Bobot'!G578&gt;='2.4 Prioritas Individu'!$Y$9,3,IF('2.1 Data FSVA 2025 &amp; Bobot'!G578&gt;='2.4 Prioritas Individu'!$Y$10,4,IF('2.1 Data FSVA 2025 &amp; Bobot'!G578&gt;='2.4 Prioritas Individu'!$Y$11,5,6))))))</f>
        <v/>
      </c>
      <c r="H578" s="64" t="str">
        <f>IF('2.1 Data FSVA 2025 &amp; Bobot'!I578="","",IF('2.1 Data FSVA 2025 &amp; Bobot'!I578&lt;'2.4 Prioritas Individu'!$Z$7,1,IF('2.1 Data FSVA 2025 &amp; Bobot'!I578&lt;'2.4 Prioritas Individu'!$Z$8,2,IF('2.1 Data FSVA 2025 &amp; Bobot'!I578&lt;'2.4 Prioritas Individu'!$Z$9,3,IF('2.1 Data FSVA 2025 &amp; Bobot'!I578&lt;'2.4 Prioritas Individu'!$Z$10,4,IF('2.1 Data FSVA 2025 &amp; Bobot'!I578&lt;'2.4 Prioritas Individu'!$Z$11,5,6))))))</f>
        <v/>
      </c>
      <c r="I578" s="64" t="str">
        <f>IF('2.1 Data FSVA 2025 &amp; Bobot'!K578="","",IF('2.1 Data FSVA 2025 &amp; Bobot'!K578&lt;'2.4 Prioritas Individu'!AA$7,1,IF('2.1 Data FSVA 2025 &amp; Bobot'!K578&lt;'2.4 Prioritas Individu'!AA$8,2,IF('2.1 Data FSVA 2025 &amp; Bobot'!K578&lt;'2.4 Prioritas Individu'!AA$9,3,IF('2.1 Data FSVA 2025 &amp; Bobot'!K578&lt;'2.4 Prioritas Individu'!AA$10,4,IF('2.1 Data FSVA 2025 &amp; Bobot'!K578&lt;'2.4 Prioritas Individu'!AA$11,5,6))))))</f>
        <v/>
      </c>
      <c r="J578" s="64" t="str">
        <f>IF('2.1 Data FSVA 2025 &amp; Bobot'!M578="","",IF('2.1 Data FSVA 2025 &amp; Bobot'!M578&lt;'2.4 Prioritas Individu'!AB$7,1,IF('2.1 Data FSVA 2025 &amp; Bobot'!M578&lt;'2.4 Prioritas Individu'!AB$8,2,IF('2.1 Data FSVA 2025 &amp; Bobot'!M578&lt;'2.4 Prioritas Individu'!AB$9,3,IF('2.1 Data FSVA 2025 &amp; Bobot'!M578&lt;'2.4 Prioritas Individu'!AB$10,4,IF('2.1 Data FSVA 2025 &amp; Bobot'!M578&lt;'2.4 Prioritas Individu'!AB$11,5,6))))))</f>
        <v/>
      </c>
      <c r="K578" s="64" t="str">
        <f>IF('2.1 Data FSVA 2025 &amp; Bobot'!O578="","",IF('2.1 Data FSVA 2025 &amp; Bobot'!O578&gt;='2.4 Prioritas Individu'!AC$7,1,IF('2.1 Data FSVA 2025 &amp; Bobot'!O578&gt;='2.4 Prioritas Individu'!AC$8,2,IF('2.1 Data FSVA 2025 &amp; Bobot'!O578&gt;='2.4 Prioritas Individu'!AC$9,3,IF('2.1 Data FSVA 2025 &amp; Bobot'!O578&gt;='2.4 Prioritas Individu'!AC$10,4,IF('2.1 Data FSVA 2025 &amp; Bobot'!O578&gt;='2.4 Prioritas Individu'!AC$11,5,6))))))</f>
        <v/>
      </c>
      <c r="L578" s="64" t="str">
        <f>IF('2.1 Data FSVA 2025 &amp; Bobot'!Q578="","",IF('2.1 Data FSVA 2025 &amp; Bobot'!Q578&gt;='2.4 Prioritas Individu'!AD$7,1,IF('2.1 Data FSVA 2025 &amp; Bobot'!Q578&gt;='2.4 Prioritas Individu'!AD$8,2,IF('2.1 Data FSVA 2025 &amp; Bobot'!Q578&gt;='2.4 Prioritas Individu'!AD$9,3,IF('2.1 Data FSVA 2025 &amp; Bobot'!Q578&gt;='2.4 Prioritas Individu'!AD$10,4,IF('2.1 Data FSVA 2025 &amp; Bobot'!Q578&gt;='2.4 Prioritas Individu'!AD$11,5,6))))))</f>
        <v/>
      </c>
      <c r="M578" s="64" t="str">
        <f>IF('2.1 Data FSVA 2025 &amp; Bobot'!S578="","",IF('2.1 Data FSVA 2025 &amp; Bobot'!S578&gt;='2.4 Prioritas Individu'!AE$7,1,IF('2.1 Data FSVA 2025 &amp; Bobot'!S578&gt;='2.4 Prioritas Individu'!AE$8,2,IF('2.1 Data FSVA 2025 &amp; Bobot'!S578&gt;='2.4 Prioritas Individu'!AE$9,3,IF('2.1 Data FSVA 2025 &amp; Bobot'!S578&gt;='2.4 Prioritas Individu'!AE$10,4,IF('2.1 Data FSVA 2025 &amp; Bobot'!S578&gt;='2.4 Prioritas Individu'!AE$11,5,6))))))</f>
        <v/>
      </c>
      <c r="N578" s="64" t="str">
        <f>IF('2.1 Data FSVA 2025 &amp; Bobot'!U578="","",IF('2.1 Data FSVA 2025 &amp; Bobot'!U578&lt;'2.4 Prioritas Individu'!AF$7,1,IF('2.1 Data FSVA 2025 &amp; Bobot'!U578&lt;'2.4 Prioritas Individu'!AF$8,2,IF('2.1 Data FSVA 2025 &amp; Bobot'!U578&lt;'2.4 Prioritas Individu'!AF$9,3,IF('2.1 Data FSVA 2025 &amp; Bobot'!U578&lt;'2.4 Prioritas Individu'!AF$10,4,IF('2.1 Data FSVA 2025 &amp; Bobot'!U578&lt;'2.4 Prioritas Individu'!AF$11,5,6))))))</f>
        <v/>
      </c>
      <c r="O578" s="64" t="str">
        <f>IF('2.1 Data FSVA 2025 &amp; Bobot'!W578="","",IF('2.1 Data FSVA 2025 &amp; Bobot'!W578&gt;='2.4 Prioritas Individu'!AG$7,1,IF('2.1 Data FSVA 2025 &amp; Bobot'!W578&gt;='2.4 Prioritas Individu'!AG$8,2,IF('2.1 Data FSVA 2025 &amp; Bobot'!W578&gt;='2.4 Prioritas Individu'!AG$9,3,IF('2.1 Data FSVA 2025 &amp; Bobot'!W578&gt;='2.4 Prioritas Individu'!AG$10,4,IF('2.1 Data FSVA 2025 &amp; Bobot'!W578&gt;='2.4 Prioritas Individu'!AG$11,5,6))))))</f>
        <v/>
      </c>
      <c r="P578" s="64" t="str">
        <f>IF('2.1 Data FSVA 2025 &amp; Bobot'!Y578="","",IF('2.1 Data FSVA 2025 &amp; Bobot'!Y578&lt;'2.4 Prioritas Individu'!AH$7,1,IF('2.1 Data FSVA 2025 &amp; Bobot'!Y578&lt;'2.4 Prioritas Individu'!AH$8,2,IF('2.1 Data FSVA 2025 &amp; Bobot'!Y578&lt;'2.4 Prioritas Individu'!AH$9,3,IF('2.1 Data FSVA 2025 &amp; Bobot'!Y578&lt;'2.4 Prioritas Individu'!AH$10,4,IF('2.1 Data FSVA 2025 &amp; Bobot'!Y578&lt;'2.4 Prioritas Individu'!AH$11,5,6))))))</f>
        <v/>
      </c>
      <c r="Q578" s="64" t="str">
        <f>IF('2.1 Data FSVA 2025 &amp; Bobot'!AA578="","",IF('2.1 Data FSVA 2025 &amp; Bobot'!AA578&lt;'2.4 Prioritas Individu'!AI$7,1,IF('2.1 Data FSVA 2025 &amp; Bobot'!AA578&lt;'2.4 Prioritas Individu'!AI$8,2,IF('2.1 Data FSVA 2025 &amp; Bobot'!AA578&lt;'2.4 Prioritas Individu'!AI$9,3,IF('2.1 Data FSVA 2025 &amp; Bobot'!AA578&lt;'2.4 Prioritas Individu'!AI$10,4,IF('2.1 Data FSVA 2025 &amp; Bobot'!AA578&lt;'2.4 Prioritas Individu'!AI$11,5,6))))))</f>
        <v/>
      </c>
      <c r="R578" s="64" t="str">
        <f>IF('2.1 Data FSVA 2025 &amp; Bobot'!AC578="","",IF('2.1 Data FSVA 2025 &amp; Bobot'!AC578&gt;='2.4 Prioritas Individu'!AJ$7,1,IF('2.1 Data FSVA 2025 &amp; Bobot'!AC578&gt;='2.4 Prioritas Individu'!AJ$8,2,IF('2.1 Data FSVA 2025 &amp; Bobot'!AC578&gt;='2.4 Prioritas Individu'!AJ$9,3,4))))</f>
        <v/>
      </c>
      <c r="S578" s="4" t="str">
        <f>'2.3 Indeks &amp; Cut off Komposit'!U582</f>
        <v>-</v>
      </c>
      <c r="T578" s="1" t="str">
        <f t="shared" si="16"/>
        <v>-</v>
      </c>
      <c r="U578" s="64" t="str">
        <f t="shared" si="17"/>
        <v>-</v>
      </c>
    </row>
    <row r="579" spans="1:21" x14ac:dyDescent="0.3">
      <c r="A579" s="1" t="str">
        <f>IF('2.1 Data FSVA 2025 &amp; Bobot'!A579="","",'2.1 Data FSVA 2025 &amp; Bobot'!A579)</f>
        <v/>
      </c>
      <c r="B579" s="2" t="str">
        <f>IF('2.1 Data FSVA 2025 &amp; Bobot'!B579="","",'2.1 Data FSVA 2025 &amp; Bobot'!B579)</f>
        <v/>
      </c>
      <c r="C579" s="1" t="str">
        <f>IF('2.1 Data FSVA 2025 &amp; Bobot'!C579="","",'2.1 Data FSVA 2025 &amp; Bobot'!C579)</f>
        <v/>
      </c>
      <c r="D579" s="1" t="str">
        <f>IF('2.1 Data FSVA 2025 &amp; Bobot'!D579="","",'2.1 Data FSVA 2025 &amp; Bobot'!D579)</f>
        <v/>
      </c>
      <c r="E579" s="1" t="str">
        <f>IF('2.1 Data FSVA 2025 &amp; Bobot'!E579="","",'2.1 Data FSVA 2025 &amp; Bobot'!E579)</f>
        <v/>
      </c>
      <c r="F579" s="2" t="str">
        <f>IF('2.1 Data FSVA 2025 &amp; Bobot'!F579="","",'2.1 Data FSVA 2025 &amp; Bobot'!F579)</f>
        <v/>
      </c>
      <c r="G579" s="64" t="str">
        <f>IF('2.1 Data FSVA 2025 &amp; Bobot'!G579="","",IF('2.1 Data FSVA 2025 &amp; Bobot'!G579&gt;='2.4 Prioritas Individu'!$Y$7,1,IF('2.1 Data FSVA 2025 &amp; Bobot'!G579&gt;='2.4 Prioritas Individu'!$Y$8,2,IF('2.1 Data FSVA 2025 &amp; Bobot'!G579&gt;='2.4 Prioritas Individu'!$Y$9,3,IF('2.1 Data FSVA 2025 &amp; Bobot'!G579&gt;='2.4 Prioritas Individu'!$Y$10,4,IF('2.1 Data FSVA 2025 &amp; Bobot'!G579&gt;='2.4 Prioritas Individu'!$Y$11,5,6))))))</f>
        <v/>
      </c>
      <c r="H579" s="64" t="str">
        <f>IF('2.1 Data FSVA 2025 &amp; Bobot'!I579="","",IF('2.1 Data FSVA 2025 &amp; Bobot'!I579&lt;'2.4 Prioritas Individu'!$Z$7,1,IF('2.1 Data FSVA 2025 &amp; Bobot'!I579&lt;'2.4 Prioritas Individu'!$Z$8,2,IF('2.1 Data FSVA 2025 &amp; Bobot'!I579&lt;'2.4 Prioritas Individu'!$Z$9,3,IF('2.1 Data FSVA 2025 &amp; Bobot'!I579&lt;'2.4 Prioritas Individu'!$Z$10,4,IF('2.1 Data FSVA 2025 &amp; Bobot'!I579&lt;'2.4 Prioritas Individu'!$Z$11,5,6))))))</f>
        <v/>
      </c>
      <c r="I579" s="64" t="str">
        <f>IF('2.1 Data FSVA 2025 &amp; Bobot'!K579="","",IF('2.1 Data FSVA 2025 &amp; Bobot'!K579&lt;'2.4 Prioritas Individu'!AA$7,1,IF('2.1 Data FSVA 2025 &amp; Bobot'!K579&lt;'2.4 Prioritas Individu'!AA$8,2,IF('2.1 Data FSVA 2025 &amp; Bobot'!K579&lt;'2.4 Prioritas Individu'!AA$9,3,IF('2.1 Data FSVA 2025 &amp; Bobot'!K579&lt;'2.4 Prioritas Individu'!AA$10,4,IF('2.1 Data FSVA 2025 &amp; Bobot'!K579&lt;'2.4 Prioritas Individu'!AA$11,5,6))))))</f>
        <v/>
      </c>
      <c r="J579" s="64" t="str">
        <f>IF('2.1 Data FSVA 2025 &amp; Bobot'!M579="","",IF('2.1 Data FSVA 2025 &amp; Bobot'!M579&lt;'2.4 Prioritas Individu'!AB$7,1,IF('2.1 Data FSVA 2025 &amp; Bobot'!M579&lt;'2.4 Prioritas Individu'!AB$8,2,IF('2.1 Data FSVA 2025 &amp; Bobot'!M579&lt;'2.4 Prioritas Individu'!AB$9,3,IF('2.1 Data FSVA 2025 &amp; Bobot'!M579&lt;'2.4 Prioritas Individu'!AB$10,4,IF('2.1 Data FSVA 2025 &amp; Bobot'!M579&lt;'2.4 Prioritas Individu'!AB$11,5,6))))))</f>
        <v/>
      </c>
      <c r="K579" s="64" t="str">
        <f>IF('2.1 Data FSVA 2025 &amp; Bobot'!O579="","",IF('2.1 Data FSVA 2025 &amp; Bobot'!O579&gt;='2.4 Prioritas Individu'!AC$7,1,IF('2.1 Data FSVA 2025 &amp; Bobot'!O579&gt;='2.4 Prioritas Individu'!AC$8,2,IF('2.1 Data FSVA 2025 &amp; Bobot'!O579&gt;='2.4 Prioritas Individu'!AC$9,3,IF('2.1 Data FSVA 2025 &amp; Bobot'!O579&gt;='2.4 Prioritas Individu'!AC$10,4,IF('2.1 Data FSVA 2025 &amp; Bobot'!O579&gt;='2.4 Prioritas Individu'!AC$11,5,6))))))</f>
        <v/>
      </c>
      <c r="L579" s="64" t="str">
        <f>IF('2.1 Data FSVA 2025 &amp; Bobot'!Q579="","",IF('2.1 Data FSVA 2025 &amp; Bobot'!Q579&gt;='2.4 Prioritas Individu'!AD$7,1,IF('2.1 Data FSVA 2025 &amp; Bobot'!Q579&gt;='2.4 Prioritas Individu'!AD$8,2,IF('2.1 Data FSVA 2025 &amp; Bobot'!Q579&gt;='2.4 Prioritas Individu'!AD$9,3,IF('2.1 Data FSVA 2025 &amp; Bobot'!Q579&gt;='2.4 Prioritas Individu'!AD$10,4,IF('2.1 Data FSVA 2025 &amp; Bobot'!Q579&gt;='2.4 Prioritas Individu'!AD$11,5,6))))))</f>
        <v/>
      </c>
      <c r="M579" s="64" t="str">
        <f>IF('2.1 Data FSVA 2025 &amp; Bobot'!S579="","",IF('2.1 Data FSVA 2025 &amp; Bobot'!S579&gt;='2.4 Prioritas Individu'!AE$7,1,IF('2.1 Data FSVA 2025 &amp; Bobot'!S579&gt;='2.4 Prioritas Individu'!AE$8,2,IF('2.1 Data FSVA 2025 &amp; Bobot'!S579&gt;='2.4 Prioritas Individu'!AE$9,3,IF('2.1 Data FSVA 2025 &amp; Bobot'!S579&gt;='2.4 Prioritas Individu'!AE$10,4,IF('2.1 Data FSVA 2025 &amp; Bobot'!S579&gt;='2.4 Prioritas Individu'!AE$11,5,6))))))</f>
        <v/>
      </c>
      <c r="N579" s="64" t="str">
        <f>IF('2.1 Data FSVA 2025 &amp; Bobot'!U579="","",IF('2.1 Data FSVA 2025 &amp; Bobot'!U579&lt;'2.4 Prioritas Individu'!AF$7,1,IF('2.1 Data FSVA 2025 &amp; Bobot'!U579&lt;'2.4 Prioritas Individu'!AF$8,2,IF('2.1 Data FSVA 2025 &amp; Bobot'!U579&lt;'2.4 Prioritas Individu'!AF$9,3,IF('2.1 Data FSVA 2025 &amp; Bobot'!U579&lt;'2.4 Prioritas Individu'!AF$10,4,IF('2.1 Data FSVA 2025 &amp; Bobot'!U579&lt;'2.4 Prioritas Individu'!AF$11,5,6))))))</f>
        <v/>
      </c>
      <c r="O579" s="64" t="str">
        <f>IF('2.1 Data FSVA 2025 &amp; Bobot'!W579="","",IF('2.1 Data FSVA 2025 &amp; Bobot'!W579&gt;='2.4 Prioritas Individu'!AG$7,1,IF('2.1 Data FSVA 2025 &amp; Bobot'!W579&gt;='2.4 Prioritas Individu'!AG$8,2,IF('2.1 Data FSVA 2025 &amp; Bobot'!W579&gt;='2.4 Prioritas Individu'!AG$9,3,IF('2.1 Data FSVA 2025 &amp; Bobot'!W579&gt;='2.4 Prioritas Individu'!AG$10,4,IF('2.1 Data FSVA 2025 &amp; Bobot'!W579&gt;='2.4 Prioritas Individu'!AG$11,5,6))))))</f>
        <v/>
      </c>
      <c r="P579" s="64" t="str">
        <f>IF('2.1 Data FSVA 2025 &amp; Bobot'!Y579="","",IF('2.1 Data FSVA 2025 &amp; Bobot'!Y579&lt;'2.4 Prioritas Individu'!AH$7,1,IF('2.1 Data FSVA 2025 &amp; Bobot'!Y579&lt;'2.4 Prioritas Individu'!AH$8,2,IF('2.1 Data FSVA 2025 &amp; Bobot'!Y579&lt;'2.4 Prioritas Individu'!AH$9,3,IF('2.1 Data FSVA 2025 &amp; Bobot'!Y579&lt;'2.4 Prioritas Individu'!AH$10,4,IF('2.1 Data FSVA 2025 &amp; Bobot'!Y579&lt;'2.4 Prioritas Individu'!AH$11,5,6))))))</f>
        <v/>
      </c>
      <c r="Q579" s="64" t="str">
        <f>IF('2.1 Data FSVA 2025 &amp; Bobot'!AA579="","",IF('2.1 Data FSVA 2025 &amp; Bobot'!AA579&lt;'2.4 Prioritas Individu'!AI$7,1,IF('2.1 Data FSVA 2025 &amp; Bobot'!AA579&lt;'2.4 Prioritas Individu'!AI$8,2,IF('2.1 Data FSVA 2025 &amp; Bobot'!AA579&lt;'2.4 Prioritas Individu'!AI$9,3,IF('2.1 Data FSVA 2025 &amp; Bobot'!AA579&lt;'2.4 Prioritas Individu'!AI$10,4,IF('2.1 Data FSVA 2025 &amp; Bobot'!AA579&lt;'2.4 Prioritas Individu'!AI$11,5,6))))))</f>
        <v/>
      </c>
      <c r="R579" s="64" t="str">
        <f>IF('2.1 Data FSVA 2025 &amp; Bobot'!AC579="","",IF('2.1 Data FSVA 2025 &amp; Bobot'!AC579&gt;='2.4 Prioritas Individu'!AJ$7,1,IF('2.1 Data FSVA 2025 &amp; Bobot'!AC579&gt;='2.4 Prioritas Individu'!AJ$8,2,IF('2.1 Data FSVA 2025 &amp; Bobot'!AC579&gt;='2.4 Prioritas Individu'!AJ$9,3,4))))</f>
        <v/>
      </c>
      <c r="S579" s="4" t="str">
        <f>'2.3 Indeks &amp; Cut off Komposit'!U583</f>
        <v>-</v>
      </c>
      <c r="T579" s="1" t="str">
        <f t="shared" si="16"/>
        <v>-</v>
      </c>
      <c r="U579" s="64" t="str">
        <f t="shared" si="17"/>
        <v>-</v>
      </c>
    </row>
    <row r="580" spans="1:21" x14ac:dyDescent="0.3">
      <c r="A580" s="1" t="str">
        <f>IF('2.1 Data FSVA 2025 &amp; Bobot'!A580="","",'2.1 Data FSVA 2025 &amp; Bobot'!A580)</f>
        <v/>
      </c>
      <c r="B580" s="2" t="str">
        <f>IF('2.1 Data FSVA 2025 &amp; Bobot'!B580="","",'2.1 Data FSVA 2025 &amp; Bobot'!B580)</f>
        <v/>
      </c>
      <c r="C580" s="1" t="str">
        <f>IF('2.1 Data FSVA 2025 &amp; Bobot'!C580="","",'2.1 Data FSVA 2025 &amp; Bobot'!C580)</f>
        <v/>
      </c>
      <c r="D580" s="1" t="str">
        <f>IF('2.1 Data FSVA 2025 &amp; Bobot'!D580="","",'2.1 Data FSVA 2025 &amp; Bobot'!D580)</f>
        <v/>
      </c>
      <c r="E580" s="1" t="str">
        <f>IF('2.1 Data FSVA 2025 &amp; Bobot'!E580="","",'2.1 Data FSVA 2025 &amp; Bobot'!E580)</f>
        <v/>
      </c>
      <c r="F580" s="2" t="str">
        <f>IF('2.1 Data FSVA 2025 &amp; Bobot'!F580="","",'2.1 Data FSVA 2025 &amp; Bobot'!F580)</f>
        <v/>
      </c>
      <c r="G580" s="64" t="str">
        <f>IF('2.1 Data FSVA 2025 &amp; Bobot'!G580="","",IF('2.1 Data FSVA 2025 &amp; Bobot'!G580&gt;='2.4 Prioritas Individu'!$Y$7,1,IF('2.1 Data FSVA 2025 &amp; Bobot'!G580&gt;='2.4 Prioritas Individu'!$Y$8,2,IF('2.1 Data FSVA 2025 &amp; Bobot'!G580&gt;='2.4 Prioritas Individu'!$Y$9,3,IF('2.1 Data FSVA 2025 &amp; Bobot'!G580&gt;='2.4 Prioritas Individu'!$Y$10,4,IF('2.1 Data FSVA 2025 &amp; Bobot'!G580&gt;='2.4 Prioritas Individu'!$Y$11,5,6))))))</f>
        <v/>
      </c>
      <c r="H580" s="64" t="str">
        <f>IF('2.1 Data FSVA 2025 &amp; Bobot'!I580="","",IF('2.1 Data FSVA 2025 &amp; Bobot'!I580&lt;'2.4 Prioritas Individu'!$Z$7,1,IF('2.1 Data FSVA 2025 &amp; Bobot'!I580&lt;'2.4 Prioritas Individu'!$Z$8,2,IF('2.1 Data FSVA 2025 &amp; Bobot'!I580&lt;'2.4 Prioritas Individu'!$Z$9,3,IF('2.1 Data FSVA 2025 &amp; Bobot'!I580&lt;'2.4 Prioritas Individu'!$Z$10,4,IF('2.1 Data FSVA 2025 &amp; Bobot'!I580&lt;'2.4 Prioritas Individu'!$Z$11,5,6))))))</f>
        <v/>
      </c>
      <c r="I580" s="64" t="str">
        <f>IF('2.1 Data FSVA 2025 &amp; Bobot'!K580="","",IF('2.1 Data FSVA 2025 &amp; Bobot'!K580&lt;'2.4 Prioritas Individu'!AA$7,1,IF('2.1 Data FSVA 2025 &amp; Bobot'!K580&lt;'2.4 Prioritas Individu'!AA$8,2,IF('2.1 Data FSVA 2025 &amp; Bobot'!K580&lt;'2.4 Prioritas Individu'!AA$9,3,IF('2.1 Data FSVA 2025 &amp; Bobot'!K580&lt;'2.4 Prioritas Individu'!AA$10,4,IF('2.1 Data FSVA 2025 &amp; Bobot'!K580&lt;'2.4 Prioritas Individu'!AA$11,5,6))))))</f>
        <v/>
      </c>
      <c r="J580" s="64" t="str">
        <f>IF('2.1 Data FSVA 2025 &amp; Bobot'!M580="","",IF('2.1 Data FSVA 2025 &amp; Bobot'!M580&lt;'2.4 Prioritas Individu'!AB$7,1,IF('2.1 Data FSVA 2025 &amp; Bobot'!M580&lt;'2.4 Prioritas Individu'!AB$8,2,IF('2.1 Data FSVA 2025 &amp; Bobot'!M580&lt;'2.4 Prioritas Individu'!AB$9,3,IF('2.1 Data FSVA 2025 &amp; Bobot'!M580&lt;'2.4 Prioritas Individu'!AB$10,4,IF('2.1 Data FSVA 2025 &amp; Bobot'!M580&lt;'2.4 Prioritas Individu'!AB$11,5,6))))))</f>
        <v/>
      </c>
      <c r="K580" s="64" t="str">
        <f>IF('2.1 Data FSVA 2025 &amp; Bobot'!O580="","",IF('2.1 Data FSVA 2025 &amp; Bobot'!O580&gt;='2.4 Prioritas Individu'!AC$7,1,IF('2.1 Data FSVA 2025 &amp; Bobot'!O580&gt;='2.4 Prioritas Individu'!AC$8,2,IF('2.1 Data FSVA 2025 &amp; Bobot'!O580&gt;='2.4 Prioritas Individu'!AC$9,3,IF('2.1 Data FSVA 2025 &amp; Bobot'!O580&gt;='2.4 Prioritas Individu'!AC$10,4,IF('2.1 Data FSVA 2025 &amp; Bobot'!O580&gt;='2.4 Prioritas Individu'!AC$11,5,6))))))</f>
        <v/>
      </c>
      <c r="L580" s="64" t="str">
        <f>IF('2.1 Data FSVA 2025 &amp; Bobot'!Q580="","",IF('2.1 Data FSVA 2025 &amp; Bobot'!Q580&gt;='2.4 Prioritas Individu'!AD$7,1,IF('2.1 Data FSVA 2025 &amp; Bobot'!Q580&gt;='2.4 Prioritas Individu'!AD$8,2,IF('2.1 Data FSVA 2025 &amp; Bobot'!Q580&gt;='2.4 Prioritas Individu'!AD$9,3,IF('2.1 Data FSVA 2025 &amp; Bobot'!Q580&gt;='2.4 Prioritas Individu'!AD$10,4,IF('2.1 Data FSVA 2025 &amp; Bobot'!Q580&gt;='2.4 Prioritas Individu'!AD$11,5,6))))))</f>
        <v/>
      </c>
      <c r="M580" s="64" t="str">
        <f>IF('2.1 Data FSVA 2025 &amp; Bobot'!S580="","",IF('2.1 Data FSVA 2025 &amp; Bobot'!S580&gt;='2.4 Prioritas Individu'!AE$7,1,IF('2.1 Data FSVA 2025 &amp; Bobot'!S580&gt;='2.4 Prioritas Individu'!AE$8,2,IF('2.1 Data FSVA 2025 &amp; Bobot'!S580&gt;='2.4 Prioritas Individu'!AE$9,3,IF('2.1 Data FSVA 2025 &amp; Bobot'!S580&gt;='2.4 Prioritas Individu'!AE$10,4,IF('2.1 Data FSVA 2025 &amp; Bobot'!S580&gt;='2.4 Prioritas Individu'!AE$11,5,6))))))</f>
        <v/>
      </c>
      <c r="N580" s="64" t="str">
        <f>IF('2.1 Data FSVA 2025 &amp; Bobot'!U580="","",IF('2.1 Data FSVA 2025 &amp; Bobot'!U580&lt;'2.4 Prioritas Individu'!AF$7,1,IF('2.1 Data FSVA 2025 &amp; Bobot'!U580&lt;'2.4 Prioritas Individu'!AF$8,2,IF('2.1 Data FSVA 2025 &amp; Bobot'!U580&lt;'2.4 Prioritas Individu'!AF$9,3,IF('2.1 Data FSVA 2025 &amp; Bobot'!U580&lt;'2.4 Prioritas Individu'!AF$10,4,IF('2.1 Data FSVA 2025 &amp; Bobot'!U580&lt;'2.4 Prioritas Individu'!AF$11,5,6))))))</f>
        <v/>
      </c>
      <c r="O580" s="64" t="str">
        <f>IF('2.1 Data FSVA 2025 &amp; Bobot'!W580="","",IF('2.1 Data FSVA 2025 &amp; Bobot'!W580&gt;='2.4 Prioritas Individu'!AG$7,1,IF('2.1 Data FSVA 2025 &amp; Bobot'!W580&gt;='2.4 Prioritas Individu'!AG$8,2,IF('2.1 Data FSVA 2025 &amp; Bobot'!W580&gt;='2.4 Prioritas Individu'!AG$9,3,IF('2.1 Data FSVA 2025 &amp; Bobot'!W580&gt;='2.4 Prioritas Individu'!AG$10,4,IF('2.1 Data FSVA 2025 &amp; Bobot'!W580&gt;='2.4 Prioritas Individu'!AG$11,5,6))))))</f>
        <v/>
      </c>
      <c r="P580" s="64" t="str">
        <f>IF('2.1 Data FSVA 2025 &amp; Bobot'!Y580="","",IF('2.1 Data FSVA 2025 &amp; Bobot'!Y580&lt;'2.4 Prioritas Individu'!AH$7,1,IF('2.1 Data FSVA 2025 &amp; Bobot'!Y580&lt;'2.4 Prioritas Individu'!AH$8,2,IF('2.1 Data FSVA 2025 &amp; Bobot'!Y580&lt;'2.4 Prioritas Individu'!AH$9,3,IF('2.1 Data FSVA 2025 &amp; Bobot'!Y580&lt;'2.4 Prioritas Individu'!AH$10,4,IF('2.1 Data FSVA 2025 &amp; Bobot'!Y580&lt;'2.4 Prioritas Individu'!AH$11,5,6))))))</f>
        <v/>
      </c>
      <c r="Q580" s="64" t="str">
        <f>IF('2.1 Data FSVA 2025 &amp; Bobot'!AA580="","",IF('2.1 Data FSVA 2025 &amp; Bobot'!AA580&lt;'2.4 Prioritas Individu'!AI$7,1,IF('2.1 Data FSVA 2025 &amp; Bobot'!AA580&lt;'2.4 Prioritas Individu'!AI$8,2,IF('2.1 Data FSVA 2025 &amp; Bobot'!AA580&lt;'2.4 Prioritas Individu'!AI$9,3,IF('2.1 Data FSVA 2025 &amp; Bobot'!AA580&lt;'2.4 Prioritas Individu'!AI$10,4,IF('2.1 Data FSVA 2025 &amp; Bobot'!AA580&lt;'2.4 Prioritas Individu'!AI$11,5,6))))))</f>
        <v/>
      </c>
      <c r="R580" s="64" t="str">
        <f>IF('2.1 Data FSVA 2025 &amp; Bobot'!AC580="","",IF('2.1 Data FSVA 2025 &amp; Bobot'!AC580&gt;='2.4 Prioritas Individu'!AJ$7,1,IF('2.1 Data FSVA 2025 &amp; Bobot'!AC580&gt;='2.4 Prioritas Individu'!AJ$8,2,IF('2.1 Data FSVA 2025 &amp; Bobot'!AC580&gt;='2.4 Prioritas Individu'!AJ$9,3,4))))</f>
        <v/>
      </c>
      <c r="S580" s="4" t="str">
        <f>'2.3 Indeks &amp; Cut off Komposit'!U584</f>
        <v>-</v>
      </c>
      <c r="T580" s="1" t="str">
        <f t="shared" si="16"/>
        <v>-</v>
      </c>
      <c r="U580" s="64" t="str">
        <f t="shared" si="17"/>
        <v>-</v>
      </c>
    </row>
    <row r="581" spans="1:21" x14ac:dyDescent="0.3">
      <c r="A581" s="1" t="str">
        <f>IF('2.1 Data FSVA 2025 &amp; Bobot'!A581="","",'2.1 Data FSVA 2025 &amp; Bobot'!A581)</f>
        <v/>
      </c>
      <c r="B581" s="2" t="str">
        <f>IF('2.1 Data FSVA 2025 &amp; Bobot'!B581="","",'2.1 Data FSVA 2025 &amp; Bobot'!B581)</f>
        <v/>
      </c>
      <c r="C581" s="1" t="str">
        <f>IF('2.1 Data FSVA 2025 &amp; Bobot'!C581="","",'2.1 Data FSVA 2025 &amp; Bobot'!C581)</f>
        <v/>
      </c>
      <c r="D581" s="1" t="str">
        <f>IF('2.1 Data FSVA 2025 &amp; Bobot'!D581="","",'2.1 Data FSVA 2025 &amp; Bobot'!D581)</f>
        <v/>
      </c>
      <c r="E581" s="1" t="str">
        <f>IF('2.1 Data FSVA 2025 &amp; Bobot'!E581="","",'2.1 Data FSVA 2025 &amp; Bobot'!E581)</f>
        <v/>
      </c>
      <c r="F581" s="2" t="str">
        <f>IF('2.1 Data FSVA 2025 &amp; Bobot'!F581="","",'2.1 Data FSVA 2025 &amp; Bobot'!F581)</f>
        <v/>
      </c>
      <c r="G581" s="64" t="str">
        <f>IF('2.1 Data FSVA 2025 &amp; Bobot'!G581="","",IF('2.1 Data FSVA 2025 &amp; Bobot'!G581&gt;='2.4 Prioritas Individu'!$Y$7,1,IF('2.1 Data FSVA 2025 &amp; Bobot'!G581&gt;='2.4 Prioritas Individu'!$Y$8,2,IF('2.1 Data FSVA 2025 &amp; Bobot'!G581&gt;='2.4 Prioritas Individu'!$Y$9,3,IF('2.1 Data FSVA 2025 &amp; Bobot'!G581&gt;='2.4 Prioritas Individu'!$Y$10,4,IF('2.1 Data FSVA 2025 &amp; Bobot'!G581&gt;='2.4 Prioritas Individu'!$Y$11,5,6))))))</f>
        <v/>
      </c>
      <c r="H581" s="64" t="str">
        <f>IF('2.1 Data FSVA 2025 &amp; Bobot'!I581="","",IF('2.1 Data FSVA 2025 &amp; Bobot'!I581&lt;'2.4 Prioritas Individu'!$Z$7,1,IF('2.1 Data FSVA 2025 &amp; Bobot'!I581&lt;'2.4 Prioritas Individu'!$Z$8,2,IF('2.1 Data FSVA 2025 &amp; Bobot'!I581&lt;'2.4 Prioritas Individu'!$Z$9,3,IF('2.1 Data FSVA 2025 &amp; Bobot'!I581&lt;'2.4 Prioritas Individu'!$Z$10,4,IF('2.1 Data FSVA 2025 &amp; Bobot'!I581&lt;'2.4 Prioritas Individu'!$Z$11,5,6))))))</f>
        <v/>
      </c>
      <c r="I581" s="64" t="str">
        <f>IF('2.1 Data FSVA 2025 &amp; Bobot'!K581="","",IF('2.1 Data FSVA 2025 &amp; Bobot'!K581&lt;'2.4 Prioritas Individu'!AA$7,1,IF('2.1 Data FSVA 2025 &amp; Bobot'!K581&lt;'2.4 Prioritas Individu'!AA$8,2,IF('2.1 Data FSVA 2025 &amp; Bobot'!K581&lt;'2.4 Prioritas Individu'!AA$9,3,IF('2.1 Data FSVA 2025 &amp; Bobot'!K581&lt;'2.4 Prioritas Individu'!AA$10,4,IF('2.1 Data FSVA 2025 &amp; Bobot'!K581&lt;'2.4 Prioritas Individu'!AA$11,5,6))))))</f>
        <v/>
      </c>
      <c r="J581" s="64" t="str">
        <f>IF('2.1 Data FSVA 2025 &amp; Bobot'!M581="","",IF('2.1 Data FSVA 2025 &amp; Bobot'!M581&lt;'2.4 Prioritas Individu'!AB$7,1,IF('2.1 Data FSVA 2025 &amp; Bobot'!M581&lt;'2.4 Prioritas Individu'!AB$8,2,IF('2.1 Data FSVA 2025 &amp; Bobot'!M581&lt;'2.4 Prioritas Individu'!AB$9,3,IF('2.1 Data FSVA 2025 &amp; Bobot'!M581&lt;'2.4 Prioritas Individu'!AB$10,4,IF('2.1 Data FSVA 2025 &amp; Bobot'!M581&lt;'2.4 Prioritas Individu'!AB$11,5,6))))))</f>
        <v/>
      </c>
      <c r="K581" s="64" t="str">
        <f>IF('2.1 Data FSVA 2025 &amp; Bobot'!O581="","",IF('2.1 Data FSVA 2025 &amp; Bobot'!O581&gt;='2.4 Prioritas Individu'!AC$7,1,IF('2.1 Data FSVA 2025 &amp; Bobot'!O581&gt;='2.4 Prioritas Individu'!AC$8,2,IF('2.1 Data FSVA 2025 &amp; Bobot'!O581&gt;='2.4 Prioritas Individu'!AC$9,3,IF('2.1 Data FSVA 2025 &amp; Bobot'!O581&gt;='2.4 Prioritas Individu'!AC$10,4,IF('2.1 Data FSVA 2025 &amp; Bobot'!O581&gt;='2.4 Prioritas Individu'!AC$11,5,6))))))</f>
        <v/>
      </c>
      <c r="L581" s="64" t="str">
        <f>IF('2.1 Data FSVA 2025 &amp; Bobot'!Q581="","",IF('2.1 Data FSVA 2025 &amp; Bobot'!Q581&gt;='2.4 Prioritas Individu'!AD$7,1,IF('2.1 Data FSVA 2025 &amp; Bobot'!Q581&gt;='2.4 Prioritas Individu'!AD$8,2,IF('2.1 Data FSVA 2025 &amp; Bobot'!Q581&gt;='2.4 Prioritas Individu'!AD$9,3,IF('2.1 Data FSVA 2025 &amp; Bobot'!Q581&gt;='2.4 Prioritas Individu'!AD$10,4,IF('2.1 Data FSVA 2025 &amp; Bobot'!Q581&gt;='2.4 Prioritas Individu'!AD$11,5,6))))))</f>
        <v/>
      </c>
      <c r="M581" s="64" t="str">
        <f>IF('2.1 Data FSVA 2025 &amp; Bobot'!S581="","",IF('2.1 Data FSVA 2025 &amp; Bobot'!S581&gt;='2.4 Prioritas Individu'!AE$7,1,IF('2.1 Data FSVA 2025 &amp; Bobot'!S581&gt;='2.4 Prioritas Individu'!AE$8,2,IF('2.1 Data FSVA 2025 &amp; Bobot'!S581&gt;='2.4 Prioritas Individu'!AE$9,3,IF('2.1 Data FSVA 2025 &amp; Bobot'!S581&gt;='2.4 Prioritas Individu'!AE$10,4,IF('2.1 Data FSVA 2025 &amp; Bobot'!S581&gt;='2.4 Prioritas Individu'!AE$11,5,6))))))</f>
        <v/>
      </c>
      <c r="N581" s="64" t="str">
        <f>IF('2.1 Data FSVA 2025 &amp; Bobot'!U581="","",IF('2.1 Data FSVA 2025 &amp; Bobot'!U581&lt;'2.4 Prioritas Individu'!AF$7,1,IF('2.1 Data FSVA 2025 &amp; Bobot'!U581&lt;'2.4 Prioritas Individu'!AF$8,2,IF('2.1 Data FSVA 2025 &amp; Bobot'!U581&lt;'2.4 Prioritas Individu'!AF$9,3,IF('2.1 Data FSVA 2025 &amp; Bobot'!U581&lt;'2.4 Prioritas Individu'!AF$10,4,IF('2.1 Data FSVA 2025 &amp; Bobot'!U581&lt;'2.4 Prioritas Individu'!AF$11,5,6))))))</f>
        <v/>
      </c>
      <c r="O581" s="64" t="str">
        <f>IF('2.1 Data FSVA 2025 &amp; Bobot'!W581="","",IF('2.1 Data FSVA 2025 &amp; Bobot'!W581&gt;='2.4 Prioritas Individu'!AG$7,1,IF('2.1 Data FSVA 2025 &amp; Bobot'!W581&gt;='2.4 Prioritas Individu'!AG$8,2,IF('2.1 Data FSVA 2025 &amp; Bobot'!W581&gt;='2.4 Prioritas Individu'!AG$9,3,IF('2.1 Data FSVA 2025 &amp; Bobot'!W581&gt;='2.4 Prioritas Individu'!AG$10,4,IF('2.1 Data FSVA 2025 &amp; Bobot'!W581&gt;='2.4 Prioritas Individu'!AG$11,5,6))))))</f>
        <v/>
      </c>
      <c r="P581" s="64" t="str">
        <f>IF('2.1 Data FSVA 2025 &amp; Bobot'!Y581="","",IF('2.1 Data FSVA 2025 &amp; Bobot'!Y581&lt;'2.4 Prioritas Individu'!AH$7,1,IF('2.1 Data FSVA 2025 &amp; Bobot'!Y581&lt;'2.4 Prioritas Individu'!AH$8,2,IF('2.1 Data FSVA 2025 &amp; Bobot'!Y581&lt;'2.4 Prioritas Individu'!AH$9,3,IF('2.1 Data FSVA 2025 &amp; Bobot'!Y581&lt;'2.4 Prioritas Individu'!AH$10,4,IF('2.1 Data FSVA 2025 &amp; Bobot'!Y581&lt;'2.4 Prioritas Individu'!AH$11,5,6))))))</f>
        <v/>
      </c>
      <c r="Q581" s="64" t="str">
        <f>IF('2.1 Data FSVA 2025 &amp; Bobot'!AA581="","",IF('2.1 Data FSVA 2025 &amp; Bobot'!AA581&lt;'2.4 Prioritas Individu'!AI$7,1,IF('2.1 Data FSVA 2025 &amp; Bobot'!AA581&lt;'2.4 Prioritas Individu'!AI$8,2,IF('2.1 Data FSVA 2025 &amp; Bobot'!AA581&lt;'2.4 Prioritas Individu'!AI$9,3,IF('2.1 Data FSVA 2025 &amp; Bobot'!AA581&lt;'2.4 Prioritas Individu'!AI$10,4,IF('2.1 Data FSVA 2025 &amp; Bobot'!AA581&lt;'2.4 Prioritas Individu'!AI$11,5,6))))))</f>
        <v/>
      </c>
      <c r="R581" s="64" t="str">
        <f>IF('2.1 Data FSVA 2025 &amp; Bobot'!AC581="","",IF('2.1 Data FSVA 2025 &amp; Bobot'!AC581&gt;='2.4 Prioritas Individu'!AJ$7,1,IF('2.1 Data FSVA 2025 &amp; Bobot'!AC581&gt;='2.4 Prioritas Individu'!AJ$8,2,IF('2.1 Data FSVA 2025 &amp; Bobot'!AC581&gt;='2.4 Prioritas Individu'!AJ$9,3,4))))</f>
        <v/>
      </c>
      <c r="S581" s="4" t="str">
        <f>'2.3 Indeks &amp; Cut off Komposit'!U585</f>
        <v>-</v>
      </c>
      <c r="T581" s="1" t="str">
        <f t="shared" si="16"/>
        <v>-</v>
      </c>
      <c r="U581" s="64" t="str">
        <f t="shared" si="17"/>
        <v>-</v>
      </c>
    </row>
    <row r="582" spans="1:21" x14ac:dyDescent="0.3">
      <c r="A582" s="1" t="str">
        <f>IF('2.1 Data FSVA 2025 &amp; Bobot'!A582="","",'2.1 Data FSVA 2025 &amp; Bobot'!A582)</f>
        <v/>
      </c>
      <c r="B582" s="2" t="str">
        <f>IF('2.1 Data FSVA 2025 &amp; Bobot'!B582="","",'2.1 Data FSVA 2025 &amp; Bobot'!B582)</f>
        <v/>
      </c>
      <c r="C582" s="1" t="str">
        <f>IF('2.1 Data FSVA 2025 &amp; Bobot'!C582="","",'2.1 Data FSVA 2025 &amp; Bobot'!C582)</f>
        <v/>
      </c>
      <c r="D582" s="1" t="str">
        <f>IF('2.1 Data FSVA 2025 &amp; Bobot'!D582="","",'2.1 Data FSVA 2025 &amp; Bobot'!D582)</f>
        <v/>
      </c>
      <c r="E582" s="1" t="str">
        <f>IF('2.1 Data FSVA 2025 &amp; Bobot'!E582="","",'2.1 Data FSVA 2025 &amp; Bobot'!E582)</f>
        <v/>
      </c>
      <c r="F582" s="2" t="str">
        <f>IF('2.1 Data FSVA 2025 &amp; Bobot'!F582="","",'2.1 Data FSVA 2025 &amp; Bobot'!F582)</f>
        <v/>
      </c>
      <c r="G582" s="64" t="str">
        <f>IF('2.1 Data FSVA 2025 &amp; Bobot'!G582="","",IF('2.1 Data FSVA 2025 &amp; Bobot'!G582&gt;='2.4 Prioritas Individu'!$Y$7,1,IF('2.1 Data FSVA 2025 &amp; Bobot'!G582&gt;='2.4 Prioritas Individu'!$Y$8,2,IF('2.1 Data FSVA 2025 &amp; Bobot'!G582&gt;='2.4 Prioritas Individu'!$Y$9,3,IF('2.1 Data FSVA 2025 &amp; Bobot'!G582&gt;='2.4 Prioritas Individu'!$Y$10,4,IF('2.1 Data FSVA 2025 &amp; Bobot'!G582&gt;='2.4 Prioritas Individu'!$Y$11,5,6))))))</f>
        <v/>
      </c>
      <c r="H582" s="64" t="str">
        <f>IF('2.1 Data FSVA 2025 &amp; Bobot'!I582="","",IF('2.1 Data FSVA 2025 &amp; Bobot'!I582&lt;'2.4 Prioritas Individu'!$Z$7,1,IF('2.1 Data FSVA 2025 &amp; Bobot'!I582&lt;'2.4 Prioritas Individu'!$Z$8,2,IF('2.1 Data FSVA 2025 &amp; Bobot'!I582&lt;'2.4 Prioritas Individu'!$Z$9,3,IF('2.1 Data FSVA 2025 &amp; Bobot'!I582&lt;'2.4 Prioritas Individu'!$Z$10,4,IF('2.1 Data FSVA 2025 &amp; Bobot'!I582&lt;'2.4 Prioritas Individu'!$Z$11,5,6))))))</f>
        <v/>
      </c>
      <c r="I582" s="64" t="str">
        <f>IF('2.1 Data FSVA 2025 &amp; Bobot'!K582="","",IF('2.1 Data FSVA 2025 &amp; Bobot'!K582&lt;'2.4 Prioritas Individu'!AA$7,1,IF('2.1 Data FSVA 2025 &amp; Bobot'!K582&lt;'2.4 Prioritas Individu'!AA$8,2,IF('2.1 Data FSVA 2025 &amp; Bobot'!K582&lt;'2.4 Prioritas Individu'!AA$9,3,IF('2.1 Data FSVA 2025 &amp; Bobot'!K582&lt;'2.4 Prioritas Individu'!AA$10,4,IF('2.1 Data FSVA 2025 &amp; Bobot'!K582&lt;'2.4 Prioritas Individu'!AA$11,5,6))))))</f>
        <v/>
      </c>
      <c r="J582" s="64" t="str">
        <f>IF('2.1 Data FSVA 2025 &amp; Bobot'!M582="","",IF('2.1 Data FSVA 2025 &amp; Bobot'!M582&lt;'2.4 Prioritas Individu'!AB$7,1,IF('2.1 Data FSVA 2025 &amp; Bobot'!M582&lt;'2.4 Prioritas Individu'!AB$8,2,IF('2.1 Data FSVA 2025 &amp; Bobot'!M582&lt;'2.4 Prioritas Individu'!AB$9,3,IF('2.1 Data FSVA 2025 &amp; Bobot'!M582&lt;'2.4 Prioritas Individu'!AB$10,4,IF('2.1 Data FSVA 2025 &amp; Bobot'!M582&lt;'2.4 Prioritas Individu'!AB$11,5,6))))))</f>
        <v/>
      </c>
      <c r="K582" s="64" t="str">
        <f>IF('2.1 Data FSVA 2025 &amp; Bobot'!O582="","",IF('2.1 Data FSVA 2025 &amp; Bobot'!O582&gt;='2.4 Prioritas Individu'!AC$7,1,IF('2.1 Data FSVA 2025 &amp; Bobot'!O582&gt;='2.4 Prioritas Individu'!AC$8,2,IF('2.1 Data FSVA 2025 &amp; Bobot'!O582&gt;='2.4 Prioritas Individu'!AC$9,3,IF('2.1 Data FSVA 2025 &amp; Bobot'!O582&gt;='2.4 Prioritas Individu'!AC$10,4,IF('2.1 Data FSVA 2025 &amp; Bobot'!O582&gt;='2.4 Prioritas Individu'!AC$11,5,6))))))</f>
        <v/>
      </c>
      <c r="L582" s="64" t="str">
        <f>IF('2.1 Data FSVA 2025 &amp; Bobot'!Q582="","",IF('2.1 Data FSVA 2025 &amp; Bobot'!Q582&gt;='2.4 Prioritas Individu'!AD$7,1,IF('2.1 Data FSVA 2025 &amp; Bobot'!Q582&gt;='2.4 Prioritas Individu'!AD$8,2,IF('2.1 Data FSVA 2025 &amp; Bobot'!Q582&gt;='2.4 Prioritas Individu'!AD$9,3,IF('2.1 Data FSVA 2025 &amp; Bobot'!Q582&gt;='2.4 Prioritas Individu'!AD$10,4,IF('2.1 Data FSVA 2025 &amp; Bobot'!Q582&gt;='2.4 Prioritas Individu'!AD$11,5,6))))))</f>
        <v/>
      </c>
      <c r="M582" s="64" t="str">
        <f>IF('2.1 Data FSVA 2025 &amp; Bobot'!S582="","",IF('2.1 Data FSVA 2025 &amp; Bobot'!S582&gt;='2.4 Prioritas Individu'!AE$7,1,IF('2.1 Data FSVA 2025 &amp; Bobot'!S582&gt;='2.4 Prioritas Individu'!AE$8,2,IF('2.1 Data FSVA 2025 &amp; Bobot'!S582&gt;='2.4 Prioritas Individu'!AE$9,3,IF('2.1 Data FSVA 2025 &amp; Bobot'!S582&gt;='2.4 Prioritas Individu'!AE$10,4,IF('2.1 Data FSVA 2025 &amp; Bobot'!S582&gt;='2.4 Prioritas Individu'!AE$11,5,6))))))</f>
        <v/>
      </c>
      <c r="N582" s="64" t="str">
        <f>IF('2.1 Data FSVA 2025 &amp; Bobot'!U582="","",IF('2.1 Data FSVA 2025 &amp; Bobot'!U582&lt;'2.4 Prioritas Individu'!AF$7,1,IF('2.1 Data FSVA 2025 &amp; Bobot'!U582&lt;'2.4 Prioritas Individu'!AF$8,2,IF('2.1 Data FSVA 2025 &amp; Bobot'!U582&lt;'2.4 Prioritas Individu'!AF$9,3,IF('2.1 Data FSVA 2025 &amp; Bobot'!U582&lt;'2.4 Prioritas Individu'!AF$10,4,IF('2.1 Data FSVA 2025 &amp; Bobot'!U582&lt;'2.4 Prioritas Individu'!AF$11,5,6))))))</f>
        <v/>
      </c>
      <c r="O582" s="64" t="str">
        <f>IF('2.1 Data FSVA 2025 &amp; Bobot'!W582="","",IF('2.1 Data FSVA 2025 &amp; Bobot'!W582&gt;='2.4 Prioritas Individu'!AG$7,1,IF('2.1 Data FSVA 2025 &amp; Bobot'!W582&gt;='2.4 Prioritas Individu'!AG$8,2,IF('2.1 Data FSVA 2025 &amp; Bobot'!W582&gt;='2.4 Prioritas Individu'!AG$9,3,IF('2.1 Data FSVA 2025 &amp; Bobot'!W582&gt;='2.4 Prioritas Individu'!AG$10,4,IF('2.1 Data FSVA 2025 &amp; Bobot'!W582&gt;='2.4 Prioritas Individu'!AG$11,5,6))))))</f>
        <v/>
      </c>
      <c r="P582" s="64" t="str">
        <f>IF('2.1 Data FSVA 2025 &amp; Bobot'!Y582="","",IF('2.1 Data FSVA 2025 &amp; Bobot'!Y582&lt;'2.4 Prioritas Individu'!AH$7,1,IF('2.1 Data FSVA 2025 &amp; Bobot'!Y582&lt;'2.4 Prioritas Individu'!AH$8,2,IF('2.1 Data FSVA 2025 &amp; Bobot'!Y582&lt;'2.4 Prioritas Individu'!AH$9,3,IF('2.1 Data FSVA 2025 &amp; Bobot'!Y582&lt;'2.4 Prioritas Individu'!AH$10,4,IF('2.1 Data FSVA 2025 &amp; Bobot'!Y582&lt;'2.4 Prioritas Individu'!AH$11,5,6))))))</f>
        <v/>
      </c>
      <c r="Q582" s="64" t="str">
        <f>IF('2.1 Data FSVA 2025 &amp; Bobot'!AA582="","",IF('2.1 Data FSVA 2025 &amp; Bobot'!AA582&lt;'2.4 Prioritas Individu'!AI$7,1,IF('2.1 Data FSVA 2025 &amp; Bobot'!AA582&lt;'2.4 Prioritas Individu'!AI$8,2,IF('2.1 Data FSVA 2025 &amp; Bobot'!AA582&lt;'2.4 Prioritas Individu'!AI$9,3,IF('2.1 Data FSVA 2025 &amp; Bobot'!AA582&lt;'2.4 Prioritas Individu'!AI$10,4,IF('2.1 Data FSVA 2025 &amp; Bobot'!AA582&lt;'2.4 Prioritas Individu'!AI$11,5,6))))))</f>
        <v/>
      </c>
      <c r="R582" s="64" t="str">
        <f>IF('2.1 Data FSVA 2025 &amp; Bobot'!AC582="","",IF('2.1 Data FSVA 2025 &amp; Bobot'!AC582&gt;='2.4 Prioritas Individu'!AJ$7,1,IF('2.1 Data FSVA 2025 &amp; Bobot'!AC582&gt;='2.4 Prioritas Individu'!AJ$8,2,IF('2.1 Data FSVA 2025 &amp; Bobot'!AC582&gt;='2.4 Prioritas Individu'!AJ$9,3,4))))</f>
        <v/>
      </c>
      <c r="S582" s="4" t="str">
        <f>'2.3 Indeks &amp; Cut off Komposit'!U586</f>
        <v>-</v>
      </c>
      <c r="T582" s="1" t="str">
        <f t="shared" si="16"/>
        <v>-</v>
      </c>
      <c r="U582" s="64" t="str">
        <f t="shared" si="17"/>
        <v>-</v>
      </c>
    </row>
    <row r="583" spans="1:21" x14ac:dyDescent="0.3">
      <c r="A583" s="1" t="str">
        <f>IF('2.1 Data FSVA 2025 &amp; Bobot'!A583="","",'2.1 Data FSVA 2025 &amp; Bobot'!A583)</f>
        <v/>
      </c>
      <c r="B583" s="2" t="str">
        <f>IF('2.1 Data FSVA 2025 &amp; Bobot'!B583="","",'2.1 Data FSVA 2025 &amp; Bobot'!B583)</f>
        <v/>
      </c>
      <c r="C583" s="1" t="str">
        <f>IF('2.1 Data FSVA 2025 &amp; Bobot'!C583="","",'2.1 Data FSVA 2025 &amp; Bobot'!C583)</f>
        <v/>
      </c>
      <c r="D583" s="1" t="str">
        <f>IF('2.1 Data FSVA 2025 &amp; Bobot'!D583="","",'2.1 Data FSVA 2025 &amp; Bobot'!D583)</f>
        <v/>
      </c>
      <c r="E583" s="1" t="str">
        <f>IF('2.1 Data FSVA 2025 &amp; Bobot'!E583="","",'2.1 Data FSVA 2025 &amp; Bobot'!E583)</f>
        <v/>
      </c>
      <c r="F583" s="2" t="str">
        <f>IF('2.1 Data FSVA 2025 &amp; Bobot'!F583="","",'2.1 Data FSVA 2025 &amp; Bobot'!F583)</f>
        <v/>
      </c>
      <c r="G583" s="64" t="str">
        <f>IF('2.1 Data FSVA 2025 &amp; Bobot'!G583="","",IF('2.1 Data FSVA 2025 &amp; Bobot'!G583&gt;='2.4 Prioritas Individu'!$Y$7,1,IF('2.1 Data FSVA 2025 &amp; Bobot'!G583&gt;='2.4 Prioritas Individu'!$Y$8,2,IF('2.1 Data FSVA 2025 &amp; Bobot'!G583&gt;='2.4 Prioritas Individu'!$Y$9,3,IF('2.1 Data FSVA 2025 &amp; Bobot'!G583&gt;='2.4 Prioritas Individu'!$Y$10,4,IF('2.1 Data FSVA 2025 &amp; Bobot'!G583&gt;='2.4 Prioritas Individu'!$Y$11,5,6))))))</f>
        <v/>
      </c>
      <c r="H583" s="64" t="str">
        <f>IF('2.1 Data FSVA 2025 &amp; Bobot'!I583="","",IF('2.1 Data FSVA 2025 &amp; Bobot'!I583&lt;'2.4 Prioritas Individu'!$Z$7,1,IF('2.1 Data FSVA 2025 &amp; Bobot'!I583&lt;'2.4 Prioritas Individu'!$Z$8,2,IF('2.1 Data FSVA 2025 &amp; Bobot'!I583&lt;'2.4 Prioritas Individu'!$Z$9,3,IF('2.1 Data FSVA 2025 &amp; Bobot'!I583&lt;'2.4 Prioritas Individu'!$Z$10,4,IF('2.1 Data FSVA 2025 &amp; Bobot'!I583&lt;'2.4 Prioritas Individu'!$Z$11,5,6))))))</f>
        <v/>
      </c>
      <c r="I583" s="64" t="str">
        <f>IF('2.1 Data FSVA 2025 &amp; Bobot'!K583="","",IF('2.1 Data FSVA 2025 &amp; Bobot'!K583&lt;'2.4 Prioritas Individu'!AA$7,1,IF('2.1 Data FSVA 2025 &amp; Bobot'!K583&lt;'2.4 Prioritas Individu'!AA$8,2,IF('2.1 Data FSVA 2025 &amp; Bobot'!K583&lt;'2.4 Prioritas Individu'!AA$9,3,IF('2.1 Data FSVA 2025 &amp; Bobot'!K583&lt;'2.4 Prioritas Individu'!AA$10,4,IF('2.1 Data FSVA 2025 &amp; Bobot'!K583&lt;'2.4 Prioritas Individu'!AA$11,5,6))))))</f>
        <v/>
      </c>
      <c r="J583" s="64" t="str">
        <f>IF('2.1 Data FSVA 2025 &amp; Bobot'!M583="","",IF('2.1 Data FSVA 2025 &amp; Bobot'!M583&lt;'2.4 Prioritas Individu'!AB$7,1,IF('2.1 Data FSVA 2025 &amp; Bobot'!M583&lt;'2.4 Prioritas Individu'!AB$8,2,IF('2.1 Data FSVA 2025 &amp; Bobot'!M583&lt;'2.4 Prioritas Individu'!AB$9,3,IF('2.1 Data FSVA 2025 &amp; Bobot'!M583&lt;'2.4 Prioritas Individu'!AB$10,4,IF('2.1 Data FSVA 2025 &amp; Bobot'!M583&lt;'2.4 Prioritas Individu'!AB$11,5,6))))))</f>
        <v/>
      </c>
      <c r="K583" s="64" t="str">
        <f>IF('2.1 Data FSVA 2025 &amp; Bobot'!O583="","",IF('2.1 Data FSVA 2025 &amp; Bobot'!O583&gt;='2.4 Prioritas Individu'!AC$7,1,IF('2.1 Data FSVA 2025 &amp; Bobot'!O583&gt;='2.4 Prioritas Individu'!AC$8,2,IF('2.1 Data FSVA 2025 &amp; Bobot'!O583&gt;='2.4 Prioritas Individu'!AC$9,3,IF('2.1 Data FSVA 2025 &amp; Bobot'!O583&gt;='2.4 Prioritas Individu'!AC$10,4,IF('2.1 Data FSVA 2025 &amp; Bobot'!O583&gt;='2.4 Prioritas Individu'!AC$11,5,6))))))</f>
        <v/>
      </c>
      <c r="L583" s="64" t="str">
        <f>IF('2.1 Data FSVA 2025 &amp; Bobot'!Q583="","",IF('2.1 Data FSVA 2025 &amp; Bobot'!Q583&gt;='2.4 Prioritas Individu'!AD$7,1,IF('2.1 Data FSVA 2025 &amp; Bobot'!Q583&gt;='2.4 Prioritas Individu'!AD$8,2,IF('2.1 Data FSVA 2025 &amp; Bobot'!Q583&gt;='2.4 Prioritas Individu'!AD$9,3,IF('2.1 Data FSVA 2025 &amp; Bobot'!Q583&gt;='2.4 Prioritas Individu'!AD$10,4,IF('2.1 Data FSVA 2025 &amp; Bobot'!Q583&gt;='2.4 Prioritas Individu'!AD$11,5,6))))))</f>
        <v/>
      </c>
      <c r="M583" s="64" t="str">
        <f>IF('2.1 Data FSVA 2025 &amp; Bobot'!S583="","",IF('2.1 Data FSVA 2025 &amp; Bobot'!S583&gt;='2.4 Prioritas Individu'!AE$7,1,IF('2.1 Data FSVA 2025 &amp; Bobot'!S583&gt;='2.4 Prioritas Individu'!AE$8,2,IF('2.1 Data FSVA 2025 &amp; Bobot'!S583&gt;='2.4 Prioritas Individu'!AE$9,3,IF('2.1 Data FSVA 2025 &amp; Bobot'!S583&gt;='2.4 Prioritas Individu'!AE$10,4,IF('2.1 Data FSVA 2025 &amp; Bobot'!S583&gt;='2.4 Prioritas Individu'!AE$11,5,6))))))</f>
        <v/>
      </c>
      <c r="N583" s="64" t="str">
        <f>IF('2.1 Data FSVA 2025 &amp; Bobot'!U583="","",IF('2.1 Data FSVA 2025 &amp; Bobot'!U583&lt;'2.4 Prioritas Individu'!AF$7,1,IF('2.1 Data FSVA 2025 &amp; Bobot'!U583&lt;'2.4 Prioritas Individu'!AF$8,2,IF('2.1 Data FSVA 2025 &amp; Bobot'!U583&lt;'2.4 Prioritas Individu'!AF$9,3,IF('2.1 Data FSVA 2025 &amp; Bobot'!U583&lt;'2.4 Prioritas Individu'!AF$10,4,IF('2.1 Data FSVA 2025 &amp; Bobot'!U583&lt;'2.4 Prioritas Individu'!AF$11,5,6))))))</f>
        <v/>
      </c>
      <c r="O583" s="64" t="str">
        <f>IF('2.1 Data FSVA 2025 &amp; Bobot'!W583="","",IF('2.1 Data FSVA 2025 &amp; Bobot'!W583&gt;='2.4 Prioritas Individu'!AG$7,1,IF('2.1 Data FSVA 2025 &amp; Bobot'!W583&gt;='2.4 Prioritas Individu'!AG$8,2,IF('2.1 Data FSVA 2025 &amp; Bobot'!W583&gt;='2.4 Prioritas Individu'!AG$9,3,IF('2.1 Data FSVA 2025 &amp; Bobot'!W583&gt;='2.4 Prioritas Individu'!AG$10,4,IF('2.1 Data FSVA 2025 &amp; Bobot'!W583&gt;='2.4 Prioritas Individu'!AG$11,5,6))))))</f>
        <v/>
      </c>
      <c r="P583" s="64" t="str">
        <f>IF('2.1 Data FSVA 2025 &amp; Bobot'!Y583="","",IF('2.1 Data FSVA 2025 &amp; Bobot'!Y583&lt;'2.4 Prioritas Individu'!AH$7,1,IF('2.1 Data FSVA 2025 &amp; Bobot'!Y583&lt;'2.4 Prioritas Individu'!AH$8,2,IF('2.1 Data FSVA 2025 &amp; Bobot'!Y583&lt;'2.4 Prioritas Individu'!AH$9,3,IF('2.1 Data FSVA 2025 &amp; Bobot'!Y583&lt;'2.4 Prioritas Individu'!AH$10,4,IF('2.1 Data FSVA 2025 &amp; Bobot'!Y583&lt;'2.4 Prioritas Individu'!AH$11,5,6))))))</f>
        <v/>
      </c>
      <c r="Q583" s="64" t="str">
        <f>IF('2.1 Data FSVA 2025 &amp; Bobot'!AA583="","",IF('2.1 Data FSVA 2025 &amp; Bobot'!AA583&lt;'2.4 Prioritas Individu'!AI$7,1,IF('2.1 Data FSVA 2025 &amp; Bobot'!AA583&lt;'2.4 Prioritas Individu'!AI$8,2,IF('2.1 Data FSVA 2025 &amp; Bobot'!AA583&lt;'2.4 Prioritas Individu'!AI$9,3,IF('2.1 Data FSVA 2025 &amp; Bobot'!AA583&lt;'2.4 Prioritas Individu'!AI$10,4,IF('2.1 Data FSVA 2025 &amp; Bobot'!AA583&lt;'2.4 Prioritas Individu'!AI$11,5,6))))))</f>
        <v/>
      </c>
      <c r="R583" s="64" t="str">
        <f>IF('2.1 Data FSVA 2025 &amp; Bobot'!AC583="","",IF('2.1 Data FSVA 2025 &amp; Bobot'!AC583&gt;='2.4 Prioritas Individu'!AJ$7,1,IF('2.1 Data FSVA 2025 &amp; Bobot'!AC583&gt;='2.4 Prioritas Individu'!AJ$8,2,IF('2.1 Data FSVA 2025 &amp; Bobot'!AC583&gt;='2.4 Prioritas Individu'!AJ$9,3,4))))</f>
        <v/>
      </c>
      <c r="S583" s="4" t="str">
        <f>'2.3 Indeks &amp; Cut off Komposit'!U587</f>
        <v>-</v>
      </c>
      <c r="T583" s="1" t="str">
        <f t="shared" si="16"/>
        <v>-</v>
      </c>
      <c r="U583" s="64" t="str">
        <f t="shared" si="17"/>
        <v>-</v>
      </c>
    </row>
    <row r="584" spans="1:21" x14ac:dyDescent="0.3">
      <c r="A584" s="1" t="str">
        <f>IF('2.1 Data FSVA 2025 &amp; Bobot'!A584="","",'2.1 Data FSVA 2025 &amp; Bobot'!A584)</f>
        <v/>
      </c>
      <c r="B584" s="2" t="str">
        <f>IF('2.1 Data FSVA 2025 &amp; Bobot'!B584="","",'2.1 Data FSVA 2025 &amp; Bobot'!B584)</f>
        <v/>
      </c>
      <c r="C584" s="1" t="str">
        <f>IF('2.1 Data FSVA 2025 &amp; Bobot'!C584="","",'2.1 Data FSVA 2025 &amp; Bobot'!C584)</f>
        <v/>
      </c>
      <c r="D584" s="1" t="str">
        <f>IF('2.1 Data FSVA 2025 &amp; Bobot'!D584="","",'2.1 Data FSVA 2025 &amp; Bobot'!D584)</f>
        <v/>
      </c>
      <c r="E584" s="1" t="str">
        <f>IF('2.1 Data FSVA 2025 &amp; Bobot'!E584="","",'2.1 Data FSVA 2025 &amp; Bobot'!E584)</f>
        <v/>
      </c>
      <c r="F584" s="2" t="str">
        <f>IF('2.1 Data FSVA 2025 &amp; Bobot'!F584="","",'2.1 Data FSVA 2025 &amp; Bobot'!F584)</f>
        <v/>
      </c>
      <c r="G584" s="64" t="str">
        <f>IF('2.1 Data FSVA 2025 &amp; Bobot'!G584="","",IF('2.1 Data FSVA 2025 &amp; Bobot'!G584&gt;='2.4 Prioritas Individu'!$Y$7,1,IF('2.1 Data FSVA 2025 &amp; Bobot'!G584&gt;='2.4 Prioritas Individu'!$Y$8,2,IF('2.1 Data FSVA 2025 &amp; Bobot'!G584&gt;='2.4 Prioritas Individu'!$Y$9,3,IF('2.1 Data FSVA 2025 &amp; Bobot'!G584&gt;='2.4 Prioritas Individu'!$Y$10,4,IF('2.1 Data FSVA 2025 &amp; Bobot'!G584&gt;='2.4 Prioritas Individu'!$Y$11,5,6))))))</f>
        <v/>
      </c>
      <c r="H584" s="64" t="str">
        <f>IF('2.1 Data FSVA 2025 &amp; Bobot'!I584="","",IF('2.1 Data FSVA 2025 &amp; Bobot'!I584&lt;'2.4 Prioritas Individu'!$Z$7,1,IF('2.1 Data FSVA 2025 &amp; Bobot'!I584&lt;'2.4 Prioritas Individu'!$Z$8,2,IF('2.1 Data FSVA 2025 &amp; Bobot'!I584&lt;'2.4 Prioritas Individu'!$Z$9,3,IF('2.1 Data FSVA 2025 &amp; Bobot'!I584&lt;'2.4 Prioritas Individu'!$Z$10,4,IF('2.1 Data FSVA 2025 &amp; Bobot'!I584&lt;'2.4 Prioritas Individu'!$Z$11,5,6))))))</f>
        <v/>
      </c>
      <c r="I584" s="64" t="str">
        <f>IF('2.1 Data FSVA 2025 &amp; Bobot'!K584="","",IF('2.1 Data FSVA 2025 &amp; Bobot'!K584&lt;'2.4 Prioritas Individu'!AA$7,1,IF('2.1 Data FSVA 2025 &amp; Bobot'!K584&lt;'2.4 Prioritas Individu'!AA$8,2,IF('2.1 Data FSVA 2025 &amp; Bobot'!K584&lt;'2.4 Prioritas Individu'!AA$9,3,IF('2.1 Data FSVA 2025 &amp; Bobot'!K584&lt;'2.4 Prioritas Individu'!AA$10,4,IF('2.1 Data FSVA 2025 &amp; Bobot'!K584&lt;'2.4 Prioritas Individu'!AA$11,5,6))))))</f>
        <v/>
      </c>
      <c r="J584" s="64" t="str">
        <f>IF('2.1 Data FSVA 2025 &amp; Bobot'!M584="","",IF('2.1 Data FSVA 2025 &amp; Bobot'!M584&lt;'2.4 Prioritas Individu'!AB$7,1,IF('2.1 Data FSVA 2025 &amp; Bobot'!M584&lt;'2.4 Prioritas Individu'!AB$8,2,IF('2.1 Data FSVA 2025 &amp; Bobot'!M584&lt;'2.4 Prioritas Individu'!AB$9,3,IF('2.1 Data FSVA 2025 &amp; Bobot'!M584&lt;'2.4 Prioritas Individu'!AB$10,4,IF('2.1 Data FSVA 2025 &amp; Bobot'!M584&lt;'2.4 Prioritas Individu'!AB$11,5,6))))))</f>
        <v/>
      </c>
      <c r="K584" s="64" t="str">
        <f>IF('2.1 Data FSVA 2025 &amp; Bobot'!O584="","",IF('2.1 Data FSVA 2025 &amp; Bobot'!O584&gt;='2.4 Prioritas Individu'!AC$7,1,IF('2.1 Data FSVA 2025 &amp; Bobot'!O584&gt;='2.4 Prioritas Individu'!AC$8,2,IF('2.1 Data FSVA 2025 &amp; Bobot'!O584&gt;='2.4 Prioritas Individu'!AC$9,3,IF('2.1 Data FSVA 2025 &amp; Bobot'!O584&gt;='2.4 Prioritas Individu'!AC$10,4,IF('2.1 Data FSVA 2025 &amp; Bobot'!O584&gt;='2.4 Prioritas Individu'!AC$11,5,6))))))</f>
        <v/>
      </c>
      <c r="L584" s="64" t="str">
        <f>IF('2.1 Data FSVA 2025 &amp; Bobot'!Q584="","",IF('2.1 Data FSVA 2025 &amp; Bobot'!Q584&gt;='2.4 Prioritas Individu'!AD$7,1,IF('2.1 Data FSVA 2025 &amp; Bobot'!Q584&gt;='2.4 Prioritas Individu'!AD$8,2,IF('2.1 Data FSVA 2025 &amp; Bobot'!Q584&gt;='2.4 Prioritas Individu'!AD$9,3,IF('2.1 Data FSVA 2025 &amp; Bobot'!Q584&gt;='2.4 Prioritas Individu'!AD$10,4,IF('2.1 Data FSVA 2025 &amp; Bobot'!Q584&gt;='2.4 Prioritas Individu'!AD$11,5,6))))))</f>
        <v/>
      </c>
      <c r="M584" s="64" t="str">
        <f>IF('2.1 Data FSVA 2025 &amp; Bobot'!S584="","",IF('2.1 Data FSVA 2025 &amp; Bobot'!S584&gt;='2.4 Prioritas Individu'!AE$7,1,IF('2.1 Data FSVA 2025 &amp; Bobot'!S584&gt;='2.4 Prioritas Individu'!AE$8,2,IF('2.1 Data FSVA 2025 &amp; Bobot'!S584&gt;='2.4 Prioritas Individu'!AE$9,3,IF('2.1 Data FSVA 2025 &amp; Bobot'!S584&gt;='2.4 Prioritas Individu'!AE$10,4,IF('2.1 Data FSVA 2025 &amp; Bobot'!S584&gt;='2.4 Prioritas Individu'!AE$11,5,6))))))</f>
        <v/>
      </c>
      <c r="N584" s="64" t="str">
        <f>IF('2.1 Data FSVA 2025 &amp; Bobot'!U584="","",IF('2.1 Data FSVA 2025 &amp; Bobot'!U584&lt;'2.4 Prioritas Individu'!AF$7,1,IF('2.1 Data FSVA 2025 &amp; Bobot'!U584&lt;'2.4 Prioritas Individu'!AF$8,2,IF('2.1 Data FSVA 2025 &amp; Bobot'!U584&lt;'2.4 Prioritas Individu'!AF$9,3,IF('2.1 Data FSVA 2025 &amp; Bobot'!U584&lt;'2.4 Prioritas Individu'!AF$10,4,IF('2.1 Data FSVA 2025 &amp; Bobot'!U584&lt;'2.4 Prioritas Individu'!AF$11,5,6))))))</f>
        <v/>
      </c>
      <c r="O584" s="64" t="str">
        <f>IF('2.1 Data FSVA 2025 &amp; Bobot'!W584="","",IF('2.1 Data FSVA 2025 &amp; Bobot'!W584&gt;='2.4 Prioritas Individu'!AG$7,1,IF('2.1 Data FSVA 2025 &amp; Bobot'!W584&gt;='2.4 Prioritas Individu'!AG$8,2,IF('2.1 Data FSVA 2025 &amp; Bobot'!W584&gt;='2.4 Prioritas Individu'!AG$9,3,IF('2.1 Data FSVA 2025 &amp; Bobot'!W584&gt;='2.4 Prioritas Individu'!AG$10,4,IF('2.1 Data FSVA 2025 &amp; Bobot'!W584&gt;='2.4 Prioritas Individu'!AG$11,5,6))))))</f>
        <v/>
      </c>
      <c r="P584" s="64" t="str">
        <f>IF('2.1 Data FSVA 2025 &amp; Bobot'!Y584="","",IF('2.1 Data FSVA 2025 &amp; Bobot'!Y584&lt;'2.4 Prioritas Individu'!AH$7,1,IF('2.1 Data FSVA 2025 &amp; Bobot'!Y584&lt;'2.4 Prioritas Individu'!AH$8,2,IF('2.1 Data FSVA 2025 &amp; Bobot'!Y584&lt;'2.4 Prioritas Individu'!AH$9,3,IF('2.1 Data FSVA 2025 &amp; Bobot'!Y584&lt;'2.4 Prioritas Individu'!AH$10,4,IF('2.1 Data FSVA 2025 &amp; Bobot'!Y584&lt;'2.4 Prioritas Individu'!AH$11,5,6))))))</f>
        <v/>
      </c>
      <c r="Q584" s="64" t="str">
        <f>IF('2.1 Data FSVA 2025 &amp; Bobot'!AA584="","",IF('2.1 Data FSVA 2025 &amp; Bobot'!AA584&lt;'2.4 Prioritas Individu'!AI$7,1,IF('2.1 Data FSVA 2025 &amp; Bobot'!AA584&lt;'2.4 Prioritas Individu'!AI$8,2,IF('2.1 Data FSVA 2025 &amp; Bobot'!AA584&lt;'2.4 Prioritas Individu'!AI$9,3,IF('2.1 Data FSVA 2025 &amp; Bobot'!AA584&lt;'2.4 Prioritas Individu'!AI$10,4,IF('2.1 Data FSVA 2025 &amp; Bobot'!AA584&lt;'2.4 Prioritas Individu'!AI$11,5,6))))))</f>
        <v/>
      </c>
      <c r="R584" s="64" t="str">
        <f>IF('2.1 Data FSVA 2025 &amp; Bobot'!AC584="","",IF('2.1 Data FSVA 2025 &amp; Bobot'!AC584&gt;='2.4 Prioritas Individu'!AJ$7,1,IF('2.1 Data FSVA 2025 &amp; Bobot'!AC584&gt;='2.4 Prioritas Individu'!AJ$8,2,IF('2.1 Data FSVA 2025 &amp; Bobot'!AC584&gt;='2.4 Prioritas Individu'!AJ$9,3,4))))</f>
        <v/>
      </c>
      <c r="S584" s="4" t="str">
        <f>'2.3 Indeks &amp; Cut off Komposit'!U588</f>
        <v>-</v>
      </c>
      <c r="T584" s="1" t="str">
        <f t="shared" ref="T584:T647" si="18">IFERROR(RANK(S584,$S$7:$S$700,0),"-")</f>
        <v>-</v>
      </c>
      <c r="U584" s="64" t="str">
        <f t="shared" ref="U584:U647" si="19">(IF(S584="-","-",IF(S584&lt;=$X$7,1,IF(S584&lt;=$X$8,2,IF(S584&lt;=$X$9,3,IF(S584&lt;=$X$10,4,IF(S584&lt;=$X$11,5,6)))))))</f>
        <v>-</v>
      </c>
    </row>
    <row r="585" spans="1:21" x14ac:dyDescent="0.3">
      <c r="A585" s="1" t="str">
        <f>IF('2.1 Data FSVA 2025 &amp; Bobot'!A585="","",'2.1 Data FSVA 2025 &amp; Bobot'!A585)</f>
        <v/>
      </c>
      <c r="B585" s="2" t="str">
        <f>IF('2.1 Data FSVA 2025 &amp; Bobot'!B585="","",'2.1 Data FSVA 2025 &amp; Bobot'!B585)</f>
        <v/>
      </c>
      <c r="C585" s="1" t="str">
        <f>IF('2.1 Data FSVA 2025 &amp; Bobot'!C585="","",'2.1 Data FSVA 2025 &amp; Bobot'!C585)</f>
        <v/>
      </c>
      <c r="D585" s="1" t="str">
        <f>IF('2.1 Data FSVA 2025 &amp; Bobot'!D585="","",'2.1 Data FSVA 2025 &amp; Bobot'!D585)</f>
        <v/>
      </c>
      <c r="E585" s="1" t="str">
        <f>IF('2.1 Data FSVA 2025 &amp; Bobot'!E585="","",'2.1 Data FSVA 2025 &amp; Bobot'!E585)</f>
        <v/>
      </c>
      <c r="F585" s="2" t="str">
        <f>IF('2.1 Data FSVA 2025 &amp; Bobot'!F585="","",'2.1 Data FSVA 2025 &amp; Bobot'!F585)</f>
        <v/>
      </c>
      <c r="G585" s="64" t="str">
        <f>IF('2.1 Data FSVA 2025 &amp; Bobot'!G585="","",IF('2.1 Data FSVA 2025 &amp; Bobot'!G585&gt;='2.4 Prioritas Individu'!$Y$7,1,IF('2.1 Data FSVA 2025 &amp; Bobot'!G585&gt;='2.4 Prioritas Individu'!$Y$8,2,IF('2.1 Data FSVA 2025 &amp; Bobot'!G585&gt;='2.4 Prioritas Individu'!$Y$9,3,IF('2.1 Data FSVA 2025 &amp; Bobot'!G585&gt;='2.4 Prioritas Individu'!$Y$10,4,IF('2.1 Data FSVA 2025 &amp; Bobot'!G585&gt;='2.4 Prioritas Individu'!$Y$11,5,6))))))</f>
        <v/>
      </c>
      <c r="H585" s="64" t="str">
        <f>IF('2.1 Data FSVA 2025 &amp; Bobot'!I585="","",IF('2.1 Data FSVA 2025 &amp; Bobot'!I585&lt;'2.4 Prioritas Individu'!$Z$7,1,IF('2.1 Data FSVA 2025 &amp; Bobot'!I585&lt;'2.4 Prioritas Individu'!$Z$8,2,IF('2.1 Data FSVA 2025 &amp; Bobot'!I585&lt;'2.4 Prioritas Individu'!$Z$9,3,IF('2.1 Data FSVA 2025 &amp; Bobot'!I585&lt;'2.4 Prioritas Individu'!$Z$10,4,IF('2.1 Data FSVA 2025 &amp; Bobot'!I585&lt;'2.4 Prioritas Individu'!$Z$11,5,6))))))</f>
        <v/>
      </c>
      <c r="I585" s="64" t="str">
        <f>IF('2.1 Data FSVA 2025 &amp; Bobot'!K585="","",IF('2.1 Data FSVA 2025 &amp; Bobot'!K585&lt;'2.4 Prioritas Individu'!AA$7,1,IF('2.1 Data FSVA 2025 &amp; Bobot'!K585&lt;'2.4 Prioritas Individu'!AA$8,2,IF('2.1 Data FSVA 2025 &amp; Bobot'!K585&lt;'2.4 Prioritas Individu'!AA$9,3,IF('2.1 Data FSVA 2025 &amp; Bobot'!K585&lt;'2.4 Prioritas Individu'!AA$10,4,IF('2.1 Data FSVA 2025 &amp; Bobot'!K585&lt;'2.4 Prioritas Individu'!AA$11,5,6))))))</f>
        <v/>
      </c>
      <c r="J585" s="64" t="str">
        <f>IF('2.1 Data FSVA 2025 &amp; Bobot'!M585="","",IF('2.1 Data FSVA 2025 &amp; Bobot'!M585&lt;'2.4 Prioritas Individu'!AB$7,1,IF('2.1 Data FSVA 2025 &amp; Bobot'!M585&lt;'2.4 Prioritas Individu'!AB$8,2,IF('2.1 Data FSVA 2025 &amp; Bobot'!M585&lt;'2.4 Prioritas Individu'!AB$9,3,IF('2.1 Data FSVA 2025 &amp; Bobot'!M585&lt;'2.4 Prioritas Individu'!AB$10,4,IF('2.1 Data FSVA 2025 &amp; Bobot'!M585&lt;'2.4 Prioritas Individu'!AB$11,5,6))))))</f>
        <v/>
      </c>
      <c r="K585" s="64" t="str">
        <f>IF('2.1 Data FSVA 2025 &amp; Bobot'!O585="","",IF('2.1 Data FSVA 2025 &amp; Bobot'!O585&gt;='2.4 Prioritas Individu'!AC$7,1,IF('2.1 Data FSVA 2025 &amp; Bobot'!O585&gt;='2.4 Prioritas Individu'!AC$8,2,IF('2.1 Data FSVA 2025 &amp; Bobot'!O585&gt;='2.4 Prioritas Individu'!AC$9,3,IF('2.1 Data FSVA 2025 &amp; Bobot'!O585&gt;='2.4 Prioritas Individu'!AC$10,4,IF('2.1 Data FSVA 2025 &amp; Bobot'!O585&gt;='2.4 Prioritas Individu'!AC$11,5,6))))))</f>
        <v/>
      </c>
      <c r="L585" s="64" t="str">
        <f>IF('2.1 Data FSVA 2025 &amp; Bobot'!Q585="","",IF('2.1 Data FSVA 2025 &amp; Bobot'!Q585&gt;='2.4 Prioritas Individu'!AD$7,1,IF('2.1 Data FSVA 2025 &amp; Bobot'!Q585&gt;='2.4 Prioritas Individu'!AD$8,2,IF('2.1 Data FSVA 2025 &amp; Bobot'!Q585&gt;='2.4 Prioritas Individu'!AD$9,3,IF('2.1 Data FSVA 2025 &amp; Bobot'!Q585&gt;='2.4 Prioritas Individu'!AD$10,4,IF('2.1 Data FSVA 2025 &amp; Bobot'!Q585&gt;='2.4 Prioritas Individu'!AD$11,5,6))))))</f>
        <v/>
      </c>
      <c r="M585" s="64" t="str">
        <f>IF('2.1 Data FSVA 2025 &amp; Bobot'!S585="","",IF('2.1 Data FSVA 2025 &amp; Bobot'!S585&gt;='2.4 Prioritas Individu'!AE$7,1,IF('2.1 Data FSVA 2025 &amp; Bobot'!S585&gt;='2.4 Prioritas Individu'!AE$8,2,IF('2.1 Data FSVA 2025 &amp; Bobot'!S585&gt;='2.4 Prioritas Individu'!AE$9,3,IF('2.1 Data FSVA 2025 &amp; Bobot'!S585&gt;='2.4 Prioritas Individu'!AE$10,4,IF('2.1 Data FSVA 2025 &amp; Bobot'!S585&gt;='2.4 Prioritas Individu'!AE$11,5,6))))))</f>
        <v/>
      </c>
      <c r="N585" s="64" t="str">
        <f>IF('2.1 Data FSVA 2025 &amp; Bobot'!U585="","",IF('2.1 Data FSVA 2025 &amp; Bobot'!U585&lt;'2.4 Prioritas Individu'!AF$7,1,IF('2.1 Data FSVA 2025 &amp; Bobot'!U585&lt;'2.4 Prioritas Individu'!AF$8,2,IF('2.1 Data FSVA 2025 &amp; Bobot'!U585&lt;'2.4 Prioritas Individu'!AF$9,3,IF('2.1 Data FSVA 2025 &amp; Bobot'!U585&lt;'2.4 Prioritas Individu'!AF$10,4,IF('2.1 Data FSVA 2025 &amp; Bobot'!U585&lt;'2.4 Prioritas Individu'!AF$11,5,6))))))</f>
        <v/>
      </c>
      <c r="O585" s="64" t="str">
        <f>IF('2.1 Data FSVA 2025 &amp; Bobot'!W585="","",IF('2.1 Data FSVA 2025 &amp; Bobot'!W585&gt;='2.4 Prioritas Individu'!AG$7,1,IF('2.1 Data FSVA 2025 &amp; Bobot'!W585&gt;='2.4 Prioritas Individu'!AG$8,2,IF('2.1 Data FSVA 2025 &amp; Bobot'!W585&gt;='2.4 Prioritas Individu'!AG$9,3,IF('2.1 Data FSVA 2025 &amp; Bobot'!W585&gt;='2.4 Prioritas Individu'!AG$10,4,IF('2.1 Data FSVA 2025 &amp; Bobot'!W585&gt;='2.4 Prioritas Individu'!AG$11,5,6))))))</f>
        <v/>
      </c>
      <c r="P585" s="64" t="str">
        <f>IF('2.1 Data FSVA 2025 &amp; Bobot'!Y585="","",IF('2.1 Data FSVA 2025 &amp; Bobot'!Y585&lt;'2.4 Prioritas Individu'!AH$7,1,IF('2.1 Data FSVA 2025 &amp; Bobot'!Y585&lt;'2.4 Prioritas Individu'!AH$8,2,IF('2.1 Data FSVA 2025 &amp; Bobot'!Y585&lt;'2.4 Prioritas Individu'!AH$9,3,IF('2.1 Data FSVA 2025 &amp; Bobot'!Y585&lt;'2.4 Prioritas Individu'!AH$10,4,IF('2.1 Data FSVA 2025 &amp; Bobot'!Y585&lt;'2.4 Prioritas Individu'!AH$11,5,6))))))</f>
        <v/>
      </c>
      <c r="Q585" s="64" t="str">
        <f>IF('2.1 Data FSVA 2025 &amp; Bobot'!AA585="","",IF('2.1 Data FSVA 2025 &amp; Bobot'!AA585&lt;'2.4 Prioritas Individu'!AI$7,1,IF('2.1 Data FSVA 2025 &amp; Bobot'!AA585&lt;'2.4 Prioritas Individu'!AI$8,2,IF('2.1 Data FSVA 2025 &amp; Bobot'!AA585&lt;'2.4 Prioritas Individu'!AI$9,3,IF('2.1 Data FSVA 2025 &amp; Bobot'!AA585&lt;'2.4 Prioritas Individu'!AI$10,4,IF('2.1 Data FSVA 2025 &amp; Bobot'!AA585&lt;'2.4 Prioritas Individu'!AI$11,5,6))))))</f>
        <v/>
      </c>
      <c r="R585" s="64" t="str">
        <f>IF('2.1 Data FSVA 2025 &amp; Bobot'!AC585="","",IF('2.1 Data FSVA 2025 &amp; Bobot'!AC585&gt;='2.4 Prioritas Individu'!AJ$7,1,IF('2.1 Data FSVA 2025 &amp; Bobot'!AC585&gt;='2.4 Prioritas Individu'!AJ$8,2,IF('2.1 Data FSVA 2025 &amp; Bobot'!AC585&gt;='2.4 Prioritas Individu'!AJ$9,3,4))))</f>
        <v/>
      </c>
      <c r="S585" s="4" t="str">
        <f>'2.3 Indeks &amp; Cut off Komposit'!U589</f>
        <v>-</v>
      </c>
      <c r="T585" s="1" t="str">
        <f t="shared" si="18"/>
        <v>-</v>
      </c>
      <c r="U585" s="64" t="str">
        <f t="shared" si="19"/>
        <v>-</v>
      </c>
    </row>
    <row r="586" spans="1:21" x14ac:dyDescent="0.3">
      <c r="A586" s="1" t="str">
        <f>IF('2.1 Data FSVA 2025 &amp; Bobot'!A586="","",'2.1 Data FSVA 2025 &amp; Bobot'!A586)</f>
        <v/>
      </c>
      <c r="B586" s="2" t="str">
        <f>IF('2.1 Data FSVA 2025 &amp; Bobot'!B586="","",'2.1 Data FSVA 2025 &amp; Bobot'!B586)</f>
        <v/>
      </c>
      <c r="C586" s="1" t="str">
        <f>IF('2.1 Data FSVA 2025 &amp; Bobot'!C586="","",'2.1 Data FSVA 2025 &amp; Bobot'!C586)</f>
        <v/>
      </c>
      <c r="D586" s="1" t="str">
        <f>IF('2.1 Data FSVA 2025 &amp; Bobot'!D586="","",'2.1 Data FSVA 2025 &amp; Bobot'!D586)</f>
        <v/>
      </c>
      <c r="E586" s="1" t="str">
        <f>IF('2.1 Data FSVA 2025 &amp; Bobot'!E586="","",'2.1 Data FSVA 2025 &amp; Bobot'!E586)</f>
        <v/>
      </c>
      <c r="F586" s="2" t="str">
        <f>IF('2.1 Data FSVA 2025 &amp; Bobot'!F586="","",'2.1 Data FSVA 2025 &amp; Bobot'!F586)</f>
        <v/>
      </c>
      <c r="G586" s="64" t="str">
        <f>IF('2.1 Data FSVA 2025 &amp; Bobot'!G586="","",IF('2.1 Data FSVA 2025 &amp; Bobot'!G586&gt;='2.4 Prioritas Individu'!$Y$7,1,IF('2.1 Data FSVA 2025 &amp; Bobot'!G586&gt;='2.4 Prioritas Individu'!$Y$8,2,IF('2.1 Data FSVA 2025 &amp; Bobot'!G586&gt;='2.4 Prioritas Individu'!$Y$9,3,IF('2.1 Data FSVA 2025 &amp; Bobot'!G586&gt;='2.4 Prioritas Individu'!$Y$10,4,IF('2.1 Data FSVA 2025 &amp; Bobot'!G586&gt;='2.4 Prioritas Individu'!$Y$11,5,6))))))</f>
        <v/>
      </c>
      <c r="H586" s="64" t="str">
        <f>IF('2.1 Data FSVA 2025 &amp; Bobot'!I586="","",IF('2.1 Data FSVA 2025 &amp; Bobot'!I586&lt;'2.4 Prioritas Individu'!$Z$7,1,IF('2.1 Data FSVA 2025 &amp; Bobot'!I586&lt;'2.4 Prioritas Individu'!$Z$8,2,IF('2.1 Data FSVA 2025 &amp; Bobot'!I586&lt;'2.4 Prioritas Individu'!$Z$9,3,IF('2.1 Data FSVA 2025 &amp; Bobot'!I586&lt;'2.4 Prioritas Individu'!$Z$10,4,IF('2.1 Data FSVA 2025 &amp; Bobot'!I586&lt;'2.4 Prioritas Individu'!$Z$11,5,6))))))</f>
        <v/>
      </c>
      <c r="I586" s="64" t="str">
        <f>IF('2.1 Data FSVA 2025 &amp; Bobot'!K586="","",IF('2.1 Data FSVA 2025 &amp; Bobot'!K586&lt;'2.4 Prioritas Individu'!AA$7,1,IF('2.1 Data FSVA 2025 &amp; Bobot'!K586&lt;'2.4 Prioritas Individu'!AA$8,2,IF('2.1 Data FSVA 2025 &amp; Bobot'!K586&lt;'2.4 Prioritas Individu'!AA$9,3,IF('2.1 Data FSVA 2025 &amp; Bobot'!K586&lt;'2.4 Prioritas Individu'!AA$10,4,IF('2.1 Data FSVA 2025 &amp; Bobot'!K586&lt;'2.4 Prioritas Individu'!AA$11,5,6))))))</f>
        <v/>
      </c>
      <c r="J586" s="64" t="str">
        <f>IF('2.1 Data FSVA 2025 &amp; Bobot'!M586="","",IF('2.1 Data FSVA 2025 &amp; Bobot'!M586&lt;'2.4 Prioritas Individu'!AB$7,1,IF('2.1 Data FSVA 2025 &amp; Bobot'!M586&lt;'2.4 Prioritas Individu'!AB$8,2,IF('2.1 Data FSVA 2025 &amp; Bobot'!M586&lt;'2.4 Prioritas Individu'!AB$9,3,IF('2.1 Data FSVA 2025 &amp; Bobot'!M586&lt;'2.4 Prioritas Individu'!AB$10,4,IF('2.1 Data FSVA 2025 &amp; Bobot'!M586&lt;'2.4 Prioritas Individu'!AB$11,5,6))))))</f>
        <v/>
      </c>
      <c r="K586" s="64" t="str">
        <f>IF('2.1 Data FSVA 2025 &amp; Bobot'!O586="","",IF('2.1 Data FSVA 2025 &amp; Bobot'!O586&gt;='2.4 Prioritas Individu'!AC$7,1,IF('2.1 Data FSVA 2025 &amp; Bobot'!O586&gt;='2.4 Prioritas Individu'!AC$8,2,IF('2.1 Data FSVA 2025 &amp; Bobot'!O586&gt;='2.4 Prioritas Individu'!AC$9,3,IF('2.1 Data FSVA 2025 &amp; Bobot'!O586&gt;='2.4 Prioritas Individu'!AC$10,4,IF('2.1 Data FSVA 2025 &amp; Bobot'!O586&gt;='2.4 Prioritas Individu'!AC$11,5,6))))))</f>
        <v/>
      </c>
      <c r="L586" s="64" t="str">
        <f>IF('2.1 Data FSVA 2025 &amp; Bobot'!Q586="","",IF('2.1 Data FSVA 2025 &amp; Bobot'!Q586&gt;='2.4 Prioritas Individu'!AD$7,1,IF('2.1 Data FSVA 2025 &amp; Bobot'!Q586&gt;='2.4 Prioritas Individu'!AD$8,2,IF('2.1 Data FSVA 2025 &amp; Bobot'!Q586&gt;='2.4 Prioritas Individu'!AD$9,3,IF('2.1 Data FSVA 2025 &amp; Bobot'!Q586&gt;='2.4 Prioritas Individu'!AD$10,4,IF('2.1 Data FSVA 2025 &amp; Bobot'!Q586&gt;='2.4 Prioritas Individu'!AD$11,5,6))))))</f>
        <v/>
      </c>
      <c r="M586" s="64" t="str">
        <f>IF('2.1 Data FSVA 2025 &amp; Bobot'!S586="","",IF('2.1 Data FSVA 2025 &amp; Bobot'!S586&gt;='2.4 Prioritas Individu'!AE$7,1,IF('2.1 Data FSVA 2025 &amp; Bobot'!S586&gt;='2.4 Prioritas Individu'!AE$8,2,IF('2.1 Data FSVA 2025 &amp; Bobot'!S586&gt;='2.4 Prioritas Individu'!AE$9,3,IF('2.1 Data FSVA 2025 &amp; Bobot'!S586&gt;='2.4 Prioritas Individu'!AE$10,4,IF('2.1 Data FSVA 2025 &amp; Bobot'!S586&gt;='2.4 Prioritas Individu'!AE$11,5,6))))))</f>
        <v/>
      </c>
      <c r="N586" s="64" t="str">
        <f>IF('2.1 Data FSVA 2025 &amp; Bobot'!U586="","",IF('2.1 Data FSVA 2025 &amp; Bobot'!U586&lt;'2.4 Prioritas Individu'!AF$7,1,IF('2.1 Data FSVA 2025 &amp; Bobot'!U586&lt;'2.4 Prioritas Individu'!AF$8,2,IF('2.1 Data FSVA 2025 &amp; Bobot'!U586&lt;'2.4 Prioritas Individu'!AF$9,3,IF('2.1 Data FSVA 2025 &amp; Bobot'!U586&lt;'2.4 Prioritas Individu'!AF$10,4,IF('2.1 Data FSVA 2025 &amp; Bobot'!U586&lt;'2.4 Prioritas Individu'!AF$11,5,6))))))</f>
        <v/>
      </c>
      <c r="O586" s="64" t="str">
        <f>IF('2.1 Data FSVA 2025 &amp; Bobot'!W586="","",IF('2.1 Data FSVA 2025 &amp; Bobot'!W586&gt;='2.4 Prioritas Individu'!AG$7,1,IF('2.1 Data FSVA 2025 &amp; Bobot'!W586&gt;='2.4 Prioritas Individu'!AG$8,2,IF('2.1 Data FSVA 2025 &amp; Bobot'!W586&gt;='2.4 Prioritas Individu'!AG$9,3,IF('2.1 Data FSVA 2025 &amp; Bobot'!W586&gt;='2.4 Prioritas Individu'!AG$10,4,IF('2.1 Data FSVA 2025 &amp; Bobot'!W586&gt;='2.4 Prioritas Individu'!AG$11,5,6))))))</f>
        <v/>
      </c>
      <c r="P586" s="64" t="str">
        <f>IF('2.1 Data FSVA 2025 &amp; Bobot'!Y586="","",IF('2.1 Data FSVA 2025 &amp; Bobot'!Y586&lt;'2.4 Prioritas Individu'!AH$7,1,IF('2.1 Data FSVA 2025 &amp; Bobot'!Y586&lt;'2.4 Prioritas Individu'!AH$8,2,IF('2.1 Data FSVA 2025 &amp; Bobot'!Y586&lt;'2.4 Prioritas Individu'!AH$9,3,IF('2.1 Data FSVA 2025 &amp; Bobot'!Y586&lt;'2.4 Prioritas Individu'!AH$10,4,IF('2.1 Data FSVA 2025 &amp; Bobot'!Y586&lt;'2.4 Prioritas Individu'!AH$11,5,6))))))</f>
        <v/>
      </c>
      <c r="Q586" s="64" t="str">
        <f>IF('2.1 Data FSVA 2025 &amp; Bobot'!AA586="","",IF('2.1 Data FSVA 2025 &amp; Bobot'!AA586&lt;'2.4 Prioritas Individu'!AI$7,1,IF('2.1 Data FSVA 2025 &amp; Bobot'!AA586&lt;'2.4 Prioritas Individu'!AI$8,2,IF('2.1 Data FSVA 2025 &amp; Bobot'!AA586&lt;'2.4 Prioritas Individu'!AI$9,3,IF('2.1 Data FSVA 2025 &amp; Bobot'!AA586&lt;'2.4 Prioritas Individu'!AI$10,4,IF('2.1 Data FSVA 2025 &amp; Bobot'!AA586&lt;'2.4 Prioritas Individu'!AI$11,5,6))))))</f>
        <v/>
      </c>
      <c r="R586" s="64" t="str">
        <f>IF('2.1 Data FSVA 2025 &amp; Bobot'!AC586="","",IF('2.1 Data FSVA 2025 &amp; Bobot'!AC586&gt;='2.4 Prioritas Individu'!AJ$7,1,IF('2.1 Data FSVA 2025 &amp; Bobot'!AC586&gt;='2.4 Prioritas Individu'!AJ$8,2,IF('2.1 Data FSVA 2025 &amp; Bobot'!AC586&gt;='2.4 Prioritas Individu'!AJ$9,3,4))))</f>
        <v/>
      </c>
      <c r="S586" s="4" t="str">
        <f>'2.3 Indeks &amp; Cut off Komposit'!U590</f>
        <v>-</v>
      </c>
      <c r="T586" s="1" t="str">
        <f t="shared" si="18"/>
        <v>-</v>
      </c>
      <c r="U586" s="64" t="str">
        <f t="shared" si="19"/>
        <v>-</v>
      </c>
    </row>
    <row r="587" spans="1:21" x14ac:dyDescent="0.3">
      <c r="A587" s="1" t="str">
        <f>IF('2.1 Data FSVA 2025 &amp; Bobot'!A587="","",'2.1 Data FSVA 2025 &amp; Bobot'!A587)</f>
        <v/>
      </c>
      <c r="B587" s="2" t="str">
        <f>IF('2.1 Data FSVA 2025 &amp; Bobot'!B587="","",'2.1 Data FSVA 2025 &amp; Bobot'!B587)</f>
        <v/>
      </c>
      <c r="C587" s="1" t="str">
        <f>IF('2.1 Data FSVA 2025 &amp; Bobot'!C587="","",'2.1 Data FSVA 2025 &amp; Bobot'!C587)</f>
        <v/>
      </c>
      <c r="D587" s="1" t="str">
        <f>IF('2.1 Data FSVA 2025 &amp; Bobot'!D587="","",'2.1 Data FSVA 2025 &amp; Bobot'!D587)</f>
        <v/>
      </c>
      <c r="E587" s="1" t="str">
        <f>IF('2.1 Data FSVA 2025 &amp; Bobot'!E587="","",'2.1 Data FSVA 2025 &amp; Bobot'!E587)</f>
        <v/>
      </c>
      <c r="F587" s="2" t="str">
        <f>IF('2.1 Data FSVA 2025 &amp; Bobot'!F587="","",'2.1 Data FSVA 2025 &amp; Bobot'!F587)</f>
        <v/>
      </c>
      <c r="G587" s="64" t="str">
        <f>IF('2.1 Data FSVA 2025 &amp; Bobot'!G587="","",IF('2.1 Data FSVA 2025 &amp; Bobot'!G587&gt;='2.4 Prioritas Individu'!$Y$7,1,IF('2.1 Data FSVA 2025 &amp; Bobot'!G587&gt;='2.4 Prioritas Individu'!$Y$8,2,IF('2.1 Data FSVA 2025 &amp; Bobot'!G587&gt;='2.4 Prioritas Individu'!$Y$9,3,IF('2.1 Data FSVA 2025 &amp; Bobot'!G587&gt;='2.4 Prioritas Individu'!$Y$10,4,IF('2.1 Data FSVA 2025 &amp; Bobot'!G587&gt;='2.4 Prioritas Individu'!$Y$11,5,6))))))</f>
        <v/>
      </c>
      <c r="H587" s="64" t="str">
        <f>IF('2.1 Data FSVA 2025 &amp; Bobot'!I587="","",IF('2.1 Data FSVA 2025 &amp; Bobot'!I587&lt;'2.4 Prioritas Individu'!$Z$7,1,IF('2.1 Data FSVA 2025 &amp; Bobot'!I587&lt;'2.4 Prioritas Individu'!$Z$8,2,IF('2.1 Data FSVA 2025 &amp; Bobot'!I587&lt;'2.4 Prioritas Individu'!$Z$9,3,IF('2.1 Data FSVA 2025 &amp; Bobot'!I587&lt;'2.4 Prioritas Individu'!$Z$10,4,IF('2.1 Data FSVA 2025 &amp; Bobot'!I587&lt;'2.4 Prioritas Individu'!$Z$11,5,6))))))</f>
        <v/>
      </c>
      <c r="I587" s="64" t="str">
        <f>IF('2.1 Data FSVA 2025 &amp; Bobot'!K587="","",IF('2.1 Data FSVA 2025 &amp; Bobot'!K587&lt;'2.4 Prioritas Individu'!AA$7,1,IF('2.1 Data FSVA 2025 &amp; Bobot'!K587&lt;'2.4 Prioritas Individu'!AA$8,2,IF('2.1 Data FSVA 2025 &amp; Bobot'!K587&lt;'2.4 Prioritas Individu'!AA$9,3,IF('2.1 Data FSVA 2025 &amp; Bobot'!K587&lt;'2.4 Prioritas Individu'!AA$10,4,IF('2.1 Data FSVA 2025 &amp; Bobot'!K587&lt;'2.4 Prioritas Individu'!AA$11,5,6))))))</f>
        <v/>
      </c>
      <c r="J587" s="64" t="str">
        <f>IF('2.1 Data FSVA 2025 &amp; Bobot'!M587="","",IF('2.1 Data FSVA 2025 &amp; Bobot'!M587&lt;'2.4 Prioritas Individu'!AB$7,1,IF('2.1 Data FSVA 2025 &amp; Bobot'!M587&lt;'2.4 Prioritas Individu'!AB$8,2,IF('2.1 Data FSVA 2025 &amp; Bobot'!M587&lt;'2.4 Prioritas Individu'!AB$9,3,IF('2.1 Data FSVA 2025 &amp; Bobot'!M587&lt;'2.4 Prioritas Individu'!AB$10,4,IF('2.1 Data FSVA 2025 &amp; Bobot'!M587&lt;'2.4 Prioritas Individu'!AB$11,5,6))))))</f>
        <v/>
      </c>
      <c r="K587" s="64" t="str">
        <f>IF('2.1 Data FSVA 2025 &amp; Bobot'!O587="","",IF('2.1 Data FSVA 2025 &amp; Bobot'!O587&gt;='2.4 Prioritas Individu'!AC$7,1,IF('2.1 Data FSVA 2025 &amp; Bobot'!O587&gt;='2.4 Prioritas Individu'!AC$8,2,IF('2.1 Data FSVA 2025 &amp; Bobot'!O587&gt;='2.4 Prioritas Individu'!AC$9,3,IF('2.1 Data FSVA 2025 &amp; Bobot'!O587&gt;='2.4 Prioritas Individu'!AC$10,4,IF('2.1 Data FSVA 2025 &amp; Bobot'!O587&gt;='2.4 Prioritas Individu'!AC$11,5,6))))))</f>
        <v/>
      </c>
      <c r="L587" s="64" t="str">
        <f>IF('2.1 Data FSVA 2025 &amp; Bobot'!Q587="","",IF('2.1 Data FSVA 2025 &amp; Bobot'!Q587&gt;='2.4 Prioritas Individu'!AD$7,1,IF('2.1 Data FSVA 2025 &amp; Bobot'!Q587&gt;='2.4 Prioritas Individu'!AD$8,2,IF('2.1 Data FSVA 2025 &amp; Bobot'!Q587&gt;='2.4 Prioritas Individu'!AD$9,3,IF('2.1 Data FSVA 2025 &amp; Bobot'!Q587&gt;='2.4 Prioritas Individu'!AD$10,4,IF('2.1 Data FSVA 2025 &amp; Bobot'!Q587&gt;='2.4 Prioritas Individu'!AD$11,5,6))))))</f>
        <v/>
      </c>
      <c r="M587" s="64" t="str">
        <f>IF('2.1 Data FSVA 2025 &amp; Bobot'!S587="","",IF('2.1 Data FSVA 2025 &amp; Bobot'!S587&gt;='2.4 Prioritas Individu'!AE$7,1,IF('2.1 Data FSVA 2025 &amp; Bobot'!S587&gt;='2.4 Prioritas Individu'!AE$8,2,IF('2.1 Data FSVA 2025 &amp; Bobot'!S587&gt;='2.4 Prioritas Individu'!AE$9,3,IF('2.1 Data FSVA 2025 &amp; Bobot'!S587&gt;='2.4 Prioritas Individu'!AE$10,4,IF('2.1 Data FSVA 2025 &amp; Bobot'!S587&gt;='2.4 Prioritas Individu'!AE$11,5,6))))))</f>
        <v/>
      </c>
      <c r="N587" s="64" t="str">
        <f>IF('2.1 Data FSVA 2025 &amp; Bobot'!U587="","",IF('2.1 Data FSVA 2025 &amp; Bobot'!U587&lt;'2.4 Prioritas Individu'!AF$7,1,IF('2.1 Data FSVA 2025 &amp; Bobot'!U587&lt;'2.4 Prioritas Individu'!AF$8,2,IF('2.1 Data FSVA 2025 &amp; Bobot'!U587&lt;'2.4 Prioritas Individu'!AF$9,3,IF('2.1 Data FSVA 2025 &amp; Bobot'!U587&lt;'2.4 Prioritas Individu'!AF$10,4,IF('2.1 Data FSVA 2025 &amp; Bobot'!U587&lt;'2.4 Prioritas Individu'!AF$11,5,6))))))</f>
        <v/>
      </c>
      <c r="O587" s="64" t="str">
        <f>IF('2.1 Data FSVA 2025 &amp; Bobot'!W587="","",IF('2.1 Data FSVA 2025 &amp; Bobot'!W587&gt;='2.4 Prioritas Individu'!AG$7,1,IF('2.1 Data FSVA 2025 &amp; Bobot'!W587&gt;='2.4 Prioritas Individu'!AG$8,2,IF('2.1 Data FSVA 2025 &amp; Bobot'!W587&gt;='2.4 Prioritas Individu'!AG$9,3,IF('2.1 Data FSVA 2025 &amp; Bobot'!W587&gt;='2.4 Prioritas Individu'!AG$10,4,IF('2.1 Data FSVA 2025 &amp; Bobot'!W587&gt;='2.4 Prioritas Individu'!AG$11,5,6))))))</f>
        <v/>
      </c>
      <c r="P587" s="64" t="str">
        <f>IF('2.1 Data FSVA 2025 &amp; Bobot'!Y587="","",IF('2.1 Data FSVA 2025 &amp; Bobot'!Y587&lt;'2.4 Prioritas Individu'!AH$7,1,IF('2.1 Data FSVA 2025 &amp; Bobot'!Y587&lt;'2.4 Prioritas Individu'!AH$8,2,IF('2.1 Data FSVA 2025 &amp; Bobot'!Y587&lt;'2.4 Prioritas Individu'!AH$9,3,IF('2.1 Data FSVA 2025 &amp; Bobot'!Y587&lt;'2.4 Prioritas Individu'!AH$10,4,IF('2.1 Data FSVA 2025 &amp; Bobot'!Y587&lt;'2.4 Prioritas Individu'!AH$11,5,6))))))</f>
        <v/>
      </c>
      <c r="Q587" s="64" t="str">
        <f>IF('2.1 Data FSVA 2025 &amp; Bobot'!AA587="","",IF('2.1 Data FSVA 2025 &amp; Bobot'!AA587&lt;'2.4 Prioritas Individu'!AI$7,1,IF('2.1 Data FSVA 2025 &amp; Bobot'!AA587&lt;'2.4 Prioritas Individu'!AI$8,2,IF('2.1 Data FSVA 2025 &amp; Bobot'!AA587&lt;'2.4 Prioritas Individu'!AI$9,3,IF('2.1 Data FSVA 2025 &amp; Bobot'!AA587&lt;'2.4 Prioritas Individu'!AI$10,4,IF('2.1 Data FSVA 2025 &amp; Bobot'!AA587&lt;'2.4 Prioritas Individu'!AI$11,5,6))))))</f>
        <v/>
      </c>
      <c r="R587" s="64" t="str">
        <f>IF('2.1 Data FSVA 2025 &amp; Bobot'!AC587="","",IF('2.1 Data FSVA 2025 &amp; Bobot'!AC587&gt;='2.4 Prioritas Individu'!AJ$7,1,IF('2.1 Data FSVA 2025 &amp; Bobot'!AC587&gt;='2.4 Prioritas Individu'!AJ$8,2,IF('2.1 Data FSVA 2025 &amp; Bobot'!AC587&gt;='2.4 Prioritas Individu'!AJ$9,3,4))))</f>
        <v/>
      </c>
      <c r="S587" s="4" t="str">
        <f>'2.3 Indeks &amp; Cut off Komposit'!U591</f>
        <v>-</v>
      </c>
      <c r="T587" s="1" t="str">
        <f t="shared" si="18"/>
        <v>-</v>
      </c>
      <c r="U587" s="64" t="str">
        <f t="shared" si="19"/>
        <v>-</v>
      </c>
    </row>
    <row r="588" spans="1:21" x14ac:dyDescent="0.3">
      <c r="A588" s="1" t="str">
        <f>IF('2.1 Data FSVA 2025 &amp; Bobot'!A588="","",'2.1 Data FSVA 2025 &amp; Bobot'!A588)</f>
        <v/>
      </c>
      <c r="B588" s="2" t="str">
        <f>IF('2.1 Data FSVA 2025 &amp; Bobot'!B588="","",'2.1 Data FSVA 2025 &amp; Bobot'!B588)</f>
        <v/>
      </c>
      <c r="C588" s="1" t="str">
        <f>IF('2.1 Data FSVA 2025 &amp; Bobot'!C588="","",'2.1 Data FSVA 2025 &amp; Bobot'!C588)</f>
        <v/>
      </c>
      <c r="D588" s="1" t="str">
        <f>IF('2.1 Data FSVA 2025 &amp; Bobot'!D588="","",'2.1 Data FSVA 2025 &amp; Bobot'!D588)</f>
        <v/>
      </c>
      <c r="E588" s="1" t="str">
        <f>IF('2.1 Data FSVA 2025 &amp; Bobot'!E588="","",'2.1 Data FSVA 2025 &amp; Bobot'!E588)</f>
        <v/>
      </c>
      <c r="F588" s="2" t="str">
        <f>IF('2.1 Data FSVA 2025 &amp; Bobot'!F588="","",'2.1 Data FSVA 2025 &amp; Bobot'!F588)</f>
        <v/>
      </c>
      <c r="G588" s="64" t="str">
        <f>IF('2.1 Data FSVA 2025 &amp; Bobot'!G588="","",IF('2.1 Data FSVA 2025 &amp; Bobot'!G588&gt;='2.4 Prioritas Individu'!$Y$7,1,IF('2.1 Data FSVA 2025 &amp; Bobot'!G588&gt;='2.4 Prioritas Individu'!$Y$8,2,IF('2.1 Data FSVA 2025 &amp; Bobot'!G588&gt;='2.4 Prioritas Individu'!$Y$9,3,IF('2.1 Data FSVA 2025 &amp; Bobot'!G588&gt;='2.4 Prioritas Individu'!$Y$10,4,IF('2.1 Data FSVA 2025 &amp; Bobot'!G588&gt;='2.4 Prioritas Individu'!$Y$11,5,6))))))</f>
        <v/>
      </c>
      <c r="H588" s="64" t="str">
        <f>IF('2.1 Data FSVA 2025 &amp; Bobot'!I588="","",IF('2.1 Data FSVA 2025 &amp; Bobot'!I588&lt;'2.4 Prioritas Individu'!$Z$7,1,IF('2.1 Data FSVA 2025 &amp; Bobot'!I588&lt;'2.4 Prioritas Individu'!$Z$8,2,IF('2.1 Data FSVA 2025 &amp; Bobot'!I588&lt;'2.4 Prioritas Individu'!$Z$9,3,IF('2.1 Data FSVA 2025 &amp; Bobot'!I588&lt;'2.4 Prioritas Individu'!$Z$10,4,IF('2.1 Data FSVA 2025 &amp; Bobot'!I588&lt;'2.4 Prioritas Individu'!$Z$11,5,6))))))</f>
        <v/>
      </c>
      <c r="I588" s="64" t="str">
        <f>IF('2.1 Data FSVA 2025 &amp; Bobot'!K588="","",IF('2.1 Data FSVA 2025 &amp; Bobot'!K588&lt;'2.4 Prioritas Individu'!AA$7,1,IF('2.1 Data FSVA 2025 &amp; Bobot'!K588&lt;'2.4 Prioritas Individu'!AA$8,2,IF('2.1 Data FSVA 2025 &amp; Bobot'!K588&lt;'2.4 Prioritas Individu'!AA$9,3,IF('2.1 Data FSVA 2025 &amp; Bobot'!K588&lt;'2.4 Prioritas Individu'!AA$10,4,IF('2.1 Data FSVA 2025 &amp; Bobot'!K588&lt;'2.4 Prioritas Individu'!AA$11,5,6))))))</f>
        <v/>
      </c>
      <c r="J588" s="64" t="str">
        <f>IF('2.1 Data FSVA 2025 &amp; Bobot'!M588="","",IF('2.1 Data FSVA 2025 &amp; Bobot'!M588&lt;'2.4 Prioritas Individu'!AB$7,1,IF('2.1 Data FSVA 2025 &amp; Bobot'!M588&lt;'2.4 Prioritas Individu'!AB$8,2,IF('2.1 Data FSVA 2025 &amp; Bobot'!M588&lt;'2.4 Prioritas Individu'!AB$9,3,IF('2.1 Data FSVA 2025 &amp; Bobot'!M588&lt;'2.4 Prioritas Individu'!AB$10,4,IF('2.1 Data FSVA 2025 &amp; Bobot'!M588&lt;'2.4 Prioritas Individu'!AB$11,5,6))))))</f>
        <v/>
      </c>
      <c r="K588" s="64" t="str">
        <f>IF('2.1 Data FSVA 2025 &amp; Bobot'!O588="","",IF('2.1 Data FSVA 2025 &amp; Bobot'!O588&gt;='2.4 Prioritas Individu'!AC$7,1,IF('2.1 Data FSVA 2025 &amp; Bobot'!O588&gt;='2.4 Prioritas Individu'!AC$8,2,IF('2.1 Data FSVA 2025 &amp; Bobot'!O588&gt;='2.4 Prioritas Individu'!AC$9,3,IF('2.1 Data FSVA 2025 &amp; Bobot'!O588&gt;='2.4 Prioritas Individu'!AC$10,4,IF('2.1 Data FSVA 2025 &amp; Bobot'!O588&gt;='2.4 Prioritas Individu'!AC$11,5,6))))))</f>
        <v/>
      </c>
      <c r="L588" s="64" t="str">
        <f>IF('2.1 Data FSVA 2025 &amp; Bobot'!Q588="","",IF('2.1 Data FSVA 2025 &amp; Bobot'!Q588&gt;='2.4 Prioritas Individu'!AD$7,1,IF('2.1 Data FSVA 2025 &amp; Bobot'!Q588&gt;='2.4 Prioritas Individu'!AD$8,2,IF('2.1 Data FSVA 2025 &amp; Bobot'!Q588&gt;='2.4 Prioritas Individu'!AD$9,3,IF('2.1 Data FSVA 2025 &amp; Bobot'!Q588&gt;='2.4 Prioritas Individu'!AD$10,4,IF('2.1 Data FSVA 2025 &amp; Bobot'!Q588&gt;='2.4 Prioritas Individu'!AD$11,5,6))))))</f>
        <v/>
      </c>
      <c r="M588" s="64" t="str">
        <f>IF('2.1 Data FSVA 2025 &amp; Bobot'!S588="","",IF('2.1 Data FSVA 2025 &amp; Bobot'!S588&gt;='2.4 Prioritas Individu'!AE$7,1,IF('2.1 Data FSVA 2025 &amp; Bobot'!S588&gt;='2.4 Prioritas Individu'!AE$8,2,IF('2.1 Data FSVA 2025 &amp; Bobot'!S588&gt;='2.4 Prioritas Individu'!AE$9,3,IF('2.1 Data FSVA 2025 &amp; Bobot'!S588&gt;='2.4 Prioritas Individu'!AE$10,4,IF('2.1 Data FSVA 2025 &amp; Bobot'!S588&gt;='2.4 Prioritas Individu'!AE$11,5,6))))))</f>
        <v/>
      </c>
      <c r="N588" s="64" t="str">
        <f>IF('2.1 Data FSVA 2025 &amp; Bobot'!U588="","",IF('2.1 Data FSVA 2025 &amp; Bobot'!U588&lt;'2.4 Prioritas Individu'!AF$7,1,IF('2.1 Data FSVA 2025 &amp; Bobot'!U588&lt;'2.4 Prioritas Individu'!AF$8,2,IF('2.1 Data FSVA 2025 &amp; Bobot'!U588&lt;'2.4 Prioritas Individu'!AF$9,3,IF('2.1 Data FSVA 2025 &amp; Bobot'!U588&lt;'2.4 Prioritas Individu'!AF$10,4,IF('2.1 Data FSVA 2025 &amp; Bobot'!U588&lt;'2.4 Prioritas Individu'!AF$11,5,6))))))</f>
        <v/>
      </c>
      <c r="O588" s="64" t="str">
        <f>IF('2.1 Data FSVA 2025 &amp; Bobot'!W588="","",IF('2.1 Data FSVA 2025 &amp; Bobot'!W588&gt;='2.4 Prioritas Individu'!AG$7,1,IF('2.1 Data FSVA 2025 &amp; Bobot'!W588&gt;='2.4 Prioritas Individu'!AG$8,2,IF('2.1 Data FSVA 2025 &amp; Bobot'!W588&gt;='2.4 Prioritas Individu'!AG$9,3,IF('2.1 Data FSVA 2025 &amp; Bobot'!W588&gt;='2.4 Prioritas Individu'!AG$10,4,IF('2.1 Data FSVA 2025 &amp; Bobot'!W588&gt;='2.4 Prioritas Individu'!AG$11,5,6))))))</f>
        <v/>
      </c>
      <c r="P588" s="64" t="str">
        <f>IF('2.1 Data FSVA 2025 &amp; Bobot'!Y588="","",IF('2.1 Data FSVA 2025 &amp; Bobot'!Y588&lt;'2.4 Prioritas Individu'!AH$7,1,IF('2.1 Data FSVA 2025 &amp; Bobot'!Y588&lt;'2.4 Prioritas Individu'!AH$8,2,IF('2.1 Data FSVA 2025 &amp; Bobot'!Y588&lt;'2.4 Prioritas Individu'!AH$9,3,IF('2.1 Data FSVA 2025 &amp; Bobot'!Y588&lt;'2.4 Prioritas Individu'!AH$10,4,IF('2.1 Data FSVA 2025 &amp; Bobot'!Y588&lt;'2.4 Prioritas Individu'!AH$11,5,6))))))</f>
        <v/>
      </c>
      <c r="Q588" s="64" t="str">
        <f>IF('2.1 Data FSVA 2025 &amp; Bobot'!AA588="","",IF('2.1 Data FSVA 2025 &amp; Bobot'!AA588&lt;'2.4 Prioritas Individu'!AI$7,1,IF('2.1 Data FSVA 2025 &amp; Bobot'!AA588&lt;'2.4 Prioritas Individu'!AI$8,2,IF('2.1 Data FSVA 2025 &amp; Bobot'!AA588&lt;'2.4 Prioritas Individu'!AI$9,3,IF('2.1 Data FSVA 2025 &amp; Bobot'!AA588&lt;'2.4 Prioritas Individu'!AI$10,4,IF('2.1 Data FSVA 2025 &amp; Bobot'!AA588&lt;'2.4 Prioritas Individu'!AI$11,5,6))))))</f>
        <v/>
      </c>
      <c r="R588" s="64" t="str">
        <f>IF('2.1 Data FSVA 2025 &amp; Bobot'!AC588="","",IF('2.1 Data FSVA 2025 &amp; Bobot'!AC588&gt;='2.4 Prioritas Individu'!AJ$7,1,IF('2.1 Data FSVA 2025 &amp; Bobot'!AC588&gt;='2.4 Prioritas Individu'!AJ$8,2,IF('2.1 Data FSVA 2025 &amp; Bobot'!AC588&gt;='2.4 Prioritas Individu'!AJ$9,3,4))))</f>
        <v/>
      </c>
      <c r="S588" s="4" t="str">
        <f>'2.3 Indeks &amp; Cut off Komposit'!U592</f>
        <v>-</v>
      </c>
      <c r="T588" s="1" t="str">
        <f t="shared" si="18"/>
        <v>-</v>
      </c>
      <c r="U588" s="64" t="str">
        <f t="shared" si="19"/>
        <v>-</v>
      </c>
    </row>
    <row r="589" spans="1:21" x14ac:dyDescent="0.3">
      <c r="A589" s="1" t="str">
        <f>IF('2.1 Data FSVA 2025 &amp; Bobot'!A589="","",'2.1 Data FSVA 2025 &amp; Bobot'!A589)</f>
        <v/>
      </c>
      <c r="B589" s="2" t="str">
        <f>IF('2.1 Data FSVA 2025 &amp; Bobot'!B589="","",'2.1 Data FSVA 2025 &amp; Bobot'!B589)</f>
        <v/>
      </c>
      <c r="C589" s="1" t="str">
        <f>IF('2.1 Data FSVA 2025 &amp; Bobot'!C589="","",'2.1 Data FSVA 2025 &amp; Bobot'!C589)</f>
        <v/>
      </c>
      <c r="D589" s="1" t="str">
        <f>IF('2.1 Data FSVA 2025 &amp; Bobot'!D589="","",'2.1 Data FSVA 2025 &amp; Bobot'!D589)</f>
        <v/>
      </c>
      <c r="E589" s="1" t="str">
        <f>IF('2.1 Data FSVA 2025 &amp; Bobot'!E589="","",'2.1 Data FSVA 2025 &amp; Bobot'!E589)</f>
        <v/>
      </c>
      <c r="F589" s="2" t="str">
        <f>IF('2.1 Data FSVA 2025 &amp; Bobot'!F589="","",'2.1 Data FSVA 2025 &amp; Bobot'!F589)</f>
        <v/>
      </c>
      <c r="G589" s="64" t="str">
        <f>IF('2.1 Data FSVA 2025 &amp; Bobot'!G589="","",IF('2.1 Data FSVA 2025 &amp; Bobot'!G589&gt;='2.4 Prioritas Individu'!$Y$7,1,IF('2.1 Data FSVA 2025 &amp; Bobot'!G589&gt;='2.4 Prioritas Individu'!$Y$8,2,IF('2.1 Data FSVA 2025 &amp; Bobot'!G589&gt;='2.4 Prioritas Individu'!$Y$9,3,IF('2.1 Data FSVA 2025 &amp; Bobot'!G589&gt;='2.4 Prioritas Individu'!$Y$10,4,IF('2.1 Data FSVA 2025 &amp; Bobot'!G589&gt;='2.4 Prioritas Individu'!$Y$11,5,6))))))</f>
        <v/>
      </c>
      <c r="H589" s="64" t="str">
        <f>IF('2.1 Data FSVA 2025 &amp; Bobot'!I589="","",IF('2.1 Data FSVA 2025 &amp; Bobot'!I589&lt;'2.4 Prioritas Individu'!$Z$7,1,IF('2.1 Data FSVA 2025 &amp; Bobot'!I589&lt;'2.4 Prioritas Individu'!$Z$8,2,IF('2.1 Data FSVA 2025 &amp; Bobot'!I589&lt;'2.4 Prioritas Individu'!$Z$9,3,IF('2.1 Data FSVA 2025 &amp; Bobot'!I589&lt;'2.4 Prioritas Individu'!$Z$10,4,IF('2.1 Data FSVA 2025 &amp; Bobot'!I589&lt;'2.4 Prioritas Individu'!$Z$11,5,6))))))</f>
        <v/>
      </c>
      <c r="I589" s="64" t="str">
        <f>IF('2.1 Data FSVA 2025 &amp; Bobot'!K589="","",IF('2.1 Data FSVA 2025 &amp; Bobot'!K589&lt;'2.4 Prioritas Individu'!AA$7,1,IF('2.1 Data FSVA 2025 &amp; Bobot'!K589&lt;'2.4 Prioritas Individu'!AA$8,2,IF('2.1 Data FSVA 2025 &amp; Bobot'!K589&lt;'2.4 Prioritas Individu'!AA$9,3,IF('2.1 Data FSVA 2025 &amp; Bobot'!K589&lt;'2.4 Prioritas Individu'!AA$10,4,IF('2.1 Data FSVA 2025 &amp; Bobot'!K589&lt;'2.4 Prioritas Individu'!AA$11,5,6))))))</f>
        <v/>
      </c>
      <c r="J589" s="64" t="str">
        <f>IF('2.1 Data FSVA 2025 &amp; Bobot'!M589="","",IF('2.1 Data FSVA 2025 &amp; Bobot'!M589&lt;'2.4 Prioritas Individu'!AB$7,1,IF('2.1 Data FSVA 2025 &amp; Bobot'!M589&lt;'2.4 Prioritas Individu'!AB$8,2,IF('2.1 Data FSVA 2025 &amp; Bobot'!M589&lt;'2.4 Prioritas Individu'!AB$9,3,IF('2.1 Data FSVA 2025 &amp; Bobot'!M589&lt;'2.4 Prioritas Individu'!AB$10,4,IF('2.1 Data FSVA 2025 &amp; Bobot'!M589&lt;'2.4 Prioritas Individu'!AB$11,5,6))))))</f>
        <v/>
      </c>
      <c r="K589" s="64" t="str">
        <f>IF('2.1 Data FSVA 2025 &amp; Bobot'!O589="","",IF('2.1 Data FSVA 2025 &amp; Bobot'!O589&gt;='2.4 Prioritas Individu'!AC$7,1,IF('2.1 Data FSVA 2025 &amp; Bobot'!O589&gt;='2.4 Prioritas Individu'!AC$8,2,IF('2.1 Data FSVA 2025 &amp; Bobot'!O589&gt;='2.4 Prioritas Individu'!AC$9,3,IF('2.1 Data FSVA 2025 &amp; Bobot'!O589&gt;='2.4 Prioritas Individu'!AC$10,4,IF('2.1 Data FSVA 2025 &amp; Bobot'!O589&gt;='2.4 Prioritas Individu'!AC$11,5,6))))))</f>
        <v/>
      </c>
      <c r="L589" s="64" t="str">
        <f>IF('2.1 Data FSVA 2025 &amp; Bobot'!Q589="","",IF('2.1 Data FSVA 2025 &amp; Bobot'!Q589&gt;='2.4 Prioritas Individu'!AD$7,1,IF('2.1 Data FSVA 2025 &amp; Bobot'!Q589&gt;='2.4 Prioritas Individu'!AD$8,2,IF('2.1 Data FSVA 2025 &amp; Bobot'!Q589&gt;='2.4 Prioritas Individu'!AD$9,3,IF('2.1 Data FSVA 2025 &amp; Bobot'!Q589&gt;='2.4 Prioritas Individu'!AD$10,4,IF('2.1 Data FSVA 2025 &amp; Bobot'!Q589&gt;='2.4 Prioritas Individu'!AD$11,5,6))))))</f>
        <v/>
      </c>
      <c r="M589" s="64" t="str">
        <f>IF('2.1 Data FSVA 2025 &amp; Bobot'!S589="","",IF('2.1 Data FSVA 2025 &amp; Bobot'!S589&gt;='2.4 Prioritas Individu'!AE$7,1,IF('2.1 Data FSVA 2025 &amp; Bobot'!S589&gt;='2.4 Prioritas Individu'!AE$8,2,IF('2.1 Data FSVA 2025 &amp; Bobot'!S589&gt;='2.4 Prioritas Individu'!AE$9,3,IF('2.1 Data FSVA 2025 &amp; Bobot'!S589&gt;='2.4 Prioritas Individu'!AE$10,4,IF('2.1 Data FSVA 2025 &amp; Bobot'!S589&gt;='2.4 Prioritas Individu'!AE$11,5,6))))))</f>
        <v/>
      </c>
      <c r="N589" s="64" t="str">
        <f>IF('2.1 Data FSVA 2025 &amp; Bobot'!U589="","",IF('2.1 Data FSVA 2025 &amp; Bobot'!U589&lt;'2.4 Prioritas Individu'!AF$7,1,IF('2.1 Data FSVA 2025 &amp; Bobot'!U589&lt;'2.4 Prioritas Individu'!AF$8,2,IF('2.1 Data FSVA 2025 &amp; Bobot'!U589&lt;'2.4 Prioritas Individu'!AF$9,3,IF('2.1 Data FSVA 2025 &amp; Bobot'!U589&lt;'2.4 Prioritas Individu'!AF$10,4,IF('2.1 Data FSVA 2025 &amp; Bobot'!U589&lt;'2.4 Prioritas Individu'!AF$11,5,6))))))</f>
        <v/>
      </c>
      <c r="O589" s="64" t="str">
        <f>IF('2.1 Data FSVA 2025 &amp; Bobot'!W589="","",IF('2.1 Data FSVA 2025 &amp; Bobot'!W589&gt;='2.4 Prioritas Individu'!AG$7,1,IF('2.1 Data FSVA 2025 &amp; Bobot'!W589&gt;='2.4 Prioritas Individu'!AG$8,2,IF('2.1 Data FSVA 2025 &amp; Bobot'!W589&gt;='2.4 Prioritas Individu'!AG$9,3,IF('2.1 Data FSVA 2025 &amp; Bobot'!W589&gt;='2.4 Prioritas Individu'!AG$10,4,IF('2.1 Data FSVA 2025 &amp; Bobot'!W589&gt;='2.4 Prioritas Individu'!AG$11,5,6))))))</f>
        <v/>
      </c>
      <c r="P589" s="64" t="str">
        <f>IF('2.1 Data FSVA 2025 &amp; Bobot'!Y589="","",IF('2.1 Data FSVA 2025 &amp; Bobot'!Y589&lt;'2.4 Prioritas Individu'!AH$7,1,IF('2.1 Data FSVA 2025 &amp; Bobot'!Y589&lt;'2.4 Prioritas Individu'!AH$8,2,IF('2.1 Data FSVA 2025 &amp; Bobot'!Y589&lt;'2.4 Prioritas Individu'!AH$9,3,IF('2.1 Data FSVA 2025 &amp; Bobot'!Y589&lt;'2.4 Prioritas Individu'!AH$10,4,IF('2.1 Data FSVA 2025 &amp; Bobot'!Y589&lt;'2.4 Prioritas Individu'!AH$11,5,6))))))</f>
        <v/>
      </c>
      <c r="Q589" s="64" t="str">
        <f>IF('2.1 Data FSVA 2025 &amp; Bobot'!AA589="","",IF('2.1 Data FSVA 2025 &amp; Bobot'!AA589&lt;'2.4 Prioritas Individu'!AI$7,1,IF('2.1 Data FSVA 2025 &amp; Bobot'!AA589&lt;'2.4 Prioritas Individu'!AI$8,2,IF('2.1 Data FSVA 2025 &amp; Bobot'!AA589&lt;'2.4 Prioritas Individu'!AI$9,3,IF('2.1 Data FSVA 2025 &amp; Bobot'!AA589&lt;'2.4 Prioritas Individu'!AI$10,4,IF('2.1 Data FSVA 2025 &amp; Bobot'!AA589&lt;'2.4 Prioritas Individu'!AI$11,5,6))))))</f>
        <v/>
      </c>
      <c r="R589" s="64" t="str">
        <f>IF('2.1 Data FSVA 2025 &amp; Bobot'!AC589="","",IF('2.1 Data FSVA 2025 &amp; Bobot'!AC589&gt;='2.4 Prioritas Individu'!AJ$7,1,IF('2.1 Data FSVA 2025 &amp; Bobot'!AC589&gt;='2.4 Prioritas Individu'!AJ$8,2,IF('2.1 Data FSVA 2025 &amp; Bobot'!AC589&gt;='2.4 Prioritas Individu'!AJ$9,3,4))))</f>
        <v/>
      </c>
      <c r="S589" s="4" t="str">
        <f>'2.3 Indeks &amp; Cut off Komposit'!U593</f>
        <v>-</v>
      </c>
      <c r="T589" s="1" t="str">
        <f t="shared" si="18"/>
        <v>-</v>
      </c>
      <c r="U589" s="64" t="str">
        <f t="shared" si="19"/>
        <v>-</v>
      </c>
    </row>
    <row r="590" spans="1:21" x14ac:dyDescent="0.3">
      <c r="A590" s="1" t="str">
        <f>IF('2.1 Data FSVA 2025 &amp; Bobot'!A590="","",'2.1 Data FSVA 2025 &amp; Bobot'!A590)</f>
        <v/>
      </c>
      <c r="B590" s="2" t="str">
        <f>IF('2.1 Data FSVA 2025 &amp; Bobot'!B590="","",'2.1 Data FSVA 2025 &amp; Bobot'!B590)</f>
        <v/>
      </c>
      <c r="C590" s="1" t="str">
        <f>IF('2.1 Data FSVA 2025 &amp; Bobot'!C590="","",'2.1 Data FSVA 2025 &amp; Bobot'!C590)</f>
        <v/>
      </c>
      <c r="D590" s="1" t="str">
        <f>IF('2.1 Data FSVA 2025 &amp; Bobot'!D590="","",'2.1 Data FSVA 2025 &amp; Bobot'!D590)</f>
        <v/>
      </c>
      <c r="E590" s="1" t="str">
        <f>IF('2.1 Data FSVA 2025 &amp; Bobot'!E590="","",'2.1 Data FSVA 2025 &amp; Bobot'!E590)</f>
        <v/>
      </c>
      <c r="F590" s="2" t="str">
        <f>IF('2.1 Data FSVA 2025 &amp; Bobot'!F590="","",'2.1 Data FSVA 2025 &amp; Bobot'!F590)</f>
        <v/>
      </c>
      <c r="G590" s="64" t="str">
        <f>IF('2.1 Data FSVA 2025 &amp; Bobot'!G590="","",IF('2.1 Data FSVA 2025 &amp; Bobot'!G590&gt;='2.4 Prioritas Individu'!$Y$7,1,IF('2.1 Data FSVA 2025 &amp; Bobot'!G590&gt;='2.4 Prioritas Individu'!$Y$8,2,IF('2.1 Data FSVA 2025 &amp; Bobot'!G590&gt;='2.4 Prioritas Individu'!$Y$9,3,IF('2.1 Data FSVA 2025 &amp; Bobot'!G590&gt;='2.4 Prioritas Individu'!$Y$10,4,IF('2.1 Data FSVA 2025 &amp; Bobot'!G590&gt;='2.4 Prioritas Individu'!$Y$11,5,6))))))</f>
        <v/>
      </c>
      <c r="H590" s="64" t="str">
        <f>IF('2.1 Data FSVA 2025 &amp; Bobot'!I590="","",IF('2.1 Data FSVA 2025 &amp; Bobot'!I590&lt;'2.4 Prioritas Individu'!$Z$7,1,IF('2.1 Data FSVA 2025 &amp; Bobot'!I590&lt;'2.4 Prioritas Individu'!$Z$8,2,IF('2.1 Data FSVA 2025 &amp; Bobot'!I590&lt;'2.4 Prioritas Individu'!$Z$9,3,IF('2.1 Data FSVA 2025 &amp; Bobot'!I590&lt;'2.4 Prioritas Individu'!$Z$10,4,IF('2.1 Data FSVA 2025 &amp; Bobot'!I590&lt;'2.4 Prioritas Individu'!$Z$11,5,6))))))</f>
        <v/>
      </c>
      <c r="I590" s="64" t="str">
        <f>IF('2.1 Data FSVA 2025 &amp; Bobot'!K590="","",IF('2.1 Data FSVA 2025 &amp; Bobot'!K590&lt;'2.4 Prioritas Individu'!AA$7,1,IF('2.1 Data FSVA 2025 &amp; Bobot'!K590&lt;'2.4 Prioritas Individu'!AA$8,2,IF('2.1 Data FSVA 2025 &amp; Bobot'!K590&lt;'2.4 Prioritas Individu'!AA$9,3,IF('2.1 Data FSVA 2025 &amp; Bobot'!K590&lt;'2.4 Prioritas Individu'!AA$10,4,IF('2.1 Data FSVA 2025 &amp; Bobot'!K590&lt;'2.4 Prioritas Individu'!AA$11,5,6))))))</f>
        <v/>
      </c>
      <c r="J590" s="64" t="str">
        <f>IF('2.1 Data FSVA 2025 &amp; Bobot'!M590="","",IF('2.1 Data FSVA 2025 &amp; Bobot'!M590&lt;'2.4 Prioritas Individu'!AB$7,1,IF('2.1 Data FSVA 2025 &amp; Bobot'!M590&lt;'2.4 Prioritas Individu'!AB$8,2,IF('2.1 Data FSVA 2025 &amp; Bobot'!M590&lt;'2.4 Prioritas Individu'!AB$9,3,IF('2.1 Data FSVA 2025 &amp; Bobot'!M590&lt;'2.4 Prioritas Individu'!AB$10,4,IF('2.1 Data FSVA 2025 &amp; Bobot'!M590&lt;'2.4 Prioritas Individu'!AB$11,5,6))))))</f>
        <v/>
      </c>
      <c r="K590" s="64" t="str">
        <f>IF('2.1 Data FSVA 2025 &amp; Bobot'!O590="","",IF('2.1 Data FSVA 2025 &amp; Bobot'!O590&gt;='2.4 Prioritas Individu'!AC$7,1,IF('2.1 Data FSVA 2025 &amp; Bobot'!O590&gt;='2.4 Prioritas Individu'!AC$8,2,IF('2.1 Data FSVA 2025 &amp; Bobot'!O590&gt;='2.4 Prioritas Individu'!AC$9,3,IF('2.1 Data FSVA 2025 &amp; Bobot'!O590&gt;='2.4 Prioritas Individu'!AC$10,4,IF('2.1 Data FSVA 2025 &amp; Bobot'!O590&gt;='2.4 Prioritas Individu'!AC$11,5,6))))))</f>
        <v/>
      </c>
      <c r="L590" s="64" t="str">
        <f>IF('2.1 Data FSVA 2025 &amp; Bobot'!Q590="","",IF('2.1 Data FSVA 2025 &amp; Bobot'!Q590&gt;='2.4 Prioritas Individu'!AD$7,1,IF('2.1 Data FSVA 2025 &amp; Bobot'!Q590&gt;='2.4 Prioritas Individu'!AD$8,2,IF('2.1 Data FSVA 2025 &amp; Bobot'!Q590&gt;='2.4 Prioritas Individu'!AD$9,3,IF('2.1 Data FSVA 2025 &amp; Bobot'!Q590&gt;='2.4 Prioritas Individu'!AD$10,4,IF('2.1 Data FSVA 2025 &amp; Bobot'!Q590&gt;='2.4 Prioritas Individu'!AD$11,5,6))))))</f>
        <v/>
      </c>
      <c r="M590" s="64" t="str">
        <f>IF('2.1 Data FSVA 2025 &amp; Bobot'!S590="","",IF('2.1 Data FSVA 2025 &amp; Bobot'!S590&gt;='2.4 Prioritas Individu'!AE$7,1,IF('2.1 Data FSVA 2025 &amp; Bobot'!S590&gt;='2.4 Prioritas Individu'!AE$8,2,IF('2.1 Data FSVA 2025 &amp; Bobot'!S590&gt;='2.4 Prioritas Individu'!AE$9,3,IF('2.1 Data FSVA 2025 &amp; Bobot'!S590&gt;='2.4 Prioritas Individu'!AE$10,4,IF('2.1 Data FSVA 2025 &amp; Bobot'!S590&gt;='2.4 Prioritas Individu'!AE$11,5,6))))))</f>
        <v/>
      </c>
      <c r="N590" s="64" t="str">
        <f>IF('2.1 Data FSVA 2025 &amp; Bobot'!U590="","",IF('2.1 Data FSVA 2025 &amp; Bobot'!U590&lt;'2.4 Prioritas Individu'!AF$7,1,IF('2.1 Data FSVA 2025 &amp; Bobot'!U590&lt;'2.4 Prioritas Individu'!AF$8,2,IF('2.1 Data FSVA 2025 &amp; Bobot'!U590&lt;'2.4 Prioritas Individu'!AF$9,3,IF('2.1 Data FSVA 2025 &amp; Bobot'!U590&lt;'2.4 Prioritas Individu'!AF$10,4,IF('2.1 Data FSVA 2025 &amp; Bobot'!U590&lt;'2.4 Prioritas Individu'!AF$11,5,6))))))</f>
        <v/>
      </c>
      <c r="O590" s="64" t="str">
        <f>IF('2.1 Data FSVA 2025 &amp; Bobot'!W590="","",IF('2.1 Data FSVA 2025 &amp; Bobot'!W590&gt;='2.4 Prioritas Individu'!AG$7,1,IF('2.1 Data FSVA 2025 &amp; Bobot'!W590&gt;='2.4 Prioritas Individu'!AG$8,2,IF('2.1 Data FSVA 2025 &amp; Bobot'!W590&gt;='2.4 Prioritas Individu'!AG$9,3,IF('2.1 Data FSVA 2025 &amp; Bobot'!W590&gt;='2.4 Prioritas Individu'!AG$10,4,IF('2.1 Data FSVA 2025 &amp; Bobot'!W590&gt;='2.4 Prioritas Individu'!AG$11,5,6))))))</f>
        <v/>
      </c>
      <c r="P590" s="64" t="str">
        <f>IF('2.1 Data FSVA 2025 &amp; Bobot'!Y590="","",IF('2.1 Data FSVA 2025 &amp; Bobot'!Y590&lt;'2.4 Prioritas Individu'!AH$7,1,IF('2.1 Data FSVA 2025 &amp; Bobot'!Y590&lt;'2.4 Prioritas Individu'!AH$8,2,IF('2.1 Data FSVA 2025 &amp; Bobot'!Y590&lt;'2.4 Prioritas Individu'!AH$9,3,IF('2.1 Data FSVA 2025 &amp; Bobot'!Y590&lt;'2.4 Prioritas Individu'!AH$10,4,IF('2.1 Data FSVA 2025 &amp; Bobot'!Y590&lt;'2.4 Prioritas Individu'!AH$11,5,6))))))</f>
        <v/>
      </c>
      <c r="Q590" s="64" t="str">
        <f>IF('2.1 Data FSVA 2025 &amp; Bobot'!AA590="","",IF('2.1 Data FSVA 2025 &amp; Bobot'!AA590&lt;'2.4 Prioritas Individu'!AI$7,1,IF('2.1 Data FSVA 2025 &amp; Bobot'!AA590&lt;'2.4 Prioritas Individu'!AI$8,2,IF('2.1 Data FSVA 2025 &amp; Bobot'!AA590&lt;'2.4 Prioritas Individu'!AI$9,3,IF('2.1 Data FSVA 2025 &amp; Bobot'!AA590&lt;'2.4 Prioritas Individu'!AI$10,4,IF('2.1 Data FSVA 2025 &amp; Bobot'!AA590&lt;'2.4 Prioritas Individu'!AI$11,5,6))))))</f>
        <v/>
      </c>
      <c r="R590" s="64" t="str">
        <f>IF('2.1 Data FSVA 2025 &amp; Bobot'!AC590="","",IF('2.1 Data FSVA 2025 &amp; Bobot'!AC590&gt;='2.4 Prioritas Individu'!AJ$7,1,IF('2.1 Data FSVA 2025 &amp; Bobot'!AC590&gt;='2.4 Prioritas Individu'!AJ$8,2,IF('2.1 Data FSVA 2025 &amp; Bobot'!AC590&gt;='2.4 Prioritas Individu'!AJ$9,3,4))))</f>
        <v/>
      </c>
      <c r="S590" s="4" t="str">
        <f>'2.3 Indeks &amp; Cut off Komposit'!U594</f>
        <v>-</v>
      </c>
      <c r="T590" s="1" t="str">
        <f t="shared" si="18"/>
        <v>-</v>
      </c>
      <c r="U590" s="64" t="str">
        <f t="shared" si="19"/>
        <v>-</v>
      </c>
    </row>
    <row r="591" spans="1:21" x14ac:dyDescent="0.3">
      <c r="A591" s="1" t="str">
        <f>IF('2.1 Data FSVA 2025 &amp; Bobot'!A591="","",'2.1 Data FSVA 2025 &amp; Bobot'!A591)</f>
        <v/>
      </c>
      <c r="B591" s="2" t="str">
        <f>IF('2.1 Data FSVA 2025 &amp; Bobot'!B591="","",'2.1 Data FSVA 2025 &amp; Bobot'!B591)</f>
        <v/>
      </c>
      <c r="C591" s="1" t="str">
        <f>IF('2.1 Data FSVA 2025 &amp; Bobot'!C591="","",'2.1 Data FSVA 2025 &amp; Bobot'!C591)</f>
        <v/>
      </c>
      <c r="D591" s="1" t="str">
        <f>IF('2.1 Data FSVA 2025 &amp; Bobot'!D591="","",'2.1 Data FSVA 2025 &amp; Bobot'!D591)</f>
        <v/>
      </c>
      <c r="E591" s="1" t="str">
        <f>IF('2.1 Data FSVA 2025 &amp; Bobot'!E591="","",'2.1 Data FSVA 2025 &amp; Bobot'!E591)</f>
        <v/>
      </c>
      <c r="F591" s="2" t="str">
        <f>IF('2.1 Data FSVA 2025 &amp; Bobot'!F591="","",'2.1 Data FSVA 2025 &amp; Bobot'!F591)</f>
        <v/>
      </c>
      <c r="G591" s="64" t="str">
        <f>IF('2.1 Data FSVA 2025 &amp; Bobot'!G591="","",IF('2.1 Data FSVA 2025 &amp; Bobot'!G591&gt;='2.4 Prioritas Individu'!$Y$7,1,IF('2.1 Data FSVA 2025 &amp; Bobot'!G591&gt;='2.4 Prioritas Individu'!$Y$8,2,IF('2.1 Data FSVA 2025 &amp; Bobot'!G591&gt;='2.4 Prioritas Individu'!$Y$9,3,IF('2.1 Data FSVA 2025 &amp; Bobot'!G591&gt;='2.4 Prioritas Individu'!$Y$10,4,IF('2.1 Data FSVA 2025 &amp; Bobot'!G591&gt;='2.4 Prioritas Individu'!$Y$11,5,6))))))</f>
        <v/>
      </c>
      <c r="H591" s="64" t="str">
        <f>IF('2.1 Data FSVA 2025 &amp; Bobot'!I591="","",IF('2.1 Data FSVA 2025 &amp; Bobot'!I591&lt;'2.4 Prioritas Individu'!$Z$7,1,IF('2.1 Data FSVA 2025 &amp; Bobot'!I591&lt;'2.4 Prioritas Individu'!$Z$8,2,IF('2.1 Data FSVA 2025 &amp; Bobot'!I591&lt;'2.4 Prioritas Individu'!$Z$9,3,IF('2.1 Data FSVA 2025 &amp; Bobot'!I591&lt;'2.4 Prioritas Individu'!$Z$10,4,IF('2.1 Data FSVA 2025 &amp; Bobot'!I591&lt;'2.4 Prioritas Individu'!$Z$11,5,6))))))</f>
        <v/>
      </c>
      <c r="I591" s="64" t="str">
        <f>IF('2.1 Data FSVA 2025 &amp; Bobot'!K591="","",IF('2.1 Data FSVA 2025 &amp; Bobot'!K591&lt;'2.4 Prioritas Individu'!AA$7,1,IF('2.1 Data FSVA 2025 &amp; Bobot'!K591&lt;'2.4 Prioritas Individu'!AA$8,2,IF('2.1 Data FSVA 2025 &amp; Bobot'!K591&lt;'2.4 Prioritas Individu'!AA$9,3,IF('2.1 Data FSVA 2025 &amp; Bobot'!K591&lt;'2.4 Prioritas Individu'!AA$10,4,IF('2.1 Data FSVA 2025 &amp; Bobot'!K591&lt;'2.4 Prioritas Individu'!AA$11,5,6))))))</f>
        <v/>
      </c>
      <c r="J591" s="64" t="str">
        <f>IF('2.1 Data FSVA 2025 &amp; Bobot'!M591="","",IF('2.1 Data FSVA 2025 &amp; Bobot'!M591&lt;'2.4 Prioritas Individu'!AB$7,1,IF('2.1 Data FSVA 2025 &amp; Bobot'!M591&lt;'2.4 Prioritas Individu'!AB$8,2,IF('2.1 Data FSVA 2025 &amp; Bobot'!M591&lt;'2.4 Prioritas Individu'!AB$9,3,IF('2.1 Data FSVA 2025 &amp; Bobot'!M591&lt;'2.4 Prioritas Individu'!AB$10,4,IF('2.1 Data FSVA 2025 &amp; Bobot'!M591&lt;'2.4 Prioritas Individu'!AB$11,5,6))))))</f>
        <v/>
      </c>
      <c r="K591" s="64" t="str">
        <f>IF('2.1 Data FSVA 2025 &amp; Bobot'!O591="","",IF('2.1 Data FSVA 2025 &amp; Bobot'!O591&gt;='2.4 Prioritas Individu'!AC$7,1,IF('2.1 Data FSVA 2025 &amp; Bobot'!O591&gt;='2.4 Prioritas Individu'!AC$8,2,IF('2.1 Data FSVA 2025 &amp; Bobot'!O591&gt;='2.4 Prioritas Individu'!AC$9,3,IF('2.1 Data FSVA 2025 &amp; Bobot'!O591&gt;='2.4 Prioritas Individu'!AC$10,4,IF('2.1 Data FSVA 2025 &amp; Bobot'!O591&gt;='2.4 Prioritas Individu'!AC$11,5,6))))))</f>
        <v/>
      </c>
      <c r="L591" s="64" t="str">
        <f>IF('2.1 Data FSVA 2025 &amp; Bobot'!Q591="","",IF('2.1 Data FSVA 2025 &amp; Bobot'!Q591&gt;='2.4 Prioritas Individu'!AD$7,1,IF('2.1 Data FSVA 2025 &amp; Bobot'!Q591&gt;='2.4 Prioritas Individu'!AD$8,2,IF('2.1 Data FSVA 2025 &amp; Bobot'!Q591&gt;='2.4 Prioritas Individu'!AD$9,3,IF('2.1 Data FSVA 2025 &amp; Bobot'!Q591&gt;='2.4 Prioritas Individu'!AD$10,4,IF('2.1 Data FSVA 2025 &amp; Bobot'!Q591&gt;='2.4 Prioritas Individu'!AD$11,5,6))))))</f>
        <v/>
      </c>
      <c r="M591" s="64" t="str">
        <f>IF('2.1 Data FSVA 2025 &amp; Bobot'!S591="","",IF('2.1 Data FSVA 2025 &amp; Bobot'!S591&gt;='2.4 Prioritas Individu'!AE$7,1,IF('2.1 Data FSVA 2025 &amp; Bobot'!S591&gt;='2.4 Prioritas Individu'!AE$8,2,IF('2.1 Data FSVA 2025 &amp; Bobot'!S591&gt;='2.4 Prioritas Individu'!AE$9,3,IF('2.1 Data FSVA 2025 &amp; Bobot'!S591&gt;='2.4 Prioritas Individu'!AE$10,4,IF('2.1 Data FSVA 2025 &amp; Bobot'!S591&gt;='2.4 Prioritas Individu'!AE$11,5,6))))))</f>
        <v/>
      </c>
      <c r="N591" s="64" t="str">
        <f>IF('2.1 Data FSVA 2025 &amp; Bobot'!U591="","",IF('2.1 Data FSVA 2025 &amp; Bobot'!U591&lt;'2.4 Prioritas Individu'!AF$7,1,IF('2.1 Data FSVA 2025 &amp; Bobot'!U591&lt;'2.4 Prioritas Individu'!AF$8,2,IF('2.1 Data FSVA 2025 &amp; Bobot'!U591&lt;'2.4 Prioritas Individu'!AF$9,3,IF('2.1 Data FSVA 2025 &amp; Bobot'!U591&lt;'2.4 Prioritas Individu'!AF$10,4,IF('2.1 Data FSVA 2025 &amp; Bobot'!U591&lt;'2.4 Prioritas Individu'!AF$11,5,6))))))</f>
        <v/>
      </c>
      <c r="O591" s="64" t="str">
        <f>IF('2.1 Data FSVA 2025 &amp; Bobot'!W591="","",IF('2.1 Data FSVA 2025 &amp; Bobot'!W591&gt;='2.4 Prioritas Individu'!AG$7,1,IF('2.1 Data FSVA 2025 &amp; Bobot'!W591&gt;='2.4 Prioritas Individu'!AG$8,2,IF('2.1 Data FSVA 2025 &amp; Bobot'!W591&gt;='2.4 Prioritas Individu'!AG$9,3,IF('2.1 Data FSVA 2025 &amp; Bobot'!W591&gt;='2.4 Prioritas Individu'!AG$10,4,IF('2.1 Data FSVA 2025 &amp; Bobot'!W591&gt;='2.4 Prioritas Individu'!AG$11,5,6))))))</f>
        <v/>
      </c>
      <c r="P591" s="64" t="str">
        <f>IF('2.1 Data FSVA 2025 &amp; Bobot'!Y591="","",IF('2.1 Data FSVA 2025 &amp; Bobot'!Y591&lt;'2.4 Prioritas Individu'!AH$7,1,IF('2.1 Data FSVA 2025 &amp; Bobot'!Y591&lt;'2.4 Prioritas Individu'!AH$8,2,IF('2.1 Data FSVA 2025 &amp; Bobot'!Y591&lt;'2.4 Prioritas Individu'!AH$9,3,IF('2.1 Data FSVA 2025 &amp; Bobot'!Y591&lt;'2.4 Prioritas Individu'!AH$10,4,IF('2.1 Data FSVA 2025 &amp; Bobot'!Y591&lt;'2.4 Prioritas Individu'!AH$11,5,6))))))</f>
        <v/>
      </c>
      <c r="Q591" s="64" t="str">
        <f>IF('2.1 Data FSVA 2025 &amp; Bobot'!AA591="","",IF('2.1 Data FSVA 2025 &amp; Bobot'!AA591&lt;'2.4 Prioritas Individu'!AI$7,1,IF('2.1 Data FSVA 2025 &amp; Bobot'!AA591&lt;'2.4 Prioritas Individu'!AI$8,2,IF('2.1 Data FSVA 2025 &amp; Bobot'!AA591&lt;'2.4 Prioritas Individu'!AI$9,3,IF('2.1 Data FSVA 2025 &amp; Bobot'!AA591&lt;'2.4 Prioritas Individu'!AI$10,4,IF('2.1 Data FSVA 2025 &amp; Bobot'!AA591&lt;'2.4 Prioritas Individu'!AI$11,5,6))))))</f>
        <v/>
      </c>
      <c r="R591" s="64" t="str">
        <f>IF('2.1 Data FSVA 2025 &amp; Bobot'!AC591="","",IF('2.1 Data FSVA 2025 &amp; Bobot'!AC591&gt;='2.4 Prioritas Individu'!AJ$7,1,IF('2.1 Data FSVA 2025 &amp; Bobot'!AC591&gt;='2.4 Prioritas Individu'!AJ$8,2,IF('2.1 Data FSVA 2025 &amp; Bobot'!AC591&gt;='2.4 Prioritas Individu'!AJ$9,3,4))))</f>
        <v/>
      </c>
      <c r="S591" s="4" t="str">
        <f>'2.3 Indeks &amp; Cut off Komposit'!U595</f>
        <v>-</v>
      </c>
      <c r="T591" s="1" t="str">
        <f t="shared" si="18"/>
        <v>-</v>
      </c>
      <c r="U591" s="64" t="str">
        <f t="shared" si="19"/>
        <v>-</v>
      </c>
    </row>
    <row r="592" spans="1:21" x14ac:dyDescent="0.3">
      <c r="A592" s="1" t="str">
        <f>IF('2.1 Data FSVA 2025 &amp; Bobot'!A592="","",'2.1 Data FSVA 2025 &amp; Bobot'!A592)</f>
        <v/>
      </c>
      <c r="B592" s="2" t="str">
        <f>IF('2.1 Data FSVA 2025 &amp; Bobot'!B592="","",'2.1 Data FSVA 2025 &amp; Bobot'!B592)</f>
        <v/>
      </c>
      <c r="C592" s="1" t="str">
        <f>IF('2.1 Data FSVA 2025 &amp; Bobot'!C592="","",'2.1 Data FSVA 2025 &amp; Bobot'!C592)</f>
        <v/>
      </c>
      <c r="D592" s="1" t="str">
        <f>IF('2.1 Data FSVA 2025 &amp; Bobot'!D592="","",'2.1 Data FSVA 2025 &amp; Bobot'!D592)</f>
        <v/>
      </c>
      <c r="E592" s="1" t="str">
        <f>IF('2.1 Data FSVA 2025 &amp; Bobot'!E592="","",'2.1 Data FSVA 2025 &amp; Bobot'!E592)</f>
        <v/>
      </c>
      <c r="F592" s="2" t="str">
        <f>IF('2.1 Data FSVA 2025 &amp; Bobot'!F592="","",'2.1 Data FSVA 2025 &amp; Bobot'!F592)</f>
        <v/>
      </c>
      <c r="G592" s="64" t="str">
        <f>IF('2.1 Data FSVA 2025 &amp; Bobot'!G592="","",IF('2.1 Data FSVA 2025 &amp; Bobot'!G592&gt;='2.4 Prioritas Individu'!$Y$7,1,IF('2.1 Data FSVA 2025 &amp; Bobot'!G592&gt;='2.4 Prioritas Individu'!$Y$8,2,IF('2.1 Data FSVA 2025 &amp; Bobot'!G592&gt;='2.4 Prioritas Individu'!$Y$9,3,IF('2.1 Data FSVA 2025 &amp; Bobot'!G592&gt;='2.4 Prioritas Individu'!$Y$10,4,IF('2.1 Data FSVA 2025 &amp; Bobot'!G592&gt;='2.4 Prioritas Individu'!$Y$11,5,6))))))</f>
        <v/>
      </c>
      <c r="H592" s="64" t="str">
        <f>IF('2.1 Data FSVA 2025 &amp; Bobot'!I592="","",IF('2.1 Data FSVA 2025 &amp; Bobot'!I592&lt;'2.4 Prioritas Individu'!$Z$7,1,IF('2.1 Data FSVA 2025 &amp; Bobot'!I592&lt;'2.4 Prioritas Individu'!$Z$8,2,IF('2.1 Data FSVA 2025 &amp; Bobot'!I592&lt;'2.4 Prioritas Individu'!$Z$9,3,IF('2.1 Data FSVA 2025 &amp; Bobot'!I592&lt;'2.4 Prioritas Individu'!$Z$10,4,IF('2.1 Data FSVA 2025 &amp; Bobot'!I592&lt;'2.4 Prioritas Individu'!$Z$11,5,6))))))</f>
        <v/>
      </c>
      <c r="I592" s="64" t="str">
        <f>IF('2.1 Data FSVA 2025 &amp; Bobot'!K592="","",IF('2.1 Data FSVA 2025 &amp; Bobot'!K592&lt;'2.4 Prioritas Individu'!AA$7,1,IF('2.1 Data FSVA 2025 &amp; Bobot'!K592&lt;'2.4 Prioritas Individu'!AA$8,2,IF('2.1 Data FSVA 2025 &amp; Bobot'!K592&lt;'2.4 Prioritas Individu'!AA$9,3,IF('2.1 Data FSVA 2025 &amp; Bobot'!K592&lt;'2.4 Prioritas Individu'!AA$10,4,IF('2.1 Data FSVA 2025 &amp; Bobot'!K592&lt;'2.4 Prioritas Individu'!AA$11,5,6))))))</f>
        <v/>
      </c>
      <c r="J592" s="64" t="str">
        <f>IF('2.1 Data FSVA 2025 &amp; Bobot'!M592="","",IF('2.1 Data FSVA 2025 &amp; Bobot'!M592&lt;'2.4 Prioritas Individu'!AB$7,1,IF('2.1 Data FSVA 2025 &amp; Bobot'!M592&lt;'2.4 Prioritas Individu'!AB$8,2,IF('2.1 Data FSVA 2025 &amp; Bobot'!M592&lt;'2.4 Prioritas Individu'!AB$9,3,IF('2.1 Data FSVA 2025 &amp; Bobot'!M592&lt;'2.4 Prioritas Individu'!AB$10,4,IF('2.1 Data FSVA 2025 &amp; Bobot'!M592&lt;'2.4 Prioritas Individu'!AB$11,5,6))))))</f>
        <v/>
      </c>
      <c r="K592" s="64" t="str">
        <f>IF('2.1 Data FSVA 2025 &amp; Bobot'!O592="","",IF('2.1 Data FSVA 2025 &amp; Bobot'!O592&gt;='2.4 Prioritas Individu'!AC$7,1,IF('2.1 Data FSVA 2025 &amp; Bobot'!O592&gt;='2.4 Prioritas Individu'!AC$8,2,IF('2.1 Data FSVA 2025 &amp; Bobot'!O592&gt;='2.4 Prioritas Individu'!AC$9,3,IF('2.1 Data FSVA 2025 &amp; Bobot'!O592&gt;='2.4 Prioritas Individu'!AC$10,4,IF('2.1 Data FSVA 2025 &amp; Bobot'!O592&gt;='2.4 Prioritas Individu'!AC$11,5,6))))))</f>
        <v/>
      </c>
      <c r="L592" s="64" t="str">
        <f>IF('2.1 Data FSVA 2025 &amp; Bobot'!Q592="","",IF('2.1 Data FSVA 2025 &amp; Bobot'!Q592&gt;='2.4 Prioritas Individu'!AD$7,1,IF('2.1 Data FSVA 2025 &amp; Bobot'!Q592&gt;='2.4 Prioritas Individu'!AD$8,2,IF('2.1 Data FSVA 2025 &amp; Bobot'!Q592&gt;='2.4 Prioritas Individu'!AD$9,3,IF('2.1 Data FSVA 2025 &amp; Bobot'!Q592&gt;='2.4 Prioritas Individu'!AD$10,4,IF('2.1 Data FSVA 2025 &amp; Bobot'!Q592&gt;='2.4 Prioritas Individu'!AD$11,5,6))))))</f>
        <v/>
      </c>
      <c r="M592" s="64" t="str">
        <f>IF('2.1 Data FSVA 2025 &amp; Bobot'!S592="","",IF('2.1 Data FSVA 2025 &amp; Bobot'!S592&gt;='2.4 Prioritas Individu'!AE$7,1,IF('2.1 Data FSVA 2025 &amp; Bobot'!S592&gt;='2.4 Prioritas Individu'!AE$8,2,IF('2.1 Data FSVA 2025 &amp; Bobot'!S592&gt;='2.4 Prioritas Individu'!AE$9,3,IF('2.1 Data FSVA 2025 &amp; Bobot'!S592&gt;='2.4 Prioritas Individu'!AE$10,4,IF('2.1 Data FSVA 2025 &amp; Bobot'!S592&gt;='2.4 Prioritas Individu'!AE$11,5,6))))))</f>
        <v/>
      </c>
      <c r="N592" s="64" t="str">
        <f>IF('2.1 Data FSVA 2025 &amp; Bobot'!U592="","",IF('2.1 Data FSVA 2025 &amp; Bobot'!U592&lt;'2.4 Prioritas Individu'!AF$7,1,IF('2.1 Data FSVA 2025 &amp; Bobot'!U592&lt;'2.4 Prioritas Individu'!AF$8,2,IF('2.1 Data FSVA 2025 &amp; Bobot'!U592&lt;'2.4 Prioritas Individu'!AF$9,3,IF('2.1 Data FSVA 2025 &amp; Bobot'!U592&lt;'2.4 Prioritas Individu'!AF$10,4,IF('2.1 Data FSVA 2025 &amp; Bobot'!U592&lt;'2.4 Prioritas Individu'!AF$11,5,6))))))</f>
        <v/>
      </c>
      <c r="O592" s="64" t="str">
        <f>IF('2.1 Data FSVA 2025 &amp; Bobot'!W592="","",IF('2.1 Data FSVA 2025 &amp; Bobot'!W592&gt;='2.4 Prioritas Individu'!AG$7,1,IF('2.1 Data FSVA 2025 &amp; Bobot'!W592&gt;='2.4 Prioritas Individu'!AG$8,2,IF('2.1 Data FSVA 2025 &amp; Bobot'!W592&gt;='2.4 Prioritas Individu'!AG$9,3,IF('2.1 Data FSVA 2025 &amp; Bobot'!W592&gt;='2.4 Prioritas Individu'!AG$10,4,IF('2.1 Data FSVA 2025 &amp; Bobot'!W592&gt;='2.4 Prioritas Individu'!AG$11,5,6))))))</f>
        <v/>
      </c>
      <c r="P592" s="64" t="str">
        <f>IF('2.1 Data FSVA 2025 &amp; Bobot'!Y592="","",IF('2.1 Data FSVA 2025 &amp; Bobot'!Y592&lt;'2.4 Prioritas Individu'!AH$7,1,IF('2.1 Data FSVA 2025 &amp; Bobot'!Y592&lt;'2.4 Prioritas Individu'!AH$8,2,IF('2.1 Data FSVA 2025 &amp; Bobot'!Y592&lt;'2.4 Prioritas Individu'!AH$9,3,IF('2.1 Data FSVA 2025 &amp; Bobot'!Y592&lt;'2.4 Prioritas Individu'!AH$10,4,IF('2.1 Data FSVA 2025 &amp; Bobot'!Y592&lt;'2.4 Prioritas Individu'!AH$11,5,6))))))</f>
        <v/>
      </c>
      <c r="Q592" s="64" t="str">
        <f>IF('2.1 Data FSVA 2025 &amp; Bobot'!AA592="","",IF('2.1 Data FSVA 2025 &amp; Bobot'!AA592&lt;'2.4 Prioritas Individu'!AI$7,1,IF('2.1 Data FSVA 2025 &amp; Bobot'!AA592&lt;'2.4 Prioritas Individu'!AI$8,2,IF('2.1 Data FSVA 2025 &amp; Bobot'!AA592&lt;'2.4 Prioritas Individu'!AI$9,3,IF('2.1 Data FSVA 2025 &amp; Bobot'!AA592&lt;'2.4 Prioritas Individu'!AI$10,4,IF('2.1 Data FSVA 2025 &amp; Bobot'!AA592&lt;'2.4 Prioritas Individu'!AI$11,5,6))))))</f>
        <v/>
      </c>
      <c r="R592" s="64" t="str">
        <f>IF('2.1 Data FSVA 2025 &amp; Bobot'!AC592="","",IF('2.1 Data FSVA 2025 &amp; Bobot'!AC592&gt;='2.4 Prioritas Individu'!AJ$7,1,IF('2.1 Data FSVA 2025 &amp; Bobot'!AC592&gt;='2.4 Prioritas Individu'!AJ$8,2,IF('2.1 Data FSVA 2025 &amp; Bobot'!AC592&gt;='2.4 Prioritas Individu'!AJ$9,3,4))))</f>
        <v/>
      </c>
      <c r="S592" s="4" t="str">
        <f>'2.3 Indeks &amp; Cut off Komposit'!U596</f>
        <v>-</v>
      </c>
      <c r="T592" s="1" t="str">
        <f t="shared" si="18"/>
        <v>-</v>
      </c>
      <c r="U592" s="64" t="str">
        <f t="shared" si="19"/>
        <v>-</v>
      </c>
    </row>
    <row r="593" spans="1:21" x14ac:dyDescent="0.3">
      <c r="A593" s="1" t="str">
        <f>IF('2.1 Data FSVA 2025 &amp; Bobot'!A593="","",'2.1 Data FSVA 2025 &amp; Bobot'!A593)</f>
        <v/>
      </c>
      <c r="B593" s="2" t="str">
        <f>IF('2.1 Data FSVA 2025 &amp; Bobot'!B593="","",'2.1 Data FSVA 2025 &amp; Bobot'!B593)</f>
        <v/>
      </c>
      <c r="C593" s="1" t="str">
        <f>IF('2.1 Data FSVA 2025 &amp; Bobot'!C593="","",'2.1 Data FSVA 2025 &amp; Bobot'!C593)</f>
        <v/>
      </c>
      <c r="D593" s="1" t="str">
        <f>IF('2.1 Data FSVA 2025 &amp; Bobot'!D593="","",'2.1 Data FSVA 2025 &amp; Bobot'!D593)</f>
        <v/>
      </c>
      <c r="E593" s="1" t="str">
        <f>IF('2.1 Data FSVA 2025 &amp; Bobot'!E593="","",'2.1 Data FSVA 2025 &amp; Bobot'!E593)</f>
        <v/>
      </c>
      <c r="F593" s="2" t="str">
        <f>IF('2.1 Data FSVA 2025 &amp; Bobot'!F593="","",'2.1 Data FSVA 2025 &amp; Bobot'!F593)</f>
        <v/>
      </c>
      <c r="G593" s="64" t="str">
        <f>IF('2.1 Data FSVA 2025 &amp; Bobot'!G593="","",IF('2.1 Data FSVA 2025 &amp; Bobot'!G593&gt;='2.4 Prioritas Individu'!$Y$7,1,IF('2.1 Data FSVA 2025 &amp; Bobot'!G593&gt;='2.4 Prioritas Individu'!$Y$8,2,IF('2.1 Data FSVA 2025 &amp; Bobot'!G593&gt;='2.4 Prioritas Individu'!$Y$9,3,IF('2.1 Data FSVA 2025 &amp; Bobot'!G593&gt;='2.4 Prioritas Individu'!$Y$10,4,IF('2.1 Data FSVA 2025 &amp; Bobot'!G593&gt;='2.4 Prioritas Individu'!$Y$11,5,6))))))</f>
        <v/>
      </c>
      <c r="H593" s="64" t="str">
        <f>IF('2.1 Data FSVA 2025 &amp; Bobot'!I593="","",IF('2.1 Data FSVA 2025 &amp; Bobot'!I593&lt;'2.4 Prioritas Individu'!$Z$7,1,IF('2.1 Data FSVA 2025 &amp; Bobot'!I593&lt;'2.4 Prioritas Individu'!$Z$8,2,IF('2.1 Data FSVA 2025 &amp; Bobot'!I593&lt;'2.4 Prioritas Individu'!$Z$9,3,IF('2.1 Data FSVA 2025 &amp; Bobot'!I593&lt;'2.4 Prioritas Individu'!$Z$10,4,IF('2.1 Data FSVA 2025 &amp; Bobot'!I593&lt;'2.4 Prioritas Individu'!$Z$11,5,6))))))</f>
        <v/>
      </c>
      <c r="I593" s="64" t="str">
        <f>IF('2.1 Data FSVA 2025 &amp; Bobot'!K593="","",IF('2.1 Data FSVA 2025 &amp; Bobot'!K593&lt;'2.4 Prioritas Individu'!AA$7,1,IF('2.1 Data FSVA 2025 &amp; Bobot'!K593&lt;'2.4 Prioritas Individu'!AA$8,2,IF('2.1 Data FSVA 2025 &amp; Bobot'!K593&lt;'2.4 Prioritas Individu'!AA$9,3,IF('2.1 Data FSVA 2025 &amp; Bobot'!K593&lt;'2.4 Prioritas Individu'!AA$10,4,IF('2.1 Data FSVA 2025 &amp; Bobot'!K593&lt;'2.4 Prioritas Individu'!AA$11,5,6))))))</f>
        <v/>
      </c>
      <c r="J593" s="64" t="str">
        <f>IF('2.1 Data FSVA 2025 &amp; Bobot'!M593="","",IF('2.1 Data FSVA 2025 &amp; Bobot'!M593&lt;'2.4 Prioritas Individu'!AB$7,1,IF('2.1 Data FSVA 2025 &amp; Bobot'!M593&lt;'2.4 Prioritas Individu'!AB$8,2,IF('2.1 Data FSVA 2025 &amp; Bobot'!M593&lt;'2.4 Prioritas Individu'!AB$9,3,IF('2.1 Data FSVA 2025 &amp; Bobot'!M593&lt;'2.4 Prioritas Individu'!AB$10,4,IF('2.1 Data FSVA 2025 &amp; Bobot'!M593&lt;'2.4 Prioritas Individu'!AB$11,5,6))))))</f>
        <v/>
      </c>
      <c r="K593" s="64" t="str">
        <f>IF('2.1 Data FSVA 2025 &amp; Bobot'!O593="","",IF('2.1 Data FSVA 2025 &amp; Bobot'!O593&gt;='2.4 Prioritas Individu'!AC$7,1,IF('2.1 Data FSVA 2025 &amp; Bobot'!O593&gt;='2.4 Prioritas Individu'!AC$8,2,IF('2.1 Data FSVA 2025 &amp; Bobot'!O593&gt;='2.4 Prioritas Individu'!AC$9,3,IF('2.1 Data FSVA 2025 &amp; Bobot'!O593&gt;='2.4 Prioritas Individu'!AC$10,4,IF('2.1 Data FSVA 2025 &amp; Bobot'!O593&gt;='2.4 Prioritas Individu'!AC$11,5,6))))))</f>
        <v/>
      </c>
      <c r="L593" s="64" t="str">
        <f>IF('2.1 Data FSVA 2025 &amp; Bobot'!Q593="","",IF('2.1 Data FSVA 2025 &amp; Bobot'!Q593&gt;='2.4 Prioritas Individu'!AD$7,1,IF('2.1 Data FSVA 2025 &amp; Bobot'!Q593&gt;='2.4 Prioritas Individu'!AD$8,2,IF('2.1 Data FSVA 2025 &amp; Bobot'!Q593&gt;='2.4 Prioritas Individu'!AD$9,3,IF('2.1 Data FSVA 2025 &amp; Bobot'!Q593&gt;='2.4 Prioritas Individu'!AD$10,4,IF('2.1 Data FSVA 2025 &amp; Bobot'!Q593&gt;='2.4 Prioritas Individu'!AD$11,5,6))))))</f>
        <v/>
      </c>
      <c r="M593" s="64" t="str">
        <f>IF('2.1 Data FSVA 2025 &amp; Bobot'!S593="","",IF('2.1 Data FSVA 2025 &amp; Bobot'!S593&gt;='2.4 Prioritas Individu'!AE$7,1,IF('2.1 Data FSVA 2025 &amp; Bobot'!S593&gt;='2.4 Prioritas Individu'!AE$8,2,IF('2.1 Data FSVA 2025 &amp; Bobot'!S593&gt;='2.4 Prioritas Individu'!AE$9,3,IF('2.1 Data FSVA 2025 &amp; Bobot'!S593&gt;='2.4 Prioritas Individu'!AE$10,4,IF('2.1 Data FSVA 2025 &amp; Bobot'!S593&gt;='2.4 Prioritas Individu'!AE$11,5,6))))))</f>
        <v/>
      </c>
      <c r="N593" s="64" t="str">
        <f>IF('2.1 Data FSVA 2025 &amp; Bobot'!U593="","",IF('2.1 Data FSVA 2025 &amp; Bobot'!U593&lt;'2.4 Prioritas Individu'!AF$7,1,IF('2.1 Data FSVA 2025 &amp; Bobot'!U593&lt;'2.4 Prioritas Individu'!AF$8,2,IF('2.1 Data FSVA 2025 &amp; Bobot'!U593&lt;'2.4 Prioritas Individu'!AF$9,3,IF('2.1 Data FSVA 2025 &amp; Bobot'!U593&lt;'2.4 Prioritas Individu'!AF$10,4,IF('2.1 Data FSVA 2025 &amp; Bobot'!U593&lt;'2.4 Prioritas Individu'!AF$11,5,6))))))</f>
        <v/>
      </c>
      <c r="O593" s="64" t="str">
        <f>IF('2.1 Data FSVA 2025 &amp; Bobot'!W593="","",IF('2.1 Data FSVA 2025 &amp; Bobot'!W593&gt;='2.4 Prioritas Individu'!AG$7,1,IF('2.1 Data FSVA 2025 &amp; Bobot'!W593&gt;='2.4 Prioritas Individu'!AG$8,2,IF('2.1 Data FSVA 2025 &amp; Bobot'!W593&gt;='2.4 Prioritas Individu'!AG$9,3,IF('2.1 Data FSVA 2025 &amp; Bobot'!W593&gt;='2.4 Prioritas Individu'!AG$10,4,IF('2.1 Data FSVA 2025 &amp; Bobot'!W593&gt;='2.4 Prioritas Individu'!AG$11,5,6))))))</f>
        <v/>
      </c>
      <c r="P593" s="64" t="str">
        <f>IF('2.1 Data FSVA 2025 &amp; Bobot'!Y593="","",IF('2.1 Data FSVA 2025 &amp; Bobot'!Y593&lt;'2.4 Prioritas Individu'!AH$7,1,IF('2.1 Data FSVA 2025 &amp; Bobot'!Y593&lt;'2.4 Prioritas Individu'!AH$8,2,IF('2.1 Data FSVA 2025 &amp; Bobot'!Y593&lt;'2.4 Prioritas Individu'!AH$9,3,IF('2.1 Data FSVA 2025 &amp; Bobot'!Y593&lt;'2.4 Prioritas Individu'!AH$10,4,IF('2.1 Data FSVA 2025 &amp; Bobot'!Y593&lt;'2.4 Prioritas Individu'!AH$11,5,6))))))</f>
        <v/>
      </c>
      <c r="Q593" s="64" t="str">
        <f>IF('2.1 Data FSVA 2025 &amp; Bobot'!AA593="","",IF('2.1 Data FSVA 2025 &amp; Bobot'!AA593&lt;'2.4 Prioritas Individu'!AI$7,1,IF('2.1 Data FSVA 2025 &amp; Bobot'!AA593&lt;'2.4 Prioritas Individu'!AI$8,2,IF('2.1 Data FSVA 2025 &amp; Bobot'!AA593&lt;'2.4 Prioritas Individu'!AI$9,3,IF('2.1 Data FSVA 2025 &amp; Bobot'!AA593&lt;'2.4 Prioritas Individu'!AI$10,4,IF('2.1 Data FSVA 2025 &amp; Bobot'!AA593&lt;'2.4 Prioritas Individu'!AI$11,5,6))))))</f>
        <v/>
      </c>
      <c r="R593" s="64" t="str">
        <f>IF('2.1 Data FSVA 2025 &amp; Bobot'!AC593="","",IF('2.1 Data FSVA 2025 &amp; Bobot'!AC593&gt;='2.4 Prioritas Individu'!AJ$7,1,IF('2.1 Data FSVA 2025 &amp; Bobot'!AC593&gt;='2.4 Prioritas Individu'!AJ$8,2,IF('2.1 Data FSVA 2025 &amp; Bobot'!AC593&gt;='2.4 Prioritas Individu'!AJ$9,3,4))))</f>
        <v/>
      </c>
      <c r="S593" s="4" t="str">
        <f>'2.3 Indeks &amp; Cut off Komposit'!U597</f>
        <v>-</v>
      </c>
      <c r="T593" s="1" t="str">
        <f t="shared" si="18"/>
        <v>-</v>
      </c>
      <c r="U593" s="64" t="str">
        <f t="shared" si="19"/>
        <v>-</v>
      </c>
    </row>
    <row r="594" spans="1:21" x14ac:dyDescent="0.3">
      <c r="A594" s="1" t="str">
        <f>IF('2.1 Data FSVA 2025 &amp; Bobot'!A594="","",'2.1 Data FSVA 2025 &amp; Bobot'!A594)</f>
        <v/>
      </c>
      <c r="B594" s="2" t="str">
        <f>IF('2.1 Data FSVA 2025 &amp; Bobot'!B594="","",'2.1 Data FSVA 2025 &amp; Bobot'!B594)</f>
        <v/>
      </c>
      <c r="C594" s="1" t="str">
        <f>IF('2.1 Data FSVA 2025 &amp; Bobot'!C594="","",'2.1 Data FSVA 2025 &amp; Bobot'!C594)</f>
        <v/>
      </c>
      <c r="D594" s="1" t="str">
        <f>IF('2.1 Data FSVA 2025 &amp; Bobot'!D594="","",'2.1 Data FSVA 2025 &amp; Bobot'!D594)</f>
        <v/>
      </c>
      <c r="E594" s="1" t="str">
        <f>IF('2.1 Data FSVA 2025 &amp; Bobot'!E594="","",'2.1 Data FSVA 2025 &amp; Bobot'!E594)</f>
        <v/>
      </c>
      <c r="F594" s="2" t="str">
        <f>IF('2.1 Data FSVA 2025 &amp; Bobot'!F594="","",'2.1 Data FSVA 2025 &amp; Bobot'!F594)</f>
        <v/>
      </c>
      <c r="G594" s="64" t="str">
        <f>IF('2.1 Data FSVA 2025 &amp; Bobot'!G594="","",IF('2.1 Data FSVA 2025 &amp; Bobot'!G594&gt;='2.4 Prioritas Individu'!$Y$7,1,IF('2.1 Data FSVA 2025 &amp; Bobot'!G594&gt;='2.4 Prioritas Individu'!$Y$8,2,IF('2.1 Data FSVA 2025 &amp; Bobot'!G594&gt;='2.4 Prioritas Individu'!$Y$9,3,IF('2.1 Data FSVA 2025 &amp; Bobot'!G594&gt;='2.4 Prioritas Individu'!$Y$10,4,IF('2.1 Data FSVA 2025 &amp; Bobot'!G594&gt;='2.4 Prioritas Individu'!$Y$11,5,6))))))</f>
        <v/>
      </c>
      <c r="H594" s="64" t="str">
        <f>IF('2.1 Data FSVA 2025 &amp; Bobot'!I594="","",IF('2.1 Data FSVA 2025 &amp; Bobot'!I594&lt;'2.4 Prioritas Individu'!$Z$7,1,IF('2.1 Data FSVA 2025 &amp; Bobot'!I594&lt;'2.4 Prioritas Individu'!$Z$8,2,IF('2.1 Data FSVA 2025 &amp; Bobot'!I594&lt;'2.4 Prioritas Individu'!$Z$9,3,IF('2.1 Data FSVA 2025 &amp; Bobot'!I594&lt;'2.4 Prioritas Individu'!$Z$10,4,IF('2.1 Data FSVA 2025 &amp; Bobot'!I594&lt;'2.4 Prioritas Individu'!$Z$11,5,6))))))</f>
        <v/>
      </c>
      <c r="I594" s="64" t="str">
        <f>IF('2.1 Data FSVA 2025 &amp; Bobot'!K594="","",IF('2.1 Data FSVA 2025 &amp; Bobot'!K594&lt;'2.4 Prioritas Individu'!AA$7,1,IF('2.1 Data FSVA 2025 &amp; Bobot'!K594&lt;'2.4 Prioritas Individu'!AA$8,2,IF('2.1 Data FSVA 2025 &amp; Bobot'!K594&lt;'2.4 Prioritas Individu'!AA$9,3,IF('2.1 Data FSVA 2025 &amp; Bobot'!K594&lt;'2.4 Prioritas Individu'!AA$10,4,IF('2.1 Data FSVA 2025 &amp; Bobot'!K594&lt;'2.4 Prioritas Individu'!AA$11,5,6))))))</f>
        <v/>
      </c>
      <c r="J594" s="64" t="str">
        <f>IF('2.1 Data FSVA 2025 &amp; Bobot'!M594="","",IF('2.1 Data FSVA 2025 &amp; Bobot'!M594&lt;'2.4 Prioritas Individu'!AB$7,1,IF('2.1 Data FSVA 2025 &amp; Bobot'!M594&lt;'2.4 Prioritas Individu'!AB$8,2,IF('2.1 Data FSVA 2025 &amp; Bobot'!M594&lt;'2.4 Prioritas Individu'!AB$9,3,IF('2.1 Data FSVA 2025 &amp; Bobot'!M594&lt;'2.4 Prioritas Individu'!AB$10,4,IF('2.1 Data FSVA 2025 &amp; Bobot'!M594&lt;'2.4 Prioritas Individu'!AB$11,5,6))))))</f>
        <v/>
      </c>
      <c r="K594" s="64" t="str">
        <f>IF('2.1 Data FSVA 2025 &amp; Bobot'!O594="","",IF('2.1 Data FSVA 2025 &amp; Bobot'!O594&gt;='2.4 Prioritas Individu'!AC$7,1,IF('2.1 Data FSVA 2025 &amp; Bobot'!O594&gt;='2.4 Prioritas Individu'!AC$8,2,IF('2.1 Data FSVA 2025 &amp; Bobot'!O594&gt;='2.4 Prioritas Individu'!AC$9,3,IF('2.1 Data FSVA 2025 &amp; Bobot'!O594&gt;='2.4 Prioritas Individu'!AC$10,4,IF('2.1 Data FSVA 2025 &amp; Bobot'!O594&gt;='2.4 Prioritas Individu'!AC$11,5,6))))))</f>
        <v/>
      </c>
      <c r="L594" s="64" t="str">
        <f>IF('2.1 Data FSVA 2025 &amp; Bobot'!Q594="","",IF('2.1 Data FSVA 2025 &amp; Bobot'!Q594&gt;='2.4 Prioritas Individu'!AD$7,1,IF('2.1 Data FSVA 2025 &amp; Bobot'!Q594&gt;='2.4 Prioritas Individu'!AD$8,2,IF('2.1 Data FSVA 2025 &amp; Bobot'!Q594&gt;='2.4 Prioritas Individu'!AD$9,3,IF('2.1 Data FSVA 2025 &amp; Bobot'!Q594&gt;='2.4 Prioritas Individu'!AD$10,4,IF('2.1 Data FSVA 2025 &amp; Bobot'!Q594&gt;='2.4 Prioritas Individu'!AD$11,5,6))))))</f>
        <v/>
      </c>
      <c r="M594" s="64" t="str">
        <f>IF('2.1 Data FSVA 2025 &amp; Bobot'!S594="","",IF('2.1 Data FSVA 2025 &amp; Bobot'!S594&gt;='2.4 Prioritas Individu'!AE$7,1,IF('2.1 Data FSVA 2025 &amp; Bobot'!S594&gt;='2.4 Prioritas Individu'!AE$8,2,IF('2.1 Data FSVA 2025 &amp; Bobot'!S594&gt;='2.4 Prioritas Individu'!AE$9,3,IF('2.1 Data FSVA 2025 &amp; Bobot'!S594&gt;='2.4 Prioritas Individu'!AE$10,4,IF('2.1 Data FSVA 2025 &amp; Bobot'!S594&gt;='2.4 Prioritas Individu'!AE$11,5,6))))))</f>
        <v/>
      </c>
      <c r="N594" s="64" t="str">
        <f>IF('2.1 Data FSVA 2025 &amp; Bobot'!U594="","",IF('2.1 Data FSVA 2025 &amp; Bobot'!U594&lt;'2.4 Prioritas Individu'!AF$7,1,IF('2.1 Data FSVA 2025 &amp; Bobot'!U594&lt;'2.4 Prioritas Individu'!AF$8,2,IF('2.1 Data FSVA 2025 &amp; Bobot'!U594&lt;'2.4 Prioritas Individu'!AF$9,3,IF('2.1 Data FSVA 2025 &amp; Bobot'!U594&lt;'2.4 Prioritas Individu'!AF$10,4,IF('2.1 Data FSVA 2025 &amp; Bobot'!U594&lt;'2.4 Prioritas Individu'!AF$11,5,6))))))</f>
        <v/>
      </c>
      <c r="O594" s="64" t="str">
        <f>IF('2.1 Data FSVA 2025 &amp; Bobot'!W594="","",IF('2.1 Data FSVA 2025 &amp; Bobot'!W594&gt;='2.4 Prioritas Individu'!AG$7,1,IF('2.1 Data FSVA 2025 &amp; Bobot'!W594&gt;='2.4 Prioritas Individu'!AG$8,2,IF('2.1 Data FSVA 2025 &amp; Bobot'!W594&gt;='2.4 Prioritas Individu'!AG$9,3,IF('2.1 Data FSVA 2025 &amp; Bobot'!W594&gt;='2.4 Prioritas Individu'!AG$10,4,IF('2.1 Data FSVA 2025 &amp; Bobot'!W594&gt;='2.4 Prioritas Individu'!AG$11,5,6))))))</f>
        <v/>
      </c>
      <c r="P594" s="64" t="str">
        <f>IF('2.1 Data FSVA 2025 &amp; Bobot'!Y594="","",IF('2.1 Data FSVA 2025 &amp; Bobot'!Y594&lt;'2.4 Prioritas Individu'!AH$7,1,IF('2.1 Data FSVA 2025 &amp; Bobot'!Y594&lt;'2.4 Prioritas Individu'!AH$8,2,IF('2.1 Data FSVA 2025 &amp; Bobot'!Y594&lt;'2.4 Prioritas Individu'!AH$9,3,IF('2.1 Data FSVA 2025 &amp; Bobot'!Y594&lt;'2.4 Prioritas Individu'!AH$10,4,IF('2.1 Data FSVA 2025 &amp; Bobot'!Y594&lt;'2.4 Prioritas Individu'!AH$11,5,6))))))</f>
        <v/>
      </c>
      <c r="Q594" s="64" t="str">
        <f>IF('2.1 Data FSVA 2025 &amp; Bobot'!AA594="","",IF('2.1 Data FSVA 2025 &amp; Bobot'!AA594&lt;'2.4 Prioritas Individu'!AI$7,1,IF('2.1 Data FSVA 2025 &amp; Bobot'!AA594&lt;'2.4 Prioritas Individu'!AI$8,2,IF('2.1 Data FSVA 2025 &amp; Bobot'!AA594&lt;'2.4 Prioritas Individu'!AI$9,3,IF('2.1 Data FSVA 2025 &amp; Bobot'!AA594&lt;'2.4 Prioritas Individu'!AI$10,4,IF('2.1 Data FSVA 2025 &amp; Bobot'!AA594&lt;'2.4 Prioritas Individu'!AI$11,5,6))))))</f>
        <v/>
      </c>
      <c r="R594" s="64" t="str">
        <f>IF('2.1 Data FSVA 2025 &amp; Bobot'!AC594="","",IF('2.1 Data FSVA 2025 &amp; Bobot'!AC594&gt;='2.4 Prioritas Individu'!AJ$7,1,IF('2.1 Data FSVA 2025 &amp; Bobot'!AC594&gt;='2.4 Prioritas Individu'!AJ$8,2,IF('2.1 Data FSVA 2025 &amp; Bobot'!AC594&gt;='2.4 Prioritas Individu'!AJ$9,3,4))))</f>
        <v/>
      </c>
      <c r="S594" s="4" t="str">
        <f>'2.3 Indeks &amp; Cut off Komposit'!U598</f>
        <v>-</v>
      </c>
      <c r="T594" s="1" t="str">
        <f t="shared" si="18"/>
        <v>-</v>
      </c>
      <c r="U594" s="64" t="str">
        <f t="shared" si="19"/>
        <v>-</v>
      </c>
    </row>
    <row r="595" spans="1:21" x14ac:dyDescent="0.3">
      <c r="A595" s="1" t="str">
        <f>IF('2.1 Data FSVA 2025 &amp; Bobot'!A595="","",'2.1 Data FSVA 2025 &amp; Bobot'!A595)</f>
        <v/>
      </c>
      <c r="B595" s="2" t="str">
        <f>IF('2.1 Data FSVA 2025 &amp; Bobot'!B595="","",'2.1 Data FSVA 2025 &amp; Bobot'!B595)</f>
        <v/>
      </c>
      <c r="C595" s="1" t="str">
        <f>IF('2.1 Data FSVA 2025 &amp; Bobot'!C595="","",'2.1 Data FSVA 2025 &amp; Bobot'!C595)</f>
        <v/>
      </c>
      <c r="D595" s="1" t="str">
        <f>IF('2.1 Data FSVA 2025 &amp; Bobot'!D595="","",'2.1 Data FSVA 2025 &amp; Bobot'!D595)</f>
        <v/>
      </c>
      <c r="E595" s="1" t="str">
        <f>IF('2.1 Data FSVA 2025 &amp; Bobot'!E595="","",'2.1 Data FSVA 2025 &amp; Bobot'!E595)</f>
        <v/>
      </c>
      <c r="F595" s="2" t="str">
        <f>IF('2.1 Data FSVA 2025 &amp; Bobot'!F595="","",'2.1 Data FSVA 2025 &amp; Bobot'!F595)</f>
        <v/>
      </c>
      <c r="G595" s="64" t="str">
        <f>IF('2.1 Data FSVA 2025 &amp; Bobot'!G595="","",IF('2.1 Data FSVA 2025 &amp; Bobot'!G595&gt;='2.4 Prioritas Individu'!$Y$7,1,IF('2.1 Data FSVA 2025 &amp; Bobot'!G595&gt;='2.4 Prioritas Individu'!$Y$8,2,IF('2.1 Data FSVA 2025 &amp; Bobot'!G595&gt;='2.4 Prioritas Individu'!$Y$9,3,IF('2.1 Data FSVA 2025 &amp; Bobot'!G595&gt;='2.4 Prioritas Individu'!$Y$10,4,IF('2.1 Data FSVA 2025 &amp; Bobot'!G595&gt;='2.4 Prioritas Individu'!$Y$11,5,6))))))</f>
        <v/>
      </c>
      <c r="H595" s="64" t="str">
        <f>IF('2.1 Data FSVA 2025 &amp; Bobot'!I595="","",IF('2.1 Data FSVA 2025 &amp; Bobot'!I595&lt;'2.4 Prioritas Individu'!$Z$7,1,IF('2.1 Data FSVA 2025 &amp; Bobot'!I595&lt;'2.4 Prioritas Individu'!$Z$8,2,IF('2.1 Data FSVA 2025 &amp; Bobot'!I595&lt;'2.4 Prioritas Individu'!$Z$9,3,IF('2.1 Data FSVA 2025 &amp; Bobot'!I595&lt;'2.4 Prioritas Individu'!$Z$10,4,IF('2.1 Data FSVA 2025 &amp; Bobot'!I595&lt;'2.4 Prioritas Individu'!$Z$11,5,6))))))</f>
        <v/>
      </c>
      <c r="I595" s="64" t="str">
        <f>IF('2.1 Data FSVA 2025 &amp; Bobot'!K595="","",IF('2.1 Data FSVA 2025 &amp; Bobot'!K595&lt;'2.4 Prioritas Individu'!AA$7,1,IF('2.1 Data FSVA 2025 &amp; Bobot'!K595&lt;'2.4 Prioritas Individu'!AA$8,2,IF('2.1 Data FSVA 2025 &amp; Bobot'!K595&lt;'2.4 Prioritas Individu'!AA$9,3,IF('2.1 Data FSVA 2025 &amp; Bobot'!K595&lt;'2.4 Prioritas Individu'!AA$10,4,IF('2.1 Data FSVA 2025 &amp; Bobot'!K595&lt;'2.4 Prioritas Individu'!AA$11,5,6))))))</f>
        <v/>
      </c>
      <c r="J595" s="64" t="str">
        <f>IF('2.1 Data FSVA 2025 &amp; Bobot'!M595="","",IF('2.1 Data FSVA 2025 &amp; Bobot'!M595&lt;'2.4 Prioritas Individu'!AB$7,1,IF('2.1 Data FSVA 2025 &amp; Bobot'!M595&lt;'2.4 Prioritas Individu'!AB$8,2,IF('2.1 Data FSVA 2025 &amp; Bobot'!M595&lt;'2.4 Prioritas Individu'!AB$9,3,IF('2.1 Data FSVA 2025 &amp; Bobot'!M595&lt;'2.4 Prioritas Individu'!AB$10,4,IF('2.1 Data FSVA 2025 &amp; Bobot'!M595&lt;'2.4 Prioritas Individu'!AB$11,5,6))))))</f>
        <v/>
      </c>
      <c r="K595" s="64" t="str">
        <f>IF('2.1 Data FSVA 2025 &amp; Bobot'!O595="","",IF('2.1 Data FSVA 2025 &amp; Bobot'!O595&gt;='2.4 Prioritas Individu'!AC$7,1,IF('2.1 Data FSVA 2025 &amp; Bobot'!O595&gt;='2.4 Prioritas Individu'!AC$8,2,IF('2.1 Data FSVA 2025 &amp; Bobot'!O595&gt;='2.4 Prioritas Individu'!AC$9,3,IF('2.1 Data FSVA 2025 &amp; Bobot'!O595&gt;='2.4 Prioritas Individu'!AC$10,4,IF('2.1 Data FSVA 2025 &amp; Bobot'!O595&gt;='2.4 Prioritas Individu'!AC$11,5,6))))))</f>
        <v/>
      </c>
      <c r="L595" s="64" t="str">
        <f>IF('2.1 Data FSVA 2025 &amp; Bobot'!Q595="","",IF('2.1 Data FSVA 2025 &amp; Bobot'!Q595&gt;='2.4 Prioritas Individu'!AD$7,1,IF('2.1 Data FSVA 2025 &amp; Bobot'!Q595&gt;='2.4 Prioritas Individu'!AD$8,2,IF('2.1 Data FSVA 2025 &amp; Bobot'!Q595&gt;='2.4 Prioritas Individu'!AD$9,3,IF('2.1 Data FSVA 2025 &amp; Bobot'!Q595&gt;='2.4 Prioritas Individu'!AD$10,4,IF('2.1 Data FSVA 2025 &amp; Bobot'!Q595&gt;='2.4 Prioritas Individu'!AD$11,5,6))))))</f>
        <v/>
      </c>
      <c r="M595" s="64" t="str">
        <f>IF('2.1 Data FSVA 2025 &amp; Bobot'!S595="","",IF('2.1 Data FSVA 2025 &amp; Bobot'!S595&gt;='2.4 Prioritas Individu'!AE$7,1,IF('2.1 Data FSVA 2025 &amp; Bobot'!S595&gt;='2.4 Prioritas Individu'!AE$8,2,IF('2.1 Data FSVA 2025 &amp; Bobot'!S595&gt;='2.4 Prioritas Individu'!AE$9,3,IF('2.1 Data FSVA 2025 &amp; Bobot'!S595&gt;='2.4 Prioritas Individu'!AE$10,4,IF('2.1 Data FSVA 2025 &amp; Bobot'!S595&gt;='2.4 Prioritas Individu'!AE$11,5,6))))))</f>
        <v/>
      </c>
      <c r="N595" s="64" t="str">
        <f>IF('2.1 Data FSVA 2025 &amp; Bobot'!U595="","",IF('2.1 Data FSVA 2025 &amp; Bobot'!U595&lt;'2.4 Prioritas Individu'!AF$7,1,IF('2.1 Data FSVA 2025 &amp; Bobot'!U595&lt;'2.4 Prioritas Individu'!AF$8,2,IF('2.1 Data FSVA 2025 &amp; Bobot'!U595&lt;'2.4 Prioritas Individu'!AF$9,3,IF('2.1 Data FSVA 2025 &amp; Bobot'!U595&lt;'2.4 Prioritas Individu'!AF$10,4,IF('2.1 Data FSVA 2025 &amp; Bobot'!U595&lt;'2.4 Prioritas Individu'!AF$11,5,6))))))</f>
        <v/>
      </c>
      <c r="O595" s="64" t="str">
        <f>IF('2.1 Data FSVA 2025 &amp; Bobot'!W595="","",IF('2.1 Data FSVA 2025 &amp; Bobot'!W595&gt;='2.4 Prioritas Individu'!AG$7,1,IF('2.1 Data FSVA 2025 &amp; Bobot'!W595&gt;='2.4 Prioritas Individu'!AG$8,2,IF('2.1 Data FSVA 2025 &amp; Bobot'!W595&gt;='2.4 Prioritas Individu'!AG$9,3,IF('2.1 Data FSVA 2025 &amp; Bobot'!W595&gt;='2.4 Prioritas Individu'!AG$10,4,IF('2.1 Data FSVA 2025 &amp; Bobot'!W595&gt;='2.4 Prioritas Individu'!AG$11,5,6))))))</f>
        <v/>
      </c>
      <c r="P595" s="64" t="str">
        <f>IF('2.1 Data FSVA 2025 &amp; Bobot'!Y595="","",IF('2.1 Data FSVA 2025 &amp; Bobot'!Y595&lt;'2.4 Prioritas Individu'!AH$7,1,IF('2.1 Data FSVA 2025 &amp; Bobot'!Y595&lt;'2.4 Prioritas Individu'!AH$8,2,IF('2.1 Data FSVA 2025 &amp; Bobot'!Y595&lt;'2.4 Prioritas Individu'!AH$9,3,IF('2.1 Data FSVA 2025 &amp; Bobot'!Y595&lt;'2.4 Prioritas Individu'!AH$10,4,IF('2.1 Data FSVA 2025 &amp; Bobot'!Y595&lt;'2.4 Prioritas Individu'!AH$11,5,6))))))</f>
        <v/>
      </c>
      <c r="Q595" s="64" t="str">
        <f>IF('2.1 Data FSVA 2025 &amp; Bobot'!AA595="","",IF('2.1 Data FSVA 2025 &amp; Bobot'!AA595&lt;'2.4 Prioritas Individu'!AI$7,1,IF('2.1 Data FSVA 2025 &amp; Bobot'!AA595&lt;'2.4 Prioritas Individu'!AI$8,2,IF('2.1 Data FSVA 2025 &amp; Bobot'!AA595&lt;'2.4 Prioritas Individu'!AI$9,3,IF('2.1 Data FSVA 2025 &amp; Bobot'!AA595&lt;'2.4 Prioritas Individu'!AI$10,4,IF('2.1 Data FSVA 2025 &amp; Bobot'!AA595&lt;'2.4 Prioritas Individu'!AI$11,5,6))))))</f>
        <v/>
      </c>
      <c r="R595" s="64" t="str">
        <f>IF('2.1 Data FSVA 2025 &amp; Bobot'!AC595="","",IF('2.1 Data FSVA 2025 &amp; Bobot'!AC595&gt;='2.4 Prioritas Individu'!AJ$7,1,IF('2.1 Data FSVA 2025 &amp; Bobot'!AC595&gt;='2.4 Prioritas Individu'!AJ$8,2,IF('2.1 Data FSVA 2025 &amp; Bobot'!AC595&gt;='2.4 Prioritas Individu'!AJ$9,3,4))))</f>
        <v/>
      </c>
      <c r="S595" s="4" t="str">
        <f>'2.3 Indeks &amp; Cut off Komposit'!U599</f>
        <v>-</v>
      </c>
      <c r="T595" s="1" t="str">
        <f t="shared" si="18"/>
        <v>-</v>
      </c>
      <c r="U595" s="64" t="str">
        <f t="shared" si="19"/>
        <v>-</v>
      </c>
    </row>
    <row r="596" spans="1:21" x14ac:dyDescent="0.3">
      <c r="A596" s="1" t="str">
        <f>IF('2.1 Data FSVA 2025 &amp; Bobot'!A596="","",'2.1 Data FSVA 2025 &amp; Bobot'!A596)</f>
        <v/>
      </c>
      <c r="B596" s="2" t="str">
        <f>IF('2.1 Data FSVA 2025 &amp; Bobot'!B596="","",'2.1 Data FSVA 2025 &amp; Bobot'!B596)</f>
        <v/>
      </c>
      <c r="C596" s="1" t="str">
        <f>IF('2.1 Data FSVA 2025 &amp; Bobot'!C596="","",'2.1 Data FSVA 2025 &amp; Bobot'!C596)</f>
        <v/>
      </c>
      <c r="D596" s="1" t="str">
        <f>IF('2.1 Data FSVA 2025 &amp; Bobot'!D596="","",'2.1 Data FSVA 2025 &amp; Bobot'!D596)</f>
        <v/>
      </c>
      <c r="E596" s="1" t="str">
        <f>IF('2.1 Data FSVA 2025 &amp; Bobot'!E596="","",'2.1 Data FSVA 2025 &amp; Bobot'!E596)</f>
        <v/>
      </c>
      <c r="F596" s="2" t="str">
        <f>IF('2.1 Data FSVA 2025 &amp; Bobot'!F596="","",'2.1 Data FSVA 2025 &amp; Bobot'!F596)</f>
        <v/>
      </c>
      <c r="G596" s="64" t="str">
        <f>IF('2.1 Data FSVA 2025 &amp; Bobot'!G596="","",IF('2.1 Data FSVA 2025 &amp; Bobot'!G596&gt;='2.4 Prioritas Individu'!$Y$7,1,IF('2.1 Data FSVA 2025 &amp; Bobot'!G596&gt;='2.4 Prioritas Individu'!$Y$8,2,IF('2.1 Data FSVA 2025 &amp; Bobot'!G596&gt;='2.4 Prioritas Individu'!$Y$9,3,IF('2.1 Data FSVA 2025 &amp; Bobot'!G596&gt;='2.4 Prioritas Individu'!$Y$10,4,IF('2.1 Data FSVA 2025 &amp; Bobot'!G596&gt;='2.4 Prioritas Individu'!$Y$11,5,6))))))</f>
        <v/>
      </c>
      <c r="H596" s="64" t="str">
        <f>IF('2.1 Data FSVA 2025 &amp; Bobot'!I596="","",IF('2.1 Data FSVA 2025 &amp; Bobot'!I596&lt;'2.4 Prioritas Individu'!$Z$7,1,IF('2.1 Data FSVA 2025 &amp; Bobot'!I596&lt;'2.4 Prioritas Individu'!$Z$8,2,IF('2.1 Data FSVA 2025 &amp; Bobot'!I596&lt;'2.4 Prioritas Individu'!$Z$9,3,IF('2.1 Data FSVA 2025 &amp; Bobot'!I596&lt;'2.4 Prioritas Individu'!$Z$10,4,IF('2.1 Data FSVA 2025 &amp; Bobot'!I596&lt;'2.4 Prioritas Individu'!$Z$11,5,6))))))</f>
        <v/>
      </c>
      <c r="I596" s="64" t="str">
        <f>IF('2.1 Data FSVA 2025 &amp; Bobot'!K596="","",IF('2.1 Data FSVA 2025 &amp; Bobot'!K596&lt;'2.4 Prioritas Individu'!AA$7,1,IF('2.1 Data FSVA 2025 &amp; Bobot'!K596&lt;'2.4 Prioritas Individu'!AA$8,2,IF('2.1 Data FSVA 2025 &amp; Bobot'!K596&lt;'2.4 Prioritas Individu'!AA$9,3,IF('2.1 Data FSVA 2025 &amp; Bobot'!K596&lt;'2.4 Prioritas Individu'!AA$10,4,IF('2.1 Data FSVA 2025 &amp; Bobot'!K596&lt;'2.4 Prioritas Individu'!AA$11,5,6))))))</f>
        <v/>
      </c>
      <c r="J596" s="64" t="str">
        <f>IF('2.1 Data FSVA 2025 &amp; Bobot'!M596="","",IF('2.1 Data FSVA 2025 &amp; Bobot'!M596&lt;'2.4 Prioritas Individu'!AB$7,1,IF('2.1 Data FSVA 2025 &amp; Bobot'!M596&lt;'2.4 Prioritas Individu'!AB$8,2,IF('2.1 Data FSVA 2025 &amp; Bobot'!M596&lt;'2.4 Prioritas Individu'!AB$9,3,IF('2.1 Data FSVA 2025 &amp; Bobot'!M596&lt;'2.4 Prioritas Individu'!AB$10,4,IF('2.1 Data FSVA 2025 &amp; Bobot'!M596&lt;'2.4 Prioritas Individu'!AB$11,5,6))))))</f>
        <v/>
      </c>
      <c r="K596" s="64" t="str">
        <f>IF('2.1 Data FSVA 2025 &amp; Bobot'!O596="","",IF('2.1 Data FSVA 2025 &amp; Bobot'!O596&gt;='2.4 Prioritas Individu'!AC$7,1,IF('2.1 Data FSVA 2025 &amp; Bobot'!O596&gt;='2.4 Prioritas Individu'!AC$8,2,IF('2.1 Data FSVA 2025 &amp; Bobot'!O596&gt;='2.4 Prioritas Individu'!AC$9,3,IF('2.1 Data FSVA 2025 &amp; Bobot'!O596&gt;='2.4 Prioritas Individu'!AC$10,4,IF('2.1 Data FSVA 2025 &amp; Bobot'!O596&gt;='2.4 Prioritas Individu'!AC$11,5,6))))))</f>
        <v/>
      </c>
      <c r="L596" s="64" t="str">
        <f>IF('2.1 Data FSVA 2025 &amp; Bobot'!Q596="","",IF('2.1 Data FSVA 2025 &amp; Bobot'!Q596&gt;='2.4 Prioritas Individu'!AD$7,1,IF('2.1 Data FSVA 2025 &amp; Bobot'!Q596&gt;='2.4 Prioritas Individu'!AD$8,2,IF('2.1 Data FSVA 2025 &amp; Bobot'!Q596&gt;='2.4 Prioritas Individu'!AD$9,3,IF('2.1 Data FSVA 2025 &amp; Bobot'!Q596&gt;='2.4 Prioritas Individu'!AD$10,4,IF('2.1 Data FSVA 2025 &amp; Bobot'!Q596&gt;='2.4 Prioritas Individu'!AD$11,5,6))))))</f>
        <v/>
      </c>
      <c r="M596" s="64" t="str">
        <f>IF('2.1 Data FSVA 2025 &amp; Bobot'!S596="","",IF('2.1 Data FSVA 2025 &amp; Bobot'!S596&gt;='2.4 Prioritas Individu'!AE$7,1,IF('2.1 Data FSVA 2025 &amp; Bobot'!S596&gt;='2.4 Prioritas Individu'!AE$8,2,IF('2.1 Data FSVA 2025 &amp; Bobot'!S596&gt;='2.4 Prioritas Individu'!AE$9,3,IF('2.1 Data FSVA 2025 &amp; Bobot'!S596&gt;='2.4 Prioritas Individu'!AE$10,4,IF('2.1 Data FSVA 2025 &amp; Bobot'!S596&gt;='2.4 Prioritas Individu'!AE$11,5,6))))))</f>
        <v/>
      </c>
      <c r="N596" s="64" t="str">
        <f>IF('2.1 Data FSVA 2025 &amp; Bobot'!U596="","",IF('2.1 Data FSVA 2025 &amp; Bobot'!U596&lt;'2.4 Prioritas Individu'!AF$7,1,IF('2.1 Data FSVA 2025 &amp; Bobot'!U596&lt;'2.4 Prioritas Individu'!AF$8,2,IF('2.1 Data FSVA 2025 &amp; Bobot'!U596&lt;'2.4 Prioritas Individu'!AF$9,3,IF('2.1 Data FSVA 2025 &amp; Bobot'!U596&lt;'2.4 Prioritas Individu'!AF$10,4,IF('2.1 Data FSVA 2025 &amp; Bobot'!U596&lt;'2.4 Prioritas Individu'!AF$11,5,6))))))</f>
        <v/>
      </c>
      <c r="O596" s="64" t="str">
        <f>IF('2.1 Data FSVA 2025 &amp; Bobot'!W596="","",IF('2.1 Data FSVA 2025 &amp; Bobot'!W596&gt;='2.4 Prioritas Individu'!AG$7,1,IF('2.1 Data FSVA 2025 &amp; Bobot'!W596&gt;='2.4 Prioritas Individu'!AG$8,2,IF('2.1 Data FSVA 2025 &amp; Bobot'!W596&gt;='2.4 Prioritas Individu'!AG$9,3,IF('2.1 Data FSVA 2025 &amp; Bobot'!W596&gt;='2.4 Prioritas Individu'!AG$10,4,IF('2.1 Data FSVA 2025 &amp; Bobot'!W596&gt;='2.4 Prioritas Individu'!AG$11,5,6))))))</f>
        <v/>
      </c>
      <c r="P596" s="64" t="str">
        <f>IF('2.1 Data FSVA 2025 &amp; Bobot'!Y596="","",IF('2.1 Data FSVA 2025 &amp; Bobot'!Y596&lt;'2.4 Prioritas Individu'!AH$7,1,IF('2.1 Data FSVA 2025 &amp; Bobot'!Y596&lt;'2.4 Prioritas Individu'!AH$8,2,IF('2.1 Data FSVA 2025 &amp; Bobot'!Y596&lt;'2.4 Prioritas Individu'!AH$9,3,IF('2.1 Data FSVA 2025 &amp; Bobot'!Y596&lt;'2.4 Prioritas Individu'!AH$10,4,IF('2.1 Data FSVA 2025 &amp; Bobot'!Y596&lt;'2.4 Prioritas Individu'!AH$11,5,6))))))</f>
        <v/>
      </c>
      <c r="Q596" s="64" t="str">
        <f>IF('2.1 Data FSVA 2025 &amp; Bobot'!AA596="","",IF('2.1 Data FSVA 2025 &amp; Bobot'!AA596&lt;'2.4 Prioritas Individu'!AI$7,1,IF('2.1 Data FSVA 2025 &amp; Bobot'!AA596&lt;'2.4 Prioritas Individu'!AI$8,2,IF('2.1 Data FSVA 2025 &amp; Bobot'!AA596&lt;'2.4 Prioritas Individu'!AI$9,3,IF('2.1 Data FSVA 2025 &amp; Bobot'!AA596&lt;'2.4 Prioritas Individu'!AI$10,4,IF('2.1 Data FSVA 2025 &amp; Bobot'!AA596&lt;'2.4 Prioritas Individu'!AI$11,5,6))))))</f>
        <v/>
      </c>
      <c r="R596" s="64" t="str">
        <f>IF('2.1 Data FSVA 2025 &amp; Bobot'!AC596="","",IF('2.1 Data FSVA 2025 &amp; Bobot'!AC596&gt;='2.4 Prioritas Individu'!AJ$7,1,IF('2.1 Data FSVA 2025 &amp; Bobot'!AC596&gt;='2.4 Prioritas Individu'!AJ$8,2,IF('2.1 Data FSVA 2025 &amp; Bobot'!AC596&gt;='2.4 Prioritas Individu'!AJ$9,3,4))))</f>
        <v/>
      </c>
      <c r="S596" s="4" t="str">
        <f>'2.3 Indeks &amp; Cut off Komposit'!U600</f>
        <v>-</v>
      </c>
      <c r="T596" s="1" t="str">
        <f t="shared" si="18"/>
        <v>-</v>
      </c>
      <c r="U596" s="64" t="str">
        <f t="shared" si="19"/>
        <v>-</v>
      </c>
    </row>
    <row r="597" spans="1:21" x14ac:dyDescent="0.3">
      <c r="A597" s="1" t="str">
        <f>IF('2.1 Data FSVA 2025 &amp; Bobot'!A597="","",'2.1 Data FSVA 2025 &amp; Bobot'!A597)</f>
        <v/>
      </c>
      <c r="B597" s="2" t="str">
        <f>IF('2.1 Data FSVA 2025 &amp; Bobot'!B597="","",'2.1 Data FSVA 2025 &amp; Bobot'!B597)</f>
        <v/>
      </c>
      <c r="C597" s="1" t="str">
        <f>IF('2.1 Data FSVA 2025 &amp; Bobot'!C597="","",'2.1 Data FSVA 2025 &amp; Bobot'!C597)</f>
        <v/>
      </c>
      <c r="D597" s="1" t="str">
        <f>IF('2.1 Data FSVA 2025 &amp; Bobot'!D597="","",'2.1 Data FSVA 2025 &amp; Bobot'!D597)</f>
        <v/>
      </c>
      <c r="E597" s="1" t="str">
        <f>IF('2.1 Data FSVA 2025 &amp; Bobot'!E597="","",'2.1 Data FSVA 2025 &amp; Bobot'!E597)</f>
        <v/>
      </c>
      <c r="F597" s="2" t="str">
        <f>IF('2.1 Data FSVA 2025 &amp; Bobot'!F597="","",'2.1 Data FSVA 2025 &amp; Bobot'!F597)</f>
        <v/>
      </c>
      <c r="G597" s="64" t="str">
        <f>IF('2.1 Data FSVA 2025 &amp; Bobot'!G597="","",IF('2.1 Data FSVA 2025 &amp; Bobot'!G597&gt;='2.4 Prioritas Individu'!$Y$7,1,IF('2.1 Data FSVA 2025 &amp; Bobot'!G597&gt;='2.4 Prioritas Individu'!$Y$8,2,IF('2.1 Data FSVA 2025 &amp; Bobot'!G597&gt;='2.4 Prioritas Individu'!$Y$9,3,IF('2.1 Data FSVA 2025 &amp; Bobot'!G597&gt;='2.4 Prioritas Individu'!$Y$10,4,IF('2.1 Data FSVA 2025 &amp; Bobot'!G597&gt;='2.4 Prioritas Individu'!$Y$11,5,6))))))</f>
        <v/>
      </c>
      <c r="H597" s="64" t="str">
        <f>IF('2.1 Data FSVA 2025 &amp; Bobot'!I597="","",IF('2.1 Data FSVA 2025 &amp; Bobot'!I597&lt;'2.4 Prioritas Individu'!$Z$7,1,IF('2.1 Data FSVA 2025 &amp; Bobot'!I597&lt;'2.4 Prioritas Individu'!$Z$8,2,IF('2.1 Data FSVA 2025 &amp; Bobot'!I597&lt;'2.4 Prioritas Individu'!$Z$9,3,IF('2.1 Data FSVA 2025 &amp; Bobot'!I597&lt;'2.4 Prioritas Individu'!$Z$10,4,IF('2.1 Data FSVA 2025 &amp; Bobot'!I597&lt;'2.4 Prioritas Individu'!$Z$11,5,6))))))</f>
        <v/>
      </c>
      <c r="I597" s="64" t="str">
        <f>IF('2.1 Data FSVA 2025 &amp; Bobot'!K597="","",IF('2.1 Data FSVA 2025 &amp; Bobot'!K597&lt;'2.4 Prioritas Individu'!AA$7,1,IF('2.1 Data FSVA 2025 &amp; Bobot'!K597&lt;'2.4 Prioritas Individu'!AA$8,2,IF('2.1 Data FSVA 2025 &amp; Bobot'!K597&lt;'2.4 Prioritas Individu'!AA$9,3,IF('2.1 Data FSVA 2025 &amp; Bobot'!K597&lt;'2.4 Prioritas Individu'!AA$10,4,IF('2.1 Data FSVA 2025 &amp; Bobot'!K597&lt;'2.4 Prioritas Individu'!AA$11,5,6))))))</f>
        <v/>
      </c>
      <c r="J597" s="64" t="str">
        <f>IF('2.1 Data FSVA 2025 &amp; Bobot'!M597="","",IF('2.1 Data FSVA 2025 &amp; Bobot'!M597&lt;'2.4 Prioritas Individu'!AB$7,1,IF('2.1 Data FSVA 2025 &amp; Bobot'!M597&lt;'2.4 Prioritas Individu'!AB$8,2,IF('2.1 Data FSVA 2025 &amp; Bobot'!M597&lt;'2.4 Prioritas Individu'!AB$9,3,IF('2.1 Data FSVA 2025 &amp; Bobot'!M597&lt;'2.4 Prioritas Individu'!AB$10,4,IF('2.1 Data FSVA 2025 &amp; Bobot'!M597&lt;'2.4 Prioritas Individu'!AB$11,5,6))))))</f>
        <v/>
      </c>
      <c r="K597" s="64" t="str">
        <f>IF('2.1 Data FSVA 2025 &amp; Bobot'!O597="","",IF('2.1 Data FSVA 2025 &amp; Bobot'!O597&gt;='2.4 Prioritas Individu'!AC$7,1,IF('2.1 Data FSVA 2025 &amp; Bobot'!O597&gt;='2.4 Prioritas Individu'!AC$8,2,IF('2.1 Data FSVA 2025 &amp; Bobot'!O597&gt;='2.4 Prioritas Individu'!AC$9,3,IF('2.1 Data FSVA 2025 &amp; Bobot'!O597&gt;='2.4 Prioritas Individu'!AC$10,4,IF('2.1 Data FSVA 2025 &amp; Bobot'!O597&gt;='2.4 Prioritas Individu'!AC$11,5,6))))))</f>
        <v/>
      </c>
      <c r="L597" s="64" t="str">
        <f>IF('2.1 Data FSVA 2025 &amp; Bobot'!Q597="","",IF('2.1 Data FSVA 2025 &amp; Bobot'!Q597&gt;='2.4 Prioritas Individu'!AD$7,1,IF('2.1 Data FSVA 2025 &amp; Bobot'!Q597&gt;='2.4 Prioritas Individu'!AD$8,2,IF('2.1 Data FSVA 2025 &amp; Bobot'!Q597&gt;='2.4 Prioritas Individu'!AD$9,3,IF('2.1 Data FSVA 2025 &amp; Bobot'!Q597&gt;='2.4 Prioritas Individu'!AD$10,4,IF('2.1 Data FSVA 2025 &amp; Bobot'!Q597&gt;='2.4 Prioritas Individu'!AD$11,5,6))))))</f>
        <v/>
      </c>
      <c r="M597" s="64" t="str">
        <f>IF('2.1 Data FSVA 2025 &amp; Bobot'!S597="","",IF('2.1 Data FSVA 2025 &amp; Bobot'!S597&gt;='2.4 Prioritas Individu'!AE$7,1,IF('2.1 Data FSVA 2025 &amp; Bobot'!S597&gt;='2.4 Prioritas Individu'!AE$8,2,IF('2.1 Data FSVA 2025 &amp; Bobot'!S597&gt;='2.4 Prioritas Individu'!AE$9,3,IF('2.1 Data FSVA 2025 &amp; Bobot'!S597&gt;='2.4 Prioritas Individu'!AE$10,4,IF('2.1 Data FSVA 2025 &amp; Bobot'!S597&gt;='2.4 Prioritas Individu'!AE$11,5,6))))))</f>
        <v/>
      </c>
      <c r="N597" s="64" t="str">
        <f>IF('2.1 Data FSVA 2025 &amp; Bobot'!U597="","",IF('2.1 Data FSVA 2025 &amp; Bobot'!U597&lt;'2.4 Prioritas Individu'!AF$7,1,IF('2.1 Data FSVA 2025 &amp; Bobot'!U597&lt;'2.4 Prioritas Individu'!AF$8,2,IF('2.1 Data FSVA 2025 &amp; Bobot'!U597&lt;'2.4 Prioritas Individu'!AF$9,3,IF('2.1 Data FSVA 2025 &amp; Bobot'!U597&lt;'2.4 Prioritas Individu'!AF$10,4,IF('2.1 Data FSVA 2025 &amp; Bobot'!U597&lt;'2.4 Prioritas Individu'!AF$11,5,6))))))</f>
        <v/>
      </c>
      <c r="O597" s="64" t="str">
        <f>IF('2.1 Data FSVA 2025 &amp; Bobot'!W597="","",IF('2.1 Data FSVA 2025 &amp; Bobot'!W597&gt;='2.4 Prioritas Individu'!AG$7,1,IF('2.1 Data FSVA 2025 &amp; Bobot'!W597&gt;='2.4 Prioritas Individu'!AG$8,2,IF('2.1 Data FSVA 2025 &amp; Bobot'!W597&gt;='2.4 Prioritas Individu'!AG$9,3,IF('2.1 Data FSVA 2025 &amp; Bobot'!W597&gt;='2.4 Prioritas Individu'!AG$10,4,IF('2.1 Data FSVA 2025 &amp; Bobot'!W597&gt;='2.4 Prioritas Individu'!AG$11,5,6))))))</f>
        <v/>
      </c>
      <c r="P597" s="64" t="str">
        <f>IF('2.1 Data FSVA 2025 &amp; Bobot'!Y597="","",IF('2.1 Data FSVA 2025 &amp; Bobot'!Y597&lt;'2.4 Prioritas Individu'!AH$7,1,IF('2.1 Data FSVA 2025 &amp; Bobot'!Y597&lt;'2.4 Prioritas Individu'!AH$8,2,IF('2.1 Data FSVA 2025 &amp; Bobot'!Y597&lt;'2.4 Prioritas Individu'!AH$9,3,IF('2.1 Data FSVA 2025 &amp; Bobot'!Y597&lt;'2.4 Prioritas Individu'!AH$10,4,IF('2.1 Data FSVA 2025 &amp; Bobot'!Y597&lt;'2.4 Prioritas Individu'!AH$11,5,6))))))</f>
        <v/>
      </c>
      <c r="Q597" s="64" t="str">
        <f>IF('2.1 Data FSVA 2025 &amp; Bobot'!AA597="","",IF('2.1 Data FSVA 2025 &amp; Bobot'!AA597&lt;'2.4 Prioritas Individu'!AI$7,1,IF('2.1 Data FSVA 2025 &amp; Bobot'!AA597&lt;'2.4 Prioritas Individu'!AI$8,2,IF('2.1 Data FSVA 2025 &amp; Bobot'!AA597&lt;'2.4 Prioritas Individu'!AI$9,3,IF('2.1 Data FSVA 2025 &amp; Bobot'!AA597&lt;'2.4 Prioritas Individu'!AI$10,4,IF('2.1 Data FSVA 2025 &amp; Bobot'!AA597&lt;'2.4 Prioritas Individu'!AI$11,5,6))))))</f>
        <v/>
      </c>
      <c r="R597" s="64" t="str">
        <f>IF('2.1 Data FSVA 2025 &amp; Bobot'!AC597="","",IF('2.1 Data FSVA 2025 &amp; Bobot'!AC597&gt;='2.4 Prioritas Individu'!AJ$7,1,IF('2.1 Data FSVA 2025 &amp; Bobot'!AC597&gt;='2.4 Prioritas Individu'!AJ$8,2,IF('2.1 Data FSVA 2025 &amp; Bobot'!AC597&gt;='2.4 Prioritas Individu'!AJ$9,3,4))))</f>
        <v/>
      </c>
      <c r="S597" s="4" t="str">
        <f>'2.3 Indeks &amp; Cut off Komposit'!U601</f>
        <v>-</v>
      </c>
      <c r="T597" s="1" t="str">
        <f t="shared" si="18"/>
        <v>-</v>
      </c>
      <c r="U597" s="64" t="str">
        <f t="shared" si="19"/>
        <v>-</v>
      </c>
    </row>
    <row r="598" spans="1:21" x14ac:dyDescent="0.3">
      <c r="A598" s="1" t="str">
        <f>IF('2.1 Data FSVA 2025 &amp; Bobot'!A598="","",'2.1 Data FSVA 2025 &amp; Bobot'!A598)</f>
        <v/>
      </c>
      <c r="B598" s="2" t="str">
        <f>IF('2.1 Data FSVA 2025 &amp; Bobot'!B598="","",'2.1 Data FSVA 2025 &amp; Bobot'!B598)</f>
        <v/>
      </c>
      <c r="C598" s="1" t="str">
        <f>IF('2.1 Data FSVA 2025 &amp; Bobot'!C598="","",'2.1 Data FSVA 2025 &amp; Bobot'!C598)</f>
        <v/>
      </c>
      <c r="D598" s="1" t="str">
        <f>IF('2.1 Data FSVA 2025 &amp; Bobot'!D598="","",'2.1 Data FSVA 2025 &amp; Bobot'!D598)</f>
        <v/>
      </c>
      <c r="E598" s="1" t="str">
        <f>IF('2.1 Data FSVA 2025 &amp; Bobot'!E598="","",'2.1 Data FSVA 2025 &amp; Bobot'!E598)</f>
        <v/>
      </c>
      <c r="F598" s="2" t="str">
        <f>IF('2.1 Data FSVA 2025 &amp; Bobot'!F598="","",'2.1 Data FSVA 2025 &amp; Bobot'!F598)</f>
        <v/>
      </c>
      <c r="G598" s="64" t="str">
        <f>IF('2.1 Data FSVA 2025 &amp; Bobot'!G598="","",IF('2.1 Data FSVA 2025 &amp; Bobot'!G598&gt;='2.4 Prioritas Individu'!$Y$7,1,IF('2.1 Data FSVA 2025 &amp; Bobot'!G598&gt;='2.4 Prioritas Individu'!$Y$8,2,IF('2.1 Data FSVA 2025 &amp; Bobot'!G598&gt;='2.4 Prioritas Individu'!$Y$9,3,IF('2.1 Data FSVA 2025 &amp; Bobot'!G598&gt;='2.4 Prioritas Individu'!$Y$10,4,IF('2.1 Data FSVA 2025 &amp; Bobot'!G598&gt;='2.4 Prioritas Individu'!$Y$11,5,6))))))</f>
        <v/>
      </c>
      <c r="H598" s="64" t="str">
        <f>IF('2.1 Data FSVA 2025 &amp; Bobot'!I598="","",IF('2.1 Data FSVA 2025 &amp; Bobot'!I598&lt;'2.4 Prioritas Individu'!$Z$7,1,IF('2.1 Data FSVA 2025 &amp; Bobot'!I598&lt;'2.4 Prioritas Individu'!$Z$8,2,IF('2.1 Data FSVA 2025 &amp; Bobot'!I598&lt;'2.4 Prioritas Individu'!$Z$9,3,IF('2.1 Data FSVA 2025 &amp; Bobot'!I598&lt;'2.4 Prioritas Individu'!$Z$10,4,IF('2.1 Data FSVA 2025 &amp; Bobot'!I598&lt;'2.4 Prioritas Individu'!$Z$11,5,6))))))</f>
        <v/>
      </c>
      <c r="I598" s="64" t="str">
        <f>IF('2.1 Data FSVA 2025 &amp; Bobot'!K598="","",IF('2.1 Data FSVA 2025 &amp; Bobot'!K598&lt;'2.4 Prioritas Individu'!AA$7,1,IF('2.1 Data FSVA 2025 &amp; Bobot'!K598&lt;'2.4 Prioritas Individu'!AA$8,2,IF('2.1 Data FSVA 2025 &amp; Bobot'!K598&lt;'2.4 Prioritas Individu'!AA$9,3,IF('2.1 Data FSVA 2025 &amp; Bobot'!K598&lt;'2.4 Prioritas Individu'!AA$10,4,IF('2.1 Data FSVA 2025 &amp; Bobot'!K598&lt;'2.4 Prioritas Individu'!AA$11,5,6))))))</f>
        <v/>
      </c>
      <c r="J598" s="64" t="str">
        <f>IF('2.1 Data FSVA 2025 &amp; Bobot'!M598="","",IF('2.1 Data FSVA 2025 &amp; Bobot'!M598&lt;'2.4 Prioritas Individu'!AB$7,1,IF('2.1 Data FSVA 2025 &amp; Bobot'!M598&lt;'2.4 Prioritas Individu'!AB$8,2,IF('2.1 Data FSVA 2025 &amp; Bobot'!M598&lt;'2.4 Prioritas Individu'!AB$9,3,IF('2.1 Data FSVA 2025 &amp; Bobot'!M598&lt;'2.4 Prioritas Individu'!AB$10,4,IF('2.1 Data FSVA 2025 &amp; Bobot'!M598&lt;'2.4 Prioritas Individu'!AB$11,5,6))))))</f>
        <v/>
      </c>
      <c r="K598" s="64" t="str">
        <f>IF('2.1 Data FSVA 2025 &amp; Bobot'!O598="","",IF('2.1 Data FSVA 2025 &amp; Bobot'!O598&gt;='2.4 Prioritas Individu'!AC$7,1,IF('2.1 Data FSVA 2025 &amp; Bobot'!O598&gt;='2.4 Prioritas Individu'!AC$8,2,IF('2.1 Data FSVA 2025 &amp; Bobot'!O598&gt;='2.4 Prioritas Individu'!AC$9,3,IF('2.1 Data FSVA 2025 &amp; Bobot'!O598&gt;='2.4 Prioritas Individu'!AC$10,4,IF('2.1 Data FSVA 2025 &amp; Bobot'!O598&gt;='2.4 Prioritas Individu'!AC$11,5,6))))))</f>
        <v/>
      </c>
      <c r="L598" s="64" t="str">
        <f>IF('2.1 Data FSVA 2025 &amp; Bobot'!Q598="","",IF('2.1 Data FSVA 2025 &amp; Bobot'!Q598&gt;='2.4 Prioritas Individu'!AD$7,1,IF('2.1 Data FSVA 2025 &amp; Bobot'!Q598&gt;='2.4 Prioritas Individu'!AD$8,2,IF('2.1 Data FSVA 2025 &amp; Bobot'!Q598&gt;='2.4 Prioritas Individu'!AD$9,3,IF('2.1 Data FSVA 2025 &amp; Bobot'!Q598&gt;='2.4 Prioritas Individu'!AD$10,4,IF('2.1 Data FSVA 2025 &amp; Bobot'!Q598&gt;='2.4 Prioritas Individu'!AD$11,5,6))))))</f>
        <v/>
      </c>
      <c r="M598" s="64" t="str">
        <f>IF('2.1 Data FSVA 2025 &amp; Bobot'!S598="","",IF('2.1 Data FSVA 2025 &amp; Bobot'!S598&gt;='2.4 Prioritas Individu'!AE$7,1,IF('2.1 Data FSVA 2025 &amp; Bobot'!S598&gt;='2.4 Prioritas Individu'!AE$8,2,IF('2.1 Data FSVA 2025 &amp; Bobot'!S598&gt;='2.4 Prioritas Individu'!AE$9,3,IF('2.1 Data FSVA 2025 &amp; Bobot'!S598&gt;='2.4 Prioritas Individu'!AE$10,4,IF('2.1 Data FSVA 2025 &amp; Bobot'!S598&gt;='2.4 Prioritas Individu'!AE$11,5,6))))))</f>
        <v/>
      </c>
      <c r="N598" s="64" t="str">
        <f>IF('2.1 Data FSVA 2025 &amp; Bobot'!U598="","",IF('2.1 Data FSVA 2025 &amp; Bobot'!U598&lt;'2.4 Prioritas Individu'!AF$7,1,IF('2.1 Data FSVA 2025 &amp; Bobot'!U598&lt;'2.4 Prioritas Individu'!AF$8,2,IF('2.1 Data FSVA 2025 &amp; Bobot'!U598&lt;'2.4 Prioritas Individu'!AF$9,3,IF('2.1 Data FSVA 2025 &amp; Bobot'!U598&lt;'2.4 Prioritas Individu'!AF$10,4,IF('2.1 Data FSVA 2025 &amp; Bobot'!U598&lt;'2.4 Prioritas Individu'!AF$11,5,6))))))</f>
        <v/>
      </c>
      <c r="O598" s="64" t="str">
        <f>IF('2.1 Data FSVA 2025 &amp; Bobot'!W598="","",IF('2.1 Data FSVA 2025 &amp; Bobot'!W598&gt;='2.4 Prioritas Individu'!AG$7,1,IF('2.1 Data FSVA 2025 &amp; Bobot'!W598&gt;='2.4 Prioritas Individu'!AG$8,2,IF('2.1 Data FSVA 2025 &amp; Bobot'!W598&gt;='2.4 Prioritas Individu'!AG$9,3,IF('2.1 Data FSVA 2025 &amp; Bobot'!W598&gt;='2.4 Prioritas Individu'!AG$10,4,IF('2.1 Data FSVA 2025 &amp; Bobot'!W598&gt;='2.4 Prioritas Individu'!AG$11,5,6))))))</f>
        <v/>
      </c>
      <c r="P598" s="64" t="str">
        <f>IF('2.1 Data FSVA 2025 &amp; Bobot'!Y598="","",IF('2.1 Data FSVA 2025 &amp; Bobot'!Y598&lt;'2.4 Prioritas Individu'!AH$7,1,IF('2.1 Data FSVA 2025 &amp; Bobot'!Y598&lt;'2.4 Prioritas Individu'!AH$8,2,IF('2.1 Data FSVA 2025 &amp; Bobot'!Y598&lt;'2.4 Prioritas Individu'!AH$9,3,IF('2.1 Data FSVA 2025 &amp; Bobot'!Y598&lt;'2.4 Prioritas Individu'!AH$10,4,IF('2.1 Data FSVA 2025 &amp; Bobot'!Y598&lt;'2.4 Prioritas Individu'!AH$11,5,6))))))</f>
        <v/>
      </c>
      <c r="Q598" s="64" t="str">
        <f>IF('2.1 Data FSVA 2025 &amp; Bobot'!AA598="","",IF('2.1 Data FSVA 2025 &amp; Bobot'!AA598&lt;'2.4 Prioritas Individu'!AI$7,1,IF('2.1 Data FSVA 2025 &amp; Bobot'!AA598&lt;'2.4 Prioritas Individu'!AI$8,2,IF('2.1 Data FSVA 2025 &amp; Bobot'!AA598&lt;'2.4 Prioritas Individu'!AI$9,3,IF('2.1 Data FSVA 2025 &amp; Bobot'!AA598&lt;'2.4 Prioritas Individu'!AI$10,4,IF('2.1 Data FSVA 2025 &amp; Bobot'!AA598&lt;'2.4 Prioritas Individu'!AI$11,5,6))))))</f>
        <v/>
      </c>
      <c r="R598" s="64" t="str">
        <f>IF('2.1 Data FSVA 2025 &amp; Bobot'!AC598="","",IF('2.1 Data FSVA 2025 &amp; Bobot'!AC598&gt;='2.4 Prioritas Individu'!AJ$7,1,IF('2.1 Data FSVA 2025 &amp; Bobot'!AC598&gt;='2.4 Prioritas Individu'!AJ$8,2,IF('2.1 Data FSVA 2025 &amp; Bobot'!AC598&gt;='2.4 Prioritas Individu'!AJ$9,3,4))))</f>
        <v/>
      </c>
      <c r="S598" s="4" t="str">
        <f>'2.3 Indeks &amp; Cut off Komposit'!U602</f>
        <v>-</v>
      </c>
      <c r="T598" s="1" t="str">
        <f t="shared" si="18"/>
        <v>-</v>
      </c>
      <c r="U598" s="64" t="str">
        <f t="shared" si="19"/>
        <v>-</v>
      </c>
    </row>
    <row r="599" spans="1:21" x14ac:dyDescent="0.3">
      <c r="A599" s="1" t="str">
        <f>IF('2.1 Data FSVA 2025 &amp; Bobot'!A599="","",'2.1 Data FSVA 2025 &amp; Bobot'!A599)</f>
        <v/>
      </c>
      <c r="B599" s="2" t="str">
        <f>IF('2.1 Data FSVA 2025 &amp; Bobot'!B599="","",'2.1 Data FSVA 2025 &amp; Bobot'!B599)</f>
        <v/>
      </c>
      <c r="C599" s="1" t="str">
        <f>IF('2.1 Data FSVA 2025 &amp; Bobot'!C599="","",'2.1 Data FSVA 2025 &amp; Bobot'!C599)</f>
        <v/>
      </c>
      <c r="D599" s="1" t="str">
        <f>IF('2.1 Data FSVA 2025 &amp; Bobot'!D599="","",'2.1 Data FSVA 2025 &amp; Bobot'!D599)</f>
        <v/>
      </c>
      <c r="E599" s="1" t="str">
        <f>IF('2.1 Data FSVA 2025 &amp; Bobot'!E599="","",'2.1 Data FSVA 2025 &amp; Bobot'!E599)</f>
        <v/>
      </c>
      <c r="F599" s="2" t="str">
        <f>IF('2.1 Data FSVA 2025 &amp; Bobot'!F599="","",'2.1 Data FSVA 2025 &amp; Bobot'!F599)</f>
        <v/>
      </c>
      <c r="G599" s="64" t="str">
        <f>IF('2.1 Data FSVA 2025 &amp; Bobot'!G599="","",IF('2.1 Data FSVA 2025 &amp; Bobot'!G599&gt;='2.4 Prioritas Individu'!$Y$7,1,IF('2.1 Data FSVA 2025 &amp; Bobot'!G599&gt;='2.4 Prioritas Individu'!$Y$8,2,IF('2.1 Data FSVA 2025 &amp; Bobot'!G599&gt;='2.4 Prioritas Individu'!$Y$9,3,IF('2.1 Data FSVA 2025 &amp; Bobot'!G599&gt;='2.4 Prioritas Individu'!$Y$10,4,IF('2.1 Data FSVA 2025 &amp; Bobot'!G599&gt;='2.4 Prioritas Individu'!$Y$11,5,6))))))</f>
        <v/>
      </c>
      <c r="H599" s="64" t="str">
        <f>IF('2.1 Data FSVA 2025 &amp; Bobot'!I599="","",IF('2.1 Data FSVA 2025 &amp; Bobot'!I599&lt;'2.4 Prioritas Individu'!$Z$7,1,IF('2.1 Data FSVA 2025 &amp; Bobot'!I599&lt;'2.4 Prioritas Individu'!$Z$8,2,IF('2.1 Data FSVA 2025 &amp; Bobot'!I599&lt;'2.4 Prioritas Individu'!$Z$9,3,IF('2.1 Data FSVA 2025 &amp; Bobot'!I599&lt;'2.4 Prioritas Individu'!$Z$10,4,IF('2.1 Data FSVA 2025 &amp; Bobot'!I599&lt;'2.4 Prioritas Individu'!$Z$11,5,6))))))</f>
        <v/>
      </c>
      <c r="I599" s="64" t="str">
        <f>IF('2.1 Data FSVA 2025 &amp; Bobot'!K599="","",IF('2.1 Data FSVA 2025 &amp; Bobot'!K599&lt;'2.4 Prioritas Individu'!AA$7,1,IF('2.1 Data FSVA 2025 &amp; Bobot'!K599&lt;'2.4 Prioritas Individu'!AA$8,2,IF('2.1 Data FSVA 2025 &amp; Bobot'!K599&lt;'2.4 Prioritas Individu'!AA$9,3,IF('2.1 Data FSVA 2025 &amp; Bobot'!K599&lt;'2.4 Prioritas Individu'!AA$10,4,IF('2.1 Data FSVA 2025 &amp; Bobot'!K599&lt;'2.4 Prioritas Individu'!AA$11,5,6))))))</f>
        <v/>
      </c>
      <c r="J599" s="64" t="str">
        <f>IF('2.1 Data FSVA 2025 &amp; Bobot'!M599="","",IF('2.1 Data FSVA 2025 &amp; Bobot'!M599&lt;'2.4 Prioritas Individu'!AB$7,1,IF('2.1 Data FSVA 2025 &amp; Bobot'!M599&lt;'2.4 Prioritas Individu'!AB$8,2,IF('2.1 Data FSVA 2025 &amp; Bobot'!M599&lt;'2.4 Prioritas Individu'!AB$9,3,IF('2.1 Data FSVA 2025 &amp; Bobot'!M599&lt;'2.4 Prioritas Individu'!AB$10,4,IF('2.1 Data FSVA 2025 &amp; Bobot'!M599&lt;'2.4 Prioritas Individu'!AB$11,5,6))))))</f>
        <v/>
      </c>
      <c r="K599" s="64" t="str">
        <f>IF('2.1 Data FSVA 2025 &amp; Bobot'!O599="","",IF('2.1 Data FSVA 2025 &amp; Bobot'!O599&gt;='2.4 Prioritas Individu'!AC$7,1,IF('2.1 Data FSVA 2025 &amp; Bobot'!O599&gt;='2.4 Prioritas Individu'!AC$8,2,IF('2.1 Data FSVA 2025 &amp; Bobot'!O599&gt;='2.4 Prioritas Individu'!AC$9,3,IF('2.1 Data FSVA 2025 &amp; Bobot'!O599&gt;='2.4 Prioritas Individu'!AC$10,4,IF('2.1 Data FSVA 2025 &amp; Bobot'!O599&gt;='2.4 Prioritas Individu'!AC$11,5,6))))))</f>
        <v/>
      </c>
      <c r="L599" s="64" t="str">
        <f>IF('2.1 Data FSVA 2025 &amp; Bobot'!Q599="","",IF('2.1 Data FSVA 2025 &amp; Bobot'!Q599&gt;='2.4 Prioritas Individu'!AD$7,1,IF('2.1 Data FSVA 2025 &amp; Bobot'!Q599&gt;='2.4 Prioritas Individu'!AD$8,2,IF('2.1 Data FSVA 2025 &amp; Bobot'!Q599&gt;='2.4 Prioritas Individu'!AD$9,3,IF('2.1 Data FSVA 2025 &amp; Bobot'!Q599&gt;='2.4 Prioritas Individu'!AD$10,4,IF('2.1 Data FSVA 2025 &amp; Bobot'!Q599&gt;='2.4 Prioritas Individu'!AD$11,5,6))))))</f>
        <v/>
      </c>
      <c r="M599" s="64" t="str">
        <f>IF('2.1 Data FSVA 2025 &amp; Bobot'!S599="","",IF('2.1 Data FSVA 2025 &amp; Bobot'!S599&gt;='2.4 Prioritas Individu'!AE$7,1,IF('2.1 Data FSVA 2025 &amp; Bobot'!S599&gt;='2.4 Prioritas Individu'!AE$8,2,IF('2.1 Data FSVA 2025 &amp; Bobot'!S599&gt;='2.4 Prioritas Individu'!AE$9,3,IF('2.1 Data FSVA 2025 &amp; Bobot'!S599&gt;='2.4 Prioritas Individu'!AE$10,4,IF('2.1 Data FSVA 2025 &amp; Bobot'!S599&gt;='2.4 Prioritas Individu'!AE$11,5,6))))))</f>
        <v/>
      </c>
      <c r="N599" s="64" t="str">
        <f>IF('2.1 Data FSVA 2025 &amp; Bobot'!U599="","",IF('2.1 Data FSVA 2025 &amp; Bobot'!U599&lt;'2.4 Prioritas Individu'!AF$7,1,IF('2.1 Data FSVA 2025 &amp; Bobot'!U599&lt;'2.4 Prioritas Individu'!AF$8,2,IF('2.1 Data FSVA 2025 &amp; Bobot'!U599&lt;'2.4 Prioritas Individu'!AF$9,3,IF('2.1 Data FSVA 2025 &amp; Bobot'!U599&lt;'2.4 Prioritas Individu'!AF$10,4,IF('2.1 Data FSVA 2025 &amp; Bobot'!U599&lt;'2.4 Prioritas Individu'!AF$11,5,6))))))</f>
        <v/>
      </c>
      <c r="O599" s="64" t="str">
        <f>IF('2.1 Data FSVA 2025 &amp; Bobot'!W599="","",IF('2.1 Data FSVA 2025 &amp; Bobot'!W599&gt;='2.4 Prioritas Individu'!AG$7,1,IF('2.1 Data FSVA 2025 &amp; Bobot'!W599&gt;='2.4 Prioritas Individu'!AG$8,2,IF('2.1 Data FSVA 2025 &amp; Bobot'!W599&gt;='2.4 Prioritas Individu'!AG$9,3,IF('2.1 Data FSVA 2025 &amp; Bobot'!W599&gt;='2.4 Prioritas Individu'!AG$10,4,IF('2.1 Data FSVA 2025 &amp; Bobot'!W599&gt;='2.4 Prioritas Individu'!AG$11,5,6))))))</f>
        <v/>
      </c>
      <c r="P599" s="64" t="str">
        <f>IF('2.1 Data FSVA 2025 &amp; Bobot'!Y599="","",IF('2.1 Data FSVA 2025 &amp; Bobot'!Y599&lt;'2.4 Prioritas Individu'!AH$7,1,IF('2.1 Data FSVA 2025 &amp; Bobot'!Y599&lt;'2.4 Prioritas Individu'!AH$8,2,IF('2.1 Data FSVA 2025 &amp; Bobot'!Y599&lt;'2.4 Prioritas Individu'!AH$9,3,IF('2.1 Data FSVA 2025 &amp; Bobot'!Y599&lt;'2.4 Prioritas Individu'!AH$10,4,IF('2.1 Data FSVA 2025 &amp; Bobot'!Y599&lt;'2.4 Prioritas Individu'!AH$11,5,6))))))</f>
        <v/>
      </c>
      <c r="Q599" s="64" t="str">
        <f>IF('2.1 Data FSVA 2025 &amp; Bobot'!AA599="","",IF('2.1 Data FSVA 2025 &amp; Bobot'!AA599&lt;'2.4 Prioritas Individu'!AI$7,1,IF('2.1 Data FSVA 2025 &amp; Bobot'!AA599&lt;'2.4 Prioritas Individu'!AI$8,2,IF('2.1 Data FSVA 2025 &amp; Bobot'!AA599&lt;'2.4 Prioritas Individu'!AI$9,3,IF('2.1 Data FSVA 2025 &amp; Bobot'!AA599&lt;'2.4 Prioritas Individu'!AI$10,4,IF('2.1 Data FSVA 2025 &amp; Bobot'!AA599&lt;'2.4 Prioritas Individu'!AI$11,5,6))))))</f>
        <v/>
      </c>
      <c r="R599" s="64" t="str">
        <f>IF('2.1 Data FSVA 2025 &amp; Bobot'!AC599="","",IF('2.1 Data FSVA 2025 &amp; Bobot'!AC599&gt;='2.4 Prioritas Individu'!AJ$7,1,IF('2.1 Data FSVA 2025 &amp; Bobot'!AC599&gt;='2.4 Prioritas Individu'!AJ$8,2,IF('2.1 Data FSVA 2025 &amp; Bobot'!AC599&gt;='2.4 Prioritas Individu'!AJ$9,3,4))))</f>
        <v/>
      </c>
      <c r="S599" s="4" t="str">
        <f>'2.3 Indeks &amp; Cut off Komposit'!U603</f>
        <v>-</v>
      </c>
      <c r="T599" s="1" t="str">
        <f t="shared" si="18"/>
        <v>-</v>
      </c>
      <c r="U599" s="64" t="str">
        <f t="shared" si="19"/>
        <v>-</v>
      </c>
    </row>
    <row r="600" spans="1:21" x14ac:dyDescent="0.3">
      <c r="A600" s="1" t="str">
        <f>IF('2.1 Data FSVA 2025 &amp; Bobot'!A600="","",'2.1 Data FSVA 2025 &amp; Bobot'!A600)</f>
        <v/>
      </c>
      <c r="B600" s="2" t="str">
        <f>IF('2.1 Data FSVA 2025 &amp; Bobot'!B600="","",'2.1 Data FSVA 2025 &amp; Bobot'!B600)</f>
        <v/>
      </c>
      <c r="C600" s="1" t="str">
        <f>IF('2.1 Data FSVA 2025 &amp; Bobot'!C600="","",'2.1 Data FSVA 2025 &amp; Bobot'!C600)</f>
        <v/>
      </c>
      <c r="D600" s="1" t="str">
        <f>IF('2.1 Data FSVA 2025 &amp; Bobot'!D600="","",'2.1 Data FSVA 2025 &amp; Bobot'!D600)</f>
        <v/>
      </c>
      <c r="E600" s="1" t="str">
        <f>IF('2.1 Data FSVA 2025 &amp; Bobot'!E600="","",'2.1 Data FSVA 2025 &amp; Bobot'!E600)</f>
        <v/>
      </c>
      <c r="F600" s="2" t="str">
        <f>IF('2.1 Data FSVA 2025 &amp; Bobot'!F600="","",'2.1 Data FSVA 2025 &amp; Bobot'!F600)</f>
        <v/>
      </c>
      <c r="G600" s="64" t="str">
        <f>IF('2.1 Data FSVA 2025 &amp; Bobot'!G600="","",IF('2.1 Data FSVA 2025 &amp; Bobot'!G600&gt;='2.4 Prioritas Individu'!$Y$7,1,IF('2.1 Data FSVA 2025 &amp; Bobot'!G600&gt;='2.4 Prioritas Individu'!$Y$8,2,IF('2.1 Data FSVA 2025 &amp; Bobot'!G600&gt;='2.4 Prioritas Individu'!$Y$9,3,IF('2.1 Data FSVA 2025 &amp; Bobot'!G600&gt;='2.4 Prioritas Individu'!$Y$10,4,IF('2.1 Data FSVA 2025 &amp; Bobot'!G600&gt;='2.4 Prioritas Individu'!$Y$11,5,6))))))</f>
        <v/>
      </c>
      <c r="H600" s="64" t="str">
        <f>IF('2.1 Data FSVA 2025 &amp; Bobot'!I600="","",IF('2.1 Data FSVA 2025 &amp; Bobot'!I600&lt;'2.4 Prioritas Individu'!$Z$7,1,IF('2.1 Data FSVA 2025 &amp; Bobot'!I600&lt;'2.4 Prioritas Individu'!$Z$8,2,IF('2.1 Data FSVA 2025 &amp; Bobot'!I600&lt;'2.4 Prioritas Individu'!$Z$9,3,IF('2.1 Data FSVA 2025 &amp; Bobot'!I600&lt;'2.4 Prioritas Individu'!$Z$10,4,IF('2.1 Data FSVA 2025 &amp; Bobot'!I600&lt;'2.4 Prioritas Individu'!$Z$11,5,6))))))</f>
        <v/>
      </c>
      <c r="I600" s="64" t="str">
        <f>IF('2.1 Data FSVA 2025 &amp; Bobot'!K600="","",IF('2.1 Data FSVA 2025 &amp; Bobot'!K600&lt;'2.4 Prioritas Individu'!AA$7,1,IF('2.1 Data FSVA 2025 &amp; Bobot'!K600&lt;'2.4 Prioritas Individu'!AA$8,2,IF('2.1 Data FSVA 2025 &amp; Bobot'!K600&lt;'2.4 Prioritas Individu'!AA$9,3,IF('2.1 Data FSVA 2025 &amp; Bobot'!K600&lt;'2.4 Prioritas Individu'!AA$10,4,IF('2.1 Data FSVA 2025 &amp; Bobot'!K600&lt;'2.4 Prioritas Individu'!AA$11,5,6))))))</f>
        <v/>
      </c>
      <c r="J600" s="64" t="str">
        <f>IF('2.1 Data FSVA 2025 &amp; Bobot'!M600="","",IF('2.1 Data FSVA 2025 &amp; Bobot'!M600&lt;'2.4 Prioritas Individu'!AB$7,1,IF('2.1 Data FSVA 2025 &amp; Bobot'!M600&lt;'2.4 Prioritas Individu'!AB$8,2,IF('2.1 Data FSVA 2025 &amp; Bobot'!M600&lt;'2.4 Prioritas Individu'!AB$9,3,IF('2.1 Data FSVA 2025 &amp; Bobot'!M600&lt;'2.4 Prioritas Individu'!AB$10,4,IF('2.1 Data FSVA 2025 &amp; Bobot'!M600&lt;'2.4 Prioritas Individu'!AB$11,5,6))))))</f>
        <v/>
      </c>
      <c r="K600" s="64" t="str">
        <f>IF('2.1 Data FSVA 2025 &amp; Bobot'!O600="","",IF('2.1 Data FSVA 2025 &amp; Bobot'!O600&gt;='2.4 Prioritas Individu'!AC$7,1,IF('2.1 Data FSVA 2025 &amp; Bobot'!O600&gt;='2.4 Prioritas Individu'!AC$8,2,IF('2.1 Data FSVA 2025 &amp; Bobot'!O600&gt;='2.4 Prioritas Individu'!AC$9,3,IF('2.1 Data FSVA 2025 &amp; Bobot'!O600&gt;='2.4 Prioritas Individu'!AC$10,4,IF('2.1 Data FSVA 2025 &amp; Bobot'!O600&gt;='2.4 Prioritas Individu'!AC$11,5,6))))))</f>
        <v/>
      </c>
      <c r="L600" s="64" t="str">
        <f>IF('2.1 Data FSVA 2025 &amp; Bobot'!Q600="","",IF('2.1 Data FSVA 2025 &amp; Bobot'!Q600&gt;='2.4 Prioritas Individu'!AD$7,1,IF('2.1 Data FSVA 2025 &amp; Bobot'!Q600&gt;='2.4 Prioritas Individu'!AD$8,2,IF('2.1 Data FSVA 2025 &amp; Bobot'!Q600&gt;='2.4 Prioritas Individu'!AD$9,3,IF('2.1 Data FSVA 2025 &amp; Bobot'!Q600&gt;='2.4 Prioritas Individu'!AD$10,4,IF('2.1 Data FSVA 2025 &amp; Bobot'!Q600&gt;='2.4 Prioritas Individu'!AD$11,5,6))))))</f>
        <v/>
      </c>
      <c r="M600" s="64" t="str">
        <f>IF('2.1 Data FSVA 2025 &amp; Bobot'!S600="","",IF('2.1 Data FSVA 2025 &amp; Bobot'!S600&gt;='2.4 Prioritas Individu'!AE$7,1,IF('2.1 Data FSVA 2025 &amp; Bobot'!S600&gt;='2.4 Prioritas Individu'!AE$8,2,IF('2.1 Data FSVA 2025 &amp; Bobot'!S600&gt;='2.4 Prioritas Individu'!AE$9,3,IF('2.1 Data FSVA 2025 &amp; Bobot'!S600&gt;='2.4 Prioritas Individu'!AE$10,4,IF('2.1 Data FSVA 2025 &amp; Bobot'!S600&gt;='2.4 Prioritas Individu'!AE$11,5,6))))))</f>
        <v/>
      </c>
      <c r="N600" s="64" t="str">
        <f>IF('2.1 Data FSVA 2025 &amp; Bobot'!U600="","",IF('2.1 Data FSVA 2025 &amp; Bobot'!U600&lt;'2.4 Prioritas Individu'!AF$7,1,IF('2.1 Data FSVA 2025 &amp; Bobot'!U600&lt;'2.4 Prioritas Individu'!AF$8,2,IF('2.1 Data FSVA 2025 &amp; Bobot'!U600&lt;'2.4 Prioritas Individu'!AF$9,3,IF('2.1 Data FSVA 2025 &amp; Bobot'!U600&lt;'2.4 Prioritas Individu'!AF$10,4,IF('2.1 Data FSVA 2025 &amp; Bobot'!U600&lt;'2.4 Prioritas Individu'!AF$11,5,6))))))</f>
        <v/>
      </c>
      <c r="O600" s="64" t="str">
        <f>IF('2.1 Data FSVA 2025 &amp; Bobot'!W600="","",IF('2.1 Data FSVA 2025 &amp; Bobot'!W600&gt;='2.4 Prioritas Individu'!AG$7,1,IF('2.1 Data FSVA 2025 &amp; Bobot'!W600&gt;='2.4 Prioritas Individu'!AG$8,2,IF('2.1 Data FSVA 2025 &amp; Bobot'!W600&gt;='2.4 Prioritas Individu'!AG$9,3,IF('2.1 Data FSVA 2025 &amp; Bobot'!W600&gt;='2.4 Prioritas Individu'!AG$10,4,IF('2.1 Data FSVA 2025 &amp; Bobot'!W600&gt;='2.4 Prioritas Individu'!AG$11,5,6))))))</f>
        <v/>
      </c>
      <c r="P600" s="64" t="str">
        <f>IF('2.1 Data FSVA 2025 &amp; Bobot'!Y600="","",IF('2.1 Data FSVA 2025 &amp; Bobot'!Y600&lt;'2.4 Prioritas Individu'!AH$7,1,IF('2.1 Data FSVA 2025 &amp; Bobot'!Y600&lt;'2.4 Prioritas Individu'!AH$8,2,IF('2.1 Data FSVA 2025 &amp; Bobot'!Y600&lt;'2.4 Prioritas Individu'!AH$9,3,IF('2.1 Data FSVA 2025 &amp; Bobot'!Y600&lt;'2.4 Prioritas Individu'!AH$10,4,IF('2.1 Data FSVA 2025 &amp; Bobot'!Y600&lt;'2.4 Prioritas Individu'!AH$11,5,6))))))</f>
        <v/>
      </c>
      <c r="Q600" s="64" t="str">
        <f>IF('2.1 Data FSVA 2025 &amp; Bobot'!AA600="","",IF('2.1 Data FSVA 2025 &amp; Bobot'!AA600&lt;'2.4 Prioritas Individu'!AI$7,1,IF('2.1 Data FSVA 2025 &amp; Bobot'!AA600&lt;'2.4 Prioritas Individu'!AI$8,2,IF('2.1 Data FSVA 2025 &amp; Bobot'!AA600&lt;'2.4 Prioritas Individu'!AI$9,3,IF('2.1 Data FSVA 2025 &amp; Bobot'!AA600&lt;'2.4 Prioritas Individu'!AI$10,4,IF('2.1 Data FSVA 2025 &amp; Bobot'!AA600&lt;'2.4 Prioritas Individu'!AI$11,5,6))))))</f>
        <v/>
      </c>
      <c r="R600" s="64" t="str">
        <f>IF('2.1 Data FSVA 2025 &amp; Bobot'!AC600="","",IF('2.1 Data FSVA 2025 &amp; Bobot'!AC600&gt;='2.4 Prioritas Individu'!AJ$7,1,IF('2.1 Data FSVA 2025 &amp; Bobot'!AC600&gt;='2.4 Prioritas Individu'!AJ$8,2,IF('2.1 Data FSVA 2025 &amp; Bobot'!AC600&gt;='2.4 Prioritas Individu'!AJ$9,3,4))))</f>
        <v/>
      </c>
      <c r="S600" s="4" t="str">
        <f>'2.3 Indeks &amp; Cut off Komposit'!U604</f>
        <v>-</v>
      </c>
      <c r="T600" s="1" t="str">
        <f t="shared" si="18"/>
        <v>-</v>
      </c>
      <c r="U600" s="64" t="str">
        <f t="shared" si="19"/>
        <v>-</v>
      </c>
    </row>
    <row r="601" spans="1:21" x14ac:dyDescent="0.3">
      <c r="A601" s="1" t="str">
        <f>IF('2.1 Data FSVA 2025 &amp; Bobot'!A601="","",'2.1 Data FSVA 2025 &amp; Bobot'!A601)</f>
        <v/>
      </c>
      <c r="B601" s="2" t="str">
        <f>IF('2.1 Data FSVA 2025 &amp; Bobot'!B601="","",'2.1 Data FSVA 2025 &amp; Bobot'!B601)</f>
        <v/>
      </c>
      <c r="C601" s="1" t="str">
        <f>IF('2.1 Data FSVA 2025 &amp; Bobot'!C601="","",'2.1 Data FSVA 2025 &amp; Bobot'!C601)</f>
        <v/>
      </c>
      <c r="D601" s="1" t="str">
        <f>IF('2.1 Data FSVA 2025 &amp; Bobot'!D601="","",'2.1 Data FSVA 2025 &amp; Bobot'!D601)</f>
        <v/>
      </c>
      <c r="E601" s="1" t="str">
        <f>IF('2.1 Data FSVA 2025 &amp; Bobot'!E601="","",'2.1 Data FSVA 2025 &amp; Bobot'!E601)</f>
        <v/>
      </c>
      <c r="F601" s="2" t="str">
        <f>IF('2.1 Data FSVA 2025 &amp; Bobot'!F601="","",'2.1 Data FSVA 2025 &amp; Bobot'!F601)</f>
        <v/>
      </c>
      <c r="G601" s="64" t="str">
        <f>IF('2.1 Data FSVA 2025 &amp; Bobot'!G601="","",IF('2.1 Data FSVA 2025 &amp; Bobot'!G601&gt;='2.4 Prioritas Individu'!$Y$7,1,IF('2.1 Data FSVA 2025 &amp; Bobot'!G601&gt;='2.4 Prioritas Individu'!$Y$8,2,IF('2.1 Data FSVA 2025 &amp; Bobot'!G601&gt;='2.4 Prioritas Individu'!$Y$9,3,IF('2.1 Data FSVA 2025 &amp; Bobot'!G601&gt;='2.4 Prioritas Individu'!$Y$10,4,IF('2.1 Data FSVA 2025 &amp; Bobot'!G601&gt;='2.4 Prioritas Individu'!$Y$11,5,6))))))</f>
        <v/>
      </c>
      <c r="H601" s="64" t="str">
        <f>IF('2.1 Data FSVA 2025 &amp; Bobot'!I601="","",IF('2.1 Data FSVA 2025 &amp; Bobot'!I601&lt;'2.4 Prioritas Individu'!$Z$7,1,IF('2.1 Data FSVA 2025 &amp; Bobot'!I601&lt;'2.4 Prioritas Individu'!$Z$8,2,IF('2.1 Data FSVA 2025 &amp; Bobot'!I601&lt;'2.4 Prioritas Individu'!$Z$9,3,IF('2.1 Data FSVA 2025 &amp; Bobot'!I601&lt;'2.4 Prioritas Individu'!$Z$10,4,IF('2.1 Data FSVA 2025 &amp; Bobot'!I601&lt;'2.4 Prioritas Individu'!$Z$11,5,6))))))</f>
        <v/>
      </c>
      <c r="I601" s="64" t="str">
        <f>IF('2.1 Data FSVA 2025 &amp; Bobot'!K601="","",IF('2.1 Data FSVA 2025 &amp; Bobot'!K601&lt;'2.4 Prioritas Individu'!AA$7,1,IF('2.1 Data FSVA 2025 &amp; Bobot'!K601&lt;'2.4 Prioritas Individu'!AA$8,2,IF('2.1 Data FSVA 2025 &amp; Bobot'!K601&lt;'2.4 Prioritas Individu'!AA$9,3,IF('2.1 Data FSVA 2025 &amp; Bobot'!K601&lt;'2.4 Prioritas Individu'!AA$10,4,IF('2.1 Data FSVA 2025 &amp; Bobot'!K601&lt;'2.4 Prioritas Individu'!AA$11,5,6))))))</f>
        <v/>
      </c>
      <c r="J601" s="64" t="str">
        <f>IF('2.1 Data FSVA 2025 &amp; Bobot'!M601="","",IF('2.1 Data FSVA 2025 &amp; Bobot'!M601&lt;'2.4 Prioritas Individu'!AB$7,1,IF('2.1 Data FSVA 2025 &amp; Bobot'!M601&lt;'2.4 Prioritas Individu'!AB$8,2,IF('2.1 Data FSVA 2025 &amp; Bobot'!M601&lt;'2.4 Prioritas Individu'!AB$9,3,IF('2.1 Data FSVA 2025 &amp; Bobot'!M601&lt;'2.4 Prioritas Individu'!AB$10,4,IF('2.1 Data FSVA 2025 &amp; Bobot'!M601&lt;'2.4 Prioritas Individu'!AB$11,5,6))))))</f>
        <v/>
      </c>
      <c r="K601" s="64" t="str">
        <f>IF('2.1 Data FSVA 2025 &amp; Bobot'!O601="","",IF('2.1 Data FSVA 2025 &amp; Bobot'!O601&gt;='2.4 Prioritas Individu'!AC$7,1,IF('2.1 Data FSVA 2025 &amp; Bobot'!O601&gt;='2.4 Prioritas Individu'!AC$8,2,IF('2.1 Data FSVA 2025 &amp; Bobot'!O601&gt;='2.4 Prioritas Individu'!AC$9,3,IF('2.1 Data FSVA 2025 &amp; Bobot'!O601&gt;='2.4 Prioritas Individu'!AC$10,4,IF('2.1 Data FSVA 2025 &amp; Bobot'!O601&gt;='2.4 Prioritas Individu'!AC$11,5,6))))))</f>
        <v/>
      </c>
      <c r="L601" s="64" t="str">
        <f>IF('2.1 Data FSVA 2025 &amp; Bobot'!Q601="","",IF('2.1 Data FSVA 2025 &amp; Bobot'!Q601&gt;='2.4 Prioritas Individu'!AD$7,1,IF('2.1 Data FSVA 2025 &amp; Bobot'!Q601&gt;='2.4 Prioritas Individu'!AD$8,2,IF('2.1 Data FSVA 2025 &amp; Bobot'!Q601&gt;='2.4 Prioritas Individu'!AD$9,3,IF('2.1 Data FSVA 2025 &amp; Bobot'!Q601&gt;='2.4 Prioritas Individu'!AD$10,4,IF('2.1 Data FSVA 2025 &amp; Bobot'!Q601&gt;='2.4 Prioritas Individu'!AD$11,5,6))))))</f>
        <v/>
      </c>
      <c r="M601" s="64" t="str">
        <f>IF('2.1 Data FSVA 2025 &amp; Bobot'!S601="","",IF('2.1 Data FSVA 2025 &amp; Bobot'!S601&gt;='2.4 Prioritas Individu'!AE$7,1,IF('2.1 Data FSVA 2025 &amp; Bobot'!S601&gt;='2.4 Prioritas Individu'!AE$8,2,IF('2.1 Data FSVA 2025 &amp; Bobot'!S601&gt;='2.4 Prioritas Individu'!AE$9,3,IF('2.1 Data FSVA 2025 &amp; Bobot'!S601&gt;='2.4 Prioritas Individu'!AE$10,4,IF('2.1 Data FSVA 2025 &amp; Bobot'!S601&gt;='2.4 Prioritas Individu'!AE$11,5,6))))))</f>
        <v/>
      </c>
      <c r="N601" s="64" t="str">
        <f>IF('2.1 Data FSVA 2025 &amp; Bobot'!U601="","",IF('2.1 Data FSVA 2025 &amp; Bobot'!U601&lt;'2.4 Prioritas Individu'!AF$7,1,IF('2.1 Data FSVA 2025 &amp; Bobot'!U601&lt;'2.4 Prioritas Individu'!AF$8,2,IF('2.1 Data FSVA 2025 &amp; Bobot'!U601&lt;'2.4 Prioritas Individu'!AF$9,3,IF('2.1 Data FSVA 2025 &amp; Bobot'!U601&lt;'2.4 Prioritas Individu'!AF$10,4,IF('2.1 Data FSVA 2025 &amp; Bobot'!U601&lt;'2.4 Prioritas Individu'!AF$11,5,6))))))</f>
        <v/>
      </c>
      <c r="O601" s="64" t="str">
        <f>IF('2.1 Data FSVA 2025 &amp; Bobot'!W601="","",IF('2.1 Data FSVA 2025 &amp; Bobot'!W601&gt;='2.4 Prioritas Individu'!AG$7,1,IF('2.1 Data FSVA 2025 &amp; Bobot'!W601&gt;='2.4 Prioritas Individu'!AG$8,2,IF('2.1 Data FSVA 2025 &amp; Bobot'!W601&gt;='2.4 Prioritas Individu'!AG$9,3,IF('2.1 Data FSVA 2025 &amp; Bobot'!W601&gt;='2.4 Prioritas Individu'!AG$10,4,IF('2.1 Data FSVA 2025 &amp; Bobot'!W601&gt;='2.4 Prioritas Individu'!AG$11,5,6))))))</f>
        <v/>
      </c>
      <c r="P601" s="64" t="str">
        <f>IF('2.1 Data FSVA 2025 &amp; Bobot'!Y601="","",IF('2.1 Data FSVA 2025 &amp; Bobot'!Y601&lt;'2.4 Prioritas Individu'!AH$7,1,IF('2.1 Data FSVA 2025 &amp; Bobot'!Y601&lt;'2.4 Prioritas Individu'!AH$8,2,IF('2.1 Data FSVA 2025 &amp; Bobot'!Y601&lt;'2.4 Prioritas Individu'!AH$9,3,IF('2.1 Data FSVA 2025 &amp; Bobot'!Y601&lt;'2.4 Prioritas Individu'!AH$10,4,IF('2.1 Data FSVA 2025 &amp; Bobot'!Y601&lt;'2.4 Prioritas Individu'!AH$11,5,6))))))</f>
        <v/>
      </c>
      <c r="Q601" s="64" t="str">
        <f>IF('2.1 Data FSVA 2025 &amp; Bobot'!AA601="","",IF('2.1 Data FSVA 2025 &amp; Bobot'!AA601&lt;'2.4 Prioritas Individu'!AI$7,1,IF('2.1 Data FSVA 2025 &amp; Bobot'!AA601&lt;'2.4 Prioritas Individu'!AI$8,2,IF('2.1 Data FSVA 2025 &amp; Bobot'!AA601&lt;'2.4 Prioritas Individu'!AI$9,3,IF('2.1 Data FSVA 2025 &amp; Bobot'!AA601&lt;'2.4 Prioritas Individu'!AI$10,4,IF('2.1 Data FSVA 2025 &amp; Bobot'!AA601&lt;'2.4 Prioritas Individu'!AI$11,5,6))))))</f>
        <v/>
      </c>
      <c r="R601" s="64" t="str">
        <f>IF('2.1 Data FSVA 2025 &amp; Bobot'!AC601="","",IF('2.1 Data FSVA 2025 &amp; Bobot'!AC601&gt;='2.4 Prioritas Individu'!AJ$7,1,IF('2.1 Data FSVA 2025 &amp; Bobot'!AC601&gt;='2.4 Prioritas Individu'!AJ$8,2,IF('2.1 Data FSVA 2025 &amp; Bobot'!AC601&gt;='2.4 Prioritas Individu'!AJ$9,3,4))))</f>
        <v/>
      </c>
      <c r="S601" s="4" t="str">
        <f>'2.3 Indeks &amp; Cut off Komposit'!U605</f>
        <v>-</v>
      </c>
      <c r="T601" s="1" t="str">
        <f t="shared" si="18"/>
        <v>-</v>
      </c>
      <c r="U601" s="64" t="str">
        <f t="shared" si="19"/>
        <v>-</v>
      </c>
    </row>
    <row r="602" spans="1:21" x14ac:dyDescent="0.3">
      <c r="A602" s="1" t="str">
        <f>IF('2.1 Data FSVA 2025 &amp; Bobot'!A602="","",'2.1 Data FSVA 2025 &amp; Bobot'!A602)</f>
        <v/>
      </c>
      <c r="B602" s="2" t="str">
        <f>IF('2.1 Data FSVA 2025 &amp; Bobot'!B602="","",'2.1 Data FSVA 2025 &amp; Bobot'!B602)</f>
        <v/>
      </c>
      <c r="C602" s="1" t="str">
        <f>IF('2.1 Data FSVA 2025 &amp; Bobot'!C602="","",'2.1 Data FSVA 2025 &amp; Bobot'!C602)</f>
        <v/>
      </c>
      <c r="D602" s="1" t="str">
        <f>IF('2.1 Data FSVA 2025 &amp; Bobot'!D602="","",'2.1 Data FSVA 2025 &amp; Bobot'!D602)</f>
        <v/>
      </c>
      <c r="E602" s="1" t="str">
        <f>IF('2.1 Data FSVA 2025 &amp; Bobot'!E602="","",'2.1 Data FSVA 2025 &amp; Bobot'!E602)</f>
        <v/>
      </c>
      <c r="F602" s="2" t="str">
        <f>IF('2.1 Data FSVA 2025 &amp; Bobot'!F602="","",'2.1 Data FSVA 2025 &amp; Bobot'!F602)</f>
        <v/>
      </c>
      <c r="G602" s="64" t="str">
        <f>IF('2.1 Data FSVA 2025 &amp; Bobot'!G602="","",IF('2.1 Data FSVA 2025 &amp; Bobot'!G602&gt;='2.4 Prioritas Individu'!$Y$7,1,IF('2.1 Data FSVA 2025 &amp; Bobot'!G602&gt;='2.4 Prioritas Individu'!$Y$8,2,IF('2.1 Data FSVA 2025 &amp; Bobot'!G602&gt;='2.4 Prioritas Individu'!$Y$9,3,IF('2.1 Data FSVA 2025 &amp; Bobot'!G602&gt;='2.4 Prioritas Individu'!$Y$10,4,IF('2.1 Data FSVA 2025 &amp; Bobot'!G602&gt;='2.4 Prioritas Individu'!$Y$11,5,6))))))</f>
        <v/>
      </c>
      <c r="H602" s="64" t="str">
        <f>IF('2.1 Data FSVA 2025 &amp; Bobot'!I602="","",IF('2.1 Data FSVA 2025 &amp; Bobot'!I602&lt;'2.4 Prioritas Individu'!$Z$7,1,IF('2.1 Data FSVA 2025 &amp; Bobot'!I602&lt;'2.4 Prioritas Individu'!$Z$8,2,IF('2.1 Data FSVA 2025 &amp; Bobot'!I602&lt;'2.4 Prioritas Individu'!$Z$9,3,IF('2.1 Data FSVA 2025 &amp; Bobot'!I602&lt;'2.4 Prioritas Individu'!$Z$10,4,IF('2.1 Data FSVA 2025 &amp; Bobot'!I602&lt;'2.4 Prioritas Individu'!$Z$11,5,6))))))</f>
        <v/>
      </c>
      <c r="I602" s="64" t="str">
        <f>IF('2.1 Data FSVA 2025 &amp; Bobot'!K602="","",IF('2.1 Data FSVA 2025 &amp; Bobot'!K602&lt;'2.4 Prioritas Individu'!AA$7,1,IF('2.1 Data FSVA 2025 &amp; Bobot'!K602&lt;'2.4 Prioritas Individu'!AA$8,2,IF('2.1 Data FSVA 2025 &amp; Bobot'!K602&lt;'2.4 Prioritas Individu'!AA$9,3,IF('2.1 Data FSVA 2025 &amp; Bobot'!K602&lt;'2.4 Prioritas Individu'!AA$10,4,IF('2.1 Data FSVA 2025 &amp; Bobot'!K602&lt;'2.4 Prioritas Individu'!AA$11,5,6))))))</f>
        <v/>
      </c>
      <c r="J602" s="64" t="str">
        <f>IF('2.1 Data FSVA 2025 &amp; Bobot'!M602="","",IF('2.1 Data FSVA 2025 &amp; Bobot'!M602&lt;'2.4 Prioritas Individu'!AB$7,1,IF('2.1 Data FSVA 2025 &amp; Bobot'!M602&lt;'2.4 Prioritas Individu'!AB$8,2,IF('2.1 Data FSVA 2025 &amp; Bobot'!M602&lt;'2.4 Prioritas Individu'!AB$9,3,IF('2.1 Data FSVA 2025 &amp; Bobot'!M602&lt;'2.4 Prioritas Individu'!AB$10,4,IF('2.1 Data FSVA 2025 &amp; Bobot'!M602&lt;'2.4 Prioritas Individu'!AB$11,5,6))))))</f>
        <v/>
      </c>
      <c r="K602" s="64" t="str">
        <f>IF('2.1 Data FSVA 2025 &amp; Bobot'!O602="","",IF('2.1 Data FSVA 2025 &amp; Bobot'!O602&gt;='2.4 Prioritas Individu'!AC$7,1,IF('2.1 Data FSVA 2025 &amp; Bobot'!O602&gt;='2.4 Prioritas Individu'!AC$8,2,IF('2.1 Data FSVA 2025 &amp; Bobot'!O602&gt;='2.4 Prioritas Individu'!AC$9,3,IF('2.1 Data FSVA 2025 &amp; Bobot'!O602&gt;='2.4 Prioritas Individu'!AC$10,4,IF('2.1 Data FSVA 2025 &amp; Bobot'!O602&gt;='2.4 Prioritas Individu'!AC$11,5,6))))))</f>
        <v/>
      </c>
      <c r="L602" s="64" t="str">
        <f>IF('2.1 Data FSVA 2025 &amp; Bobot'!Q602="","",IF('2.1 Data FSVA 2025 &amp; Bobot'!Q602&gt;='2.4 Prioritas Individu'!AD$7,1,IF('2.1 Data FSVA 2025 &amp; Bobot'!Q602&gt;='2.4 Prioritas Individu'!AD$8,2,IF('2.1 Data FSVA 2025 &amp; Bobot'!Q602&gt;='2.4 Prioritas Individu'!AD$9,3,IF('2.1 Data FSVA 2025 &amp; Bobot'!Q602&gt;='2.4 Prioritas Individu'!AD$10,4,IF('2.1 Data FSVA 2025 &amp; Bobot'!Q602&gt;='2.4 Prioritas Individu'!AD$11,5,6))))))</f>
        <v/>
      </c>
      <c r="M602" s="64" t="str">
        <f>IF('2.1 Data FSVA 2025 &amp; Bobot'!S602="","",IF('2.1 Data FSVA 2025 &amp; Bobot'!S602&gt;='2.4 Prioritas Individu'!AE$7,1,IF('2.1 Data FSVA 2025 &amp; Bobot'!S602&gt;='2.4 Prioritas Individu'!AE$8,2,IF('2.1 Data FSVA 2025 &amp; Bobot'!S602&gt;='2.4 Prioritas Individu'!AE$9,3,IF('2.1 Data FSVA 2025 &amp; Bobot'!S602&gt;='2.4 Prioritas Individu'!AE$10,4,IF('2.1 Data FSVA 2025 &amp; Bobot'!S602&gt;='2.4 Prioritas Individu'!AE$11,5,6))))))</f>
        <v/>
      </c>
      <c r="N602" s="64" t="str">
        <f>IF('2.1 Data FSVA 2025 &amp; Bobot'!U602="","",IF('2.1 Data FSVA 2025 &amp; Bobot'!U602&lt;'2.4 Prioritas Individu'!AF$7,1,IF('2.1 Data FSVA 2025 &amp; Bobot'!U602&lt;'2.4 Prioritas Individu'!AF$8,2,IF('2.1 Data FSVA 2025 &amp; Bobot'!U602&lt;'2.4 Prioritas Individu'!AF$9,3,IF('2.1 Data FSVA 2025 &amp; Bobot'!U602&lt;'2.4 Prioritas Individu'!AF$10,4,IF('2.1 Data FSVA 2025 &amp; Bobot'!U602&lt;'2.4 Prioritas Individu'!AF$11,5,6))))))</f>
        <v/>
      </c>
      <c r="O602" s="64" t="str">
        <f>IF('2.1 Data FSVA 2025 &amp; Bobot'!W602="","",IF('2.1 Data FSVA 2025 &amp; Bobot'!W602&gt;='2.4 Prioritas Individu'!AG$7,1,IF('2.1 Data FSVA 2025 &amp; Bobot'!W602&gt;='2.4 Prioritas Individu'!AG$8,2,IF('2.1 Data FSVA 2025 &amp; Bobot'!W602&gt;='2.4 Prioritas Individu'!AG$9,3,IF('2.1 Data FSVA 2025 &amp; Bobot'!W602&gt;='2.4 Prioritas Individu'!AG$10,4,IF('2.1 Data FSVA 2025 &amp; Bobot'!W602&gt;='2.4 Prioritas Individu'!AG$11,5,6))))))</f>
        <v/>
      </c>
      <c r="P602" s="64" t="str">
        <f>IF('2.1 Data FSVA 2025 &amp; Bobot'!Y602="","",IF('2.1 Data FSVA 2025 &amp; Bobot'!Y602&lt;'2.4 Prioritas Individu'!AH$7,1,IF('2.1 Data FSVA 2025 &amp; Bobot'!Y602&lt;'2.4 Prioritas Individu'!AH$8,2,IF('2.1 Data FSVA 2025 &amp; Bobot'!Y602&lt;'2.4 Prioritas Individu'!AH$9,3,IF('2.1 Data FSVA 2025 &amp; Bobot'!Y602&lt;'2.4 Prioritas Individu'!AH$10,4,IF('2.1 Data FSVA 2025 &amp; Bobot'!Y602&lt;'2.4 Prioritas Individu'!AH$11,5,6))))))</f>
        <v/>
      </c>
      <c r="Q602" s="64" t="str">
        <f>IF('2.1 Data FSVA 2025 &amp; Bobot'!AA602="","",IF('2.1 Data FSVA 2025 &amp; Bobot'!AA602&lt;'2.4 Prioritas Individu'!AI$7,1,IF('2.1 Data FSVA 2025 &amp; Bobot'!AA602&lt;'2.4 Prioritas Individu'!AI$8,2,IF('2.1 Data FSVA 2025 &amp; Bobot'!AA602&lt;'2.4 Prioritas Individu'!AI$9,3,IF('2.1 Data FSVA 2025 &amp; Bobot'!AA602&lt;'2.4 Prioritas Individu'!AI$10,4,IF('2.1 Data FSVA 2025 &amp; Bobot'!AA602&lt;'2.4 Prioritas Individu'!AI$11,5,6))))))</f>
        <v/>
      </c>
      <c r="R602" s="64" t="str">
        <f>IF('2.1 Data FSVA 2025 &amp; Bobot'!AC602="","",IF('2.1 Data FSVA 2025 &amp; Bobot'!AC602&gt;='2.4 Prioritas Individu'!AJ$7,1,IF('2.1 Data FSVA 2025 &amp; Bobot'!AC602&gt;='2.4 Prioritas Individu'!AJ$8,2,IF('2.1 Data FSVA 2025 &amp; Bobot'!AC602&gt;='2.4 Prioritas Individu'!AJ$9,3,4))))</f>
        <v/>
      </c>
      <c r="S602" s="4" t="str">
        <f>'2.3 Indeks &amp; Cut off Komposit'!U606</f>
        <v>-</v>
      </c>
      <c r="T602" s="1" t="str">
        <f t="shared" si="18"/>
        <v>-</v>
      </c>
      <c r="U602" s="64" t="str">
        <f t="shared" si="19"/>
        <v>-</v>
      </c>
    </row>
    <row r="603" spans="1:21" x14ac:dyDescent="0.3">
      <c r="A603" s="1" t="str">
        <f>IF('2.1 Data FSVA 2025 &amp; Bobot'!A603="","",'2.1 Data FSVA 2025 &amp; Bobot'!A603)</f>
        <v/>
      </c>
      <c r="B603" s="2" t="str">
        <f>IF('2.1 Data FSVA 2025 &amp; Bobot'!B603="","",'2.1 Data FSVA 2025 &amp; Bobot'!B603)</f>
        <v/>
      </c>
      <c r="C603" s="1" t="str">
        <f>IF('2.1 Data FSVA 2025 &amp; Bobot'!C603="","",'2.1 Data FSVA 2025 &amp; Bobot'!C603)</f>
        <v/>
      </c>
      <c r="D603" s="1" t="str">
        <f>IF('2.1 Data FSVA 2025 &amp; Bobot'!D603="","",'2.1 Data FSVA 2025 &amp; Bobot'!D603)</f>
        <v/>
      </c>
      <c r="E603" s="1" t="str">
        <f>IF('2.1 Data FSVA 2025 &amp; Bobot'!E603="","",'2.1 Data FSVA 2025 &amp; Bobot'!E603)</f>
        <v/>
      </c>
      <c r="F603" s="2" t="str">
        <f>IF('2.1 Data FSVA 2025 &amp; Bobot'!F603="","",'2.1 Data FSVA 2025 &amp; Bobot'!F603)</f>
        <v/>
      </c>
      <c r="G603" s="64" t="str">
        <f>IF('2.1 Data FSVA 2025 &amp; Bobot'!G603="","",IF('2.1 Data FSVA 2025 &amp; Bobot'!G603&gt;='2.4 Prioritas Individu'!$Y$7,1,IF('2.1 Data FSVA 2025 &amp; Bobot'!G603&gt;='2.4 Prioritas Individu'!$Y$8,2,IF('2.1 Data FSVA 2025 &amp; Bobot'!G603&gt;='2.4 Prioritas Individu'!$Y$9,3,IF('2.1 Data FSVA 2025 &amp; Bobot'!G603&gt;='2.4 Prioritas Individu'!$Y$10,4,IF('2.1 Data FSVA 2025 &amp; Bobot'!G603&gt;='2.4 Prioritas Individu'!$Y$11,5,6))))))</f>
        <v/>
      </c>
      <c r="H603" s="64" t="str">
        <f>IF('2.1 Data FSVA 2025 &amp; Bobot'!I603="","",IF('2.1 Data FSVA 2025 &amp; Bobot'!I603&lt;'2.4 Prioritas Individu'!$Z$7,1,IF('2.1 Data FSVA 2025 &amp; Bobot'!I603&lt;'2.4 Prioritas Individu'!$Z$8,2,IF('2.1 Data FSVA 2025 &amp; Bobot'!I603&lt;'2.4 Prioritas Individu'!$Z$9,3,IF('2.1 Data FSVA 2025 &amp; Bobot'!I603&lt;'2.4 Prioritas Individu'!$Z$10,4,IF('2.1 Data FSVA 2025 &amp; Bobot'!I603&lt;'2.4 Prioritas Individu'!$Z$11,5,6))))))</f>
        <v/>
      </c>
      <c r="I603" s="64" t="str">
        <f>IF('2.1 Data FSVA 2025 &amp; Bobot'!K603="","",IF('2.1 Data FSVA 2025 &amp; Bobot'!K603&lt;'2.4 Prioritas Individu'!AA$7,1,IF('2.1 Data FSVA 2025 &amp; Bobot'!K603&lt;'2.4 Prioritas Individu'!AA$8,2,IF('2.1 Data FSVA 2025 &amp; Bobot'!K603&lt;'2.4 Prioritas Individu'!AA$9,3,IF('2.1 Data FSVA 2025 &amp; Bobot'!K603&lt;'2.4 Prioritas Individu'!AA$10,4,IF('2.1 Data FSVA 2025 &amp; Bobot'!K603&lt;'2.4 Prioritas Individu'!AA$11,5,6))))))</f>
        <v/>
      </c>
      <c r="J603" s="64" t="str">
        <f>IF('2.1 Data FSVA 2025 &amp; Bobot'!M603="","",IF('2.1 Data FSVA 2025 &amp; Bobot'!M603&lt;'2.4 Prioritas Individu'!AB$7,1,IF('2.1 Data FSVA 2025 &amp; Bobot'!M603&lt;'2.4 Prioritas Individu'!AB$8,2,IF('2.1 Data FSVA 2025 &amp; Bobot'!M603&lt;'2.4 Prioritas Individu'!AB$9,3,IF('2.1 Data FSVA 2025 &amp; Bobot'!M603&lt;'2.4 Prioritas Individu'!AB$10,4,IF('2.1 Data FSVA 2025 &amp; Bobot'!M603&lt;'2.4 Prioritas Individu'!AB$11,5,6))))))</f>
        <v/>
      </c>
      <c r="K603" s="64" t="str">
        <f>IF('2.1 Data FSVA 2025 &amp; Bobot'!O603="","",IF('2.1 Data FSVA 2025 &amp; Bobot'!O603&gt;='2.4 Prioritas Individu'!AC$7,1,IF('2.1 Data FSVA 2025 &amp; Bobot'!O603&gt;='2.4 Prioritas Individu'!AC$8,2,IF('2.1 Data FSVA 2025 &amp; Bobot'!O603&gt;='2.4 Prioritas Individu'!AC$9,3,IF('2.1 Data FSVA 2025 &amp; Bobot'!O603&gt;='2.4 Prioritas Individu'!AC$10,4,IF('2.1 Data FSVA 2025 &amp; Bobot'!O603&gt;='2.4 Prioritas Individu'!AC$11,5,6))))))</f>
        <v/>
      </c>
      <c r="L603" s="64" t="str">
        <f>IF('2.1 Data FSVA 2025 &amp; Bobot'!Q603="","",IF('2.1 Data FSVA 2025 &amp; Bobot'!Q603&gt;='2.4 Prioritas Individu'!AD$7,1,IF('2.1 Data FSVA 2025 &amp; Bobot'!Q603&gt;='2.4 Prioritas Individu'!AD$8,2,IF('2.1 Data FSVA 2025 &amp; Bobot'!Q603&gt;='2.4 Prioritas Individu'!AD$9,3,IF('2.1 Data FSVA 2025 &amp; Bobot'!Q603&gt;='2.4 Prioritas Individu'!AD$10,4,IF('2.1 Data FSVA 2025 &amp; Bobot'!Q603&gt;='2.4 Prioritas Individu'!AD$11,5,6))))))</f>
        <v/>
      </c>
      <c r="M603" s="64" t="str">
        <f>IF('2.1 Data FSVA 2025 &amp; Bobot'!S603="","",IF('2.1 Data FSVA 2025 &amp; Bobot'!S603&gt;='2.4 Prioritas Individu'!AE$7,1,IF('2.1 Data FSVA 2025 &amp; Bobot'!S603&gt;='2.4 Prioritas Individu'!AE$8,2,IF('2.1 Data FSVA 2025 &amp; Bobot'!S603&gt;='2.4 Prioritas Individu'!AE$9,3,IF('2.1 Data FSVA 2025 &amp; Bobot'!S603&gt;='2.4 Prioritas Individu'!AE$10,4,IF('2.1 Data FSVA 2025 &amp; Bobot'!S603&gt;='2.4 Prioritas Individu'!AE$11,5,6))))))</f>
        <v/>
      </c>
      <c r="N603" s="64" t="str">
        <f>IF('2.1 Data FSVA 2025 &amp; Bobot'!U603="","",IF('2.1 Data FSVA 2025 &amp; Bobot'!U603&lt;'2.4 Prioritas Individu'!AF$7,1,IF('2.1 Data FSVA 2025 &amp; Bobot'!U603&lt;'2.4 Prioritas Individu'!AF$8,2,IF('2.1 Data FSVA 2025 &amp; Bobot'!U603&lt;'2.4 Prioritas Individu'!AF$9,3,IF('2.1 Data FSVA 2025 &amp; Bobot'!U603&lt;'2.4 Prioritas Individu'!AF$10,4,IF('2.1 Data FSVA 2025 &amp; Bobot'!U603&lt;'2.4 Prioritas Individu'!AF$11,5,6))))))</f>
        <v/>
      </c>
      <c r="O603" s="64" t="str">
        <f>IF('2.1 Data FSVA 2025 &amp; Bobot'!W603="","",IF('2.1 Data FSVA 2025 &amp; Bobot'!W603&gt;='2.4 Prioritas Individu'!AG$7,1,IF('2.1 Data FSVA 2025 &amp; Bobot'!W603&gt;='2.4 Prioritas Individu'!AG$8,2,IF('2.1 Data FSVA 2025 &amp; Bobot'!W603&gt;='2.4 Prioritas Individu'!AG$9,3,IF('2.1 Data FSVA 2025 &amp; Bobot'!W603&gt;='2.4 Prioritas Individu'!AG$10,4,IF('2.1 Data FSVA 2025 &amp; Bobot'!W603&gt;='2.4 Prioritas Individu'!AG$11,5,6))))))</f>
        <v/>
      </c>
      <c r="P603" s="64" t="str">
        <f>IF('2.1 Data FSVA 2025 &amp; Bobot'!Y603="","",IF('2.1 Data FSVA 2025 &amp; Bobot'!Y603&lt;'2.4 Prioritas Individu'!AH$7,1,IF('2.1 Data FSVA 2025 &amp; Bobot'!Y603&lt;'2.4 Prioritas Individu'!AH$8,2,IF('2.1 Data FSVA 2025 &amp; Bobot'!Y603&lt;'2.4 Prioritas Individu'!AH$9,3,IF('2.1 Data FSVA 2025 &amp; Bobot'!Y603&lt;'2.4 Prioritas Individu'!AH$10,4,IF('2.1 Data FSVA 2025 &amp; Bobot'!Y603&lt;'2.4 Prioritas Individu'!AH$11,5,6))))))</f>
        <v/>
      </c>
      <c r="Q603" s="64" t="str">
        <f>IF('2.1 Data FSVA 2025 &amp; Bobot'!AA603="","",IF('2.1 Data FSVA 2025 &amp; Bobot'!AA603&lt;'2.4 Prioritas Individu'!AI$7,1,IF('2.1 Data FSVA 2025 &amp; Bobot'!AA603&lt;'2.4 Prioritas Individu'!AI$8,2,IF('2.1 Data FSVA 2025 &amp; Bobot'!AA603&lt;'2.4 Prioritas Individu'!AI$9,3,IF('2.1 Data FSVA 2025 &amp; Bobot'!AA603&lt;'2.4 Prioritas Individu'!AI$10,4,IF('2.1 Data FSVA 2025 &amp; Bobot'!AA603&lt;'2.4 Prioritas Individu'!AI$11,5,6))))))</f>
        <v/>
      </c>
      <c r="R603" s="64" t="str">
        <f>IF('2.1 Data FSVA 2025 &amp; Bobot'!AC603="","",IF('2.1 Data FSVA 2025 &amp; Bobot'!AC603&gt;='2.4 Prioritas Individu'!AJ$7,1,IF('2.1 Data FSVA 2025 &amp; Bobot'!AC603&gt;='2.4 Prioritas Individu'!AJ$8,2,IF('2.1 Data FSVA 2025 &amp; Bobot'!AC603&gt;='2.4 Prioritas Individu'!AJ$9,3,4))))</f>
        <v/>
      </c>
      <c r="S603" s="4" t="str">
        <f>'2.3 Indeks &amp; Cut off Komposit'!U607</f>
        <v>-</v>
      </c>
      <c r="T603" s="1" t="str">
        <f t="shared" si="18"/>
        <v>-</v>
      </c>
      <c r="U603" s="64" t="str">
        <f t="shared" si="19"/>
        <v>-</v>
      </c>
    </row>
    <row r="604" spans="1:21" x14ac:dyDescent="0.3">
      <c r="A604" s="1" t="str">
        <f>IF('2.1 Data FSVA 2025 &amp; Bobot'!A604="","",'2.1 Data FSVA 2025 &amp; Bobot'!A604)</f>
        <v/>
      </c>
      <c r="B604" s="2" t="str">
        <f>IF('2.1 Data FSVA 2025 &amp; Bobot'!B604="","",'2.1 Data FSVA 2025 &amp; Bobot'!B604)</f>
        <v/>
      </c>
      <c r="C604" s="1" t="str">
        <f>IF('2.1 Data FSVA 2025 &amp; Bobot'!C604="","",'2.1 Data FSVA 2025 &amp; Bobot'!C604)</f>
        <v/>
      </c>
      <c r="D604" s="1" t="str">
        <f>IF('2.1 Data FSVA 2025 &amp; Bobot'!D604="","",'2.1 Data FSVA 2025 &amp; Bobot'!D604)</f>
        <v/>
      </c>
      <c r="E604" s="1" t="str">
        <f>IF('2.1 Data FSVA 2025 &amp; Bobot'!E604="","",'2.1 Data FSVA 2025 &amp; Bobot'!E604)</f>
        <v/>
      </c>
      <c r="F604" s="2" t="str">
        <f>IF('2.1 Data FSVA 2025 &amp; Bobot'!F604="","",'2.1 Data FSVA 2025 &amp; Bobot'!F604)</f>
        <v/>
      </c>
      <c r="G604" s="64" t="str">
        <f>IF('2.1 Data FSVA 2025 &amp; Bobot'!G604="","",IF('2.1 Data FSVA 2025 &amp; Bobot'!G604&gt;='2.4 Prioritas Individu'!$Y$7,1,IF('2.1 Data FSVA 2025 &amp; Bobot'!G604&gt;='2.4 Prioritas Individu'!$Y$8,2,IF('2.1 Data FSVA 2025 &amp; Bobot'!G604&gt;='2.4 Prioritas Individu'!$Y$9,3,IF('2.1 Data FSVA 2025 &amp; Bobot'!G604&gt;='2.4 Prioritas Individu'!$Y$10,4,IF('2.1 Data FSVA 2025 &amp; Bobot'!G604&gt;='2.4 Prioritas Individu'!$Y$11,5,6))))))</f>
        <v/>
      </c>
      <c r="H604" s="64" t="str">
        <f>IF('2.1 Data FSVA 2025 &amp; Bobot'!I604="","",IF('2.1 Data FSVA 2025 &amp; Bobot'!I604&lt;'2.4 Prioritas Individu'!$Z$7,1,IF('2.1 Data FSVA 2025 &amp; Bobot'!I604&lt;'2.4 Prioritas Individu'!$Z$8,2,IF('2.1 Data FSVA 2025 &amp; Bobot'!I604&lt;'2.4 Prioritas Individu'!$Z$9,3,IF('2.1 Data FSVA 2025 &amp; Bobot'!I604&lt;'2.4 Prioritas Individu'!$Z$10,4,IF('2.1 Data FSVA 2025 &amp; Bobot'!I604&lt;'2.4 Prioritas Individu'!$Z$11,5,6))))))</f>
        <v/>
      </c>
      <c r="I604" s="64" t="str">
        <f>IF('2.1 Data FSVA 2025 &amp; Bobot'!K604="","",IF('2.1 Data FSVA 2025 &amp; Bobot'!K604&lt;'2.4 Prioritas Individu'!AA$7,1,IF('2.1 Data FSVA 2025 &amp; Bobot'!K604&lt;'2.4 Prioritas Individu'!AA$8,2,IF('2.1 Data FSVA 2025 &amp; Bobot'!K604&lt;'2.4 Prioritas Individu'!AA$9,3,IF('2.1 Data FSVA 2025 &amp; Bobot'!K604&lt;'2.4 Prioritas Individu'!AA$10,4,IF('2.1 Data FSVA 2025 &amp; Bobot'!K604&lt;'2.4 Prioritas Individu'!AA$11,5,6))))))</f>
        <v/>
      </c>
      <c r="J604" s="64" t="str">
        <f>IF('2.1 Data FSVA 2025 &amp; Bobot'!M604="","",IF('2.1 Data FSVA 2025 &amp; Bobot'!M604&lt;'2.4 Prioritas Individu'!AB$7,1,IF('2.1 Data FSVA 2025 &amp; Bobot'!M604&lt;'2.4 Prioritas Individu'!AB$8,2,IF('2.1 Data FSVA 2025 &amp; Bobot'!M604&lt;'2.4 Prioritas Individu'!AB$9,3,IF('2.1 Data FSVA 2025 &amp; Bobot'!M604&lt;'2.4 Prioritas Individu'!AB$10,4,IF('2.1 Data FSVA 2025 &amp; Bobot'!M604&lt;'2.4 Prioritas Individu'!AB$11,5,6))))))</f>
        <v/>
      </c>
      <c r="K604" s="64" t="str">
        <f>IF('2.1 Data FSVA 2025 &amp; Bobot'!O604="","",IF('2.1 Data FSVA 2025 &amp; Bobot'!O604&gt;='2.4 Prioritas Individu'!AC$7,1,IF('2.1 Data FSVA 2025 &amp; Bobot'!O604&gt;='2.4 Prioritas Individu'!AC$8,2,IF('2.1 Data FSVA 2025 &amp; Bobot'!O604&gt;='2.4 Prioritas Individu'!AC$9,3,IF('2.1 Data FSVA 2025 &amp; Bobot'!O604&gt;='2.4 Prioritas Individu'!AC$10,4,IF('2.1 Data FSVA 2025 &amp; Bobot'!O604&gt;='2.4 Prioritas Individu'!AC$11,5,6))))))</f>
        <v/>
      </c>
      <c r="L604" s="64" t="str">
        <f>IF('2.1 Data FSVA 2025 &amp; Bobot'!Q604="","",IF('2.1 Data FSVA 2025 &amp; Bobot'!Q604&gt;='2.4 Prioritas Individu'!AD$7,1,IF('2.1 Data FSVA 2025 &amp; Bobot'!Q604&gt;='2.4 Prioritas Individu'!AD$8,2,IF('2.1 Data FSVA 2025 &amp; Bobot'!Q604&gt;='2.4 Prioritas Individu'!AD$9,3,IF('2.1 Data FSVA 2025 &amp; Bobot'!Q604&gt;='2.4 Prioritas Individu'!AD$10,4,IF('2.1 Data FSVA 2025 &amp; Bobot'!Q604&gt;='2.4 Prioritas Individu'!AD$11,5,6))))))</f>
        <v/>
      </c>
      <c r="M604" s="64" t="str">
        <f>IF('2.1 Data FSVA 2025 &amp; Bobot'!S604="","",IF('2.1 Data FSVA 2025 &amp; Bobot'!S604&gt;='2.4 Prioritas Individu'!AE$7,1,IF('2.1 Data FSVA 2025 &amp; Bobot'!S604&gt;='2.4 Prioritas Individu'!AE$8,2,IF('2.1 Data FSVA 2025 &amp; Bobot'!S604&gt;='2.4 Prioritas Individu'!AE$9,3,IF('2.1 Data FSVA 2025 &amp; Bobot'!S604&gt;='2.4 Prioritas Individu'!AE$10,4,IF('2.1 Data FSVA 2025 &amp; Bobot'!S604&gt;='2.4 Prioritas Individu'!AE$11,5,6))))))</f>
        <v/>
      </c>
      <c r="N604" s="64" t="str">
        <f>IF('2.1 Data FSVA 2025 &amp; Bobot'!U604="","",IF('2.1 Data FSVA 2025 &amp; Bobot'!U604&lt;'2.4 Prioritas Individu'!AF$7,1,IF('2.1 Data FSVA 2025 &amp; Bobot'!U604&lt;'2.4 Prioritas Individu'!AF$8,2,IF('2.1 Data FSVA 2025 &amp; Bobot'!U604&lt;'2.4 Prioritas Individu'!AF$9,3,IF('2.1 Data FSVA 2025 &amp; Bobot'!U604&lt;'2.4 Prioritas Individu'!AF$10,4,IF('2.1 Data FSVA 2025 &amp; Bobot'!U604&lt;'2.4 Prioritas Individu'!AF$11,5,6))))))</f>
        <v/>
      </c>
      <c r="O604" s="64" t="str">
        <f>IF('2.1 Data FSVA 2025 &amp; Bobot'!W604="","",IF('2.1 Data FSVA 2025 &amp; Bobot'!W604&gt;='2.4 Prioritas Individu'!AG$7,1,IF('2.1 Data FSVA 2025 &amp; Bobot'!W604&gt;='2.4 Prioritas Individu'!AG$8,2,IF('2.1 Data FSVA 2025 &amp; Bobot'!W604&gt;='2.4 Prioritas Individu'!AG$9,3,IF('2.1 Data FSVA 2025 &amp; Bobot'!W604&gt;='2.4 Prioritas Individu'!AG$10,4,IF('2.1 Data FSVA 2025 &amp; Bobot'!W604&gt;='2.4 Prioritas Individu'!AG$11,5,6))))))</f>
        <v/>
      </c>
      <c r="P604" s="64" t="str">
        <f>IF('2.1 Data FSVA 2025 &amp; Bobot'!Y604="","",IF('2.1 Data FSVA 2025 &amp; Bobot'!Y604&lt;'2.4 Prioritas Individu'!AH$7,1,IF('2.1 Data FSVA 2025 &amp; Bobot'!Y604&lt;'2.4 Prioritas Individu'!AH$8,2,IF('2.1 Data FSVA 2025 &amp; Bobot'!Y604&lt;'2.4 Prioritas Individu'!AH$9,3,IF('2.1 Data FSVA 2025 &amp; Bobot'!Y604&lt;'2.4 Prioritas Individu'!AH$10,4,IF('2.1 Data FSVA 2025 &amp; Bobot'!Y604&lt;'2.4 Prioritas Individu'!AH$11,5,6))))))</f>
        <v/>
      </c>
      <c r="Q604" s="64" t="str">
        <f>IF('2.1 Data FSVA 2025 &amp; Bobot'!AA604="","",IF('2.1 Data FSVA 2025 &amp; Bobot'!AA604&lt;'2.4 Prioritas Individu'!AI$7,1,IF('2.1 Data FSVA 2025 &amp; Bobot'!AA604&lt;'2.4 Prioritas Individu'!AI$8,2,IF('2.1 Data FSVA 2025 &amp; Bobot'!AA604&lt;'2.4 Prioritas Individu'!AI$9,3,IF('2.1 Data FSVA 2025 &amp; Bobot'!AA604&lt;'2.4 Prioritas Individu'!AI$10,4,IF('2.1 Data FSVA 2025 &amp; Bobot'!AA604&lt;'2.4 Prioritas Individu'!AI$11,5,6))))))</f>
        <v/>
      </c>
      <c r="R604" s="64" t="str">
        <f>IF('2.1 Data FSVA 2025 &amp; Bobot'!AC604="","",IF('2.1 Data FSVA 2025 &amp; Bobot'!AC604&gt;='2.4 Prioritas Individu'!AJ$7,1,IF('2.1 Data FSVA 2025 &amp; Bobot'!AC604&gt;='2.4 Prioritas Individu'!AJ$8,2,IF('2.1 Data FSVA 2025 &amp; Bobot'!AC604&gt;='2.4 Prioritas Individu'!AJ$9,3,4))))</f>
        <v/>
      </c>
      <c r="S604" s="4" t="str">
        <f>'2.3 Indeks &amp; Cut off Komposit'!U608</f>
        <v>-</v>
      </c>
      <c r="T604" s="1" t="str">
        <f t="shared" si="18"/>
        <v>-</v>
      </c>
      <c r="U604" s="64" t="str">
        <f t="shared" si="19"/>
        <v>-</v>
      </c>
    </row>
    <row r="605" spans="1:21" x14ac:dyDescent="0.3">
      <c r="A605" s="1" t="str">
        <f>IF('2.1 Data FSVA 2025 &amp; Bobot'!A605="","",'2.1 Data FSVA 2025 &amp; Bobot'!A605)</f>
        <v/>
      </c>
      <c r="B605" s="2" t="str">
        <f>IF('2.1 Data FSVA 2025 &amp; Bobot'!B605="","",'2.1 Data FSVA 2025 &amp; Bobot'!B605)</f>
        <v/>
      </c>
      <c r="C605" s="1" t="str">
        <f>IF('2.1 Data FSVA 2025 &amp; Bobot'!C605="","",'2.1 Data FSVA 2025 &amp; Bobot'!C605)</f>
        <v/>
      </c>
      <c r="D605" s="1" t="str">
        <f>IF('2.1 Data FSVA 2025 &amp; Bobot'!D605="","",'2.1 Data FSVA 2025 &amp; Bobot'!D605)</f>
        <v/>
      </c>
      <c r="E605" s="1" t="str">
        <f>IF('2.1 Data FSVA 2025 &amp; Bobot'!E605="","",'2.1 Data FSVA 2025 &amp; Bobot'!E605)</f>
        <v/>
      </c>
      <c r="F605" s="2" t="str">
        <f>IF('2.1 Data FSVA 2025 &amp; Bobot'!F605="","",'2.1 Data FSVA 2025 &amp; Bobot'!F605)</f>
        <v/>
      </c>
      <c r="G605" s="64" t="str">
        <f>IF('2.1 Data FSVA 2025 &amp; Bobot'!G605="","",IF('2.1 Data FSVA 2025 &amp; Bobot'!G605&gt;='2.4 Prioritas Individu'!$Y$7,1,IF('2.1 Data FSVA 2025 &amp; Bobot'!G605&gt;='2.4 Prioritas Individu'!$Y$8,2,IF('2.1 Data FSVA 2025 &amp; Bobot'!G605&gt;='2.4 Prioritas Individu'!$Y$9,3,IF('2.1 Data FSVA 2025 &amp; Bobot'!G605&gt;='2.4 Prioritas Individu'!$Y$10,4,IF('2.1 Data FSVA 2025 &amp; Bobot'!G605&gt;='2.4 Prioritas Individu'!$Y$11,5,6))))))</f>
        <v/>
      </c>
      <c r="H605" s="64" t="str">
        <f>IF('2.1 Data FSVA 2025 &amp; Bobot'!I605="","",IF('2.1 Data FSVA 2025 &amp; Bobot'!I605&lt;'2.4 Prioritas Individu'!$Z$7,1,IF('2.1 Data FSVA 2025 &amp; Bobot'!I605&lt;'2.4 Prioritas Individu'!$Z$8,2,IF('2.1 Data FSVA 2025 &amp; Bobot'!I605&lt;'2.4 Prioritas Individu'!$Z$9,3,IF('2.1 Data FSVA 2025 &amp; Bobot'!I605&lt;'2.4 Prioritas Individu'!$Z$10,4,IF('2.1 Data FSVA 2025 &amp; Bobot'!I605&lt;'2.4 Prioritas Individu'!$Z$11,5,6))))))</f>
        <v/>
      </c>
      <c r="I605" s="64" t="str">
        <f>IF('2.1 Data FSVA 2025 &amp; Bobot'!K605="","",IF('2.1 Data FSVA 2025 &amp; Bobot'!K605&lt;'2.4 Prioritas Individu'!AA$7,1,IF('2.1 Data FSVA 2025 &amp; Bobot'!K605&lt;'2.4 Prioritas Individu'!AA$8,2,IF('2.1 Data FSVA 2025 &amp; Bobot'!K605&lt;'2.4 Prioritas Individu'!AA$9,3,IF('2.1 Data FSVA 2025 &amp; Bobot'!K605&lt;'2.4 Prioritas Individu'!AA$10,4,IF('2.1 Data FSVA 2025 &amp; Bobot'!K605&lt;'2.4 Prioritas Individu'!AA$11,5,6))))))</f>
        <v/>
      </c>
      <c r="J605" s="64" t="str">
        <f>IF('2.1 Data FSVA 2025 &amp; Bobot'!M605="","",IF('2.1 Data FSVA 2025 &amp; Bobot'!M605&lt;'2.4 Prioritas Individu'!AB$7,1,IF('2.1 Data FSVA 2025 &amp; Bobot'!M605&lt;'2.4 Prioritas Individu'!AB$8,2,IF('2.1 Data FSVA 2025 &amp; Bobot'!M605&lt;'2.4 Prioritas Individu'!AB$9,3,IF('2.1 Data FSVA 2025 &amp; Bobot'!M605&lt;'2.4 Prioritas Individu'!AB$10,4,IF('2.1 Data FSVA 2025 &amp; Bobot'!M605&lt;'2.4 Prioritas Individu'!AB$11,5,6))))))</f>
        <v/>
      </c>
      <c r="K605" s="64" t="str">
        <f>IF('2.1 Data FSVA 2025 &amp; Bobot'!O605="","",IF('2.1 Data FSVA 2025 &amp; Bobot'!O605&gt;='2.4 Prioritas Individu'!AC$7,1,IF('2.1 Data FSVA 2025 &amp; Bobot'!O605&gt;='2.4 Prioritas Individu'!AC$8,2,IF('2.1 Data FSVA 2025 &amp; Bobot'!O605&gt;='2.4 Prioritas Individu'!AC$9,3,IF('2.1 Data FSVA 2025 &amp; Bobot'!O605&gt;='2.4 Prioritas Individu'!AC$10,4,IF('2.1 Data FSVA 2025 &amp; Bobot'!O605&gt;='2.4 Prioritas Individu'!AC$11,5,6))))))</f>
        <v/>
      </c>
      <c r="L605" s="64" t="str">
        <f>IF('2.1 Data FSVA 2025 &amp; Bobot'!Q605="","",IF('2.1 Data FSVA 2025 &amp; Bobot'!Q605&gt;='2.4 Prioritas Individu'!AD$7,1,IF('2.1 Data FSVA 2025 &amp; Bobot'!Q605&gt;='2.4 Prioritas Individu'!AD$8,2,IF('2.1 Data FSVA 2025 &amp; Bobot'!Q605&gt;='2.4 Prioritas Individu'!AD$9,3,IF('2.1 Data FSVA 2025 &amp; Bobot'!Q605&gt;='2.4 Prioritas Individu'!AD$10,4,IF('2.1 Data FSVA 2025 &amp; Bobot'!Q605&gt;='2.4 Prioritas Individu'!AD$11,5,6))))))</f>
        <v/>
      </c>
      <c r="M605" s="64" t="str">
        <f>IF('2.1 Data FSVA 2025 &amp; Bobot'!S605="","",IF('2.1 Data FSVA 2025 &amp; Bobot'!S605&gt;='2.4 Prioritas Individu'!AE$7,1,IF('2.1 Data FSVA 2025 &amp; Bobot'!S605&gt;='2.4 Prioritas Individu'!AE$8,2,IF('2.1 Data FSVA 2025 &amp; Bobot'!S605&gt;='2.4 Prioritas Individu'!AE$9,3,IF('2.1 Data FSVA 2025 &amp; Bobot'!S605&gt;='2.4 Prioritas Individu'!AE$10,4,IF('2.1 Data FSVA 2025 &amp; Bobot'!S605&gt;='2.4 Prioritas Individu'!AE$11,5,6))))))</f>
        <v/>
      </c>
      <c r="N605" s="64" t="str">
        <f>IF('2.1 Data FSVA 2025 &amp; Bobot'!U605="","",IF('2.1 Data FSVA 2025 &amp; Bobot'!U605&lt;'2.4 Prioritas Individu'!AF$7,1,IF('2.1 Data FSVA 2025 &amp; Bobot'!U605&lt;'2.4 Prioritas Individu'!AF$8,2,IF('2.1 Data FSVA 2025 &amp; Bobot'!U605&lt;'2.4 Prioritas Individu'!AF$9,3,IF('2.1 Data FSVA 2025 &amp; Bobot'!U605&lt;'2.4 Prioritas Individu'!AF$10,4,IF('2.1 Data FSVA 2025 &amp; Bobot'!U605&lt;'2.4 Prioritas Individu'!AF$11,5,6))))))</f>
        <v/>
      </c>
      <c r="O605" s="64" t="str">
        <f>IF('2.1 Data FSVA 2025 &amp; Bobot'!W605="","",IF('2.1 Data FSVA 2025 &amp; Bobot'!W605&gt;='2.4 Prioritas Individu'!AG$7,1,IF('2.1 Data FSVA 2025 &amp; Bobot'!W605&gt;='2.4 Prioritas Individu'!AG$8,2,IF('2.1 Data FSVA 2025 &amp; Bobot'!W605&gt;='2.4 Prioritas Individu'!AG$9,3,IF('2.1 Data FSVA 2025 &amp; Bobot'!W605&gt;='2.4 Prioritas Individu'!AG$10,4,IF('2.1 Data FSVA 2025 &amp; Bobot'!W605&gt;='2.4 Prioritas Individu'!AG$11,5,6))))))</f>
        <v/>
      </c>
      <c r="P605" s="64" t="str">
        <f>IF('2.1 Data FSVA 2025 &amp; Bobot'!Y605="","",IF('2.1 Data FSVA 2025 &amp; Bobot'!Y605&lt;'2.4 Prioritas Individu'!AH$7,1,IF('2.1 Data FSVA 2025 &amp; Bobot'!Y605&lt;'2.4 Prioritas Individu'!AH$8,2,IF('2.1 Data FSVA 2025 &amp; Bobot'!Y605&lt;'2.4 Prioritas Individu'!AH$9,3,IF('2.1 Data FSVA 2025 &amp; Bobot'!Y605&lt;'2.4 Prioritas Individu'!AH$10,4,IF('2.1 Data FSVA 2025 &amp; Bobot'!Y605&lt;'2.4 Prioritas Individu'!AH$11,5,6))))))</f>
        <v/>
      </c>
      <c r="Q605" s="64" t="str">
        <f>IF('2.1 Data FSVA 2025 &amp; Bobot'!AA605="","",IF('2.1 Data FSVA 2025 &amp; Bobot'!AA605&lt;'2.4 Prioritas Individu'!AI$7,1,IF('2.1 Data FSVA 2025 &amp; Bobot'!AA605&lt;'2.4 Prioritas Individu'!AI$8,2,IF('2.1 Data FSVA 2025 &amp; Bobot'!AA605&lt;'2.4 Prioritas Individu'!AI$9,3,IF('2.1 Data FSVA 2025 &amp; Bobot'!AA605&lt;'2.4 Prioritas Individu'!AI$10,4,IF('2.1 Data FSVA 2025 &amp; Bobot'!AA605&lt;'2.4 Prioritas Individu'!AI$11,5,6))))))</f>
        <v/>
      </c>
      <c r="R605" s="64" t="str">
        <f>IF('2.1 Data FSVA 2025 &amp; Bobot'!AC605="","",IF('2.1 Data FSVA 2025 &amp; Bobot'!AC605&gt;='2.4 Prioritas Individu'!AJ$7,1,IF('2.1 Data FSVA 2025 &amp; Bobot'!AC605&gt;='2.4 Prioritas Individu'!AJ$8,2,IF('2.1 Data FSVA 2025 &amp; Bobot'!AC605&gt;='2.4 Prioritas Individu'!AJ$9,3,4))))</f>
        <v/>
      </c>
      <c r="S605" s="4" t="str">
        <f>'2.3 Indeks &amp; Cut off Komposit'!U609</f>
        <v>-</v>
      </c>
      <c r="T605" s="1" t="str">
        <f t="shared" si="18"/>
        <v>-</v>
      </c>
      <c r="U605" s="64" t="str">
        <f t="shared" si="19"/>
        <v>-</v>
      </c>
    </row>
    <row r="606" spans="1:21" x14ac:dyDescent="0.3">
      <c r="A606" s="1" t="str">
        <f>IF('2.1 Data FSVA 2025 &amp; Bobot'!A606="","",'2.1 Data FSVA 2025 &amp; Bobot'!A606)</f>
        <v/>
      </c>
      <c r="B606" s="2" t="str">
        <f>IF('2.1 Data FSVA 2025 &amp; Bobot'!B606="","",'2.1 Data FSVA 2025 &amp; Bobot'!B606)</f>
        <v/>
      </c>
      <c r="C606" s="1" t="str">
        <f>IF('2.1 Data FSVA 2025 &amp; Bobot'!C606="","",'2.1 Data FSVA 2025 &amp; Bobot'!C606)</f>
        <v/>
      </c>
      <c r="D606" s="1" t="str">
        <f>IF('2.1 Data FSVA 2025 &amp; Bobot'!D606="","",'2.1 Data FSVA 2025 &amp; Bobot'!D606)</f>
        <v/>
      </c>
      <c r="E606" s="1" t="str">
        <f>IF('2.1 Data FSVA 2025 &amp; Bobot'!E606="","",'2.1 Data FSVA 2025 &amp; Bobot'!E606)</f>
        <v/>
      </c>
      <c r="F606" s="2" t="str">
        <f>IF('2.1 Data FSVA 2025 &amp; Bobot'!F606="","",'2.1 Data FSVA 2025 &amp; Bobot'!F606)</f>
        <v/>
      </c>
      <c r="G606" s="64" t="str">
        <f>IF('2.1 Data FSVA 2025 &amp; Bobot'!G606="","",IF('2.1 Data FSVA 2025 &amp; Bobot'!G606&gt;='2.4 Prioritas Individu'!$Y$7,1,IF('2.1 Data FSVA 2025 &amp; Bobot'!G606&gt;='2.4 Prioritas Individu'!$Y$8,2,IF('2.1 Data FSVA 2025 &amp; Bobot'!G606&gt;='2.4 Prioritas Individu'!$Y$9,3,IF('2.1 Data FSVA 2025 &amp; Bobot'!G606&gt;='2.4 Prioritas Individu'!$Y$10,4,IF('2.1 Data FSVA 2025 &amp; Bobot'!G606&gt;='2.4 Prioritas Individu'!$Y$11,5,6))))))</f>
        <v/>
      </c>
      <c r="H606" s="64" t="str">
        <f>IF('2.1 Data FSVA 2025 &amp; Bobot'!I606="","",IF('2.1 Data FSVA 2025 &amp; Bobot'!I606&lt;'2.4 Prioritas Individu'!$Z$7,1,IF('2.1 Data FSVA 2025 &amp; Bobot'!I606&lt;'2.4 Prioritas Individu'!$Z$8,2,IF('2.1 Data FSVA 2025 &amp; Bobot'!I606&lt;'2.4 Prioritas Individu'!$Z$9,3,IF('2.1 Data FSVA 2025 &amp; Bobot'!I606&lt;'2.4 Prioritas Individu'!$Z$10,4,IF('2.1 Data FSVA 2025 &amp; Bobot'!I606&lt;'2.4 Prioritas Individu'!$Z$11,5,6))))))</f>
        <v/>
      </c>
      <c r="I606" s="64" t="str">
        <f>IF('2.1 Data FSVA 2025 &amp; Bobot'!K606="","",IF('2.1 Data FSVA 2025 &amp; Bobot'!K606&lt;'2.4 Prioritas Individu'!AA$7,1,IF('2.1 Data FSVA 2025 &amp; Bobot'!K606&lt;'2.4 Prioritas Individu'!AA$8,2,IF('2.1 Data FSVA 2025 &amp; Bobot'!K606&lt;'2.4 Prioritas Individu'!AA$9,3,IF('2.1 Data FSVA 2025 &amp; Bobot'!K606&lt;'2.4 Prioritas Individu'!AA$10,4,IF('2.1 Data FSVA 2025 &amp; Bobot'!K606&lt;'2.4 Prioritas Individu'!AA$11,5,6))))))</f>
        <v/>
      </c>
      <c r="J606" s="64" t="str">
        <f>IF('2.1 Data FSVA 2025 &amp; Bobot'!M606="","",IF('2.1 Data FSVA 2025 &amp; Bobot'!M606&lt;'2.4 Prioritas Individu'!AB$7,1,IF('2.1 Data FSVA 2025 &amp; Bobot'!M606&lt;'2.4 Prioritas Individu'!AB$8,2,IF('2.1 Data FSVA 2025 &amp; Bobot'!M606&lt;'2.4 Prioritas Individu'!AB$9,3,IF('2.1 Data FSVA 2025 &amp; Bobot'!M606&lt;'2.4 Prioritas Individu'!AB$10,4,IF('2.1 Data FSVA 2025 &amp; Bobot'!M606&lt;'2.4 Prioritas Individu'!AB$11,5,6))))))</f>
        <v/>
      </c>
      <c r="K606" s="64" t="str">
        <f>IF('2.1 Data FSVA 2025 &amp; Bobot'!O606="","",IF('2.1 Data FSVA 2025 &amp; Bobot'!O606&gt;='2.4 Prioritas Individu'!AC$7,1,IF('2.1 Data FSVA 2025 &amp; Bobot'!O606&gt;='2.4 Prioritas Individu'!AC$8,2,IF('2.1 Data FSVA 2025 &amp; Bobot'!O606&gt;='2.4 Prioritas Individu'!AC$9,3,IF('2.1 Data FSVA 2025 &amp; Bobot'!O606&gt;='2.4 Prioritas Individu'!AC$10,4,IF('2.1 Data FSVA 2025 &amp; Bobot'!O606&gt;='2.4 Prioritas Individu'!AC$11,5,6))))))</f>
        <v/>
      </c>
      <c r="L606" s="64" t="str">
        <f>IF('2.1 Data FSVA 2025 &amp; Bobot'!Q606="","",IF('2.1 Data FSVA 2025 &amp; Bobot'!Q606&gt;='2.4 Prioritas Individu'!AD$7,1,IF('2.1 Data FSVA 2025 &amp; Bobot'!Q606&gt;='2.4 Prioritas Individu'!AD$8,2,IF('2.1 Data FSVA 2025 &amp; Bobot'!Q606&gt;='2.4 Prioritas Individu'!AD$9,3,IF('2.1 Data FSVA 2025 &amp; Bobot'!Q606&gt;='2.4 Prioritas Individu'!AD$10,4,IF('2.1 Data FSVA 2025 &amp; Bobot'!Q606&gt;='2.4 Prioritas Individu'!AD$11,5,6))))))</f>
        <v/>
      </c>
      <c r="M606" s="64" t="str">
        <f>IF('2.1 Data FSVA 2025 &amp; Bobot'!S606="","",IF('2.1 Data FSVA 2025 &amp; Bobot'!S606&gt;='2.4 Prioritas Individu'!AE$7,1,IF('2.1 Data FSVA 2025 &amp; Bobot'!S606&gt;='2.4 Prioritas Individu'!AE$8,2,IF('2.1 Data FSVA 2025 &amp; Bobot'!S606&gt;='2.4 Prioritas Individu'!AE$9,3,IF('2.1 Data FSVA 2025 &amp; Bobot'!S606&gt;='2.4 Prioritas Individu'!AE$10,4,IF('2.1 Data FSVA 2025 &amp; Bobot'!S606&gt;='2.4 Prioritas Individu'!AE$11,5,6))))))</f>
        <v/>
      </c>
      <c r="N606" s="64" t="str">
        <f>IF('2.1 Data FSVA 2025 &amp; Bobot'!U606="","",IF('2.1 Data FSVA 2025 &amp; Bobot'!U606&lt;'2.4 Prioritas Individu'!AF$7,1,IF('2.1 Data FSVA 2025 &amp; Bobot'!U606&lt;'2.4 Prioritas Individu'!AF$8,2,IF('2.1 Data FSVA 2025 &amp; Bobot'!U606&lt;'2.4 Prioritas Individu'!AF$9,3,IF('2.1 Data FSVA 2025 &amp; Bobot'!U606&lt;'2.4 Prioritas Individu'!AF$10,4,IF('2.1 Data FSVA 2025 &amp; Bobot'!U606&lt;'2.4 Prioritas Individu'!AF$11,5,6))))))</f>
        <v/>
      </c>
      <c r="O606" s="64" t="str">
        <f>IF('2.1 Data FSVA 2025 &amp; Bobot'!W606="","",IF('2.1 Data FSVA 2025 &amp; Bobot'!W606&gt;='2.4 Prioritas Individu'!AG$7,1,IF('2.1 Data FSVA 2025 &amp; Bobot'!W606&gt;='2.4 Prioritas Individu'!AG$8,2,IF('2.1 Data FSVA 2025 &amp; Bobot'!W606&gt;='2.4 Prioritas Individu'!AG$9,3,IF('2.1 Data FSVA 2025 &amp; Bobot'!W606&gt;='2.4 Prioritas Individu'!AG$10,4,IF('2.1 Data FSVA 2025 &amp; Bobot'!W606&gt;='2.4 Prioritas Individu'!AG$11,5,6))))))</f>
        <v/>
      </c>
      <c r="P606" s="64" t="str">
        <f>IF('2.1 Data FSVA 2025 &amp; Bobot'!Y606="","",IF('2.1 Data FSVA 2025 &amp; Bobot'!Y606&lt;'2.4 Prioritas Individu'!AH$7,1,IF('2.1 Data FSVA 2025 &amp; Bobot'!Y606&lt;'2.4 Prioritas Individu'!AH$8,2,IF('2.1 Data FSVA 2025 &amp; Bobot'!Y606&lt;'2.4 Prioritas Individu'!AH$9,3,IF('2.1 Data FSVA 2025 &amp; Bobot'!Y606&lt;'2.4 Prioritas Individu'!AH$10,4,IF('2.1 Data FSVA 2025 &amp; Bobot'!Y606&lt;'2.4 Prioritas Individu'!AH$11,5,6))))))</f>
        <v/>
      </c>
      <c r="Q606" s="64" t="str">
        <f>IF('2.1 Data FSVA 2025 &amp; Bobot'!AA606="","",IF('2.1 Data FSVA 2025 &amp; Bobot'!AA606&lt;'2.4 Prioritas Individu'!AI$7,1,IF('2.1 Data FSVA 2025 &amp; Bobot'!AA606&lt;'2.4 Prioritas Individu'!AI$8,2,IF('2.1 Data FSVA 2025 &amp; Bobot'!AA606&lt;'2.4 Prioritas Individu'!AI$9,3,IF('2.1 Data FSVA 2025 &amp; Bobot'!AA606&lt;'2.4 Prioritas Individu'!AI$10,4,IF('2.1 Data FSVA 2025 &amp; Bobot'!AA606&lt;'2.4 Prioritas Individu'!AI$11,5,6))))))</f>
        <v/>
      </c>
      <c r="R606" s="64" t="str">
        <f>IF('2.1 Data FSVA 2025 &amp; Bobot'!AC606="","",IF('2.1 Data FSVA 2025 &amp; Bobot'!AC606&gt;='2.4 Prioritas Individu'!AJ$7,1,IF('2.1 Data FSVA 2025 &amp; Bobot'!AC606&gt;='2.4 Prioritas Individu'!AJ$8,2,IF('2.1 Data FSVA 2025 &amp; Bobot'!AC606&gt;='2.4 Prioritas Individu'!AJ$9,3,4))))</f>
        <v/>
      </c>
      <c r="S606" s="4" t="str">
        <f>'2.3 Indeks &amp; Cut off Komposit'!U610</f>
        <v>-</v>
      </c>
      <c r="T606" s="1" t="str">
        <f t="shared" si="18"/>
        <v>-</v>
      </c>
      <c r="U606" s="64" t="str">
        <f t="shared" si="19"/>
        <v>-</v>
      </c>
    </row>
    <row r="607" spans="1:21" x14ac:dyDescent="0.3">
      <c r="A607" s="1" t="str">
        <f>IF('2.1 Data FSVA 2025 &amp; Bobot'!A607="","",'2.1 Data FSVA 2025 &amp; Bobot'!A607)</f>
        <v/>
      </c>
      <c r="B607" s="2" t="str">
        <f>IF('2.1 Data FSVA 2025 &amp; Bobot'!B607="","",'2.1 Data FSVA 2025 &amp; Bobot'!B607)</f>
        <v/>
      </c>
      <c r="C607" s="1" t="str">
        <f>IF('2.1 Data FSVA 2025 &amp; Bobot'!C607="","",'2.1 Data FSVA 2025 &amp; Bobot'!C607)</f>
        <v/>
      </c>
      <c r="D607" s="1" t="str">
        <f>IF('2.1 Data FSVA 2025 &amp; Bobot'!D607="","",'2.1 Data FSVA 2025 &amp; Bobot'!D607)</f>
        <v/>
      </c>
      <c r="E607" s="1" t="str">
        <f>IF('2.1 Data FSVA 2025 &amp; Bobot'!E607="","",'2.1 Data FSVA 2025 &amp; Bobot'!E607)</f>
        <v/>
      </c>
      <c r="F607" s="2" t="str">
        <f>IF('2.1 Data FSVA 2025 &amp; Bobot'!F607="","",'2.1 Data FSVA 2025 &amp; Bobot'!F607)</f>
        <v/>
      </c>
      <c r="G607" s="64" t="str">
        <f>IF('2.1 Data FSVA 2025 &amp; Bobot'!G607="","",IF('2.1 Data FSVA 2025 &amp; Bobot'!G607&gt;='2.4 Prioritas Individu'!$Y$7,1,IF('2.1 Data FSVA 2025 &amp; Bobot'!G607&gt;='2.4 Prioritas Individu'!$Y$8,2,IF('2.1 Data FSVA 2025 &amp; Bobot'!G607&gt;='2.4 Prioritas Individu'!$Y$9,3,IF('2.1 Data FSVA 2025 &amp; Bobot'!G607&gt;='2.4 Prioritas Individu'!$Y$10,4,IF('2.1 Data FSVA 2025 &amp; Bobot'!G607&gt;='2.4 Prioritas Individu'!$Y$11,5,6))))))</f>
        <v/>
      </c>
      <c r="H607" s="64" t="str">
        <f>IF('2.1 Data FSVA 2025 &amp; Bobot'!I607="","",IF('2.1 Data FSVA 2025 &amp; Bobot'!I607&lt;'2.4 Prioritas Individu'!$Z$7,1,IF('2.1 Data FSVA 2025 &amp; Bobot'!I607&lt;'2.4 Prioritas Individu'!$Z$8,2,IF('2.1 Data FSVA 2025 &amp; Bobot'!I607&lt;'2.4 Prioritas Individu'!$Z$9,3,IF('2.1 Data FSVA 2025 &amp; Bobot'!I607&lt;'2.4 Prioritas Individu'!$Z$10,4,IF('2.1 Data FSVA 2025 &amp; Bobot'!I607&lt;'2.4 Prioritas Individu'!$Z$11,5,6))))))</f>
        <v/>
      </c>
      <c r="I607" s="64" t="str">
        <f>IF('2.1 Data FSVA 2025 &amp; Bobot'!K607="","",IF('2.1 Data FSVA 2025 &amp; Bobot'!K607&lt;'2.4 Prioritas Individu'!AA$7,1,IF('2.1 Data FSVA 2025 &amp; Bobot'!K607&lt;'2.4 Prioritas Individu'!AA$8,2,IF('2.1 Data FSVA 2025 &amp; Bobot'!K607&lt;'2.4 Prioritas Individu'!AA$9,3,IF('2.1 Data FSVA 2025 &amp; Bobot'!K607&lt;'2.4 Prioritas Individu'!AA$10,4,IF('2.1 Data FSVA 2025 &amp; Bobot'!K607&lt;'2.4 Prioritas Individu'!AA$11,5,6))))))</f>
        <v/>
      </c>
      <c r="J607" s="64" t="str">
        <f>IF('2.1 Data FSVA 2025 &amp; Bobot'!M607="","",IF('2.1 Data FSVA 2025 &amp; Bobot'!M607&lt;'2.4 Prioritas Individu'!AB$7,1,IF('2.1 Data FSVA 2025 &amp; Bobot'!M607&lt;'2.4 Prioritas Individu'!AB$8,2,IF('2.1 Data FSVA 2025 &amp; Bobot'!M607&lt;'2.4 Prioritas Individu'!AB$9,3,IF('2.1 Data FSVA 2025 &amp; Bobot'!M607&lt;'2.4 Prioritas Individu'!AB$10,4,IF('2.1 Data FSVA 2025 &amp; Bobot'!M607&lt;'2.4 Prioritas Individu'!AB$11,5,6))))))</f>
        <v/>
      </c>
      <c r="K607" s="64" t="str">
        <f>IF('2.1 Data FSVA 2025 &amp; Bobot'!O607="","",IF('2.1 Data FSVA 2025 &amp; Bobot'!O607&gt;='2.4 Prioritas Individu'!AC$7,1,IF('2.1 Data FSVA 2025 &amp; Bobot'!O607&gt;='2.4 Prioritas Individu'!AC$8,2,IF('2.1 Data FSVA 2025 &amp; Bobot'!O607&gt;='2.4 Prioritas Individu'!AC$9,3,IF('2.1 Data FSVA 2025 &amp; Bobot'!O607&gt;='2.4 Prioritas Individu'!AC$10,4,IF('2.1 Data FSVA 2025 &amp; Bobot'!O607&gt;='2.4 Prioritas Individu'!AC$11,5,6))))))</f>
        <v/>
      </c>
      <c r="L607" s="64" t="str">
        <f>IF('2.1 Data FSVA 2025 &amp; Bobot'!Q607="","",IF('2.1 Data FSVA 2025 &amp; Bobot'!Q607&gt;='2.4 Prioritas Individu'!AD$7,1,IF('2.1 Data FSVA 2025 &amp; Bobot'!Q607&gt;='2.4 Prioritas Individu'!AD$8,2,IF('2.1 Data FSVA 2025 &amp; Bobot'!Q607&gt;='2.4 Prioritas Individu'!AD$9,3,IF('2.1 Data FSVA 2025 &amp; Bobot'!Q607&gt;='2.4 Prioritas Individu'!AD$10,4,IF('2.1 Data FSVA 2025 &amp; Bobot'!Q607&gt;='2.4 Prioritas Individu'!AD$11,5,6))))))</f>
        <v/>
      </c>
      <c r="M607" s="64" t="str">
        <f>IF('2.1 Data FSVA 2025 &amp; Bobot'!S607="","",IF('2.1 Data FSVA 2025 &amp; Bobot'!S607&gt;='2.4 Prioritas Individu'!AE$7,1,IF('2.1 Data FSVA 2025 &amp; Bobot'!S607&gt;='2.4 Prioritas Individu'!AE$8,2,IF('2.1 Data FSVA 2025 &amp; Bobot'!S607&gt;='2.4 Prioritas Individu'!AE$9,3,IF('2.1 Data FSVA 2025 &amp; Bobot'!S607&gt;='2.4 Prioritas Individu'!AE$10,4,IF('2.1 Data FSVA 2025 &amp; Bobot'!S607&gt;='2.4 Prioritas Individu'!AE$11,5,6))))))</f>
        <v/>
      </c>
      <c r="N607" s="64" t="str">
        <f>IF('2.1 Data FSVA 2025 &amp; Bobot'!U607="","",IF('2.1 Data FSVA 2025 &amp; Bobot'!U607&lt;'2.4 Prioritas Individu'!AF$7,1,IF('2.1 Data FSVA 2025 &amp; Bobot'!U607&lt;'2.4 Prioritas Individu'!AF$8,2,IF('2.1 Data FSVA 2025 &amp; Bobot'!U607&lt;'2.4 Prioritas Individu'!AF$9,3,IF('2.1 Data FSVA 2025 &amp; Bobot'!U607&lt;'2.4 Prioritas Individu'!AF$10,4,IF('2.1 Data FSVA 2025 &amp; Bobot'!U607&lt;'2.4 Prioritas Individu'!AF$11,5,6))))))</f>
        <v/>
      </c>
      <c r="O607" s="64" t="str">
        <f>IF('2.1 Data FSVA 2025 &amp; Bobot'!W607="","",IF('2.1 Data FSVA 2025 &amp; Bobot'!W607&gt;='2.4 Prioritas Individu'!AG$7,1,IF('2.1 Data FSVA 2025 &amp; Bobot'!W607&gt;='2.4 Prioritas Individu'!AG$8,2,IF('2.1 Data FSVA 2025 &amp; Bobot'!W607&gt;='2.4 Prioritas Individu'!AG$9,3,IF('2.1 Data FSVA 2025 &amp; Bobot'!W607&gt;='2.4 Prioritas Individu'!AG$10,4,IF('2.1 Data FSVA 2025 &amp; Bobot'!W607&gt;='2.4 Prioritas Individu'!AG$11,5,6))))))</f>
        <v/>
      </c>
      <c r="P607" s="64" t="str">
        <f>IF('2.1 Data FSVA 2025 &amp; Bobot'!Y607="","",IF('2.1 Data FSVA 2025 &amp; Bobot'!Y607&lt;'2.4 Prioritas Individu'!AH$7,1,IF('2.1 Data FSVA 2025 &amp; Bobot'!Y607&lt;'2.4 Prioritas Individu'!AH$8,2,IF('2.1 Data FSVA 2025 &amp; Bobot'!Y607&lt;'2.4 Prioritas Individu'!AH$9,3,IF('2.1 Data FSVA 2025 &amp; Bobot'!Y607&lt;'2.4 Prioritas Individu'!AH$10,4,IF('2.1 Data FSVA 2025 &amp; Bobot'!Y607&lt;'2.4 Prioritas Individu'!AH$11,5,6))))))</f>
        <v/>
      </c>
      <c r="Q607" s="64" t="str">
        <f>IF('2.1 Data FSVA 2025 &amp; Bobot'!AA607="","",IF('2.1 Data FSVA 2025 &amp; Bobot'!AA607&lt;'2.4 Prioritas Individu'!AI$7,1,IF('2.1 Data FSVA 2025 &amp; Bobot'!AA607&lt;'2.4 Prioritas Individu'!AI$8,2,IF('2.1 Data FSVA 2025 &amp; Bobot'!AA607&lt;'2.4 Prioritas Individu'!AI$9,3,IF('2.1 Data FSVA 2025 &amp; Bobot'!AA607&lt;'2.4 Prioritas Individu'!AI$10,4,IF('2.1 Data FSVA 2025 &amp; Bobot'!AA607&lt;'2.4 Prioritas Individu'!AI$11,5,6))))))</f>
        <v/>
      </c>
      <c r="R607" s="64" t="str">
        <f>IF('2.1 Data FSVA 2025 &amp; Bobot'!AC607="","",IF('2.1 Data FSVA 2025 &amp; Bobot'!AC607&gt;='2.4 Prioritas Individu'!AJ$7,1,IF('2.1 Data FSVA 2025 &amp; Bobot'!AC607&gt;='2.4 Prioritas Individu'!AJ$8,2,IF('2.1 Data FSVA 2025 &amp; Bobot'!AC607&gt;='2.4 Prioritas Individu'!AJ$9,3,4))))</f>
        <v/>
      </c>
      <c r="S607" s="4" t="str">
        <f>'2.3 Indeks &amp; Cut off Komposit'!U611</f>
        <v>-</v>
      </c>
      <c r="T607" s="1" t="str">
        <f t="shared" si="18"/>
        <v>-</v>
      </c>
      <c r="U607" s="64" t="str">
        <f t="shared" si="19"/>
        <v>-</v>
      </c>
    </row>
    <row r="608" spans="1:21" x14ac:dyDescent="0.3">
      <c r="A608" s="1" t="str">
        <f>IF('2.1 Data FSVA 2025 &amp; Bobot'!A608="","",'2.1 Data FSVA 2025 &amp; Bobot'!A608)</f>
        <v/>
      </c>
      <c r="B608" s="2" t="str">
        <f>IF('2.1 Data FSVA 2025 &amp; Bobot'!B608="","",'2.1 Data FSVA 2025 &amp; Bobot'!B608)</f>
        <v/>
      </c>
      <c r="C608" s="1" t="str">
        <f>IF('2.1 Data FSVA 2025 &amp; Bobot'!C608="","",'2.1 Data FSVA 2025 &amp; Bobot'!C608)</f>
        <v/>
      </c>
      <c r="D608" s="1" t="str">
        <f>IF('2.1 Data FSVA 2025 &amp; Bobot'!D608="","",'2.1 Data FSVA 2025 &amp; Bobot'!D608)</f>
        <v/>
      </c>
      <c r="E608" s="1" t="str">
        <f>IF('2.1 Data FSVA 2025 &amp; Bobot'!E608="","",'2.1 Data FSVA 2025 &amp; Bobot'!E608)</f>
        <v/>
      </c>
      <c r="F608" s="2" t="str">
        <f>IF('2.1 Data FSVA 2025 &amp; Bobot'!F608="","",'2.1 Data FSVA 2025 &amp; Bobot'!F608)</f>
        <v/>
      </c>
      <c r="G608" s="64" t="str">
        <f>IF('2.1 Data FSVA 2025 &amp; Bobot'!G608="","",IF('2.1 Data FSVA 2025 &amp; Bobot'!G608&gt;='2.4 Prioritas Individu'!$Y$7,1,IF('2.1 Data FSVA 2025 &amp; Bobot'!G608&gt;='2.4 Prioritas Individu'!$Y$8,2,IF('2.1 Data FSVA 2025 &amp; Bobot'!G608&gt;='2.4 Prioritas Individu'!$Y$9,3,IF('2.1 Data FSVA 2025 &amp; Bobot'!G608&gt;='2.4 Prioritas Individu'!$Y$10,4,IF('2.1 Data FSVA 2025 &amp; Bobot'!G608&gt;='2.4 Prioritas Individu'!$Y$11,5,6))))))</f>
        <v/>
      </c>
      <c r="H608" s="64" t="str">
        <f>IF('2.1 Data FSVA 2025 &amp; Bobot'!I608="","",IF('2.1 Data FSVA 2025 &amp; Bobot'!I608&lt;'2.4 Prioritas Individu'!$Z$7,1,IF('2.1 Data FSVA 2025 &amp; Bobot'!I608&lt;'2.4 Prioritas Individu'!$Z$8,2,IF('2.1 Data FSVA 2025 &amp; Bobot'!I608&lt;'2.4 Prioritas Individu'!$Z$9,3,IF('2.1 Data FSVA 2025 &amp; Bobot'!I608&lt;'2.4 Prioritas Individu'!$Z$10,4,IF('2.1 Data FSVA 2025 &amp; Bobot'!I608&lt;'2.4 Prioritas Individu'!$Z$11,5,6))))))</f>
        <v/>
      </c>
      <c r="I608" s="64" t="str">
        <f>IF('2.1 Data FSVA 2025 &amp; Bobot'!K608="","",IF('2.1 Data FSVA 2025 &amp; Bobot'!K608&lt;'2.4 Prioritas Individu'!AA$7,1,IF('2.1 Data FSVA 2025 &amp; Bobot'!K608&lt;'2.4 Prioritas Individu'!AA$8,2,IF('2.1 Data FSVA 2025 &amp; Bobot'!K608&lt;'2.4 Prioritas Individu'!AA$9,3,IF('2.1 Data FSVA 2025 &amp; Bobot'!K608&lt;'2.4 Prioritas Individu'!AA$10,4,IF('2.1 Data FSVA 2025 &amp; Bobot'!K608&lt;'2.4 Prioritas Individu'!AA$11,5,6))))))</f>
        <v/>
      </c>
      <c r="J608" s="64" t="str">
        <f>IF('2.1 Data FSVA 2025 &amp; Bobot'!M608="","",IF('2.1 Data FSVA 2025 &amp; Bobot'!M608&lt;'2.4 Prioritas Individu'!AB$7,1,IF('2.1 Data FSVA 2025 &amp; Bobot'!M608&lt;'2.4 Prioritas Individu'!AB$8,2,IF('2.1 Data FSVA 2025 &amp; Bobot'!M608&lt;'2.4 Prioritas Individu'!AB$9,3,IF('2.1 Data FSVA 2025 &amp; Bobot'!M608&lt;'2.4 Prioritas Individu'!AB$10,4,IF('2.1 Data FSVA 2025 &amp; Bobot'!M608&lt;'2.4 Prioritas Individu'!AB$11,5,6))))))</f>
        <v/>
      </c>
      <c r="K608" s="64" t="str">
        <f>IF('2.1 Data FSVA 2025 &amp; Bobot'!O608="","",IF('2.1 Data FSVA 2025 &amp; Bobot'!O608&gt;='2.4 Prioritas Individu'!AC$7,1,IF('2.1 Data FSVA 2025 &amp; Bobot'!O608&gt;='2.4 Prioritas Individu'!AC$8,2,IF('2.1 Data FSVA 2025 &amp; Bobot'!O608&gt;='2.4 Prioritas Individu'!AC$9,3,IF('2.1 Data FSVA 2025 &amp; Bobot'!O608&gt;='2.4 Prioritas Individu'!AC$10,4,IF('2.1 Data FSVA 2025 &amp; Bobot'!O608&gt;='2.4 Prioritas Individu'!AC$11,5,6))))))</f>
        <v/>
      </c>
      <c r="L608" s="64" t="str">
        <f>IF('2.1 Data FSVA 2025 &amp; Bobot'!Q608="","",IF('2.1 Data FSVA 2025 &amp; Bobot'!Q608&gt;='2.4 Prioritas Individu'!AD$7,1,IF('2.1 Data FSVA 2025 &amp; Bobot'!Q608&gt;='2.4 Prioritas Individu'!AD$8,2,IF('2.1 Data FSVA 2025 &amp; Bobot'!Q608&gt;='2.4 Prioritas Individu'!AD$9,3,IF('2.1 Data FSVA 2025 &amp; Bobot'!Q608&gt;='2.4 Prioritas Individu'!AD$10,4,IF('2.1 Data FSVA 2025 &amp; Bobot'!Q608&gt;='2.4 Prioritas Individu'!AD$11,5,6))))))</f>
        <v/>
      </c>
      <c r="M608" s="64" t="str">
        <f>IF('2.1 Data FSVA 2025 &amp; Bobot'!S608="","",IF('2.1 Data FSVA 2025 &amp; Bobot'!S608&gt;='2.4 Prioritas Individu'!AE$7,1,IF('2.1 Data FSVA 2025 &amp; Bobot'!S608&gt;='2.4 Prioritas Individu'!AE$8,2,IF('2.1 Data FSVA 2025 &amp; Bobot'!S608&gt;='2.4 Prioritas Individu'!AE$9,3,IF('2.1 Data FSVA 2025 &amp; Bobot'!S608&gt;='2.4 Prioritas Individu'!AE$10,4,IF('2.1 Data FSVA 2025 &amp; Bobot'!S608&gt;='2.4 Prioritas Individu'!AE$11,5,6))))))</f>
        <v/>
      </c>
      <c r="N608" s="64" t="str">
        <f>IF('2.1 Data FSVA 2025 &amp; Bobot'!U608="","",IF('2.1 Data FSVA 2025 &amp; Bobot'!U608&lt;'2.4 Prioritas Individu'!AF$7,1,IF('2.1 Data FSVA 2025 &amp; Bobot'!U608&lt;'2.4 Prioritas Individu'!AF$8,2,IF('2.1 Data FSVA 2025 &amp; Bobot'!U608&lt;'2.4 Prioritas Individu'!AF$9,3,IF('2.1 Data FSVA 2025 &amp; Bobot'!U608&lt;'2.4 Prioritas Individu'!AF$10,4,IF('2.1 Data FSVA 2025 &amp; Bobot'!U608&lt;'2.4 Prioritas Individu'!AF$11,5,6))))))</f>
        <v/>
      </c>
      <c r="O608" s="64" t="str">
        <f>IF('2.1 Data FSVA 2025 &amp; Bobot'!W608="","",IF('2.1 Data FSVA 2025 &amp; Bobot'!W608&gt;='2.4 Prioritas Individu'!AG$7,1,IF('2.1 Data FSVA 2025 &amp; Bobot'!W608&gt;='2.4 Prioritas Individu'!AG$8,2,IF('2.1 Data FSVA 2025 &amp; Bobot'!W608&gt;='2.4 Prioritas Individu'!AG$9,3,IF('2.1 Data FSVA 2025 &amp; Bobot'!W608&gt;='2.4 Prioritas Individu'!AG$10,4,IF('2.1 Data FSVA 2025 &amp; Bobot'!W608&gt;='2.4 Prioritas Individu'!AG$11,5,6))))))</f>
        <v/>
      </c>
      <c r="P608" s="64" t="str">
        <f>IF('2.1 Data FSVA 2025 &amp; Bobot'!Y608="","",IF('2.1 Data FSVA 2025 &amp; Bobot'!Y608&lt;'2.4 Prioritas Individu'!AH$7,1,IF('2.1 Data FSVA 2025 &amp; Bobot'!Y608&lt;'2.4 Prioritas Individu'!AH$8,2,IF('2.1 Data FSVA 2025 &amp; Bobot'!Y608&lt;'2.4 Prioritas Individu'!AH$9,3,IF('2.1 Data FSVA 2025 &amp; Bobot'!Y608&lt;'2.4 Prioritas Individu'!AH$10,4,IF('2.1 Data FSVA 2025 &amp; Bobot'!Y608&lt;'2.4 Prioritas Individu'!AH$11,5,6))))))</f>
        <v/>
      </c>
      <c r="Q608" s="64" t="str">
        <f>IF('2.1 Data FSVA 2025 &amp; Bobot'!AA608="","",IF('2.1 Data FSVA 2025 &amp; Bobot'!AA608&lt;'2.4 Prioritas Individu'!AI$7,1,IF('2.1 Data FSVA 2025 &amp; Bobot'!AA608&lt;'2.4 Prioritas Individu'!AI$8,2,IF('2.1 Data FSVA 2025 &amp; Bobot'!AA608&lt;'2.4 Prioritas Individu'!AI$9,3,IF('2.1 Data FSVA 2025 &amp; Bobot'!AA608&lt;'2.4 Prioritas Individu'!AI$10,4,IF('2.1 Data FSVA 2025 &amp; Bobot'!AA608&lt;'2.4 Prioritas Individu'!AI$11,5,6))))))</f>
        <v/>
      </c>
      <c r="R608" s="64" t="str">
        <f>IF('2.1 Data FSVA 2025 &amp; Bobot'!AC608="","",IF('2.1 Data FSVA 2025 &amp; Bobot'!AC608&gt;='2.4 Prioritas Individu'!AJ$7,1,IF('2.1 Data FSVA 2025 &amp; Bobot'!AC608&gt;='2.4 Prioritas Individu'!AJ$8,2,IF('2.1 Data FSVA 2025 &amp; Bobot'!AC608&gt;='2.4 Prioritas Individu'!AJ$9,3,4))))</f>
        <v/>
      </c>
      <c r="S608" s="4" t="str">
        <f>'2.3 Indeks &amp; Cut off Komposit'!U612</f>
        <v>-</v>
      </c>
      <c r="T608" s="1" t="str">
        <f t="shared" si="18"/>
        <v>-</v>
      </c>
      <c r="U608" s="64" t="str">
        <f t="shared" si="19"/>
        <v>-</v>
      </c>
    </row>
    <row r="609" spans="1:21" x14ac:dyDescent="0.3">
      <c r="A609" s="1" t="str">
        <f>IF('2.1 Data FSVA 2025 &amp; Bobot'!A609="","",'2.1 Data FSVA 2025 &amp; Bobot'!A609)</f>
        <v/>
      </c>
      <c r="B609" s="2" t="str">
        <f>IF('2.1 Data FSVA 2025 &amp; Bobot'!B609="","",'2.1 Data FSVA 2025 &amp; Bobot'!B609)</f>
        <v/>
      </c>
      <c r="C609" s="1" t="str">
        <f>IF('2.1 Data FSVA 2025 &amp; Bobot'!C609="","",'2.1 Data FSVA 2025 &amp; Bobot'!C609)</f>
        <v/>
      </c>
      <c r="D609" s="1" t="str">
        <f>IF('2.1 Data FSVA 2025 &amp; Bobot'!D609="","",'2.1 Data FSVA 2025 &amp; Bobot'!D609)</f>
        <v/>
      </c>
      <c r="E609" s="1" t="str">
        <f>IF('2.1 Data FSVA 2025 &amp; Bobot'!E609="","",'2.1 Data FSVA 2025 &amp; Bobot'!E609)</f>
        <v/>
      </c>
      <c r="F609" s="2" t="str">
        <f>IF('2.1 Data FSVA 2025 &amp; Bobot'!F609="","",'2.1 Data FSVA 2025 &amp; Bobot'!F609)</f>
        <v/>
      </c>
      <c r="G609" s="64" t="str">
        <f>IF('2.1 Data FSVA 2025 &amp; Bobot'!G609="","",IF('2.1 Data FSVA 2025 &amp; Bobot'!G609&gt;='2.4 Prioritas Individu'!$Y$7,1,IF('2.1 Data FSVA 2025 &amp; Bobot'!G609&gt;='2.4 Prioritas Individu'!$Y$8,2,IF('2.1 Data FSVA 2025 &amp; Bobot'!G609&gt;='2.4 Prioritas Individu'!$Y$9,3,IF('2.1 Data FSVA 2025 &amp; Bobot'!G609&gt;='2.4 Prioritas Individu'!$Y$10,4,IF('2.1 Data FSVA 2025 &amp; Bobot'!G609&gt;='2.4 Prioritas Individu'!$Y$11,5,6))))))</f>
        <v/>
      </c>
      <c r="H609" s="64" t="str">
        <f>IF('2.1 Data FSVA 2025 &amp; Bobot'!I609="","",IF('2.1 Data FSVA 2025 &amp; Bobot'!I609&lt;'2.4 Prioritas Individu'!$Z$7,1,IF('2.1 Data FSVA 2025 &amp; Bobot'!I609&lt;'2.4 Prioritas Individu'!$Z$8,2,IF('2.1 Data FSVA 2025 &amp; Bobot'!I609&lt;'2.4 Prioritas Individu'!$Z$9,3,IF('2.1 Data FSVA 2025 &amp; Bobot'!I609&lt;'2.4 Prioritas Individu'!$Z$10,4,IF('2.1 Data FSVA 2025 &amp; Bobot'!I609&lt;'2.4 Prioritas Individu'!$Z$11,5,6))))))</f>
        <v/>
      </c>
      <c r="I609" s="64" t="str">
        <f>IF('2.1 Data FSVA 2025 &amp; Bobot'!K609="","",IF('2.1 Data FSVA 2025 &amp; Bobot'!K609&lt;'2.4 Prioritas Individu'!AA$7,1,IF('2.1 Data FSVA 2025 &amp; Bobot'!K609&lt;'2.4 Prioritas Individu'!AA$8,2,IF('2.1 Data FSVA 2025 &amp; Bobot'!K609&lt;'2.4 Prioritas Individu'!AA$9,3,IF('2.1 Data FSVA 2025 &amp; Bobot'!K609&lt;'2.4 Prioritas Individu'!AA$10,4,IF('2.1 Data FSVA 2025 &amp; Bobot'!K609&lt;'2.4 Prioritas Individu'!AA$11,5,6))))))</f>
        <v/>
      </c>
      <c r="J609" s="64" t="str">
        <f>IF('2.1 Data FSVA 2025 &amp; Bobot'!M609="","",IF('2.1 Data FSVA 2025 &amp; Bobot'!M609&lt;'2.4 Prioritas Individu'!AB$7,1,IF('2.1 Data FSVA 2025 &amp; Bobot'!M609&lt;'2.4 Prioritas Individu'!AB$8,2,IF('2.1 Data FSVA 2025 &amp; Bobot'!M609&lt;'2.4 Prioritas Individu'!AB$9,3,IF('2.1 Data FSVA 2025 &amp; Bobot'!M609&lt;'2.4 Prioritas Individu'!AB$10,4,IF('2.1 Data FSVA 2025 &amp; Bobot'!M609&lt;'2.4 Prioritas Individu'!AB$11,5,6))))))</f>
        <v/>
      </c>
      <c r="K609" s="64" t="str">
        <f>IF('2.1 Data FSVA 2025 &amp; Bobot'!O609="","",IF('2.1 Data FSVA 2025 &amp; Bobot'!O609&gt;='2.4 Prioritas Individu'!AC$7,1,IF('2.1 Data FSVA 2025 &amp; Bobot'!O609&gt;='2.4 Prioritas Individu'!AC$8,2,IF('2.1 Data FSVA 2025 &amp; Bobot'!O609&gt;='2.4 Prioritas Individu'!AC$9,3,IF('2.1 Data FSVA 2025 &amp; Bobot'!O609&gt;='2.4 Prioritas Individu'!AC$10,4,IF('2.1 Data FSVA 2025 &amp; Bobot'!O609&gt;='2.4 Prioritas Individu'!AC$11,5,6))))))</f>
        <v/>
      </c>
      <c r="L609" s="64" t="str">
        <f>IF('2.1 Data FSVA 2025 &amp; Bobot'!Q609="","",IF('2.1 Data FSVA 2025 &amp; Bobot'!Q609&gt;='2.4 Prioritas Individu'!AD$7,1,IF('2.1 Data FSVA 2025 &amp; Bobot'!Q609&gt;='2.4 Prioritas Individu'!AD$8,2,IF('2.1 Data FSVA 2025 &amp; Bobot'!Q609&gt;='2.4 Prioritas Individu'!AD$9,3,IF('2.1 Data FSVA 2025 &amp; Bobot'!Q609&gt;='2.4 Prioritas Individu'!AD$10,4,IF('2.1 Data FSVA 2025 &amp; Bobot'!Q609&gt;='2.4 Prioritas Individu'!AD$11,5,6))))))</f>
        <v/>
      </c>
      <c r="M609" s="64" t="str">
        <f>IF('2.1 Data FSVA 2025 &amp; Bobot'!S609="","",IF('2.1 Data FSVA 2025 &amp; Bobot'!S609&gt;='2.4 Prioritas Individu'!AE$7,1,IF('2.1 Data FSVA 2025 &amp; Bobot'!S609&gt;='2.4 Prioritas Individu'!AE$8,2,IF('2.1 Data FSVA 2025 &amp; Bobot'!S609&gt;='2.4 Prioritas Individu'!AE$9,3,IF('2.1 Data FSVA 2025 &amp; Bobot'!S609&gt;='2.4 Prioritas Individu'!AE$10,4,IF('2.1 Data FSVA 2025 &amp; Bobot'!S609&gt;='2.4 Prioritas Individu'!AE$11,5,6))))))</f>
        <v/>
      </c>
      <c r="N609" s="64" t="str">
        <f>IF('2.1 Data FSVA 2025 &amp; Bobot'!U609="","",IF('2.1 Data FSVA 2025 &amp; Bobot'!U609&lt;'2.4 Prioritas Individu'!AF$7,1,IF('2.1 Data FSVA 2025 &amp; Bobot'!U609&lt;'2.4 Prioritas Individu'!AF$8,2,IF('2.1 Data FSVA 2025 &amp; Bobot'!U609&lt;'2.4 Prioritas Individu'!AF$9,3,IF('2.1 Data FSVA 2025 &amp; Bobot'!U609&lt;'2.4 Prioritas Individu'!AF$10,4,IF('2.1 Data FSVA 2025 &amp; Bobot'!U609&lt;'2.4 Prioritas Individu'!AF$11,5,6))))))</f>
        <v/>
      </c>
      <c r="O609" s="64" t="str">
        <f>IF('2.1 Data FSVA 2025 &amp; Bobot'!W609="","",IF('2.1 Data FSVA 2025 &amp; Bobot'!W609&gt;='2.4 Prioritas Individu'!AG$7,1,IF('2.1 Data FSVA 2025 &amp; Bobot'!W609&gt;='2.4 Prioritas Individu'!AG$8,2,IF('2.1 Data FSVA 2025 &amp; Bobot'!W609&gt;='2.4 Prioritas Individu'!AG$9,3,IF('2.1 Data FSVA 2025 &amp; Bobot'!W609&gt;='2.4 Prioritas Individu'!AG$10,4,IF('2.1 Data FSVA 2025 &amp; Bobot'!W609&gt;='2.4 Prioritas Individu'!AG$11,5,6))))))</f>
        <v/>
      </c>
      <c r="P609" s="64" t="str">
        <f>IF('2.1 Data FSVA 2025 &amp; Bobot'!Y609="","",IF('2.1 Data FSVA 2025 &amp; Bobot'!Y609&lt;'2.4 Prioritas Individu'!AH$7,1,IF('2.1 Data FSVA 2025 &amp; Bobot'!Y609&lt;'2.4 Prioritas Individu'!AH$8,2,IF('2.1 Data FSVA 2025 &amp; Bobot'!Y609&lt;'2.4 Prioritas Individu'!AH$9,3,IF('2.1 Data FSVA 2025 &amp; Bobot'!Y609&lt;'2.4 Prioritas Individu'!AH$10,4,IF('2.1 Data FSVA 2025 &amp; Bobot'!Y609&lt;'2.4 Prioritas Individu'!AH$11,5,6))))))</f>
        <v/>
      </c>
      <c r="Q609" s="64" t="str">
        <f>IF('2.1 Data FSVA 2025 &amp; Bobot'!AA609="","",IF('2.1 Data FSVA 2025 &amp; Bobot'!AA609&lt;'2.4 Prioritas Individu'!AI$7,1,IF('2.1 Data FSVA 2025 &amp; Bobot'!AA609&lt;'2.4 Prioritas Individu'!AI$8,2,IF('2.1 Data FSVA 2025 &amp; Bobot'!AA609&lt;'2.4 Prioritas Individu'!AI$9,3,IF('2.1 Data FSVA 2025 &amp; Bobot'!AA609&lt;'2.4 Prioritas Individu'!AI$10,4,IF('2.1 Data FSVA 2025 &amp; Bobot'!AA609&lt;'2.4 Prioritas Individu'!AI$11,5,6))))))</f>
        <v/>
      </c>
      <c r="R609" s="64" t="str">
        <f>IF('2.1 Data FSVA 2025 &amp; Bobot'!AC609="","",IF('2.1 Data FSVA 2025 &amp; Bobot'!AC609&gt;='2.4 Prioritas Individu'!AJ$7,1,IF('2.1 Data FSVA 2025 &amp; Bobot'!AC609&gt;='2.4 Prioritas Individu'!AJ$8,2,IF('2.1 Data FSVA 2025 &amp; Bobot'!AC609&gt;='2.4 Prioritas Individu'!AJ$9,3,4))))</f>
        <v/>
      </c>
      <c r="S609" s="4" t="str">
        <f>'2.3 Indeks &amp; Cut off Komposit'!U613</f>
        <v>-</v>
      </c>
      <c r="T609" s="1" t="str">
        <f t="shared" si="18"/>
        <v>-</v>
      </c>
      <c r="U609" s="64" t="str">
        <f t="shared" si="19"/>
        <v>-</v>
      </c>
    </row>
    <row r="610" spans="1:21" x14ac:dyDescent="0.3">
      <c r="A610" s="1" t="str">
        <f>IF('2.1 Data FSVA 2025 &amp; Bobot'!A610="","",'2.1 Data FSVA 2025 &amp; Bobot'!A610)</f>
        <v/>
      </c>
      <c r="B610" s="2" t="str">
        <f>IF('2.1 Data FSVA 2025 &amp; Bobot'!B610="","",'2.1 Data FSVA 2025 &amp; Bobot'!B610)</f>
        <v/>
      </c>
      <c r="C610" s="1" t="str">
        <f>IF('2.1 Data FSVA 2025 &amp; Bobot'!C610="","",'2.1 Data FSVA 2025 &amp; Bobot'!C610)</f>
        <v/>
      </c>
      <c r="D610" s="1" t="str">
        <f>IF('2.1 Data FSVA 2025 &amp; Bobot'!D610="","",'2.1 Data FSVA 2025 &amp; Bobot'!D610)</f>
        <v/>
      </c>
      <c r="E610" s="1" t="str">
        <f>IF('2.1 Data FSVA 2025 &amp; Bobot'!E610="","",'2.1 Data FSVA 2025 &amp; Bobot'!E610)</f>
        <v/>
      </c>
      <c r="F610" s="2" t="str">
        <f>IF('2.1 Data FSVA 2025 &amp; Bobot'!F610="","",'2.1 Data FSVA 2025 &amp; Bobot'!F610)</f>
        <v/>
      </c>
      <c r="G610" s="64" t="str">
        <f>IF('2.1 Data FSVA 2025 &amp; Bobot'!G610="","",IF('2.1 Data FSVA 2025 &amp; Bobot'!G610&gt;='2.4 Prioritas Individu'!$Y$7,1,IF('2.1 Data FSVA 2025 &amp; Bobot'!G610&gt;='2.4 Prioritas Individu'!$Y$8,2,IF('2.1 Data FSVA 2025 &amp; Bobot'!G610&gt;='2.4 Prioritas Individu'!$Y$9,3,IF('2.1 Data FSVA 2025 &amp; Bobot'!G610&gt;='2.4 Prioritas Individu'!$Y$10,4,IF('2.1 Data FSVA 2025 &amp; Bobot'!G610&gt;='2.4 Prioritas Individu'!$Y$11,5,6))))))</f>
        <v/>
      </c>
      <c r="H610" s="64" t="str">
        <f>IF('2.1 Data FSVA 2025 &amp; Bobot'!I610="","",IF('2.1 Data FSVA 2025 &amp; Bobot'!I610&lt;'2.4 Prioritas Individu'!$Z$7,1,IF('2.1 Data FSVA 2025 &amp; Bobot'!I610&lt;'2.4 Prioritas Individu'!$Z$8,2,IF('2.1 Data FSVA 2025 &amp; Bobot'!I610&lt;'2.4 Prioritas Individu'!$Z$9,3,IF('2.1 Data FSVA 2025 &amp; Bobot'!I610&lt;'2.4 Prioritas Individu'!$Z$10,4,IF('2.1 Data FSVA 2025 &amp; Bobot'!I610&lt;'2.4 Prioritas Individu'!$Z$11,5,6))))))</f>
        <v/>
      </c>
      <c r="I610" s="64" t="str">
        <f>IF('2.1 Data FSVA 2025 &amp; Bobot'!K610="","",IF('2.1 Data FSVA 2025 &amp; Bobot'!K610&lt;'2.4 Prioritas Individu'!AA$7,1,IF('2.1 Data FSVA 2025 &amp; Bobot'!K610&lt;'2.4 Prioritas Individu'!AA$8,2,IF('2.1 Data FSVA 2025 &amp; Bobot'!K610&lt;'2.4 Prioritas Individu'!AA$9,3,IF('2.1 Data FSVA 2025 &amp; Bobot'!K610&lt;'2.4 Prioritas Individu'!AA$10,4,IF('2.1 Data FSVA 2025 &amp; Bobot'!K610&lt;'2.4 Prioritas Individu'!AA$11,5,6))))))</f>
        <v/>
      </c>
      <c r="J610" s="64" t="str">
        <f>IF('2.1 Data FSVA 2025 &amp; Bobot'!M610="","",IF('2.1 Data FSVA 2025 &amp; Bobot'!M610&lt;'2.4 Prioritas Individu'!AB$7,1,IF('2.1 Data FSVA 2025 &amp; Bobot'!M610&lt;'2.4 Prioritas Individu'!AB$8,2,IF('2.1 Data FSVA 2025 &amp; Bobot'!M610&lt;'2.4 Prioritas Individu'!AB$9,3,IF('2.1 Data FSVA 2025 &amp; Bobot'!M610&lt;'2.4 Prioritas Individu'!AB$10,4,IF('2.1 Data FSVA 2025 &amp; Bobot'!M610&lt;'2.4 Prioritas Individu'!AB$11,5,6))))))</f>
        <v/>
      </c>
      <c r="K610" s="64" t="str">
        <f>IF('2.1 Data FSVA 2025 &amp; Bobot'!O610="","",IF('2.1 Data FSVA 2025 &amp; Bobot'!O610&gt;='2.4 Prioritas Individu'!AC$7,1,IF('2.1 Data FSVA 2025 &amp; Bobot'!O610&gt;='2.4 Prioritas Individu'!AC$8,2,IF('2.1 Data FSVA 2025 &amp; Bobot'!O610&gt;='2.4 Prioritas Individu'!AC$9,3,IF('2.1 Data FSVA 2025 &amp; Bobot'!O610&gt;='2.4 Prioritas Individu'!AC$10,4,IF('2.1 Data FSVA 2025 &amp; Bobot'!O610&gt;='2.4 Prioritas Individu'!AC$11,5,6))))))</f>
        <v/>
      </c>
      <c r="L610" s="64" t="str">
        <f>IF('2.1 Data FSVA 2025 &amp; Bobot'!Q610="","",IF('2.1 Data FSVA 2025 &amp; Bobot'!Q610&gt;='2.4 Prioritas Individu'!AD$7,1,IF('2.1 Data FSVA 2025 &amp; Bobot'!Q610&gt;='2.4 Prioritas Individu'!AD$8,2,IF('2.1 Data FSVA 2025 &amp; Bobot'!Q610&gt;='2.4 Prioritas Individu'!AD$9,3,IF('2.1 Data FSVA 2025 &amp; Bobot'!Q610&gt;='2.4 Prioritas Individu'!AD$10,4,IF('2.1 Data FSVA 2025 &amp; Bobot'!Q610&gt;='2.4 Prioritas Individu'!AD$11,5,6))))))</f>
        <v/>
      </c>
      <c r="M610" s="64" t="str">
        <f>IF('2.1 Data FSVA 2025 &amp; Bobot'!S610="","",IF('2.1 Data FSVA 2025 &amp; Bobot'!S610&gt;='2.4 Prioritas Individu'!AE$7,1,IF('2.1 Data FSVA 2025 &amp; Bobot'!S610&gt;='2.4 Prioritas Individu'!AE$8,2,IF('2.1 Data FSVA 2025 &amp; Bobot'!S610&gt;='2.4 Prioritas Individu'!AE$9,3,IF('2.1 Data FSVA 2025 &amp; Bobot'!S610&gt;='2.4 Prioritas Individu'!AE$10,4,IF('2.1 Data FSVA 2025 &amp; Bobot'!S610&gt;='2.4 Prioritas Individu'!AE$11,5,6))))))</f>
        <v/>
      </c>
      <c r="N610" s="64" t="str">
        <f>IF('2.1 Data FSVA 2025 &amp; Bobot'!U610="","",IF('2.1 Data FSVA 2025 &amp; Bobot'!U610&lt;'2.4 Prioritas Individu'!AF$7,1,IF('2.1 Data FSVA 2025 &amp; Bobot'!U610&lt;'2.4 Prioritas Individu'!AF$8,2,IF('2.1 Data FSVA 2025 &amp; Bobot'!U610&lt;'2.4 Prioritas Individu'!AF$9,3,IF('2.1 Data FSVA 2025 &amp; Bobot'!U610&lt;'2.4 Prioritas Individu'!AF$10,4,IF('2.1 Data FSVA 2025 &amp; Bobot'!U610&lt;'2.4 Prioritas Individu'!AF$11,5,6))))))</f>
        <v/>
      </c>
      <c r="O610" s="64" t="str">
        <f>IF('2.1 Data FSVA 2025 &amp; Bobot'!W610="","",IF('2.1 Data FSVA 2025 &amp; Bobot'!W610&gt;='2.4 Prioritas Individu'!AG$7,1,IF('2.1 Data FSVA 2025 &amp; Bobot'!W610&gt;='2.4 Prioritas Individu'!AG$8,2,IF('2.1 Data FSVA 2025 &amp; Bobot'!W610&gt;='2.4 Prioritas Individu'!AG$9,3,IF('2.1 Data FSVA 2025 &amp; Bobot'!W610&gt;='2.4 Prioritas Individu'!AG$10,4,IF('2.1 Data FSVA 2025 &amp; Bobot'!W610&gt;='2.4 Prioritas Individu'!AG$11,5,6))))))</f>
        <v/>
      </c>
      <c r="P610" s="64" t="str">
        <f>IF('2.1 Data FSVA 2025 &amp; Bobot'!Y610="","",IF('2.1 Data FSVA 2025 &amp; Bobot'!Y610&lt;'2.4 Prioritas Individu'!AH$7,1,IF('2.1 Data FSVA 2025 &amp; Bobot'!Y610&lt;'2.4 Prioritas Individu'!AH$8,2,IF('2.1 Data FSVA 2025 &amp; Bobot'!Y610&lt;'2.4 Prioritas Individu'!AH$9,3,IF('2.1 Data FSVA 2025 &amp; Bobot'!Y610&lt;'2.4 Prioritas Individu'!AH$10,4,IF('2.1 Data FSVA 2025 &amp; Bobot'!Y610&lt;'2.4 Prioritas Individu'!AH$11,5,6))))))</f>
        <v/>
      </c>
      <c r="Q610" s="64" t="str">
        <f>IF('2.1 Data FSVA 2025 &amp; Bobot'!AA610="","",IF('2.1 Data FSVA 2025 &amp; Bobot'!AA610&lt;'2.4 Prioritas Individu'!AI$7,1,IF('2.1 Data FSVA 2025 &amp; Bobot'!AA610&lt;'2.4 Prioritas Individu'!AI$8,2,IF('2.1 Data FSVA 2025 &amp; Bobot'!AA610&lt;'2.4 Prioritas Individu'!AI$9,3,IF('2.1 Data FSVA 2025 &amp; Bobot'!AA610&lt;'2.4 Prioritas Individu'!AI$10,4,IF('2.1 Data FSVA 2025 &amp; Bobot'!AA610&lt;'2.4 Prioritas Individu'!AI$11,5,6))))))</f>
        <v/>
      </c>
      <c r="R610" s="64" t="str">
        <f>IF('2.1 Data FSVA 2025 &amp; Bobot'!AC610="","",IF('2.1 Data FSVA 2025 &amp; Bobot'!AC610&gt;='2.4 Prioritas Individu'!AJ$7,1,IF('2.1 Data FSVA 2025 &amp; Bobot'!AC610&gt;='2.4 Prioritas Individu'!AJ$8,2,IF('2.1 Data FSVA 2025 &amp; Bobot'!AC610&gt;='2.4 Prioritas Individu'!AJ$9,3,4))))</f>
        <v/>
      </c>
      <c r="S610" s="4" t="str">
        <f>'2.3 Indeks &amp; Cut off Komposit'!U614</f>
        <v>-</v>
      </c>
      <c r="T610" s="1" t="str">
        <f t="shared" si="18"/>
        <v>-</v>
      </c>
      <c r="U610" s="64" t="str">
        <f t="shared" si="19"/>
        <v>-</v>
      </c>
    </row>
    <row r="611" spans="1:21" x14ac:dyDescent="0.3">
      <c r="A611" s="1" t="str">
        <f>IF('2.1 Data FSVA 2025 &amp; Bobot'!A611="","",'2.1 Data FSVA 2025 &amp; Bobot'!A611)</f>
        <v/>
      </c>
      <c r="B611" s="2" t="str">
        <f>IF('2.1 Data FSVA 2025 &amp; Bobot'!B611="","",'2.1 Data FSVA 2025 &amp; Bobot'!B611)</f>
        <v/>
      </c>
      <c r="C611" s="1" t="str">
        <f>IF('2.1 Data FSVA 2025 &amp; Bobot'!C611="","",'2.1 Data FSVA 2025 &amp; Bobot'!C611)</f>
        <v/>
      </c>
      <c r="D611" s="1" t="str">
        <f>IF('2.1 Data FSVA 2025 &amp; Bobot'!D611="","",'2.1 Data FSVA 2025 &amp; Bobot'!D611)</f>
        <v/>
      </c>
      <c r="E611" s="1" t="str">
        <f>IF('2.1 Data FSVA 2025 &amp; Bobot'!E611="","",'2.1 Data FSVA 2025 &amp; Bobot'!E611)</f>
        <v/>
      </c>
      <c r="F611" s="2" t="str">
        <f>IF('2.1 Data FSVA 2025 &amp; Bobot'!F611="","",'2.1 Data FSVA 2025 &amp; Bobot'!F611)</f>
        <v/>
      </c>
      <c r="G611" s="64" t="str">
        <f>IF('2.1 Data FSVA 2025 &amp; Bobot'!G611="","",IF('2.1 Data FSVA 2025 &amp; Bobot'!G611&gt;='2.4 Prioritas Individu'!$Y$7,1,IF('2.1 Data FSVA 2025 &amp; Bobot'!G611&gt;='2.4 Prioritas Individu'!$Y$8,2,IF('2.1 Data FSVA 2025 &amp; Bobot'!G611&gt;='2.4 Prioritas Individu'!$Y$9,3,IF('2.1 Data FSVA 2025 &amp; Bobot'!G611&gt;='2.4 Prioritas Individu'!$Y$10,4,IF('2.1 Data FSVA 2025 &amp; Bobot'!G611&gt;='2.4 Prioritas Individu'!$Y$11,5,6))))))</f>
        <v/>
      </c>
      <c r="H611" s="64" t="str">
        <f>IF('2.1 Data FSVA 2025 &amp; Bobot'!I611="","",IF('2.1 Data FSVA 2025 &amp; Bobot'!I611&lt;'2.4 Prioritas Individu'!$Z$7,1,IF('2.1 Data FSVA 2025 &amp; Bobot'!I611&lt;'2.4 Prioritas Individu'!$Z$8,2,IF('2.1 Data FSVA 2025 &amp; Bobot'!I611&lt;'2.4 Prioritas Individu'!$Z$9,3,IF('2.1 Data FSVA 2025 &amp; Bobot'!I611&lt;'2.4 Prioritas Individu'!$Z$10,4,IF('2.1 Data FSVA 2025 &amp; Bobot'!I611&lt;'2.4 Prioritas Individu'!$Z$11,5,6))))))</f>
        <v/>
      </c>
      <c r="I611" s="64" t="str">
        <f>IF('2.1 Data FSVA 2025 &amp; Bobot'!K611="","",IF('2.1 Data FSVA 2025 &amp; Bobot'!K611&lt;'2.4 Prioritas Individu'!AA$7,1,IF('2.1 Data FSVA 2025 &amp; Bobot'!K611&lt;'2.4 Prioritas Individu'!AA$8,2,IF('2.1 Data FSVA 2025 &amp; Bobot'!K611&lt;'2.4 Prioritas Individu'!AA$9,3,IF('2.1 Data FSVA 2025 &amp; Bobot'!K611&lt;'2.4 Prioritas Individu'!AA$10,4,IF('2.1 Data FSVA 2025 &amp; Bobot'!K611&lt;'2.4 Prioritas Individu'!AA$11,5,6))))))</f>
        <v/>
      </c>
      <c r="J611" s="64" t="str">
        <f>IF('2.1 Data FSVA 2025 &amp; Bobot'!M611="","",IF('2.1 Data FSVA 2025 &amp; Bobot'!M611&lt;'2.4 Prioritas Individu'!AB$7,1,IF('2.1 Data FSVA 2025 &amp; Bobot'!M611&lt;'2.4 Prioritas Individu'!AB$8,2,IF('2.1 Data FSVA 2025 &amp; Bobot'!M611&lt;'2.4 Prioritas Individu'!AB$9,3,IF('2.1 Data FSVA 2025 &amp; Bobot'!M611&lt;'2.4 Prioritas Individu'!AB$10,4,IF('2.1 Data FSVA 2025 &amp; Bobot'!M611&lt;'2.4 Prioritas Individu'!AB$11,5,6))))))</f>
        <v/>
      </c>
      <c r="K611" s="64" t="str">
        <f>IF('2.1 Data FSVA 2025 &amp; Bobot'!O611="","",IF('2.1 Data FSVA 2025 &amp; Bobot'!O611&gt;='2.4 Prioritas Individu'!AC$7,1,IF('2.1 Data FSVA 2025 &amp; Bobot'!O611&gt;='2.4 Prioritas Individu'!AC$8,2,IF('2.1 Data FSVA 2025 &amp; Bobot'!O611&gt;='2.4 Prioritas Individu'!AC$9,3,IF('2.1 Data FSVA 2025 &amp; Bobot'!O611&gt;='2.4 Prioritas Individu'!AC$10,4,IF('2.1 Data FSVA 2025 &amp; Bobot'!O611&gt;='2.4 Prioritas Individu'!AC$11,5,6))))))</f>
        <v/>
      </c>
      <c r="L611" s="64" t="str">
        <f>IF('2.1 Data FSVA 2025 &amp; Bobot'!Q611="","",IF('2.1 Data FSVA 2025 &amp; Bobot'!Q611&gt;='2.4 Prioritas Individu'!AD$7,1,IF('2.1 Data FSVA 2025 &amp; Bobot'!Q611&gt;='2.4 Prioritas Individu'!AD$8,2,IF('2.1 Data FSVA 2025 &amp; Bobot'!Q611&gt;='2.4 Prioritas Individu'!AD$9,3,IF('2.1 Data FSVA 2025 &amp; Bobot'!Q611&gt;='2.4 Prioritas Individu'!AD$10,4,IF('2.1 Data FSVA 2025 &amp; Bobot'!Q611&gt;='2.4 Prioritas Individu'!AD$11,5,6))))))</f>
        <v/>
      </c>
      <c r="M611" s="64" t="str">
        <f>IF('2.1 Data FSVA 2025 &amp; Bobot'!S611="","",IF('2.1 Data FSVA 2025 &amp; Bobot'!S611&gt;='2.4 Prioritas Individu'!AE$7,1,IF('2.1 Data FSVA 2025 &amp; Bobot'!S611&gt;='2.4 Prioritas Individu'!AE$8,2,IF('2.1 Data FSVA 2025 &amp; Bobot'!S611&gt;='2.4 Prioritas Individu'!AE$9,3,IF('2.1 Data FSVA 2025 &amp; Bobot'!S611&gt;='2.4 Prioritas Individu'!AE$10,4,IF('2.1 Data FSVA 2025 &amp; Bobot'!S611&gt;='2.4 Prioritas Individu'!AE$11,5,6))))))</f>
        <v/>
      </c>
      <c r="N611" s="64" t="str">
        <f>IF('2.1 Data FSVA 2025 &amp; Bobot'!U611="","",IF('2.1 Data FSVA 2025 &amp; Bobot'!U611&lt;'2.4 Prioritas Individu'!AF$7,1,IF('2.1 Data FSVA 2025 &amp; Bobot'!U611&lt;'2.4 Prioritas Individu'!AF$8,2,IF('2.1 Data FSVA 2025 &amp; Bobot'!U611&lt;'2.4 Prioritas Individu'!AF$9,3,IF('2.1 Data FSVA 2025 &amp; Bobot'!U611&lt;'2.4 Prioritas Individu'!AF$10,4,IF('2.1 Data FSVA 2025 &amp; Bobot'!U611&lt;'2.4 Prioritas Individu'!AF$11,5,6))))))</f>
        <v/>
      </c>
      <c r="O611" s="64" t="str">
        <f>IF('2.1 Data FSVA 2025 &amp; Bobot'!W611="","",IF('2.1 Data FSVA 2025 &amp; Bobot'!W611&gt;='2.4 Prioritas Individu'!AG$7,1,IF('2.1 Data FSVA 2025 &amp; Bobot'!W611&gt;='2.4 Prioritas Individu'!AG$8,2,IF('2.1 Data FSVA 2025 &amp; Bobot'!W611&gt;='2.4 Prioritas Individu'!AG$9,3,IF('2.1 Data FSVA 2025 &amp; Bobot'!W611&gt;='2.4 Prioritas Individu'!AG$10,4,IF('2.1 Data FSVA 2025 &amp; Bobot'!W611&gt;='2.4 Prioritas Individu'!AG$11,5,6))))))</f>
        <v/>
      </c>
      <c r="P611" s="64" t="str">
        <f>IF('2.1 Data FSVA 2025 &amp; Bobot'!Y611="","",IF('2.1 Data FSVA 2025 &amp; Bobot'!Y611&lt;'2.4 Prioritas Individu'!AH$7,1,IF('2.1 Data FSVA 2025 &amp; Bobot'!Y611&lt;'2.4 Prioritas Individu'!AH$8,2,IF('2.1 Data FSVA 2025 &amp; Bobot'!Y611&lt;'2.4 Prioritas Individu'!AH$9,3,IF('2.1 Data FSVA 2025 &amp; Bobot'!Y611&lt;'2.4 Prioritas Individu'!AH$10,4,IF('2.1 Data FSVA 2025 &amp; Bobot'!Y611&lt;'2.4 Prioritas Individu'!AH$11,5,6))))))</f>
        <v/>
      </c>
      <c r="Q611" s="64" t="str">
        <f>IF('2.1 Data FSVA 2025 &amp; Bobot'!AA611="","",IF('2.1 Data FSVA 2025 &amp; Bobot'!AA611&lt;'2.4 Prioritas Individu'!AI$7,1,IF('2.1 Data FSVA 2025 &amp; Bobot'!AA611&lt;'2.4 Prioritas Individu'!AI$8,2,IF('2.1 Data FSVA 2025 &amp; Bobot'!AA611&lt;'2.4 Prioritas Individu'!AI$9,3,IF('2.1 Data FSVA 2025 &amp; Bobot'!AA611&lt;'2.4 Prioritas Individu'!AI$10,4,IF('2.1 Data FSVA 2025 &amp; Bobot'!AA611&lt;'2.4 Prioritas Individu'!AI$11,5,6))))))</f>
        <v/>
      </c>
      <c r="R611" s="64" t="str">
        <f>IF('2.1 Data FSVA 2025 &amp; Bobot'!AC611="","",IF('2.1 Data FSVA 2025 &amp; Bobot'!AC611&gt;='2.4 Prioritas Individu'!AJ$7,1,IF('2.1 Data FSVA 2025 &amp; Bobot'!AC611&gt;='2.4 Prioritas Individu'!AJ$8,2,IF('2.1 Data FSVA 2025 &amp; Bobot'!AC611&gt;='2.4 Prioritas Individu'!AJ$9,3,4))))</f>
        <v/>
      </c>
      <c r="S611" s="4" t="str">
        <f>'2.3 Indeks &amp; Cut off Komposit'!U615</f>
        <v>-</v>
      </c>
      <c r="T611" s="1" t="str">
        <f t="shared" si="18"/>
        <v>-</v>
      </c>
      <c r="U611" s="64" t="str">
        <f t="shared" si="19"/>
        <v>-</v>
      </c>
    </row>
    <row r="612" spans="1:21" x14ac:dyDescent="0.3">
      <c r="A612" s="1" t="str">
        <f>IF('2.1 Data FSVA 2025 &amp; Bobot'!A612="","",'2.1 Data FSVA 2025 &amp; Bobot'!A612)</f>
        <v/>
      </c>
      <c r="B612" s="2" t="str">
        <f>IF('2.1 Data FSVA 2025 &amp; Bobot'!B612="","",'2.1 Data FSVA 2025 &amp; Bobot'!B612)</f>
        <v/>
      </c>
      <c r="C612" s="1" t="str">
        <f>IF('2.1 Data FSVA 2025 &amp; Bobot'!C612="","",'2.1 Data FSVA 2025 &amp; Bobot'!C612)</f>
        <v/>
      </c>
      <c r="D612" s="1" t="str">
        <f>IF('2.1 Data FSVA 2025 &amp; Bobot'!D612="","",'2.1 Data FSVA 2025 &amp; Bobot'!D612)</f>
        <v/>
      </c>
      <c r="E612" s="1" t="str">
        <f>IF('2.1 Data FSVA 2025 &amp; Bobot'!E612="","",'2.1 Data FSVA 2025 &amp; Bobot'!E612)</f>
        <v/>
      </c>
      <c r="F612" s="2" t="str">
        <f>IF('2.1 Data FSVA 2025 &amp; Bobot'!F612="","",'2.1 Data FSVA 2025 &amp; Bobot'!F612)</f>
        <v/>
      </c>
      <c r="G612" s="64" t="str">
        <f>IF('2.1 Data FSVA 2025 &amp; Bobot'!G612="","",IF('2.1 Data FSVA 2025 &amp; Bobot'!G612&gt;='2.4 Prioritas Individu'!$Y$7,1,IF('2.1 Data FSVA 2025 &amp; Bobot'!G612&gt;='2.4 Prioritas Individu'!$Y$8,2,IF('2.1 Data FSVA 2025 &amp; Bobot'!G612&gt;='2.4 Prioritas Individu'!$Y$9,3,IF('2.1 Data FSVA 2025 &amp; Bobot'!G612&gt;='2.4 Prioritas Individu'!$Y$10,4,IF('2.1 Data FSVA 2025 &amp; Bobot'!G612&gt;='2.4 Prioritas Individu'!$Y$11,5,6))))))</f>
        <v/>
      </c>
      <c r="H612" s="64" t="str">
        <f>IF('2.1 Data FSVA 2025 &amp; Bobot'!I612="","",IF('2.1 Data FSVA 2025 &amp; Bobot'!I612&lt;'2.4 Prioritas Individu'!$Z$7,1,IF('2.1 Data FSVA 2025 &amp; Bobot'!I612&lt;'2.4 Prioritas Individu'!$Z$8,2,IF('2.1 Data FSVA 2025 &amp; Bobot'!I612&lt;'2.4 Prioritas Individu'!$Z$9,3,IF('2.1 Data FSVA 2025 &amp; Bobot'!I612&lt;'2.4 Prioritas Individu'!$Z$10,4,IF('2.1 Data FSVA 2025 &amp; Bobot'!I612&lt;'2.4 Prioritas Individu'!$Z$11,5,6))))))</f>
        <v/>
      </c>
      <c r="I612" s="64" t="str">
        <f>IF('2.1 Data FSVA 2025 &amp; Bobot'!K612="","",IF('2.1 Data FSVA 2025 &amp; Bobot'!K612&lt;'2.4 Prioritas Individu'!AA$7,1,IF('2.1 Data FSVA 2025 &amp; Bobot'!K612&lt;'2.4 Prioritas Individu'!AA$8,2,IF('2.1 Data FSVA 2025 &amp; Bobot'!K612&lt;'2.4 Prioritas Individu'!AA$9,3,IF('2.1 Data FSVA 2025 &amp; Bobot'!K612&lt;'2.4 Prioritas Individu'!AA$10,4,IF('2.1 Data FSVA 2025 &amp; Bobot'!K612&lt;'2.4 Prioritas Individu'!AA$11,5,6))))))</f>
        <v/>
      </c>
      <c r="J612" s="64" t="str">
        <f>IF('2.1 Data FSVA 2025 &amp; Bobot'!M612="","",IF('2.1 Data FSVA 2025 &amp; Bobot'!M612&lt;'2.4 Prioritas Individu'!AB$7,1,IF('2.1 Data FSVA 2025 &amp; Bobot'!M612&lt;'2.4 Prioritas Individu'!AB$8,2,IF('2.1 Data FSVA 2025 &amp; Bobot'!M612&lt;'2.4 Prioritas Individu'!AB$9,3,IF('2.1 Data FSVA 2025 &amp; Bobot'!M612&lt;'2.4 Prioritas Individu'!AB$10,4,IF('2.1 Data FSVA 2025 &amp; Bobot'!M612&lt;'2.4 Prioritas Individu'!AB$11,5,6))))))</f>
        <v/>
      </c>
      <c r="K612" s="64" t="str">
        <f>IF('2.1 Data FSVA 2025 &amp; Bobot'!O612="","",IF('2.1 Data FSVA 2025 &amp; Bobot'!O612&gt;='2.4 Prioritas Individu'!AC$7,1,IF('2.1 Data FSVA 2025 &amp; Bobot'!O612&gt;='2.4 Prioritas Individu'!AC$8,2,IF('2.1 Data FSVA 2025 &amp; Bobot'!O612&gt;='2.4 Prioritas Individu'!AC$9,3,IF('2.1 Data FSVA 2025 &amp; Bobot'!O612&gt;='2.4 Prioritas Individu'!AC$10,4,IF('2.1 Data FSVA 2025 &amp; Bobot'!O612&gt;='2.4 Prioritas Individu'!AC$11,5,6))))))</f>
        <v/>
      </c>
      <c r="L612" s="64" t="str">
        <f>IF('2.1 Data FSVA 2025 &amp; Bobot'!Q612="","",IF('2.1 Data FSVA 2025 &amp; Bobot'!Q612&gt;='2.4 Prioritas Individu'!AD$7,1,IF('2.1 Data FSVA 2025 &amp; Bobot'!Q612&gt;='2.4 Prioritas Individu'!AD$8,2,IF('2.1 Data FSVA 2025 &amp; Bobot'!Q612&gt;='2.4 Prioritas Individu'!AD$9,3,IF('2.1 Data FSVA 2025 &amp; Bobot'!Q612&gt;='2.4 Prioritas Individu'!AD$10,4,IF('2.1 Data FSVA 2025 &amp; Bobot'!Q612&gt;='2.4 Prioritas Individu'!AD$11,5,6))))))</f>
        <v/>
      </c>
      <c r="M612" s="64" t="str">
        <f>IF('2.1 Data FSVA 2025 &amp; Bobot'!S612="","",IF('2.1 Data FSVA 2025 &amp; Bobot'!S612&gt;='2.4 Prioritas Individu'!AE$7,1,IF('2.1 Data FSVA 2025 &amp; Bobot'!S612&gt;='2.4 Prioritas Individu'!AE$8,2,IF('2.1 Data FSVA 2025 &amp; Bobot'!S612&gt;='2.4 Prioritas Individu'!AE$9,3,IF('2.1 Data FSVA 2025 &amp; Bobot'!S612&gt;='2.4 Prioritas Individu'!AE$10,4,IF('2.1 Data FSVA 2025 &amp; Bobot'!S612&gt;='2.4 Prioritas Individu'!AE$11,5,6))))))</f>
        <v/>
      </c>
      <c r="N612" s="64" t="str">
        <f>IF('2.1 Data FSVA 2025 &amp; Bobot'!U612="","",IF('2.1 Data FSVA 2025 &amp; Bobot'!U612&lt;'2.4 Prioritas Individu'!AF$7,1,IF('2.1 Data FSVA 2025 &amp; Bobot'!U612&lt;'2.4 Prioritas Individu'!AF$8,2,IF('2.1 Data FSVA 2025 &amp; Bobot'!U612&lt;'2.4 Prioritas Individu'!AF$9,3,IF('2.1 Data FSVA 2025 &amp; Bobot'!U612&lt;'2.4 Prioritas Individu'!AF$10,4,IF('2.1 Data FSVA 2025 &amp; Bobot'!U612&lt;'2.4 Prioritas Individu'!AF$11,5,6))))))</f>
        <v/>
      </c>
      <c r="O612" s="64" t="str">
        <f>IF('2.1 Data FSVA 2025 &amp; Bobot'!W612="","",IF('2.1 Data FSVA 2025 &amp; Bobot'!W612&gt;='2.4 Prioritas Individu'!AG$7,1,IF('2.1 Data FSVA 2025 &amp; Bobot'!W612&gt;='2.4 Prioritas Individu'!AG$8,2,IF('2.1 Data FSVA 2025 &amp; Bobot'!W612&gt;='2.4 Prioritas Individu'!AG$9,3,IF('2.1 Data FSVA 2025 &amp; Bobot'!W612&gt;='2.4 Prioritas Individu'!AG$10,4,IF('2.1 Data FSVA 2025 &amp; Bobot'!W612&gt;='2.4 Prioritas Individu'!AG$11,5,6))))))</f>
        <v/>
      </c>
      <c r="P612" s="64" t="str">
        <f>IF('2.1 Data FSVA 2025 &amp; Bobot'!Y612="","",IF('2.1 Data FSVA 2025 &amp; Bobot'!Y612&lt;'2.4 Prioritas Individu'!AH$7,1,IF('2.1 Data FSVA 2025 &amp; Bobot'!Y612&lt;'2.4 Prioritas Individu'!AH$8,2,IF('2.1 Data FSVA 2025 &amp; Bobot'!Y612&lt;'2.4 Prioritas Individu'!AH$9,3,IF('2.1 Data FSVA 2025 &amp; Bobot'!Y612&lt;'2.4 Prioritas Individu'!AH$10,4,IF('2.1 Data FSVA 2025 &amp; Bobot'!Y612&lt;'2.4 Prioritas Individu'!AH$11,5,6))))))</f>
        <v/>
      </c>
      <c r="Q612" s="64" t="str">
        <f>IF('2.1 Data FSVA 2025 &amp; Bobot'!AA612="","",IF('2.1 Data FSVA 2025 &amp; Bobot'!AA612&lt;'2.4 Prioritas Individu'!AI$7,1,IF('2.1 Data FSVA 2025 &amp; Bobot'!AA612&lt;'2.4 Prioritas Individu'!AI$8,2,IF('2.1 Data FSVA 2025 &amp; Bobot'!AA612&lt;'2.4 Prioritas Individu'!AI$9,3,IF('2.1 Data FSVA 2025 &amp; Bobot'!AA612&lt;'2.4 Prioritas Individu'!AI$10,4,IF('2.1 Data FSVA 2025 &amp; Bobot'!AA612&lt;'2.4 Prioritas Individu'!AI$11,5,6))))))</f>
        <v/>
      </c>
      <c r="R612" s="64" t="str">
        <f>IF('2.1 Data FSVA 2025 &amp; Bobot'!AC612="","",IF('2.1 Data FSVA 2025 &amp; Bobot'!AC612&gt;='2.4 Prioritas Individu'!AJ$7,1,IF('2.1 Data FSVA 2025 &amp; Bobot'!AC612&gt;='2.4 Prioritas Individu'!AJ$8,2,IF('2.1 Data FSVA 2025 &amp; Bobot'!AC612&gt;='2.4 Prioritas Individu'!AJ$9,3,4))))</f>
        <v/>
      </c>
      <c r="S612" s="4" t="str">
        <f>'2.3 Indeks &amp; Cut off Komposit'!U616</f>
        <v>-</v>
      </c>
      <c r="T612" s="1" t="str">
        <f t="shared" si="18"/>
        <v>-</v>
      </c>
      <c r="U612" s="64" t="str">
        <f t="shared" si="19"/>
        <v>-</v>
      </c>
    </row>
    <row r="613" spans="1:21" x14ac:dyDescent="0.3">
      <c r="A613" s="1" t="str">
        <f>IF('2.1 Data FSVA 2025 &amp; Bobot'!A613="","",'2.1 Data FSVA 2025 &amp; Bobot'!A613)</f>
        <v/>
      </c>
      <c r="B613" s="2" t="str">
        <f>IF('2.1 Data FSVA 2025 &amp; Bobot'!B613="","",'2.1 Data FSVA 2025 &amp; Bobot'!B613)</f>
        <v/>
      </c>
      <c r="C613" s="1" t="str">
        <f>IF('2.1 Data FSVA 2025 &amp; Bobot'!C613="","",'2.1 Data FSVA 2025 &amp; Bobot'!C613)</f>
        <v/>
      </c>
      <c r="D613" s="1" t="str">
        <f>IF('2.1 Data FSVA 2025 &amp; Bobot'!D613="","",'2.1 Data FSVA 2025 &amp; Bobot'!D613)</f>
        <v/>
      </c>
      <c r="E613" s="1" t="str">
        <f>IF('2.1 Data FSVA 2025 &amp; Bobot'!E613="","",'2.1 Data FSVA 2025 &amp; Bobot'!E613)</f>
        <v/>
      </c>
      <c r="F613" s="2" t="str">
        <f>IF('2.1 Data FSVA 2025 &amp; Bobot'!F613="","",'2.1 Data FSVA 2025 &amp; Bobot'!F613)</f>
        <v/>
      </c>
      <c r="G613" s="64" t="str">
        <f>IF('2.1 Data FSVA 2025 &amp; Bobot'!G613="","",IF('2.1 Data FSVA 2025 &amp; Bobot'!G613&gt;='2.4 Prioritas Individu'!$Y$7,1,IF('2.1 Data FSVA 2025 &amp; Bobot'!G613&gt;='2.4 Prioritas Individu'!$Y$8,2,IF('2.1 Data FSVA 2025 &amp; Bobot'!G613&gt;='2.4 Prioritas Individu'!$Y$9,3,IF('2.1 Data FSVA 2025 &amp; Bobot'!G613&gt;='2.4 Prioritas Individu'!$Y$10,4,IF('2.1 Data FSVA 2025 &amp; Bobot'!G613&gt;='2.4 Prioritas Individu'!$Y$11,5,6))))))</f>
        <v/>
      </c>
      <c r="H613" s="64" t="str">
        <f>IF('2.1 Data FSVA 2025 &amp; Bobot'!I613="","",IF('2.1 Data FSVA 2025 &amp; Bobot'!I613&lt;'2.4 Prioritas Individu'!$Z$7,1,IF('2.1 Data FSVA 2025 &amp; Bobot'!I613&lt;'2.4 Prioritas Individu'!$Z$8,2,IF('2.1 Data FSVA 2025 &amp; Bobot'!I613&lt;'2.4 Prioritas Individu'!$Z$9,3,IF('2.1 Data FSVA 2025 &amp; Bobot'!I613&lt;'2.4 Prioritas Individu'!$Z$10,4,IF('2.1 Data FSVA 2025 &amp; Bobot'!I613&lt;'2.4 Prioritas Individu'!$Z$11,5,6))))))</f>
        <v/>
      </c>
      <c r="I613" s="64" t="str">
        <f>IF('2.1 Data FSVA 2025 &amp; Bobot'!K613="","",IF('2.1 Data FSVA 2025 &amp; Bobot'!K613&lt;'2.4 Prioritas Individu'!AA$7,1,IF('2.1 Data FSVA 2025 &amp; Bobot'!K613&lt;'2.4 Prioritas Individu'!AA$8,2,IF('2.1 Data FSVA 2025 &amp; Bobot'!K613&lt;'2.4 Prioritas Individu'!AA$9,3,IF('2.1 Data FSVA 2025 &amp; Bobot'!K613&lt;'2.4 Prioritas Individu'!AA$10,4,IF('2.1 Data FSVA 2025 &amp; Bobot'!K613&lt;'2.4 Prioritas Individu'!AA$11,5,6))))))</f>
        <v/>
      </c>
      <c r="J613" s="64" t="str">
        <f>IF('2.1 Data FSVA 2025 &amp; Bobot'!M613="","",IF('2.1 Data FSVA 2025 &amp; Bobot'!M613&lt;'2.4 Prioritas Individu'!AB$7,1,IF('2.1 Data FSVA 2025 &amp; Bobot'!M613&lt;'2.4 Prioritas Individu'!AB$8,2,IF('2.1 Data FSVA 2025 &amp; Bobot'!M613&lt;'2.4 Prioritas Individu'!AB$9,3,IF('2.1 Data FSVA 2025 &amp; Bobot'!M613&lt;'2.4 Prioritas Individu'!AB$10,4,IF('2.1 Data FSVA 2025 &amp; Bobot'!M613&lt;'2.4 Prioritas Individu'!AB$11,5,6))))))</f>
        <v/>
      </c>
      <c r="K613" s="64" t="str">
        <f>IF('2.1 Data FSVA 2025 &amp; Bobot'!O613="","",IF('2.1 Data FSVA 2025 &amp; Bobot'!O613&gt;='2.4 Prioritas Individu'!AC$7,1,IF('2.1 Data FSVA 2025 &amp; Bobot'!O613&gt;='2.4 Prioritas Individu'!AC$8,2,IF('2.1 Data FSVA 2025 &amp; Bobot'!O613&gt;='2.4 Prioritas Individu'!AC$9,3,IF('2.1 Data FSVA 2025 &amp; Bobot'!O613&gt;='2.4 Prioritas Individu'!AC$10,4,IF('2.1 Data FSVA 2025 &amp; Bobot'!O613&gt;='2.4 Prioritas Individu'!AC$11,5,6))))))</f>
        <v/>
      </c>
      <c r="L613" s="64" t="str">
        <f>IF('2.1 Data FSVA 2025 &amp; Bobot'!Q613="","",IF('2.1 Data FSVA 2025 &amp; Bobot'!Q613&gt;='2.4 Prioritas Individu'!AD$7,1,IF('2.1 Data FSVA 2025 &amp; Bobot'!Q613&gt;='2.4 Prioritas Individu'!AD$8,2,IF('2.1 Data FSVA 2025 &amp; Bobot'!Q613&gt;='2.4 Prioritas Individu'!AD$9,3,IF('2.1 Data FSVA 2025 &amp; Bobot'!Q613&gt;='2.4 Prioritas Individu'!AD$10,4,IF('2.1 Data FSVA 2025 &amp; Bobot'!Q613&gt;='2.4 Prioritas Individu'!AD$11,5,6))))))</f>
        <v/>
      </c>
      <c r="M613" s="64" t="str">
        <f>IF('2.1 Data FSVA 2025 &amp; Bobot'!S613="","",IF('2.1 Data FSVA 2025 &amp; Bobot'!S613&gt;='2.4 Prioritas Individu'!AE$7,1,IF('2.1 Data FSVA 2025 &amp; Bobot'!S613&gt;='2.4 Prioritas Individu'!AE$8,2,IF('2.1 Data FSVA 2025 &amp; Bobot'!S613&gt;='2.4 Prioritas Individu'!AE$9,3,IF('2.1 Data FSVA 2025 &amp; Bobot'!S613&gt;='2.4 Prioritas Individu'!AE$10,4,IF('2.1 Data FSVA 2025 &amp; Bobot'!S613&gt;='2.4 Prioritas Individu'!AE$11,5,6))))))</f>
        <v/>
      </c>
      <c r="N613" s="64" t="str">
        <f>IF('2.1 Data FSVA 2025 &amp; Bobot'!U613="","",IF('2.1 Data FSVA 2025 &amp; Bobot'!U613&lt;'2.4 Prioritas Individu'!AF$7,1,IF('2.1 Data FSVA 2025 &amp; Bobot'!U613&lt;'2.4 Prioritas Individu'!AF$8,2,IF('2.1 Data FSVA 2025 &amp; Bobot'!U613&lt;'2.4 Prioritas Individu'!AF$9,3,IF('2.1 Data FSVA 2025 &amp; Bobot'!U613&lt;'2.4 Prioritas Individu'!AF$10,4,IF('2.1 Data FSVA 2025 &amp; Bobot'!U613&lt;'2.4 Prioritas Individu'!AF$11,5,6))))))</f>
        <v/>
      </c>
      <c r="O613" s="64" t="str">
        <f>IF('2.1 Data FSVA 2025 &amp; Bobot'!W613="","",IF('2.1 Data FSVA 2025 &amp; Bobot'!W613&gt;='2.4 Prioritas Individu'!AG$7,1,IF('2.1 Data FSVA 2025 &amp; Bobot'!W613&gt;='2.4 Prioritas Individu'!AG$8,2,IF('2.1 Data FSVA 2025 &amp; Bobot'!W613&gt;='2.4 Prioritas Individu'!AG$9,3,IF('2.1 Data FSVA 2025 &amp; Bobot'!W613&gt;='2.4 Prioritas Individu'!AG$10,4,IF('2.1 Data FSVA 2025 &amp; Bobot'!W613&gt;='2.4 Prioritas Individu'!AG$11,5,6))))))</f>
        <v/>
      </c>
      <c r="P613" s="64" t="str">
        <f>IF('2.1 Data FSVA 2025 &amp; Bobot'!Y613="","",IF('2.1 Data FSVA 2025 &amp; Bobot'!Y613&lt;'2.4 Prioritas Individu'!AH$7,1,IF('2.1 Data FSVA 2025 &amp; Bobot'!Y613&lt;'2.4 Prioritas Individu'!AH$8,2,IF('2.1 Data FSVA 2025 &amp; Bobot'!Y613&lt;'2.4 Prioritas Individu'!AH$9,3,IF('2.1 Data FSVA 2025 &amp; Bobot'!Y613&lt;'2.4 Prioritas Individu'!AH$10,4,IF('2.1 Data FSVA 2025 &amp; Bobot'!Y613&lt;'2.4 Prioritas Individu'!AH$11,5,6))))))</f>
        <v/>
      </c>
      <c r="Q613" s="64" t="str">
        <f>IF('2.1 Data FSVA 2025 &amp; Bobot'!AA613="","",IF('2.1 Data FSVA 2025 &amp; Bobot'!AA613&lt;'2.4 Prioritas Individu'!AI$7,1,IF('2.1 Data FSVA 2025 &amp; Bobot'!AA613&lt;'2.4 Prioritas Individu'!AI$8,2,IF('2.1 Data FSVA 2025 &amp; Bobot'!AA613&lt;'2.4 Prioritas Individu'!AI$9,3,IF('2.1 Data FSVA 2025 &amp; Bobot'!AA613&lt;'2.4 Prioritas Individu'!AI$10,4,IF('2.1 Data FSVA 2025 &amp; Bobot'!AA613&lt;'2.4 Prioritas Individu'!AI$11,5,6))))))</f>
        <v/>
      </c>
      <c r="R613" s="64" t="str">
        <f>IF('2.1 Data FSVA 2025 &amp; Bobot'!AC613="","",IF('2.1 Data FSVA 2025 &amp; Bobot'!AC613&gt;='2.4 Prioritas Individu'!AJ$7,1,IF('2.1 Data FSVA 2025 &amp; Bobot'!AC613&gt;='2.4 Prioritas Individu'!AJ$8,2,IF('2.1 Data FSVA 2025 &amp; Bobot'!AC613&gt;='2.4 Prioritas Individu'!AJ$9,3,4))))</f>
        <v/>
      </c>
      <c r="S613" s="4" t="str">
        <f>'2.3 Indeks &amp; Cut off Komposit'!U617</f>
        <v>-</v>
      </c>
      <c r="T613" s="1" t="str">
        <f t="shared" si="18"/>
        <v>-</v>
      </c>
      <c r="U613" s="64" t="str">
        <f t="shared" si="19"/>
        <v>-</v>
      </c>
    </row>
    <row r="614" spans="1:21" x14ac:dyDescent="0.3">
      <c r="A614" s="1" t="str">
        <f>IF('2.1 Data FSVA 2025 &amp; Bobot'!A614="","",'2.1 Data FSVA 2025 &amp; Bobot'!A614)</f>
        <v/>
      </c>
      <c r="B614" s="2" t="str">
        <f>IF('2.1 Data FSVA 2025 &amp; Bobot'!B614="","",'2.1 Data FSVA 2025 &amp; Bobot'!B614)</f>
        <v/>
      </c>
      <c r="C614" s="1" t="str">
        <f>IF('2.1 Data FSVA 2025 &amp; Bobot'!C614="","",'2.1 Data FSVA 2025 &amp; Bobot'!C614)</f>
        <v/>
      </c>
      <c r="D614" s="1" t="str">
        <f>IF('2.1 Data FSVA 2025 &amp; Bobot'!D614="","",'2.1 Data FSVA 2025 &amp; Bobot'!D614)</f>
        <v/>
      </c>
      <c r="E614" s="1" t="str">
        <f>IF('2.1 Data FSVA 2025 &amp; Bobot'!E614="","",'2.1 Data FSVA 2025 &amp; Bobot'!E614)</f>
        <v/>
      </c>
      <c r="F614" s="2" t="str">
        <f>IF('2.1 Data FSVA 2025 &amp; Bobot'!F614="","",'2.1 Data FSVA 2025 &amp; Bobot'!F614)</f>
        <v/>
      </c>
      <c r="G614" s="64" t="str">
        <f>IF('2.1 Data FSVA 2025 &amp; Bobot'!G614="","",IF('2.1 Data FSVA 2025 &amp; Bobot'!G614&gt;='2.4 Prioritas Individu'!$Y$7,1,IF('2.1 Data FSVA 2025 &amp; Bobot'!G614&gt;='2.4 Prioritas Individu'!$Y$8,2,IF('2.1 Data FSVA 2025 &amp; Bobot'!G614&gt;='2.4 Prioritas Individu'!$Y$9,3,IF('2.1 Data FSVA 2025 &amp; Bobot'!G614&gt;='2.4 Prioritas Individu'!$Y$10,4,IF('2.1 Data FSVA 2025 &amp; Bobot'!G614&gt;='2.4 Prioritas Individu'!$Y$11,5,6))))))</f>
        <v/>
      </c>
      <c r="H614" s="64" t="str">
        <f>IF('2.1 Data FSVA 2025 &amp; Bobot'!I614="","",IF('2.1 Data FSVA 2025 &amp; Bobot'!I614&lt;'2.4 Prioritas Individu'!$Z$7,1,IF('2.1 Data FSVA 2025 &amp; Bobot'!I614&lt;'2.4 Prioritas Individu'!$Z$8,2,IF('2.1 Data FSVA 2025 &amp; Bobot'!I614&lt;'2.4 Prioritas Individu'!$Z$9,3,IF('2.1 Data FSVA 2025 &amp; Bobot'!I614&lt;'2.4 Prioritas Individu'!$Z$10,4,IF('2.1 Data FSVA 2025 &amp; Bobot'!I614&lt;'2.4 Prioritas Individu'!$Z$11,5,6))))))</f>
        <v/>
      </c>
      <c r="I614" s="64" t="str">
        <f>IF('2.1 Data FSVA 2025 &amp; Bobot'!K614="","",IF('2.1 Data FSVA 2025 &amp; Bobot'!K614&lt;'2.4 Prioritas Individu'!AA$7,1,IF('2.1 Data FSVA 2025 &amp; Bobot'!K614&lt;'2.4 Prioritas Individu'!AA$8,2,IF('2.1 Data FSVA 2025 &amp; Bobot'!K614&lt;'2.4 Prioritas Individu'!AA$9,3,IF('2.1 Data FSVA 2025 &amp; Bobot'!K614&lt;'2.4 Prioritas Individu'!AA$10,4,IF('2.1 Data FSVA 2025 &amp; Bobot'!K614&lt;'2.4 Prioritas Individu'!AA$11,5,6))))))</f>
        <v/>
      </c>
      <c r="J614" s="64" t="str">
        <f>IF('2.1 Data FSVA 2025 &amp; Bobot'!M614="","",IF('2.1 Data FSVA 2025 &amp; Bobot'!M614&lt;'2.4 Prioritas Individu'!AB$7,1,IF('2.1 Data FSVA 2025 &amp; Bobot'!M614&lt;'2.4 Prioritas Individu'!AB$8,2,IF('2.1 Data FSVA 2025 &amp; Bobot'!M614&lt;'2.4 Prioritas Individu'!AB$9,3,IF('2.1 Data FSVA 2025 &amp; Bobot'!M614&lt;'2.4 Prioritas Individu'!AB$10,4,IF('2.1 Data FSVA 2025 &amp; Bobot'!M614&lt;'2.4 Prioritas Individu'!AB$11,5,6))))))</f>
        <v/>
      </c>
      <c r="K614" s="64" t="str">
        <f>IF('2.1 Data FSVA 2025 &amp; Bobot'!O614="","",IF('2.1 Data FSVA 2025 &amp; Bobot'!O614&gt;='2.4 Prioritas Individu'!AC$7,1,IF('2.1 Data FSVA 2025 &amp; Bobot'!O614&gt;='2.4 Prioritas Individu'!AC$8,2,IF('2.1 Data FSVA 2025 &amp; Bobot'!O614&gt;='2.4 Prioritas Individu'!AC$9,3,IF('2.1 Data FSVA 2025 &amp; Bobot'!O614&gt;='2.4 Prioritas Individu'!AC$10,4,IF('2.1 Data FSVA 2025 &amp; Bobot'!O614&gt;='2.4 Prioritas Individu'!AC$11,5,6))))))</f>
        <v/>
      </c>
      <c r="L614" s="64" t="str">
        <f>IF('2.1 Data FSVA 2025 &amp; Bobot'!Q614="","",IF('2.1 Data FSVA 2025 &amp; Bobot'!Q614&gt;='2.4 Prioritas Individu'!AD$7,1,IF('2.1 Data FSVA 2025 &amp; Bobot'!Q614&gt;='2.4 Prioritas Individu'!AD$8,2,IF('2.1 Data FSVA 2025 &amp; Bobot'!Q614&gt;='2.4 Prioritas Individu'!AD$9,3,IF('2.1 Data FSVA 2025 &amp; Bobot'!Q614&gt;='2.4 Prioritas Individu'!AD$10,4,IF('2.1 Data FSVA 2025 &amp; Bobot'!Q614&gt;='2.4 Prioritas Individu'!AD$11,5,6))))))</f>
        <v/>
      </c>
      <c r="M614" s="64" t="str">
        <f>IF('2.1 Data FSVA 2025 &amp; Bobot'!S614="","",IF('2.1 Data FSVA 2025 &amp; Bobot'!S614&gt;='2.4 Prioritas Individu'!AE$7,1,IF('2.1 Data FSVA 2025 &amp; Bobot'!S614&gt;='2.4 Prioritas Individu'!AE$8,2,IF('2.1 Data FSVA 2025 &amp; Bobot'!S614&gt;='2.4 Prioritas Individu'!AE$9,3,IF('2.1 Data FSVA 2025 &amp; Bobot'!S614&gt;='2.4 Prioritas Individu'!AE$10,4,IF('2.1 Data FSVA 2025 &amp; Bobot'!S614&gt;='2.4 Prioritas Individu'!AE$11,5,6))))))</f>
        <v/>
      </c>
      <c r="N614" s="64" t="str">
        <f>IF('2.1 Data FSVA 2025 &amp; Bobot'!U614="","",IF('2.1 Data FSVA 2025 &amp; Bobot'!U614&lt;'2.4 Prioritas Individu'!AF$7,1,IF('2.1 Data FSVA 2025 &amp; Bobot'!U614&lt;'2.4 Prioritas Individu'!AF$8,2,IF('2.1 Data FSVA 2025 &amp; Bobot'!U614&lt;'2.4 Prioritas Individu'!AF$9,3,IF('2.1 Data FSVA 2025 &amp; Bobot'!U614&lt;'2.4 Prioritas Individu'!AF$10,4,IF('2.1 Data FSVA 2025 &amp; Bobot'!U614&lt;'2.4 Prioritas Individu'!AF$11,5,6))))))</f>
        <v/>
      </c>
      <c r="O614" s="64" t="str">
        <f>IF('2.1 Data FSVA 2025 &amp; Bobot'!W614="","",IF('2.1 Data FSVA 2025 &amp; Bobot'!W614&gt;='2.4 Prioritas Individu'!AG$7,1,IF('2.1 Data FSVA 2025 &amp; Bobot'!W614&gt;='2.4 Prioritas Individu'!AG$8,2,IF('2.1 Data FSVA 2025 &amp; Bobot'!W614&gt;='2.4 Prioritas Individu'!AG$9,3,IF('2.1 Data FSVA 2025 &amp; Bobot'!W614&gt;='2.4 Prioritas Individu'!AG$10,4,IF('2.1 Data FSVA 2025 &amp; Bobot'!W614&gt;='2.4 Prioritas Individu'!AG$11,5,6))))))</f>
        <v/>
      </c>
      <c r="P614" s="64" t="str">
        <f>IF('2.1 Data FSVA 2025 &amp; Bobot'!Y614="","",IF('2.1 Data FSVA 2025 &amp; Bobot'!Y614&lt;'2.4 Prioritas Individu'!AH$7,1,IF('2.1 Data FSVA 2025 &amp; Bobot'!Y614&lt;'2.4 Prioritas Individu'!AH$8,2,IF('2.1 Data FSVA 2025 &amp; Bobot'!Y614&lt;'2.4 Prioritas Individu'!AH$9,3,IF('2.1 Data FSVA 2025 &amp; Bobot'!Y614&lt;'2.4 Prioritas Individu'!AH$10,4,IF('2.1 Data FSVA 2025 &amp; Bobot'!Y614&lt;'2.4 Prioritas Individu'!AH$11,5,6))))))</f>
        <v/>
      </c>
      <c r="Q614" s="64" t="str">
        <f>IF('2.1 Data FSVA 2025 &amp; Bobot'!AA614="","",IF('2.1 Data FSVA 2025 &amp; Bobot'!AA614&lt;'2.4 Prioritas Individu'!AI$7,1,IF('2.1 Data FSVA 2025 &amp; Bobot'!AA614&lt;'2.4 Prioritas Individu'!AI$8,2,IF('2.1 Data FSVA 2025 &amp; Bobot'!AA614&lt;'2.4 Prioritas Individu'!AI$9,3,IF('2.1 Data FSVA 2025 &amp; Bobot'!AA614&lt;'2.4 Prioritas Individu'!AI$10,4,IF('2.1 Data FSVA 2025 &amp; Bobot'!AA614&lt;'2.4 Prioritas Individu'!AI$11,5,6))))))</f>
        <v/>
      </c>
      <c r="R614" s="64" t="str">
        <f>IF('2.1 Data FSVA 2025 &amp; Bobot'!AC614="","",IF('2.1 Data FSVA 2025 &amp; Bobot'!AC614&gt;='2.4 Prioritas Individu'!AJ$7,1,IF('2.1 Data FSVA 2025 &amp; Bobot'!AC614&gt;='2.4 Prioritas Individu'!AJ$8,2,IF('2.1 Data FSVA 2025 &amp; Bobot'!AC614&gt;='2.4 Prioritas Individu'!AJ$9,3,4))))</f>
        <v/>
      </c>
      <c r="S614" s="4" t="str">
        <f>'2.3 Indeks &amp; Cut off Komposit'!U618</f>
        <v>-</v>
      </c>
      <c r="T614" s="1" t="str">
        <f t="shared" si="18"/>
        <v>-</v>
      </c>
      <c r="U614" s="64" t="str">
        <f t="shared" si="19"/>
        <v>-</v>
      </c>
    </row>
    <row r="615" spans="1:21" x14ac:dyDescent="0.3">
      <c r="A615" s="1" t="str">
        <f>IF('2.1 Data FSVA 2025 &amp; Bobot'!A615="","",'2.1 Data FSVA 2025 &amp; Bobot'!A615)</f>
        <v/>
      </c>
      <c r="B615" s="2" t="str">
        <f>IF('2.1 Data FSVA 2025 &amp; Bobot'!B615="","",'2.1 Data FSVA 2025 &amp; Bobot'!B615)</f>
        <v/>
      </c>
      <c r="C615" s="1" t="str">
        <f>IF('2.1 Data FSVA 2025 &amp; Bobot'!C615="","",'2.1 Data FSVA 2025 &amp; Bobot'!C615)</f>
        <v/>
      </c>
      <c r="D615" s="1" t="str">
        <f>IF('2.1 Data FSVA 2025 &amp; Bobot'!D615="","",'2.1 Data FSVA 2025 &amp; Bobot'!D615)</f>
        <v/>
      </c>
      <c r="E615" s="1" t="str">
        <f>IF('2.1 Data FSVA 2025 &amp; Bobot'!E615="","",'2.1 Data FSVA 2025 &amp; Bobot'!E615)</f>
        <v/>
      </c>
      <c r="F615" s="2" t="str">
        <f>IF('2.1 Data FSVA 2025 &amp; Bobot'!F615="","",'2.1 Data FSVA 2025 &amp; Bobot'!F615)</f>
        <v/>
      </c>
      <c r="G615" s="64" t="str">
        <f>IF('2.1 Data FSVA 2025 &amp; Bobot'!G615="","",IF('2.1 Data FSVA 2025 &amp; Bobot'!G615&gt;='2.4 Prioritas Individu'!$Y$7,1,IF('2.1 Data FSVA 2025 &amp; Bobot'!G615&gt;='2.4 Prioritas Individu'!$Y$8,2,IF('2.1 Data FSVA 2025 &amp; Bobot'!G615&gt;='2.4 Prioritas Individu'!$Y$9,3,IF('2.1 Data FSVA 2025 &amp; Bobot'!G615&gt;='2.4 Prioritas Individu'!$Y$10,4,IF('2.1 Data FSVA 2025 &amp; Bobot'!G615&gt;='2.4 Prioritas Individu'!$Y$11,5,6))))))</f>
        <v/>
      </c>
      <c r="H615" s="64" t="str">
        <f>IF('2.1 Data FSVA 2025 &amp; Bobot'!I615="","",IF('2.1 Data FSVA 2025 &amp; Bobot'!I615&lt;'2.4 Prioritas Individu'!$Z$7,1,IF('2.1 Data FSVA 2025 &amp; Bobot'!I615&lt;'2.4 Prioritas Individu'!$Z$8,2,IF('2.1 Data FSVA 2025 &amp; Bobot'!I615&lt;'2.4 Prioritas Individu'!$Z$9,3,IF('2.1 Data FSVA 2025 &amp; Bobot'!I615&lt;'2.4 Prioritas Individu'!$Z$10,4,IF('2.1 Data FSVA 2025 &amp; Bobot'!I615&lt;'2.4 Prioritas Individu'!$Z$11,5,6))))))</f>
        <v/>
      </c>
      <c r="I615" s="64" t="str">
        <f>IF('2.1 Data FSVA 2025 &amp; Bobot'!K615="","",IF('2.1 Data FSVA 2025 &amp; Bobot'!K615&lt;'2.4 Prioritas Individu'!AA$7,1,IF('2.1 Data FSVA 2025 &amp; Bobot'!K615&lt;'2.4 Prioritas Individu'!AA$8,2,IF('2.1 Data FSVA 2025 &amp; Bobot'!K615&lt;'2.4 Prioritas Individu'!AA$9,3,IF('2.1 Data FSVA 2025 &amp; Bobot'!K615&lt;'2.4 Prioritas Individu'!AA$10,4,IF('2.1 Data FSVA 2025 &amp; Bobot'!K615&lt;'2.4 Prioritas Individu'!AA$11,5,6))))))</f>
        <v/>
      </c>
      <c r="J615" s="64" t="str">
        <f>IF('2.1 Data FSVA 2025 &amp; Bobot'!M615="","",IF('2.1 Data FSVA 2025 &amp; Bobot'!M615&lt;'2.4 Prioritas Individu'!AB$7,1,IF('2.1 Data FSVA 2025 &amp; Bobot'!M615&lt;'2.4 Prioritas Individu'!AB$8,2,IF('2.1 Data FSVA 2025 &amp; Bobot'!M615&lt;'2.4 Prioritas Individu'!AB$9,3,IF('2.1 Data FSVA 2025 &amp; Bobot'!M615&lt;'2.4 Prioritas Individu'!AB$10,4,IF('2.1 Data FSVA 2025 &amp; Bobot'!M615&lt;'2.4 Prioritas Individu'!AB$11,5,6))))))</f>
        <v/>
      </c>
      <c r="K615" s="64" t="str">
        <f>IF('2.1 Data FSVA 2025 &amp; Bobot'!O615="","",IF('2.1 Data FSVA 2025 &amp; Bobot'!O615&gt;='2.4 Prioritas Individu'!AC$7,1,IF('2.1 Data FSVA 2025 &amp; Bobot'!O615&gt;='2.4 Prioritas Individu'!AC$8,2,IF('2.1 Data FSVA 2025 &amp; Bobot'!O615&gt;='2.4 Prioritas Individu'!AC$9,3,IF('2.1 Data FSVA 2025 &amp; Bobot'!O615&gt;='2.4 Prioritas Individu'!AC$10,4,IF('2.1 Data FSVA 2025 &amp; Bobot'!O615&gt;='2.4 Prioritas Individu'!AC$11,5,6))))))</f>
        <v/>
      </c>
      <c r="L615" s="64" t="str">
        <f>IF('2.1 Data FSVA 2025 &amp; Bobot'!Q615="","",IF('2.1 Data FSVA 2025 &amp; Bobot'!Q615&gt;='2.4 Prioritas Individu'!AD$7,1,IF('2.1 Data FSVA 2025 &amp; Bobot'!Q615&gt;='2.4 Prioritas Individu'!AD$8,2,IF('2.1 Data FSVA 2025 &amp; Bobot'!Q615&gt;='2.4 Prioritas Individu'!AD$9,3,IF('2.1 Data FSVA 2025 &amp; Bobot'!Q615&gt;='2.4 Prioritas Individu'!AD$10,4,IF('2.1 Data FSVA 2025 &amp; Bobot'!Q615&gt;='2.4 Prioritas Individu'!AD$11,5,6))))))</f>
        <v/>
      </c>
      <c r="M615" s="64" t="str">
        <f>IF('2.1 Data FSVA 2025 &amp; Bobot'!S615="","",IF('2.1 Data FSVA 2025 &amp; Bobot'!S615&gt;='2.4 Prioritas Individu'!AE$7,1,IF('2.1 Data FSVA 2025 &amp; Bobot'!S615&gt;='2.4 Prioritas Individu'!AE$8,2,IF('2.1 Data FSVA 2025 &amp; Bobot'!S615&gt;='2.4 Prioritas Individu'!AE$9,3,IF('2.1 Data FSVA 2025 &amp; Bobot'!S615&gt;='2.4 Prioritas Individu'!AE$10,4,IF('2.1 Data FSVA 2025 &amp; Bobot'!S615&gt;='2.4 Prioritas Individu'!AE$11,5,6))))))</f>
        <v/>
      </c>
      <c r="N615" s="64" t="str">
        <f>IF('2.1 Data FSVA 2025 &amp; Bobot'!U615="","",IF('2.1 Data FSVA 2025 &amp; Bobot'!U615&lt;'2.4 Prioritas Individu'!AF$7,1,IF('2.1 Data FSVA 2025 &amp; Bobot'!U615&lt;'2.4 Prioritas Individu'!AF$8,2,IF('2.1 Data FSVA 2025 &amp; Bobot'!U615&lt;'2.4 Prioritas Individu'!AF$9,3,IF('2.1 Data FSVA 2025 &amp; Bobot'!U615&lt;'2.4 Prioritas Individu'!AF$10,4,IF('2.1 Data FSVA 2025 &amp; Bobot'!U615&lt;'2.4 Prioritas Individu'!AF$11,5,6))))))</f>
        <v/>
      </c>
      <c r="O615" s="64" t="str">
        <f>IF('2.1 Data FSVA 2025 &amp; Bobot'!W615="","",IF('2.1 Data FSVA 2025 &amp; Bobot'!W615&gt;='2.4 Prioritas Individu'!AG$7,1,IF('2.1 Data FSVA 2025 &amp; Bobot'!W615&gt;='2.4 Prioritas Individu'!AG$8,2,IF('2.1 Data FSVA 2025 &amp; Bobot'!W615&gt;='2.4 Prioritas Individu'!AG$9,3,IF('2.1 Data FSVA 2025 &amp; Bobot'!W615&gt;='2.4 Prioritas Individu'!AG$10,4,IF('2.1 Data FSVA 2025 &amp; Bobot'!W615&gt;='2.4 Prioritas Individu'!AG$11,5,6))))))</f>
        <v/>
      </c>
      <c r="P615" s="64" t="str">
        <f>IF('2.1 Data FSVA 2025 &amp; Bobot'!Y615="","",IF('2.1 Data FSVA 2025 &amp; Bobot'!Y615&lt;'2.4 Prioritas Individu'!AH$7,1,IF('2.1 Data FSVA 2025 &amp; Bobot'!Y615&lt;'2.4 Prioritas Individu'!AH$8,2,IF('2.1 Data FSVA 2025 &amp; Bobot'!Y615&lt;'2.4 Prioritas Individu'!AH$9,3,IF('2.1 Data FSVA 2025 &amp; Bobot'!Y615&lt;'2.4 Prioritas Individu'!AH$10,4,IF('2.1 Data FSVA 2025 &amp; Bobot'!Y615&lt;'2.4 Prioritas Individu'!AH$11,5,6))))))</f>
        <v/>
      </c>
      <c r="Q615" s="64" t="str">
        <f>IF('2.1 Data FSVA 2025 &amp; Bobot'!AA615="","",IF('2.1 Data FSVA 2025 &amp; Bobot'!AA615&lt;'2.4 Prioritas Individu'!AI$7,1,IF('2.1 Data FSVA 2025 &amp; Bobot'!AA615&lt;'2.4 Prioritas Individu'!AI$8,2,IF('2.1 Data FSVA 2025 &amp; Bobot'!AA615&lt;'2.4 Prioritas Individu'!AI$9,3,IF('2.1 Data FSVA 2025 &amp; Bobot'!AA615&lt;'2.4 Prioritas Individu'!AI$10,4,IF('2.1 Data FSVA 2025 &amp; Bobot'!AA615&lt;'2.4 Prioritas Individu'!AI$11,5,6))))))</f>
        <v/>
      </c>
      <c r="R615" s="64" t="str">
        <f>IF('2.1 Data FSVA 2025 &amp; Bobot'!AC615="","",IF('2.1 Data FSVA 2025 &amp; Bobot'!AC615&gt;='2.4 Prioritas Individu'!AJ$7,1,IF('2.1 Data FSVA 2025 &amp; Bobot'!AC615&gt;='2.4 Prioritas Individu'!AJ$8,2,IF('2.1 Data FSVA 2025 &amp; Bobot'!AC615&gt;='2.4 Prioritas Individu'!AJ$9,3,4))))</f>
        <v/>
      </c>
      <c r="S615" s="4" t="str">
        <f>'2.3 Indeks &amp; Cut off Komposit'!U619</f>
        <v>-</v>
      </c>
      <c r="T615" s="1" t="str">
        <f t="shared" si="18"/>
        <v>-</v>
      </c>
      <c r="U615" s="64" t="str">
        <f t="shared" si="19"/>
        <v>-</v>
      </c>
    </row>
    <row r="616" spans="1:21" x14ac:dyDescent="0.3">
      <c r="A616" s="1" t="str">
        <f>IF('2.1 Data FSVA 2025 &amp; Bobot'!A616="","",'2.1 Data FSVA 2025 &amp; Bobot'!A616)</f>
        <v/>
      </c>
      <c r="B616" s="2" t="str">
        <f>IF('2.1 Data FSVA 2025 &amp; Bobot'!B616="","",'2.1 Data FSVA 2025 &amp; Bobot'!B616)</f>
        <v/>
      </c>
      <c r="C616" s="1" t="str">
        <f>IF('2.1 Data FSVA 2025 &amp; Bobot'!C616="","",'2.1 Data FSVA 2025 &amp; Bobot'!C616)</f>
        <v/>
      </c>
      <c r="D616" s="1" t="str">
        <f>IF('2.1 Data FSVA 2025 &amp; Bobot'!D616="","",'2.1 Data FSVA 2025 &amp; Bobot'!D616)</f>
        <v/>
      </c>
      <c r="E616" s="1" t="str">
        <f>IF('2.1 Data FSVA 2025 &amp; Bobot'!E616="","",'2.1 Data FSVA 2025 &amp; Bobot'!E616)</f>
        <v/>
      </c>
      <c r="F616" s="2" t="str">
        <f>IF('2.1 Data FSVA 2025 &amp; Bobot'!F616="","",'2.1 Data FSVA 2025 &amp; Bobot'!F616)</f>
        <v/>
      </c>
      <c r="G616" s="64" t="str">
        <f>IF('2.1 Data FSVA 2025 &amp; Bobot'!G616="","",IF('2.1 Data FSVA 2025 &amp; Bobot'!G616&gt;='2.4 Prioritas Individu'!$Y$7,1,IF('2.1 Data FSVA 2025 &amp; Bobot'!G616&gt;='2.4 Prioritas Individu'!$Y$8,2,IF('2.1 Data FSVA 2025 &amp; Bobot'!G616&gt;='2.4 Prioritas Individu'!$Y$9,3,IF('2.1 Data FSVA 2025 &amp; Bobot'!G616&gt;='2.4 Prioritas Individu'!$Y$10,4,IF('2.1 Data FSVA 2025 &amp; Bobot'!G616&gt;='2.4 Prioritas Individu'!$Y$11,5,6))))))</f>
        <v/>
      </c>
      <c r="H616" s="64" t="str">
        <f>IF('2.1 Data FSVA 2025 &amp; Bobot'!I616="","",IF('2.1 Data FSVA 2025 &amp; Bobot'!I616&lt;'2.4 Prioritas Individu'!$Z$7,1,IF('2.1 Data FSVA 2025 &amp; Bobot'!I616&lt;'2.4 Prioritas Individu'!$Z$8,2,IF('2.1 Data FSVA 2025 &amp; Bobot'!I616&lt;'2.4 Prioritas Individu'!$Z$9,3,IF('2.1 Data FSVA 2025 &amp; Bobot'!I616&lt;'2.4 Prioritas Individu'!$Z$10,4,IF('2.1 Data FSVA 2025 &amp; Bobot'!I616&lt;'2.4 Prioritas Individu'!$Z$11,5,6))))))</f>
        <v/>
      </c>
      <c r="I616" s="64" t="str">
        <f>IF('2.1 Data FSVA 2025 &amp; Bobot'!K616="","",IF('2.1 Data FSVA 2025 &amp; Bobot'!K616&lt;'2.4 Prioritas Individu'!AA$7,1,IF('2.1 Data FSVA 2025 &amp; Bobot'!K616&lt;'2.4 Prioritas Individu'!AA$8,2,IF('2.1 Data FSVA 2025 &amp; Bobot'!K616&lt;'2.4 Prioritas Individu'!AA$9,3,IF('2.1 Data FSVA 2025 &amp; Bobot'!K616&lt;'2.4 Prioritas Individu'!AA$10,4,IF('2.1 Data FSVA 2025 &amp; Bobot'!K616&lt;'2.4 Prioritas Individu'!AA$11,5,6))))))</f>
        <v/>
      </c>
      <c r="J616" s="64" t="str">
        <f>IF('2.1 Data FSVA 2025 &amp; Bobot'!M616="","",IF('2.1 Data FSVA 2025 &amp; Bobot'!M616&lt;'2.4 Prioritas Individu'!AB$7,1,IF('2.1 Data FSVA 2025 &amp; Bobot'!M616&lt;'2.4 Prioritas Individu'!AB$8,2,IF('2.1 Data FSVA 2025 &amp; Bobot'!M616&lt;'2.4 Prioritas Individu'!AB$9,3,IF('2.1 Data FSVA 2025 &amp; Bobot'!M616&lt;'2.4 Prioritas Individu'!AB$10,4,IF('2.1 Data FSVA 2025 &amp; Bobot'!M616&lt;'2.4 Prioritas Individu'!AB$11,5,6))))))</f>
        <v/>
      </c>
      <c r="K616" s="64" t="str">
        <f>IF('2.1 Data FSVA 2025 &amp; Bobot'!O616="","",IF('2.1 Data FSVA 2025 &amp; Bobot'!O616&gt;='2.4 Prioritas Individu'!AC$7,1,IF('2.1 Data FSVA 2025 &amp; Bobot'!O616&gt;='2.4 Prioritas Individu'!AC$8,2,IF('2.1 Data FSVA 2025 &amp; Bobot'!O616&gt;='2.4 Prioritas Individu'!AC$9,3,IF('2.1 Data FSVA 2025 &amp; Bobot'!O616&gt;='2.4 Prioritas Individu'!AC$10,4,IF('2.1 Data FSVA 2025 &amp; Bobot'!O616&gt;='2.4 Prioritas Individu'!AC$11,5,6))))))</f>
        <v/>
      </c>
      <c r="L616" s="64" t="str">
        <f>IF('2.1 Data FSVA 2025 &amp; Bobot'!Q616="","",IF('2.1 Data FSVA 2025 &amp; Bobot'!Q616&gt;='2.4 Prioritas Individu'!AD$7,1,IF('2.1 Data FSVA 2025 &amp; Bobot'!Q616&gt;='2.4 Prioritas Individu'!AD$8,2,IF('2.1 Data FSVA 2025 &amp; Bobot'!Q616&gt;='2.4 Prioritas Individu'!AD$9,3,IF('2.1 Data FSVA 2025 &amp; Bobot'!Q616&gt;='2.4 Prioritas Individu'!AD$10,4,IF('2.1 Data FSVA 2025 &amp; Bobot'!Q616&gt;='2.4 Prioritas Individu'!AD$11,5,6))))))</f>
        <v/>
      </c>
      <c r="M616" s="64" t="str">
        <f>IF('2.1 Data FSVA 2025 &amp; Bobot'!S616="","",IF('2.1 Data FSVA 2025 &amp; Bobot'!S616&gt;='2.4 Prioritas Individu'!AE$7,1,IF('2.1 Data FSVA 2025 &amp; Bobot'!S616&gt;='2.4 Prioritas Individu'!AE$8,2,IF('2.1 Data FSVA 2025 &amp; Bobot'!S616&gt;='2.4 Prioritas Individu'!AE$9,3,IF('2.1 Data FSVA 2025 &amp; Bobot'!S616&gt;='2.4 Prioritas Individu'!AE$10,4,IF('2.1 Data FSVA 2025 &amp; Bobot'!S616&gt;='2.4 Prioritas Individu'!AE$11,5,6))))))</f>
        <v/>
      </c>
      <c r="N616" s="64" t="str">
        <f>IF('2.1 Data FSVA 2025 &amp; Bobot'!U616="","",IF('2.1 Data FSVA 2025 &amp; Bobot'!U616&lt;'2.4 Prioritas Individu'!AF$7,1,IF('2.1 Data FSVA 2025 &amp; Bobot'!U616&lt;'2.4 Prioritas Individu'!AF$8,2,IF('2.1 Data FSVA 2025 &amp; Bobot'!U616&lt;'2.4 Prioritas Individu'!AF$9,3,IF('2.1 Data FSVA 2025 &amp; Bobot'!U616&lt;'2.4 Prioritas Individu'!AF$10,4,IF('2.1 Data FSVA 2025 &amp; Bobot'!U616&lt;'2.4 Prioritas Individu'!AF$11,5,6))))))</f>
        <v/>
      </c>
      <c r="O616" s="64" t="str">
        <f>IF('2.1 Data FSVA 2025 &amp; Bobot'!W616="","",IF('2.1 Data FSVA 2025 &amp; Bobot'!W616&gt;='2.4 Prioritas Individu'!AG$7,1,IF('2.1 Data FSVA 2025 &amp; Bobot'!W616&gt;='2.4 Prioritas Individu'!AG$8,2,IF('2.1 Data FSVA 2025 &amp; Bobot'!W616&gt;='2.4 Prioritas Individu'!AG$9,3,IF('2.1 Data FSVA 2025 &amp; Bobot'!W616&gt;='2.4 Prioritas Individu'!AG$10,4,IF('2.1 Data FSVA 2025 &amp; Bobot'!W616&gt;='2.4 Prioritas Individu'!AG$11,5,6))))))</f>
        <v/>
      </c>
      <c r="P616" s="64" t="str">
        <f>IF('2.1 Data FSVA 2025 &amp; Bobot'!Y616="","",IF('2.1 Data FSVA 2025 &amp; Bobot'!Y616&lt;'2.4 Prioritas Individu'!AH$7,1,IF('2.1 Data FSVA 2025 &amp; Bobot'!Y616&lt;'2.4 Prioritas Individu'!AH$8,2,IF('2.1 Data FSVA 2025 &amp; Bobot'!Y616&lt;'2.4 Prioritas Individu'!AH$9,3,IF('2.1 Data FSVA 2025 &amp; Bobot'!Y616&lt;'2.4 Prioritas Individu'!AH$10,4,IF('2.1 Data FSVA 2025 &amp; Bobot'!Y616&lt;'2.4 Prioritas Individu'!AH$11,5,6))))))</f>
        <v/>
      </c>
      <c r="Q616" s="64" t="str">
        <f>IF('2.1 Data FSVA 2025 &amp; Bobot'!AA616="","",IF('2.1 Data FSVA 2025 &amp; Bobot'!AA616&lt;'2.4 Prioritas Individu'!AI$7,1,IF('2.1 Data FSVA 2025 &amp; Bobot'!AA616&lt;'2.4 Prioritas Individu'!AI$8,2,IF('2.1 Data FSVA 2025 &amp; Bobot'!AA616&lt;'2.4 Prioritas Individu'!AI$9,3,IF('2.1 Data FSVA 2025 &amp; Bobot'!AA616&lt;'2.4 Prioritas Individu'!AI$10,4,IF('2.1 Data FSVA 2025 &amp; Bobot'!AA616&lt;'2.4 Prioritas Individu'!AI$11,5,6))))))</f>
        <v/>
      </c>
      <c r="R616" s="64" t="str">
        <f>IF('2.1 Data FSVA 2025 &amp; Bobot'!AC616="","",IF('2.1 Data FSVA 2025 &amp; Bobot'!AC616&gt;='2.4 Prioritas Individu'!AJ$7,1,IF('2.1 Data FSVA 2025 &amp; Bobot'!AC616&gt;='2.4 Prioritas Individu'!AJ$8,2,IF('2.1 Data FSVA 2025 &amp; Bobot'!AC616&gt;='2.4 Prioritas Individu'!AJ$9,3,4))))</f>
        <v/>
      </c>
      <c r="S616" s="4" t="str">
        <f>'2.3 Indeks &amp; Cut off Komposit'!U620</f>
        <v>-</v>
      </c>
      <c r="T616" s="1" t="str">
        <f t="shared" si="18"/>
        <v>-</v>
      </c>
      <c r="U616" s="64" t="str">
        <f t="shared" si="19"/>
        <v>-</v>
      </c>
    </row>
    <row r="617" spans="1:21" x14ac:dyDescent="0.3">
      <c r="A617" s="1" t="str">
        <f>IF('2.1 Data FSVA 2025 &amp; Bobot'!A617="","",'2.1 Data FSVA 2025 &amp; Bobot'!A617)</f>
        <v/>
      </c>
      <c r="B617" s="2" t="str">
        <f>IF('2.1 Data FSVA 2025 &amp; Bobot'!B617="","",'2.1 Data FSVA 2025 &amp; Bobot'!B617)</f>
        <v/>
      </c>
      <c r="C617" s="1" t="str">
        <f>IF('2.1 Data FSVA 2025 &amp; Bobot'!C617="","",'2.1 Data FSVA 2025 &amp; Bobot'!C617)</f>
        <v/>
      </c>
      <c r="D617" s="1" t="str">
        <f>IF('2.1 Data FSVA 2025 &amp; Bobot'!D617="","",'2.1 Data FSVA 2025 &amp; Bobot'!D617)</f>
        <v/>
      </c>
      <c r="E617" s="1" t="str">
        <f>IF('2.1 Data FSVA 2025 &amp; Bobot'!E617="","",'2.1 Data FSVA 2025 &amp; Bobot'!E617)</f>
        <v/>
      </c>
      <c r="F617" s="2" t="str">
        <f>IF('2.1 Data FSVA 2025 &amp; Bobot'!F617="","",'2.1 Data FSVA 2025 &amp; Bobot'!F617)</f>
        <v/>
      </c>
      <c r="G617" s="64" t="str">
        <f>IF('2.1 Data FSVA 2025 &amp; Bobot'!G617="","",IF('2.1 Data FSVA 2025 &amp; Bobot'!G617&gt;='2.4 Prioritas Individu'!$Y$7,1,IF('2.1 Data FSVA 2025 &amp; Bobot'!G617&gt;='2.4 Prioritas Individu'!$Y$8,2,IF('2.1 Data FSVA 2025 &amp; Bobot'!G617&gt;='2.4 Prioritas Individu'!$Y$9,3,IF('2.1 Data FSVA 2025 &amp; Bobot'!G617&gt;='2.4 Prioritas Individu'!$Y$10,4,IF('2.1 Data FSVA 2025 &amp; Bobot'!G617&gt;='2.4 Prioritas Individu'!$Y$11,5,6))))))</f>
        <v/>
      </c>
      <c r="H617" s="64" t="str">
        <f>IF('2.1 Data FSVA 2025 &amp; Bobot'!I617="","",IF('2.1 Data FSVA 2025 &amp; Bobot'!I617&lt;'2.4 Prioritas Individu'!$Z$7,1,IF('2.1 Data FSVA 2025 &amp; Bobot'!I617&lt;'2.4 Prioritas Individu'!$Z$8,2,IF('2.1 Data FSVA 2025 &amp; Bobot'!I617&lt;'2.4 Prioritas Individu'!$Z$9,3,IF('2.1 Data FSVA 2025 &amp; Bobot'!I617&lt;'2.4 Prioritas Individu'!$Z$10,4,IF('2.1 Data FSVA 2025 &amp; Bobot'!I617&lt;'2.4 Prioritas Individu'!$Z$11,5,6))))))</f>
        <v/>
      </c>
      <c r="I617" s="64" t="str">
        <f>IF('2.1 Data FSVA 2025 &amp; Bobot'!K617="","",IF('2.1 Data FSVA 2025 &amp; Bobot'!K617&lt;'2.4 Prioritas Individu'!AA$7,1,IF('2.1 Data FSVA 2025 &amp; Bobot'!K617&lt;'2.4 Prioritas Individu'!AA$8,2,IF('2.1 Data FSVA 2025 &amp; Bobot'!K617&lt;'2.4 Prioritas Individu'!AA$9,3,IF('2.1 Data FSVA 2025 &amp; Bobot'!K617&lt;'2.4 Prioritas Individu'!AA$10,4,IF('2.1 Data FSVA 2025 &amp; Bobot'!K617&lt;'2.4 Prioritas Individu'!AA$11,5,6))))))</f>
        <v/>
      </c>
      <c r="J617" s="64" t="str">
        <f>IF('2.1 Data FSVA 2025 &amp; Bobot'!M617="","",IF('2.1 Data FSVA 2025 &amp; Bobot'!M617&lt;'2.4 Prioritas Individu'!AB$7,1,IF('2.1 Data FSVA 2025 &amp; Bobot'!M617&lt;'2.4 Prioritas Individu'!AB$8,2,IF('2.1 Data FSVA 2025 &amp; Bobot'!M617&lt;'2.4 Prioritas Individu'!AB$9,3,IF('2.1 Data FSVA 2025 &amp; Bobot'!M617&lt;'2.4 Prioritas Individu'!AB$10,4,IF('2.1 Data FSVA 2025 &amp; Bobot'!M617&lt;'2.4 Prioritas Individu'!AB$11,5,6))))))</f>
        <v/>
      </c>
      <c r="K617" s="64" t="str">
        <f>IF('2.1 Data FSVA 2025 &amp; Bobot'!O617="","",IF('2.1 Data FSVA 2025 &amp; Bobot'!O617&gt;='2.4 Prioritas Individu'!AC$7,1,IF('2.1 Data FSVA 2025 &amp; Bobot'!O617&gt;='2.4 Prioritas Individu'!AC$8,2,IF('2.1 Data FSVA 2025 &amp; Bobot'!O617&gt;='2.4 Prioritas Individu'!AC$9,3,IF('2.1 Data FSVA 2025 &amp; Bobot'!O617&gt;='2.4 Prioritas Individu'!AC$10,4,IF('2.1 Data FSVA 2025 &amp; Bobot'!O617&gt;='2.4 Prioritas Individu'!AC$11,5,6))))))</f>
        <v/>
      </c>
      <c r="L617" s="64" t="str">
        <f>IF('2.1 Data FSVA 2025 &amp; Bobot'!Q617="","",IF('2.1 Data FSVA 2025 &amp; Bobot'!Q617&gt;='2.4 Prioritas Individu'!AD$7,1,IF('2.1 Data FSVA 2025 &amp; Bobot'!Q617&gt;='2.4 Prioritas Individu'!AD$8,2,IF('2.1 Data FSVA 2025 &amp; Bobot'!Q617&gt;='2.4 Prioritas Individu'!AD$9,3,IF('2.1 Data FSVA 2025 &amp; Bobot'!Q617&gt;='2.4 Prioritas Individu'!AD$10,4,IF('2.1 Data FSVA 2025 &amp; Bobot'!Q617&gt;='2.4 Prioritas Individu'!AD$11,5,6))))))</f>
        <v/>
      </c>
      <c r="M617" s="64" t="str">
        <f>IF('2.1 Data FSVA 2025 &amp; Bobot'!S617="","",IF('2.1 Data FSVA 2025 &amp; Bobot'!S617&gt;='2.4 Prioritas Individu'!AE$7,1,IF('2.1 Data FSVA 2025 &amp; Bobot'!S617&gt;='2.4 Prioritas Individu'!AE$8,2,IF('2.1 Data FSVA 2025 &amp; Bobot'!S617&gt;='2.4 Prioritas Individu'!AE$9,3,IF('2.1 Data FSVA 2025 &amp; Bobot'!S617&gt;='2.4 Prioritas Individu'!AE$10,4,IF('2.1 Data FSVA 2025 &amp; Bobot'!S617&gt;='2.4 Prioritas Individu'!AE$11,5,6))))))</f>
        <v/>
      </c>
      <c r="N617" s="64" t="str">
        <f>IF('2.1 Data FSVA 2025 &amp; Bobot'!U617="","",IF('2.1 Data FSVA 2025 &amp; Bobot'!U617&lt;'2.4 Prioritas Individu'!AF$7,1,IF('2.1 Data FSVA 2025 &amp; Bobot'!U617&lt;'2.4 Prioritas Individu'!AF$8,2,IF('2.1 Data FSVA 2025 &amp; Bobot'!U617&lt;'2.4 Prioritas Individu'!AF$9,3,IF('2.1 Data FSVA 2025 &amp; Bobot'!U617&lt;'2.4 Prioritas Individu'!AF$10,4,IF('2.1 Data FSVA 2025 &amp; Bobot'!U617&lt;'2.4 Prioritas Individu'!AF$11,5,6))))))</f>
        <v/>
      </c>
      <c r="O617" s="64" t="str">
        <f>IF('2.1 Data FSVA 2025 &amp; Bobot'!W617="","",IF('2.1 Data FSVA 2025 &amp; Bobot'!W617&gt;='2.4 Prioritas Individu'!AG$7,1,IF('2.1 Data FSVA 2025 &amp; Bobot'!W617&gt;='2.4 Prioritas Individu'!AG$8,2,IF('2.1 Data FSVA 2025 &amp; Bobot'!W617&gt;='2.4 Prioritas Individu'!AG$9,3,IF('2.1 Data FSVA 2025 &amp; Bobot'!W617&gt;='2.4 Prioritas Individu'!AG$10,4,IF('2.1 Data FSVA 2025 &amp; Bobot'!W617&gt;='2.4 Prioritas Individu'!AG$11,5,6))))))</f>
        <v/>
      </c>
      <c r="P617" s="64" t="str">
        <f>IF('2.1 Data FSVA 2025 &amp; Bobot'!Y617="","",IF('2.1 Data FSVA 2025 &amp; Bobot'!Y617&lt;'2.4 Prioritas Individu'!AH$7,1,IF('2.1 Data FSVA 2025 &amp; Bobot'!Y617&lt;'2.4 Prioritas Individu'!AH$8,2,IF('2.1 Data FSVA 2025 &amp; Bobot'!Y617&lt;'2.4 Prioritas Individu'!AH$9,3,IF('2.1 Data FSVA 2025 &amp; Bobot'!Y617&lt;'2.4 Prioritas Individu'!AH$10,4,IF('2.1 Data FSVA 2025 &amp; Bobot'!Y617&lt;'2.4 Prioritas Individu'!AH$11,5,6))))))</f>
        <v/>
      </c>
      <c r="Q617" s="64" t="str">
        <f>IF('2.1 Data FSVA 2025 &amp; Bobot'!AA617="","",IF('2.1 Data FSVA 2025 &amp; Bobot'!AA617&lt;'2.4 Prioritas Individu'!AI$7,1,IF('2.1 Data FSVA 2025 &amp; Bobot'!AA617&lt;'2.4 Prioritas Individu'!AI$8,2,IF('2.1 Data FSVA 2025 &amp; Bobot'!AA617&lt;'2.4 Prioritas Individu'!AI$9,3,IF('2.1 Data FSVA 2025 &amp; Bobot'!AA617&lt;'2.4 Prioritas Individu'!AI$10,4,IF('2.1 Data FSVA 2025 &amp; Bobot'!AA617&lt;'2.4 Prioritas Individu'!AI$11,5,6))))))</f>
        <v/>
      </c>
      <c r="R617" s="64" t="str">
        <f>IF('2.1 Data FSVA 2025 &amp; Bobot'!AC617="","",IF('2.1 Data FSVA 2025 &amp; Bobot'!AC617&gt;='2.4 Prioritas Individu'!AJ$7,1,IF('2.1 Data FSVA 2025 &amp; Bobot'!AC617&gt;='2.4 Prioritas Individu'!AJ$8,2,IF('2.1 Data FSVA 2025 &amp; Bobot'!AC617&gt;='2.4 Prioritas Individu'!AJ$9,3,4))))</f>
        <v/>
      </c>
      <c r="S617" s="4" t="str">
        <f>'2.3 Indeks &amp; Cut off Komposit'!U621</f>
        <v>-</v>
      </c>
      <c r="T617" s="1" t="str">
        <f t="shared" si="18"/>
        <v>-</v>
      </c>
      <c r="U617" s="64" t="str">
        <f t="shared" si="19"/>
        <v>-</v>
      </c>
    </row>
    <row r="618" spans="1:21" x14ac:dyDescent="0.3">
      <c r="A618" s="1" t="str">
        <f>IF('2.1 Data FSVA 2025 &amp; Bobot'!A618="","",'2.1 Data FSVA 2025 &amp; Bobot'!A618)</f>
        <v/>
      </c>
      <c r="B618" s="2" t="str">
        <f>IF('2.1 Data FSVA 2025 &amp; Bobot'!B618="","",'2.1 Data FSVA 2025 &amp; Bobot'!B618)</f>
        <v/>
      </c>
      <c r="C618" s="1" t="str">
        <f>IF('2.1 Data FSVA 2025 &amp; Bobot'!C618="","",'2.1 Data FSVA 2025 &amp; Bobot'!C618)</f>
        <v/>
      </c>
      <c r="D618" s="1" t="str">
        <f>IF('2.1 Data FSVA 2025 &amp; Bobot'!D618="","",'2.1 Data FSVA 2025 &amp; Bobot'!D618)</f>
        <v/>
      </c>
      <c r="E618" s="1" t="str">
        <f>IF('2.1 Data FSVA 2025 &amp; Bobot'!E618="","",'2.1 Data FSVA 2025 &amp; Bobot'!E618)</f>
        <v/>
      </c>
      <c r="F618" s="2" t="str">
        <f>IF('2.1 Data FSVA 2025 &amp; Bobot'!F618="","",'2.1 Data FSVA 2025 &amp; Bobot'!F618)</f>
        <v/>
      </c>
      <c r="G618" s="64" t="str">
        <f>IF('2.1 Data FSVA 2025 &amp; Bobot'!G618="","",IF('2.1 Data FSVA 2025 &amp; Bobot'!G618&gt;='2.4 Prioritas Individu'!$Y$7,1,IF('2.1 Data FSVA 2025 &amp; Bobot'!G618&gt;='2.4 Prioritas Individu'!$Y$8,2,IF('2.1 Data FSVA 2025 &amp; Bobot'!G618&gt;='2.4 Prioritas Individu'!$Y$9,3,IF('2.1 Data FSVA 2025 &amp; Bobot'!G618&gt;='2.4 Prioritas Individu'!$Y$10,4,IF('2.1 Data FSVA 2025 &amp; Bobot'!G618&gt;='2.4 Prioritas Individu'!$Y$11,5,6))))))</f>
        <v/>
      </c>
      <c r="H618" s="64" t="str">
        <f>IF('2.1 Data FSVA 2025 &amp; Bobot'!I618="","",IF('2.1 Data FSVA 2025 &amp; Bobot'!I618&lt;'2.4 Prioritas Individu'!$Z$7,1,IF('2.1 Data FSVA 2025 &amp; Bobot'!I618&lt;'2.4 Prioritas Individu'!$Z$8,2,IF('2.1 Data FSVA 2025 &amp; Bobot'!I618&lt;'2.4 Prioritas Individu'!$Z$9,3,IF('2.1 Data FSVA 2025 &amp; Bobot'!I618&lt;'2.4 Prioritas Individu'!$Z$10,4,IF('2.1 Data FSVA 2025 &amp; Bobot'!I618&lt;'2.4 Prioritas Individu'!$Z$11,5,6))))))</f>
        <v/>
      </c>
      <c r="I618" s="64" t="str">
        <f>IF('2.1 Data FSVA 2025 &amp; Bobot'!K618="","",IF('2.1 Data FSVA 2025 &amp; Bobot'!K618&lt;'2.4 Prioritas Individu'!AA$7,1,IF('2.1 Data FSVA 2025 &amp; Bobot'!K618&lt;'2.4 Prioritas Individu'!AA$8,2,IF('2.1 Data FSVA 2025 &amp; Bobot'!K618&lt;'2.4 Prioritas Individu'!AA$9,3,IF('2.1 Data FSVA 2025 &amp; Bobot'!K618&lt;'2.4 Prioritas Individu'!AA$10,4,IF('2.1 Data FSVA 2025 &amp; Bobot'!K618&lt;'2.4 Prioritas Individu'!AA$11,5,6))))))</f>
        <v/>
      </c>
      <c r="J618" s="64" t="str">
        <f>IF('2.1 Data FSVA 2025 &amp; Bobot'!M618="","",IF('2.1 Data FSVA 2025 &amp; Bobot'!M618&lt;'2.4 Prioritas Individu'!AB$7,1,IF('2.1 Data FSVA 2025 &amp; Bobot'!M618&lt;'2.4 Prioritas Individu'!AB$8,2,IF('2.1 Data FSVA 2025 &amp; Bobot'!M618&lt;'2.4 Prioritas Individu'!AB$9,3,IF('2.1 Data FSVA 2025 &amp; Bobot'!M618&lt;'2.4 Prioritas Individu'!AB$10,4,IF('2.1 Data FSVA 2025 &amp; Bobot'!M618&lt;'2.4 Prioritas Individu'!AB$11,5,6))))))</f>
        <v/>
      </c>
      <c r="K618" s="64" t="str">
        <f>IF('2.1 Data FSVA 2025 &amp; Bobot'!O618="","",IF('2.1 Data FSVA 2025 &amp; Bobot'!O618&gt;='2.4 Prioritas Individu'!AC$7,1,IF('2.1 Data FSVA 2025 &amp; Bobot'!O618&gt;='2.4 Prioritas Individu'!AC$8,2,IF('2.1 Data FSVA 2025 &amp; Bobot'!O618&gt;='2.4 Prioritas Individu'!AC$9,3,IF('2.1 Data FSVA 2025 &amp; Bobot'!O618&gt;='2.4 Prioritas Individu'!AC$10,4,IF('2.1 Data FSVA 2025 &amp; Bobot'!O618&gt;='2.4 Prioritas Individu'!AC$11,5,6))))))</f>
        <v/>
      </c>
      <c r="L618" s="64" t="str">
        <f>IF('2.1 Data FSVA 2025 &amp; Bobot'!Q618="","",IF('2.1 Data FSVA 2025 &amp; Bobot'!Q618&gt;='2.4 Prioritas Individu'!AD$7,1,IF('2.1 Data FSVA 2025 &amp; Bobot'!Q618&gt;='2.4 Prioritas Individu'!AD$8,2,IF('2.1 Data FSVA 2025 &amp; Bobot'!Q618&gt;='2.4 Prioritas Individu'!AD$9,3,IF('2.1 Data FSVA 2025 &amp; Bobot'!Q618&gt;='2.4 Prioritas Individu'!AD$10,4,IF('2.1 Data FSVA 2025 &amp; Bobot'!Q618&gt;='2.4 Prioritas Individu'!AD$11,5,6))))))</f>
        <v/>
      </c>
      <c r="M618" s="64" t="str">
        <f>IF('2.1 Data FSVA 2025 &amp; Bobot'!S618="","",IF('2.1 Data FSVA 2025 &amp; Bobot'!S618&gt;='2.4 Prioritas Individu'!AE$7,1,IF('2.1 Data FSVA 2025 &amp; Bobot'!S618&gt;='2.4 Prioritas Individu'!AE$8,2,IF('2.1 Data FSVA 2025 &amp; Bobot'!S618&gt;='2.4 Prioritas Individu'!AE$9,3,IF('2.1 Data FSVA 2025 &amp; Bobot'!S618&gt;='2.4 Prioritas Individu'!AE$10,4,IF('2.1 Data FSVA 2025 &amp; Bobot'!S618&gt;='2.4 Prioritas Individu'!AE$11,5,6))))))</f>
        <v/>
      </c>
      <c r="N618" s="64" t="str">
        <f>IF('2.1 Data FSVA 2025 &amp; Bobot'!U618="","",IF('2.1 Data FSVA 2025 &amp; Bobot'!U618&lt;'2.4 Prioritas Individu'!AF$7,1,IF('2.1 Data FSVA 2025 &amp; Bobot'!U618&lt;'2.4 Prioritas Individu'!AF$8,2,IF('2.1 Data FSVA 2025 &amp; Bobot'!U618&lt;'2.4 Prioritas Individu'!AF$9,3,IF('2.1 Data FSVA 2025 &amp; Bobot'!U618&lt;'2.4 Prioritas Individu'!AF$10,4,IF('2.1 Data FSVA 2025 &amp; Bobot'!U618&lt;'2.4 Prioritas Individu'!AF$11,5,6))))))</f>
        <v/>
      </c>
      <c r="O618" s="64" t="str">
        <f>IF('2.1 Data FSVA 2025 &amp; Bobot'!W618="","",IF('2.1 Data FSVA 2025 &amp; Bobot'!W618&gt;='2.4 Prioritas Individu'!AG$7,1,IF('2.1 Data FSVA 2025 &amp; Bobot'!W618&gt;='2.4 Prioritas Individu'!AG$8,2,IF('2.1 Data FSVA 2025 &amp; Bobot'!W618&gt;='2.4 Prioritas Individu'!AG$9,3,IF('2.1 Data FSVA 2025 &amp; Bobot'!W618&gt;='2.4 Prioritas Individu'!AG$10,4,IF('2.1 Data FSVA 2025 &amp; Bobot'!W618&gt;='2.4 Prioritas Individu'!AG$11,5,6))))))</f>
        <v/>
      </c>
      <c r="P618" s="64" t="str">
        <f>IF('2.1 Data FSVA 2025 &amp; Bobot'!Y618="","",IF('2.1 Data FSVA 2025 &amp; Bobot'!Y618&lt;'2.4 Prioritas Individu'!AH$7,1,IF('2.1 Data FSVA 2025 &amp; Bobot'!Y618&lt;'2.4 Prioritas Individu'!AH$8,2,IF('2.1 Data FSVA 2025 &amp; Bobot'!Y618&lt;'2.4 Prioritas Individu'!AH$9,3,IF('2.1 Data FSVA 2025 &amp; Bobot'!Y618&lt;'2.4 Prioritas Individu'!AH$10,4,IF('2.1 Data FSVA 2025 &amp; Bobot'!Y618&lt;'2.4 Prioritas Individu'!AH$11,5,6))))))</f>
        <v/>
      </c>
      <c r="Q618" s="64" t="str">
        <f>IF('2.1 Data FSVA 2025 &amp; Bobot'!AA618="","",IF('2.1 Data FSVA 2025 &amp; Bobot'!AA618&lt;'2.4 Prioritas Individu'!AI$7,1,IF('2.1 Data FSVA 2025 &amp; Bobot'!AA618&lt;'2.4 Prioritas Individu'!AI$8,2,IF('2.1 Data FSVA 2025 &amp; Bobot'!AA618&lt;'2.4 Prioritas Individu'!AI$9,3,IF('2.1 Data FSVA 2025 &amp; Bobot'!AA618&lt;'2.4 Prioritas Individu'!AI$10,4,IF('2.1 Data FSVA 2025 &amp; Bobot'!AA618&lt;'2.4 Prioritas Individu'!AI$11,5,6))))))</f>
        <v/>
      </c>
      <c r="R618" s="64" t="str">
        <f>IF('2.1 Data FSVA 2025 &amp; Bobot'!AC618="","",IF('2.1 Data FSVA 2025 &amp; Bobot'!AC618&gt;='2.4 Prioritas Individu'!AJ$7,1,IF('2.1 Data FSVA 2025 &amp; Bobot'!AC618&gt;='2.4 Prioritas Individu'!AJ$8,2,IF('2.1 Data FSVA 2025 &amp; Bobot'!AC618&gt;='2.4 Prioritas Individu'!AJ$9,3,4))))</f>
        <v/>
      </c>
      <c r="S618" s="4" t="str">
        <f>'2.3 Indeks &amp; Cut off Komposit'!U622</f>
        <v>-</v>
      </c>
      <c r="T618" s="1" t="str">
        <f t="shared" si="18"/>
        <v>-</v>
      </c>
      <c r="U618" s="64" t="str">
        <f t="shared" si="19"/>
        <v>-</v>
      </c>
    </row>
    <row r="619" spans="1:21" x14ac:dyDescent="0.3">
      <c r="A619" s="1" t="str">
        <f>IF('2.1 Data FSVA 2025 &amp; Bobot'!A619="","",'2.1 Data FSVA 2025 &amp; Bobot'!A619)</f>
        <v/>
      </c>
      <c r="B619" s="2" t="str">
        <f>IF('2.1 Data FSVA 2025 &amp; Bobot'!B619="","",'2.1 Data FSVA 2025 &amp; Bobot'!B619)</f>
        <v/>
      </c>
      <c r="C619" s="1" t="str">
        <f>IF('2.1 Data FSVA 2025 &amp; Bobot'!C619="","",'2.1 Data FSVA 2025 &amp; Bobot'!C619)</f>
        <v/>
      </c>
      <c r="D619" s="1" t="str">
        <f>IF('2.1 Data FSVA 2025 &amp; Bobot'!D619="","",'2.1 Data FSVA 2025 &amp; Bobot'!D619)</f>
        <v/>
      </c>
      <c r="E619" s="1" t="str">
        <f>IF('2.1 Data FSVA 2025 &amp; Bobot'!E619="","",'2.1 Data FSVA 2025 &amp; Bobot'!E619)</f>
        <v/>
      </c>
      <c r="F619" s="2" t="str">
        <f>IF('2.1 Data FSVA 2025 &amp; Bobot'!F619="","",'2.1 Data FSVA 2025 &amp; Bobot'!F619)</f>
        <v/>
      </c>
      <c r="G619" s="64" t="str">
        <f>IF('2.1 Data FSVA 2025 &amp; Bobot'!G619="","",IF('2.1 Data FSVA 2025 &amp; Bobot'!G619&gt;='2.4 Prioritas Individu'!$Y$7,1,IF('2.1 Data FSVA 2025 &amp; Bobot'!G619&gt;='2.4 Prioritas Individu'!$Y$8,2,IF('2.1 Data FSVA 2025 &amp; Bobot'!G619&gt;='2.4 Prioritas Individu'!$Y$9,3,IF('2.1 Data FSVA 2025 &amp; Bobot'!G619&gt;='2.4 Prioritas Individu'!$Y$10,4,IF('2.1 Data FSVA 2025 &amp; Bobot'!G619&gt;='2.4 Prioritas Individu'!$Y$11,5,6))))))</f>
        <v/>
      </c>
      <c r="H619" s="64" t="str">
        <f>IF('2.1 Data FSVA 2025 &amp; Bobot'!I619="","",IF('2.1 Data FSVA 2025 &amp; Bobot'!I619&lt;'2.4 Prioritas Individu'!$Z$7,1,IF('2.1 Data FSVA 2025 &amp; Bobot'!I619&lt;'2.4 Prioritas Individu'!$Z$8,2,IF('2.1 Data FSVA 2025 &amp; Bobot'!I619&lt;'2.4 Prioritas Individu'!$Z$9,3,IF('2.1 Data FSVA 2025 &amp; Bobot'!I619&lt;'2.4 Prioritas Individu'!$Z$10,4,IF('2.1 Data FSVA 2025 &amp; Bobot'!I619&lt;'2.4 Prioritas Individu'!$Z$11,5,6))))))</f>
        <v/>
      </c>
      <c r="I619" s="64" t="str">
        <f>IF('2.1 Data FSVA 2025 &amp; Bobot'!K619="","",IF('2.1 Data FSVA 2025 &amp; Bobot'!K619&lt;'2.4 Prioritas Individu'!AA$7,1,IF('2.1 Data FSVA 2025 &amp; Bobot'!K619&lt;'2.4 Prioritas Individu'!AA$8,2,IF('2.1 Data FSVA 2025 &amp; Bobot'!K619&lt;'2.4 Prioritas Individu'!AA$9,3,IF('2.1 Data FSVA 2025 &amp; Bobot'!K619&lt;'2.4 Prioritas Individu'!AA$10,4,IF('2.1 Data FSVA 2025 &amp; Bobot'!K619&lt;'2.4 Prioritas Individu'!AA$11,5,6))))))</f>
        <v/>
      </c>
      <c r="J619" s="64" t="str">
        <f>IF('2.1 Data FSVA 2025 &amp; Bobot'!M619="","",IF('2.1 Data FSVA 2025 &amp; Bobot'!M619&lt;'2.4 Prioritas Individu'!AB$7,1,IF('2.1 Data FSVA 2025 &amp; Bobot'!M619&lt;'2.4 Prioritas Individu'!AB$8,2,IF('2.1 Data FSVA 2025 &amp; Bobot'!M619&lt;'2.4 Prioritas Individu'!AB$9,3,IF('2.1 Data FSVA 2025 &amp; Bobot'!M619&lt;'2.4 Prioritas Individu'!AB$10,4,IF('2.1 Data FSVA 2025 &amp; Bobot'!M619&lt;'2.4 Prioritas Individu'!AB$11,5,6))))))</f>
        <v/>
      </c>
      <c r="K619" s="64" t="str">
        <f>IF('2.1 Data FSVA 2025 &amp; Bobot'!O619="","",IF('2.1 Data FSVA 2025 &amp; Bobot'!O619&gt;='2.4 Prioritas Individu'!AC$7,1,IF('2.1 Data FSVA 2025 &amp; Bobot'!O619&gt;='2.4 Prioritas Individu'!AC$8,2,IF('2.1 Data FSVA 2025 &amp; Bobot'!O619&gt;='2.4 Prioritas Individu'!AC$9,3,IF('2.1 Data FSVA 2025 &amp; Bobot'!O619&gt;='2.4 Prioritas Individu'!AC$10,4,IF('2.1 Data FSVA 2025 &amp; Bobot'!O619&gt;='2.4 Prioritas Individu'!AC$11,5,6))))))</f>
        <v/>
      </c>
      <c r="L619" s="64" t="str">
        <f>IF('2.1 Data FSVA 2025 &amp; Bobot'!Q619="","",IF('2.1 Data FSVA 2025 &amp; Bobot'!Q619&gt;='2.4 Prioritas Individu'!AD$7,1,IF('2.1 Data FSVA 2025 &amp; Bobot'!Q619&gt;='2.4 Prioritas Individu'!AD$8,2,IF('2.1 Data FSVA 2025 &amp; Bobot'!Q619&gt;='2.4 Prioritas Individu'!AD$9,3,IF('2.1 Data FSVA 2025 &amp; Bobot'!Q619&gt;='2.4 Prioritas Individu'!AD$10,4,IF('2.1 Data FSVA 2025 &amp; Bobot'!Q619&gt;='2.4 Prioritas Individu'!AD$11,5,6))))))</f>
        <v/>
      </c>
      <c r="M619" s="64" t="str">
        <f>IF('2.1 Data FSVA 2025 &amp; Bobot'!S619="","",IF('2.1 Data FSVA 2025 &amp; Bobot'!S619&gt;='2.4 Prioritas Individu'!AE$7,1,IF('2.1 Data FSVA 2025 &amp; Bobot'!S619&gt;='2.4 Prioritas Individu'!AE$8,2,IF('2.1 Data FSVA 2025 &amp; Bobot'!S619&gt;='2.4 Prioritas Individu'!AE$9,3,IF('2.1 Data FSVA 2025 &amp; Bobot'!S619&gt;='2.4 Prioritas Individu'!AE$10,4,IF('2.1 Data FSVA 2025 &amp; Bobot'!S619&gt;='2.4 Prioritas Individu'!AE$11,5,6))))))</f>
        <v/>
      </c>
      <c r="N619" s="64" t="str">
        <f>IF('2.1 Data FSVA 2025 &amp; Bobot'!U619="","",IF('2.1 Data FSVA 2025 &amp; Bobot'!U619&lt;'2.4 Prioritas Individu'!AF$7,1,IF('2.1 Data FSVA 2025 &amp; Bobot'!U619&lt;'2.4 Prioritas Individu'!AF$8,2,IF('2.1 Data FSVA 2025 &amp; Bobot'!U619&lt;'2.4 Prioritas Individu'!AF$9,3,IF('2.1 Data FSVA 2025 &amp; Bobot'!U619&lt;'2.4 Prioritas Individu'!AF$10,4,IF('2.1 Data FSVA 2025 &amp; Bobot'!U619&lt;'2.4 Prioritas Individu'!AF$11,5,6))))))</f>
        <v/>
      </c>
      <c r="O619" s="64" t="str">
        <f>IF('2.1 Data FSVA 2025 &amp; Bobot'!W619="","",IF('2.1 Data FSVA 2025 &amp; Bobot'!W619&gt;='2.4 Prioritas Individu'!AG$7,1,IF('2.1 Data FSVA 2025 &amp; Bobot'!W619&gt;='2.4 Prioritas Individu'!AG$8,2,IF('2.1 Data FSVA 2025 &amp; Bobot'!W619&gt;='2.4 Prioritas Individu'!AG$9,3,IF('2.1 Data FSVA 2025 &amp; Bobot'!W619&gt;='2.4 Prioritas Individu'!AG$10,4,IF('2.1 Data FSVA 2025 &amp; Bobot'!W619&gt;='2.4 Prioritas Individu'!AG$11,5,6))))))</f>
        <v/>
      </c>
      <c r="P619" s="64" t="str">
        <f>IF('2.1 Data FSVA 2025 &amp; Bobot'!Y619="","",IF('2.1 Data FSVA 2025 &amp; Bobot'!Y619&lt;'2.4 Prioritas Individu'!AH$7,1,IF('2.1 Data FSVA 2025 &amp; Bobot'!Y619&lt;'2.4 Prioritas Individu'!AH$8,2,IF('2.1 Data FSVA 2025 &amp; Bobot'!Y619&lt;'2.4 Prioritas Individu'!AH$9,3,IF('2.1 Data FSVA 2025 &amp; Bobot'!Y619&lt;'2.4 Prioritas Individu'!AH$10,4,IF('2.1 Data FSVA 2025 &amp; Bobot'!Y619&lt;'2.4 Prioritas Individu'!AH$11,5,6))))))</f>
        <v/>
      </c>
      <c r="Q619" s="64" t="str">
        <f>IF('2.1 Data FSVA 2025 &amp; Bobot'!AA619="","",IF('2.1 Data FSVA 2025 &amp; Bobot'!AA619&lt;'2.4 Prioritas Individu'!AI$7,1,IF('2.1 Data FSVA 2025 &amp; Bobot'!AA619&lt;'2.4 Prioritas Individu'!AI$8,2,IF('2.1 Data FSVA 2025 &amp; Bobot'!AA619&lt;'2.4 Prioritas Individu'!AI$9,3,IF('2.1 Data FSVA 2025 &amp; Bobot'!AA619&lt;'2.4 Prioritas Individu'!AI$10,4,IF('2.1 Data FSVA 2025 &amp; Bobot'!AA619&lt;'2.4 Prioritas Individu'!AI$11,5,6))))))</f>
        <v/>
      </c>
      <c r="R619" s="64" t="str">
        <f>IF('2.1 Data FSVA 2025 &amp; Bobot'!AC619="","",IF('2.1 Data FSVA 2025 &amp; Bobot'!AC619&gt;='2.4 Prioritas Individu'!AJ$7,1,IF('2.1 Data FSVA 2025 &amp; Bobot'!AC619&gt;='2.4 Prioritas Individu'!AJ$8,2,IF('2.1 Data FSVA 2025 &amp; Bobot'!AC619&gt;='2.4 Prioritas Individu'!AJ$9,3,4))))</f>
        <v/>
      </c>
      <c r="S619" s="4" t="str">
        <f>'2.3 Indeks &amp; Cut off Komposit'!U623</f>
        <v>-</v>
      </c>
      <c r="T619" s="1" t="str">
        <f t="shared" si="18"/>
        <v>-</v>
      </c>
      <c r="U619" s="64" t="str">
        <f t="shared" si="19"/>
        <v>-</v>
      </c>
    </row>
    <row r="620" spans="1:21" x14ac:dyDescent="0.3">
      <c r="A620" s="1" t="str">
        <f>IF('2.1 Data FSVA 2025 &amp; Bobot'!A620="","",'2.1 Data FSVA 2025 &amp; Bobot'!A620)</f>
        <v/>
      </c>
      <c r="B620" s="2" t="str">
        <f>IF('2.1 Data FSVA 2025 &amp; Bobot'!B620="","",'2.1 Data FSVA 2025 &amp; Bobot'!B620)</f>
        <v/>
      </c>
      <c r="C620" s="1" t="str">
        <f>IF('2.1 Data FSVA 2025 &amp; Bobot'!C620="","",'2.1 Data FSVA 2025 &amp; Bobot'!C620)</f>
        <v/>
      </c>
      <c r="D620" s="1" t="str">
        <f>IF('2.1 Data FSVA 2025 &amp; Bobot'!D620="","",'2.1 Data FSVA 2025 &amp; Bobot'!D620)</f>
        <v/>
      </c>
      <c r="E620" s="1" t="str">
        <f>IF('2.1 Data FSVA 2025 &amp; Bobot'!E620="","",'2.1 Data FSVA 2025 &amp; Bobot'!E620)</f>
        <v/>
      </c>
      <c r="F620" s="2" t="str">
        <f>IF('2.1 Data FSVA 2025 &amp; Bobot'!F620="","",'2.1 Data FSVA 2025 &amp; Bobot'!F620)</f>
        <v/>
      </c>
      <c r="G620" s="64" t="str">
        <f>IF('2.1 Data FSVA 2025 &amp; Bobot'!G620="","",IF('2.1 Data FSVA 2025 &amp; Bobot'!G620&gt;='2.4 Prioritas Individu'!$Y$7,1,IF('2.1 Data FSVA 2025 &amp; Bobot'!G620&gt;='2.4 Prioritas Individu'!$Y$8,2,IF('2.1 Data FSVA 2025 &amp; Bobot'!G620&gt;='2.4 Prioritas Individu'!$Y$9,3,IF('2.1 Data FSVA 2025 &amp; Bobot'!G620&gt;='2.4 Prioritas Individu'!$Y$10,4,IF('2.1 Data FSVA 2025 &amp; Bobot'!G620&gt;='2.4 Prioritas Individu'!$Y$11,5,6))))))</f>
        <v/>
      </c>
      <c r="H620" s="64" t="str">
        <f>IF('2.1 Data FSVA 2025 &amp; Bobot'!I620="","",IF('2.1 Data FSVA 2025 &amp; Bobot'!I620&lt;'2.4 Prioritas Individu'!$Z$7,1,IF('2.1 Data FSVA 2025 &amp; Bobot'!I620&lt;'2.4 Prioritas Individu'!$Z$8,2,IF('2.1 Data FSVA 2025 &amp; Bobot'!I620&lt;'2.4 Prioritas Individu'!$Z$9,3,IF('2.1 Data FSVA 2025 &amp; Bobot'!I620&lt;'2.4 Prioritas Individu'!$Z$10,4,IF('2.1 Data FSVA 2025 &amp; Bobot'!I620&lt;'2.4 Prioritas Individu'!$Z$11,5,6))))))</f>
        <v/>
      </c>
      <c r="I620" s="64" t="str">
        <f>IF('2.1 Data FSVA 2025 &amp; Bobot'!K620="","",IF('2.1 Data FSVA 2025 &amp; Bobot'!K620&lt;'2.4 Prioritas Individu'!AA$7,1,IF('2.1 Data FSVA 2025 &amp; Bobot'!K620&lt;'2.4 Prioritas Individu'!AA$8,2,IF('2.1 Data FSVA 2025 &amp; Bobot'!K620&lt;'2.4 Prioritas Individu'!AA$9,3,IF('2.1 Data FSVA 2025 &amp; Bobot'!K620&lt;'2.4 Prioritas Individu'!AA$10,4,IF('2.1 Data FSVA 2025 &amp; Bobot'!K620&lt;'2.4 Prioritas Individu'!AA$11,5,6))))))</f>
        <v/>
      </c>
      <c r="J620" s="64" t="str">
        <f>IF('2.1 Data FSVA 2025 &amp; Bobot'!M620="","",IF('2.1 Data FSVA 2025 &amp; Bobot'!M620&lt;'2.4 Prioritas Individu'!AB$7,1,IF('2.1 Data FSVA 2025 &amp; Bobot'!M620&lt;'2.4 Prioritas Individu'!AB$8,2,IF('2.1 Data FSVA 2025 &amp; Bobot'!M620&lt;'2.4 Prioritas Individu'!AB$9,3,IF('2.1 Data FSVA 2025 &amp; Bobot'!M620&lt;'2.4 Prioritas Individu'!AB$10,4,IF('2.1 Data FSVA 2025 &amp; Bobot'!M620&lt;'2.4 Prioritas Individu'!AB$11,5,6))))))</f>
        <v/>
      </c>
      <c r="K620" s="64" t="str">
        <f>IF('2.1 Data FSVA 2025 &amp; Bobot'!O620="","",IF('2.1 Data FSVA 2025 &amp; Bobot'!O620&gt;='2.4 Prioritas Individu'!AC$7,1,IF('2.1 Data FSVA 2025 &amp; Bobot'!O620&gt;='2.4 Prioritas Individu'!AC$8,2,IF('2.1 Data FSVA 2025 &amp; Bobot'!O620&gt;='2.4 Prioritas Individu'!AC$9,3,IF('2.1 Data FSVA 2025 &amp; Bobot'!O620&gt;='2.4 Prioritas Individu'!AC$10,4,IF('2.1 Data FSVA 2025 &amp; Bobot'!O620&gt;='2.4 Prioritas Individu'!AC$11,5,6))))))</f>
        <v/>
      </c>
      <c r="L620" s="64" t="str">
        <f>IF('2.1 Data FSVA 2025 &amp; Bobot'!Q620="","",IF('2.1 Data FSVA 2025 &amp; Bobot'!Q620&gt;='2.4 Prioritas Individu'!AD$7,1,IF('2.1 Data FSVA 2025 &amp; Bobot'!Q620&gt;='2.4 Prioritas Individu'!AD$8,2,IF('2.1 Data FSVA 2025 &amp; Bobot'!Q620&gt;='2.4 Prioritas Individu'!AD$9,3,IF('2.1 Data FSVA 2025 &amp; Bobot'!Q620&gt;='2.4 Prioritas Individu'!AD$10,4,IF('2.1 Data FSVA 2025 &amp; Bobot'!Q620&gt;='2.4 Prioritas Individu'!AD$11,5,6))))))</f>
        <v/>
      </c>
      <c r="M620" s="64" t="str">
        <f>IF('2.1 Data FSVA 2025 &amp; Bobot'!S620="","",IF('2.1 Data FSVA 2025 &amp; Bobot'!S620&gt;='2.4 Prioritas Individu'!AE$7,1,IF('2.1 Data FSVA 2025 &amp; Bobot'!S620&gt;='2.4 Prioritas Individu'!AE$8,2,IF('2.1 Data FSVA 2025 &amp; Bobot'!S620&gt;='2.4 Prioritas Individu'!AE$9,3,IF('2.1 Data FSVA 2025 &amp; Bobot'!S620&gt;='2.4 Prioritas Individu'!AE$10,4,IF('2.1 Data FSVA 2025 &amp; Bobot'!S620&gt;='2.4 Prioritas Individu'!AE$11,5,6))))))</f>
        <v/>
      </c>
      <c r="N620" s="64" t="str">
        <f>IF('2.1 Data FSVA 2025 &amp; Bobot'!U620="","",IF('2.1 Data FSVA 2025 &amp; Bobot'!U620&lt;'2.4 Prioritas Individu'!AF$7,1,IF('2.1 Data FSVA 2025 &amp; Bobot'!U620&lt;'2.4 Prioritas Individu'!AF$8,2,IF('2.1 Data FSVA 2025 &amp; Bobot'!U620&lt;'2.4 Prioritas Individu'!AF$9,3,IF('2.1 Data FSVA 2025 &amp; Bobot'!U620&lt;'2.4 Prioritas Individu'!AF$10,4,IF('2.1 Data FSVA 2025 &amp; Bobot'!U620&lt;'2.4 Prioritas Individu'!AF$11,5,6))))))</f>
        <v/>
      </c>
      <c r="O620" s="64" t="str">
        <f>IF('2.1 Data FSVA 2025 &amp; Bobot'!W620="","",IF('2.1 Data FSVA 2025 &amp; Bobot'!W620&gt;='2.4 Prioritas Individu'!AG$7,1,IF('2.1 Data FSVA 2025 &amp; Bobot'!W620&gt;='2.4 Prioritas Individu'!AG$8,2,IF('2.1 Data FSVA 2025 &amp; Bobot'!W620&gt;='2.4 Prioritas Individu'!AG$9,3,IF('2.1 Data FSVA 2025 &amp; Bobot'!W620&gt;='2.4 Prioritas Individu'!AG$10,4,IF('2.1 Data FSVA 2025 &amp; Bobot'!W620&gt;='2.4 Prioritas Individu'!AG$11,5,6))))))</f>
        <v/>
      </c>
      <c r="P620" s="64" t="str">
        <f>IF('2.1 Data FSVA 2025 &amp; Bobot'!Y620="","",IF('2.1 Data FSVA 2025 &amp; Bobot'!Y620&lt;'2.4 Prioritas Individu'!AH$7,1,IF('2.1 Data FSVA 2025 &amp; Bobot'!Y620&lt;'2.4 Prioritas Individu'!AH$8,2,IF('2.1 Data FSVA 2025 &amp; Bobot'!Y620&lt;'2.4 Prioritas Individu'!AH$9,3,IF('2.1 Data FSVA 2025 &amp; Bobot'!Y620&lt;'2.4 Prioritas Individu'!AH$10,4,IF('2.1 Data FSVA 2025 &amp; Bobot'!Y620&lt;'2.4 Prioritas Individu'!AH$11,5,6))))))</f>
        <v/>
      </c>
      <c r="Q620" s="64" t="str">
        <f>IF('2.1 Data FSVA 2025 &amp; Bobot'!AA620="","",IF('2.1 Data FSVA 2025 &amp; Bobot'!AA620&lt;'2.4 Prioritas Individu'!AI$7,1,IF('2.1 Data FSVA 2025 &amp; Bobot'!AA620&lt;'2.4 Prioritas Individu'!AI$8,2,IF('2.1 Data FSVA 2025 &amp; Bobot'!AA620&lt;'2.4 Prioritas Individu'!AI$9,3,IF('2.1 Data FSVA 2025 &amp; Bobot'!AA620&lt;'2.4 Prioritas Individu'!AI$10,4,IF('2.1 Data FSVA 2025 &amp; Bobot'!AA620&lt;'2.4 Prioritas Individu'!AI$11,5,6))))))</f>
        <v/>
      </c>
      <c r="R620" s="64" t="str">
        <f>IF('2.1 Data FSVA 2025 &amp; Bobot'!AC620="","",IF('2.1 Data FSVA 2025 &amp; Bobot'!AC620&gt;='2.4 Prioritas Individu'!AJ$7,1,IF('2.1 Data FSVA 2025 &amp; Bobot'!AC620&gt;='2.4 Prioritas Individu'!AJ$8,2,IF('2.1 Data FSVA 2025 &amp; Bobot'!AC620&gt;='2.4 Prioritas Individu'!AJ$9,3,4))))</f>
        <v/>
      </c>
      <c r="S620" s="4" t="str">
        <f>'2.3 Indeks &amp; Cut off Komposit'!U624</f>
        <v>-</v>
      </c>
      <c r="T620" s="1" t="str">
        <f t="shared" si="18"/>
        <v>-</v>
      </c>
      <c r="U620" s="64" t="str">
        <f t="shared" si="19"/>
        <v>-</v>
      </c>
    </row>
    <row r="621" spans="1:21" x14ac:dyDescent="0.3">
      <c r="A621" s="1" t="str">
        <f>IF('2.1 Data FSVA 2025 &amp; Bobot'!A621="","",'2.1 Data FSVA 2025 &amp; Bobot'!A621)</f>
        <v/>
      </c>
      <c r="B621" s="2" t="str">
        <f>IF('2.1 Data FSVA 2025 &amp; Bobot'!B621="","",'2.1 Data FSVA 2025 &amp; Bobot'!B621)</f>
        <v/>
      </c>
      <c r="C621" s="1" t="str">
        <f>IF('2.1 Data FSVA 2025 &amp; Bobot'!C621="","",'2.1 Data FSVA 2025 &amp; Bobot'!C621)</f>
        <v/>
      </c>
      <c r="D621" s="1" t="str">
        <f>IF('2.1 Data FSVA 2025 &amp; Bobot'!D621="","",'2.1 Data FSVA 2025 &amp; Bobot'!D621)</f>
        <v/>
      </c>
      <c r="E621" s="1" t="str">
        <f>IF('2.1 Data FSVA 2025 &amp; Bobot'!E621="","",'2.1 Data FSVA 2025 &amp; Bobot'!E621)</f>
        <v/>
      </c>
      <c r="F621" s="2" t="str">
        <f>IF('2.1 Data FSVA 2025 &amp; Bobot'!F621="","",'2.1 Data FSVA 2025 &amp; Bobot'!F621)</f>
        <v/>
      </c>
      <c r="G621" s="64" t="str">
        <f>IF('2.1 Data FSVA 2025 &amp; Bobot'!G621="","",IF('2.1 Data FSVA 2025 &amp; Bobot'!G621&gt;='2.4 Prioritas Individu'!$Y$7,1,IF('2.1 Data FSVA 2025 &amp; Bobot'!G621&gt;='2.4 Prioritas Individu'!$Y$8,2,IF('2.1 Data FSVA 2025 &amp; Bobot'!G621&gt;='2.4 Prioritas Individu'!$Y$9,3,IF('2.1 Data FSVA 2025 &amp; Bobot'!G621&gt;='2.4 Prioritas Individu'!$Y$10,4,IF('2.1 Data FSVA 2025 &amp; Bobot'!G621&gt;='2.4 Prioritas Individu'!$Y$11,5,6))))))</f>
        <v/>
      </c>
      <c r="H621" s="64" t="str">
        <f>IF('2.1 Data FSVA 2025 &amp; Bobot'!I621="","",IF('2.1 Data FSVA 2025 &amp; Bobot'!I621&lt;'2.4 Prioritas Individu'!$Z$7,1,IF('2.1 Data FSVA 2025 &amp; Bobot'!I621&lt;'2.4 Prioritas Individu'!$Z$8,2,IF('2.1 Data FSVA 2025 &amp; Bobot'!I621&lt;'2.4 Prioritas Individu'!$Z$9,3,IF('2.1 Data FSVA 2025 &amp; Bobot'!I621&lt;'2.4 Prioritas Individu'!$Z$10,4,IF('2.1 Data FSVA 2025 &amp; Bobot'!I621&lt;'2.4 Prioritas Individu'!$Z$11,5,6))))))</f>
        <v/>
      </c>
      <c r="I621" s="64" t="str">
        <f>IF('2.1 Data FSVA 2025 &amp; Bobot'!K621="","",IF('2.1 Data FSVA 2025 &amp; Bobot'!K621&lt;'2.4 Prioritas Individu'!AA$7,1,IF('2.1 Data FSVA 2025 &amp; Bobot'!K621&lt;'2.4 Prioritas Individu'!AA$8,2,IF('2.1 Data FSVA 2025 &amp; Bobot'!K621&lt;'2.4 Prioritas Individu'!AA$9,3,IF('2.1 Data FSVA 2025 &amp; Bobot'!K621&lt;'2.4 Prioritas Individu'!AA$10,4,IF('2.1 Data FSVA 2025 &amp; Bobot'!K621&lt;'2.4 Prioritas Individu'!AA$11,5,6))))))</f>
        <v/>
      </c>
      <c r="J621" s="64" t="str">
        <f>IF('2.1 Data FSVA 2025 &amp; Bobot'!M621="","",IF('2.1 Data FSVA 2025 &amp; Bobot'!M621&lt;'2.4 Prioritas Individu'!AB$7,1,IF('2.1 Data FSVA 2025 &amp; Bobot'!M621&lt;'2.4 Prioritas Individu'!AB$8,2,IF('2.1 Data FSVA 2025 &amp; Bobot'!M621&lt;'2.4 Prioritas Individu'!AB$9,3,IF('2.1 Data FSVA 2025 &amp; Bobot'!M621&lt;'2.4 Prioritas Individu'!AB$10,4,IF('2.1 Data FSVA 2025 &amp; Bobot'!M621&lt;'2.4 Prioritas Individu'!AB$11,5,6))))))</f>
        <v/>
      </c>
      <c r="K621" s="64" t="str">
        <f>IF('2.1 Data FSVA 2025 &amp; Bobot'!O621="","",IF('2.1 Data FSVA 2025 &amp; Bobot'!O621&gt;='2.4 Prioritas Individu'!AC$7,1,IF('2.1 Data FSVA 2025 &amp; Bobot'!O621&gt;='2.4 Prioritas Individu'!AC$8,2,IF('2.1 Data FSVA 2025 &amp; Bobot'!O621&gt;='2.4 Prioritas Individu'!AC$9,3,IF('2.1 Data FSVA 2025 &amp; Bobot'!O621&gt;='2.4 Prioritas Individu'!AC$10,4,IF('2.1 Data FSVA 2025 &amp; Bobot'!O621&gt;='2.4 Prioritas Individu'!AC$11,5,6))))))</f>
        <v/>
      </c>
      <c r="L621" s="64" t="str">
        <f>IF('2.1 Data FSVA 2025 &amp; Bobot'!Q621="","",IF('2.1 Data FSVA 2025 &amp; Bobot'!Q621&gt;='2.4 Prioritas Individu'!AD$7,1,IF('2.1 Data FSVA 2025 &amp; Bobot'!Q621&gt;='2.4 Prioritas Individu'!AD$8,2,IF('2.1 Data FSVA 2025 &amp; Bobot'!Q621&gt;='2.4 Prioritas Individu'!AD$9,3,IF('2.1 Data FSVA 2025 &amp; Bobot'!Q621&gt;='2.4 Prioritas Individu'!AD$10,4,IF('2.1 Data FSVA 2025 &amp; Bobot'!Q621&gt;='2.4 Prioritas Individu'!AD$11,5,6))))))</f>
        <v/>
      </c>
      <c r="M621" s="64" t="str">
        <f>IF('2.1 Data FSVA 2025 &amp; Bobot'!S621="","",IF('2.1 Data FSVA 2025 &amp; Bobot'!S621&gt;='2.4 Prioritas Individu'!AE$7,1,IF('2.1 Data FSVA 2025 &amp; Bobot'!S621&gt;='2.4 Prioritas Individu'!AE$8,2,IF('2.1 Data FSVA 2025 &amp; Bobot'!S621&gt;='2.4 Prioritas Individu'!AE$9,3,IF('2.1 Data FSVA 2025 &amp; Bobot'!S621&gt;='2.4 Prioritas Individu'!AE$10,4,IF('2.1 Data FSVA 2025 &amp; Bobot'!S621&gt;='2.4 Prioritas Individu'!AE$11,5,6))))))</f>
        <v/>
      </c>
      <c r="N621" s="64" t="str">
        <f>IF('2.1 Data FSVA 2025 &amp; Bobot'!U621="","",IF('2.1 Data FSVA 2025 &amp; Bobot'!U621&lt;'2.4 Prioritas Individu'!AF$7,1,IF('2.1 Data FSVA 2025 &amp; Bobot'!U621&lt;'2.4 Prioritas Individu'!AF$8,2,IF('2.1 Data FSVA 2025 &amp; Bobot'!U621&lt;'2.4 Prioritas Individu'!AF$9,3,IF('2.1 Data FSVA 2025 &amp; Bobot'!U621&lt;'2.4 Prioritas Individu'!AF$10,4,IF('2.1 Data FSVA 2025 &amp; Bobot'!U621&lt;'2.4 Prioritas Individu'!AF$11,5,6))))))</f>
        <v/>
      </c>
      <c r="O621" s="64" t="str">
        <f>IF('2.1 Data FSVA 2025 &amp; Bobot'!W621="","",IF('2.1 Data FSVA 2025 &amp; Bobot'!W621&gt;='2.4 Prioritas Individu'!AG$7,1,IF('2.1 Data FSVA 2025 &amp; Bobot'!W621&gt;='2.4 Prioritas Individu'!AG$8,2,IF('2.1 Data FSVA 2025 &amp; Bobot'!W621&gt;='2.4 Prioritas Individu'!AG$9,3,IF('2.1 Data FSVA 2025 &amp; Bobot'!W621&gt;='2.4 Prioritas Individu'!AG$10,4,IF('2.1 Data FSVA 2025 &amp; Bobot'!W621&gt;='2.4 Prioritas Individu'!AG$11,5,6))))))</f>
        <v/>
      </c>
      <c r="P621" s="64" t="str">
        <f>IF('2.1 Data FSVA 2025 &amp; Bobot'!Y621="","",IF('2.1 Data FSVA 2025 &amp; Bobot'!Y621&lt;'2.4 Prioritas Individu'!AH$7,1,IF('2.1 Data FSVA 2025 &amp; Bobot'!Y621&lt;'2.4 Prioritas Individu'!AH$8,2,IF('2.1 Data FSVA 2025 &amp; Bobot'!Y621&lt;'2.4 Prioritas Individu'!AH$9,3,IF('2.1 Data FSVA 2025 &amp; Bobot'!Y621&lt;'2.4 Prioritas Individu'!AH$10,4,IF('2.1 Data FSVA 2025 &amp; Bobot'!Y621&lt;'2.4 Prioritas Individu'!AH$11,5,6))))))</f>
        <v/>
      </c>
      <c r="Q621" s="64" t="str">
        <f>IF('2.1 Data FSVA 2025 &amp; Bobot'!AA621="","",IF('2.1 Data FSVA 2025 &amp; Bobot'!AA621&lt;'2.4 Prioritas Individu'!AI$7,1,IF('2.1 Data FSVA 2025 &amp; Bobot'!AA621&lt;'2.4 Prioritas Individu'!AI$8,2,IF('2.1 Data FSVA 2025 &amp; Bobot'!AA621&lt;'2.4 Prioritas Individu'!AI$9,3,IF('2.1 Data FSVA 2025 &amp; Bobot'!AA621&lt;'2.4 Prioritas Individu'!AI$10,4,IF('2.1 Data FSVA 2025 &amp; Bobot'!AA621&lt;'2.4 Prioritas Individu'!AI$11,5,6))))))</f>
        <v/>
      </c>
      <c r="R621" s="64" t="str">
        <f>IF('2.1 Data FSVA 2025 &amp; Bobot'!AC621="","",IF('2.1 Data FSVA 2025 &amp; Bobot'!AC621&gt;='2.4 Prioritas Individu'!AJ$7,1,IF('2.1 Data FSVA 2025 &amp; Bobot'!AC621&gt;='2.4 Prioritas Individu'!AJ$8,2,IF('2.1 Data FSVA 2025 &amp; Bobot'!AC621&gt;='2.4 Prioritas Individu'!AJ$9,3,4))))</f>
        <v/>
      </c>
      <c r="S621" s="4" t="str">
        <f>'2.3 Indeks &amp; Cut off Komposit'!U625</f>
        <v>-</v>
      </c>
      <c r="T621" s="1" t="str">
        <f t="shared" si="18"/>
        <v>-</v>
      </c>
      <c r="U621" s="64" t="str">
        <f t="shared" si="19"/>
        <v>-</v>
      </c>
    </row>
    <row r="622" spans="1:21" x14ac:dyDescent="0.3">
      <c r="A622" s="1" t="str">
        <f>IF('2.1 Data FSVA 2025 &amp; Bobot'!A622="","",'2.1 Data FSVA 2025 &amp; Bobot'!A622)</f>
        <v/>
      </c>
      <c r="B622" s="2" t="str">
        <f>IF('2.1 Data FSVA 2025 &amp; Bobot'!B622="","",'2.1 Data FSVA 2025 &amp; Bobot'!B622)</f>
        <v/>
      </c>
      <c r="C622" s="1" t="str">
        <f>IF('2.1 Data FSVA 2025 &amp; Bobot'!C622="","",'2.1 Data FSVA 2025 &amp; Bobot'!C622)</f>
        <v/>
      </c>
      <c r="D622" s="1" t="str">
        <f>IF('2.1 Data FSVA 2025 &amp; Bobot'!D622="","",'2.1 Data FSVA 2025 &amp; Bobot'!D622)</f>
        <v/>
      </c>
      <c r="E622" s="1" t="str">
        <f>IF('2.1 Data FSVA 2025 &amp; Bobot'!E622="","",'2.1 Data FSVA 2025 &amp; Bobot'!E622)</f>
        <v/>
      </c>
      <c r="F622" s="2" t="str">
        <f>IF('2.1 Data FSVA 2025 &amp; Bobot'!F622="","",'2.1 Data FSVA 2025 &amp; Bobot'!F622)</f>
        <v/>
      </c>
      <c r="G622" s="64" t="str">
        <f>IF('2.1 Data FSVA 2025 &amp; Bobot'!G622="","",IF('2.1 Data FSVA 2025 &amp; Bobot'!G622&gt;='2.4 Prioritas Individu'!$Y$7,1,IF('2.1 Data FSVA 2025 &amp; Bobot'!G622&gt;='2.4 Prioritas Individu'!$Y$8,2,IF('2.1 Data FSVA 2025 &amp; Bobot'!G622&gt;='2.4 Prioritas Individu'!$Y$9,3,IF('2.1 Data FSVA 2025 &amp; Bobot'!G622&gt;='2.4 Prioritas Individu'!$Y$10,4,IF('2.1 Data FSVA 2025 &amp; Bobot'!G622&gt;='2.4 Prioritas Individu'!$Y$11,5,6))))))</f>
        <v/>
      </c>
      <c r="H622" s="64" t="str">
        <f>IF('2.1 Data FSVA 2025 &amp; Bobot'!I622="","",IF('2.1 Data FSVA 2025 &amp; Bobot'!I622&lt;'2.4 Prioritas Individu'!$Z$7,1,IF('2.1 Data FSVA 2025 &amp; Bobot'!I622&lt;'2.4 Prioritas Individu'!$Z$8,2,IF('2.1 Data FSVA 2025 &amp; Bobot'!I622&lt;'2.4 Prioritas Individu'!$Z$9,3,IF('2.1 Data FSVA 2025 &amp; Bobot'!I622&lt;'2.4 Prioritas Individu'!$Z$10,4,IF('2.1 Data FSVA 2025 &amp; Bobot'!I622&lt;'2.4 Prioritas Individu'!$Z$11,5,6))))))</f>
        <v/>
      </c>
      <c r="I622" s="64" t="str">
        <f>IF('2.1 Data FSVA 2025 &amp; Bobot'!K622="","",IF('2.1 Data FSVA 2025 &amp; Bobot'!K622&lt;'2.4 Prioritas Individu'!AA$7,1,IF('2.1 Data FSVA 2025 &amp; Bobot'!K622&lt;'2.4 Prioritas Individu'!AA$8,2,IF('2.1 Data FSVA 2025 &amp; Bobot'!K622&lt;'2.4 Prioritas Individu'!AA$9,3,IF('2.1 Data FSVA 2025 &amp; Bobot'!K622&lt;'2.4 Prioritas Individu'!AA$10,4,IF('2.1 Data FSVA 2025 &amp; Bobot'!K622&lt;'2.4 Prioritas Individu'!AA$11,5,6))))))</f>
        <v/>
      </c>
      <c r="J622" s="64" t="str">
        <f>IF('2.1 Data FSVA 2025 &amp; Bobot'!M622="","",IF('2.1 Data FSVA 2025 &amp; Bobot'!M622&lt;'2.4 Prioritas Individu'!AB$7,1,IF('2.1 Data FSVA 2025 &amp; Bobot'!M622&lt;'2.4 Prioritas Individu'!AB$8,2,IF('2.1 Data FSVA 2025 &amp; Bobot'!M622&lt;'2.4 Prioritas Individu'!AB$9,3,IF('2.1 Data FSVA 2025 &amp; Bobot'!M622&lt;'2.4 Prioritas Individu'!AB$10,4,IF('2.1 Data FSVA 2025 &amp; Bobot'!M622&lt;'2.4 Prioritas Individu'!AB$11,5,6))))))</f>
        <v/>
      </c>
      <c r="K622" s="64" t="str">
        <f>IF('2.1 Data FSVA 2025 &amp; Bobot'!O622="","",IF('2.1 Data FSVA 2025 &amp; Bobot'!O622&gt;='2.4 Prioritas Individu'!AC$7,1,IF('2.1 Data FSVA 2025 &amp; Bobot'!O622&gt;='2.4 Prioritas Individu'!AC$8,2,IF('2.1 Data FSVA 2025 &amp; Bobot'!O622&gt;='2.4 Prioritas Individu'!AC$9,3,IF('2.1 Data FSVA 2025 &amp; Bobot'!O622&gt;='2.4 Prioritas Individu'!AC$10,4,IF('2.1 Data FSVA 2025 &amp; Bobot'!O622&gt;='2.4 Prioritas Individu'!AC$11,5,6))))))</f>
        <v/>
      </c>
      <c r="L622" s="64" t="str">
        <f>IF('2.1 Data FSVA 2025 &amp; Bobot'!Q622="","",IF('2.1 Data FSVA 2025 &amp; Bobot'!Q622&gt;='2.4 Prioritas Individu'!AD$7,1,IF('2.1 Data FSVA 2025 &amp; Bobot'!Q622&gt;='2.4 Prioritas Individu'!AD$8,2,IF('2.1 Data FSVA 2025 &amp; Bobot'!Q622&gt;='2.4 Prioritas Individu'!AD$9,3,IF('2.1 Data FSVA 2025 &amp; Bobot'!Q622&gt;='2.4 Prioritas Individu'!AD$10,4,IF('2.1 Data FSVA 2025 &amp; Bobot'!Q622&gt;='2.4 Prioritas Individu'!AD$11,5,6))))))</f>
        <v/>
      </c>
      <c r="M622" s="64" t="str">
        <f>IF('2.1 Data FSVA 2025 &amp; Bobot'!S622="","",IF('2.1 Data FSVA 2025 &amp; Bobot'!S622&gt;='2.4 Prioritas Individu'!AE$7,1,IF('2.1 Data FSVA 2025 &amp; Bobot'!S622&gt;='2.4 Prioritas Individu'!AE$8,2,IF('2.1 Data FSVA 2025 &amp; Bobot'!S622&gt;='2.4 Prioritas Individu'!AE$9,3,IF('2.1 Data FSVA 2025 &amp; Bobot'!S622&gt;='2.4 Prioritas Individu'!AE$10,4,IF('2.1 Data FSVA 2025 &amp; Bobot'!S622&gt;='2.4 Prioritas Individu'!AE$11,5,6))))))</f>
        <v/>
      </c>
      <c r="N622" s="64" t="str">
        <f>IF('2.1 Data FSVA 2025 &amp; Bobot'!U622="","",IF('2.1 Data FSVA 2025 &amp; Bobot'!U622&lt;'2.4 Prioritas Individu'!AF$7,1,IF('2.1 Data FSVA 2025 &amp; Bobot'!U622&lt;'2.4 Prioritas Individu'!AF$8,2,IF('2.1 Data FSVA 2025 &amp; Bobot'!U622&lt;'2.4 Prioritas Individu'!AF$9,3,IF('2.1 Data FSVA 2025 &amp; Bobot'!U622&lt;'2.4 Prioritas Individu'!AF$10,4,IF('2.1 Data FSVA 2025 &amp; Bobot'!U622&lt;'2.4 Prioritas Individu'!AF$11,5,6))))))</f>
        <v/>
      </c>
      <c r="O622" s="64" t="str">
        <f>IF('2.1 Data FSVA 2025 &amp; Bobot'!W622="","",IF('2.1 Data FSVA 2025 &amp; Bobot'!W622&gt;='2.4 Prioritas Individu'!AG$7,1,IF('2.1 Data FSVA 2025 &amp; Bobot'!W622&gt;='2.4 Prioritas Individu'!AG$8,2,IF('2.1 Data FSVA 2025 &amp; Bobot'!W622&gt;='2.4 Prioritas Individu'!AG$9,3,IF('2.1 Data FSVA 2025 &amp; Bobot'!W622&gt;='2.4 Prioritas Individu'!AG$10,4,IF('2.1 Data FSVA 2025 &amp; Bobot'!W622&gt;='2.4 Prioritas Individu'!AG$11,5,6))))))</f>
        <v/>
      </c>
      <c r="P622" s="64" t="str">
        <f>IF('2.1 Data FSVA 2025 &amp; Bobot'!Y622="","",IF('2.1 Data FSVA 2025 &amp; Bobot'!Y622&lt;'2.4 Prioritas Individu'!AH$7,1,IF('2.1 Data FSVA 2025 &amp; Bobot'!Y622&lt;'2.4 Prioritas Individu'!AH$8,2,IF('2.1 Data FSVA 2025 &amp; Bobot'!Y622&lt;'2.4 Prioritas Individu'!AH$9,3,IF('2.1 Data FSVA 2025 &amp; Bobot'!Y622&lt;'2.4 Prioritas Individu'!AH$10,4,IF('2.1 Data FSVA 2025 &amp; Bobot'!Y622&lt;'2.4 Prioritas Individu'!AH$11,5,6))))))</f>
        <v/>
      </c>
      <c r="Q622" s="64" t="str">
        <f>IF('2.1 Data FSVA 2025 &amp; Bobot'!AA622="","",IF('2.1 Data FSVA 2025 &amp; Bobot'!AA622&lt;'2.4 Prioritas Individu'!AI$7,1,IF('2.1 Data FSVA 2025 &amp; Bobot'!AA622&lt;'2.4 Prioritas Individu'!AI$8,2,IF('2.1 Data FSVA 2025 &amp; Bobot'!AA622&lt;'2.4 Prioritas Individu'!AI$9,3,IF('2.1 Data FSVA 2025 &amp; Bobot'!AA622&lt;'2.4 Prioritas Individu'!AI$10,4,IF('2.1 Data FSVA 2025 &amp; Bobot'!AA622&lt;'2.4 Prioritas Individu'!AI$11,5,6))))))</f>
        <v/>
      </c>
      <c r="R622" s="64" t="str">
        <f>IF('2.1 Data FSVA 2025 &amp; Bobot'!AC622="","",IF('2.1 Data FSVA 2025 &amp; Bobot'!AC622&gt;='2.4 Prioritas Individu'!AJ$7,1,IF('2.1 Data FSVA 2025 &amp; Bobot'!AC622&gt;='2.4 Prioritas Individu'!AJ$8,2,IF('2.1 Data FSVA 2025 &amp; Bobot'!AC622&gt;='2.4 Prioritas Individu'!AJ$9,3,4))))</f>
        <v/>
      </c>
      <c r="S622" s="4" t="str">
        <f>'2.3 Indeks &amp; Cut off Komposit'!U626</f>
        <v>-</v>
      </c>
      <c r="T622" s="1" t="str">
        <f t="shared" si="18"/>
        <v>-</v>
      </c>
      <c r="U622" s="64" t="str">
        <f t="shared" si="19"/>
        <v>-</v>
      </c>
    </row>
    <row r="623" spans="1:21" x14ac:dyDescent="0.3">
      <c r="A623" s="1" t="str">
        <f>IF('2.1 Data FSVA 2025 &amp; Bobot'!A623="","",'2.1 Data FSVA 2025 &amp; Bobot'!A623)</f>
        <v/>
      </c>
      <c r="B623" s="2" t="str">
        <f>IF('2.1 Data FSVA 2025 &amp; Bobot'!B623="","",'2.1 Data FSVA 2025 &amp; Bobot'!B623)</f>
        <v/>
      </c>
      <c r="C623" s="1" t="str">
        <f>IF('2.1 Data FSVA 2025 &amp; Bobot'!C623="","",'2.1 Data FSVA 2025 &amp; Bobot'!C623)</f>
        <v/>
      </c>
      <c r="D623" s="1" t="str">
        <f>IF('2.1 Data FSVA 2025 &amp; Bobot'!D623="","",'2.1 Data FSVA 2025 &amp; Bobot'!D623)</f>
        <v/>
      </c>
      <c r="E623" s="1" t="str">
        <f>IF('2.1 Data FSVA 2025 &amp; Bobot'!E623="","",'2.1 Data FSVA 2025 &amp; Bobot'!E623)</f>
        <v/>
      </c>
      <c r="F623" s="2" t="str">
        <f>IF('2.1 Data FSVA 2025 &amp; Bobot'!F623="","",'2.1 Data FSVA 2025 &amp; Bobot'!F623)</f>
        <v/>
      </c>
      <c r="G623" s="64" t="str">
        <f>IF('2.1 Data FSVA 2025 &amp; Bobot'!G623="","",IF('2.1 Data FSVA 2025 &amp; Bobot'!G623&gt;='2.4 Prioritas Individu'!$Y$7,1,IF('2.1 Data FSVA 2025 &amp; Bobot'!G623&gt;='2.4 Prioritas Individu'!$Y$8,2,IF('2.1 Data FSVA 2025 &amp; Bobot'!G623&gt;='2.4 Prioritas Individu'!$Y$9,3,IF('2.1 Data FSVA 2025 &amp; Bobot'!G623&gt;='2.4 Prioritas Individu'!$Y$10,4,IF('2.1 Data FSVA 2025 &amp; Bobot'!G623&gt;='2.4 Prioritas Individu'!$Y$11,5,6))))))</f>
        <v/>
      </c>
      <c r="H623" s="64" t="str">
        <f>IF('2.1 Data FSVA 2025 &amp; Bobot'!I623="","",IF('2.1 Data FSVA 2025 &amp; Bobot'!I623&lt;'2.4 Prioritas Individu'!$Z$7,1,IF('2.1 Data FSVA 2025 &amp; Bobot'!I623&lt;'2.4 Prioritas Individu'!$Z$8,2,IF('2.1 Data FSVA 2025 &amp; Bobot'!I623&lt;'2.4 Prioritas Individu'!$Z$9,3,IF('2.1 Data FSVA 2025 &amp; Bobot'!I623&lt;'2.4 Prioritas Individu'!$Z$10,4,IF('2.1 Data FSVA 2025 &amp; Bobot'!I623&lt;'2.4 Prioritas Individu'!$Z$11,5,6))))))</f>
        <v/>
      </c>
      <c r="I623" s="64" t="str">
        <f>IF('2.1 Data FSVA 2025 &amp; Bobot'!K623="","",IF('2.1 Data FSVA 2025 &amp; Bobot'!K623&lt;'2.4 Prioritas Individu'!AA$7,1,IF('2.1 Data FSVA 2025 &amp; Bobot'!K623&lt;'2.4 Prioritas Individu'!AA$8,2,IF('2.1 Data FSVA 2025 &amp; Bobot'!K623&lt;'2.4 Prioritas Individu'!AA$9,3,IF('2.1 Data FSVA 2025 &amp; Bobot'!K623&lt;'2.4 Prioritas Individu'!AA$10,4,IF('2.1 Data FSVA 2025 &amp; Bobot'!K623&lt;'2.4 Prioritas Individu'!AA$11,5,6))))))</f>
        <v/>
      </c>
      <c r="J623" s="64" t="str">
        <f>IF('2.1 Data FSVA 2025 &amp; Bobot'!M623="","",IF('2.1 Data FSVA 2025 &amp; Bobot'!M623&lt;'2.4 Prioritas Individu'!AB$7,1,IF('2.1 Data FSVA 2025 &amp; Bobot'!M623&lt;'2.4 Prioritas Individu'!AB$8,2,IF('2.1 Data FSVA 2025 &amp; Bobot'!M623&lt;'2.4 Prioritas Individu'!AB$9,3,IF('2.1 Data FSVA 2025 &amp; Bobot'!M623&lt;'2.4 Prioritas Individu'!AB$10,4,IF('2.1 Data FSVA 2025 &amp; Bobot'!M623&lt;'2.4 Prioritas Individu'!AB$11,5,6))))))</f>
        <v/>
      </c>
      <c r="K623" s="64" t="str">
        <f>IF('2.1 Data FSVA 2025 &amp; Bobot'!O623="","",IF('2.1 Data FSVA 2025 &amp; Bobot'!O623&gt;='2.4 Prioritas Individu'!AC$7,1,IF('2.1 Data FSVA 2025 &amp; Bobot'!O623&gt;='2.4 Prioritas Individu'!AC$8,2,IF('2.1 Data FSVA 2025 &amp; Bobot'!O623&gt;='2.4 Prioritas Individu'!AC$9,3,IF('2.1 Data FSVA 2025 &amp; Bobot'!O623&gt;='2.4 Prioritas Individu'!AC$10,4,IF('2.1 Data FSVA 2025 &amp; Bobot'!O623&gt;='2.4 Prioritas Individu'!AC$11,5,6))))))</f>
        <v/>
      </c>
      <c r="L623" s="64" t="str">
        <f>IF('2.1 Data FSVA 2025 &amp; Bobot'!Q623="","",IF('2.1 Data FSVA 2025 &amp; Bobot'!Q623&gt;='2.4 Prioritas Individu'!AD$7,1,IF('2.1 Data FSVA 2025 &amp; Bobot'!Q623&gt;='2.4 Prioritas Individu'!AD$8,2,IF('2.1 Data FSVA 2025 &amp; Bobot'!Q623&gt;='2.4 Prioritas Individu'!AD$9,3,IF('2.1 Data FSVA 2025 &amp; Bobot'!Q623&gt;='2.4 Prioritas Individu'!AD$10,4,IF('2.1 Data FSVA 2025 &amp; Bobot'!Q623&gt;='2.4 Prioritas Individu'!AD$11,5,6))))))</f>
        <v/>
      </c>
      <c r="M623" s="64" t="str">
        <f>IF('2.1 Data FSVA 2025 &amp; Bobot'!S623="","",IF('2.1 Data FSVA 2025 &amp; Bobot'!S623&gt;='2.4 Prioritas Individu'!AE$7,1,IF('2.1 Data FSVA 2025 &amp; Bobot'!S623&gt;='2.4 Prioritas Individu'!AE$8,2,IF('2.1 Data FSVA 2025 &amp; Bobot'!S623&gt;='2.4 Prioritas Individu'!AE$9,3,IF('2.1 Data FSVA 2025 &amp; Bobot'!S623&gt;='2.4 Prioritas Individu'!AE$10,4,IF('2.1 Data FSVA 2025 &amp; Bobot'!S623&gt;='2.4 Prioritas Individu'!AE$11,5,6))))))</f>
        <v/>
      </c>
      <c r="N623" s="64" t="str">
        <f>IF('2.1 Data FSVA 2025 &amp; Bobot'!U623="","",IF('2.1 Data FSVA 2025 &amp; Bobot'!U623&lt;'2.4 Prioritas Individu'!AF$7,1,IF('2.1 Data FSVA 2025 &amp; Bobot'!U623&lt;'2.4 Prioritas Individu'!AF$8,2,IF('2.1 Data FSVA 2025 &amp; Bobot'!U623&lt;'2.4 Prioritas Individu'!AF$9,3,IF('2.1 Data FSVA 2025 &amp; Bobot'!U623&lt;'2.4 Prioritas Individu'!AF$10,4,IF('2.1 Data FSVA 2025 &amp; Bobot'!U623&lt;'2.4 Prioritas Individu'!AF$11,5,6))))))</f>
        <v/>
      </c>
      <c r="O623" s="64" t="str">
        <f>IF('2.1 Data FSVA 2025 &amp; Bobot'!W623="","",IF('2.1 Data FSVA 2025 &amp; Bobot'!W623&gt;='2.4 Prioritas Individu'!AG$7,1,IF('2.1 Data FSVA 2025 &amp; Bobot'!W623&gt;='2.4 Prioritas Individu'!AG$8,2,IF('2.1 Data FSVA 2025 &amp; Bobot'!W623&gt;='2.4 Prioritas Individu'!AG$9,3,IF('2.1 Data FSVA 2025 &amp; Bobot'!W623&gt;='2.4 Prioritas Individu'!AG$10,4,IF('2.1 Data FSVA 2025 &amp; Bobot'!W623&gt;='2.4 Prioritas Individu'!AG$11,5,6))))))</f>
        <v/>
      </c>
      <c r="P623" s="64" t="str">
        <f>IF('2.1 Data FSVA 2025 &amp; Bobot'!Y623="","",IF('2.1 Data FSVA 2025 &amp; Bobot'!Y623&lt;'2.4 Prioritas Individu'!AH$7,1,IF('2.1 Data FSVA 2025 &amp; Bobot'!Y623&lt;'2.4 Prioritas Individu'!AH$8,2,IF('2.1 Data FSVA 2025 &amp; Bobot'!Y623&lt;'2.4 Prioritas Individu'!AH$9,3,IF('2.1 Data FSVA 2025 &amp; Bobot'!Y623&lt;'2.4 Prioritas Individu'!AH$10,4,IF('2.1 Data FSVA 2025 &amp; Bobot'!Y623&lt;'2.4 Prioritas Individu'!AH$11,5,6))))))</f>
        <v/>
      </c>
      <c r="Q623" s="64" t="str">
        <f>IF('2.1 Data FSVA 2025 &amp; Bobot'!AA623="","",IF('2.1 Data FSVA 2025 &amp; Bobot'!AA623&lt;'2.4 Prioritas Individu'!AI$7,1,IF('2.1 Data FSVA 2025 &amp; Bobot'!AA623&lt;'2.4 Prioritas Individu'!AI$8,2,IF('2.1 Data FSVA 2025 &amp; Bobot'!AA623&lt;'2.4 Prioritas Individu'!AI$9,3,IF('2.1 Data FSVA 2025 &amp; Bobot'!AA623&lt;'2.4 Prioritas Individu'!AI$10,4,IF('2.1 Data FSVA 2025 &amp; Bobot'!AA623&lt;'2.4 Prioritas Individu'!AI$11,5,6))))))</f>
        <v/>
      </c>
      <c r="R623" s="64" t="str">
        <f>IF('2.1 Data FSVA 2025 &amp; Bobot'!AC623="","",IF('2.1 Data FSVA 2025 &amp; Bobot'!AC623&gt;='2.4 Prioritas Individu'!AJ$7,1,IF('2.1 Data FSVA 2025 &amp; Bobot'!AC623&gt;='2.4 Prioritas Individu'!AJ$8,2,IF('2.1 Data FSVA 2025 &amp; Bobot'!AC623&gt;='2.4 Prioritas Individu'!AJ$9,3,4))))</f>
        <v/>
      </c>
      <c r="S623" s="4" t="str">
        <f>'2.3 Indeks &amp; Cut off Komposit'!U627</f>
        <v>-</v>
      </c>
      <c r="T623" s="1" t="str">
        <f t="shared" si="18"/>
        <v>-</v>
      </c>
      <c r="U623" s="64" t="str">
        <f t="shared" si="19"/>
        <v>-</v>
      </c>
    </row>
    <row r="624" spans="1:21" x14ac:dyDescent="0.3">
      <c r="A624" s="1" t="str">
        <f>IF('2.1 Data FSVA 2025 &amp; Bobot'!A624="","",'2.1 Data FSVA 2025 &amp; Bobot'!A624)</f>
        <v/>
      </c>
      <c r="B624" s="2" t="str">
        <f>IF('2.1 Data FSVA 2025 &amp; Bobot'!B624="","",'2.1 Data FSVA 2025 &amp; Bobot'!B624)</f>
        <v/>
      </c>
      <c r="C624" s="1" t="str">
        <f>IF('2.1 Data FSVA 2025 &amp; Bobot'!C624="","",'2.1 Data FSVA 2025 &amp; Bobot'!C624)</f>
        <v/>
      </c>
      <c r="D624" s="1" t="str">
        <f>IF('2.1 Data FSVA 2025 &amp; Bobot'!D624="","",'2.1 Data FSVA 2025 &amp; Bobot'!D624)</f>
        <v/>
      </c>
      <c r="E624" s="1" t="str">
        <f>IF('2.1 Data FSVA 2025 &amp; Bobot'!E624="","",'2.1 Data FSVA 2025 &amp; Bobot'!E624)</f>
        <v/>
      </c>
      <c r="F624" s="2" t="str">
        <f>IF('2.1 Data FSVA 2025 &amp; Bobot'!F624="","",'2.1 Data FSVA 2025 &amp; Bobot'!F624)</f>
        <v/>
      </c>
      <c r="G624" s="64" t="str">
        <f>IF('2.1 Data FSVA 2025 &amp; Bobot'!G624="","",IF('2.1 Data FSVA 2025 &amp; Bobot'!G624&gt;='2.4 Prioritas Individu'!$Y$7,1,IF('2.1 Data FSVA 2025 &amp; Bobot'!G624&gt;='2.4 Prioritas Individu'!$Y$8,2,IF('2.1 Data FSVA 2025 &amp; Bobot'!G624&gt;='2.4 Prioritas Individu'!$Y$9,3,IF('2.1 Data FSVA 2025 &amp; Bobot'!G624&gt;='2.4 Prioritas Individu'!$Y$10,4,IF('2.1 Data FSVA 2025 &amp; Bobot'!G624&gt;='2.4 Prioritas Individu'!$Y$11,5,6))))))</f>
        <v/>
      </c>
      <c r="H624" s="64" t="str">
        <f>IF('2.1 Data FSVA 2025 &amp; Bobot'!I624="","",IF('2.1 Data FSVA 2025 &amp; Bobot'!I624&lt;'2.4 Prioritas Individu'!$Z$7,1,IF('2.1 Data FSVA 2025 &amp; Bobot'!I624&lt;'2.4 Prioritas Individu'!$Z$8,2,IF('2.1 Data FSVA 2025 &amp; Bobot'!I624&lt;'2.4 Prioritas Individu'!$Z$9,3,IF('2.1 Data FSVA 2025 &amp; Bobot'!I624&lt;'2.4 Prioritas Individu'!$Z$10,4,IF('2.1 Data FSVA 2025 &amp; Bobot'!I624&lt;'2.4 Prioritas Individu'!$Z$11,5,6))))))</f>
        <v/>
      </c>
      <c r="I624" s="64" t="str">
        <f>IF('2.1 Data FSVA 2025 &amp; Bobot'!K624="","",IF('2.1 Data FSVA 2025 &amp; Bobot'!K624&lt;'2.4 Prioritas Individu'!AA$7,1,IF('2.1 Data FSVA 2025 &amp; Bobot'!K624&lt;'2.4 Prioritas Individu'!AA$8,2,IF('2.1 Data FSVA 2025 &amp; Bobot'!K624&lt;'2.4 Prioritas Individu'!AA$9,3,IF('2.1 Data FSVA 2025 &amp; Bobot'!K624&lt;'2.4 Prioritas Individu'!AA$10,4,IF('2.1 Data FSVA 2025 &amp; Bobot'!K624&lt;'2.4 Prioritas Individu'!AA$11,5,6))))))</f>
        <v/>
      </c>
      <c r="J624" s="64" t="str">
        <f>IF('2.1 Data FSVA 2025 &amp; Bobot'!M624="","",IF('2.1 Data FSVA 2025 &amp; Bobot'!M624&lt;'2.4 Prioritas Individu'!AB$7,1,IF('2.1 Data FSVA 2025 &amp; Bobot'!M624&lt;'2.4 Prioritas Individu'!AB$8,2,IF('2.1 Data FSVA 2025 &amp; Bobot'!M624&lt;'2.4 Prioritas Individu'!AB$9,3,IF('2.1 Data FSVA 2025 &amp; Bobot'!M624&lt;'2.4 Prioritas Individu'!AB$10,4,IF('2.1 Data FSVA 2025 &amp; Bobot'!M624&lt;'2.4 Prioritas Individu'!AB$11,5,6))))))</f>
        <v/>
      </c>
      <c r="K624" s="64" t="str">
        <f>IF('2.1 Data FSVA 2025 &amp; Bobot'!O624="","",IF('2.1 Data FSVA 2025 &amp; Bobot'!O624&gt;='2.4 Prioritas Individu'!AC$7,1,IF('2.1 Data FSVA 2025 &amp; Bobot'!O624&gt;='2.4 Prioritas Individu'!AC$8,2,IF('2.1 Data FSVA 2025 &amp; Bobot'!O624&gt;='2.4 Prioritas Individu'!AC$9,3,IF('2.1 Data FSVA 2025 &amp; Bobot'!O624&gt;='2.4 Prioritas Individu'!AC$10,4,IF('2.1 Data FSVA 2025 &amp; Bobot'!O624&gt;='2.4 Prioritas Individu'!AC$11,5,6))))))</f>
        <v/>
      </c>
      <c r="L624" s="64" t="str">
        <f>IF('2.1 Data FSVA 2025 &amp; Bobot'!Q624="","",IF('2.1 Data FSVA 2025 &amp; Bobot'!Q624&gt;='2.4 Prioritas Individu'!AD$7,1,IF('2.1 Data FSVA 2025 &amp; Bobot'!Q624&gt;='2.4 Prioritas Individu'!AD$8,2,IF('2.1 Data FSVA 2025 &amp; Bobot'!Q624&gt;='2.4 Prioritas Individu'!AD$9,3,IF('2.1 Data FSVA 2025 &amp; Bobot'!Q624&gt;='2.4 Prioritas Individu'!AD$10,4,IF('2.1 Data FSVA 2025 &amp; Bobot'!Q624&gt;='2.4 Prioritas Individu'!AD$11,5,6))))))</f>
        <v/>
      </c>
      <c r="M624" s="64" t="str">
        <f>IF('2.1 Data FSVA 2025 &amp; Bobot'!S624="","",IF('2.1 Data FSVA 2025 &amp; Bobot'!S624&gt;='2.4 Prioritas Individu'!AE$7,1,IF('2.1 Data FSVA 2025 &amp; Bobot'!S624&gt;='2.4 Prioritas Individu'!AE$8,2,IF('2.1 Data FSVA 2025 &amp; Bobot'!S624&gt;='2.4 Prioritas Individu'!AE$9,3,IF('2.1 Data FSVA 2025 &amp; Bobot'!S624&gt;='2.4 Prioritas Individu'!AE$10,4,IF('2.1 Data FSVA 2025 &amp; Bobot'!S624&gt;='2.4 Prioritas Individu'!AE$11,5,6))))))</f>
        <v/>
      </c>
      <c r="N624" s="64" t="str">
        <f>IF('2.1 Data FSVA 2025 &amp; Bobot'!U624="","",IF('2.1 Data FSVA 2025 &amp; Bobot'!U624&lt;'2.4 Prioritas Individu'!AF$7,1,IF('2.1 Data FSVA 2025 &amp; Bobot'!U624&lt;'2.4 Prioritas Individu'!AF$8,2,IF('2.1 Data FSVA 2025 &amp; Bobot'!U624&lt;'2.4 Prioritas Individu'!AF$9,3,IF('2.1 Data FSVA 2025 &amp; Bobot'!U624&lt;'2.4 Prioritas Individu'!AF$10,4,IF('2.1 Data FSVA 2025 &amp; Bobot'!U624&lt;'2.4 Prioritas Individu'!AF$11,5,6))))))</f>
        <v/>
      </c>
      <c r="O624" s="64" t="str">
        <f>IF('2.1 Data FSVA 2025 &amp; Bobot'!W624="","",IF('2.1 Data FSVA 2025 &amp; Bobot'!W624&gt;='2.4 Prioritas Individu'!AG$7,1,IF('2.1 Data FSVA 2025 &amp; Bobot'!W624&gt;='2.4 Prioritas Individu'!AG$8,2,IF('2.1 Data FSVA 2025 &amp; Bobot'!W624&gt;='2.4 Prioritas Individu'!AG$9,3,IF('2.1 Data FSVA 2025 &amp; Bobot'!W624&gt;='2.4 Prioritas Individu'!AG$10,4,IF('2.1 Data FSVA 2025 &amp; Bobot'!W624&gt;='2.4 Prioritas Individu'!AG$11,5,6))))))</f>
        <v/>
      </c>
      <c r="P624" s="64" t="str">
        <f>IF('2.1 Data FSVA 2025 &amp; Bobot'!Y624="","",IF('2.1 Data FSVA 2025 &amp; Bobot'!Y624&lt;'2.4 Prioritas Individu'!AH$7,1,IF('2.1 Data FSVA 2025 &amp; Bobot'!Y624&lt;'2.4 Prioritas Individu'!AH$8,2,IF('2.1 Data FSVA 2025 &amp; Bobot'!Y624&lt;'2.4 Prioritas Individu'!AH$9,3,IF('2.1 Data FSVA 2025 &amp; Bobot'!Y624&lt;'2.4 Prioritas Individu'!AH$10,4,IF('2.1 Data FSVA 2025 &amp; Bobot'!Y624&lt;'2.4 Prioritas Individu'!AH$11,5,6))))))</f>
        <v/>
      </c>
      <c r="Q624" s="64" t="str">
        <f>IF('2.1 Data FSVA 2025 &amp; Bobot'!AA624="","",IF('2.1 Data FSVA 2025 &amp; Bobot'!AA624&lt;'2.4 Prioritas Individu'!AI$7,1,IF('2.1 Data FSVA 2025 &amp; Bobot'!AA624&lt;'2.4 Prioritas Individu'!AI$8,2,IF('2.1 Data FSVA 2025 &amp; Bobot'!AA624&lt;'2.4 Prioritas Individu'!AI$9,3,IF('2.1 Data FSVA 2025 &amp; Bobot'!AA624&lt;'2.4 Prioritas Individu'!AI$10,4,IF('2.1 Data FSVA 2025 &amp; Bobot'!AA624&lt;'2.4 Prioritas Individu'!AI$11,5,6))))))</f>
        <v/>
      </c>
      <c r="R624" s="64" t="str">
        <f>IF('2.1 Data FSVA 2025 &amp; Bobot'!AC624="","",IF('2.1 Data FSVA 2025 &amp; Bobot'!AC624&gt;='2.4 Prioritas Individu'!AJ$7,1,IF('2.1 Data FSVA 2025 &amp; Bobot'!AC624&gt;='2.4 Prioritas Individu'!AJ$8,2,IF('2.1 Data FSVA 2025 &amp; Bobot'!AC624&gt;='2.4 Prioritas Individu'!AJ$9,3,4))))</f>
        <v/>
      </c>
      <c r="S624" s="4" t="str">
        <f>'2.3 Indeks &amp; Cut off Komposit'!U628</f>
        <v>-</v>
      </c>
      <c r="T624" s="1" t="str">
        <f t="shared" si="18"/>
        <v>-</v>
      </c>
      <c r="U624" s="64" t="str">
        <f t="shared" si="19"/>
        <v>-</v>
      </c>
    </row>
    <row r="625" spans="1:21" x14ac:dyDescent="0.3">
      <c r="A625" s="1" t="str">
        <f>IF('2.1 Data FSVA 2025 &amp; Bobot'!A625="","",'2.1 Data FSVA 2025 &amp; Bobot'!A625)</f>
        <v/>
      </c>
      <c r="B625" s="2" t="str">
        <f>IF('2.1 Data FSVA 2025 &amp; Bobot'!B625="","",'2.1 Data FSVA 2025 &amp; Bobot'!B625)</f>
        <v/>
      </c>
      <c r="C625" s="1" t="str">
        <f>IF('2.1 Data FSVA 2025 &amp; Bobot'!C625="","",'2.1 Data FSVA 2025 &amp; Bobot'!C625)</f>
        <v/>
      </c>
      <c r="D625" s="1" t="str">
        <f>IF('2.1 Data FSVA 2025 &amp; Bobot'!D625="","",'2.1 Data FSVA 2025 &amp; Bobot'!D625)</f>
        <v/>
      </c>
      <c r="E625" s="1" t="str">
        <f>IF('2.1 Data FSVA 2025 &amp; Bobot'!E625="","",'2.1 Data FSVA 2025 &amp; Bobot'!E625)</f>
        <v/>
      </c>
      <c r="F625" s="2" t="str">
        <f>IF('2.1 Data FSVA 2025 &amp; Bobot'!F625="","",'2.1 Data FSVA 2025 &amp; Bobot'!F625)</f>
        <v/>
      </c>
      <c r="G625" s="64" t="str">
        <f>IF('2.1 Data FSVA 2025 &amp; Bobot'!G625="","",IF('2.1 Data FSVA 2025 &amp; Bobot'!G625&gt;='2.4 Prioritas Individu'!$Y$7,1,IF('2.1 Data FSVA 2025 &amp; Bobot'!G625&gt;='2.4 Prioritas Individu'!$Y$8,2,IF('2.1 Data FSVA 2025 &amp; Bobot'!G625&gt;='2.4 Prioritas Individu'!$Y$9,3,IF('2.1 Data FSVA 2025 &amp; Bobot'!G625&gt;='2.4 Prioritas Individu'!$Y$10,4,IF('2.1 Data FSVA 2025 &amp; Bobot'!G625&gt;='2.4 Prioritas Individu'!$Y$11,5,6))))))</f>
        <v/>
      </c>
      <c r="H625" s="64" t="str">
        <f>IF('2.1 Data FSVA 2025 &amp; Bobot'!I625="","",IF('2.1 Data FSVA 2025 &amp; Bobot'!I625&lt;'2.4 Prioritas Individu'!$Z$7,1,IF('2.1 Data FSVA 2025 &amp; Bobot'!I625&lt;'2.4 Prioritas Individu'!$Z$8,2,IF('2.1 Data FSVA 2025 &amp; Bobot'!I625&lt;'2.4 Prioritas Individu'!$Z$9,3,IF('2.1 Data FSVA 2025 &amp; Bobot'!I625&lt;'2.4 Prioritas Individu'!$Z$10,4,IF('2.1 Data FSVA 2025 &amp; Bobot'!I625&lt;'2.4 Prioritas Individu'!$Z$11,5,6))))))</f>
        <v/>
      </c>
      <c r="I625" s="64" t="str">
        <f>IF('2.1 Data FSVA 2025 &amp; Bobot'!K625="","",IF('2.1 Data FSVA 2025 &amp; Bobot'!K625&lt;'2.4 Prioritas Individu'!AA$7,1,IF('2.1 Data FSVA 2025 &amp; Bobot'!K625&lt;'2.4 Prioritas Individu'!AA$8,2,IF('2.1 Data FSVA 2025 &amp; Bobot'!K625&lt;'2.4 Prioritas Individu'!AA$9,3,IF('2.1 Data FSVA 2025 &amp; Bobot'!K625&lt;'2.4 Prioritas Individu'!AA$10,4,IF('2.1 Data FSVA 2025 &amp; Bobot'!K625&lt;'2.4 Prioritas Individu'!AA$11,5,6))))))</f>
        <v/>
      </c>
      <c r="J625" s="64" t="str">
        <f>IF('2.1 Data FSVA 2025 &amp; Bobot'!M625="","",IF('2.1 Data FSVA 2025 &amp; Bobot'!M625&lt;'2.4 Prioritas Individu'!AB$7,1,IF('2.1 Data FSVA 2025 &amp; Bobot'!M625&lt;'2.4 Prioritas Individu'!AB$8,2,IF('2.1 Data FSVA 2025 &amp; Bobot'!M625&lt;'2.4 Prioritas Individu'!AB$9,3,IF('2.1 Data FSVA 2025 &amp; Bobot'!M625&lt;'2.4 Prioritas Individu'!AB$10,4,IF('2.1 Data FSVA 2025 &amp; Bobot'!M625&lt;'2.4 Prioritas Individu'!AB$11,5,6))))))</f>
        <v/>
      </c>
      <c r="K625" s="64" t="str">
        <f>IF('2.1 Data FSVA 2025 &amp; Bobot'!O625="","",IF('2.1 Data FSVA 2025 &amp; Bobot'!O625&gt;='2.4 Prioritas Individu'!AC$7,1,IF('2.1 Data FSVA 2025 &amp; Bobot'!O625&gt;='2.4 Prioritas Individu'!AC$8,2,IF('2.1 Data FSVA 2025 &amp; Bobot'!O625&gt;='2.4 Prioritas Individu'!AC$9,3,IF('2.1 Data FSVA 2025 &amp; Bobot'!O625&gt;='2.4 Prioritas Individu'!AC$10,4,IF('2.1 Data FSVA 2025 &amp; Bobot'!O625&gt;='2.4 Prioritas Individu'!AC$11,5,6))))))</f>
        <v/>
      </c>
      <c r="L625" s="64" t="str">
        <f>IF('2.1 Data FSVA 2025 &amp; Bobot'!Q625="","",IF('2.1 Data FSVA 2025 &amp; Bobot'!Q625&gt;='2.4 Prioritas Individu'!AD$7,1,IF('2.1 Data FSVA 2025 &amp; Bobot'!Q625&gt;='2.4 Prioritas Individu'!AD$8,2,IF('2.1 Data FSVA 2025 &amp; Bobot'!Q625&gt;='2.4 Prioritas Individu'!AD$9,3,IF('2.1 Data FSVA 2025 &amp; Bobot'!Q625&gt;='2.4 Prioritas Individu'!AD$10,4,IF('2.1 Data FSVA 2025 &amp; Bobot'!Q625&gt;='2.4 Prioritas Individu'!AD$11,5,6))))))</f>
        <v/>
      </c>
      <c r="M625" s="64" t="str">
        <f>IF('2.1 Data FSVA 2025 &amp; Bobot'!S625="","",IF('2.1 Data FSVA 2025 &amp; Bobot'!S625&gt;='2.4 Prioritas Individu'!AE$7,1,IF('2.1 Data FSVA 2025 &amp; Bobot'!S625&gt;='2.4 Prioritas Individu'!AE$8,2,IF('2.1 Data FSVA 2025 &amp; Bobot'!S625&gt;='2.4 Prioritas Individu'!AE$9,3,IF('2.1 Data FSVA 2025 &amp; Bobot'!S625&gt;='2.4 Prioritas Individu'!AE$10,4,IF('2.1 Data FSVA 2025 &amp; Bobot'!S625&gt;='2.4 Prioritas Individu'!AE$11,5,6))))))</f>
        <v/>
      </c>
      <c r="N625" s="64" t="str">
        <f>IF('2.1 Data FSVA 2025 &amp; Bobot'!U625="","",IF('2.1 Data FSVA 2025 &amp; Bobot'!U625&lt;'2.4 Prioritas Individu'!AF$7,1,IF('2.1 Data FSVA 2025 &amp; Bobot'!U625&lt;'2.4 Prioritas Individu'!AF$8,2,IF('2.1 Data FSVA 2025 &amp; Bobot'!U625&lt;'2.4 Prioritas Individu'!AF$9,3,IF('2.1 Data FSVA 2025 &amp; Bobot'!U625&lt;'2.4 Prioritas Individu'!AF$10,4,IF('2.1 Data FSVA 2025 &amp; Bobot'!U625&lt;'2.4 Prioritas Individu'!AF$11,5,6))))))</f>
        <v/>
      </c>
      <c r="O625" s="64" t="str">
        <f>IF('2.1 Data FSVA 2025 &amp; Bobot'!W625="","",IF('2.1 Data FSVA 2025 &amp; Bobot'!W625&gt;='2.4 Prioritas Individu'!AG$7,1,IF('2.1 Data FSVA 2025 &amp; Bobot'!W625&gt;='2.4 Prioritas Individu'!AG$8,2,IF('2.1 Data FSVA 2025 &amp; Bobot'!W625&gt;='2.4 Prioritas Individu'!AG$9,3,IF('2.1 Data FSVA 2025 &amp; Bobot'!W625&gt;='2.4 Prioritas Individu'!AG$10,4,IF('2.1 Data FSVA 2025 &amp; Bobot'!W625&gt;='2.4 Prioritas Individu'!AG$11,5,6))))))</f>
        <v/>
      </c>
      <c r="P625" s="64" t="str">
        <f>IF('2.1 Data FSVA 2025 &amp; Bobot'!Y625="","",IF('2.1 Data FSVA 2025 &amp; Bobot'!Y625&lt;'2.4 Prioritas Individu'!AH$7,1,IF('2.1 Data FSVA 2025 &amp; Bobot'!Y625&lt;'2.4 Prioritas Individu'!AH$8,2,IF('2.1 Data FSVA 2025 &amp; Bobot'!Y625&lt;'2.4 Prioritas Individu'!AH$9,3,IF('2.1 Data FSVA 2025 &amp; Bobot'!Y625&lt;'2.4 Prioritas Individu'!AH$10,4,IF('2.1 Data FSVA 2025 &amp; Bobot'!Y625&lt;'2.4 Prioritas Individu'!AH$11,5,6))))))</f>
        <v/>
      </c>
      <c r="Q625" s="64" t="str">
        <f>IF('2.1 Data FSVA 2025 &amp; Bobot'!AA625="","",IF('2.1 Data FSVA 2025 &amp; Bobot'!AA625&lt;'2.4 Prioritas Individu'!AI$7,1,IF('2.1 Data FSVA 2025 &amp; Bobot'!AA625&lt;'2.4 Prioritas Individu'!AI$8,2,IF('2.1 Data FSVA 2025 &amp; Bobot'!AA625&lt;'2.4 Prioritas Individu'!AI$9,3,IF('2.1 Data FSVA 2025 &amp; Bobot'!AA625&lt;'2.4 Prioritas Individu'!AI$10,4,IF('2.1 Data FSVA 2025 &amp; Bobot'!AA625&lt;'2.4 Prioritas Individu'!AI$11,5,6))))))</f>
        <v/>
      </c>
      <c r="R625" s="64" t="str">
        <f>IF('2.1 Data FSVA 2025 &amp; Bobot'!AC625="","",IF('2.1 Data FSVA 2025 &amp; Bobot'!AC625&gt;='2.4 Prioritas Individu'!AJ$7,1,IF('2.1 Data FSVA 2025 &amp; Bobot'!AC625&gt;='2.4 Prioritas Individu'!AJ$8,2,IF('2.1 Data FSVA 2025 &amp; Bobot'!AC625&gt;='2.4 Prioritas Individu'!AJ$9,3,4))))</f>
        <v/>
      </c>
      <c r="S625" s="4" t="str">
        <f>'2.3 Indeks &amp; Cut off Komposit'!U629</f>
        <v>-</v>
      </c>
      <c r="T625" s="1" t="str">
        <f t="shared" si="18"/>
        <v>-</v>
      </c>
      <c r="U625" s="64" t="str">
        <f t="shared" si="19"/>
        <v>-</v>
      </c>
    </row>
    <row r="626" spans="1:21" x14ac:dyDescent="0.3">
      <c r="A626" s="1" t="str">
        <f>IF('2.1 Data FSVA 2025 &amp; Bobot'!A626="","",'2.1 Data FSVA 2025 &amp; Bobot'!A626)</f>
        <v/>
      </c>
      <c r="B626" s="2" t="str">
        <f>IF('2.1 Data FSVA 2025 &amp; Bobot'!B626="","",'2.1 Data FSVA 2025 &amp; Bobot'!B626)</f>
        <v/>
      </c>
      <c r="C626" s="1" t="str">
        <f>IF('2.1 Data FSVA 2025 &amp; Bobot'!C626="","",'2.1 Data FSVA 2025 &amp; Bobot'!C626)</f>
        <v/>
      </c>
      <c r="D626" s="1" t="str">
        <f>IF('2.1 Data FSVA 2025 &amp; Bobot'!D626="","",'2.1 Data FSVA 2025 &amp; Bobot'!D626)</f>
        <v/>
      </c>
      <c r="E626" s="1" t="str">
        <f>IF('2.1 Data FSVA 2025 &amp; Bobot'!E626="","",'2.1 Data FSVA 2025 &amp; Bobot'!E626)</f>
        <v/>
      </c>
      <c r="F626" s="2" t="str">
        <f>IF('2.1 Data FSVA 2025 &amp; Bobot'!F626="","",'2.1 Data FSVA 2025 &amp; Bobot'!F626)</f>
        <v/>
      </c>
      <c r="G626" s="64" t="str">
        <f>IF('2.1 Data FSVA 2025 &amp; Bobot'!G626="","",IF('2.1 Data FSVA 2025 &amp; Bobot'!G626&gt;='2.4 Prioritas Individu'!$Y$7,1,IF('2.1 Data FSVA 2025 &amp; Bobot'!G626&gt;='2.4 Prioritas Individu'!$Y$8,2,IF('2.1 Data FSVA 2025 &amp; Bobot'!G626&gt;='2.4 Prioritas Individu'!$Y$9,3,IF('2.1 Data FSVA 2025 &amp; Bobot'!G626&gt;='2.4 Prioritas Individu'!$Y$10,4,IF('2.1 Data FSVA 2025 &amp; Bobot'!G626&gt;='2.4 Prioritas Individu'!$Y$11,5,6))))))</f>
        <v/>
      </c>
      <c r="H626" s="64" t="str">
        <f>IF('2.1 Data FSVA 2025 &amp; Bobot'!I626="","",IF('2.1 Data FSVA 2025 &amp; Bobot'!I626&lt;'2.4 Prioritas Individu'!$Z$7,1,IF('2.1 Data FSVA 2025 &amp; Bobot'!I626&lt;'2.4 Prioritas Individu'!$Z$8,2,IF('2.1 Data FSVA 2025 &amp; Bobot'!I626&lt;'2.4 Prioritas Individu'!$Z$9,3,IF('2.1 Data FSVA 2025 &amp; Bobot'!I626&lt;'2.4 Prioritas Individu'!$Z$10,4,IF('2.1 Data FSVA 2025 &amp; Bobot'!I626&lt;'2.4 Prioritas Individu'!$Z$11,5,6))))))</f>
        <v/>
      </c>
      <c r="I626" s="64" t="str">
        <f>IF('2.1 Data FSVA 2025 &amp; Bobot'!K626="","",IF('2.1 Data FSVA 2025 &amp; Bobot'!K626&lt;'2.4 Prioritas Individu'!AA$7,1,IF('2.1 Data FSVA 2025 &amp; Bobot'!K626&lt;'2.4 Prioritas Individu'!AA$8,2,IF('2.1 Data FSVA 2025 &amp; Bobot'!K626&lt;'2.4 Prioritas Individu'!AA$9,3,IF('2.1 Data FSVA 2025 &amp; Bobot'!K626&lt;'2.4 Prioritas Individu'!AA$10,4,IF('2.1 Data FSVA 2025 &amp; Bobot'!K626&lt;'2.4 Prioritas Individu'!AA$11,5,6))))))</f>
        <v/>
      </c>
      <c r="J626" s="64" t="str">
        <f>IF('2.1 Data FSVA 2025 &amp; Bobot'!M626="","",IF('2.1 Data FSVA 2025 &amp; Bobot'!M626&lt;'2.4 Prioritas Individu'!AB$7,1,IF('2.1 Data FSVA 2025 &amp; Bobot'!M626&lt;'2.4 Prioritas Individu'!AB$8,2,IF('2.1 Data FSVA 2025 &amp; Bobot'!M626&lt;'2.4 Prioritas Individu'!AB$9,3,IF('2.1 Data FSVA 2025 &amp; Bobot'!M626&lt;'2.4 Prioritas Individu'!AB$10,4,IF('2.1 Data FSVA 2025 &amp; Bobot'!M626&lt;'2.4 Prioritas Individu'!AB$11,5,6))))))</f>
        <v/>
      </c>
      <c r="K626" s="64" t="str">
        <f>IF('2.1 Data FSVA 2025 &amp; Bobot'!O626="","",IF('2.1 Data FSVA 2025 &amp; Bobot'!O626&gt;='2.4 Prioritas Individu'!AC$7,1,IF('2.1 Data FSVA 2025 &amp; Bobot'!O626&gt;='2.4 Prioritas Individu'!AC$8,2,IF('2.1 Data FSVA 2025 &amp; Bobot'!O626&gt;='2.4 Prioritas Individu'!AC$9,3,IF('2.1 Data FSVA 2025 &amp; Bobot'!O626&gt;='2.4 Prioritas Individu'!AC$10,4,IF('2.1 Data FSVA 2025 &amp; Bobot'!O626&gt;='2.4 Prioritas Individu'!AC$11,5,6))))))</f>
        <v/>
      </c>
      <c r="L626" s="64" t="str">
        <f>IF('2.1 Data FSVA 2025 &amp; Bobot'!Q626="","",IF('2.1 Data FSVA 2025 &amp; Bobot'!Q626&gt;='2.4 Prioritas Individu'!AD$7,1,IF('2.1 Data FSVA 2025 &amp; Bobot'!Q626&gt;='2.4 Prioritas Individu'!AD$8,2,IF('2.1 Data FSVA 2025 &amp; Bobot'!Q626&gt;='2.4 Prioritas Individu'!AD$9,3,IF('2.1 Data FSVA 2025 &amp; Bobot'!Q626&gt;='2.4 Prioritas Individu'!AD$10,4,IF('2.1 Data FSVA 2025 &amp; Bobot'!Q626&gt;='2.4 Prioritas Individu'!AD$11,5,6))))))</f>
        <v/>
      </c>
      <c r="M626" s="64" t="str">
        <f>IF('2.1 Data FSVA 2025 &amp; Bobot'!S626="","",IF('2.1 Data FSVA 2025 &amp; Bobot'!S626&gt;='2.4 Prioritas Individu'!AE$7,1,IF('2.1 Data FSVA 2025 &amp; Bobot'!S626&gt;='2.4 Prioritas Individu'!AE$8,2,IF('2.1 Data FSVA 2025 &amp; Bobot'!S626&gt;='2.4 Prioritas Individu'!AE$9,3,IF('2.1 Data FSVA 2025 &amp; Bobot'!S626&gt;='2.4 Prioritas Individu'!AE$10,4,IF('2.1 Data FSVA 2025 &amp; Bobot'!S626&gt;='2.4 Prioritas Individu'!AE$11,5,6))))))</f>
        <v/>
      </c>
      <c r="N626" s="64" t="str">
        <f>IF('2.1 Data FSVA 2025 &amp; Bobot'!U626="","",IF('2.1 Data FSVA 2025 &amp; Bobot'!U626&lt;'2.4 Prioritas Individu'!AF$7,1,IF('2.1 Data FSVA 2025 &amp; Bobot'!U626&lt;'2.4 Prioritas Individu'!AF$8,2,IF('2.1 Data FSVA 2025 &amp; Bobot'!U626&lt;'2.4 Prioritas Individu'!AF$9,3,IF('2.1 Data FSVA 2025 &amp; Bobot'!U626&lt;'2.4 Prioritas Individu'!AF$10,4,IF('2.1 Data FSVA 2025 &amp; Bobot'!U626&lt;'2.4 Prioritas Individu'!AF$11,5,6))))))</f>
        <v/>
      </c>
      <c r="O626" s="64" t="str">
        <f>IF('2.1 Data FSVA 2025 &amp; Bobot'!W626="","",IF('2.1 Data FSVA 2025 &amp; Bobot'!W626&gt;='2.4 Prioritas Individu'!AG$7,1,IF('2.1 Data FSVA 2025 &amp; Bobot'!W626&gt;='2.4 Prioritas Individu'!AG$8,2,IF('2.1 Data FSVA 2025 &amp; Bobot'!W626&gt;='2.4 Prioritas Individu'!AG$9,3,IF('2.1 Data FSVA 2025 &amp; Bobot'!W626&gt;='2.4 Prioritas Individu'!AG$10,4,IF('2.1 Data FSVA 2025 &amp; Bobot'!W626&gt;='2.4 Prioritas Individu'!AG$11,5,6))))))</f>
        <v/>
      </c>
      <c r="P626" s="64" t="str">
        <f>IF('2.1 Data FSVA 2025 &amp; Bobot'!Y626="","",IF('2.1 Data FSVA 2025 &amp; Bobot'!Y626&lt;'2.4 Prioritas Individu'!AH$7,1,IF('2.1 Data FSVA 2025 &amp; Bobot'!Y626&lt;'2.4 Prioritas Individu'!AH$8,2,IF('2.1 Data FSVA 2025 &amp; Bobot'!Y626&lt;'2.4 Prioritas Individu'!AH$9,3,IF('2.1 Data FSVA 2025 &amp; Bobot'!Y626&lt;'2.4 Prioritas Individu'!AH$10,4,IF('2.1 Data FSVA 2025 &amp; Bobot'!Y626&lt;'2.4 Prioritas Individu'!AH$11,5,6))))))</f>
        <v/>
      </c>
      <c r="Q626" s="64" t="str">
        <f>IF('2.1 Data FSVA 2025 &amp; Bobot'!AA626="","",IF('2.1 Data FSVA 2025 &amp; Bobot'!AA626&lt;'2.4 Prioritas Individu'!AI$7,1,IF('2.1 Data FSVA 2025 &amp; Bobot'!AA626&lt;'2.4 Prioritas Individu'!AI$8,2,IF('2.1 Data FSVA 2025 &amp; Bobot'!AA626&lt;'2.4 Prioritas Individu'!AI$9,3,IF('2.1 Data FSVA 2025 &amp; Bobot'!AA626&lt;'2.4 Prioritas Individu'!AI$10,4,IF('2.1 Data FSVA 2025 &amp; Bobot'!AA626&lt;'2.4 Prioritas Individu'!AI$11,5,6))))))</f>
        <v/>
      </c>
      <c r="R626" s="64" t="str">
        <f>IF('2.1 Data FSVA 2025 &amp; Bobot'!AC626="","",IF('2.1 Data FSVA 2025 &amp; Bobot'!AC626&gt;='2.4 Prioritas Individu'!AJ$7,1,IF('2.1 Data FSVA 2025 &amp; Bobot'!AC626&gt;='2.4 Prioritas Individu'!AJ$8,2,IF('2.1 Data FSVA 2025 &amp; Bobot'!AC626&gt;='2.4 Prioritas Individu'!AJ$9,3,4))))</f>
        <v/>
      </c>
      <c r="S626" s="4" t="str">
        <f>'2.3 Indeks &amp; Cut off Komposit'!U630</f>
        <v>-</v>
      </c>
      <c r="T626" s="1" t="str">
        <f t="shared" si="18"/>
        <v>-</v>
      </c>
      <c r="U626" s="64" t="str">
        <f t="shared" si="19"/>
        <v>-</v>
      </c>
    </row>
    <row r="627" spans="1:21" x14ac:dyDescent="0.3">
      <c r="A627" s="1" t="str">
        <f>IF('2.1 Data FSVA 2025 &amp; Bobot'!A627="","",'2.1 Data FSVA 2025 &amp; Bobot'!A627)</f>
        <v/>
      </c>
      <c r="B627" s="2" t="str">
        <f>IF('2.1 Data FSVA 2025 &amp; Bobot'!B627="","",'2.1 Data FSVA 2025 &amp; Bobot'!B627)</f>
        <v/>
      </c>
      <c r="C627" s="1" t="str">
        <f>IF('2.1 Data FSVA 2025 &amp; Bobot'!C627="","",'2.1 Data FSVA 2025 &amp; Bobot'!C627)</f>
        <v/>
      </c>
      <c r="D627" s="1" t="str">
        <f>IF('2.1 Data FSVA 2025 &amp; Bobot'!D627="","",'2.1 Data FSVA 2025 &amp; Bobot'!D627)</f>
        <v/>
      </c>
      <c r="E627" s="1" t="str">
        <f>IF('2.1 Data FSVA 2025 &amp; Bobot'!E627="","",'2.1 Data FSVA 2025 &amp; Bobot'!E627)</f>
        <v/>
      </c>
      <c r="F627" s="2" t="str">
        <f>IF('2.1 Data FSVA 2025 &amp; Bobot'!F627="","",'2.1 Data FSVA 2025 &amp; Bobot'!F627)</f>
        <v/>
      </c>
      <c r="G627" s="64" t="str">
        <f>IF('2.1 Data FSVA 2025 &amp; Bobot'!G627="","",IF('2.1 Data FSVA 2025 &amp; Bobot'!G627&gt;='2.4 Prioritas Individu'!$Y$7,1,IF('2.1 Data FSVA 2025 &amp; Bobot'!G627&gt;='2.4 Prioritas Individu'!$Y$8,2,IF('2.1 Data FSVA 2025 &amp; Bobot'!G627&gt;='2.4 Prioritas Individu'!$Y$9,3,IF('2.1 Data FSVA 2025 &amp; Bobot'!G627&gt;='2.4 Prioritas Individu'!$Y$10,4,IF('2.1 Data FSVA 2025 &amp; Bobot'!G627&gt;='2.4 Prioritas Individu'!$Y$11,5,6))))))</f>
        <v/>
      </c>
      <c r="H627" s="64" t="str">
        <f>IF('2.1 Data FSVA 2025 &amp; Bobot'!I627="","",IF('2.1 Data FSVA 2025 &amp; Bobot'!I627&lt;'2.4 Prioritas Individu'!$Z$7,1,IF('2.1 Data FSVA 2025 &amp; Bobot'!I627&lt;'2.4 Prioritas Individu'!$Z$8,2,IF('2.1 Data FSVA 2025 &amp; Bobot'!I627&lt;'2.4 Prioritas Individu'!$Z$9,3,IF('2.1 Data FSVA 2025 &amp; Bobot'!I627&lt;'2.4 Prioritas Individu'!$Z$10,4,IF('2.1 Data FSVA 2025 &amp; Bobot'!I627&lt;'2.4 Prioritas Individu'!$Z$11,5,6))))))</f>
        <v/>
      </c>
      <c r="I627" s="64" t="str">
        <f>IF('2.1 Data FSVA 2025 &amp; Bobot'!K627="","",IF('2.1 Data FSVA 2025 &amp; Bobot'!K627&lt;'2.4 Prioritas Individu'!AA$7,1,IF('2.1 Data FSVA 2025 &amp; Bobot'!K627&lt;'2.4 Prioritas Individu'!AA$8,2,IF('2.1 Data FSVA 2025 &amp; Bobot'!K627&lt;'2.4 Prioritas Individu'!AA$9,3,IF('2.1 Data FSVA 2025 &amp; Bobot'!K627&lt;'2.4 Prioritas Individu'!AA$10,4,IF('2.1 Data FSVA 2025 &amp; Bobot'!K627&lt;'2.4 Prioritas Individu'!AA$11,5,6))))))</f>
        <v/>
      </c>
      <c r="J627" s="64" t="str">
        <f>IF('2.1 Data FSVA 2025 &amp; Bobot'!M627="","",IF('2.1 Data FSVA 2025 &amp; Bobot'!M627&lt;'2.4 Prioritas Individu'!AB$7,1,IF('2.1 Data FSVA 2025 &amp; Bobot'!M627&lt;'2.4 Prioritas Individu'!AB$8,2,IF('2.1 Data FSVA 2025 &amp; Bobot'!M627&lt;'2.4 Prioritas Individu'!AB$9,3,IF('2.1 Data FSVA 2025 &amp; Bobot'!M627&lt;'2.4 Prioritas Individu'!AB$10,4,IF('2.1 Data FSVA 2025 &amp; Bobot'!M627&lt;'2.4 Prioritas Individu'!AB$11,5,6))))))</f>
        <v/>
      </c>
      <c r="K627" s="64" t="str">
        <f>IF('2.1 Data FSVA 2025 &amp; Bobot'!O627="","",IF('2.1 Data FSVA 2025 &amp; Bobot'!O627&gt;='2.4 Prioritas Individu'!AC$7,1,IF('2.1 Data FSVA 2025 &amp; Bobot'!O627&gt;='2.4 Prioritas Individu'!AC$8,2,IF('2.1 Data FSVA 2025 &amp; Bobot'!O627&gt;='2.4 Prioritas Individu'!AC$9,3,IF('2.1 Data FSVA 2025 &amp; Bobot'!O627&gt;='2.4 Prioritas Individu'!AC$10,4,IF('2.1 Data FSVA 2025 &amp; Bobot'!O627&gt;='2.4 Prioritas Individu'!AC$11,5,6))))))</f>
        <v/>
      </c>
      <c r="L627" s="64" t="str">
        <f>IF('2.1 Data FSVA 2025 &amp; Bobot'!Q627="","",IF('2.1 Data FSVA 2025 &amp; Bobot'!Q627&gt;='2.4 Prioritas Individu'!AD$7,1,IF('2.1 Data FSVA 2025 &amp; Bobot'!Q627&gt;='2.4 Prioritas Individu'!AD$8,2,IF('2.1 Data FSVA 2025 &amp; Bobot'!Q627&gt;='2.4 Prioritas Individu'!AD$9,3,IF('2.1 Data FSVA 2025 &amp; Bobot'!Q627&gt;='2.4 Prioritas Individu'!AD$10,4,IF('2.1 Data FSVA 2025 &amp; Bobot'!Q627&gt;='2.4 Prioritas Individu'!AD$11,5,6))))))</f>
        <v/>
      </c>
      <c r="M627" s="64" t="str">
        <f>IF('2.1 Data FSVA 2025 &amp; Bobot'!S627="","",IF('2.1 Data FSVA 2025 &amp; Bobot'!S627&gt;='2.4 Prioritas Individu'!AE$7,1,IF('2.1 Data FSVA 2025 &amp; Bobot'!S627&gt;='2.4 Prioritas Individu'!AE$8,2,IF('2.1 Data FSVA 2025 &amp; Bobot'!S627&gt;='2.4 Prioritas Individu'!AE$9,3,IF('2.1 Data FSVA 2025 &amp; Bobot'!S627&gt;='2.4 Prioritas Individu'!AE$10,4,IF('2.1 Data FSVA 2025 &amp; Bobot'!S627&gt;='2.4 Prioritas Individu'!AE$11,5,6))))))</f>
        <v/>
      </c>
      <c r="N627" s="64" t="str">
        <f>IF('2.1 Data FSVA 2025 &amp; Bobot'!U627="","",IF('2.1 Data FSVA 2025 &amp; Bobot'!U627&lt;'2.4 Prioritas Individu'!AF$7,1,IF('2.1 Data FSVA 2025 &amp; Bobot'!U627&lt;'2.4 Prioritas Individu'!AF$8,2,IF('2.1 Data FSVA 2025 &amp; Bobot'!U627&lt;'2.4 Prioritas Individu'!AF$9,3,IF('2.1 Data FSVA 2025 &amp; Bobot'!U627&lt;'2.4 Prioritas Individu'!AF$10,4,IF('2.1 Data FSVA 2025 &amp; Bobot'!U627&lt;'2.4 Prioritas Individu'!AF$11,5,6))))))</f>
        <v/>
      </c>
      <c r="O627" s="64" t="str">
        <f>IF('2.1 Data FSVA 2025 &amp; Bobot'!W627="","",IF('2.1 Data FSVA 2025 &amp; Bobot'!W627&gt;='2.4 Prioritas Individu'!AG$7,1,IF('2.1 Data FSVA 2025 &amp; Bobot'!W627&gt;='2.4 Prioritas Individu'!AG$8,2,IF('2.1 Data FSVA 2025 &amp; Bobot'!W627&gt;='2.4 Prioritas Individu'!AG$9,3,IF('2.1 Data FSVA 2025 &amp; Bobot'!W627&gt;='2.4 Prioritas Individu'!AG$10,4,IF('2.1 Data FSVA 2025 &amp; Bobot'!W627&gt;='2.4 Prioritas Individu'!AG$11,5,6))))))</f>
        <v/>
      </c>
      <c r="P627" s="64" t="str">
        <f>IF('2.1 Data FSVA 2025 &amp; Bobot'!Y627="","",IF('2.1 Data FSVA 2025 &amp; Bobot'!Y627&lt;'2.4 Prioritas Individu'!AH$7,1,IF('2.1 Data FSVA 2025 &amp; Bobot'!Y627&lt;'2.4 Prioritas Individu'!AH$8,2,IF('2.1 Data FSVA 2025 &amp; Bobot'!Y627&lt;'2.4 Prioritas Individu'!AH$9,3,IF('2.1 Data FSVA 2025 &amp; Bobot'!Y627&lt;'2.4 Prioritas Individu'!AH$10,4,IF('2.1 Data FSVA 2025 &amp; Bobot'!Y627&lt;'2.4 Prioritas Individu'!AH$11,5,6))))))</f>
        <v/>
      </c>
      <c r="Q627" s="64" t="str">
        <f>IF('2.1 Data FSVA 2025 &amp; Bobot'!AA627="","",IF('2.1 Data FSVA 2025 &amp; Bobot'!AA627&lt;'2.4 Prioritas Individu'!AI$7,1,IF('2.1 Data FSVA 2025 &amp; Bobot'!AA627&lt;'2.4 Prioritas Individu'!AI$8,2,IF('2.1 Data FSVA 2025 &amp; Bobot'!AA627&lt;'2.4 Prioritas Individu'!AI$9,3,IF('2.1 Data FSVA 2025 &amp; Bobot'!AA627&lt;'2.4 Prioritas Individu'!AI$10,4,IF('2.1 Data FSVA 2025 &amp; Bobot'!AA627&lt;'2.4 Prioritas Individu'!AI$11,5,6))))))</f>
        <v/>
      </c>
      <c r="R627" s="64" t="str">
        <f>IF('2.1 Data FSVA 2025 &amp; Bobot'!AC627="","",IF('2.1 Data FSVA 2025 &amp; Bobot'!AC627&gt;='2.4 Prioritas Individu'!AJ$7,1,IF('2.1 Data FSVA 2025 &amp; Bobot'!AC627&gt;='2.4 Prioritas Individu'!AJ$8,2,IF('2.1 Data FSVA 2025 &amp; Bobot'!AC627&gt;='2.4 Prioritas Individu'!AJ$9,3,4))))</f>
        <v/>
      </c>
      <c r="S627" s="4" t="str">
        <f>'2.3 Indeks &amp; Cut off Komposit'!U631</f>
        <v>-</v>
      </c>
      <c r="T627" s="1" t="str">
        <f t="shared" si="18"/>
        <v>-</v>
      </c>
      <c r="U627" s="64" t="str">
        <f t="shared" si="19"/>
        <v>-</v>
      </c>
    </row>
    <row r="628" spans="1:21" x14ac:dyDescent="0.3">
      <c r="A628" s="1" t="str">
        <f>IF('2.1 Data FSVA 2025 &amp; Bobot'!A628="","",'2.1 Data FSVA 2025 &amp; Bobot'!A628)</f>
        <v/>
      </c>
      <c r="B628" s="2" t="str">
        <f>IF('2.1 Data FSVA 2025 &amp; Bobot'!B628="","",'2.1 Data FSVA 2025 &amp; Bobot'!B628)</f>
        <v/>
      </c>
      <c r="C628" s="1" t="str">
        <f>IF('2.1 Data FSVA 2025 &amp; Bobot'!C628="","",'2.1 Data FSVA 2025 &amp; Bobot'!C628)</f>
        <v/>
      </c>
      <c r="D628" s="1" t="str">
        <f>IF('2.1 Data FSVA 2025 &amp; Bobot'!D628="","",'2.1 Data FSVA 2025 &amp; Bobot'!D628)</f>
        <v/>
      </c>
      <c r="E628" s="1" t="str">
        <f>IF('2.1 Data FSVA 2025 &amp; Bobot'!E628="","",'2.1 Data FSVA 2025 &amp; Bobot'!E628)</f>
        <v/>
      </c>
      <c r="F628" s="2" t="str">
        <f>IF('2.1 Data FSVA 2025 &amp; Bobot'!F628="","",'2.1 Data FSVA 2025 &amp; Bobot'!F628)</f>
        <v/>
      </c>
      <c r="G628" s="64" t="str">
        <f>IF('2.1 Data FSVA 2025 &amp; Bobot'!G628="","",IF('2.1 Data FSVA 2025 &amp; Bobot'!G628&gt;='2.4 Prioritas Individu'!$Y$7,1,IF('2.1 Data FSVA 2025 &amp; Bobot'!G628&gt;='2.4 Prioritas Individu'!$Y$8,2,IF('2.1 Data FSVA 2025 &amp; Bobot'!G628&gt;='2.4 Prioritas Individu'!$Y$9,3,IF('2.1 Data FSVA 2025 &amp; Bobot'!G628&gt;='2.4 Prioritas Individu'!$Y$10,4,IF('2.1 Data FSVA 2025 &amp; Bobot'!G628&gt;='2.4 Prioritas Individu'!$Y$11,5,6))))))</f>
        <v/>
      </c>
      <c r="H628" s="64" t="str">
        <f>IF('2.1 Data FSVA 2025 &amp; Bobot'!I628="","",IF('2.1 Data FSVA 2025 &amp; Bobot'!I628&lt;'2.4 Prioritas Individu'!$Z$7,1,IF('2.1 Data FSVA 2025 &amp; Bobot'!I628&lt;'2.4 Prioritas Individu'!$Z$8,2,IF('2.1 Data FSVA 2025 &amp; Bobot'!I628&lt;'2.4 Prioritas Individu'!$Z$9,3,IF('2.1 Data FSVA 2025 &amp; Bobot'!I628&lt;'2.4 Prioritas Individu'!$Z$10,4,IF('2.1 Data FSVA 2025 &amp; Bobot'!I628&lt;'2.4 Prioritas Individu'!$Z$11,5,6))))))</f>
        <v/>
      </c>
      <c r="I628" s="64" t="str">
        <f>IF('2.1 Data FSVA 2025 &amp; Bobot'!K628="","",IF('2.1 Data FSVA 2025 &amp; Bobot'!K628&lt;'2.4 Prioritas Individu'!AA$7,1,IF('2.1 Data FSVA 2025 &amp; Bobot'!K628&lt;'2.4 Prioritas Individu'!AA$8,2,IF('2.1 Data FSVA 2025 &amp; Bobot'!K628&lt;'2.4 Prioritas Individu'!AA$9,3,IF('2.1 Data FSVA 2025 &amp; Bobot'!K628&lt;'2.4 Prioritas Individu'!AA$10,4,IF('2.1 Data FSVA 2025 &amp; Bobot'!K628&lt;'2.4 Prioritas Individu'!AA$11,5,6))))))</f>
        <v/>
      </c>
      <c r="J628" s="64" t="str">
        <f>IF('2.1 Data FSVA 2025 &amp; Bobot'!M628="","",IF('2.1 Data FSVA 2025 &amp; Bobot'!M628&lt;'2.4 Prioritas Individu'!AB$7,1,IF('2.1 Data FSVA 2025 &amp; Bobot'!M628&lt;'2.4 Prioritas Individu'!AB$8,2,IF('2.1 Data FSVA 2025 &amp; Bobot'!M628&lt;'2.4 Prioritas Individu'!AB$9,3,IF('2.1 Data FSVA 2025 &amp; Bobot'!M628&lt;'2.4 Prioritas Individu'!AB$10,4,IF('2.1 Data FSVA 2025 &amp; Bobot'!M628&lt;'2.4 Prioritas Individu'!AB$11,5,6))))))</f>
        <v/>
      </c>
      <c r="K628" s="64" t="str">
        <f>IF('2.1 Data FSVA 2025 &amp; Bobot'!O628="","",IF('2.1 Data FSVA 2025 &amp; Bobot'!O628&gt;='2.4 Prioritas Individu'!AC$7,1,IF('2.1 Data FSVA 2025 &amp; Bobot'!O628&gt;='2.4 Prioritas Individu'!AC$8,2,IF('2.1 Data FSVA 2025 &amp; Bobot'!O628&gt;='2.4 Prioritas Individu'!AC$9,3,IF('2.1 Data FSVA 2025 &amp; Bobot'!O628&gt;='2.4 Prioritas Individu'!AC$10,4,IF('2.1 Data FSVA 2025 &amp; Bobot'!O628&gt;='2.4 Prioritas Individu'!AC$11,5,6))))))</f>
        <v/>
      </c>
      <c r="L628" s="64" t="str">
        <f>IF('2.1 Data FSVA 2025 &amp; Bobot'!Q628="","",IF('2.1 Data FSVA 2025 &amp; Bobot'!Q628&gt;='2.4 Prioritas Individu'!AD$7,1,IF('2.1 Data FSVA 2025 &amp; Bobot'!Q628&gt;='2.4 Prioritas Individu'!AD$8,2,IF('2.1 Data FSVA 2025 &amp; Bobot'!Q628&gt;='2.4 Prioritas Individu'!AD$9,3,IF('2.1 Data FSVA 2025 &amp; Bobot'!Q628&gt;='2.4 Prioritas Individu'!AD$10,4,IF('2.1 Data FSVA 2025 &amp; Bobot'!Q628&gt;='2.4 Prioritas Individu'!AD$11,5,6))))))</f>
        <v/>
      </c>
      <c r="M628" s="64" t="str">
        <f>IF('2.1 Data FSVA 2025 &amp; Bobot'!S628="","",IF('2.1 Data FSVA 2025 &amp; Bobot'!S628&gt;='2.4 Prioritas Individu'!AE$7,1,IF('2.1 Data FSVA 2025 &amp; Bobot'!S628&gt;='2.4 Prioritas Individu'!AE$8,2,IF('2.1 Data FSVA 2025 &amp; Bobot'!S628&gt;='2.4 Prioritas Individu'!AE$9,3,IF('2.1 Data FSVA 2025 &amp; Bobot'!S628&gt;='2.4 Prioritas Individu'!AE$10,4,IF('2.1 Data FSVA 2025 &amp; Bobot'!S628&gt;='2.4 Prioritas Individu'!AE$11,5,6))))))</f>
        <v/>
      </c>
      <c r="N628" s="64" t="str">
        <f>IF('2.1 Data FSVA 2025 &amp; Bobot'!U628="","",IF('2.1 Data FSVA 2025 &amp; Bobot'!U628&lt;'2.4 Prioritas Individu'!AF$7,1,IF('2.1 Data FSVA 2025 &amp; Bobot'!U628&lt;'2.4 Prioritas Individu'!AF$8,2,IF('2.1 Data FSVA 2025 &amp; Bobot'!U628&lt;'2.4 Prioritas Individu'!AF$9,3,IF('2.1 Data FSVA 2025 &amp; Bobot'!U628&lt;'2.4 Prioritas Individu'!AF$10,4,IF('2.1 Data FSVA 2025 &amp; Bobot'!U628&lt;'2.4 Prioritas Individu'!AF$11,5,6))))))</f>
        <v/>
      </c>
      <c r="O628" s="64" t="str">
        <f>IF('2.1 Data FSVA 2025 &amp; Bobot'!W628="","",IF('2.1 Data FSVA 2025 &amp; Bobot'!W628&gt;='2.4 Prioritas Individu'!AG$7,1,IF('2.1 Data FSVA 2025 &amp; Bobot'!W628&gt;='2.4 Prioritas Individu'!AG$8,2,IF('2.1 Data FSVA 2025 &amp; Bobot'!W628&gt;='2.4 Prioritas Individu'!AG$9,3,IF('2.1 Data FSVA 2025 &amp; Bobot'!W628&gt;='2.4 Prioritas Individu'!AG$10,4,IF('2.1 Data FSVA 2025 &amp; Bobot'!W628&gt;='2.4 Prioritas Individu'!AG$11,5,6))))))</f>
        <v/>
      </c>
      <c r="P628" s="64" t="str">
        <f>IF('2.1 Data FSVA 2025 &amp; Bobot'!Y628="","",IF('2.1 Data FSVA 2025 &amp; Bobot'!Y628&lt;'2.4 Prioritas Individu'!AH$7,1,IF('2.1 Data FSVA 2025 &amp; Bobot'!Y628&lt;'2.4 Prioritas Individu'!AH$8,2,IF('2.1 Data FSVA 2025 &amp; Bobot'!Y628&lt;'2.4 Prioritas Individu'!AH$9,3,IF('2.1 Data FSVA 2025 &amp; Bobot'!Y628&lt;'2.4 Prioritas Individu'!AH$10,4,IF('2.1 Data FSVA 2025 &amp; Bobot'!Y628&lt;'2.4 Prioritas Individu'!AH$11,5,6))))))</f>
        <v/>
      </c>
      <c r="Q628" s="64" t="str">
        <f>IF('2.1 Data FSVA 2025 &amp; Bobot'!AA628="","",IF('2.1 Data FSVA 2025 &amp; Bobot'!AA628&lt;'2.4 Prioritas Individu'!AI$7,1,IF('2.1 Data FSVA 2025 &amp; Bobot'!AA628&lt;'2.4 Prioritas Individu'!AI$8,2,IF('2.1 Data FSVA 2025 &amp; Bobot'!AA628&lt;'2.4 Prioritas Individu'!AI$9,3,IF('2.1 Data FSVA 2025 &amp; Bobot'!AA628&lt;'2.4 Prioritas Individu'!AI$10,4,IF('2.1 Data FSVA 2025 &amp; Bobot'!AA628&lt;'2.4 Prioritas Individu'!AI$11,5,6))))))</f>
        <v/>
      </c>
      <c r="R628" s="64" t="str">
        <f>IF('2.1 Data FSVA 2025 &amp; Bobot'!AC628="","",IF('2.1 Data FSVA 2025 &amp; Bobot'!AC628&gt;='2.4 Prioritas Individu'!AJ$7,1,IF('2.1 Data FSVA 2025 &amp; Bobot'!AC628&gt;='2.4 Prioritas Individu'!AJ$8,2,IF('2.1 Data FSVA 2025 &amp; Bobot'!AC628&gt;='2.4 Prioritas Individu'!AJ$9,3,4))))</f>
        <v/>
      </c>
      <c r="S628" s="4" t="str">
        <f>'2.3 Indeks &amp; Cut off Komposit'!U632</f>
        <v>-</v>
      </c>
      <c r="T628" s="1" t="str">
        <f t="shared" si="18"/>
        <v>-</v>
      </c>
      <c r="U628" s="64" t="str">
        <f t="shared" si="19"/>
        <v>-</v>
      </c>
    </row>
    <row r="629" spans="1:21" x14ac:dyDescent="0.3">
      <c r="A629" s="1" t="str">
        <f>IF('2.1 Data FSVA 2025 &amp; Bobot'!A629="","",'2.1 Data FSVA 2025 &amp; Bobot'!A629)</f>
        <v/>
      </c>
      <c r="B629" s="2" t="str">
        <f>IF('2.1 Data FSVA 2025 &amp; Bobot'!B629="","",'2.1 Data FSVA 2025 &amp; Bobot'!B629)</f>
        <v/>
      </c>
      <c r="C629" s="1" t="str">
        <f>IF('2.1 Data FSVA 2025 &amp; Bobot'!C629="","",'2.1 Data FSVA 2025 &amp; Bobot'!C629)</f>
        <v/>
      </c>
      <c r="D629" s="1" t="str">
        <f>IF('2.1 Data FSVA 2025 &amp; Bobot'!D629="","",'2.1 Data FSVA 2025 &amp; Bobot'!D629)</f>
        <v/>
      </c>
      <c r="E629" s="1" t="str">
        <f>IF('2.1 Data FSVA 2025 &amp; Bobot'!E629="","",'2.1 Data FSVA 2025 &amp; Bobot'!E629)</f>
        <v/>
      </c>
      <c r="F629" s="2" t="str">
        <f>IF('2.1 Data FSVA 2025 &amp; Bobot'!F629="","",'2.1 Data FSVA 2025 &amp; Bobot'!F629)</f>
        <v/>
      </c>
      <c r="G629" s="64" t="str">
        <f>IF('2.1 Data FSVA 2025 &amp; Bobot'!G629="","",IF('2.1 Data FSVA 2025 &amp; Bobot'!G629&gt;='2.4 Prioritas Individu'!$Y$7,1,IF('2.1 Data FSVA 2025 &amp; Bobot'!G629&gt;='2.4 Prioritas Individu'!$Y$8,2,IF('2.1 Data FSVA 2025 &amp; Bobot'!G629&gt;='2.4 Prioritas Individu'!$Y$9,3,IF('2.1 Data FSVA 2025 &amp; Bobot'!G629&gt;='2.4 Prioritas Individu'!$Y$10,4,IF('2.1 Data FSVA 2025 &amp; Bobot'!G629&gt;='2.4 Prioritas Individu'!$Y$11,5,6))))))</f>
        <v/>
      </c>
      <c r="H629" s="64" t="str">
        <f>IF('2.1 Data FSVA 2025 &amp; Bobot'!I629="","",IF('2.1 Data FSVA 2025 &amp; Bobot'!I629&lt;'2.4 Prioritas Individu'!$Z$7,1,IF('2.1 Data FSVA 2025 &amp; Bobot'!I629&lt;'2.4 Prioritas Individu'!$Z$8,2,IF('2.1 Data FSVA 2025 &amp; Bobot'!I629&lt;'2.4 Prioritas Individu'!$Z$9,3,IF('2.1 Data FSVA 2025 &amp; Bobot'!I629&lt;'2.4 Prioritas Individu'!$Z$10,4,IF('2.1 Data FSVA 2025 &amp; Bobot'!I629&lt;'2.4 Prioritas Individu'!$Z$11,5,6))))))</f>
        <v/>
      </c>
      <c r="I629" s="64" t="str">
        <f>IF('2.1 Data FSVA 2025 &amp; Bobot'!K629="","",IF('2.1 Data FSVA 2025 &amp; Bobot'!K629&lt;'2.4 Prioritas Individu'!AA$7,1,IF('2.1 Data FSVA 2025 &amp; Bobot'!K629&lt;'2.4 Prioritas Individu'!AA$8,2,IF('2.1 Data FSVA 2025 &amp; Bobot'!K629&lt;'2.4 Prioritas Individu'!AA$9,3,IF('2.1 Data FSVA 2025 &amp; Bobot'!K629&lt;'2.4 Prioritas Individu'!AA$10,4,IF('2.1 Data FSVA 2025 &amp; Bobot'!K629&lt;'2.4 Prioritas Individu'!AA$11,5,6))))))</f>
        <v/>
      </c>
      <c r="J629" s="64" t="str">
        <f>IF('2.1 Data FSVA 2025 &amp; Bobot'!M629="","",IF('2.1 Data FSVA 2025 &amp; Bobot'!M629&lt;'2.4 Prioritas Individu'!AB$7,1,IF('2.1 Data FSVA 2025 &amp; Bobot'!M629&lt;'2.4 Prioritas Individu'!AB$8,2,IF('2.1 Data FSVA 2025 &amp; Bobot'!M629&lt;'2.4 Prioritas Individu'!AB$9,3,IF('2.1 Data FSVA 2025 &amp; Bobot'!M629&lt;'2.4 Prioritas Individu'!AB$10,4,IF('2.1 Data FSVA 2025 &amp; Bobot'!M629&lt;'2.4 Prioritas Individu'!AB$11,5,6))))))</f>
        <v/>
      </c>
      <c r="K629" s="64" t="str">
        <f>IF('2.1 Data FSVA 2025 &amp; Bobot'!O629="","",IF('2.1 Data FSVA 2025 &amp; Bobot'!O629&gt;='2.4 Prioritas Individu'!AC$7,1,IF('2.1 Data FSVA 2025 &amp; Bobot'!O629&gt;='2.4 Prioritas Individu'!AC$8,2,IF('2.1 Data FSVA 2025 &amp; Bobot'!O629&gt;='2.4 Prioritas Individu'!AC$9,3,IF('2.1 Data FSVA 2025 &amp; Bobot'!O629&gt;='2.4 Prioritas Individu'!AC$10,4,IF('2.1 Data FSVA 2025 &amp; Bobot'!O629&gt;='2.4 Prioritas Individu'!AC$11,5,6))))))</f>
        <v/>
      </c>
      <c r="L629" s="64" t="str">
        <f>IF('2.1 Data FSVA 2025 &amp; Bobot'!Q629="","",IF('2.1 Data FSVA 2025 &amp; Bobot'!Q629&gt;='2.4 Prioritas Individu'!AD$7,1,IF('2.1 Data FSVA 2025 &amp; Bobot'!Q629&gt;='2.4 Prioritas Individu'!AD$8,2,IF('2.1 Data FSVA 2025 &amp; Bobot'!Q629&gt;='2.4 Prioritas Individu'!AD$9,3,IF('2.1 Data FSVA 2025 &amp; Bobot'!Q629&gt;='2.4 Prioritas Individu'!AD$10,4,IF('2.1 Data FSVA 2025 &amp; Bobot'!Q629&gt;='2.4 Prioritas Individu'!AD$11,5,6))))))</f>
        <v/>
      </c>
      <c r="M629" s="64" t="str">
        <f>IF('2.1 Data FSVA 2025 &amp; Bobot'!S629="","",IF('2.1 Data FSVA 2025 &amp; Bobot'!S629&gt;='2.4 Prioritas Individu'!AE$7,1,IF('2.1 Data FSVA 2025 &amp; Bobot'!S629&gt;='2.4 Prioritas Individu'!AE$8,2,IF('2.1 Data FSVA 2025 &amp; Bobot'!S629&gt;='2.4 Prioritas Individu'!AE$9,3,IF('2.1 Data FSVA 2025 &amp; Bobot'!S629&gt;='2.4 Prioritas Individu'!AE$10,4,IF('2.1 Data FSVA 2025 &amp; Bobot'!S629&gt;='2.4 Prioritas Individu'!AE$11,5,6))))))</f>
        <v/>
      </c>
      <c r="N629" s="64" t="str">
        <f>IF('2.1 Data FSVA 2025 &amp; Bobot'!U629="","",IF('2.1 Data FSVA 2025 &amp; Bobot'!U629&lt;'2.4 Prioritas Individu'!AF$7,1,IF('2.1 Data FSVA 2025 &amp; Bobot'!U629&lt;'2.4 Prioritas Individu'!AF$8,2,IF('2.1 Data FSVA 2025 &amp; Bobot'!U629&lt;'2.4 Prioritas Individu'!AF$9,3,IF('2.1 Data FSVA 2025 &amp; Bobot'!U629&lt;'2.4 Prioritas Individu'!AF$10,4,IF('2.1 Data FSVA 2025 &amp; Bobot'!U629&lt;'2.4 Prioritas Individu'!AF$11,5,6))))))</f>
        <v/>
      </c>
      <c r="O629" s="64" t="str">
        <f>IF('2.1 Data FSVA 2025 &amp; Bobot'!W629="","",IF('2.1 Data FSVA 2025 &amp; Bobot'!W629&gt;='2.4 Prioritas Individu'!AG$7,1,IF('2.1 Data FSVA 2025 &amp; Bobot'!W629&gt;='2.4 Prioritas Individu'!AG$8,2,IF('2.1 Data FSVA 2025 &amp; Bobot'!W629&gt;='2.4 Prioritas Individu'!AG$9,3,IF('2.1 Data FSVA 2025 &amp; Bobot'!W629&gt;='2.4 Prioritas Individu'!AG$10,4,IF('2.1 Data FSVA 2025 &amp; Bobot'!W629&gt;='2.4 Prioritas Individu'!AG$11,5,6))))))</f>
        <v/>
      </c>
      <c r="P629" s="64" t="str">
        <f>IF('2.1 Data FSVA 2025 &amp; Bobot'!Y629="","",IF('2.1 Data FSVA 2025 &amp; Bobot'!Y629&lt;'2.4 Prioritas Individu'!AH$7,1,IF('2.1 Data FSVA 2025 &amp; Bobot'!Y629&lt;'2.4 Prioritas Individu'!AH$8,2,IF('2.1 Data FSVA 2025 &amp; Bobot'!Y629&lt;'2.4 Prioritas Individu'!AH$9,3,IF('2.1 Data FSVA 2025 &amp; Bobot'!Y629&lt;'2.4 Prioritas Individu'!AH$10,4,IF('2.1 Data FSVA 2025 &amp; Bobot'!Y629&lt;'2.4 Prioritas Individu'!AH$11,5,6))))))</f>
        <v/>
      </c>
      <c r="Q629" s="64" t="str">
        <f>IF('2.1 Data FSVA 2025 &amp; Bobot'!AA629="","",IF('2.1 Data FSVA 2025 &amp; Bobot'!AA629&lt;'2.4 Prioritas Individu'!AI$7,1,IF('2.1 Data FSVA 2025 &amp; Bobot'!AA629&lt;'2.4 Prioritas Individu'!AI$8,2,IF('2.1 Data FSVA 2025 &amp; Bobot'!AA629&lt;'2.4 Prioritas Individu'!AI$9,3,IF('2.1 Data FSVA 2025 &amp; Bobot'!AA629&lt;'2.4 Prioritas Individu'!AI$10,4,IF('2.1 Data FSVA 2025 &amp; Bobot'!AA629&lt;'2.4 Prioritas Individu'!AI$11,5,6))))))</f>
        <v/>
      </c>
      <c r="R629" s="64" t="str">
        <f>IF('2.1 Data FSVA 2025 &amp; Bobot'!AC629="","",IF('2.1 Data FSVA 2025 &amp; Bobot'!AC629&gt;='2.4 Prioritas Individu'!AJ$7,1,IF('2.1 Data FSVA 2025 &amp; Bobot'!AC629&gt;='2.4 Prioritas Individu'!AJ$8,2,IF('2.1 Data FSVA 2025 &amp; Bobot'!AC629&gt;='2.4 Prioritas Individu'!AJ$9,3,4))))</f>
        <v/>
      </c>
      <c r="S629" s="4" t="str">
        <f>'2.3 Indeks &amp; Cut off Komposit'!U633</f>
        <v>-</v>
      </c>
      <c r="T629" s="1" t="str">
        <f t="shared" si="18"/>
        <v>-</v>
      </c>
      <c r="U629" s="64" t="str">
        <f t="shared" si="19"/>
        <v>-</v>
      </c>
    </row>
    <row r="630" spans="1:21" x14ac:dyDescent="0.3">
      <c r="A630" s="1" t="str">
        <f>IF('2.1 Data FSVA 2025 &amp; Bobot'!A630="","",'2.1 Data FSVA 2025 &amp; Bobot'!A630)</f>
        <v/>
      </c>
      <c r="B630" s="2" t="str">
        <f>IF('2.1 Data FSVA 2025 &amp; Bobot'!B630="","",'2.1 Data FSVA 2025 &amp; Bobot'!B630)</f>
        <v/>
      </c>
      <c r="C630" s="1" t="str">
        <f>IF('2.1 Data FSVA 2025 &amp; Bobot'!C630="","",'2.1 Data FSVA 2025 &amp; Bobot'!C630)</f>
        <v/>
      </c>
      <c r="D630" s="1" t="str">
        <f>IF('2.1 Data FSVA 2025 &amp; Bobot'!D630="","",'2.1 Data FSVA 2025 &amp; Bobot'!D630)</f>
        <v/>
      </c>
      <c r="E630" s="1" t="str">
        <f>IF('2.1 Data FSVA 2025 &amp; Bobot'!E630="","",'2.1 Data FSVA 2025 &amp; Bobot'!E630)</f>
        <v/>
      </c>
      <c r="F630" s="2" t="str">
        <f>IF('2.1 Data FSVA 2025 &amp; Bobot'!F630="","",'2.1 Data FSVA 2025 &amp; Bobot'!F630)</f>
        <v/>
      </c>
      <c r="G630" s="64" t="str">
        <f>IF('2.1 Data FSVA 2025 &amp; Bobot'!G630="","",IF('2.1 Data FSVA 2025 &amp; Bobot'!G630&gt;='2.4 Prioritas Individu'!$Y$7,1,IF('2.1 Data FSVA 2025 &amp; Bobot'!G630&gt;='2.4 Prioritas Individu'!$Y$8,2,IF('2.1 Data FSVA 2025 &amp; Bobot'!G630&gt;='2.4 Prioritas Individu'!$Y$9,3,IF('2.1 Data FSVA 2025 &amp; Bobot'!G630&gt;='2.4 Prioritas Individu'!$Y$10,4,IF('2.1 Data FSVA 2025 &amp; Bobot'!G630&gt;='2.4 Prioritas Individu'!$Y$11,5,6))))))</f>
        <v/>
      </c>
      <c r="H630" s="64" t="str">
        <f>IF('2.1 Data FSVA 2025 &amp; Bobot'!I630="","",IF('2.1 Data FSVA 2025 &amp; Bobot'!I630&lt;'2.4 Prioritas Individu'!$Z$7,1,IF('2.1 Data FSVA 2025 &amp; Bobot'!I630&lt;'2.4 Prioritas Individu'!$Z$8,2,IF('2.1 Data FSVA 2025 &amp; Bobot'!I630&lt;'2.4 Prioritas Individu'!$Z$9,3,IF('2.1 Data FSVA 2025 &amp; Bobot'!I630&lt;'2.4 Prioritas Individu'!$Z$10,4,IF('2.1 Data FSVA 2025 &amp; Bobot'!I630&lt;'2.4 Prioritas Individu'!$Z$11,5,6))))))</f>
        <v/>
      </c>
      <c r="I630" s="64" t="str">
        <f>IF('2.1 Data FSVA 2025 &amp; Bobot'!K630="","",IF('2.1 Data FSVA 2025 &amp; Bobot'!K630&lt;'2.4 Prioritas Individu'!AA$7,1,IF('2.1 Data FSVA 2025 &amp; Bobot'!K630&lt;'2.4 Prioritas Individu'!AA$8,2,IF('2.1 Data FSVA 2025 &amp; Bobot'!K630&lt;'2.4 Prioritas Individu'!AA$9,3,IF('2.1 Data FSVA 2025 &amp; Bobot'!K630&lt;'2.4 Prioritas Individu'!AA$10,4,IF('2.1 Data FSVA 2025 &amp; Bobot'!K630&lt;'2.4 Prioritas Individu'!AA$11,5,6))))))</f>
        <v/>
      </c>
      <c r="J630" s="64" t="str">
        <f>IF('2.1 Data FSVA 2025 &amp; Bobot'!M630="","",IF('2.1 Data FSVA 2025 &amp; Bobot'!M630&lt;'2.4 Prioritas Individu'!AB$7,1,IF('2.1 Data FSVA 2025 &amp; Bobot'!M630&lt;'2.4 Prioritas Individu'!AB$8,2,IF('2.1 Data FSVA 2025 &amp; Bobot'!M630&lt;'2.4 Prioritas Individu'!AB$9,3,IF('2.1 Data FSVA 2025 &amp; Bobot'!M630&lt;'2.4 Prioritas Individu'!AB$10,4,IF('2.1 Data FSVA 2025 &amp; Bobot'!M630&lt;'2.4 Prioritas Individu'!AB$11,5,6))))))</f>
        <v/>
      </c>
      <c r="K630" s="64" t="str">
        <f>IF('2.1 Data FSVA 2025 &amp; Bobot'!O630="","",IF('2.1 Data FSVA 2025 &amp; Bobot'!O630&gt;='2.4 Prioritas Individu'!AC$7,1,IF('2.1 Data FSVA 2025 &amp; Bobot'!O630&gt;='2.4 Prioritas Individu'!AC$8,2,IF('2.1 Data FSVA 2025 &amp; Bobot'!O630&gt;='2.4 Prioritas Individu'!AC$9,3,IF('2.1 Data FSVA 2025 &amp; Bobot'!O630&gt;='2.4 Prioritas Individu'!AC$10,4,IF('2.1 Data FSVA 2025 &amp; Bobot'!O630&gt;='2.4 Prioritas Individu'!AC$11,5,6))))))</f>
        <v/>
      </c>
      <c r="L630" s="64" t="str">
        <f>IF('2.1 Data FSVA 2025 &amp; Bobot'!Q630="","",IF('2.1 Data FSVA 2025 &amp; Bobot'!Q630&gt;='2.4 Prioritas Individu'!AD$7,1,IF('2.1 Data FSVA 2025 &amp; Bobot'!Q630&gt;='2.4 Prioritas Individu'!AD$8,2,IF('2.1 Data FSVA 2025 &amp; Bobot'!Q630&gt;='2.4 Prioritas Individu'!AD$9,3,IF('2.1 Data FSVA 2025 &amp; Bobot'!Q630&gt;='2.4 Prioritas Individu'!AD$10,4,IF('2.1 Data FSVA 2025 &amp; Bobot'!Q630&gt;='2.4 Prioritas Individu'!AD$11,5,6))))))</f>
        <v/>
      </c>
      <c r="M630" s="64" t="str">
        <f>IF('2.1 Data FSVA 2025 &amp; Bobot'!S630="","",IF('2.1 Data FSVA 2025 &amp; Bobot'!S630&gt;='2.4 Prioritas Individu'!AE$7,1,IF('2.1 Data FSVA 2025 &amp; Bobot'!S630&gt;='2.4 Prioritas Individu'!AE$8,2,IF('2.1 Data FSVA 2025 &amp; Bobot'!S630&gt;='2.4 Prioritas Individu'!AE$9,3,IF('2.1 Data FSVA 2025 &amp; Bobot'!S630&gt;='2.4 Prioritas Individu'!AE$10,4,IF('2.1 Data FSVA 2025 &amp; Bobot'!S630&gt;='2.4 Prioritas Individu'!AE$11,5,6))))))</f>
        <v/>
      </c>
      <c r="N630" s="64" t="str">
        <f>IF('2.1 Data FSVA 2025 &amp; Bobot'!U630="","",IF('2.1 Data FSVA 2025 &amp; Bobot'!U630&lt;'2.4 Prioritas Individu'!AF$7,1,IF('2.1 Data FSVA 2025 &amp; Bobot'!U630&lt;'2.4 Prioritas Individu'!AF$8,2,IF('2.1 Data FSVA 2025 &amp; Bobot'!U630&lt;'2.4 Prioritas Individu'!AF$9,3,IF('2.1 Data FSVA 2025 &amp; Bobot'!U630&lt;'2.4 Prioritas Individu'!AF$10,4,IF('2.1 Data FSVA 2025 &amp; Bobot'!U630&lt;'2.4 Prioritas Individu'!AF$11,5,6))))))</f>
        <v/>
      </c>
      <c r="O630" s="64" t="str">
        <f>IF('2.1 Data FSVA 2025 &amp; Bobot'!W630="","",IF('2.1 Data FSVA 2025 &amp; Bobot'!W630&gt;='2.4 Prioritas Individu'!AG$7,1,IF('2.1 Data FSVA 2025 &amp; Bobot'!W630&gt;='2.4 Prioritas Individu'!AG$8,2,IF('2.1 Data FSVA 2025 &amp; Bobot'!W630&gt;='2.4 Prioritas Individu'!AG$9,3,IF('2.1 Data FSVA 2025 &amp; Bobot'!W630&gt;='2.4 Prioritas Individu'!AG$10,4,IF('2.1 Data FSVA 2025 &amp; Bobot'!W630&gt;='2.4 Prioritas Individu'!AG$11,5,6))))))</f>
        <v/>
      </c>
      <c r="P630" s="64" t="str">
        <f>IF('2.1 Data FSVA 2025 &amp; Bobot'!Y630="","",IF('2.1 Data FSVA 2025 &amp; Bobot'!Y630&lt;'2.4 Prioritas Individu'!AH$7,1,IF('2.1 Data FSVA 2025 &amp; Bobot'!Y630&lt;'2.4 Prioritas Individu'!AH$8,2,IF('2.1 Data FSVA 2025 &amp; Bobot'!Y630&lt;'2.4 Prioritas Individu'!AH$9,3,IF('2.1 Data FSVA 2025 &amp; Bobot'!Y630&lt;'2.4 Prioritas Individu'!AH$10,4,IF('2.1 Data FSVA 2025 &amp; Bobot'!Y630&lt;'2.4 Prioritas Individu'!AH$11,5,6))))))</f>
        <v/>
      </c>
      <c r="Q630" s="64" t="str">
        <f>IF('2.1 Data FSVA 2025 &amp; Bobot'!AA630="","",IF('2.1 Data FSVA 2025 &amp; Bobot'!AA630&lt;'2.4 Prioritas Individu'!AI$7,1,IF('2.1 Data FSVA 2025 &amp; Bobot'!AA630&lt;'2.4 Prioritas Individu'!AI$8,2,IF('2.1 Data FSVA 2025 &amp; Bobot'!AA630&lt;'2.4 Prioritas Individu'!AI$9,3,IF('2.1 Data FSVA 2025 &amp; Bobot'!AA630&lt;'2.4 Prioritas Individu'!AI$10,4,IF('2.1 Data FSVA 2025 &amp; Bobot'!AA630&lt;'2.4 Prioritas Individu'!AI$11,5,6))))))</f>
        <v/>
      </c>
      <c r="R630" s="64" t="str">
        <f>IF('2.1 Data FSVA 2025 &amp; Bobot'!AC630="","",IF('2.1 Data FSVA 2025 &amp; Bobot'!AC630&gt;='2.4 Prioritas Individu'!AJ$7,1,IF('2.1 Data FSVA 2025 &amp; Bobot'!AC630&gt;='2.4 Prioritas Individu'!AJ$8,2,IF('2.1 Data FSVA 2025 &amp; Bobot'!AC630&gt;='2.4 Prioritas Individu'!AJ$9,3,4))))</f>
        <v/>
      </c>
      <c r="S630" s="4" t="str">
        <f>'2.3 Indeks &amp; Cut off Komposit'!U634</f>
        <v>-</v>
      </c>
      <c r="T630" s="1" t="str">
        <f t="shared" si="18"/>
        <v>-</v>
      </c>
      <c r="U630" s="64" t="str">
        <f t="shared" si="19"/>
        <v>-</v>
      </c>
    </row>
    <row r="631" spans="1:21" x14ac:dyDescent="0.3">
      <c r="A631" s="1" t="str">
        <f>IF('2.1 Data FSVA 2025 &amp; Bobot'!A631="","",'2.1 Data FSVA 2025 &amp; Bobot'!A631)</f>
        <v/>
      </c>
      <c r="B631" s="2" t="str">
        <f>IF('2.1 Data FSVA 2025 &amp; Bobot'!B631="","",'2.1 Data FSVA 2025 &amp; Bobot'!B631)</f>
        <v/>
      </c>
      <c r="C631" s="1" t="str">
        <f>IF('2.1 Data FSVA 2025 &amp; Bobot'!C631="","",'2.1 Data FSVA 2025 &amp; Bobot'!C631)</f>
        <v/>
      </c>
      <c r="D631" s="1" t="str">
        <f>IF('2.1 Data FSVA 2025 &amp; Bobot'!D631="","",'2.1 Data FSVA 2025 &amp; Bobot'!D631)</f>
        <v/>
      </c>
      <c r="E631" s="1" t="str">
        <f>IF('2.1 Data FSVA 2025 &amp; Bobot'!E631="","",'2.1 Data FSVA 2025 &amp; Bobot'!E631)</f>
        <v/>
      </c>
      <c r="F631" s="2" t="str">
        <f>IF('2.1 Data FSVA 2025 &amp; Bobot'!F631="","",'2.1 Data FSVA 2025 &amp; Bobot'!F631)</f>
        <v/>
      </c>
      <c r="G631" s="64" t="str">
        <f>IF('2.1 Data FSVA 2025 &amp; Bobot'!G631="","",IF('2.1 Data FSVA 2025 &amp; Bobot'!G631&gt;='2.4 Prioritas Individu'!$Y$7,1,IF('2.1 Data FSVA 2025 &amp; Bobot'!G631&gt;='2.4 Prioritas Individu'!$Y$8,2,IF('2.1 Data FSVA 2025 &amp; Bobot'!G631&gt;='2.4 Prioritas Individu'!$Y$9,3,IF('2.1 Data FSVA 2025 &amp; Bobot'!G631&gt;='2.4 Prioritas Individu'!$Y$10,4,IF('2.1 Data FSVA 2025 &amp; Bobot'!G631&gt;='2.4 Prioritas Individu'!$Y$11,5,6))))))</f>
        <v/>
      </c>
      <c r="H631" s="64" t="str">
        <f>IF('2.1 Data FSVA 2025 &amp; Bobot'!I631="","",IF('2.1 Data FSVA 2025 &amp; Bobot'!I631&lt;'2.4 Prioritas Individu'!$Z$7,1,IF('2.1 Data FSVA 2025 &amp; Bobot'!I631&lt;'2.4 Prioritas Individu'!$Z$8,2,IF('2.1 Data FSVA 2025 &amp; Bobot'!I631&lt;'2.4 Prioritas Individu'!$Z$9,3,IF('2.1 Data FSVA 2025 &amp; Bobot'!I631&lt;'2.4 Prioritas Individu'!$Z$10,4,IF('2.1 Data FSVA 2025 &amp; Bobot'!I631&lt;'2.4 Prioritas Individu'!$Z$11,5,6))))))</f>
        <v/>
      </c>
      <c r="I631" s="64" t="str">
        <f>IF('2.1 Data FSVA 2025 &amp; Bobot'!K631="","",IF('2.1 Data FSVA 2025 &amp; Bobot'!K631&lt;'2.4 Prioritas Individu'!AA$7,1,IF('2.1 Data FSVA 2025 &amp; Bobot'!K631&lt;'2.4 Prioritas Individu'!AA$8,2,IF('2.1 Data FSVA 2025 &amp; Bobot'!K631&lt;'2.4 Prioritas Individu'!AA$9,3,IF('2.1 Data FSVA 2025 &amp; Bobot'!K631&lt;'2.4 Prioritas Individu'!AA$10,4,IF('2.1 Data FSVA 2025 &amp; Bobot'!K631&lt;'2.4 Prioritas Individu'!AA$11,5,6))))))</f>
        <v/>
      </c>
      <c r="J631" s="64" t="str">
        <f>IF('2.1 Data FSVA 2025 &amp; Bobot'!M631="","",IF('2.1 Data FSVA 2025 &amp; Bobot'!M631&lt;'2.4 Prioritas Individu'!AB$7,1,IF('2.1 Data FSVA 2025 &amp; Bobot'!M631&lt;'2.4 Prioritas Individu'!AB$8,2,IF('2.1 Data FSVA 2025 &amp; Bobot'!M631&lt;'2.4 Prioritas Individu'!AB$9,3,IF('2.1 Data FSVA 2025 &amp; Bobot'!M631&lt;'2.4 Prioritas Individu'!AB$10,4,IF('2.1 Data FSVA 2025 &amp; Bobot'!M631&lt;'2.4 Prioritas Individu'!AB$11,5,6))))))</f>
        <v/>
      </c>
      <c r="K631" s="64" t="str">
        <f>IF('2.1 Data FSVA 2025 &amp; Bobot'!O631="","",IF('2.1 Data FSVA 2025 &amp; Bobot'!O631&gt;='2.4 Prioritas Individu'!AC$7,1,IF('2.1 Data FSVA 2025 &amp; Bobot'!O631&gt;='2.4 Prioritas Individu'!AC$8,2,IF('2.1 Data FSVA 2025 &amp; Bobot'!O631&gt;='2.4 Prioritas Individu'!AC$9,3,IF('2.1 Data FSVA 2025 &amp; Bobot'!O631&gt;='2.4 Prioritas Individu'!AC$10,4,IF('2.1 Data FSVA 2025 &amp; Bobot'!O631&gt;='2.4 Prioritas Individu'!AC$11,5,6))))))</f>
        <v/>
      </c>
      <c r="L631" s="64" t="str">
        <f>IF('2.1 Data FSVA 2025 &amp; Bobot'!Q631="","",IF('2.1 Data FSVA 2025 &amp; Bobot'!Q631&gt;='2.4 Prioritas Individu'!AD$7,1,IF('2.1 Data FSVA 2025 &amp; Bobot'!Q631&gt;='2.4 Prioritas Individu'!AD$8,2,IF('2.1 Data FSVA 2025 &amp; Bobot'!Q631&gt;='2.4 Prioritas Individu'!AD$9,3,IF('2.1 Data FSVA 2025 &amp; Bobot'!Q631&gt;='2.4 Prioritas Individu'!AD$10,4,IF('2.1 Data FSVA 2025 &amp; Bobot'!Q631&gt;='2.4 Prioritas Individu'!AD$11,5,6))))))</f>
        <v/>
      </c>
      <c r="M631" s="64" t="str">
        <f>IF('2.1 Data FSVA 2025 &amp; Bobot'!S631="","",IF('2.1 Data FSVA 2025 &amp; Bobot'!S631&gt;='2.4 Prioritas Individu'!AE$7,1,IF('2.1 Data FSVA 2025 &amp; Bobot'!S631&gt;='2.4 Prioritas Individu'!AE$8,2,IF('2.1 Data FSVA 2025 &amp; Bobot'!S631&gt;='2.4 Prioritas Individu'!AE$9,3,IF('2.1 Data FSVA 2025 &amp; Bobot'!S631&gt;='2.4 Prioritas Individu'!AE$10,4,IF('2.1 Data FSVA 2025 &amp; Bobot'!S631&gt;='2.4 Prioritas Individu'!AE$11,5,6))))))</f>
        <v/>
      </c>
      <c r="N631" s="64" t="str">
        <f>IF('2.1 Data FSVA 2025 &amp; Bobot'!U631="","",IF('2.1 Data FSVA 2025 &amp; Bobot'!U631&lt;'2.4 Prioritas Individu'!AF$7,1,IF('2.1 Data FSVA 2025 &amp; Bobot'!U631&lt;'2.4 Prioritas Individu'!AF$8,2,IF('2.1 Data FSVA 2025 &amp; Bobot'!U631&lt;'2.4 Prioritas Individu'!AF$9,3,IF('2.1 Data FSVA 2025 &amp; Bobot'!U631&lt;'2.4 Prioritas Individu'!AF$10,4,IF('2.1 Data FSVA 2025 &amp; Bobot'!U631&lt;'2.4 Prioritas Individu'!AF$11,5,6))))))</f>
        <v/>
      </c>
      <c r="O631" s="64" t="str">
        <f>IF('2.1 Data FSVA 2025 &amp; Bobot'!W631="","",IF('2.1 Data FSVA 2025 &amp; Bobot'!W631&gt;='2.4 Prioritas Individu'!AG$7,1,IF('2.1 Data FSVA 2025 &amp; Bobot'!W631&gt;='2.4 Prioritas Individu'!AG$8,2,IF('2.1 Data FSVA 2025 &amp; Bobot'!W631&gt;='2.4 Prioritas Individu'!AG$9,3,IF('2.1 Data FSVA 2025 &amp; Bobot'!W631&gt;='2.4 Prioritas Individu'!AG$10,4,IF('2.1 Data FSVA 2025 &amp; Bobot'!W631&gt;='2.4 Prioritas Individu'!AG$11,5,6))))))</f>
        <v/>
      </c>
      <c r="P631" s="64" t="str">
        <f>IF('2.1 Data FSVA 2025 &amp; Bobot'!Y631="","",IF('2.1 Data FSVA 2025 &amp; Bobot'!Y631&lt;'2.4 Prioritas Individu'!AH$7,1,IF('2.1 Data FSVA 2025 &amp; Bobot'!Y631&lt;'2.4 Prioritas Individu'!AH$8,2,IF('2.1 Data FSVA 2025 &amp; Bobot'!Y631&lt;'2.4 Prioritas Individu'!AH$9,3,IF('2.1 Data FSVA 2025 &amp; Bobot'!Y631&lt;'2.4 Prioritas Individu'!AH$10,4,IF('2.1 Data FSVA 2025 &amp; Bobot'!Y631&lt;'2.4 Prioritas Individu'!AH$11,5,6))))))</f>
        <v/>
      </c>
      <c r="Q631" s="64" t="str">
        <f>IF('2.1 Data FSVA 2025 &amp; Bobot'!AA631="","",IF('2.1 Data FSVA 2025 &amp; Bobot'!AA631&lt;'2.4 Prioritas Individu'!AI$7,1,IF('2.1 Data FSVA 2025 &amp; Bobot'!AA631&lt;'2.4 Prioritas Individu'!AI$8,2,IF('2.1 Data FSVA 2025 &amp; Bobot'!AA631&lt;'2.4 Prioritas Individu'!AI$9,3,IF('2.1 Data FSVA 2025 &amp; Bobot'!AA631&lt;'2.4 Prioritas Individu'!AI$10,4,IF('2.1 Data FSVA 2025 &amp; Bobot'!AA631&lt;'2.4 Prioritas Individu'!AI$11,5,6))))))</f>
        <v/>
      </c>
      <c r="R631" s="64" t="str">
        <f>IF('2.1 Data FSVA 2025 &amp; Bobot'!AC631="","",IF('2.1 Data FSVA 2025 &amp; Bobot'!AC631&gt;='2.4 Prioritas Individu'!AJ$7,1,IF('2.1 Data FSVA 2025 &amp; Bobot'!AC631&gt;='2.4 Prioritas Individu'!AJ$8,2,IF('2.1 Data FSVA 2025 &amp; Bobot'!AC631&gt;='2.4 Prioritas Individu'!AJ$9,3,4))))</f>
        <v/>
      </c>
      <c r="S631" s="4" t="str">
        <f>'2.3 Indeks &amp; Cut off Komposit'!U635</f>
        <v>-</v>
      </c>
      <c r="T631" s="1" t="str">
        <f t="shared" si="18"/>
        <v>-</v>
      </c>
      <c r="U631" s="64" t="str">
        <f t="shared" si="19"/>
        <v>-</v>
      </c>
    </row>
    <row r="632" spans="1:21" x14ac:dyDescent="0.3">
      <c r="A632" s="1" t="str">
        <f>IF('2.1 Data FSVA 2025 &amp; Bobot'!A632="","",'2.1 Data FSVA 2025 &amp; Bobot'!A632)</f>
        <v/>
      </c>
      <c r="B632" s="2" t="str">
        <f>IF('2.1 Data FSVA 2025 &amp; Bobot'!B632="","",'2.1 Data FSVA 2025 &amp; Bobot'!B632)</f>
        <v/>
      </c>
      <c r="C632" s="1" t="str">
        <f>IF('2.1 Data FSVA 2025 &amp; Bobot'!C632="","",'2.1 Data FSVA 2025 &amp; Bobot'!C632)</f>
        <v/>
      </c>
      <c r="D632" s="1" t="str">
        <f>IF('2.1 Data FSVA 2025 &amp; Bobot'!D632="","",'2.1 Data FSVA 2025 &amp; Bobot'!D632)</f>
        <v/>
      </c>
      <c r="E632" s="1" t="str">
        <f>IF('2.1 Data FSVA 2025 &amp; Bobot'!E632="","",'2.1 Data FSVA 2025 &amp; Bobot'!E632)</f>
        <v/>
      </c>
      <c r="F632" s="2" t="str">
        <f>IF('2.1 Data FSVA 2025 &amp; Bobot'!F632="","",'2.1 Data FSVA 2025 &amp; Bobot'!F632)</f>
        <v/>
      </c>
      <c r="G632" s="64" t="str">
        <f>IF('2.1 Data FSVA 2025 &amp; Bobot'!G632="","",IF('2.1 Data FSVA 2025 &amp; Bobot'!G632&gt;='2.4 Prioritas Individu'!$Y$7,1,IF('2.1 Data FSVA 2025 &amp; Bobot'!G632&gt;='2.4 Prioritas Individu'!$Y$8,2,IF('2.1 Data FSVA 2025 &amp; Bobot'!G632&gt;='2.4 Prioritas Individu'!$Y$9,3,IF('2.1 Data FSVA 2025 &amp; Bobot'!G632&gt;='2.4 Prioritas Individu'!$Y$10,4,IF('2.1 Data FSVA 2025 &amp; Bobot'!G632&gt;='2.4 Prioritas Individu'!$Y$11,5,6))))))</f>
        <v/>
      </c>
      <c r="H632" s="64" t="str">
        <f>IF('2.1 Data FSVA 2025 &amp; Bobot'!I632="","",IF('2.1 Data FSVA 2025 &amp; Bobot'!I632&lt;'2.4 Prioritas Individu'!$Z$7,1,IF('2.1 Data FSVA 2025 &amp; Bobot'!I632&lt;'2.4 Prioritas Individu'!$Z$8,2,IF('2.1 Data FSVA 2025 &amp; Bobot'!I632&lt;'2.4 Prioritas Individu'!$Z$9,3,IF('2.1 Data FSVA 2025 &amp; Bobot'!I632&lt;'2.4 Prioritas Individu'!$Z$10,4,IF('2.1 Data FSVA 2025 &amp; Bobot'!I632&lt;'2.4 Prioritas Individu'!$Z$11,5,6))))))</f>
        <v/>
      </c>
      <c r="I632" s="64" t="str">
        <f>IF('2.1 Data FSVA 2025 &amp; Bobot'!K632="","",IF('2.1 Data FSVA 2025 &amp; Bobot'!K632&lt;'2.4 Prioritas Individu'!AA$7,1,IF('2.1 Data FSVA 2025 &amp; Bobot'!K632&lt;'2.4 Prioritas Individu'!AA$8,2,IF('2.1 Data FSVA 2025 &amp; Bobot'!K632&lt;'2.4 Prioritas Individu'!AA$9,3,IF('2.1 Data FSVA 2025 &amp; Bobot'!K632&lt;'2.4 Prioritas Individu'!AA$10,4,IF('2.1 Data FSVA 2025 &amp; Bobot'!K632&lt;'2.4 Prioritas Individu'!AA$11,5,6))))))</f>
        <v/>
      </c>
      <c r="J632" s="64" t="str">
        <f>IF('2.1 Data FSVA 2025 &amp; Bobot'!M632="","",IF('2.1 Data FSVA 2025 &amp; Bobot'!M632&lt;'2.4 Prioritas Individu'!AB$7,1,IF('2.1 Data FSVA 2025 &amp; Bobot'!M632&lt;'2.4 Prioritas Individu'!AB$8,2,IF('2.1 Data FSVA 2025 &amp; Bobot'!M632&lt;'2.4 Prioritas Individu'!AB$9,3,IF('2.1 Data FSVA 2025 &amp; Bobot'!M632&lt;'2.4 Prioritas Individu'!AB$10,4,IF('2.1 Data FSVA 2025 &amp; Bobot'!M632&lt;'2.4 Prioritas Individu'!AB$11,5,6))))))</f>
        <v/>
      </c>
      <c r="K632" s="64" t="str">
        <f>IF('2.1 Data FSVA 2025 &amp; Bobot'!O632="","",IF('2.1 Data FSVA 2025 &amp; Bobot'!O632&gt;='2.4 Prioritas Individu'!AC$7,1,IF('2.1 Data FSVA 2025 &amp; Bobot'!O632&gt;='2.4 Prioritas Individu'!AC$8,2,IF('2.1 Data FSVA 2025 &amp; Bobot'!O632&gt;='2.4 Prioritas Individu'!AC$9,3,IF('2.1 Data FSVA 2025 &amp; Bobot'!O632&gt;='2.4 Prioritas Individu'!AC$10,4,IF('2.1 Data FSVA 2025 &amp; Bobot'!O632&gt;='2.4 Prioritas Individu'!AC$11,5,6))))))</f>
        <v/>
      </c>
      <c r="L632" s="64" t="str">
        <f>IF('2.1 Data FSVA 2025 &amp; Bobot'!Q632="","",IF('2.1 Data FSVA 2025 &amp; Bobot'!Q632&gt;='2.4 Prioritas Individu'!AD$7,1,IF('2.1 Data FSVA 2025 &amp; Bobot'!Q632&gt;='2.4 Prioritas Individu'!AD$8,2,IF('2.1 Data FSVA 2025 &amp; Bobot'!Q632&gt;='2.4 Prioritas Individu'!AD$9,3,IF('2.1 Data FSVA 2025 &amp; Bobot'!Q632&gt;='2.4 Prioritas Individu'!AD$10,4,IF('2.1 Data FSVA 2025 &amp; Bobot'!Q632&gt;='2.4 Prioritas Individu'!AD$11,5,6))))))</f>
        <v/>
      </c>
      <c r="M632" s="64" t="str">
        <f>IF('2.1 Data FSVA 2025 &amp; Bobot'!S632="","",IF('2.1 Data FSVA 2025 &amp; Bobot'!S632&gt;='2.4 Prioritas Individu'!AE$7,1,IF('2.1 Data FSVA 2025 &amp; Bobot'!S632&gt;='2.4 Prioritas Individu'!AE$8,2,IF('2.1 Data FSVA 2025 &amp; Bobot'!S632&gt;='2.4 Prioritas Individu'!AE$9,3,IF('2.1 Data FSVA 2025 &amp; Bobot'!S632&gt;='2.4 Prioritas Individu'!AE$10,4,IF('2.1 Data FSVA 2025 &amp; Bobot'!S632&gt;='2.4 Prioritas Individu'!AE$11,5,6))))))</f>
        <v/>
      </c>
      <c r="N632" s="64" t="str">
        <f>IF('2.1 Data FSVA 2025 &amp; Bobot'!U632="","",IF('2.1 Data FSVA 2025 &amp; Bobot'!U632&lt;'2.4 Prioritas Individu'!AF$7,1,IF('2.1 Data FSVA 2025 &amp; Bobot'!U632&lt;'2.4 Prioritas Individu'!AF$8,2,IF('2.1 Data FSVA 2025 &amp; Bobot'!U632&lt;'2.4 Prioritas Individu'!AF$9,3,IF('2.1 Data FSVA 2025 &amp; Bobot'!U632&lt;'2.4 Prioritas Individu'!AF$10,4,IF('2.1 Data FSVA 2025 &amp; Bobot'!U632&lt;'2.4 Prioritas Individu'!AF$11,5,6))))))</f>
        <v/>
      </c>
      <c r="O632" s="64" t="str">
        <f>IF('2.1 Data FSVA 2025 &amp; Bobot'!W632="","",IF('2.1 Data FSVA 2025 &amp; Bobot'!W632&gt;='2.4 Prioritas Individu'!AG$7,1,IF('2.1 Data FSVA 2025 &amp; Bobot'!W632&gt;='2.4 Prioritas Individu'!AG$8,2,IF('2.1 Data FSVA 2025 &amp; Bobot'!W632&gt;='2.4 Prioritas Individu'!AG$9,3,IF('2.1 Data FSVA 2025 &amp; Bobot'!W632&gt;='2.4 Prioritas Individu'!AG$10,4,IF('2.1 Data FSVA 2025 &amp; Bobot'!W632&gt;='2.4 Prioritas Individu'!AG$11,5,6))))))</f>
        <v/>
      </c>
      <c r="P632" s="64" t="str">
        <f>IF('2.1 Data FSVA 2025 &amp; Bobot'!Y632="","",IF('2.1 Data FSVA 2025 &amp; Bobot'!Y632&lt;'2.4 Prioritas Individu'!AH$7,1,IF('2.1 Data FSVA 2025 &amp; Bobot'!Y632&lt;'2.4 Prioritas Individu'!AH$8,2,IF('2.1 Data FSVA 2025 &amp; Bobot'!Y632&lt;'2.4 Prioritas Individu'!AH$9,3,IF('2.1 Data FSVA 2025 &amp; Bobot'!Y632&lt;'2.4 Prioritas Individu'!AH$10,4,IF('2.1 Data FSVA 2025 &amp; Bobot'!Y632&lt;'2.4 Prioritas Individu'!AH$11,5,6))))))</f>
        <v/>
      </c>
      <c r="Q632" s="64" t="str">
        <f>IF('2.1 Data FSVA 2025 &amp; Bobot'!AA632="","",IF('2.1 Data FSVA 2025 &amp; Bobot'!AA632&lt;'2.4 Prioritas Individu'!AI$7,1,IF('2.1 Data FSVA 2025 &amp; Bobot'!AA632&lt;'2.4 Prioritas Individu'!AI$8,2,IF('2.1 Data FSVA 2025 &amp; Bobot'!AA632&lt;'2.4 Prioritas Individu'!AI$9,3,IF('2.1 Data FSVA 2025 &amp; Bobot'!AA632&lt;'2.4 Prioritas Individu'!AI$10,4,IF('2.1 Data FSVA 2025 &amp; Bobot'!AA632&lt;'2.4 Prioritas Individu'!AI$11,5,6))))))</f>
        <v/>
      </c>
      <c r="R632" s="64" t="str">
        <f>IF('2.1 Data FSVA 2025 &amp; Bobot'!AC632="","",IF('2.1 Data FSVA 2025 &amp; Bobot'!AC632&gt;='2.4 Prioritas Individu'!AJ$7,1,IF('2.1 Data FSVA 2025 &amp; Bobot'!AC632&gt;='2.4 Prioritas Individu'!AJ$8,2,IF('2.1 Data FSVA 2025 &amp; Bobot'!AC632&gt;='2.4 Prioritas Individu'!AJ$9,3,4))))</f>
        <v/>
      </c>
      <c r="S632" s="4" t="str">
        <f>'2.3 Indeks &amp; Cut off Komposit'!U636</f>
        <v>-</v>
      </c>
      <c r="T632" s="1" t="str">
        <f t="shared" si="18"/>
        <v>-</v>
      </c>
      <c r="U632" s="64" t="str">
        <f t="shared" si="19"/>
        <v>-</v>
      </c>
    </row>
    <row r="633" spans="1:21" x14ac:dyDescent="0.3">
      <c r="A633" s="1" t="str">
        <f>IF('2.1 Data FSVA 2025 &amp; Bobot'!A633="","",'2.1 Data FSVA 2025 &amp; Bobot'!A633)</f>
        <v/>
      </c>
      <c r="B633" s="2" t="str">
        <f>IF('2.1 Data FSVA 2025 &amp; Bobot'!B633="","",'2.1 Data FSVA 2025 &amp; Bobot'!B633)</f>
        <v/>
      </c>
      <c r="C633" s="1" t="str">
        <f>IF('2.1 Data FSVA 2025 &amp; Bobot'!C633="","",'2.1 Data FSVA 2025 &amp; Bobot'!C633)</f>
        <v/>
      </c>
      <c r="D633" s="1" t="str">
        <f>IF('2.1 Data FSVA 2025 &amp; Bobot'!D633="","",'2.1 Data FSVA 2025 &amp; Bobot'!D633)</f>
        <v/>
      </c>
      <c r="E633" s="1" t="str">
        <f>IF('2.1 Data FSVA 2025 &amp; Bobot'!E633="","",'2.1 Data FSVA 2025 &amp; Bobot'!E633)</f>
        <v/>
      </c>
      <c r="F633" s="2" t="str">
        <f>IF('2.1 Data FSVA 2025 &amp; Bobot'!F633="","",'2.1 Data FSVA 2025 &amp; Bobot'!F633)</f>
        <v/>
      </c>
      <c r="G633" s="64" t="str">
        <f>IF('2.1 Data FSVA 2025 &amp; Bobot'!G633="","",IF('2.1 Data FSVA 2025 &amp; Bobot'!G633&gt;='2.4 Prioritas Individu'!$Y$7,1,IF('2.1 Data FSVA 2025 &amp; Bobot'!G633&gt;='2.4 Prioritas Individu'!$Y$8,2,IF('2.1 Data FSVA 2025 &amp; Bobot'!G633&gt;='2.4 Prioritas Individu'!$Y$9,3,IF('2.1 Data FSVA 2025 &amp; Bobot'!G633&gt;='2.4 Prioritas Individu'!$Y$10,4,IF('2.1 Data FSVA 2025 &amp; Bobot'!G633&gt;='2.4 Prioritas Individu'!$Y$11,5,6))))))</f>
        <v/>
      </c>
      <c r="H633" s="64" t="str">
        <f>IF('2.1 Data FSVA 2025 &amp; Bobot'!I633="","",IF('2.1 Data FSVA 2025 &amp; Bobot'!I633&lt;'2.4 Prioritas Individu'!$Z$7,1,IF('2.1 Data FSVA 2025 &amp; Bobot'!I633&lt;'2.4 Prioritas Individu'!$Z$8,2,IF('2.1 Data FSVA 2025 &amp; Bobot'!I633&lt;'2.4 Prioritas Individu'!$Z$9,3,IF('2.1 Data FSVA 2025 &amp; Bobot'!I633&lt;'2.4 Prioritas Individu'!$Z$10,4,IF('2.1 Data FSVA 2025 &amp; Bobot'!I633&lt;'2.4 Prioritas Individu'!$Z$11,5,6))))))</f>
        <v/>
      </c>
      <c r="I633" s="64" t="str">
        <f>IF('2.1 Data FSVA 2025 &amp; Bobot'!K633="","",IF('2.1 Data FSVA 2025 &amp; Bobot'!K633&lt;'2.4 Prioritas Individu'!AA$7,1,IF('2.1 Data FSVA 2025 &amp; Bobot'!K633&lt;'2.4 Prioritas Individu'!AA$8,2,IF('2.1 Data FSVA 2025 &amp; Bobot'!K633&lt;'2.4 Prioritas Individu'!AA$9,3,IF('2.1 Data FSVA 2025 &amp; Bobot'!K633&lt;'2.4 Prioritas Individu'!AA$10,4,IF('2.1 Data FSVA 2025 &amp; Bobot'!K633&lt;'2.4 Prioritas Individu'!AA$11,5,6))))))</f>
        <v/>
      </c>
      <c r="J633" s="64" t="str">
        <f>IF('2.1 Data FSVA 2025 &amp; Bobot'!M633="","",IF('2.1 Data FSVA 2025 &amp; Bobot'!M633&lt;'2.4 Prioritas Individu'!AB$7,1,IF('2.1 Data FSVA 2025 &amp; Bobot'!M633&lt;'2.4 Prioritas Individu'!AB$8,2,IF('2.1 Data FSVA 2025 &amp; Bobot'!M633&lt;'2.4 Prioritas Individu'!AB$9,3,IF('2.1 Data FSVA 2025 &amp; Bobot'!M633&lt;'2.4 Prioritas Individu'!AB$10,4,IF('2.1 Data FSVA 2025 &amp; Bobot'!M633&lt;'2.4 Prioritas Individu'!AB$11,5,6))))))</f>
        <v/>
      </c>
      <c r="K633" s="64" t="str">
        <f>IF('2.1 Data FSVA 2025 &amp; Bobot'!O633="","",IF('2.1 Data FSVA 2025 &amp; Bobot'!O633&gt;='2.4 Prioritas Individu'!AC$7,1,IF('2.1 Data FSVA 2025 &amp; Bobot'!O633&gt;='2.4 Prioritas Individu'!AC$8,2,IF('2.1 Data FSVA 2025 &amp; Bobot'!O633&gt;='2.4 Prioritas Individu'!AC$9,3,IF('2.1 Data FSVA 2025 &amp; Bobot'!O633&gt;='2.4 Prioritas Individu'!AC$10,4,IF('2.1 Data FSVA 2025 &amp; Bobot'!O633&gt;='2.4 Prioritas Individu'!AC$11,5,6))))))</f>
        <v/>
      </c>
      <c r="L633" s="64" t="str">
        <f>IF('2.1 Data FSVA 2025 &amp; Bobot'!Q633="","",IF('2.1 Data FSVA 2025 &amp; Bobot'!Q633&gt;='2.4 Prioritas Individu'!AD$7,1,IF('2.1 Data FSVA 2025 &amp; Bobot'!Q633&gt;='2.4 Prioritas Individu'!AD$8,2,IF('2.1 Data FSVA 2025 &amp; Bobot'!Q633&gt;='2.4 Prioritas Individu'!AD$9,3,IF('2.1 Data FSVA 2025 &amp; Bobot'!Q633&gt;='2.4 Prioritas Individu'!AD$10,4,IF('2.1 Data FSVA 2025 &amp; Bobot'!Q633&gt;='2.4 Prioritas Individu'!AD$11,5,6))))))</f>
        <v/>
      </c>
      <c r="M633" s="64" t="str">
        <f>IF('2.1 Data FSVA 2025 &amp; Bobot'!S633="","",IF('2.1 Data FSVA 2025 &amp; Bobot'!S633&gt;='2.4 Prioritas Individu'!AE$7,1,IF('2.1 Data FSVA 2025 &amp; Bobot'!S633&gt;='2.4 Prioritas Individu'!AE$8,2,IF('2.1 Data FSVA 2025 &amp; Bobot'!S633&gt;='2.4 Prioritas Individu'!AE$9,3,IF('2.1 Data FSVA 2025 &amp; Bobot'!S633&gt;='2.4 Prioritas Individu'!AE$10,4,IF('2.1 Data FSVA 2025 &amp; Bobot'!S633&gt;='2.4 Prioritas Individu'!AE$11,5,6))))))</f>
        <v/>
      </c>
      <c r="N633" s="64" t="str">
        <f>IF('2.1 Data FSVA 2025 &amp; Bobot'!U633="","",IF('2.1 Data FSVA 2025 &amp; Bobot'!U633&lt;'2.4 Prioritas Individu'!AF$7,1,IF('2.1 Data FSVA 2025 &amp; Bobot'!U633&lt;'2.4 Prioritas Individu'!AF$8,2,IF('2.1 Data FSVA 2025 &amp; Bobot'!U633&lt;'2.4 Prioritas Individu'!AF$9,3,IF('2.1 Data FSVA 2025 &amp; Bobot'!U633&lt;'2.4 Prioritas Individu'!AF$10,4,IF('2.1 Data FSVA 2025 &amp; Bobot'!U633&lt;'2.4 Prioritas Individu'!AF$11,5,6))))))</f>
        <v/>
      </c>
      <c r="O633" s="64" t="str">
        <f>IF('2.1 Data FSVA 2025 &amp; Bobot'!W633="","",IF('2.1 Data FSVA 2025 &amp; Bobot'!W633&gt;='2.4 Prioritas Individu'!AG$7,1,IF('2.1 Data FSVA 2025 &amp; Bobot'!W633&gt;='2.4 Prioritas Individu'!AG$8,2,IF('2.1 Data FSVA 2025 &amp; Bobot'!W633&gt;='2.4 Prioritas Individu'!AG$9,3,IF('2.1 Data FSVA 2025 &amp; Bobot'!W633&gt;='2.4 Prioritas Individu'!AG$10,4,IF('2.1 Data FSVA 2025 &amp; Bobot'!W633&gt;='2.4 Prioritas Individu'!AG$11,5,6))))))</f>
        <v/>
      </c>
      <c r="P633" s="64" t="str">
        <f>IF('2.1 Data FSVA 2025 &amp; Bobot'!Y633="","",IF('2.1 Data FSVA 2025 &amp; Bobot'!Y633&lt;'2.4 Prioritas Individu'!AH$7,1,IF('2.1 Data FSVA 2025 &amp; Bobot'!Y633&lt;'2.4 Prioritas Individu'!AH$8,2,IF('2.1 Data FSVA 2025 &amp; Bobot'!Y633&lt;'2.4 Prioritas Individu'!AH$9,3,IF('2.1 Data FSVA 2025 &amp; Bobot'!Y633&lt;'2.4 Prioritas Individu'!AH$10,4,IF('2.1 Data FSVA 2025 &amp; Bobot'!Y633&lt;'2.4 Prioritas Individu'!AH$11,5,6))))))</f>
        <v/>
      </c>
      <c r="Q633" s="64" t="str">
        <f>IF('2.1 Data FSVA 2025 &amp; Bobot'!AA633="","",IF('2.1 Data FSVA 2025 &amp; Bobot'!AA633&lt;'2.4 Prioritas Individu'!AI$7,1,IF('2.1 Data FSVA 2025 &amp; Bobot'!AA633&lt;'2.4 Prioritas Individu'!AI$8,2,IF('2.1 Data FSVA 2025 &amp; Bobot'!AA633&lt;'2.4 Prioritas Individu'!AI$9,3,IF('2.1 Data FSVA 2025 &amp; Bobot'!AA633&lt;'2.4 Prioritas Individu'!AI$10,4,IF('2.1 Data FSVA 2025 &amp; Bobot'!AA633&lt;'2.4 Prioritas Individu'!AI$11,5,6))))))</f>
        <v/>
      </c>
      <c r="R633" s="64" t="str">
        <f>IF('2.1 Data FSVA 2025 &amp; Bobot'!AC633="","",IF('2.1 Data FSVA 2025 &amp; Bobot'!AC633&gt;='2.4 Prioritas Individu'!AJ$7,1,IF('2.1 Data FSVA 2025 &amp; Bobot'!AC633&gt;='2.4 Prioritas Individu'!AJ$8,2,IF('2.1 Data FSVA 2025 &amp; Bobot'!AC633&gt;='2.4 Prioritas Individu'!AJ$9,3,4))))</f>
        <v/>
      </c>
      <c r="S633" s="4" t="str">
        <f>'2.3 Indeks &amp; Cut off Komposit'!U637</f>
        <v>-</v>
      </c>
      <c r="T633" s="1" t="str">
        <f t="shared" si="18"/>
        <v>-</v>
      </c>
      <c r="U633" s="64" t="str">
        <f t="shared" si="19"/>
        <v>-</v>
      </c>
    </row>
    <row r="634" spans="1:21" x14ac:dyDescent="0.3">
      <c r="A634" s="1" t="str">
        <f>IF('2.1 Data FSVA 2025 &amp; Bobot'!A634="","",'2.1 Data FSVA 2025 &amp; Bobot'!A634)</f>
        <v/>
      </c>
      <c r="B634" s="2" t="str">
        <f>IF('2.1 Data FSVA 2025 &amp; Bobot'!B634="","",'2.1 Data FSVA 2025 &amp; Bobot'!B634)</f>
        <v/>
      </c>
      <c r="C634" s="1" t="str">
        <f>IF('2.1 Data FSVA 2025 &amp; Bobot'!C634="","",'2.1 Data FSVA 2025 &amp; Bobot'!C634)</f>
        <v/>
      </c>
      <c r="D634" s="1" t="str">
        <f>IF('2.1 Data FSVA 2025 &amp; Bobot'!D634="","",'2.1 Data FSVA 2025 &amp; Bobot'!D634)</f>
        <v/>
      </c>
      <c r="E634" s="1" t="str">
        <f>IF('2.1 Data FSVA 2025 &amp; Bobot'!E634="","",'2.1 Data FSVA 2025 &amp; Bobot'!E634)</f>
        <v/>
      </c>
      <c r="F634" s="2" t="str">
        <f>IF('2.1 Data FSVA 2025 &amp; Bobot'!F634="","",'2.1 Data FSVA 2025 &amp; Bobot'!F634)</f>
        <v/>
      </c>
      <c r="G634" s="64" t="str">
        <f>IF('2.1 Data FSVA 2025 &amp; Bobot'!G634="","",IF('2.1 Data FSVA 2025 &amp; Bobot'!G634&gt;='2.4 Prioritas Individu'!$Y$7,1,IF('2.1 Data FSVA 2025 &amp; Bobot'!G634&gt;='2.4 Prioritas Individu'!$Y$8,2,IF('2.1 Data FSVA 2025 &amp; Bobot'!G634&gt;='2.4 Prioritas Individu'!$Y$9,3,IF('2.1 Data FSVA 2025 &amp; Bobot'!G634&gt;='2.4 Prioritas Individu'!$Y$10,4,IF('2.1 Data FSVA 2025 &amp; Bobot'!G634&gt;='2.4 Prioritas Individu'!$Y$11,5,6))))))</f>
        <v/>
      </c>
      <c r="H634" s="64" t="str">
        <f>IF('2.1 Data FSVA 2025 &amp; Bobot'!I634="","",IF('2.1 Data FSVA 2025 &amp; Bobot'!I634&lt;'2.4 Prioritas Individu'!$Z$7,1,IF('2.1 Data FSVA 2025 &amp; Bobot'!I634&lt;'2.4 Prioritas Individu'!$Z$8,2,IF('2.1 Data FSVA 2025 &amp; Bobot'!I634&lt;'2.4 Prioritas Individu'!$Z$9,3,IF('2.1 Data FSVA 2025 &amp; Bobot'!I634&lt;'2.4 Prioritas Individu'!$Z$10,4,IF('2.1 Data FSVA 2025 &amp; Bobot'!I634&lt;'2.4 Prioritas Individu'!$Z$11,5,6))))))</f>
        <v/>
      </c>
      <c r="I634" s="64" t="str">
        <f>IF('2.1 Data FSVA 2025 &amp; Bobot'!K634="","",IF('2.1 Data FSVA 2025 &amp; Bobot'!K634&lt;'2.4 Prioritas Individu'!AA$7,1,IF('2.1 Data FSVA 2025 &amp; Bobot'!K634&lt;'2.4 Prioritas Individu'!AA$8,2,IF('2.1 Data FSVA 2025 &amp; Bobot'!K634&lt;'2.4 Prioritas Individu'!AA$9,3,IF('2.1 Data FSVA 2025 &amp; Bobot'!K634&lt;'2.4 Prioritas Individu'!AA$10,4,IF('2.1 Data FSVA 2025 &amp; Bobot'!K634&lt;'2.4 Prioritas Individu'!AA$11,5,6))))))</f>
        <v/>
      </c>
      <c r="J634" s="64" t="str">
        <f>IF('2.1 Data FSVA 2025 &amp; Bobot'!M634="","",IF('2.1 Data FSVA 2025 &amp; Bobot'!M634&lt;'2.4 Prioritas Individu'!AB$7,1,IF('2.1 Data FSVA 2025 &amp; Bobot'!M634&lt;'2.4 Prioritas Individu'!AB$8,2,IF('2.1 Data FSVA 2025 &amp; Bobot'!M634&lt;'2.4 Prioritas Individu'!AB$9,3,IF('2.1 Data FSVA 2025 &amp; Bobot'!M634&lt;'2.4 Prioritas Individu'!AB$10,4,IF('2.1 Data FSVA 2025 &amp; Bobot'!M634&lt;'2.4 Prioritas Individu'!AB$11,5,6))))))</f>
        <v/>
      </c>
      <c r="K634" s="64" t="str">
        <f>IF('2.1 Data FSVA 2025 &amp; Bobot'!O634="","",IF('2.1 Data FSVA 2025 &amp; Bobot'!O634&gt;='2.4 Prioritas Individu'!AC$7,1,IF('2.1 Data FSVA 2025 &amp; Bobot'!O634&gt;='2.4 Prioritas Individu'!AC$8,2,IF('2.1 Data FSVA 2025 &amp; Bobot'!O634&gt;='2.4 Prioritas Individu'!AC$9,3,IF('2.1 Data FSVA 2025 &amp; Bobot'!O634&gt;='2.4 Prioritas Individu'!AC$10,4,IF('2.1 Data FSVA 2025 &amp; Bobot'!O634&gt;='2.4 Prioritas Individu'!AC$11,5,6))))))</f>
        <v/>
      </c>
      <c r="L634" s="64" t="str">
        <f>IF('2.1 Data FSVA 2025 &amp; Bobot'!Q634="","",IF('2.1 Data FSVA 2025 &amp; Bobot'!Q634&gt;='2.4 Prioritas Individu'!AD$7,1,IF('2.1 Data FSVA 2025 &amp; Bobot'!Q634&gt;='2.4 Prioritas Individu'!AD$8,2,IF('2.1 Data FSVA 2025 &amp; Bobot'!Q634&gt;='2.4 Prioritas Individu'!AD$9,3,IF('2.1 Data FSVA 2025 &amp; Bobot'!Q634&gt;='2.4 Prioritas Individu'!AD$10,4,IF('2.1 Data FSVA 2025 &amp; Bobot'!Q634&gt;='2.4 Prioritas Individu'!AD$11,5,6))))))</f>
        <v/>
      </c>
      <c r="M634" s="64" t="str">
        <f>IF('2.1 Data FSVA 2025 &amp; Bobot'!S634="","",IF('2.1 Data FSVA 2025 &amp; Bobot'!S634&gt;='2.4 Prioritas Individu'!AE$7,1,IF('2.1 Data FSVA 2025 &amp; Bobot'!S634&gt;='2.4 Prioritas Individu'!AE$8,2,IF('2.1 Data FSVA 2025 &amp; Bobot'!S634&gt;='2.4 Prioritas Individu'!AE$9,3,IF('2.1 Data FSVA 2025 &amp; Bobot'!S634&gt;='2.4 Prioritas Individu'!AE$10,4,IF('2.1 Data FSVA 2025 &amp; Bobot'!S634&gt;='2.4 Prioritas Individu'!AE$11,5,6))))))</f>
        <v/>
      </c>
      <c r="N634" s="64" t="str">
        <f>IF('2.1 Data FSVA 2025 &amp; Bobot'!U634="","",IF('2.1 Data FSVA 2025 &amp; Bobot'!U634&lt;'2.4 Prioritas Individu'!AF$7,1,IF('2.1 Data FSVA 2025 &amp; Bobot'!U634&lt;'2.4 Prioritas Individu'!AF$8,2,IF('2.1 Data FSVA 2025 &amp; Bobot'!U634&lt;'2.4 Prioritas Individu'!AF$9,3,IF('2.1 Data FSVA 2025 &amp; Bobot'!U634&lt;'2.4 Prioritas Individu'!AF$10,4,IF('2.1 Data FSVA 2025 &amp; Bobot'!U634&lt;'2.4 Prioritas Individu'!AF$11,5,6))))))</f>
        <v/>
      </c>
      <c r="O634" s="64" t="str">
        <f>IF('2.1 Data FSVA 2025 &amp; Bobot'!W634="","",IF('2.1 Data FSVA 2025 &amp; Bobot'!W634&gt;='2.4 Prioritas Individu'!AG$7,1,IF('2.1 Data FSVA 2025 &amp; Bobot'!W634&gt;='2.4 Prioritas Individu'!AG$8,2,IF('2.1 Data FSVA 2025 &amp; Bobot'!W634&gt;='2.4 Prioritas Individu'!AG$9,3,IF('2.1 Data FSVA 2025 &amp; Bobot'!W634&gt;='2.4 Prioritas Individu'!AG$10,4,IF('2.1 Data FSVA 2025 &amp; Bobot'!W634&gt;='2.4 Prioritas Individu'!AG$11,5,6))))))</f>
        <v/>
      </c>
      <c r="P634" s="64" t="str">
        <f>IF('2.1 Data FSVA 2025 &amp; Bobot'!Y634="","",IF('2.1 Data FSVA 2025 &amp; Bobot'!Y634&lt;'2.4 Prioritas Individu'!AH$7,1,IF('2.1 Data FSVA 2025 &amp; Bobot'!Y634&lt;'2.4 Prioritas Individu'!AH$8,2,IF('2.1 Data FSVA 2025 &amp; Bobot'!Y634&lt;'2.4 Prioritas Individu'!AH$9,3,IF('2.1 Data FSVA 2025 &amp; Bobot'!Y634&lt;'2.4 Prioritas Individu'!AH$10,4,IF('2.1 Data FSVA 2025 &amp; Bobot'!Y634&lt;'2.4 Prioritas Individu'!AH$11,5,6))))))</f>
        <v/>
      </c>
      <c r="Q634" s="64" t="str">
        <f>IF('2.1 Data FSVA 2025 &amp; Bobot'!AA634="","",IF('2.1 Data FSVA 2025 &amp; Bobot'!AA634&lt;'2.4 Prioritas Individu'!AI$7,1,IF('2.1 Data FSVA 2025 &amp; Bobot'!AA634&lt;'2.4 Prioritas Individu'!AI$8,2,IF('2.1 Data FSVA 2025 &amp; Bobot'!AA634&lt;'2.4 Prioritas Individu'!AI$9,3,IF('2.1 Data FSVA 2025 &amp; Bobot'!AA634&lt;'2.4 Prioritas Individu'!AI$10,4,IF('2.1 Data FSVA 2025 &amp; Bobot'!AA634&lt;'2.4 Prioritas Individu'!AI$11,5,6))))))</f>
        <v/>
      </c>
      <c r="R634" s="64" t="str">
        <f>IF('2.1 Data FSVA 2025 &amp; Bobot'!AC634="","",IF('2.1 Data FSVA 2025 &amp; Bobot'!AC634&gt;='2.4 Prioritas Individu'!AJ$7,1,IF('2.1 Data FSVA 2025 &amp; Bobot'!AC634&gt;='2.4 Prioritas Individu'!AJ$8,2,IF('2.1 Data FSVA 2025 &amp; Bobot'!AC634&gt;='2.4 Prioritas Individu'!AJ$9,3,4))))</f>
        <v/>
      </c>
      <c r="S634" s="4" t="str">
        <f>'2.3 Indeks &amp; Cut off Komposit'!U638</f>
        <v>-</v>
      </c>
      <c r="T634" s="1" t="str">
        <f t="shared" si="18"/>
        <v>-</v>
      </c>
      <c r="U634" s="64" t="str">
        <f t="shared" si="19"/>
        <v>-</v>
      </c>
    </row>
    <row r="635" spans="1:21" x14ac:dyDescent="0.3">
      <c r="A635" s="1" t="str">
        <f>IF('2.1 Data FSVA 2025 &amp; Bobot'!A635="","",'2.1 Data FSVA 2025 &amp; Bobot'!A635)</f>
        <v/>
      </c>
      <c r="B635" s="2" t="str">
        <f>IF('2.1 Data FSVA 2025 &amp; Bobot'!B635="","",'2.1 Data FSVA 2025 &amp; Bobot'!B635)</f>
        <v/>
      </c>
      <c r="C635" s="1" t="str">
        <f>IF('2.1 Data FSVA 2025 &amp; Bobot'!C635="","",'2.1 Data FSVA 2025 &amp; Bobot'!C635)</f>
        <v/>
      </c>
      <c r="D635" s="1" t="str">
        <f>IF('2.1 Data FSVA 2025 &amp; Bobot'!D635="","",'2.1 Data FSVA 2025 &amp; Bobot'!D635)</f>
        <v/>
      </c>
      <c r="E635" s="1" t="str">
        <f>IF('2.1 Data FSVA 2025 &amp; Bobot'!E635="","",'2.1 Data FSVA 2025 &amp; Bobot'!E635)</f>
        <v/>
      </c>
      <c r="F635" s="2" t="str">
        <f>IF('2.1 Data FSVA 2025 &amp; Bobot'!F635="","",'2.1 Data FSVA 2025 &amp; Bobot'!F635)</f>
        <v/>
      </c>
      <c r="G635" s="64" t="str">
        <f>IF('2.1 Data FSVA 2025 &amp; Bobot'!G635="","",IF('2.1 Data FSVA 2025 &amp; Bobot'!G635&gt;='2.4 Prioritas Individu'!$Y$7,1,IF('2.1 Data FSVA 2025 &amp; Bobot'!G635&gt;='2.4 Prioritas Individu'!$Y$8,2,IF('2.1 Data FSVA 2025 &amp; Bobot'!G635&gt;='2.4 Prioritas Individu'!$Y$9,3,IF('2.1 Data FSVA 2025 &amp; Bobot'!G635&gt;='2.4 Prioritas Individu'!$Y$10,4,IF('2.1 Data FSVA 2025 &amp; Bobot'!G635&gt;='2.4 Prioritas Individu'!$Y$11,5,6))))))</f>
        <v/>
      </c>
      <c r="H635" s="64" t="str">
        <f>IF('2.1 Data FSVA 2025 &amp; Bobot'!I635="","",IF('2.1 Data FSVA 2025 &amp; Bobot'!I635&lt;'2.4 Prioritas Individu'!$Z$7,1,IF('2.1 Data FSVA 2025 &amp; Bobot'!I635&lt;'2.4 Prioritas Individu'!$Z$8,2,IF('2.1 Data FSVA 2025 &amp; Bobot'!I635&lt;'2.4 Prioritas Individu'!$Z$9,3,IF('2.1 Data FSVA 2025 &amp; Bobot'!I635&lt;'2.4 Prioritas Individu'!$Z$10,4,IF('2.1 Data FSVA 2025 &amp; Bobot'!I635&lt;'2.4 Prioritas Individu'!$Z$11,5,6))))))</f>
        <v/>
      </c>
      <c r="I635" s="64" t="str">
        <f>IF('2.1 Data FSVA 2025 &amp; Bobot'!K635="","",IF('2.1 Data FSVA 2025 &amp; Bobot'!K635&lt;'2.4 Prioritas Individu'!AA$7,1,IF('2.1 Data FSVA 2025 &amp; Bobot'!K635&lt;'2.4 Prioritas Individu'!AA$8,2,IF('2.1 Data FSVA 2025 &amp; Bobot'!K635&lt;'2.4 Prioritas Individu'!AA$9,3,IF('2.1 Data FSVA 2025 &amp; Bobot'!K635&lt;'2.4 Prioritas Individu'!AA$10,4,IF('2.1 Data FSVA 2025 &amp; Bobot'!K635&lt;'2.4 Prioritas Individu'!AA$11,5,6))))))</f>
        <v/>
      </c>
      <c r="J635" s="64" t="str">
        <f>IF('2.1 Data FSVA 2025 &amp; Bobot'!M635="","",IF('2.1 Data FSVA 2025 &amp; Bobot'!M635&lt;'2.4 Prioritas Individu'!AB$7,1,IF('2.1 Data FSVA 2025 &amp; Bobot'!M635&lt;'2.4 Prioritas Individu'!AB$8,2,IF('2.1 Data FSVA 2025 &amp; Bobot'!M635&lt;'2.4 Prioritas Individu'!AB$9,3,IF('2.1 Data FSVA 2025 &amp; Bobot'!M635&lt;'2.4 Prioritas Individu'!AB$10,4,IF('2.1 Data FSVA 2025 &amp; Bobot'!M635&lt;'2.4 Prioritas Individu'!AB$11,5,6))))))</f>
        <v/>
      </c>
      <c r="K635" s="64" t="str">
        <f>IF('2.1 Data FSVA 2025 &amp; Bobot'!O635="","",IF('2.1 Data FSVA 2025 &amp; Bobot'!O635&gt;='2.4 Prioritas Individu'!AC$7,1,IF('2.1 Data FSVA 2025 &amp; Bobot'!O635&gt;='2.4 Prioritas Individu'!AC$8,2,IF('2.1 Data FSVA 2025 &amp; Bobot'!O635&gt;='2.4 Prioritas Individu'!AC$9,3,IF('2.1 Data FSVA 2025 &amp; Bobot'!O635&gt;='2.4 Prioritas Individu'!AC$10,4,IF('2.1 Data FSVA 2025 &amp; Bobot'!O635&gt;='2.4 Prioritas Individu'!AC$11,5,6))))))</f>
        <v/>
      </c>
      <c r="L635" s="64" t="str">
        <f>IF('2.1 Data FSVA 2025 &amp; Bobot'!Q635="","",IF('2.1 Data FSVA 2025 &amp; Bobot'!Q635&gt;='2.4 Prioritas Individu'!AD$7,1,IF('2.1 Data FSVA 2025 &amp; Bobot'!Q635&gt;='2.4 Prioritas Individu'!AD$8,2,IF('2.1 Data FSVA 2025 &amp; Bobot'!Q635&gt;='2.4 Prioritas Individu'!AD$9,3,IF('2.1 Data FSVA 2025 &amp; Bobot'!Q635&gt;='2.4 Prioritas Individu'!AD$10,4,IF('2.1 Data FSVA 2025 &amp; Bobot'!Q635&gt;='2.4 Prioritas Individu'!AD$11,5,6))))))</f>
        <v/>
      </c>
      <c r="M635" s="64" t="str">
        <f>IF('2.1 Data FSVA 2025 &amp; Bobot'!S635="","",IF('2.1 Data FSVA 2025 &amp; Bobot'!S635&gt;='2.4 Prioritas Individu'!AE$7,1,IF('2.1 Data FSVA 2025 &amp; Bobot'!S635&gt;='2.4 Prioritas Individu'!AE$8,2,IF('2.1 Data FSVA 2025 &amp; Bobot'!S635&gt;='2.4 Prioritas Individu'!AE$9,3,IF('2.1 Data FSVA 2025 &amp; Bobot'!S635&gt;='2.4 Prioritas Individu'!AE$10,4,IF('2.1 Data FSVA 2025 &amp; Bobot'!S635&gt;='2.4 Prioritas Individu'!AE$11,5,6))))))</f>
        <v/>
      </c>
      <c r="N635" s="64" t="str">
        <f>IF('2.1 Data FSVA 2025 &amp; Bobot'!U635="","",IF('2.1 Data FSVA 2025 &amp; Bobot'!U635&lt;'2.4 Prioritas Individu'!AF$7,1,IF('2.1 Data FSVA 2025 &amp; Bobot'!U635&lt;'2.4 Prioritas Individu'!AF$8,2,IF('2.1 Data FSVA 2025 &amp; Bobot'!U635&lt;'2.4 Prioritas Individu'!AF$9,3,IF('2.1 Data FSVA 2025 &amp; Bobot'!U635&lt;'2.4 Prioritas Individu'!AF$10,4,IF('2.1 Data FSVA 2025 &amp; Bobot'!U635&lt;'2.4 Prioritas Individu'!AF$11,5,6))))))</f>
        <v/>
      </c>
      <c r="O635" s="64" t="str">
        <f>IF('2.1 Data FSVA 2025 &amp; Bobot'!W635="","",IF('2.1 Data FSVA 2025 &amp; Bobot'!W635&gt;='2.4 Prioritas Individu'!AG$7,1,IF('2.1 Data FSVA 2025 &amp; Bobot'!W635&gt;='2.4 Prioritas Individu'!AG$8,2,IF('2.1 Data FSVA 2025 &amp; Bobot'!W635&gt;='2.4 Prioritas Individu'!AG$9,3,IF('2.1 Data FSVA 2025 &amp; Bobot'!W635&gt;='2.4 Prioritas Individu'!AG$10,4,IF('2.1 Data FSVA 2025 &amp; Bobot'!W635&gt;='2.4 Prioritas Individu'!AG$11,5,6))))))</f>
        <v/>
      </c>
      <c r="P635" s="64" t="str">
        <f>IF('2.1 Data FSVA 2025 &amp; Bobot'!Y635="","",IF('2.1 Data FSVA 2025 &amp; Bobot'!Y635&lt;'2.4 Prioritas Individu'!AH$7,1,IF('2.1 Data FSVA 2025 &amp; Bobot'!Y635&lt;'2.4 Prioritas Individu'!AH$8,2,IF('2.1 Data FSVA 2025 &amp; Bobot'!Y635&lt;'2.4 Prioritas Individu'!AH$9,3,IF('2.1 Data FSVA 2025 &amp; Bobot'!Y635&lt;'2.4 Prioritas Individu'!AH$10,4,IF('2.1 Data FSVA 2025 &amp; Bobot'!Y635&lt;'2.4 Prioritas Individu'!AH$11,5,6))))))</f>
        <v/>
      </c>
      <c r="Q635" s="64" t="str">
        <f>IF('2.1 Data FSVA 2025 &amp; Bobot'!AA635="","",IF('2.1 Data FSVA 2025 &amp; Bobot'!AA635&lt;'2.4 Prioritas Individu'!AI$7,1,IF('2.1 Data FSVA 2025 &amp; Bobot'!AA635&lt;'2.4 Prioritas Individu'!AI$8,2,IF('2.1 Data FSVA 2025 &amp; Bobot'!AA635&lt;'2.4 Prioritas Individu'!AI$9,3,IF('2.1 Data FSVA 2025 &amp; Bobot'!AA635&lt;'2.4 Prioritas Individu'!AI$10,4,IF('2.1 Data FSVA 2025 &amp; Bobot'!AA635&lt;'2.4 Prioritas Individu'!AI$11,5,6))))))</f>
        <v/>
      </c>
      <c r="R635" s="64" t="str">
        <f>IF('2.1 Data FSVA 2025 &amp; Bobot'!AC635="","",IF('2.1 Data FSVA 2025 &amp; Bobot'!AC635&gt;='2.4 Prioritas Individu'!AJ$7,1,IF('2.1 Data FSVA 2025 &amp; Bobot'!AC635&gt;='2.4 Prioritas Individu'!AJ$8,2,IF('2.1 Data FSVA 2025 &amp; Bobot'!AC635&gt;='2.4 Prioritas Individu'!AJ$9,3,4))))</f>
        <v/>
      </c>
      <c r="S635" s="4" t="str">
        <f>'2.3 Indeks &amp; Cut off Komposit'!U639</f>
        <v>-</v>
      </c>
      <c r="T635" s="1" t="str">
        <f t="shared" si="18"/>
        <v>-</v>
      </c>
      <c r="U635" s="64" t="str">
        <f t="shared" si="19"/>
        <v>-</v>
      </c>
    </row>
    <row r="636" spans="1:21" x14ac:dyDescent="0.3">
      <c r="A636" s="1" t="str">
        <f>IF('2.1 Data FSVA 2025 &amp; Bobot'!A636="","",'2.1 Data FSVA 2025 &amp; Bobot'!A636)</f>
        <v/>
      </c>
      <c r="B636" s="2" t="str">
        <f>IF('2.1 Data FSVA 2025 &amp; Bobot'!B636="","",'2.1 Data FSVA 2025 &amp; Bobot'!B636)</f>
        <v/>
      </c>
      <c r="C636" s="1" t="str">
        <f>IF('2.1 Data FSVA 2025 &amp; Bobot'!C636="","",'2.1 Data FSVA 2025 &amp; Bobot'!C636)</f>
        <v/>
      </c>
      <c r="D636" s="1" t="str">
        <f>IF('2.1 Data FSVA 2025 &amp; Bobot'!D636="","",'2.1 Data FSVA 2025 &amp; Bobot'!D636)</f>
        <v/>
      </c>
      <c r="E636" s="1" t="str">
        <f>IF('2.1 Data FSVA 2025 &amp; Bobot'!E636="","",'2.1 Data FSVA 2025 &amp; Bobot'!E636)</f>
        <v/>
      </c>
      <c r="F636" s="2" t="str">
        <f>IF('2.1 Data FSVA 2025 &amp; Bobot'!F636="","",'2.1 Data FSVA 2025 &amp; Bobot'!F636)</f>
        <v/>
      </c>
      <c r="G636" s="64" t="str">
        <f>IF('2.1 Data FSVA 2025 &amp; Bobot'!G636="","",IF('2.1 Data FSVA 2025 &amp; Bobot'!G636&gt;='2.4 Prioritas Individu'!$Y$7,1,IF('2.1 Data FSVA 2025 &amp; Bobot'!G636&gt;='2.4 Prioritas Individu'!$Y$8,2,IF('2.1 Data FSVA 2025 &amp; Bobot'!G636&gt;='2.4 Prioritas Individu'!$Y$9,3,IF('2.1 Data FSVA 2025 &amp; Bobot'!G636&gt;='2.4 Prioritas Individu'!$Y$10,4,IF('2.1 Data FSVA 2025 &amp; Bobot'!G636&gt;='2.4 Prioritas Individu'!$Y$11,5,6))))))</f>
        <v/>
      </c>
      <c r="H636" s="64" t="str">
        <f>IF('2.1 Data FSVA 2025 &amp; Bobot'!I636="","",IF('2.1 Data FSVA 2025 &amp; Bobot'!I636&lt;'2.4 Prioritas Individu'!$Z$7,1,IF('2.1 Data FSVA 2025 &amp; Bobot'!I636&lt;'2.4 Prioritas Individu'!$Z$8,2,IF('2.1 Data FSVA 2025 &amp; Bobot'!I636&lt;'2.4 Prioritas Individu'!$Z$9,3,IF('2.1 Data FSVA 2025 &amp; Bobot'!I636&lt;'2.4 Prioritas Individu'!$Z$10,4,IF('2.1 Data FSVA 2025 &amp; Bobot'!I636&lt;'2.4 Prioritas Individu'!$Z$11,5,6))))))</f>
        <v/>
      </c>
      <c r="I636" s="64" t="str">
        <f>IF('2.1 Data FSVA 2025 &amp; Bobot'!K636="","",IF('2.1 Data FSVA 2025 &amp; Bobot'!K636&lt;'2.4 Prioritas Individu'!AA$7,1,IF('2.1 Data FSVA 2025 &amp; Bobot'!K636&lt;'2.4 Prioritas Individu'!AA$8,2,IF('2.1 Data FSVA 2025 &amp; Bobot'!K636&lt;'2.4 Prioritas Individu'!AA$9,3,IF('2.1 Data FSVA 2025 &amp; Bobot'!K636&lt;'2.4 Prioritas Individu'!AA$10,4,IF('2.1 Data FSVA 2025 &amp; Bobot'!K636&lt;'2.4 Prioritas Individu'!AA$11,5,6))))))</f>
        <v/>
      </c>
      <c r="J636" s="64" t="str">
        <f>IF('2.1 Data FSVA 2025 &amp; Bobot'!M636="","",IF('2.1 Data FSVA 2025 &amp; Bobot'!M636&lt;'2.4 Prioritas Individu'!AB$7,1,IF('2.1 Data FSVA 2025 &amp; Bobot'!M636&lt;'2.4 Prioritas Individu'!AB$8,2,IF('2.1 Data FSVA 2025 &amp; Bobot'!M636&lt;'2.4 Prioritas Individu'!AB$9,3,IF('2.1 Data FSVA 2025 &amp; Bobot'!M636&lt;'2.4 Prioritas Individu'!AB$10,4,IF('2.1 Data FSVA 2025 &amp; Bobot'!M636&lt;'2.4 Prioritas Individu'!AB$11,5,6))))))</f>
        <v/>
      </c>
      <c r="K636" s="64" t="str">
        <f>IF('2.1 Data FSVA 2025 &amp; Bobot'!O636="","",IF('2.1 Data FSVA 2025 &amp; Bobot'!O636&gt;='2.4 Prioritas Individu'!AC$7,1,IF('2.1 Data FSVA 2025 &amp; Bobot'!O636&gt;='2.4 Prioritas Individu'!AC$8,2,IF('2.1 Data FSVA 2025 &amp; Bobot'!O636&gt;='2.4 Prioritas Individu'!AC$9,3,IF('2.1 Data FSVA 2025 &amp; Bobot'!O636&gt;='2.4 Prioritas Individu'!AC$10,4,IF('2.1 Data FSVA 2025 &amp; Bobot'!O636&gt;='2.4 Prioritas Individu'!AC$11,5,6))))))</f>
        <v/>
      </c>
      <c r="L636" s="64" t="str">
        <f>IF('2.1 Data FSVA 2025 &amp; Bobot'!Q636="","",IF('2.1 Data FSVA 2025 &amp; Bobot'!Q636&gt;='2.4 Prioritas Individu'!AD$7,1,IF('2.1 Data FSVA 2025 &amp; Bobot'!Q636&gt;='2.4 Prioritas Individu'!AD$8,2,IF('2.1 Data FSVA 2025 &amp; Bobot'!Q636&gt;='2.4 Prioritas Individu'!AD$9,3,IF('2.1 Data FSVA 2025 &amp; Bobot'!Q636&gt;='2.4 Prioritas Individu'!AD$10,4,IF('2.1 Data FSVA 2025 &amp; Bobot'!Q636&gt;='2.4 Prioritas Individu'!AD$11,5,6))))))</f>
        <v/>
      </c>
      <c r="M636" s="64" t="str">
        <f>IF('2.1 Data FSVA 2025 &amp; Bobot'!S636="","",IF('2.1 Data FSVA 2025 &amp; Bobot'!S636&gt;='2.4 Prioritas Individu'!AE$7,1,IF('2.1 Data FSVA 2025 &amp; Bobot'!S636&gt;='2.4 Prioritas Individu'!AE$8,2,IF('2.1 Data FSVA 2025 &amp; Bobot'!S636&gt;='2.4 Prioritas Individu'!AE$9,3,IF('2.1 Data FSVA 2025 &amp; Bobot'!S636&gt;='2.4 Prioritas Individu'!AE$10,4,IF('2.1 Data FSVA 2025 &amp; Bobot'!S636&gt;='2.4 Prioritas Individu'!AE$11,5,6))))))</f>
        <v/>
      </c>
      <c r="N636" s="64" t="str">
        <f>IF('2.1 Data FSVA 2025 &amp; Bobot'!U636="","",IF('2.1 Data FSVA 2025 &amp; Bobot'!U636&lt;'2.4 Prioritas Individu'!AF$7,1,IF('2.1 Data FSVA 2025 &amp; Bobot'!U636&lt;'2.4 Prioritas Individu'!AF$8,2,IF('2.1 Data FSVA 2025 &amp; Bobot'!U636&lt;'2.4 Prioritas Individu'!AF$9,3,IF('2.1 Data FSVA 2025 &amp; Bobot'!U636&lt;'2.4 Prioritas Individu'!AF$10,4,IF('2.1 Data FSVA 2025 &amp; Bobot'!U636&lt;'2.4 Prioritas Individu'!AF$11,5,6))))))</f>
        <v/>
      </c>
      <c r="O636" s="64" t="str">
        <f>IF('2.1 Data FSVA 2025 &amp; Bobot'!W636="","",IF('2.1 Data FSVA 2025 &amp; Bobot'!W636&gt;='2.4 Prioritas Individu'!AG$7,1,IF('2.1 Data FSVA 2025 &amp; Bobot'!W636&gt;='2.4 Prioritas Individu'!AG$8,2,IF('2.1 Data FSVA 2025 &amp; Bobot'!W636&gt;='2.4 Prioritas Individu'!AG$9,3,IF('2.1 Data FSVA 2025 &amp; Bobot'!W636&gt;='2.4 Prioritas Individu'!AG$10,4,IF('2.1 Data FSVA 2025 &amp; Bobot'!W636&gt;='2.4 Prioritas Individu'!AG$11,5,6))))))</f>
        <v/>
      </c>
      <c r="P636" s="64" t="str">
        <f>IF('2.1 Data FSVA 2025 &amp; Bobot'!Y636="","",IF('2.1 Data FSVA 2025 &amp; Bobot'!Y636&lt;'2.4 Prioritas Individu'!AH$7,1,IF('2.1 Data FSVA 2025 &amp; Bobot'!Y636&lt;'2.4 Prioritas Individu'!AH$8,2,IF('2.1 Data FSVA 2025 &amp; Bobot'!Y636&lt;'2.4 Prioritas Individu'!AH$9,3,IF('2.1 Data FSVA 2025 &amp; Bobot'!Y636&lt;'2.4 Prioritas Individu'!AH$10,4,IF('2.1 Data FSVA 2025 &amp; Bobot'!Y636&lt;'2.4 Prioritas Individu'!AH$11,5,6))))))</f>
        <v/>
      </c>
      <c r="Q636" s="64" t="str">
        <f>IF('2.1 Data FSVA 2025 &amp; Bobot'!AA636="","",IF('2.1 Data FSVA 2025 &amp; Bobot'!AA636&lt;'2.4 Prioritas Individu'!AI$7,1,IF('2.1 Data FSVA 2025 &amp; Bobot'!AA636&lt;'2.4 Prioritas Individu'!AI$8,2,IF('2.1 Data FSVA 2025 &amp; Bobot'!AA636&lt;'2.4 Prioritas Individu'!AI$9,3,IF('2.1 Data FSVA 2025 &amp; Bobot'!AA636&lt;'2.4 Prioritas Individu'!AI$10,4,IF('2.1 Data FSVA 2025 &amp; Bobot'!AA636&lt;'2.4 Prioritas Individu'!AI$11,5,6))))))</f>
        <v/>
      </c>
      <c r="R636" s="64" t="str">
        <f>IF('2.1 Data FSVA 2025 &amp; Bobot'!AC636="","",IF('2.1 Data FSVA 2025 &amp; Bobot'!AC636&gt;='2.4 Prioritas Individu'!AJ$7,1,IF('2.1 Data FSVA 2025 &amp; Bobot'!AC636&gt;='2.4 Prioritas Individu'!AJ$8,2,IF('2.1 Data FSVA 2025 &amp; Bobot'!AC636&gt;='2.4 Prioritas Individu'!AJ$9,3,4))))</f>
        <v/>
      </c>
      <c r="S636" s="4" t="str">
        <f>'2.3 Indeks &amp; Cut off Komposit'!U640</f>
        <v>-</v>
      </c>
      <c r="T636" s="1" t="str">
        <f t="shared" si="18"/>
        <v>-</v>
      </c>
      <c r="U636" s="64" t="str">
        <f t="shared" si="19"/>
        <v>-</v>
      </c>
    </row>
    <row r="637" spans="1:21" x14ac:dyDescent="0.3">
      <c r="A637" s="1" t="str">
        <f>IF('2.1 Data FSVA 2025 &amp; Bobot'!A637="","",'2.1 Data FSVA 2025 &amp; Bobot'!A637)</f>
        <v/>
      </c>
      <c r="B637" s="2" t="str">
        <f>IF('2.1 Data FSVA 2025 &amp; Bobot'!B637="","",'2.1 Data FSVA 2025 &amp; Bobot'!B637)</f>
        <v/>
      </c>
      <c r="C637" s="1" t="str">
        <f>IF('2.1 Data FSVA 2025 &amp; Bobot'!C637="","",'2.1 Data FSVA 2025 &amp; Bobot'!C637)</f>
        <v/>
      </c>
      <c r="D637" s="1" t="str">
        <f>IF('2.1 Data FSVA 2025 &amp; Bobot'!D637="","",'2.1 Data FSVA 2025 &amp; Bobot'!D637)</f>
        <v/>
      </c>
      <c r="E637" s="1" t="str">
        <f>IF('2.1 Data FSVA 2025 &amp; Bobot'!E637="","",'2.1 Data FSVA 2025 &amp; Bobot'!E637)</f>
        <v/>
      </c>
      <c r="F637" s="2" t="str">
        <f>IF('2.1 Data FSVA 2025 &amp; Bobot'!F637="","",'2.1 Data FSVA 2025 &amp; Bobot'!F637)</f>
        <v/>
      </c>
      <c r="G637" s="64" t="str">
        <f>IF('2.1 Data FSVA 2025 &amp; Bobot'!G637="","",IF('2.1 Data FSVA 2025 &amp; Bobot'!G637&gt;='2.4 Prioritas Individu'!$Y$7,1,IF('2.1 Data FSVA 2025 &amp; Bobot'!G637&gt;='2.4 Prioritas Individu'!$Y$8,2,IF('2.1 Data FSVA 2025 &amp; Bobot'!G637&gt;='2.4 Prioritas Individu'!$Y$9,3,IF('2.1 Data FSVA 2025 &amp; Bobot'!G637&gt;='2.4 Prioritas Individu'!$Y$10,4,IF('2.1 Data FSVA 2025 &amp; Bobot'!G637&gt;='2.4 Prioritas Individu'!$Y$11,5,6))))))</f>
        <v/>
      </c>
      <c r="H637" s="64" t="str">
        <f>IF('2.1 Data FSVA 2025 &amp; Bobot'!I637="","",IF('2.1 Data FSVA 2025 &amp; Bobot'!I637&lt;'2.4 Prioritas Individu'!$Z$7,1,IF('2.1 Data FSVA 2025 &amp; Bobot'!I637&lt;'2.4 Prioritas Individu'!$Z$8,2,IF('2.1 Data FSVA 2025 &amp; Bobot'!I637&lt;'2.4 Prioritas Individu'!$Z$9,3,IF('2.1 Data FSVA 2025 &amp; Bobot'!I637&lt;'2.4 Prioritas Individu'!$Z$10,4,IF('2.1 Data FSVA 2025 &amp; Bobot'!I637&lt;'2.4 Prioritas Individu'!$Z$11,5,6))))))</f>
        <v/>
      </c>
      <c r="I637" s="64" t="str">
        <f>IF('2.1 Data FSVA 2025 &amp; Bobot'!K637="","",IF('2.1 Data FSVA 2025 &amp; Bobot'!K637&lt;'2.4 Prioritas Individu'!AA$7,1,IF('2.1 Data FSVA 2025 &amp; Bobot'!K637&lt;'2.4 Prioritas Individu'!AA$8,2,IF('2.1 Data FSVA 2025 &amp; Bobot'!K637&lt;'2.4 Prioritas Individu'!AA$9,3,IF('2.1 Data FSVA 2025 &amp; Bobot'!K637&lt;'2.4 Prioritas Individu'!AA$10,4,IF('2.1 Data FSVA 2025 &amp; Bobot'!K637&lt;'2.4 Prioritas Individu'!AA$11,5,6))))))</f>
        <v/>
      </c>
      <c r="J637" s="64" t="str">
        <f>IF('2.1 Data FSVA 2025 &amp; Bobot'!M637="","",IF('2.1 Data FSVA 2025 &amp; Bobot'!M637&lt;'2.4 Prioritas Individu'!AB$7,1,IF('2.1 Data FSVA 2025 &amp; Bobot'!M637&lt;'2.4 Prioritas Individu'!AB$8,2,IF('2.1 Data FSVA 2025 &amp; Bobot'!M637&lt;'2.4 Prioritas Individu'!AB$9,3,IF('2.1 Data FSVA 2025 &amp; Bobot'!M637&lt;'2.4 Prioritas Individu'!AB$10,4,IF('2.1 Data FSVA 2025 &amp; Bobot'!M637&lt;'2.4 Prioritas Individu'!AB$11,5,6))))))</f>
        <v/>
      </c>
      <c r="K637" s="64" t="str">
        <f>IF('2.1 Data FSVA 2025 &amp; Bobot'!O637="","",IF('2.1 Data FSVA 2025 &amp; Bobot'!O637&gt;='2.4 Prioritas Individu'!AC$7,1,IF('2.1 Data FSVA 2025 &amp; Bobot'!O637&gt;='2.4 Prioritas Individu'!AC$8,2,IF('2.1 Data FSVA 2025 &amp; Bobot'!O637&gt;='2.4 Prioritas Individu'!AC$9,3,IF('2.1 Data FSVA 2025 &amp; Bobot'!O637&gt;='2.4 Prioritas Individu'!AC$10,4,IF('2.1 Data FSVA 2025 &amp; Bobot'!O637&gt;='2.4 Prioritas Individu'!AC$11,5,6))))))</f>
        <v/>
      </c>
      <c r="L637" s="64" t="str">
        <f>IF('2.1 Data FSVA 2025 &amp; Bobot'!Q637="","",IF('2.1 Data FSVA 2025 &amp; Bobot'!Q637&gt;='2.4 Prioritas Individu'!AD$7,1,IF('2.1 Data FSVA 2025 &amp; Bobot'!Q637&gt;='2.4 Prioritas Individu'!AD$8,2,IF('2.1 Data FSVA 2025 &amp; Bobot'!Q637&gt;='2.4 Prioritas Individu'!AD$9,3,IF('2.1 Data FSVA 2025 &amp; Bobot'!Q637&gt;='2.4 Prioritas Individu'!AD$10,4,IF('2.1 Data FSVA 2025 &amp; Bobot'!Q637&gt;='2.4 Prioritas Individu'!AD$11,5,6))))))</f>
        <v/>
      </c>
      <c r="M637" s="64" t="str">
        <f>IF('2.1 Data FSVA 2025 &amp; Bobot'!S637="","",IF('2.1 Data FSVA 2025 &amp; Bobot'!S637&gt;='2.4 Prioritas Individu'!AE$7,1,IF('2.1 Data FSVA 2025 &amp; Bobot'!S637&gt;='2.4 Prioritas Individu'!AE$8,2,IF('2.1 Data FSVA 2025 &amp; Bobot'!S637&gt;='2.4 Prioritas Individu'!AE$9,3,IF('2.1 Data FSVA 2025 &amp; Bobot'!S637&gt;='2.4 Prioritas Individu'!AE$10,4,IF('2.1 Data FSVA 2025 &amp; Bobot'!S637&gt;='2.4 Prioritas Individu'!AE$11,5,6))))))</f>
        <v/>
      </c>
      <c r="N637" s="64" t="str">
        <f>IF('2.1 Data FSVA 2025 &amp; Bobot'!U637="","",IF('2.1 Data FSVA 2025 &amp; Bobot'!U637&lt;'2.4 Prioritas Individu'!AF$7,1,IF('2.1 Data FSVA 2025 &amp; Bobot'!U637&lt;'2.4 Prioritas Individu'!AF$8,2,IF('2.1 Data FSVA 2025 &amp; Bobot'!U637&lt;'2.4 Prioritas Individu'!AF$9,3,IF('2.1 Data FSVA 2025 &amp; Bobot'!U637&lt;'2.4 Prioritas Individu'!AF$10,4,IF('2.1 Data FSVA 2025 &amp; Bobot'!U637&lt;'2.4 Prioritas Individu'!AF$11,5,6))))))</f>
        <v/>
      </c>
      <c r="O637" s="64" t="str">
        <f>IF('2.1 Data FSVA 2025 &amp; Bobot'!W637="","",IF('2.1 Data FSVA 2025 &amp; Bobot'!W637&gt;='2.4 Prioritas Individu'!AG$7,1,IF('2.1 Data FSVA 2025 &amp; Bobot'!W637&gt;='2.4 Prioritas Individu'!AG$8,2,IF('2.1 Data FSVA 2025 &amp; Bobot'!W637&gt;='2.4 Prioritas Individu'!AG$9,3,IF('2.1 Data FSVA 2025 &amp; Bobot'!W637&gt;='2.4 Prioritas Individu'!AG$10,4,IF('2.1 Data FSVA 2025 &amp; Bobot'!W637&gt;='2.4 Prioritas Individu'!AG$11,5,6))))))</f>
        <v/>
      </c>
      <c r="P637" s="64" t="str">
        <f>IF('2.1 Data FSVA 2025 &amp; Bobot'!Y637="","",IF('2.1 Data FSVA 2025 &amp; Bobot'!Y637&lt;'2.4 Prioritas Individu'!AH$7,1,IF('2.1 Data FSVA 2025 &amp; Bobot'!Y637&lt;'2.4 Prioritas Individu'!AH$8,2,IF('2.1 Data FSVA 2025 &amp; Bobot'!Y637&lt;'2.4 Prioritas Individu'!AH$9,3,IF('2.1 Data FSVA 2025 &amp; Bobot'!Y637&lt;'2.4 Prioritas Individu'!AH$10,4,IF('2.1 Data FSVA 2025 &amp; Bobot'!Y637&lt;'2.4 Prioritas Individu'!AH$11,5,6))))))</f>
        <v/>
      </c>
      <c r="Q637" s="64" t="str">
        <f>IF('2.1 Data FSVA 2025 &amp; Bobot'!AA637="","",IF('2.1 Data FSVA 2025 &amp; Bobot'!AA637&lt;'2.4 Prioritas Individu'!AI$7,1,IF('2.1 Data FSVA 2025 &amp; Bobot'!AA637&lt;'2.4 Prioritas Individu'!AI$8,2,IF('2.1 Data FSVA 2025 &amp; Bobot'!AA637&lt;'2.4 Prioritas Individu'!AI$9,3,IF('2.1 Data FSVA 2025 &amp; Bobot'!AA637&lt;'2.4 Prioritas Individu'!AI$10,4,IF('2.1 Data FSVA 2025 &amp; Bobot'!AA637&lt;'2.4 Prioritas Individu'!AI$11,5,6))))))</f>
        <v/>
      </c>
      <c r="R637" s="64" t="str">
        <f>IF('2.1 Data FSVA 2025 &amp; Bobot'!AC637="","",IF('2.1 Data FSVA 2025 &amp; Bobot'!AC637&gt;='2.4 Prioritas Individu'!AJ$7,1,IF('2.1 Data FSVA 2025 &amp; Bobot'!AC637&gt;='2.4 Prioritas Individu'!AJ$8,2,IF('2.1 Data FSVA 2025 &amp; Bobot'!AC637&gt;='2.4 Prioritas Individu'!AJ$9,3,4))))</f>
        <v/>
      </c>
      <c r="S637" s="4" t="str">
        <f>'2.3 Indeks &amp; Cut off Komposit'!U641</f>
        <v>-</v>
      </c>
      <c r="T637" s="1" t="str">
        <f t="shared" si="18"/>
        <v>-</v>
      </c>
      <c r="U637" s="64" t="str">
        <f t="shared" si="19"/>
        <v>-</v>
      </c>
    </row>
    <row r="638" spans="1:21" x14ac:dyDescent="0.3">
      <c r="A638" s="1" t="str">
        <f>IF('2.1 Data FSVA 2025 &amp; Bobot'!A638="","",'2.1 Data FSVA 2025 &amp; Bobot'!A638)</f>
        <v/>
      </c>
      <c r="B638" s="2" t="str">
        <f>IF('2.1 Data FSVA 2025 &amp; Bobot'!B638="","",'2.1 Data FSVA 2025 &amp; Bobot'!B638)</f>
        <v/>
      </c>
      <c r="C638" s="1" t="str">
        <f>IF('2.1 Data FSVA 2025 &amp; Bobot'!C638="","",'2.1 Data FSVA 2025 &amp; Bobot'!C638)</f>
        <v/>
      </c>
      <c r="D638" s="1" t="str">
        <f>IF('2.1 Data FSVA 2025 &amp; Bobot'!D638="","",'2.1 Data FSVA 2025 &amp; Bobot'!D638)</f>
        <v/>
      </c>
      <c r="E638" s="1" t="str">
        <f>IF('2.1 Data FSVA 2025 &amp; Bobot'!E638="","",'2.1 Data FSVA 2025 &amp; Bobot'!E638)</f>
        <v/>
      </c>
      <c r="F638" s="2" t="str">
        <f>IF('2.1 Data FSVA 2025 &amp; Bobot'!F638="","",'2.1 Data FSVA 2025 &amp; Bobot'!F638)</f>
        <v/>
      </c>
      <c r="G638" s="64" t="str">
        <f>IF('2.1 Data FSVA 2025 &amp; Bobot'!G638="","",IF('2.1 Data FSVA 2025 &amp; Bobot'!G638&gt;='2.4 Prioritas Individu'!$Y$7,1,IF('2.1 Data FSVA 2025 &amp; Bobot'!G638&gt;='2.4 Prioritas Individu'!$Y$8,2,IF('2.1 Data FSVA 2025 &amp; Bobot'!G638&gt;='2.4 Prioritas Individu'!$Y$9,3,IF('2.1 Data FSVA 2025 &amp; Bobot'!G638&gt;='2.4 Prioritas Individu'!$Y$10,4,IF('2.1 Data FSVA 2025 &amp; Bobot'!G638&gt;='2.4 Prioritas Individu'!$Y$11,5,6))))))</f>
        <v/>
      </c>
      <c r="H638" s="64" t="str">
        <f>IF('2.1 Data FSVA 2025 &amp; Bobot'!I638="","",IF('2.1 Data FSVA 2025 &amp; Bobot'!I638&lt;'2.4 Prioritas Individu'!$Z$7,1,IF('2.1 Data FSVA 2025 &amp; Bobot'!I638&lt;'2.4 Prioritas Individu'!$Z$8,2,IF('2.1 Data FSVA 2025 &amp; Bobot'!I638&lt;'2.4 Prioritas Individu'!$Z$9,3,IF('2.1 Data FSVA 2025 &amp; Bobot'!I638&lt;'2.4 Prioritas Individu'!$Z$10,4,IF('2.1 Data FSVA 2025 &amp; Bobot'!I638&lt;'2.4 Prioritas Individu'!$Z$11,5,6))))))</f>
        <v/>
      </c>
      <c r="I638" s="64" t="str">
        <f>IF('2.1 Data FSVA 2025 &amp; Bobot'!K638="","",IF('2.1 Data FSVA 2025 &amp; Bobot'!K638&lt;'2.4 Prioritas Individu'!AA$7,1,IF('2.1 Data FSVA 2025 &amp; Bobot'!K638&lt;'2.4 Prioritas Individu'!AA$8,2,IF('2.1 Data FSVA 2025 &amp; Bobot'!K638&lt;'2.4 Prioritas Individu'!AA$9,3,IF('2.1 Data FSVA 2025 &amp; Bobot'!K638&lt;'2.4 Prioritas Individu'!AA$10,4,IF('2.1 Data FSVA 2025 &amp; Bobot'!K638&lt;'2.4 Prioritas Individu'!AA$11,5,6))))))</f>
        <v/>
      </c>
      <c r="J638" s="64" t="str">
        <f>IF('2.1 Data FSVA 2025 &amp; Bobot'!M638="","",IF('2.1 Data FSVA 2025 &amp; Bobot'!M638&lt;'2.4 Prioritas Individu'!AB$7,1,IF('2.1 Data FSVA 2025 &amp; Bobot'!M638&lt;'2.4 Prioritas Individu'!AB$8,2,IF('2.1 Data FSVA 2025 &amp; Bobot'!M638&lt;'2.4 Prioritas Individu'!AB$9,3,IF('2.1 Data FSVA 2025 &amp; Bobot'!M638&lt;'2.4 Prioritas Individu'!AB$10,4,IF('2.1 Data FSVA 2025 &amp; Bobot'!M638&lt;'2.4 Prioritas Individu'!AB$11,5,6))))))</f>
        <v/>
      </c>
      <c r="K638" s="64" t="str">
        <f>IF('2.1 Data FSVA 2025 &amp; Bobot'!O638="","",IF('2.1 Data FSVA 2025 &amp; Bobot'!O638&gt;='2.4 Prioritas Individu'!AC$7,1,IF('2.1 Data FSVA 2025 &amp; Bobot'!O638&gt;='2.4 Prioritas Individu'!AC$8,2,IF('2.1 Data FSVA 2025 &amp; Bobot'!O638&gt;='2.4 Prioritas Individu'!AC$9,3,IF('2.1 Data FSVA 2025 &amp; Bobot'!O638&gt;='2.4 Prioritas Individu'!AC$10,4,IF('2.1 Data FSVA 2025 &amp; Bobot'!O638&gt;='2.4 Prioritas Individu'!AC$11,5,6))))))</f>
        <v/>
      </c>
      <c r="L638" s="64" t="str">
        <f>IF('2.1 Data FSVA 2025 &amp; Bobot'!Q638="","",IF('2.1 Data FSVA 2025 &amp; Bobot'!Q638&gt;='2.4 Prioritas Individu'!AD$7,1,IF('2.1 Data FSVA 2025 &amp; Bobot'!Q638&gt;='2.4 Prioritas Individu'!AD$8,2,IF('2.1 Data FSVA 2025 &amp; Bobot'!Q638&gt;='2.4 Prioritas Individu'!AD$9,3,IF('2.1 Data FSVA 2025 &amp; Bobot'!Q638&gt;='2.4 Prioritas Individu'!AD$10,4,IF('2.1 Data FSVA 2025 &amp; Bobot'!Q638&gt;='2.4 Prioritas Individu'!AD$11,5,6))))))</f>
        <v/>
      </c>
      <c r="M638" s="64" t="str">
        <f>IF('2.1 Data FSVA 2025 &amp; Bobot'!S638="","",IF('2.1 Data FSVA 2025 &amp; Bobot'!S638&gt;='2.4 Prioritas Individu'!AE$7,1,IF('2.1 Data FSVA 2025 &amp; Bobot'!S638&gt;='2.4 Prioritas Individu'!AE$8,2,IF('2.1 Data FSVA 2025 &amp; Bobot'!S638&gt;='2.4 Prioritas Individu'!AE$9,3,IF('2.1 Data FSVA 2025 &amp; Bobot'!S638&gt;='2.4 Prioritas Individu'!AE$10,4,IF('2.1 Data FSVA 2025 &amp; Bobot'!S638&gt;='2.4 Prioritas Individu'!AE$11,5,6))))))</f>
        <v/>
      </c>
      <c r="N638" s="64" t="str">
        <f>IF('2.1 Data FSVA 2025 &amp; Bobot'!U638="","",IF('2.1 Data FSVA 2025 &amp; Bobot'!U638&lt;'2.4 Prioritas Individu'!AF$7,1,IF('2.1 Data FSVA 2025 &amp; Bobot'!U638&lt;'2.4 Prioritas Individu'!AF$8,2,IF('2.1 Data FSVA 2025 &amp; Bobot'!U638&lt;'2.4 Prioritas Individu'!AF$9,3,IF('2.1 Data FSVA 2025 &amp; Bobot'!U638&lt;'2.4 Prioritas Individu'!AF$10,4,IF('2.1 Data FSVA 2025 &amp; Bobot'!U638&lt;'2.4 Prioritas Individu'!AF$11,5,6))))))</f>
        <v/>
      </c>
      <c r="O638" s="64" t="str">
        <f>IF('2.1 Data FSVA 2025 &amp; Bobot'!W638="","",IF('2.1 Data FSVA 2025 &amp; Bobot'!W638&gt;='2.4 Prioritas Individu'!AG$7,1,IF('2.1 Data FSVA 2025 &amp; Bobot'!W638&gt;='2.4 Prioritas Individu'!AG$8,2,IF('2.1 Data FSVA 2025 &amp; Bobot'!W638&gt;='2.4 Prioritas Individu'!AG$9,3,IF('2.1 Data FSVA 2025 &amp; Bobot'!W638&gt;='2.4 Prioritas Individu'!AG$10,4,IF('2.1 Data FSVA 2025 &amp; Bobot'!W638&gt;='2.4 Prioritas Individu'!AG$11,5,6))))))</f>
        <v/>
      </c>
      <c r="P638" s="64" t="str">
        <f>IF('2.1 Data FSVA 2025 &amp; Bobot'!Y638="","",IF('2.1 Data FSVA 2025 &amp; Bobot'!Y638&lt;'2.4 Prioritas Individu'!AH$7,1,IF('2.1 Data FSVA 2025 &amp; Bobot'!Y638&lt;'2.4 Prioritas Individu'!AH$8,2,IF('2.1 Data FSVA 2025 &amp; Bobot'!Y638&lt;'2.4 Prioritas Individu'!AH$9,3,IF('2.1 Data FSVA 2025 &amp; Bobot'!Y638&lt;'2.4 Prioritas Individu'!AH$10,4,IF('2.1 Data FSVA 2025 &amp; Bobot'!Y638&lt;'2.4 Prioritas Individu'!AH$11,5,6))))))</f>
        <v/>
      </c>
      <c r="Q638" s="64" t="str">
        <f>IF('2.1 Data FSVA 2025 &amp; Bobot'!AA638="","",IF('2.1 Data FSVA 2025 &amp; Bobot'!AA638&lt;'2.4 Prioritas Individu'!AI$7,1,IF('2.1 Data FSVA 2025 &amp; Bobot'!AA638&lt;'2.4 Prioritas Individu'!AI$8,2,IF('2.1 Data FSVA 2025 &amp; Bobot'!AA638&lt;'2.4 Prioritas Individu'!AI$9,3,IF('2.1 Data FSVA 2025 &amp; Bobot'!AA638&lt;'2.4 Prioritas Individu'!AI$10,4,IF('2.1 Data FSVA 2025 &amp; Bobot'!AA638&lt;'2.4 Prioritas Individu'!AI$11,5,6))))))</f>
        <v/>
      </c>
      <c r="R638" s="64" t="str">
        <f>IF('2.1 Data FSVA 2025 &amp; Bobot'!AC638="","",IF('2.1 Data FSVA 2025 &amp; Bobot'!AC638&gt;='2.4 Prioritas Individu'!AJ$7,1,IF('2.1 Data FSVA 2025 &amp; Bobot'!AC638&gt;='2.4 Prioritas Individu'!AJ$8,2,IF('2.1 Data FSVA 2025 &amp; Bobot'!AC638&gt;='2.4 Prioritas Individu'!AJ$9,3,4))))</f>
        <v/>
      </c>
      <c r="S638" s="4" t="str">
        <f>'2.3 Indeks &amp; Cut off Komposit'!U642</f>
        <v>-</v>
      </c>
      <c r="T638" s="1" t="str">
        <f t="shared" si="18"/>
        <v>-</v>
      </c>
      <c r="U638" s="64" t="str">
        <f t="shared" si="19"/>
        <v>-</v>
      </c>
    </row>
    <row r="639" spans="1:21" x14ac:dyDescent="0.3">
      <c r="A639" s="1" t="str">
        <f>IF('2.1 Data FSVA 2025 &amp; Bobot'!A639="","",'2.1 Data FSVA 2025 &amp; Bobot'!A639)</f>
        <v/>
      </c>
      <c r="B639" s="2" t="str">
        <f>IF('2.1 Data FSVA 2025 &amp; Bobot'!B639="","",'2.1 Data FSVA 2025 &amp; Bobot'!B639)</f>
        <v/>
      </c>
      <c r="C639" s="1" t="str">
        <f>IF('2.1 Data FSVA 2025 &amp; Bobot'!C639="","",'2.1 Data FSVA 2025 &amp; Bobot'!C639)</f>
        <v/>
      </c>
      <c r="D639" s="1" t="str">
        <f>IF('2.1 Data FSVA 2025 &amp; Bobot'!D639="","",'2.1 Data FSVA 2025 &amp; Bobot'!D639)</f>
        <v/>
      </c>
      <c r="E639" s="1" t="str">
        <f>IF('2.1 Data FSVA 2025 &amp; Bobot'!E639="","",'2.1 Data FSVA 2025 &amp; Bobot'!E639)</f>
        <v/>
      </c>
      <c r="F639" s="2" t="str">
        <f>IF('2.1 Data FSVA 2025 &amp; Bobot'!F639="","",'2.1 Data FSVA 2025 &amp; Bobot'!F639)</f>
        <v/>
      </c>
      <c r="G639" s="64" t="str">
        <f>IF('2.1 Data FSVA 2025 &amp; Bobot'!G639="","",IF('2.1 Data FSVA 2025 &amp; Bobot'!G639&gt;='2.4 Prioritas Individu'!$Y$7,1,IF('2.1 Data FSVA 2025 &amp; Bobot'!G639&gt;='2.4 Prioritas Individu'!$Y$8,2,IF('2.1 Data FSVA 2025 &amp; Bobot'!G639&gt;='2.4 Prioritas Individu'!$Y$9,3,IF('2.1 Data FSVA 2025 &amp; Bobot'!G639&gt;='2.4 Prioritas Individu'!$Y$10,4,IF('2.1 Data FSVA 2025 &amp; Bobot'!G639&gt;='2.4 Prioritas Individu'!$Y$11,5,6))))))</f>
        <v/>
      </c>
      <c r="H639" s="64" t="str">
        <f>IF('2.1 Data FSVA 2025 &amp; Bobot'!I639="","",IF('2.1 Data FSVA 2025 &amp; Bobot'!I639&lt;'2.4 Prioritas Individu'!$Z$7,1,IF('2.1 Data FSVA 2025 &amp; Bobot'!I639&lt;'2.4 Prioritas Individu'!$Z$8,2,IF('2.1 Data FSVA 2025 &amp; Bobot'!I639&lt;'2.4 Prioritas Individu'!$Z$9,3,IF('2.1 Data FSVA 2025 &amp; Bobot'!I639&lt;'2.4 Prioritas Individu'!$Z$10,4,IF('2.1 Data FSVA 2025 &amp; Bobot'!I639&lt;'2.4 Prioritas Individu'!$Z$11,5,6))))))</f>
        <v/>
      </c>
      <c r="I639" s="64" t="str">
        <f>IF('2.1 Data FSVA 2025 &amp; Bobot'!K639="","",IF('2.1 Data FSVA 2025 &amp; Bobot'!K639&lt;'2.4 Prioritas Individu'!AA$7,1,IF('2.1 Data FSVA 2025 &amp; Bobot'!K639&lt;'2.4 Prioritas Individu'!AA$8,2,IF('2.1 Data FSVA 2025 &amp; Bobot'!K639&lt;'2.4 Prioritas Individu'!AA$9,3,IF('2.1 Data FSVA 2025 &amp; Bobot'!K639&lt;'2.4 Prioritas Individu'!AA$10,4,IF('2.1 Data FSVA 2025 &amp; Bobot'!K639&lt;'2.4 Prioritas Individu'!AA$11,5,6))))))</f>
        <v/>
      </c>
      <c r="J639" s="64" t="str">
        <f>IF('2.1 Data FSVA 2025 &amp; Bobot'!M639="","",IF('2.1 Data FSVA 2025 &amp; Bobot'!M639&lt;'2.4 Prioritas Individu'!AB$7,1,IF('2.1 Data FSVA 2025 &amp; Bobot'!M639&lt;'2.4 Prioritas Individu'!AB$8,2,IF('2.1 Data FSVA 2025 &amp; Bobot'!M639&lt;'2.4 Prioritas Individu'!AB$9,3,IF('2.1 Data FSVA 2025 &amp; Bobot'!M639&lt;'2.4 Prioritas Individu'!AB$10,4,IF('2.1 Data FSVA 2025 &amp; Bobot'!M639&lt;'2.4 Prioritas Individu'!AB$11,5,6))))))</f>
        <v/>
      </c>
      <c r="K639" s="64" t="str">
        <f>IF('2.1 Data FSVA 2025 &amp; Bobot'!O639="","",IF('2.1 Data FSVA 2025 &amp; Bobot'!O639&gt;='2.4 Prioritas Individu'!AC$7,1,IF('2.1 Data FSVA 2025 &amp; Bobot'!O639&gt;='2.4 Prioritas Individu'!AC$8,2,IF('2.1 Data FSVA 2025 &amp; Bobot'!O639&gt;='2.4 Prioritas Individu'!AC$9,3,IF('2.1 Data FSVA 2025 &amp; Bobot'!O639&gt;='2.4 Prioritas Individu'!AC$10,4,IF('2.1 Data FSVA 2025 &amp; Bobot'!O639&gt;='2.4 Prioritas Individu'!AC$11,5,6))))))</f>
        <v/>
      </c>
      <c r="L639" s="64" t="str">
        <f>IF('2.1 Data FSVA 2025 &amp; Bobot'!Q639="","",IF('2.1 Data FSVA 2025 &amp; Bobot'!Q639&gt;='2.4 Prioritas Individu'!AD$7,1,IF('2.1 Data FSVA 2025 &amp; Bobot'!Q639&gt;='2.4 Prioritas Individu'!AD$8,2,IF('2.1 Data FSVA 2025 &amp; Bobot'!Q639&gt;='2.4 Prioritas Individu'!AD$9,3,IF('2.1 Data FSVA 2025 &amp; Bobot'!Q639&gt;='2.4 Prioritas Individu'!AD$10,4,IF('2.1 Data FSVA 2025 &amp; Bobot'!Q639&gt;='2.4 Prioritas Individu'!AD$11,5,6))))))</f>
        <v/>
      </c>
      <c r="M639" s="64" t="str">
        <f>IF('2.1 Data FSVA 2025 &amp; Bobot'!S639="","",IF('2.1 Data FSVA 2025 &amp; Bobot'!S639&gt;='2.4 Prioritas Individu'!AE$7,1,IF('2.1 Data FSVA 2025 &amp; Bobot'!S639&gt;='2.4 Prioritas Individu'!AE$8,2,IF('2.1 Data FSVA 2025 &amp; Bobot'!S639&gt;='2.4 Prioritas Individu'!AE$9,3,IF('2.1 Data FSVA 2025 &amp; Bobot'!S639&gt;='2.4 Prioritas Individu'!AE$10,4,IF('2.1 Data FSVA 2025 &amp; Bobot'!S639&gt;='2.4 Prioritas Individu'!AE$11,5,6))))))</f>
        <v/>
      </c>
      <c r="N639" s="64" t="str">
        <f>IF('2.1 Data FSVA 2025 &amp; Bobot'!U639="","",IF('2.1 Data FSVA 2025 &amp; Bobot'!U639&lt;'2.4 Prioritas Individu'!AF$7,1,IF('2.1 Data FSVA 2025 &amp; Bobot'!U639&lt;'2.4 Prioritas Individu'!AF$8,2,IF('2.1 Data FSVA 2025 &amp; Bobot'!U639&lt;'2.4 Prioritas Individu'!AF$9,3,IF('2.1 Data FSVA 2025 &amp; Bobot'!U639&lt;'2.4 Prioritas Individu'!AF$10,4,IF('2.1 Data FSVA 2025 &amp; Bobot'!U639&lt;'2.4 Prioritas Individu'!AF$11,5,6))))))</f>
        <v/>
      </c>
      <c r="O639" s="64" t="str">
        <f>IF('2.1 Data FSVA 2025 &amp; Bobot'!W639="","",IF('2.1 Data FSVA 2025 &amp; Bobot'!W639&gt;='2.4 Prioritas Individu'!AG$7,1,IF('2.1 Data FSVA 2025 &amp; Bobot'!W639&gt;='2.4 Prioritas Individu'!AG$8,2,IF('2.1 Data FSVA 2025 &amp; Bobot'!W639&gt;='2.4 Prioritas Individu'!AG$9,3,IF('2.1 Data FSVA 2025 &amp; Bobot'!W639&gt;='2.4 Prioritas Individu'!AG$10,4,IF('2.1 Data FSVA 2025 &amp; Bobot'!W639&gt;='2.4 Prioritas Individu'!AG$11,5,6))))))</f>
        <v/>
      </c>
      <c r="P639" s="64" t="str">
        <f>IF('2.1 Data FSVA 2025 &amp; Bobot'!Y639="","",IF('2.1 Data FSVA 2025 &amp; Bobot'!Y639&lt;'2.4 Prioritas Individu'!AH$7,1,IF('2.1 Data FSVA 2025 &amp; Bobot'!Y639&lt;'2.4 Prioritas Individu'!AH$8,2,IF('2.1 Data FSVA 2025 &amp; Bobot'!Y639&lt;'2.4 Prioritas Individu'!AH$9,3,IF('2.1 Data FSVA 2025 &amp; Bobot'!Y639&lt;'2.4 Prioritas Individu'!AH$10,4,IF('2.1 Data FSVA 2025 &amp; Bobot'!Y639&lt;'2.4 Prioritas Individu'!AH$11,5,6))))))</f>
        <v/>
      </c>
      <c r="Q639" s="64" t="str">
        <f>IF('2.1 Data FSVA 2025 &amp; Bobot'!AA639="","",IF('2.1 Data FSVA 2025 &amp; Bobot'!AA639&lt;'2.4 Prioritas Individu'!AI$7,1,IF('2.1 Data FSVA 2025 &amp; Bobot'!AA639&lt;'2.4 Prioritas Individu'!AI$8,2,IF('2.1 Data FSVA 2025 &amp; Bobot'!AA639&lt;'2.4 Prioritas Individu'!AI$9,3,IF('2.1 Data FSVA 2025 &amp; Bobot'!AA639&lt;'2.4 Prioritas Individu'!AI$10,4,IF('2.1 Data FSVA 2025 &amp; Bobot'!AA639&lt;'2.4 Prioritas Individu'!AI$11,5,6))))))</f>
        <v/>
      </c>
      <c r="R639" s="64" t="str">
        <f>IF('2.1 Data FSVA 2025 &amp; Bobot'!AC639="","",IF('2.1 Data FSVA 2025 &amp; Bobot'!AC639&gt;='2.4 Prioritas Individu'!AJ$7,1,IF('2.1 Data FSVA 2025 &amp; Bobot'!AC639&gt;='2.4 Prioritas Individu'!AJ$8,2,IF('2.1 Data FSVA 2025 &amp; Bobot'!AC639&gt;='2.4 Prioritas Individu'!AJ$9,3,4))))</f>
        <v/>
      </c>
      <c r="S639" s="4" t="str">
        <f>'2.3 Indeks &amp; Cut off Komposit'!U643</f>
        <v>-</v>
      </c>
      <c r="T639" s="1" t="str">
        <f t="shared" si="18"/>
        <v>-</v>
      </c>
      <c r="U639" s="64" t="str">
        <f t="shared" si="19"/>
        <v>-</v>
      </c>
    </row>
    <row r="640" spans="1:21" x14ac:dyDescent="0.3">
      <c r="A640" s="1" t="str">
        <f>IF('2.1 Data FSVA 2025 &amp; Bobot'!A640="","",'2.1 Data FSVA 2025 &amp; Bobot'!A640)</f>
        <v/>
      </c>
      <c r="B640" s="2" t="str">
        <f>IF('2.1 Data FSVA 2025 &amp; Bobot'!B640="","",'2.1 Data FSVA 2025 &amp; Bobot'!B640)</f>
        <v/>
      </c>
      <c r="C640" s="1" t="str">
        <f>IF('2.1 Data FSVA 2025 &amp; Bobot'!C640="","",'2.1 Data FSVA 2025 &amp; Bobot'!C640)</f>
        <v/>
      </c>
      <c r="D640" s="1" t="str">
        <f>IF('2.1 Data FSVA 2025 &amp; Bobot'!D640="","",'2.1 Data FSVA 2025 &amp; Bobot'!D640)</f>
        <v/>
      </c>
      <c r="E640" s="1" t="str">
        <f>IF('2.1 Data FSVA 2025 &amp; Bobot'!E640="","",'2.1 Data FSVA 2025 &amp; Bobot'!E640)</f>
        <v/>
      </c>
      <c r="F640" s="2" t="str">
        <f>IF('2.1 Data FSVA 2025 &amp; Bobot'!F640="","",'2.1 Data FSVA 2025 &amp; Bobot'!F640)</f>
        <v/>
      </c>
      <c r="G640" s="64" t="str">
        <f>IF('2.1 Data FSVA 2025 &amp; Bobot'!G640="","",IF('2.1 Data FSVA 2025 &amp; Bobot'!G640&gt;='2.4 Prioritas Individu'!$Y$7,1,IF('2.1 Data FSVA 2025 &amp; Bobot'!G640&gt;='2.4 Prioritas Individu'!$Y$8,2,IF('2.1 Data FSVA 2025 &amp; Bobot'!G640&gt;='2.4 Prioritas Individu'!$Y$9,3,IF('2.1 Data FSVA 2025 &amp; Bobot'!G640&gt;='2.4 Prioritas Individu'!$Y$10,4,IF('2.1 Data FSVA 2025 &amp; Bobot'!G640&gt;='2.4 Prioritas Individu'!$Y$11,5,6))))))</f>
        <v/>
      </c>
      <c r="H640" s="64" t="str">
        <f>IF('2.1 Data FSVA 2025 &amp; Bobot'!I640="","",IF('2.1 Data FSVA 2025 &amp; Bobot'!I640&lt;'2.4 Prioritas Individu'!$Z$7,1,IF('2.1 Data FSVA 2025 &amp; Bobot'!I640&lt;'2.4 Prioritas Individu'!$Z$8,2,IF('2.1 Data FSVA 2025 &amp; Bobot'!I640&lt;'2.4 Prioritas Individu'!$Z$9,3,IF('2.1 Data FSVA 2025 &amp; Bobot'!I640&lt;'2.4 Prioritas Individu'!$Z$10,4,IF('2.1 Data FSVA 2025 &amp; Bobot'!I640&lt;'2.4 Prioritas Individu'!$Z$11,5,6))))))</f>
        <v/>
      </c>
      <c r="I640" s="64" t="str">
        <f>IF('2.1 Data FSVA 2025 &amp; Bobot'!K640="","",IF('2.1 Data FSVA 2025 &amp; Bobot'!K640&lt;'2.4 Prioritas Individu'!AA$7,1,IF('2.1 Data FSVA 2025 &amp; Bobot'!K640&lt;'2.4 Prioritas Individu'!AA$8,2,IF('2.1 Data FSVA 2025 &amp; Bobot'!K640&lt;'2.4 Prioritas Individu'!AA$9,3,IF('2.1 Data FSVA 2025 &amp; Bobot'!K640&lt;'2.4 Prioritas Individu'!AA$10,4,IF('2.1 Data FSVA 2025 &amp; Bobot'!K640&lt;'2.4 Prioritas Individu'!AA$11,5,6))))))</f>
        <v/>
      </c>
      <c r="J640" s="64" t="str">
        <f>IF('2.1 Data FSVA 2025 &amp; Bobot'!M640="","",IF('2.1 Data FSVA 2025 &amp; Bobot'!M640&lt;'2.4 Prioritas Individu'!AB$7,1,IF('2.1 Data FSVA 2025 &amp; Bobot'!M640&lt;'2.4 Prioritas Individu'!AB$8,2,IF('2.1 Data FSVA 2025 &amp; Bobot'!M640&lt;'2.4 Prioritas Individu'!AB$9,3,IF('2.1 Data FSVA 2025 &amp; Bobot'!M640&lt;'2.4 Prioritas Individu'!AB$10,4,IF('2.1 Data FSVA 2025 &amp; Bobot'!M640&lt;'2.4 Prioritas Individu'!AB$11,5,6))))))</f>
        <v/>
      </c>
      <c r="K640" s="64" t="str">
        <f>IF('2.1 Data FSVA 2025 &amp; Bobot'!O640="","",IF('2.1 Data FSVA 2025 &amp; Bobot'!O640&gt;='2.4 Prioritas Individu'!AC$7,1,IF('2.1 Data FSVA 2025 &amp; Bobot'!O640&gt;='2.4 Prioritas Individu'!AC$8,2,IF('2.1 Data FSVA 2025 &amp; Bobot'!O640&gt;='2.4 Prioritas Individu'!AC$9,3,IF('2.1 Data FSVA 2025 &amp; Bobot'!O640&gt;='2.4 Prioritas Individu'!AC$10,4,IF('2.1 Data FSVA 2025 &amp; Bobot'!O640&gt;='2.4 Prioritas Individu'!AC$11,5,6))))))</f>
        <v/>
      </c>
      <c r="L640" s="64" t="str">
        <f>IF('2.1 Data FSVA 2025 &amp; Bobot'!Q640="","",IF('2.1 Data FSVA 2025 &amp; Bobot'!Q640&gt;='2.4 Prioritas Individu'!AD$7,1,IF('2.1 Data FSVA 2025 &amp; Bobot'!Q640&gt;='2.4 Prioritas Individu'!AD$8,2,IF('2.1 Data FSVA 2025 &amp; Bobot'!Q640&gt;='2.4 Prioritas Individu'!AD$9,3,IF('2.1 Data FSVA 2025 &amp; Bobot'!Q640&gt;='2.4 Prioritas Individu'!AD$10,4,IF('2.1 Data FSVA 2025 &amp; Bobot'!Q640&gt;='2.4 Prioritas Individu'!AD$11,5,6))))))</f>
        <v/>
      </c>
      <c r="M640" s="64" t="str">
        <f>IF('2.1 Data FSVA 2025 &amp; Bobot'!S640="","",IF('2.1 Data FSVA 2025 &amp; Bobot'!S640&gt;='2.4 Prioritas Individu'!AE$7,1,IF('2.1 Data FSVA 2025 &amp; Bobot'!S640&gt;='2.4 Prioritas Individu'!AE$8,2,IF('2.1 Data FSVA 2025 &amp; Bobot'!S640&gt;='2.4 Prioritas Individu'!AE$9,3,IF('2.1 Data FSVA 2025 &amp; Bobot'!S640&gt;='2.4 Prioritas Individu'!AE$10,4,IF('2.1 Data FSVA 2025 &amp; Bobot'!S640&gt;='2.4 Prioritas Individu'!AE$11,5,6))))))</f>
        <v/>
      </c>
      <c r="N640" s="64" t="str">
        <f>IF('2.1 Data FSVA 2025 &amp; Bobot'!U640="","",IF('2.1 Data FSVA 2025 &amp; Bobot'!U640&lt;'2.4 Prioritas Individu'!AF$7,1,IF('2.1 Data FSVA 2025 &amp; Bobot'!U640&lt;'2.4 Prioritas Individu'!AF$8,2,IF('2.1 Data FSVA 2025 &amp; Bobot'!U640&lt;'2.4 Prioritas Individu'!AF$9,3,IF('2.1 Data FSVA 2025 &amp; Bobot'!U640&lt;'2.4 Prioritas Individu'!AF$10,4,IF('2.1 Data FSVA 2025 &amp; Bobot'!U640&lt;'2.4 Prioritas Individu'!AF$11,5,6))))))</f>
        <v/>
      </c>
      <c r="O640" s="64" t="str">
        <f>IF('2.1 Data FSVA 2025 &amp; Bobot'!W640="","",IF('2.1 Data FSVA 2025 &amp; Bobot'!W640&gt;='2.4 Prioritas Individu'!AG$7,1,IF('2.1 Data FSVA 2025 &amp; Bobot'!W640&gt;='2.4 Prioritas Individu'!AG$8,2,IF('2.1 Data FSVA 2025 &amp; Bobot'!W640&gt;='2.4 Prioritas Individu'!AG$9,3,IF('2.1 Data FSVA 2025 &amp; Bobot'!W640&gt;='2.4 Prioritas Individu'!AG$10,4,IF('2.1 Data FSVA 2025 &amp; Bobot'!W640&gt;='2.4 Prioritas Individu'!AG$11,5,6))))))</f>
        <v/>
      </c>
      <c r="P640" s="64" t="str">
        <f>IF('2.1 Data FSVA 2025 &amp; Bobot'!Y640="","",IF('2.1 Data FSVA 2025 &amp; Bobot'!Y640&lt;'2.4 Prioritas Individu'!AH$7,1,IF('2.1 Data FSVA 2025 &amp; Bobot'!Y640&lt;'2.4 Prioritas Individu'!AH$8,2,IF('2.1 Data FSVA 2025 &amp; Bobot'!Y640&lt;'2.4 Prioritas Individu'!AH$9,3,IF('2.1 Data FSVA 2025 &amp; Bobot'!Y640&lt;'2.4 Prioritas Individu'!AH$10,4,IF('2.1 Data FSVA 2025 &amp; Bobot'!Y640&lt;'2.4 Prioritas Individu'!AH$11,5,6))))))</f>
        <v/>
      </c>
      <c r="Q640" s="64" t="str">
        <f>IF('2.1 Data FSVA 2025 &amp; Bobot'!AA640="","",IF('2.1 Data FSVA 2025 &amp; Bobot'!AA640&lt;'2.4 Prioritas Individu'!AI$7,1,IF('2.1 Data FSVA 2025 &amp; Bobot'!AA640&lt;'2.4 Prioritas Individu'!AI$8,2,IF('2.1 Data FSVA 2025 &amp; Bobot'!AA640&lt;'2.4 Prioritas Individu'!AI$9,3,IF('2.1 Data FSVA 2025 &amp; Bobot'!AA640&lt;'2.4 Prioritas Individu'!AI$10,4,IF('2.1 Data FSVA 2025 &amp; Bobot'!AA640&lt;'2.4 Prioritas Individu'!AI$11,5,6))))))</f>
        <v/>
      </c>
      <c r="R640" s="64" t="str">
        <f>IF('2.1 Data FSVA 2025 &amp; Bobot'!AC640="","",IF('2.1 Data FSVA 2025 &amp; Bobot'!AC640&gt;='2.4 Prioritas Individu'!AJ$7,1,IF('2.1 Data FSVA 2025 &amp; Bobot'!AC640&gt;='2.4 Prioritas Individu'!AJ$8,2,IF('2.1 Data FSVA 2025 &amp; Bobot'!AC640&gt;='2.4 Prioritas Individu'!AJ$9,3,4))))</f>
        <v/>
      </c>
      <c r="S640" s="4" t="str">
        <f>'2.3 Indeks &amp; Cut off Komposit'!U644</f>
        <v>-</v>
      </c>
      <c r="T640" s="1" t="str">
        <f t="shared" si="18"/>
        <v>-</v>
      </c>
      <c r="U640" s="64" t="str">
        <f t="shared" si="19"/>
        <v>-</v>
      </c>
    </row>
    <row r="641" spans="1:21" x14ac:dyDescent="0.3">
      <c r="A641" s="1" t="str">
        <f>IF('2.1 Data FSVA 2025 &amp; Bobot'!A641="","",'2.1 Data FSVA 2025 &amp; Bobot'!A641)</f>
        <v/>
      </c>
      <c r="B641" s="2" t="str">
        <f>IF('2.1 Data FSVA 2025 &amp; Bobot'!B641="","",'2.1 Data FSVA 2025 &amp; Bobot'!B641)</f>
        <v/>
      </c>
      <c r="C641" s="1" t="str">
        <f>IF('2.1 Data FSVA 2025 &amp; Bobot'!C641="","",'2.1 Data FSVA 2025 &amp; Bobot'!C641)</f>
        <v/>
      </c>
      <c r="D641" s="1" t="str">
        <f>IF('2.1 Data FSVA 2025 &amp; Bobot'!D641="","",'2.1 Data FSVA 2025 &amp; Bobot'!D641)</f>
        <v/>
      </c>
      <c r="E641" s="1" t="str">
        <f>IF('2.1 Data FSVA 2025 &amp; Bobot'!E641="","",'2.1 Data FSVA 2025 &amp; Bobot'!E641)</f>
        <v/>
      </c>
      <c r="F641" s="2" t="str">
        <f>IF('2.1 Data FSVA 2025 &amp; Bobot'!F641="","",'2.1 Data FSVA 2025 &amp; Bobot'!F641)</f>
        <v/>
      </c>
      <c r="G641" s="64" t="str">
        <f>IF('2.1 Data FSVA 2025 &amp; Bobot'!G641="","",IF('2.1 Data FSVA 2025 &amp; Bobot'!G641&gt;='2.4 Prioritas Individu'!$Y$7,1,IF('2.1 Data FSVA 2025 &amp; Bobot'!G641&gt;='2.4 Prioritas Individu'!$Y$8,2,IF('2.1 Data FSVA 2025 &amp; Bobot'!G641&gt;='2.4 Prioritas Individu'!$Y$9,3,IF('2.1 Data FSVA 2025 &amp; Bobot'!G641&gt;='2.4 Prioritas Individu'!$Y$10,4,IF('2.1 Data FSVA 2025 &amp; Bobot'!G641&gt;='2.4 Prioritas Individu'!$Y$11,5,6))))))</f>
        <v/>
      </c>
      <c r="H641" s="64" t="str">
        <f>IF('2.1 Data FSVA 2025 &amp; Bobot'!I641="","",IF('2.1 Data FSVA 2025 &amp; Bobot'!I641&lt;'2.4 Prioritas Individu'!$Z$7,1,IF('2.1 Data FSVA 2025 &amp; Bobot'!I641&lt;'2.4 Prioritas Individu'!$Z$8,2,IF('2.1 Data FSVA 2025 &amp; Bobot'!I641&lt;'2.4 Prioritas Individu'!$Z$9,3,IF('2.1 Data FSVA 2025 &amp; Bobot'!I641&lt;'2.4 Prioritas Individu'!$Z$10,4,IF('2.1 Data FSVA 2025 &amp; Bobot'!I641&lt;'2.4 Prioritas Individu'!$Z$11,5,6))))))</f>
        <v/>
      </c>
      <c r="I641" s="64" t="str">
        <f>IF('2.1 Data FSVA 2025 &amp; Bobot'!K641="","",IF('2.1 Data FSVA 2025 &amp; Bobot'!K641&lt;'2.4 Prioritas Individu'!AA$7,1,IF('2.1 Data FSVA 2025 &amp; Bobot'!K641&lt;'2.4 Prioritas Individu'!AA$8,2,IF('2.1 Data FSVA 2025 &amp; Bobot'!K641&lt;'2.4 Prioritas Individu'!AA$9,3,IF('2.1 Data FSVA 2025 &amp; Bobot'!K641&lt;'2.4 Prioritas Individu'!AA$10,4,IF('2.1 Data FSVA 2025 &amp; Bobot'!K641&lt;'2.4 Prioritas Individu'!AA$11,5,6))))))</f>
        <v/>
      </c>
      <c r="J641" s="64" t="str">
        <f>IF('2.1 Data FSVA 2025 &amp; Bobot'!M641="","",IF('2.1 Data FSVA 2025 &amp; Bobot'!M641&lt;'2.4 Prioritas Individu'!AB$7,1,IF('2.1 Data FSVA 2025 &amp; Bobot'!M641&lt;'2.4 Prioritas Individu'!AB$8,2,IF('2.1 Data FSVA 2025 &amp; Bobot'!M641&lt;'2.4 Prioritas Individu'!AB$9,3,IF('2.1 Data FSVA 2025 &amp; Bobot'!M641&lt;'2.4 Prioritas Individu'!AB$10,4,IF('2.1 Data FSVA 2025 &amp; Bobot'!M641&lt;'2.4 Prioritas Individu'!AB$11,5,6))))))</f>
        <v/>
      </c>
      <c r="K641" s="64" t="str">
        <f>IF('2.1 Data FSVA 2025 &amp; Bobot'!O641="","",IF('2.1 Data FSVA 2025 &amp; Bobot'!O641&gt;='2.4 Prioritas Individu'!AC$7,1,IF('2.1 Data FSVA 2025 &amp; Bobot'!O641&gt;='2.4 Prioritas Individu'!AC$8,2,IF('2.1 Data FSVA 2025 &amp; Bobot'!O641&gt;='2.4 Prioritas Individu'!AC$9,3,IF('2.1 Data FSVA 2025 &amp; Bobot'!O641&gt;='2.4 Prioritas Individu'!AC$10,4,IF('2.1 Data FSVA 2025 &amp; Bobot'!O641&gt;='2.4 Prioritas Individu'!AC$11,5,6))))))</f>
        <v/>
      </c>
      <c r="L641" s="64" t="str">
        <f>IF('2.1 Data FSVA 2025 &amp; Bobot'!Q641="","",IF('2.1 Data FSVA 2025 &amp; Bobot'!Q641&gt;='2.4 Prioritas Individu'!AD$7,1,IF('2.1 Data FSVA 2025 &amp; Bobot'!Q641&gt;='2.4 Prioritas Individu'!AD$8,2,IF('2.1 Data FSVA 2025 &amp; Bobot'!Q641&gt;='2.4 Prioritas Individu'!AD$9,3,IF('2.1 Data FSVA 2025 &amp; Bobot'!Q641&gt;='2.4 Prioritas Individu'!AD$10,4,IF('2.1 Data FSVA 2025 &amp; Bobot'!Q641&gt;='2.4 Prioritas Individu'!AD$11,5,6))))))</f>
        <v/>
      </c>
      <c r="M641" s="64" t="str">
        <f>IF('2.1 Data FSVA 2025 &amp; Bobot'!S641="","",IF('2.1 Data FSVA 2025 &amp; Bobot'!S641&gt;='2.4 Prioritas Individu'!AE$7,1,IF('2.1 Data FSVA 2025 &amp; Bobot'!S641&gt;='2.4 Prioritas Individu'!AE$8,2,IF('2.1 Data FSVA 2025 &amp; Bobot'!S641&gt;='2.4 Prioritas Individu'!AE$9,3,IF('2.1 Data FSVA 2025 &amp; Bobot'!S641&gt;='2.4 Prioritas Individu'!AE$10,4,IF('2.1 Data FSVA 2025 &amp; Bobot'!S641&gt;='2.4 Prioritas Individu'!AE$11,5,6))))))</f>
        <v/>
      </c>
      <c r="N641" s="64" t="str">
        <f>IF('2.1 Data FSVA 2025 &amp; Bobot'!U641="","",IF('2.1 Data FSVA 2025 &amp; Bobot'!U641&lt;'2.4 Prioritas Individu'!AF$7,1,IF('2.1 Data FSVA 2025 &amp; Bobot'!U641&lt;'2.4 Prioritas Individu'!AF$8,2,IF('2.1 Data FSVA 2025 &amp; Bobot'!U641&lt;'2.4 Prioritas Individu'!AF$9,3,IF('2.1 Data FSVA 2025 &amp; Bobot'!U641&lt;'2.4 Prioritas Individu'!AF$10,4,IF('2.1 Data FSVA 2025 &amp; Bobot'!U641&lt;'2.4 Prioritas Individu'!AF$11,5,6))))))</f>
        <v/>
      </c>
      <c r="O641" s="64" t="str">
        <f>IF('2.1 Data FSVA 2025 &amp; Bobot'!W641="","",IF('2.1 Data FSVA 2025 &amp; Bobot'!W641&gt;='2.4 Prioritas Individu'!AG$7,1,IF('2.1 Data FSVA 2025 &amp; Bobot'!W641&gt;='2.4 Prioritas Individu'!AG$8,2,IF('2.1 Data FSVA 2025 &amp; Bobot'!W641&gt;='2.4 Prioritas Individu'!AG$9,3,IF('2.1 Data FSVA 2025 &amp; Bobot'!W641&gt;='2.4 Prioritas Individu'!AG$10,4,IF('2.1 Data FSVA 2025 &amp; Bobot'!W641&gt;='2.4 Prioritas Individu'!AG$11,5,6))))))</f>
        <v/>
      </c>
      <c r="P641" s="64" t="str">
        <f>IF('2.1 Data FSVA 2025 &amp; Bobot'!Y641="","",IF('2.1 Data FSVA 2025 &amp; Bobot'!Y641&lt;'2.4 Prioritas Individu'!AH$7,1,IF('2.1 Data FSVA 2025 &amp; Bobot'!Y641&lt;'2.4 Prioritas Individu'!AH$8,2,IF('2.1 Data FSVA 2025 &amp; Bobot'!Y641&lt;'2.4 Prioritas Individu'!AH$9,3,IF('2.1 Data FSVA 2025 &amp; Bobot'!Y641&lt;'2.4 Prioritas Individu'!AH$10,4,IF('2.1 Data FSVA 2025 &amp; Bobot'!Y641&lt;'2.4 Prioritas Individu'!AH$11,5,6))))))</f>
        <v/>
      </c>
      <c r="Q641" s="64" t="str">
        <f>IF('2.1 Data FSVA 2025 &amp; Bobot'!AA641="","",IF('2.1 Data FSVA 2025 &amp; Bobot'!AA641&lt;'2.4 Prioritas Individu'!AI$7,1,IF('2.1 Data FSVA 2025 &amp; Bobot'!AA641&lt;'2.4 Prioritas Individu'!AI$8,2,IF('2.1 Data FSVA 2025 &amp; Bobot'!AA641&lt;'2.4 Prioritas Individu'!AI$9,3,IF('2.1 Data FSVA 2025 &amp; Bobot'!AA641&lt;'2.4 Prioritas Individu'!AI$10,4,IF('2.1 Data FSVA 2025 &amp; Bobot'!AA641&lt;'2.4 Prioritas Individu'!AI$11,5,6))))))</f>
        <v/>
      </c>
      <c r="R641" s="64" t="str">
        <f>IF('2.1 Data FSVA 2025 &amp; Bobot'!AC641="","",IF('2.1 Data FSVA 2025 &amp; Bobot'!AC641&gt;='2.4 Prioritas Individu'!AJ$7,1,IF('2.1 Data FSVA 2025 &amp; Bobot'!AC641&gt;='2.4 Prioritas Individu'!AJ$8,2,IF('2.1 Data FSVA 2025 &amp; Bobot'!AC641&gt;='2.4 Prioritas Individu'!AJ$9,3,4))))</f>
        <v/>
      </c>
      <c r="S641" s="4" t="str">
        <f>'2.3 Indeks &amp; Cut off Komposit'!U645</f>
        <v>-</v>
      </c>
      <c r="T641" s="1" t="str">
        <f t="shared" si="18"/>
        <v>-</v>
      </c>
      <c r="U641" s="64" t="str">
        <f t="shared" si="19"/>
        <v>-</v>
      </c>
    </row>
    <row r="642" spans="1:21" x14ac:dyDescent="0.3">
      <c r="A642" s="1" t="str">
        <f>IF('2.1 Data FSVA 2025 &amp; Bobot'!A642="","",'2.1 Data FSVA 2025 &amp; Bobot'!A642)</f>
        <v/>
      </c>
      <c r="B642" s="2" t="str">
        <f>IF('2.1 Data FSVA 2025 &amp; Bobot'!B642="","",'2.1 Data FSVA 2025 &amp; Bobot'!B642)</f>
        <v/>
      </c>
      <c r="C642" s="1" t="str">
        <f>IF('2.1 Data FSVA 2025 &amp; Bobot'!C642="","",'2.1 Data FSVA 2025 &amp; Bobot'!C642)</f>
        <v/>
      </c>
      <c r="D642" s="1" t="str">
        <f>IF('2.1 Data FSVA 2025 &amp; Bobot'!D642="","",'2.1 Data FSVA 2025 &amp; Bobot'!D642)</f>
        <v/>
      </c>
      <c r="E642" s="1" t="str">
        <f>IF('2.1 Data FSVA 2025 &amp; Bobot'!E642="","",'2.1 Data FSVA 2025 &amp; Bobot'!E642)</f>
        <v/>
      </c>
      <c r="F642" s="2" t="str">
        <f>IF('2.1 Data FSVA 2025 &amp; Bobot'!F642="","",'2.1 Data FSVA 2025 &amp; Bobot'!F642)</f>
        <v/>
      </c>
      <c r="G642" s="64" t="str">
        <f>IF('2.1 Data FSVA 2025 &amp; Bobot'!G642="","",IF('2.1 Data FSVA 2025 &amp; Bobot'!G642&gt;='2.4 Prioritas Individu'!$Y$7,1,IF('2.1 Data FSVA 2025 &amp; Bobot'!G642&gt;='2.4 Prioritas Individu'!$Y$8,2,IF('2.1 Data FSVA 2025 &amp; Bobot'!G642&gt;='2.4 Prioritas Individu'!$Y$9,3,IF('2.1 Data FSVA 2025 &amp; Bobot'!G642&gt;='2.4 Prioritas Individu'!$Y$10,4,IF('2.1 Data FSVA 2025 &amp; Bobot'!G642&gt;='2.4 Prioritas Individu'!$Y$11,5,6))))))</f>
        <v/>
      </c>
      <c r="H642" s="64" t="str">
        <f>IF('2.1 Data FSVA 2025 &amp; Bobot'!I642="","",IF('2.1 Data FSVA 2025 &amp; Bobot'!I642&lt;'2.4 Prioritas Individu'!$Z$7,1,IF('2.1 Data FSVA 2025 &amp; Bobot'!I642&lt;'2.4 Prioritas Individu'!$Z$8,2,IF('2.1 Data FSVA 2025 &amp; Bobot'!I642&lt;'2.4 Prioritas Individu'!$Z$9,3,IF('2.1 Data FSVA 2025 &amp; Bobot'!I642&lt;'2.4 Prioritas Individu'!$Z$10,4,IF('2.1 Data FSVA 2025 &amp; Bobot'!I642&lt;'2.4 Prioritas Individu'!$Z$11,5,6))))))</f>
        <v/>
      </c>
      <c r="I642" s="64" t="str">
        <f>IF('2.1 Data FSVA 2025 &amp; Bobot'!K642="","",IF('2.1 Data FSVA 2025 &amp; Bobot'!K642&lt;'2.4 Prioritas Individu'!AA$7,1,IF('2.1 Data FSVA 2025 &amp; Bobot'!K642&lt;'2.4 Prioritas Individu'!AA$8,2,IF('2.1 Data FSVA 2025 &amp; Bobot'!K642&lt;'2.4 Prioritas Individu'!AA$9,3,IF('2.1 Data FSVA 2025 &amp; Bobot'!K642&lt;'2.4 Prioritas Individu'!AA$10,4,IF('2.1 Data FSVA 2025 &amp; Bobot'!K642&lt;'2.4 Prioritas Individu'!AA$11,5,6))))))</f>
        <v/>
      </c>
      <c r="J642" s="64" t="str">
        <f>IF('2.1 Data FSVA 2025 &amp; Bobot'!M642="","",IF('2.1 Data FSVA 2025 &amp; Bobot'!M642&lt;'2.4 Prioritas Individu'!AB$7,1,IF('2.1 Data FSVA 2025 &amp; Bobot'!M642&lt;'2.4 Prioritas Individu'!AB$8,2,IF('2.1 Data FSVA 2025 &amp; Bobot'!M642&lt;'2.4 Prioritas Individu'!AB$9,3,IF('2.1 Data FSVA 2025 &amp; Bobot'!M642&lt;'2.4 Prioritas Individu'!AB$10,4,IF('2.1 Data FSVA 2025 &amp; Bobot'!M642&lt;'2.4 Prioritas Individu'!AB$11,5,6))))))</f>
        <v/>
      </c>
      <c r="K642" s="64" t="str">
        <f>IF('2.1 Data FSVA 2025 &amp; Bobot'!O642="","",IF('2.1 Data FSVA 2025 &amp; Bobot'!O642&gt;='2.4 Prioritas Individu'!AC$7,1,IF('2.1 Data FSVA 2025 &amp; Bobot'!O642&gt;='2.4 Prioritas Individu'!AC$8,2,IF('2.1 Data FSVA 2025 &amp; Bobot'!O642&gt;='2.4 Prioritas Individu'!AC$9,3,IF('2.1 Data FSVA 2025 &amp; Bobot'!O642&gt;='2.4 Prioritas Individu'!AC$10,4,IF('2.1 Data FSVA 2025 &amp; Bobot'!O642&gt;='2.4 Prioritas Individu'!AC$11,5,6))))))</f>
        <v/>
      </c>
      <c r="L642" s="64" t="str">
        <f>IF('2.1 Data FSVA 2025 &amp; Bobot'!Q642="","",IF('2.1 Data FSVA 2025 &amp; Bobot'!Q642&gt;='2.4 Prioritas Individu'!AD$7,1,IF('2.1 Data FSVA 2025 &amp; Bobot'!Q642&gt;='2.4 Prioritas Individu'!AD$8,2,IF('2.1 Data FSVA 2025 &amp; Bobot'!Q642&gt;='2.4 Prioritas Individu'!AD$9,3,IF('2.1 Data FSVA 2025 &amp; Bobot'!Q642&gt;='2.4 Prioritas Individu'!AD$10,4,IF('2.1 Data FSVA 2025 &amp; Bobot'!Q642&gt;='2.4 Prioritas Individu'!AD$11,5,6))))))</f>
        <v/>
      </c>
      <c r="M642" s="64" t="str">
        <f>IF('2.1 Data FSVA 2025 &amp; Bobot'!S642="","",IF('2.1 Data FSVA 2025 &amp; Bobot'!S642&gt;='2.4 Prioritas Individu'!AE$7,1,IF('2.1 Data FSVA 2025 &amp; Bobot'!S642&gt;='2.4 Prioritas Individu'!AE$8,2,IF('2.1 Data FSVA 2025 &amp; Bobot'!S642&gt;='2.4 Prioritas Individu'!AE$9,3,IF('2.1 Data FSVA 2025 &amp; Bobot'!S642&gt;='2.4 Prioritas Individu'!AE$10,4,IF('2.1 Data FSVA 2025 &amp; Bobot'!S642&gt;='2.4 Prioritas Individu'!AE$11,5,6))))))</f>
        <v/>
      </c>
      <c r="N642" s="64" t="str">
        <f>IF('2.1 Data FSVA 2025 &amp; Bobot'!U642="","",IF('2.1 Data FSVA 2025 &amp; Bobot'!U642&lt;'2.4 Prioritas Individu'!AF$7,1,IF('2.1 Data FSVA 2025 &amp; Bobot'!U642&lt;'2.4 Prioritas Individu'!AF$8,2,IF('2.1 Data FSVA 2025 &amp; Bobot'!U642&lt;'2.4 Prioritas Individu'!AF$9,3,IF('2.1 Data FSVA 2025 &amp; Bobot'!U642&lt;'2.4 Prioritas Individu'!AF$10,4,IF('2.1 Data FSVA 2025 &amp; Bobot'!U642&lt;'2.4 Prioritas Individu'!AF$11,5,6))))))</f>
        <v/>
      </c>
      <c r="O642" s="64" t="str">
        <f>IF('2.1 Data FSVA 2025 &amp; Bobot'!W642="","",IF('2.1 Data FSVA 2025 &amp; Bobot'!W642&gt;='2.4 Prioritas Individu'!AG$7,1,IF('2.1 Data FSVA 2025 &amp; Bobot'!W642&gt;='2.4 Prioritas Individu'!AG$8,2,IF('2.1 Data FSVA 2025 &amp; Bobot'!W642&gt;='2.4 Prioritas Individu'!AG$9,3,IF('2.1 Data FSVA 2025 &amp; Bobot'!W642&gt;='2.4 Prioritas Individu'!AG$10,4,IF('2.1 Data FSVA 2025 &amp; Bobot'!W642&gt;='2.4 Prioritas Individu'!AG$11,5,6))))))</f>
        <v/>
      </c>
      <c r="P642" s="64" t="str">
        <f>IF('2.1 Data FSVA 2025 &amp; Bobot'!Y642="","",IF('2.1 Data FSVA 2025 &amp; Bobot'!Y642&lt;'2.4 Prioritas Individu'!AH$7,1,IF('2.1 Data FSVA 2025 &amp; Bobot'!Y642&lt;'2.4 Prioritas Individu'!AH$8,2,IF('2.1 Data FSVA 2025 &amp; Bobot'!Y642&lt;'2.4 Prioritas Individu'!AH$9,3,IF('2.1 Data FSVA 2025 &amp; Bobot'!Y642&lt;'2.4 Prioritas Individu'!AH$10,4,IF('2.1 Data FSVA 2025 &amp; Bobot'!Y642&lt;'2.4 Prioritas Individu'!AH$11,5,6))))))</f>
        <v/>
      </c>
      <c r="Q642" s="64" t="str">
        <f>IF('2.1 Data FSVA 2025 &amp; Bobot'!AA642="","",IF('2.1 Data FSVA 2025 &amp; Bobot'!AA642&lt;'2.4 Prioritas Individu'!AI$7,1,IF('2.1 Data FSVA 2025 &amp; Bobot'!AA642&lt;'2.4 Prioritas Individu'!AI$8,2,IF('2.1 Data FSVA 2025 &amp; Bobot'!AA642&lt;'2.4 Prioritas Individu'!AI$9,3,IF('2.1 Data FSVA 2025 &amp; Bobot'!AA642&lt;'2.4 Prioritas Individu'!AI$10,4,IF('2.1 Data FSVA 2025 &amp; Bobot'!AA642&lt;'2.4 Prioritas Individu'!AI$11,5,6))))))</f>
        <v/>
      </c>
      <c r="R642" s="64" t="str">
        <f>IF('2.1 Data FSVA 2025 &amp; Bobot'!AC642="","",IF('2.1 Data FSVA 2025 &amp; Bobot'!AC642&gt;='2.4 Prioritas Individu'!AJ$7,1,IF('2.1 Data FSVA 2025 &amp; Bobot'!AC642&gt;='2.4 Prioritas Individu'!AJ$8,2,IF('2.1 Data FSVA 2025 &amp; Bobot'!AC642&gt;='2.4 Prioritas Individu'!AJ$9,3,4))))</f>
        <v/>
      </c>
      <c r="S642" s="4" t="str">
        <f>'2.3 Indeks &amp; Cut off Komposit'!U646</f>
        <v>-</v>
      </c>
      <c r="T642" s="1" t="str">
        <f t="shared" si="18"/>
        <v>-</v>
      </c>
      <c r="U642" s="64" t="str">
        <f t="shared" si="19"/>
        <v>-</v>
      </c>
    </row>
    <row r="643" spans="1:21" x14ac:dyDescent="0.3">
      <c r="A643" s="1" t="str">
        <f>IF('2.1 Data FSVA 2025 &amp; Bobot'!A643="","",'2.1 Data FSVA 2025 &amp; Bobot'!A643)</f>
        <v/>
      </c>
      <c r="B643" s="2" t="str">
        <f>IF('2.1 Data FSVA 2025 &amp; Bobot'!B643="","",'2.1 Data FSVA 2025 &amp; Bobot'!B643)</f>
        <v/>
      </c>
      <c r="C643" s="1" t="str">
        <f>IF('2.1 Data FSVA 2025 &amp; Bobot'!C643="","",'2.1 Data FSVA 2025 &amp; Bobot'!C643)</f>
        <v/>
      </c>
      <c r="D643" s="1" t="str">
        <f>IF('2.1 Data FSVA 2025 &amp; Bobot'!D643="","",'2.1 Data FSVA 2025 &amp; Bobot'!D643)</f>
        <v/>
      </c>
      <c r="E643" s="1" t="str">
        <f>IF('2.1 Data FSVA 2025 &amp; Bobot'!E643="","",'2.1 Data FSVA 2025 &amp; Bobot'!E643)</f>
        <v/>
      </c>
      <c r="F643" s="2" t="str">
        <f>IF('2.1 Data FSVA 2025 &amp; Bobot'!F643="","",'2.1 Data FSVA 2025 &amp; Bobot'!F643)</f>
        <v/>
      </c>
      <c r="G643" s="64" t="str">
        <f>IF('2.1 Data FSVA 2025 &amp; Bobot'!G643="","",IF('2.1 Data FSVA 2025 &amp; Bobot'!G643&gt;='2.4 Prioritas Individu'!$Y$7,1,IF('2.1 Data FSVA 2025 &amp; Bobot'!G643&gt;='2.4 Prioritas Individu'!$Y$8,2,IF('2.1 Data FSVA 2025 &amp; Bobot'!G643&gt;='2.4 Prioritas Individu'!$Y$9,3,IF('2.1 Data FSVA 2025 &amp; Bobot'!G643&gt;='2.4 Prioritas Individu'!$Y$10,4,IF('2.1 Data FSVA 2025 &amp; Bobot'!G643&gt;='2.4 Prioritas Individu'!$Y$11,5,6))))))</f>
        <v/>
      </c>
      <c r="H643" s="64" t="str">
        <f>IF('2.1 Data FSVA 2025 &amp; Bobot'!I643="","",IF('2.1 Data FSVA 2025 &amp; Bobot'!I643&lt;'2.4 Prioritas Individu'!$Z$7,1,IF('2.1 Data FSVA 2025 &amp; Bobot'!I643&lt;'2.4 Prioritas Individu'!$Z$8,2,IF('2.1 Data FSVA 2025 &amp; Bobot'!I643&lt;'2.4 Prioritas Individu'!$Z$9,3,IF('2.1 Data FSVA 2025 &amp; Bobot'!I643&lt;'2.4 Prioritas Individu'!$Z$10,4,IF('2.1 Data FSVA 2025 &amp; Bobot'!I643&lt;'2.4 Prioritas Individu'!$Z$11,5,6))))))</f>
        <v/>
      </c>
      <c r="I643" s="64" t="str">
        <f>IF('2.1 Data FSVA 2025 &amp; Bobot'!K643="","",IF('2.1 Data FSVA 2025 &amp; Bobot'!K643&lt;'2.4 Prioritas Individu'!AA$7,1,IF('2.1 Data FSVA 2025 &amp; Bobot'!K643&lt;'2.4 Prioritas Individu'!AA$8,2,IF('2.1 Data FSVA 2025 &amp; Bobot'!K643&lt;'2.4 Prioritas Individu'!AA$9,3,IF('2.1 Data FSVA 2025 &amp; Bobot'!K643&lt;'2.4 Prioritas Individu'!AA$10,4,IF('2.1 Data FSVA 2025 &amp; Bobot'!K643&lt;'2.4 Prioritas Individu'!AA$11,5,6))))))</f>
        <v/>
      </c>
      <c r="J643" s="64" t="str">
        <f>IF('2.1 Data FSVA 2025 &amp; Bobot'!M643="","",IF('2.1 Data FSVA 2025 &amp; Bobot'!M643&lt;'2.4 Prioritas Individu'!AB$7,1,IF('2.1 Data FSVA 2025 &amp; Bobot'!M643&lt;'2.4 Prioritas Individu'!AB$8,2,IF('2.1 Data FSVA 2025 &amp; Bobot'!M643&lt;'2.4 Prioritas Individu'!AB$9,3,IF('2.1 Data FSVA 2025 &amp; Bobot'!M643&lt;'2.4 Prioritas Individu'!AB$10,4,IF('2.1 Data FSVA 2025 &amp; Bobot'!M643&lt;'2.4 Prioritas Individu'!AB$11,5,6))))))</f>
        <v/>
      </c>
      <c r="K643" s="64" t="str">
        <f>IF('2.1 Data FSVA 2025 &amp; Bobot'!O643="","",IF('2.1 Data FSVA 2025 &amp; Bobot'!O643&gt;='2.4 Prioritas Individu'!AC$7,1,IF('2.1 Data FSVA 2025 &amp; Bobot'!O643&gt;='2.4 Prioritas Individu'!AC$8,2,IF('2.1 Data FSVA 2025 &amp; Bobot'!O643&gt;='2.4 Prioritas Individu'!AC$9,3,IF('2.1 Data FSVA 2025 &amp; Bobot'!O643&gt;='2.4 Prioritas Individu'!AC$10,4,IF('2.1 Data FSVA 2025 &amp; Bobot'!O643&gt;='2.4 Prioritas Individu'!AC$11,5,6))))))</f>
        <v/>
      </c>
      <c r="L643" s="64" t="str">
        <f>IF('2.1 Data FSVA 2025 &amp; Bobot'!Q643="","",IF('2.1 Data FSVA 2025 &amp; Bobot'!Q643&gt;='2.4 Prioritas Individu'!AD$7,1,IF('2.1 Data FSVA 2025 &amp; Bobot'!Q643&gt;='2.4 Prioritas Individu'!AD$8,2,IF('2.1 Data FSVA 2025 &amp; Bobot'!Q643&gt;='2.4 Prioritas Individu'!AD$9,3,IF('2.1 Data FSVA 2025 &amp; Bobot'!Q643&gt;='2.4 Prioritas Individu'!AD$10,4,IF('2.1 Data FSVA 2025 &amp; Bobot'!Q643&gt;='2.4 Prioritas Individu'!AD$11,5,6))))))</f>
        <v/>
      </c>
      <c r="M643" s="64" t="str">
        <f>IF('2.1 Data FSVA 2025 &amp; Bobot'!S643="","",IF('2.1 Data FSVA 2025 &amp; Bobot'!S643&gt;='2.4 Prioritas Individu'!AE$7,1,IF('2.1 Data FSVA 2025 &amp; Bobot'!S643&gt;='2.4 Prioritas Individu'!AE$8,2,IF('2.1 Data FSVA 2025 &amp; Bobot'!S643&gt;='2.4 Prioritas Individu'!AE$9,3,IF('2.1 Data FSVA 2025 &amp; Bobot'!S643&gt;='2.4 Prioritas Individu'!AE$10,4,IF('2.1 Data FSVA 2025 &amp; Bobot'!S643&gt;='2.4 Prioritas Individu'!AE$11,5,6))))))</f>
        <v/>
      </c>
      <c r="N643" s="64" t="str">
        <f>IF('2.1 Data FSVA 2025 &amp; Bobot'!U643="","",IF('2.1 Data FSVA 2025 &amp; Bobot'!U643&lt;'2.4 Prioritas Individu'!AF$7,1,IF('2.1 Data FSVA 2025 &amp; Bobot'!U643&lt;'2.4 Prioritas Individu'!AF$8,2,IF('2.1 Data FSVA 2025 &amp; Bobot'!U643&lt;'2.4 Prioritas Individu'!AF$9,3,IF('2.1 Data FSVA 2025 &amp; Bobot'!U643&lt;'2.4 Prioritas Individu'!AF$10,4,IF('2.1 Data FSVA 2025 &amp; Bobot'!U643&lt;'2.4 Prioritas Individu'!AF$11,5,6))))))</f>
        <v/>
      </c>
      <c r="O643" s="64" t="str">
        <f>IF('2.1 Data FSVA 2025 &amp; Bobot'!W643="","",IF('2.1 Data FSVA 2025 &amp; Bobot'!W643&gt;='2.4 Prioritas Individu'!AG$7,1,IF('2.1 Data FSVA 2025 &amp; Bobot'!W643&gt;='2.4 Prioritas Individu'!AG$8,2,IF('2.1 Data FSVA 2025 &amp; Bobot'!W643&gt;='2.4 Prioritas Individu'!AG$9,3,IF('2.1 Data FSVA 2025 &amp; Bobot'!W643&gt;='2.4 Prioritas Individu'!AG$10,4,IF('2.1 Data FSVA 2025 &amp; Bobot'!W643&gt;='2.4 Prioritas Individu'!AG$11,5,6))))))</f>
        <v/>
      </c>
      <c r="P643" s="64" t="str">
        <f>IF('2.1 Data FSVA 2025 &amp; Bobot'!Y643="","",IF('2.1 Data FSVA 2025 &amp; Bobot'!Y643&lt;'2.4 Prioritas Individu'!AH$7,1,IF('2.1 Data FSVA 2025 &amp; Bobot'!Y643&lt;'2.4 Prioritas Individu'!AH$8,2,IF('2.1 Data FSVA 2025 &amp; Bobot'!Y643&lt;'2.4 Prioritas Individu'!AH$9,3,IF('2.1 Data FSVA 2025 &amp; Bobot'!Y643&lt;'2.4 Prioritas Individu'!AH$10,4,IF('2.1 Data FSVA 2025 &amp; Bobot'!Y643&lt;'2.4 Prioritas Individu'!AH$11,5,6))))))</f>
        <v/>
      </c>
      <c r="Q643" s="64" t="str">
        <f>IF('2.1 Data FSVA 2025 &amp; Bobot'!AA643="","",IF('2.1 Data FSVA 2025 &amp; Bobot'!AA643&lt;'2.4 Prioritas Individu'!AI$7,1,IF('2.1 Data FSVA 2025 &amp; Bobot'!AA643&lt;'2.4 Prioritas Individu'!AI$8,2,IF('2.1 Data FSVA 2025 &amp; Bobot'!AA643&lt;'2.4 Prioritas Individu'!AI$9,3,IF('2.1 Data FSVA 2025 &amp; Bobot'!AA643&lt;'2.4 Prioritas Individu'!AI$10,4,IF('2.1 Data FSVA 2025 &amp; Bobot'!AA643&lt;'2.4 Prioritas Individu'!AI$11,5,6))))))</f>
        <v/>
      </c>
      <c r="R643" s="64" t="str">
        <f>IF('2.1 Data FSVA 2025 &amp; Bobot'!AC643="","",IF('2.1 Data FSVA 2025 &amp; Bobot'!AC643&gt;='2.4 Prioritas Individu'!AJ$7,1,IF('2.1 Data FSVA 2025 &amp; Bobot'!AC643&gt;='2.4 Prioritas Individu'!AJ$8,2,IF('2.1 Data FSVA 2025 &amp; Bobot'!AC643&gt;='2.4 Prioritas Individu'!AJ$9,3,4))))</f>
        <v/>
      </c>
      <c r="S643" s="4" t="str">
        <f>'2.3 Indeks &amp; Cut off Komposit'!U647</f>
        <v>-</v>
      </c>
      <c r="T643" s="1" t="str">
        <f t="shared" si="18"/>
        <v>-</v>
      </c>
      <c r="U643" s="64" t="str">
        <f t="shared" si="19"/>
        <v>-</v>
      </c>
    </row>
    <row r="644" spans="1:21" x14ac:dyDescent="0.3">
      <c r="A644" s="1" t="str">
        <f>IF('2.1 Data FSVA 2025 &amp; Bobot'!A644="","",'2.1 Data FSVA 2025 &amp; Bobot'!A644)</f>
        <v/>
      </c>
      <c r="B644" s="2" t="str">
        <f>IF('2.1 Data FSVA 2025 &amp; Bobot'!B644="","",'2.1 Data FSVA 2025 &amp; Bobot'!B644)</f>
        <v/>
      </c>
      <c r="C644" s="1" t="str">
        <f>IF('2.1 Data FSVA 2025 &amp; Bobot'!C644="","",'2.1 Data FSVA 2025 &amp; Bobot'!C644)</f>
        <v/>
      </c>
      <c r="D644" s="1" t="str">
        <f>IF('2.1 Data FSVA 2025 &amp; Bobot'!D644="","",'2.1 Data FSVA 2025 &amp; Bobot'!D644)</f>
        <v/>
      </c>
      <c r="E644" s="1" t="str">
        <f>IF('2.1 Data FSVA 2025 &amp; Bobot'!E644="","",'2.1 Data FSVA 2025 &amp; Bobot'!E644)</f>
        <v/>
      </c>
      <c r="F644" s="2" t="str">
        <f>IF('2.1 Data FSVA 2025 &amp; Bobot'!F644="","",'2.1 Data FSVA 2025 &amp; Bobot'!F644)</f>
        <v/>
      </c>
      <c r="G644" s="64" t="str">
        <f>IF('2.1 Data FSVA 2025 &amp; Bobot'!G644="","",IF('2.1 Data FSVA 2025 &amp; Bobot'!G644&gt;='2.4 Prioritas Individu'!$Y$7,1,IF('2.1 Data FSVA 2025 &amp; Bobot'!G644&gt;='2.4 Prioritas Individu'!$Y$8,2,IF('2.1 Data FSVA 2025 &amp; Bobot'!G644&gt;='2.4 Prioritas Individu'!$Y$9,3,IF('2.1 Data FSVA 2025 &amp; Bobot'!G644&gt;='2.4 Prioritas Individu'!$Y$10,4,IF('2.1 Data FSVA 2025 &amp; Bobot'!G644&gt;='2.4 Prioritas Individu'!$Y$11,5,6))))))</f>
        <v/>
      </c>
      <c r="H644" s="64" t="str">
        <f>IF('2.1 Data FSVA 2025 &amp; Bobot'!I644="","",IF('2.1 Data FSVA 2025 &amp; Bobot'!I644&lt;'2.4 Prioritas Individu'!$Z$7,1,IF('2.1 Data FSVA 2025 &amp; Bobot'!I644&lt;'2.4 Prioritas Individu'!$Z$8,2,IF('2.1 Data FSVA 2025 &amp; Bobot'!I644&lt;'2.4 Prioritas Individu'!$Z$9,3,IF('2.1 Data FSVA 2025 &amp; Bobot'!I644&lt;'2.4 Prioritas Individu'!$Z$10,4,IF('2.1 Data FSVA 2025 &amp; Bobot'!I644&lt;'2.4 Prioritas Individu'!$Z$11,5,6))))))</f>
        <v/>
      </c>
      <c r="I644" s="64" t="str">
        <f>IF('2.1 Data FSVA 2025 &amp; Bobot'!K644="","",IF('2.1 Data FSVA 2025 &amp; Bobot'!K644&lt;'2.4 Prioritas Individu'!AA$7,1,IF('2.1 Data FSVA 2025 &amp; Bobot'!K644&lt;'2.4 Prioritas Individu'!AA$8,2,IF('2.1 Data FSVA 2025 &amp; Bobot'!K644&lt;'2.4 Prioritas Individu'!AA$9,3,IF('2.1 Data FSVA 2025 &amp; Bobot'!K644&lt;'2.4 Prioritas Individu'!AA$10,4,IF('2.1 Data FSVA 2025 &amp; Bobot'!K644&lt;'2.4 Prioritas Individu'!AA$11,5,6))))))</f>
        <v/>
      </c>
      <c r="J644" s="64" t="str">
        <f>IF('2.1 Data FSVA 2025 &amp; Bobot'!M644="","",IF('2.1 Data FSVA 2025 &amp; Bobot'!M644&lt;'2.4 Prioritas Individu'!AB$7,1,IF('2.1 Data FSVA 2025 &amp; Bobot'!M644&lt;'2.4 Prioritas Individu'!AB$8,2,IF('2.1 Data FSVA 2025 &amp; Bobot'!M644&lt;'2.4 Prioritas Individu'!AB$9,3,IF('2.1 Data FSVA 2025 &amp; Bobot'!M644&lt;'2.4 Prioritas Individu'!AB$10,4,IF('2.1 Data FSVA 2025 &amp; Bobot'!M644&lt;'2.4 Prioritas Individu'!AB$11,5,6))))))</f>
        <v/>
      </c>
      <c r="K644" s="64" t="str">
        <f>IF('2.1 Data FSVA 2025 &amp; Bobot'!O644="","",IF('2.1 Data FSVA 2025 &amp; Bobot'!O644&gt;='2.4 Prioritas Individu'!AC$7,1,IF('2.1 Data FSVA 2025 &amp; Bobot'!O644&gt;='2.4 Prioritas Individu'!AC$8,2,IF('2.1 Data FSVA 2025 &amp; Bobot'!O644&gt;='2.4 Prioritas Individu'!AC$9,3,IF('2.1 Data FSVA 2025 &amp; Bobot'!O644&gt;='2.4 Prioritas Individu'!AC$10,4,IF('2.1 Data FSVA 2025 &amp; Bobot'!O644&gt;='2.4 Prioritas Individu'!AC$11,5,6))))))</f>
        <v/>
      </c>
      <c r="L644" s="64" t="str">
        <f>IF('2.1 Data FSVA 2025 &amp; Bobot'!Q644="","",IF('2.1 Data FSVA 2025 &amp; Bobot'!Q644&gt;='2.4 Prioritas Individu'!AD$7,1,IF('2.1 Data FSVA 2025 &amp; Bobot'!Q644&gt;='2.4 Prioritas Individu'!AD$8,2,IF('2.1 Data FSVA 2025 &amp; Bobot'!Q644&gt;='2.4 Prioritas Individu'!AD$9,3,IF('2.1 Data FSVA 2025 &amp; Bobot'!Q644&gt;='2.4 Prioritas Individu'!AD$10,4,IF('2.1 Data FSVA 2025 &amp; Bobot'!Q644&gt;='2.4 Prioritas Individu'!AD$11,5,6))))))</f>
        <v/>
      </c>
      <c r="M644" s="64" t="str">
        <f>IF('2.1 Data FSVA 2025 &amp; Bobot'!S644="","",IF('2.1 Data FSVA 2025 &amp; Bobot'!S644&gt;='2.4 Prioritas Individu'!AE$7,1,IF('2.1 Data FSVA 2025 &amp; Bobot'!S644&gt;='2.4 Prioritas Individu'!AE$8,2,IF('2.1 Data FSVA 2025 &amp; Bobot'!S644&gt;='2.4 Prioritas Individu'!AE$9,3,IF('2.1 Data FSVA 2025 &amp; Bobot'!S644&gt;='2.4 Prioritas Individu'!AE$10,4,IF('2.1 Data FSVA 2025 &amp; Bobot'!S644&gt;='2.4 Prioritas Individu'!AE$11,5,6))))))</f>
        <v/>
      </c>
      <c r="N644" s="64" t="str">
        <f>IF('2.1 Data FSVA 2025 &amp; Bobot'!U644="","",IF('2.1 Data FSVA 2025 &amp; Bobot'!U644&lt;'2.4 Prioritas Individu'!AF$7,1,IF('2.1 Data FSVA 2025 &amp; Bobot'!U644&lt;'2.4 Prioritas Individu'!AF$8,2,IF('2.1 Data FSVA 2025 &amp; Bobot'!U644&lt;'2.4 Prioritas Individu'!AF$9,3,IF('2.1 Data FSVA 2025 &amp; Bobot'!U644&lt;'2.4 Prioritas Individu'!AF$10,4,IF('2.1 Data FSVA 2025 &amp; Bobot'!U644&lt;'2.4 Prioritas Individu'!AF$11,5,6))))))</f>
        <v/>
      </c>
      <c r="O644" s="64" t="str">
        <f>IF('2.1 Data FSVA 2025 &amp; Bobot'!W644="","",IF('2.1 Data FSVA 2025 &amp; Bobot'!W644&gt;='2.4 Prioritas Individu'!AG$7,1,IF('2.1 Data FSVA 2025 &amp; Bobot'!W644&gt;='2.4 Prioritas Individu'!AG$8,2,IF('2.1 Data FSVA 2025 &amp; Bobot'!W644&gt;='2.4 Prioritas Individu'!AG$9,3,IF('2.1 Data FSVA 2025 &amp; Bobot'!W644&gt;='2.4 Prioritas Individu'!AG$10,4,IF('2.1 Data FSVA 2025 &amp; Bobot'!W644&gt;='2.4 Prioritas Individu'!AG$11,5,6))))))</f>
        <v/>
      </c>
      <c r="P644" s="64" t="str">
        <f>IF('2.1 Data FSVA 2025 &amp; Bobot'!Y644="","",IF('2.1 Data FSVA 2025 &amp; Bobot'!Y644&lt;'2.4 Prioritas Individu'!AH$7,1,IF('2.1 Data FSVA 2025 &amp; Bobot'!Y644&lt;'2.4 Prioritas Individu'!AH$8,2,IF('2.1 Data FSVA 2025 &amp; Bobot'!Y644&lt;'2.4 Prioritas Individu'!AH$9,3,IF('2.1 Data FSVA 2025 &amp; Bobot'!Y644&lt;'2.4 Prioritas Individu'!AH$10,4,IF('2.1 Data FSVA 2025 &amp; Bobot'!Y644&lt;'2.4 Prioritas Individu'!AH$11,5,6))))))</f>
        <v/>
      </c>
      <c r="Q644" s="64" t="str">
        <f>IF('2.1 Data FSVA 2025 &amp; Bobot'!AA644="","",IF('2.1 Data FSVA 2025 &amp; Bobot'!AA644&lt;'2.4 Prioritas Individu'!AI$7,1,IF('2.1 Data FSVA 2025 &amp; Bobot'!AA644&lt;'2.4 Prioritas Individu'!AI$8,2,IF('2.1 Data FSVA 2025 &amp; Bobot'!AA644&lt;'2.4 Prioritas Individu'!AI$9,3,IF('2.1 Data FSVA 2025 &amp; Bobot'!AA644&lt;'2.4 Prioritas Individu'!AI$10,4,IF('2.1 Data FSVA 2025 &amp; Bobot'!AA644&lt;'2.4 Prioritas Individu'!AI$11,5,6))))))</f>
        <v/>
      </c>
      <c r="R644" s="64" t="str">
        <f>IF('2.1 Data FSVA 2025 &amp; Bobot'!AC644="","",IF('2.1 Data FSVA 2025 &amp; Bobot'!AC644&gt;='2.4 Prioritas Individu'!AJ$7,1,IF('2.1 Data FSVA 2025 &amp; Bobot'!AC644&gt;='2.4 Prioritas Individu'!AJ$8,2,IF('2.1 Data FSVA 2025 &amp; Bobot'!AC644&gt;='2.4 Prioritas Individu'!AJ$9,3,4))))</f>
        <v/>
      </c>
      <c r="S644" s="4" t="str">
        <f>'2.3 Indeks &amp; Cut off Komposit'!U648</f>
        <v>-</v>
      </c>
      <c r="T644" s="1" t="str">
        <f t="shared" si="18"/>
        <v>-</v>
      </c>
      <c r="U644" s="64" t="str">
        <f t="shared" si="19"/>
        <v>-</v>
      </c>
    </row>
    <row r="645" spans="1:21" x14ac:dyDescent="0.3">
      <c r="A645" s="1" t="str">
        <f>IF('2.1 Data FSVA 2025 &amp; Bobot'!A645="","",'2.1 Data FSVA 2025 &amp; Bobot'!A645)</f>
        <v/>
      </c>
      <c r="B645" s="2" t="str">
        <f>IF('2.1 Data FSVA 2025 &amp; Bobot'!B645="","",'2.1 Data FSVA 2025 &amp; Bobot'!B645)</f>
        <v/>
      </c>
      <c r="C645" s="1" t="str">
        <f>IF('2.1 Data FSVA 2025 &amp; Bobot'!C645="","",'2.1 Data FSVA 2025 &amp; Bobot'!C645)</f>
        <v/>
      </c>
      <c r="D645" s="1" t="str">
        <f>IF('2.1 Data FSVA 2025 &amp; Bobot'!D645="","",'2.1 Data FSVA 2025 &amp; Bobot'!D645)</f>
        <v/>
      </c>
      <c r="E645" s="1" t="str">
        <f>IF('2.1 Data FSVA 2025 &amp; Bobot'!E645="","",'2.1 Data FSVA 2025 &amp; Bobot'!E645)</f>
        <v/>
      </c>
      <c r="F645" s="2" t="str">
        <f>IF('2.1 Data FSVA 2025 &amp; Bobot'!F645="","",'2.1 Data FSVA 2025 &amp; Bobot'!F645)</f>
        <v/>
      </c>
      <c r="G645" s="64" t="str">
        <f>IF('2.1 Data FSVA 2025 &amp; Bobot'!G645="","",IF('2.1 Data FSVA 2025 &amp; Bobot'!G645&gt;='2.4 Prioritas Individu'!$Y$7,1,IF('2.1 Data FSVA 2025 &amp; Bobot'!G645&gt;='2.4 Prioritas Individu'!$Y$8,2,IF('2.1 Data FSVA 2025 &amp; Bobot'!G645&gt;='2.4 Prioritas Individu'!$Y$9,3,IF('2.1 Data FSVA 2025 &amp; Bobot'!G645&gt;='2.4 Prioritas Individu'!$Y$10,4,IF('2.1 Data FSVA 2025 &amp; Bobot'!G645&gt;='2.4 Prioritas Individu'!$Y$11,5,6))))))</f>
        <v/>
      </c>
      <c r="H645" s="64" t="str">
        <f>IF('2.1 Data FSVA 2025 &amp; Bobot'!I645="","",IF('2.1 Data FSVA 2025 &amp; Bobot'!I645&lt;'2.4 Prioritas Individu'!$Z$7,1,IF('2.1 Data FSVA 2025 &amp; Bobot'!I645&lt;'2.4 Prioritas Individu'!$Z$8,2,IF('2.1 Data FSVA 2025 &amp; Bobot'!I645&lt;'2.4 Prioritas Individu'!$Z$9,3,IF('2.1 Data FSVA 2025 &amp; Bobot'!I645&lt;'2.4 Prioritas Individu'!$Z$10,4,IF('2.1 Data FSVA 2025 &amp; Bobot'!I645&lt;'2.4 Prioritas Individu'!$Z$11,5,6))))))</f>
        <v/>
      </c>
      <c r="I645" s="64" t="str">
        <f>IF('2.1 Data FSVA 2025 &amp; Bobot'!K645="","",IF('2.1 Data FSVA 2025 &amp; Bobot'!K645&lt;'2.4 Prioritas Individu'!AA$7,1,IF('2.1 Data FSVA 2025 &amp; Bobot'!K645&lt;'2.4 Prioritas Individu'!AA$8,2,IF('2.1 Data FSVA 2025 &amp; Bobot'!K645&lt;'2.4 Prioritas Individu'!AA$9,3,IF('2.1 Data FSVA 2025 &amp; Bobot'!K645&lt;'2.4 Prioritas Individu'!AA$10,4,IF('2.1 Data FSVA 2025 &amp; Bobot'!K645&lt;'2.4 Prioritas Individu'!AA$11,5,6))))))</f>
        <v/>
      </c>
      <c r="J645" s="64" t="str">
        <f>IF('2.1 Data FSVA 2025 &amp; Bobot'!M645="","",IF('2.1 Data FSVA 2025 &amp; Bobot'!M645&lt;'2.4 Prioritas Individu'!AB$7,1,IF('2.1 Data FSVA 2025 &amp; Bobot'!M645&lt;'2.4 Prioritas Individu'!AB$8,2,IF('2.1 Data FSVA 2025 &amp; Bobot'!M645&lt;'2.4 Prioritas Individu'!AB$9,3,IF('2.1 Data FSVA 2025 &amp; Bobot'!M645&lt;'2.4 Prioritas Individu'!AB$10,4,IF('2.1 Data FSVA 2025 &amp; Bobot'!M645&lt;'2.4 Prioritas Individu'!AB$11,5,6))))))</f>
        <v/>
      </c>
      <c r="K645" s="64" t="str">
        <f>IF('2.1 Data FSVA 2025 &amp; Bobot'!O645="","",IF('2.1 Data FSVA 2025 &amp; Bobot'!O645&gt;='2.4 Prioritas Individu'!AC$7,1,IF('2.1 Data FSVA 2025 &amp; Bobot'!O645&gt;='2.4 Prioritas Individu'!AC$8,2,IF('2.1 Data FSVA 2025 &amp; Bobot'!O645&gt;='2.4 Prioritas Individu'!AC$9,3,IF('2.1 Data FSVA 2025 &amp; Bobot'!O645&gt;='2.4 Prioritas Individu'!AC$10,4,IF('2.1 Data FSVA 2025 &amp; Bobot'!O645&gt;='2.4 Prioritas Individu'!AC$11,5,6))))))</f>
        <v/>
      </c>
      <c r="L645" s="64" t="str">
        <f>IF('2.1 Data FSVA 2025 &amp; Bobot'!Q645="","",IF('2.1 Data FSVA 2025 &amp; Bobot'!Q645&gt;='2.4 Prioritas Individu'!AD$7,1,IF('2.1 Data FSVA 2025 &amp; Bobot'!Q645&gt;='2.4 Prioritas Individu'!AD$8,2,IF('2.1 Data FSVA 2025 &amp; Bobot'!Q645&gt;='2.4 Prioritas Individu'!AD$9,3,IF('2.1 Data FSVA 2025 &amp; Bobot'!Q645&gt;='2.4 Prioritas Individu'!AD$10,4,IF('2.1 Data FSVA 2025 &amp; Bobot'!Q645&gt;='2.4 Prioritas Individu'!AD$11,5,6))))))</f>
        <v/>
      </c>
      <c r="M645" s="64" t="str">
        <f>IF('2.1 Data FSVA 2025 &amp; Bobot'!S645="","",IF('2.1 Data FSVA 2025 &amp; Bobot'!S645&gt;='2.4 Prioritas Individu'!AE$7,1,IF('2.1 Data FSVA 2025 &amp; Bobot'!S645&gt;='2.4 Prioritas Individu'!AE$8,2,IF('2.1 Data FSVA 2025 &amp; Bobot'!S645&gt;='2.4 Prioritas Individu'!AE$9,3,IF('2.1 Data FSVA 2025 &amp; Bobot'!S645&gt;='2.4 Prioritas Individu'!AE$10,4,IF('2.1 Data FSVA 2025 &amp; Bobot'!S645&gt;='2.4 Prioritas Individu'!AE$11,5,6))))))</f>
        <v/>
      </c>
      <c r="N645" s="64" t="str">
        <f>IF('2.1 Data FSVA 2025 &amp; Bobot'!U645="","",IF('2.1 Data FSVA 2025 &amp; Bobot'!U645&lt;'2.4 Prioritas Individu'!AF$7,1,IF('2.1 Data FSVA 2025 &amp; Bobot'!U645&lt;'2.4 Prioritas Individu'!AF$8,2,IF('2.1 Data FSVA 2025 &amp; Bobot'!U645&lt;'2.4 Prioritas Individu'!AF$9,3,IF('2.1 Data FSVA 2025 &amp; Bobot'!U645&lt;'2.4 Prioritas Individu'!AF$10,4,IF('2.1 Data FSVA 2025 &amp; Bobot'!U645&lt;'2.4 Prioritas Individu'!AF$11,5,6))))))</f>
        <v/>
      </c>
      <c r="O645" s="64" t="str">
        <f>IF('2.1 Data FSVA 2025 &amp; Bobot'!W645="","",IF('2.1 Data FSVA 2025 &amp; Bobot'!W645&gt;='2.4 Prioritas Individu'!AG$7,1,IF('2.1 Data FSVA 2025 &amp; Bobot'!W645&gt;='2.4 Prioritas Individu'!AG$8,2,IF('2.1 Data FSVA 2025 &amp; Bobot'!W645&gt;='2.4 Prioritas Individu'!AG$9,3,IF('2.1 Data FSVA 2025 &amp; Bobot'!W645&gt;='2.4 Prioritas Individu'!AG$10,4,IF('2.1 Data FSVA 2025 &amp; Bobot'!W645&gt;='2.4 Prioritas Individu'!AG$11,5,6))))))</f>
        <v/>
      </c>
      <c r="P645" s="64" t="str">
        <f>IF('2.1 Data FSVA 2025 &amp; Bobot'!Y645="","",IF('2.1 Data FSVA 2025 &amp; Bobot'!Y645&lt;'2.4 Prioritas Individu'!AH$7,1,IF('2.1 Data FSVA 2025 &amp; Bobot'!Y645&lt;'2.4 Prioritas Individu'!AH$8,2,IF('2.1 Data FSVA 2025 &amp; Bobot'!Y645&lt;'2.4 Prioritas Individu'!AH$9,3,IF('2.1 Data FSVA 2025 &amp; Bobot'!Y645&lt;'2.4 Prioritas Individu'!AH$10,4,IF('2.1 Data FSVA 2025 &amp; Bobot'!Y645&lt;'2.4 Prioritas Individu'!AH$11,5,6))))))</f>
        <v/>
      </c>
      <c r="Q645" s="64" t="str">
        <f>IF('2.1 Data FSVA 2025 &amp; Bobot'!AA645="","",IF('2.1 Data FSVA 2025 &amp; Bobot'!AA645&lt;'2.4 Prioritas Individu'!AI$7,1,IF('2.1 Data FSVA 2025 &amp; Bobot'!AA645&lt;'2.4 Prioritas Individu'!AI$8,2,IF('2.1 Data FSVA 2025 &amp; Bobot'!AA645&lt;'2.4 Prioritas Individu'!AI$9,3,IF('2.1 Data FSVA 2025 &amp; Bobot'!AA645&lt;'2.4 Prioritas Individu'!AI$10,4,IF('2.1 Data FSVA 2025 &amp; Bobot'!AA645&lt;'2.4 Prioritas Individu'!AI$11,5,6))))))</f>
        <v/>
      </c>
      <c r="R645" s="64" t="str">
        <f>IF('2.1 Data FSVA 2025 &amp; Bobot'!AC645="","",IF('2.1 Data FSVA 2025 &amp; Bobot'!AC645&gt;='2.4 Prioritas Individu'!AJ$7,1,IF('2.1 Data FSVA 2025 &amp; Bobot'!AC645&gt;='2.4 Prioritas Individu'!AJ$8,2,IF('2.1 Data FSVA 2025 &amp; Bobot'!AC645&gt;='2.4 Prioritas Individu'!AJ$9,3,4))))</f>
        <v/>
      </c>
      <c r="S645" s="4" t="str">
        <f>'2.3 Indeks &amp; Cut off Komposit'!U649</f>
        <v>-</v>
      </c>
      <c r="T645" s="1" t="str">
        <f t="shared" si="18"/>
        <v>-</v>
      </c>
      <c r="U645" s="64" t="str">
        <f t="shared" si="19"/>
        <v>-</v>
      </c>
    </row>
    <row r="646" spans="1:21" x14ac:dyDescent="0.3">
      <c r="A646" s="1" t="str">
        <f>IF('2.1 Data FSVA 2025 &amp; Bobot'!A646="","",'2.1 Data FSVA 2025 &amp; Bobot'!A646)</f>
        <v/>
      </c>
      <c r="B646" s="2" t="str">
        <f>IF('2.1 Data FSVA 2025 &amp; Bobot'!B646="","",'2.1 Data FSVA 2025 &amp; Bobot'!B646)</f>
        <v/>
      </c>
      <c r="C646" s="1" t="str">
        <f>IF('2.1 Data FSVA 2025 &amp; Bobot'!C646="","",'2.1 Data FSVA 2025 &amp; Bobot'!C646)</f>
        <v/>
      </c>
      <c r="D646" s="1" t="str">
        <f>IF('2.1 Data FSVA 2025 &amp; Bobot'!D646="","",'2.1 Data FSVA 2025 &amp; Bobot'!D646)</f>
        <v/>
      </c>
      <c r="E646" s="1" t="str">
        <f>IF('2.1 Data FSVA 2025 &amp; Bobot'!E646="","",'2.1 Data FSVA 2025 &amp; Bobot'!E646)</f>
        <v/>
      </c>
      <c r="F646" s="2" t="str">
        <f>IF('2.1 Data FSVA 2025 &amp; Bobot'!F646="","",'2.1 Data FSVA 2025 &amp; Bobot'!F646)</f>
        <v/>
      </c>
      <c r="G646" s="64" t="str">
        <f>IF('2.1 Data FSVA 2025 &amp; Bobot'!G646="","",IF('2.1 Data FSVA 2025 &amp; Bobot'!G646&gt;='2.4 Prioritas Individu'!$Y$7,1,IF('2.1 Data FSVA 2025 &amp; Bobot'!G646&gt;='2.4 Prioritas Individu'!$Y$8,2,IF('2.1 Data FSVA 2025 &amp; Bobot'!G646&gt;='2.4 Prioritas Individu'!$Y$9,3,IF('2.1 Data FSVA 2025 &amp; Bobot'!G646&gt;='2.4 Prioritas Individu'!$Y$10,4,IF('2.1 Data FSVA 2025 &amp; Bobot'!G646&gt;='2.4 Prioritas Individu'!$Y$11,5,6))))))</f>
        <v/>
      </c>
      <c r="H646" s="64" t="str">
        <f>IF('2.1 Data FSVA 2025 &amp; Bobot'!I646="","",IF('2.1 Data FSVA 2025 &amp; Bobot'!I646&lt;'2.4 Prioritas Individu'!$Z$7,1,IF('2.1 Data FSVA 2025 &amp; Bobot'!I646&lt;'2.4 Prioritas Individu'!$Z$8,2,IF('2.1 Data FSVA 2025 &amp; Bobot'!I646&lt;'2.4 Prioritas Individu'!$Z$9,3,IF('2.1 Data FSVA 2025 &amp; Bobot'!I646&lt;'2.4 Prioritas Individu'!$Z$10,4,IF('2.1 Data FSVA 2025 &amp; Bobot'!I646&lt;'2.4 Prioritas Individu'!$Z$11,5,6))))))</f>
        <v/>
      </c>
      <c r="I646" s="64" t="str">
        <f>IF('2.1 Data FSVA 2025 &amp; Bobot'!K646="","",IF('2.1 Data FSVA 2025 &amp; Bobot'!K646&lt;'2.4 Prioritas Individu'!AA$7,1,IF('2.1 Data FSVA 2025 &amp; Bobot'!K646&lt;'2.4 Prioritas Individu'!AA$8,2,IF('2.1 Data FSVA 2025 &amp; Bobot'!K646&lt;'2.4 Prioritas Individu'!AA$9,3,IF('2.1 Data FSVA 2025 &amp; Bobot'!K646&lt;'2.4 Prioritas Individu'!AA$10,4,IF('2.1 Data FSVA 2025 &amp; Bobot'!K646&lt;'2.4 Prioritas Individu'!AA$11,5,6))))))</f>
        <v/>
      </c>
      <c r="J646" s="64" t="str">
        <f>IF('2.1 Data FSVA 2025 &amp; Bobot'!M646="","",IF('2.1 Data FSVA 2025 &amp; Bobot'!M646&lt;'2.4 Prioritas Individu'!AB$7,1,IF('2.1 Data FSVA 2025 &amp; Bobot'!M646&lt;'2.4 Prioritas Individu'!AB$8,2,IF('2.1 Data FSVA 2025 &amp; Bobot'!M646&lt;'2.4 Prioritas Individu'!AB$9,3,IF('2.1 Data FSVA 2025 &amp; Bobot'!M646&lt;'2.4 Prioritas Individu'!AB$10,4,IF('2.1 Data FSVA 2025 &amp; Bobot'!M646&lt;'2.4 Prioritas Individu'!AB$11,5,6))))))</f>
        <v/>
      </c>
      <c r="K646" s="64" t="str">
        <f>IF('2.1 Data FSVA 2025 &amp; Bobot'!O646="","",IF('2.1 Data FSVA 2025 &amp; Bobot'!O646&gt;='2.4 Prioritas Individu'!AC$7,1,IF('2.1 Data FSVA 2025 &amp; Bobot'!O646&gt;='2.4 Prioritas Individu'!AC$8,2,IF('2.1 Data FSVA 2025 &amp; Bobot'!O646&gt;='2.4 Prioritas Individu'!AC$9,3,IF('2.1 Data FSVA 2025 &amp; Bobot'!O646&gt;='2.4 Prioritas Individu'!AC$10,4,IF('2.1 Data FSVA 2025 &amp; Bobot'!O646&gt;='2.4 Prioritas Individu'!AC$11,5,6))))))</f>
        <v/>
      </c>
      <c r="L646" s="64" t="str">
        <f>IF('2.1 Data FSVA 2025 &amp; Bobot'!Q646="","",IF('2.1 Data FSVA 2025 &amp; Bobot'!Q646&gt;='2.4 Prioritas Individu'!AD$7,1,IF('2.1 Data FSVA 2025 &amp; Bobot'!Q646&gt;='2.4 Prioritas Individu'!AD$8,2,IF('2.1 Data FSVA 2025 &amp; Bobot'!Q646&gt;='2.4 Prioritas Individu'!AD$9,3,IF('2.1 Data FSVA 2025 &amp; Bobot'!Q646&gt;='2.4 Prioritas Individu'!AD$10,4,IF('2.1 Data FSVA 2025 &amp; Bobot'!Q646&gt;='2.4 Prioritas Individu'!AD$11,5,6))))))</f>
        <v/>
      </c>
      <c r="M646" s="64" t="str">
        <f>IF('2.1 Data FSVA 2025 &amp; Bobot'!S646="","",IF('2.1 Data FSVA 2025 &amp; Bobot'!S646&gt;='2.4 Prioritas Individu'!AE$7,1,IF('2.1 Data FSVA 2025 &amp; Bobot'!S646&gt;='2.4 Prioritas Individu'!AE$8,2,IF('2.1 Data FSVA 2025 &amp; Bobot'!S646&gt;='2.4 Prioritas Individu'!AE$9,3,IF('2.1 Data FSVA 2025 &amp; Bobot'!S646&gt;='2.4 Prioritas Individu'!AE$10,4,IF('2.1 Data FSVA 2025 &amp; Bobot'!S646&gt;='2.4 Prioritas Individu'!AE$11,5,6))))))</f>
        <v/>
      </c>
      <c r="N646" s="64" t="str">
        <f>IF('2.1 Data FSVA 2025 &amp; Bobot'!U646="","",IF('2.1 Data FSVA 2025 &amp; Bobot'!U646&lt;'2.4 Prioritas Individu'!AF$7,1,IF('2.1 Data FSVA 2025 &amp; Bobot'!U646&lt;'2.4 Prioritas Individu'!AF$8,2,IF('2.1 Data FSVA 2025 &amp; Bobot'!U646&lt;'2.4 Prioritas Individu'!AF$9,3,IF('2.1 Data FSVA 2025 &amp; Bobot'!U646&lt;'2.4 Prioritas Individu'!AF$10,4,IF('2.1 Data FSVA 2025 &amp; Bobot'!U646&lt;'2.4 Prioritas Individu'!AF$11,5,6))))))</f>
        <v/>
      </c>
      <c r="O646" s="64" t="str">
        <f>IF('2.1 Data FSVA 2025 &amp; Bobot'!W646="","",IF('2.1 Data FSVA 2025 &amp; Bobot'!W646&gt;='2.4 Prioritas Individu'!AG$7,1,IF('2.1 Data FSVA 2025 &amp; Bobot'!W646&gt;='2.4 Prioritas Individu'!AG$8,2,IF('2.1 Data FSVA 2025 &amp; Bobot'!W646&gt;='2.4 Prioritas Individu'!AG$9,3,IF('2.1 Data FSVA 2025 &amp; Bobot'!W646&gt;='2.4 Prioritas Individu'!AG$10,4,IF('2.1 Data FSVA 2025 &amp; Bobot'!W646&gt;='2.4 Prioritas Individu'!AG$11,5,6))))))</f>
        <v/>
      </c>
      <c r="P646" s="64" t="str">
        <f>IF('2.1 Data FSVA 2025 &amp; Bobot'!Y646="","",IF('2.1 Data FSVA 2025 &amp; Bobot'!Y646&lt;'2.4 Prioritas Individu'!AH$7,1,IF('2.1 Data FSVA 2025 &amp; Bobot'!Y646&lt;'2.4 Prioritas Individu'!AH$8,2,IF('2.1 Data FSVA 2025 &amp; Bobot'!Y646&lt;'2.4 Prioritas Individu'!AH$9,3,IF('2.1 Data FSVA 2025 &amp; Bobot'!Y646&lt;'2.4 Prioritas Individu'!AH$10,4,IF('2.1 Data FSVA 2025 &amp; Bobot'!Y646&lt;'2.4 Prioritas Individu'!AH$11,5,6))))))</f>
        <v/>
      </c>
      <c r="Q646" s="64" t="str">
        <f>IF('2.1 Data FSVA 2025 &amp; Bobot'!AA646="","",IF('2.1 Data FSVA 2025 &amp; Bobot'!AA646&lt;'2.4 Prioritas Individu'!AI$7,1,IF('2.1 Data FSVA 2025 &amp; Bobot'!AA646&lt;'2.4 Prioritas Individu'!AI$8,2,IF('2.1 Data FSVA 2025 &amp; Bobot'!AA646&lt;'2.4 Prioritas Individu'!AI$9,3,IF('2.1 Data FSVA 2025 &amp; Bobot'!AA646&lt;'2.4 Prioritas Individu'!AI$10,4,IF('2.1 Data FSVA 2025 &amp; Bobot'!AA646&lt;'2.4 Prioritas Individu'!AI$11,5,6))))))</f>
        <v/>
      </c>
      <c r="R646" s="64" t="str">
        <f>IF('2.1 Data FSVA 2025 &amp; Bobot'!AC646="","",IF('2.1 Data FSVA 2025 &amp; Bobot'!AC646&gt;='2.4 Prioritas Individu'!AJ$7,1,IF('2.1 Data FSVA 2025 &amp; Bobot'!AC646&gt;='2.4 Prioritas Individu'!AJ$8,2,IF('2.1 Data FSVA 2025 &amp; Bobot'!AC646&gt;='2.4 Prioritas Individu'!AJ$9,3,4))))</f>
        <v/>
      </c>
      <c r="S646" s="4" t="str">
        <f>'2.3 Indeks &amp; Cut off Komposit'!U650</f>
        <v>-</v>
      </c>
      <c r="T646" s="1" t="str">
        <f t="shared" si="18"/>
        <v>-</v>
      </c>
      <c r="U646" s="64" t="str">
        <f t="shared" si="19"/>
        <v>-</v>
      </c>
    </row>
    <row r="647" spans="1:21" x14ac:dyDescent="0.3">
      <c r="A647" s="1" t="str">
        <f>IF('2.1 Data FSVA 2025 &amp; Bobot'!A647="","",'2.1 Data FSVA 2025 &amp; Bobot'!A647)</f>
        <v/>
      </c>
      <c r="B647" s="2" t="str">
        <f>IF('2.1 Data FSVA 2025 &amp; Bobot'!B647="","",'2.1 Data FSVA 2025 &amp; Bobot'!B647)</f>
        <v/>
      </c>
      <c r="C647" s="1" t="str">
        <f>IF('2.1 Data FSVA 2025 &amp; Bobot'!C647="","",'2.1 Data FSVA 2025 &amp; Bobot'!C647)</f>
        <v/>
      </c>
      <c r="D647" s="1" t="str">
        <f>IF('2.1 Data FSVA 2025 &amp; Bobot'!D647="","",'2.1 Data FSVA 2025 &amp; Bobot'!D647)</f>
        <v/>
      </c>
      <c r="E647" s="1" t="str">
        <f>IF('2.1 Data FSVA 2025 &amp; Bobot'!E647="","",'2.1 Data FSVA 2025 &amp; Bobot'!E647)</f>
        <v/>
      </c>
      <c r="F647" s="2" t="str">
        <f>IF('2.1 Data FSVA 2025 &amp; Bobot'!F647="","",'2.1 Data FSVA 2025 &amp; Bobot'!F647)</f>
        <v/>
      </c>
      <c r="G647" s="64" t="str">
        <f>IF('2.1 Data FSVA 2025 &amp; Bobot'!G647="","",IF('2.1 Data FSVA 2025 &amp; Bobot'!G647&gt;='2.4 Prioritas Individu'!$Y$7,1,IF('2.1 Data FSVA 2025 &amp; Bobot'!G647&gt;='2.4 Prioritas Individu'!$Y$8,2,IF('2.1 Data FSVA 2025 &amp; Bobot'!G647&gt;='2.4 Prioritas Individu'!$Y$9,3,IF('2.1 Data FSVA 2025 &amp; Bobot'!G647&gt;='2.4 Prioritas Individu'!$Y$10,4,IF('2.1 Data FSVA 2025 &amp; Bobot'!G647&gt;='2.4 Prioritas Individu'!$Y$11,5,6))))))</f>
        <v/>
      </c>
      <c r="H647" s="64" t="str">
        <f>IF('2.1 Data FSVA 2025 &amp; Bobot'!I647="","",IF('2.1 Data FSVA 2025 &amp; Bobot'!I647&lt;'2.4 Prioritas Individu'!$Z$7,1,IF('2.1 Data FSVA 2025 &amp; Bobot'!I647&lt;'2.4 Prioritas Individu'!$Z$8,2,IF('2.1 Data FSVA 2025 &amp; Bobot'!I647&lt;'2.4 Prioritas Individu'!$Z$9,3,IF('2.1 Data FSVA 2025 &amp; Bobot'!I647&lt;'2.4 Prioritas Individu'!$Z$10,4,IF('2.1 Data FSVA 2025 &amp; Bobot'!I647&lt;'2.4 Prioritas Individu'!$Z$11,5,6))))))</f>
        <v/>
      </c>
      <c r="I647" s="64" t="str">
        <f>IF('2.1 Data FSVA 2025 &amp; Bobot'!K647="","",IF('2.1 Data FSVA 2025 &amp; Bobot'!K647&lt;'2.4 Prioritas Individu'!AA$7,1,IF('2.1 Data FSVA 2025 &amp; Bobot'!K647&lt;'2.4 Prioritas Individu'!AA$8,2,IF('2.1 Data FSVA 2025 &amp; Bobot'!K647&lt;'2.4 Prioritas Individu'!AA$9,3,IF('2.1 Data FSVA 2025 &amp; Bobot'!K647&lt;'2.4 Prioritas Individu'!AA$10,4,IF('2.1 Data FSVA 2025 &amp; Bobot'!K647&lt;'2.4 Prioritas Individu'!AA$11,5,6))))))</f>
        <v/>
      </c>
      <c r="J647" s="64" t="str">
        <f>IF('2.1 Data FSVA 2025 &amp; Bobot'!M647="","",IF('2.1 Data FSVA 2025 &amp; Bobot'!M647&lt;'2.4 Prioritas Individu'!AB$7,1,IF('2.1 Data FSVA 2025 &amp; Bobot'!M647&lt;'2.4 Prioritas Individu'!AB$8,2,IF('2.1 Data FSVA 2025 &amp; Bobot'!M647&lt;'2.4 Prioritas Individu'!AB$9,3,IF('2.1 Data FSVA 2025 &amp; Bobot'!M647&lt;'2.4 Prioritas Individu'!AB$10,4,IF('2.1 Data FSVA 2025 &amp; Bobot'!M647&lt;'2.4 Prioritas Individu'!AB$11,5,6))))))</f>
        <v/>
      </c>
      <c r="K647" s="64" t="str">
        <f>IF('2.1 Data FSVA 2025 &amp; Bobot'!O647="","",IF('2.1 Data FSVA 2025 &amp; Bobot'!O647&gt;='2.4 Prioritas Individu'!AC$7,1,IF('2.1 Data FSVA 2025 &amp; Bobot'!O647&gt;='2.4 Prioritas Individu'!AC$8,2,IF('2.1 Data FSVA 2025 &amp; Bobot'!O647&gt;='2.4 Prioritas Individu'!AC$9,3,IF('2.1 Data FSVA 2025 &amp; Bobot'!O647&gt;='2.4 Prioritas Individu'!AC$10,4,IF('2.1 Data FSVA 2025 &amp; Bobot'!O647&gt;='2.4 Prioritas Individu'!AC$11,5,6))))))</f>
        <v/>
      </c>
      <c r="L647" s="64" t="str">
        <f>IF('2.1 Data FSVA 2025 &amp; Bobot'!Q647="","",IF('2.1 Data FSVA 2025 &amp; Bobot'!Q647&gt;='2.4 Prioritas Individu'!AD$7,1,IF('2.1 Data FSVA 2025 &amp; Bobot'!Q647&gt;='2.4 Prioritas Individu'!AD$8,2,IF('2.1 Data FSVA 2025 &amp; Bobot'!Q647&gt;='2.4 Prioritas Individu'!AD$9,3,IF('2.1 Data FSVA 2025 &amp; Bobot'!Q647&gt;='2.4 Prioritas Individu'!AD$10,4,IF('2.1 Data FSVA 2025 &amp; Bobot'!Q647&gt;='2.4 Prioritas Individu'!AD$11,5,6))))))</f>
        <v/>
      </c>
      <c r="M647" s="64" t="str">
        <f>IF('2.1 Data FSVA 2025 &amp; Bobot'!S647="","",IF('2.1 Data FSVA 2025 &amp; Bobot'!S647&gt;='2.4 Prioritas Individu'!AE$7,1,IF('2.1 Data FSVA 2025 &amp; Bobot'!S647&gt;='2.4 Prioritas Individu'!AE$8,2,IF('2.1 Data FSVA 2025 &amp; Bobot'!S647&gt;='2.4 Prioritas Individu'!AE$9,3,IF('2.1 Data FSVA 2025 &amp; Bobot'!S647&gt;='2.4 Prioritas Individu'!AE$10,4,IF('2.1 Data FSVA 2025 &amp; Bobot'!S647&gt;='2.4 Prioritas Individu'!AE$11,5,6))))))</f>
        <v/>
      </c>
      <c r="N647" s="64" t="str">
        <f>IF('2.1 Data FSVA 2025 &amp; Bobot'!U647="","",IF('2.1 Data FSVA 2025 &amp; Bobot'!U647&lt;'2.4 Prioritas Individu'!AF$7,1,IF('2.1 Data FSVA 2025 &amp; Bobot'!U647&lt;'2.4 Prioritas Individu'!AF$8,2,IF('2.1 Data FSVA 2025 &amp; Bobot'!U647&lt;'2.4 Prioritas Individu'!AF$9,3,IF('2.1 Data FSVA 2025 &amp; Bobot'!U647&lt;'2.4 Prioritas Individu'!AF$10,4,IF('2.1 Data FSVA 2025 &amp; Bobot'!U647&lt;'2.4 Prioritas Individu'!AF$11,5,6))))))</f>
        <v/>
      </c>
      <c r="O647" s="64" t="str">
        <f>IF('2.1 Data FSVA 2025 &amp; Bobot'!W647="","",IF('2.1 Data FSVA 2025 &amp; Bobot'!W647&gt;='2.4 Prioritas Individu'!AG$7,1,IF('2.1 Data FSVA 2025 &amp; Bobot'!W647&gt;='2.4 Prioritas Individu'!AG$8,2,IF('2.1 Data FSVA 2025 &amp; Bobot'!W647&gt;='2.4 Prioritas Individu'!AG$9,3,IF('2.1 Data FSVA 2025 &amp; Bobot'!W647&gt;='2.4 Prioritas Individu'!AG$10,4,IF('2.1 Data FSVA 2025 &amp; Bobot'!W647&gt;='2.4 Prioritas Individu'!AG$11,5,6))))))</f>
        <v/>
      </c>
      <c r="P647" s="64" t="str">
        <f>IF('2.1 Data FSVA 2025 &amp; Bobot'!Y647="","",IF('2.1 Data FSVA 2025 &amp; Bobot'!Y647&lt;'2.4 Prioritas Individu'!AH$7,1,IF('2.1 Data FSVA 2025 &amp; Bobot'!Y647&lt;'2.4 Prioritas Individu'!AH$8,2,IF('2.1 Data FSVA 2025 &amp; Bobot'!Y647&lt;'2.4 Prioritas Individu'!AH$9,3,IF('2.1 Data FSVA 2025 &amp; Bobot'!Y647&lt;'2.4 Prioritas Individu'!AH$10,4,IF('2.1 Data FSVA 2025 &amp; Bobot'!Y647&lt;'2.4 Prioritas Individu'!AH$11,5,6))))))</f>
        <v/>
      </c>
      <c r="Q647" s="64" t="str">
        <f>IF('2.1 Data FSVA 2025 &amp; Bobot'!AA647="","",IF('2.1 Data FSVA 2025 &amp; Bobot'!AA647&lt;'2.4 Prioritas Individu'!AI$7,1,IF('2.1 Data FSVA 2025 &amp; Bobot'!AA647&lt;'2.4 Prioritas Individu'!AI$8,2,IF('2.1 Data FSVA 2025 &amp; Bobot'!AA647&lt;'2.4 Prioritas Individu'!AI$9,3,IF('2.1 Data FSVA 2025 &amp; Bobot'!AA647&lt;'2.4 Prioritas Individu'!AI$10,4,IF('2.1 Data FSVA 2025 &amp; Bobot'!AA647&lt;'2.4 Prioritas Individu'!AI$11,5,6))))))</f>
        <v/>
      </c>
      <c r="R647" s="64" t="str">
        <f>IF('2.1 Data FSVA 2025 &amp; Bobot'!AC647="","",IF('2.1 Data FSVA 2025 &amp; Bobot'!AC647&gt;='2.4 Prioritas Individu'!AJ$7,1,IF('2.1 Data FSVA 2025 &amp; Bobot'!AC647&gt;='2.4 Prioritas Individu'!AJ$8,2,IF('2.1 Data FSVA 2025 &amp; Bobot'!AC647&gt;='2.4 Prioritas Individu'!AJ$9,3,4))))</f>
        <v/>
      </c>
      <c r="S647" s="4" t="str">
        <f>'2.3 Indeks &amp; Cut off Komposit'!U651</f>
        <v>-</v>
      </c>
      <c r="T647" s="1" t="str">
        <f t="shared" si="18"/>
        <v>-</v>
      </c>
      <c r="U647" s="64" t="str">
        <f t="shared" si="19"/>
        <v>-</v>
      </c>
    </row>
    <row r="648" spans="1:21" x14ac:dyDescent="0.3">
      <c r="A648" s="1" t="str">
        <f>IF('2.1 Data FSVA 2025 &amp; Bobot'!A648="","",'2.1 Data FSVA 2025 &amp; Bobot'!A648)</f>
        <v/>
      </c>
      <c r="B648" s="2" t="str">
        <f>IF('2.1 Data FSVA 2025 &amp; Bobot'!B648="","",'2.1 Data FSVA 2025 &amp; Bobot'!B648)</f>
        <v/>
      </c>
      <c r="C648" s="1" t="str">
        <f>IF('2.1 Data FSVA 2025 &amp; Bobot'!C648="","",'2.1 Data FSVA 2025 &amp; Bobot'!C648)</f>
        <v/>
      </c>
      <c r="D648" s="1" t="str">
        <f>IF('2.1 Data FSVA 2025 &amp; Bobot'!D648="","",'2.1 Data FSVA 2025 &amp; Bobot'!D648)</f>
        <v/>
      </c>
      <c r="E648" s="1" t="str">
        <f>IF('2.1 Data FSVA 2025 &amp; Bobot'!E648="","",'2.1 Data FSVA 2025 &amp; Bobot'!E648)</f>
        <v/>
      </c>
      <c r="F648" s="2" t="str">
        <f>IF('2.1 Data FSVA 2025 &amp; Bobot'!F648="","",'2.1 Data FSVA 2025 &amp; Bobot'!F648)</f>
        <v/>
      </c>
      <c r="G648" s="64" t="str">
        <f>IF('2.1 Data FSVA 2025 &amp; Bobot'!G648="","",IF('2.1 Data FSVA 2025 &amp; Bobot'!G648&gt;='2.4 Prioritas Individu'!$Y$7,1,IF('2.1 Data FSVA 2025 &amp; Bobot'!G648&gt;='2.4 Prioritas Individu'!$Y$8,2,IF('2.1 Data FSVA 2025 &amp; Bobot'!G648&gt;='2.4 Prioritas Individu'!$Y$9,3,IF('2.1 Data FSVA 2025 &amp; Bobot'!G648&gt;='2.4 Prioritas Individu'!$Y$10,4,IF('2.1 Data FSVA 2025 &amp; Bobot'!G648&gt;='2.4 Prioritas Individu'!$Y$11,5,6))))))</f>
        <v/>
      </c>
      <c r="H648" s="64" t="str">
        <f>IF('2.1 Data FSVA 2025 &amp; Bobot'!I648="","",IF('2.1 Data FSVA 2025 &amp; Bobot'!I648&lt;'2.4 Prioritas Individu'!$Z$7,1,IF('2.1 Data FSVA 2025 &amp; Bobot'!I648&lt;'2.4 Prioritas Individu'!$Z$8,2,IF('2.1 Data FSVA 2025 &amp; Bobot'!I648&lt;'2.4 Prioritas Individu'!$Z$9,3,IF('2.1 Data FSVA 2025 &amp; Bobot'!I648&lt;'2.4 Prioritas Individu'!$Z$10,4,IF('2.1 Data FSVA 2025 &amp; Bobot'!I648&lt;'2.4 Prioritas Individu'!$Z$11,5,6))))))</f>
        <v/>
      </c>
      <c r="I648" s="64" t="str">
        <f>IF('2.1 Data FSVA 2025 &amp; Bobot'!K648="","",IF('2.1 Data FSVA 2025 &amp; Bobot'!K648&lt;'2.4 Prioritas Individu'!AA$7,1,IF('2.1 Data FSVA 2025 &amp; Bobot'!K648&lt;'2.4 Prioritas Individu'!AA$8,2,IF('2.1 Data FSVA 2025 &amp; Bobot'!K648&lt;'2.4 Prioritas Individu'!AA$9,3,IF('2.1 Data FSVA 2025 &amp; Bobot'!K648&lt;'2.4 Prioritas Individu'!AA$10,4,IF('2.1 Data FSVA 2025 &amp; Bobot'!K648&lt;'2.4 Prioritas Individu'!AA$11,5,6))))))</f>
        <v/>
      </c>
      <c r="J648" s="64" t="str">
        <f>IF('2.1 Data FSVA 2025 &amp; Bobot'!M648="","",IF('2.1 Data FSVA 2025 &amp; Bobot'!M648&lt;'2.4 Prioritas Individu'!AB$7,1,IF('2.1 Data FSVA 2025 &amp; Bobot'!M648&lt;'2.4 Prioritas Individu'!AB$8,2,IF('2.1 Data FSVA 2025 &amp; Bobot'!M648&lt;'2.4 Prioritas Individu'!AB$9,3,IF('2.1 Data FSVA 2025 &amp; Bobot'!M648&lt;'2.4 Prioritas Individu'!AB$10,4,IF('2.1 Data FSVA 2025 &amp; Bobot'!M648&lt;'2.4 Prioritas Individu'!AB$11,5,6))))))</f>
        <v/>
      </c>
      <c r="K648" s="64" t="str">
        <f>IF('2.1 Data FSVA 2025 &amp; Bobot'!O648="","",IF('2.1 Data FSVA 2025 &amp; Bobot'!O648&gt;='2.4 Prioritas Individu'!AC$7,1,IF('2.1 Data FSVA 2025 &amp; Bobot'!O648&gt;='2.4 Prioritas Individu'!AC$8,2,IF('2.1 Data FSVA 2025 &amp; Bobot'!O648&gt;='2.4 Prioritas Individu'!AC$9,3,IF('2.1 Data FSVA 2025 &amp; Bobot'!O648&gt;='2.4 Prioritas Individu'!AC$10,4,IF('2.1 Data FSVA 2025 &amp; Bobot'!O648&gt;='2.4 Prioritas Individu'!AC$11,5,6))))))</f>
        <v/>
      </c>
      <c r="L648" s="64" t="str">
        <f>IF('2.1 Data FSVA 2025 &amp; Bobot'!Q648="","",IF('2.1 Data FSVA 2025 &amp; Bobot'!Q648&gt;='2.4 Prioritas Individu'!AD$7,1,IF('2.1 Data FSVA 2025 &amp; Bobot'!Q648&gt;='2.4 Prioritas Individu'!AD$8,2,IF('2.1 Data FSVA 2025 &amp; Bobot'!Q648&gt;='2.4 Prioritas Individu'!AD$9,3,IF('2.1 Data FSVA 2025 &amp; Bobot'!Q648&gt;='2.4 Prioritas Individu'!AD$10,4,IF('2.1 Data FSVA 2025 &amp; Bobot'!Q648&gt;='2.4 Prioritas Individu'!AD$11,5,6))))))</f>
        <v/>
      </c>
      <c r="M648" s="64" t="str">
        <f>IF('2.1 Data FSVA 2025 &amp; Bobot'!S648="","",IF('2.1 Data FSVA 2025 &amp; Bobot'!S648&gt;='2.4 Prioritas Individu'!AE$7,1,IF('2.1 Data FSVA 2025 &amp; Bobot'!S648&gt;='2.4 Prioritas Individu'!AE$8,2,IF('2.1 Data FSVA 2025 &amp; Bobot'!S648&gt;='2.4 Prioritas Individu'!AE$9,3,IF('2.1 Data FSVA 2025 &amp; Bobot'!S648&gt;='2.4 Prioritas Individu'!AE$10,4,IF('2.1 Data FSVA 2025 &amp; Bobot'!S648&gt;='2.4 Prioritas Individu'!AE$11,5,6))))))</f>
        <v/>
      </c>
      <c r="N648" s="64" t="str">
        <f>IF('2.1 Data FSVA 2025 &amp; Bobot'!U648="","",IF('2.1 Data FSVA 2025 &amp; Bobot'!U648&lt;'2.4 Prioritas Individu'!AF$7,1,IF('2.1 Data FSVA 2025 &amp; Bobot'!U648&lt;'2.4 Prioritas Individu'!AF$8,2,IF('2.1 Data FSVA 2025 &amp; Bobot'!U648&lt;'2.4 Prioritas Individu'!AF$9,3,IF('2.1 Data FSVA 2025 &amp; Bobot'!U648&lt;'2.4 Prioritas Individu'!AF$10,4,IF('2.1 Data FSVA 2025 &amp; Bobot'!U648&lt;'2.4 Prioritas Individu'!AF$11,5,6))))))</f>
        <v/>
      </c>
      <c r="O648" s="64" t="str">
        <f>IF('2.1 Data FSVA 2025 &amp; Bobot'!W648="","",IF('2.1 Data FSVA 2025 &amp; Bobot'!W648&gt;='2.4 Prioritas Individu'!AG$7,1,IF('2.1 Data FSVA 2025 &amp; Bobot'!W648&gt;='2.4 Prioritas Individu'!AG$8,2,IF('2.1 Data FSVA 2025 &amp; Bobot'!W648&gt;='2.4 Prioritas Individu'!AG$9,3,IF('2.1 Data FSVA 2025 &amp; Bobot'!W648&gt;='2.4 Prioritas Individu'!AG$10,4,IF('2.1 Data FSVA 2025 &amp; Bobot'!W648&gt;='2.4 Prioritas Individu'!AG$11,5,6))))))</f>
        <v/>
      </c>
      <c r="P648" s="64" t="str">
        <f>IF('2.1 Data FSVA 2025 &amp; Bobot'!Y648="","",IF('2.1 Data FSVA 2025 &amp; Bobot'!Y648&lt;'2.4 Prioritas Individu'!AH$7,1,IF('2.1 Data FSVA 2025 &amp; Bobot'!Y648&lt;'2.4 Prioritas Individu'!AH$8,2,IF('2.1 Data FSVA 2025 &amp; Bobot'!Y648&lt;'2.4 Prioritas Individu'!AH$9,3,IF('2.1 Data FSVA 2025 &amp; Bobot'!Y648&lt;'2.4 Prioritas Individu'!AH$10,4,IF('2.1 Data FSVA 2025 &amp; Bobot'!Y648&lt;'2.4 Prioritas Individu'!AH$11,5,6))))))</f>
        <v/>
      </c>
      <c r="Q648" s="64" t="str">
        <f>IF('2.1 Data FSVA 2025 &amp; Bobot'!AA648="","",IF('2.1 Data FSVA 2025 &amp; Bobot'!AA648&lt;'2.4 Prioritas Individu'!AI$7,1,IF('2.1 Data FSVA 2025 &amp; Bobot'!AA648&lt;'2.4 Prioritas Individu'!AI$8,2,IF('2.1 Data FSVA 2025 &amp; Bobot'!AA648&lt;'2.4 Prioritas Individu'!AI$9,3,IF('2.1 Data FSVA 2025 &amp; Bobot'!AA648&lt;'2.4 Prioritas Individu'!AI$10,4,IF('2.1 Data FSVA 2025 &amp; Bobot'!AA648&lt;'2.4 Prioritas Individu'!AI$11,5,6))))))</f>
        <v/>
      </c>
      <c r="R648" s="64" t="str">
        <f>IF('2.1 Data FSVA 2025 &amp; Bobot'!AC648="","",IF('2.1 Data FSVA 2025 &amp; Bobot'!AC648&gt;='2.4 Prioritas Individu'!AJ$7,1,IF('2.1 Data FSVA 2025 &amp; Bobot'!AC648&gt;='2.4 Prioritas Individu'!AJ$8,2,IF('2.1 Data FSVA 2025 &amp; Bobot'!AC648&gt;='2.4 Prioritas Individu'!AJ$9,3,4))))</f>
        <v/>
      </c>
      <c r="S648" s="4" t="str">
        <f>'2.3 Indeks &amp; Cut off Komposit'!U652</f>
        <v>-</v>
      </c>
      <c r="T648" s="1" t="str">
        <f t="shared" ref="T648:T704" si="20">IFERROR(RANK(S648,$S$7:$S$700,0),"-")</f>
        <v>-</v>
      </c>
      <c r="U648" s="64" t="str">
        <f t="shared" ref="U648:U704" si="21">(IF(S648="-","-",IF(S648&lt;=$X$7,1,IF(S648&lt;=$X$8,2,IF(S648&lt;=$X$9,3,IF(S648&lt;=$X$10,4,IF(S648&lt;=$X$11,5,6)))))))</f>
        <v>-</v>
      </c>
    </row>
    <row r="649" spans="1:21" x14ac:dyDescent="0.3">
      <c r="A649" s="1" t="str">
        <f>IF('2.1 Data FSVA 2025 &amp; Bobot'!A649="","",'2.1 Data FSVA 2025 &amp; Bobot'!A649)</f>
        <v/>
      </c>
      <c r="B649" s="2" t="str">
        <f>IF('2.1 Data FSVA 2025 &amp; Bobot'!B649="","",'2.1 Data FSVA 2025 &amp; Bobot'!B649)</f>
        <v/>
      </c>
      <c r="C649" s="1" t="str">
        <f>IF('2.1 Data FSVA 2025 &amp; Bobot'!C649="","",'2.1 Data FSVA 2025 &amp; Bobot'!C649)</f>
        <v/>
      </c>
      <c r="D649" s="1" t="str">
        <f>IF('2.1 Data FSVA 2025 &amp; Bobot'!D649="","",'2.1 Data FSVA 2025 &amp; Bobot'!D649)</f>
        <v/>
      </c>
      <c r="E649" s="1" t="str">
        <f>IF('2.1 Data FSVA 2025 &amp; Bobot'!E649="","",'2.1 Data FSVA 2025 &amp; Bobot'!E649)</f>
        <v/>
      </c>
      <c r="F649" s="2" t="str">
        <f>IF('2.1 Data FSVA 2025 &amp; Bobot'!F649="","",'2.1 Data FSVA 2025 &amp; Bobot'!F649)</f>
        <v/>
      </c>
      <c r="G649" s="64" t="str">
        <f>IF('2.1 Data FSVA 2025 &amp; Bobot'!G649="","",IF('2.1 Data FSVA 2025 &amp; Bobot'!G649&gt;='2.4 Prioritas Individu'!$Y$7,1,IF('2.1 Data FSVA 2025 &amp; Bobot'!G649&gt;='2.4 Prioritas Individu'!$Y$8,2,IF('2.1 Data FSVA 2025 &amp; Bobot'!G649&gt;='2.4 Prioritas Individu'!$Y$9,3,IF('2.1 Data FSVA 2025 &amp; Bobot'!G649&gt;='2.4 Prioritas Individu'!$Y$10,4,IF('2.1 Data FSVA 2025 &amp; Bobot'!G649&gt;='2.4 Prioritas Individu'!$Y$11,5,6))))))</f>
        <v/>
      </c>
      <c r="H649" s="64" t="str">
        <f>IF('2.1 Data FSVA 2025 &amp; Bobot'!I649="","",IF('2.1 Data FSVA 2025 &amp; Bobot'!I649&lt;'2.4 Prioritas Individu'!$Z$7,1,IF('2.1 Data FSVA 2025 &amp; Bobot'!I649&lt;'2.4 Prioritas Individu'!$Z$8,2,IF('2.1 Data FSVA 2025 &amp; Bobot'!I649&lt;'2.4 Prioritas Individu'!$Z$9,3,IF('2.1 Data FSVA 2025 &amp; Bobot'!I649&lt;'2.4 Prioritas Individu'!$Z$10,4,IF('2.1 Data FSVA 2025 &amp; Bobot'!I649&lt;'2.4 Prioritas Individu'!$Z$11,5,6))))))</f>
        <v/>
      </c>
      <c r="I649" s="64" t="str">
        <f>IF('2.1 Data FSVA 2025 &amp; Bobot'!K649="","",IF('2.1 Data FSVA 2025 &amp; Bobot'!K649&lt;'2.4 Prioritas Individu'!AA$7,1,IF('2.1 Data FSVA 2025 &amp; Bobot'!K649&lt;'2.4 Prioritas Individu'!AA$8,2,IF('2.1 Data FSVA 2025 &amp; Bobot'!K649&lt;'2.4 Prioritas Individu'!AA$9,3,IF('2.1 Data FSVA 2025 &amp; Bobot'!K649&lt;'2.4 Prioritas Individu'!AA$10,4,IF('2.1 Data FSVA 2025 &amp; Bobot'!K649&lt;'2.4 Prioritas Individu'!AA$11,5,6))))))</f>
        <v/>
      </c>
      <c r="J649" s="64" t="str">
        <f>IF('2.1 Data FSVA 2025 &amp; Bobot'!M649="","",IF('2.1 Data FSVA 2025 &amp; Bobot'!M649&lt;'2.4 Prioritas Individu'!AB$7,1,IF('2.1 Data FSVA 2025 &amp; Bobot'!M649&lt;'2.4 Prioritas Individu'!AB$8,2,IF('2.1 Data FSVA 2025 &amp; Bobot'!M649&lt;'2.4 Prioritas Individu'!AB$9,3,IF('2.1 Data FSVA 2025 &amp; Bobot'!M649&lt;'2.4 Prioritas Individu'!AB$10,4,IF('2.1 Data FSVA 2025 &amp; Bobot'!M649&lt;'2.4 Prioritas Individu'!AB$11,5,6))))))</f>
        <v/>
      </c>
      <c r="K649" s="64" t="str">
        <f>IF('2.1 Data FSVA 2025 &amp; Bobot'!O649="","",IF('2.1 Data FSVA 2025 &amp; Bobot'!O649&gt;='2.4 Prioritas Individu'!AC$7,1,IF('2.1 Data FSVA 2025 &amp; Bobot'!O649&gt;='2.4 Prioritas Individu'!AC$8,2,IF('2.1 Data FSVA 2025 &amp; Bobot'!O649&gt;='2.4 Prioritas Individu'!AC$9,3,IF('2.1 Data FSVA 2025 &amp; Bobot'!O649&gt;='2.4 Prioritas Individu'!AC$10,4,IF('2.1 Data FSVA 2025 &amp; Bobot'!O649&gt;='2.4 Prioritas Individu'!AC$11,5,6))))))</f>
        <v/>
      </c>
      <c r="L649" s="64" t="str">
        <f>IF('2.1 Data FSVA 2025 &amp; Bobot'!Q649="","",IF('2.1 Data FSVA 2025 &amp; Bobot'!Q649&gt;='2.4 Prioritas Individu'!AD$7,1,IF('2.1 Data FSVA 2025 &amp; Bobot'!Q649&gt;='2.4 Prioritas Individu'!AD$8,2,IF('2.1 Data FSVA 2025 &amp; Bobot'!Q649&gt;='2.4 Prioritas Individu'!AD$9,3,IF('2.1 Data FSVA 2025 &amp; Bobot'!Q649&gt;='2.4 Prioritas Individu'!AD$10,4,IF('2.1 Data FSVA 2025 &amp; Bobot'!Q649&gt;='2.4 Prioritas Individu'!AD$11,5,6))))))</f>
        <v/>
      </c>
      <c r="M649" s="64" t="str">
        <f>IF('2.1 Data FSVA 2025 &amp; Bobot'!S649="","",IF('2.1 Data FSVA 2025 &amp; Bobot'!S649&gt;='2.4 Prioritas Individu'!AE$7,1,IF('2.1 Data FSVA 2025 &amp; Bobot'!S649&gt;='2.4 Prioritas Individu'!AE$8,2,IF('2.1 Data FSVA 2025 &amp; Bobot'!S649&gt;='2.4 Prioritas Individu'!AE$9,3,IF('2.1 Data FSVA 2025 &amp; Bobot'!S649&gt;='2.4 Prioritas Individu'!AE$10,4,IF('2.1 Data FSVA 2025 &amp; Bobot'!S649&gt;='2.4 Prioritas Individu'!AE$11,5,6))))))</f>
        <v/>
      </c>
      <c r="N649" s="64" t="str">
        <f>IF('2.1 Data FSVA 2025 &amp; Bobot'!U649="","",IF('2.1 Data FSVA 2025 &amp; Bobot'!U649&lt;'2.4 Prioritas Individu'!AF$7,1,IF('2.1 Data FSVA 2025 &amp; Bobot'!U649&lt;'2.4 Prioritas Individu'!AF$8,2,IF('2.1 Data FSVA 2025 &amp; Bobot'!U649&lt;'2.4 Prioritas Individu'!AF$9,3,IF('2.1 Data FSVA 2025 &amp; Bobot'!U649&lt;'2.4 Prioritas Individu'!AF$10,4,IF('2.1 Data FSVA 2025 &amp; Bobot'!U649&lt;'2.4 Prioritas Individu'!AF$11,5,6))))))</f>
        <v/>
      </c>
      <c r="O649" s="64" t="str">
        <f>IF('2.1 Data FSVA 2025 &amp; Bobot'!W649="","",IF('2.1 Data FSVA 2025 &amp; Bobot'!W649&gt;='2.4 Prioritas Individu'!AG$7,1,IF('2.1 Data FSVA 2025 &amp; Bobot'!W649&gt;='2.4 Prioritas Individu'!AG$8,2,IF('2.1 Data FSVA 2025 &amp; Bobot'!W649&gt;='2.4 Prioritas Individu'!AG$9,3,IF('2.1 Data FSVA 2025 &amp; Bobot'!W649&gt;='2.4 Prioritas Individu'!AG$10,4,IF('2.1 Data FSVA 2025 &amp; Bobot'!W649&gt;='2.4 Prioritas Individu'!AG$11,5,6))))))</f>
        <v/>
      </c>
      <c r="P649" s="64" t="str">
        <f>IF('2.1 Data FSVA 2025 &amp; Bobot'!Y649="","",IF('2.1 Data FSVA 2025 &amp; Bobot'!Y649&lt;'2.4 Prioritas Individu'!AH$7,1,IF('2.1 Data FSVA 2025 &amp; Bobot'!Y649&lt;'2.4 Prioritas Individu'!AH$8,2,IF('2.1 Data FSVA 2025 &amp; Bobot'!Y649&lt;'2.4 Prioritas Individu'!AH$9,3,IF('2.1 Data FSVA 2025 &amp; Bobot'!Y649&lt;'2.4 Prioritas Individu'!AH$10,4,IF('2.1 Data FSVA 2025 &amp; Bobot'!Y649&lt;'2.4 Prioritas Individu'!AH$11,5,6))))))</f>
        <v/>
      </c>
      <c r="Q649" s="64" t="str">
        <f>IF('2.1 Data FSVA 2025 &amp; Bobot'!AA649="","",IF('2.1 Data FSVA 2025 &amp; Bobot'!AA649&lt;'2.4 Prioritas Individu'!AI$7,1,IF('2.1 Data FSVA 2025 &amp; Bobot'!AA649&lt;'2.4 Prioritas Individu'!AI$8,2,IF('2.1 Data FSVA 2025 &amp; Bobot'!AA649&lt;'2.4 Prioritas Individu'!AI$9,3,IF('2.1 Data FSVA 2025 &amp; Bobot'!AA649&lt;'2.4 Prioritas Individu'!AI$10,4,IF('2.1 Data FSVA 2025 &amp; Bobot'!AA649&lt;'2.4 Prioritas Individu'!AI$11,5,6))))))</f>
        <v/>
      </c>
      <c r="R649" s="64" t="str">
        <f>IF('2.1 Data FSVA 2025 &amp; Bobot'!AC649="","",IF('2.1 Data FSVA 2025 &amp; Bobot'!AC649&gt;='2.4 Prioritas Individu'!AJ$7,1,IF('2.1 Data FSVA 2025 &amp; Bobot'!AC649&gt;='2.4 Prioritas Individu'!AJ$8,2,IF('2.1 Data FSVA 2025 &amp; Bobot'!AC649&gt;='2.4 Prioritas Individu'!AJ$9,3,4))))</f>
        <v/>
      </c>
      <c r="S649" s="4" t="str">
        <f>'2.3 Indeks &amp; Cut off Komposit'!U653</f>
        <v>-</v>
      </c>
      <c r="T649" s="1" t="str">
        <f t="shared" si="20"/>
        <v>-</v>
      </c>
      <c r="U649" s="64" t="str">
        <f t="shared" si="21"/>
        <v>-</v>
      </c>
    </row>
    <row r="650" spans="1:21" x14ac:dyDescent="0.3">
      <c r="A650" s="1" t="str">
        <f>IF('2.1 Data FSVA 2025 &amp; Bobot'!A650="","",'2.1 Data FSVA 2025 &amp; Bobot'!A650)</f>
        <v/>
      </c>
      <c r="B650" s="2" t="str">
        <f>IF('2.1 Data FSVA 2025 &amp; Bobot'!B650="","",'2.1 Data FSVA 2025 &amp; Bobot'!B650)</f>
        <v/>
      </c>
      <c r="C650" s="1" t="str">
        <f>IF('2.1 Data FSVA 2025 &amp; Bobot'!C650="","",'2.1 Data FSVA 2025 &amp; Bobot'!C650)</f>
        <v/>
      </c>
      <c r="D650" s="1" t="str">
        <f>IF('2.1 Data FSVA 2025 &amp; Bobot'!D650="","",'2.1 Data FSVA 2025 &amp; Bobot'!D650)</f>
        <v/>
      </c>
      <c r="E650" s="1" t="str">
        <f>IF('2.1 Data FSVA 2025 &amp; Bobot'!E650="","",'2.1 Data FSVA 2025 &amp; Bobot'!E650)</f>
        <v/>
      </c>
      <c r="F650" s="2" t="str">
        <f>IF('2.1 Data FSVA 2025 &amp; Bobot'!F650="","",'2.1 Data FSVA 2025 &amp; Bobot'!F650)</f>
        <v/>
      </c>
      <c r="G650" s="64" t="str">
        <f>IF('2.1 Data FSVA 2025 &amp; Bobot'!G650="","",IF('2.1 Data FSVA 2025 &amp; Bobot'!G650&gt;='2.4 Prioritas Individu'!$Y$7,1,IF('2.1 Data FSVA 2025 &amp; Bobot'!G650&gt;='2.4 Prioritas Individu'!$Y$8,2,IF('2.1 Data FSVA 2025 &amp; Bobot'!G650&gt;='2.4 Prioritas Individu'!$Y$9,3,IF('2.1 Data FSVA 2025 &amp; Bobot'!G650&gt;='2.4 Prioritas Individu'!$Y$10,4,IF('2.1 Data FSVA 2025 &amp; Bobot'!G650&gt;='2.4 Prioritas Individu'!$Y$11,5,6))))))</f>
        <v/>
      </c>
      <c r="H650" s="64" t="str">
        <f>IF('2.1 Data FSVA 2025 &amp; Bobot'!I650="","",IF('2.1 Data FSVA 2025 &amp; Bobot'!I650&lt;'2.4 Prioritas Individu'!$Z$7,1,IF('2.1 Data FSVA 2025 &amp; Bobot'!I650&lt;'2.4 Prioritas Individu'!$Z$8,2,IF('2.1 Data FSVA 2025 &amp; Bobot'!I650&lt;'2.4 Prioritas Individu'!$Z$9,3,IF('2.1 Data FSVA 2025 &amp; Bobot'!I650&lt;'2.4 Prioritas Individu'!$Z$10,4,IF('2.1 Data FSVA 2025 &amp; Bobot'!I650&lt;'2.4 Prioritas Individu'!$Z$11,5,6))))))</f>
        <v/>
      </c>
      <c r="I650" s="64" t="str">
        <f>IF('2.1 Data FSVA 2025 &amp; Bobot'!K650="","",IF('2.1 Data FSVA 2025 &amp; Bobot'!K650&lt;'2.4 Prioritas Individu'!AA$7,1,IF('2.1 Data FSVA 2025 &amp; Bobot'!K650&lt;'2.4 Prioritas Individu'!AA$8,2,IF('2.1 Data FSVA 2025 &amp; Bobot'!K650&lt;'2.4 Prioritas Individu'!AA$9,3,IF('2.1 Data FSVA 2025 &amp; Bobot'!K650&lt;'2.4 Prioritas Individu'!AA$10,4,IF('2.1 Data FSVA 2025 &amp; Bobot'!K650&lt;'2.4 Prioritas Individu'!AA$11,5,6))))))</f>
        <v/>
      </c>
      <c r="J650" s="64" t="str">
        <f>IF('2.1 Data FSVA 2025 &amp; Bobot'!M650="","",IF('2.1 Data FSVA 2025 &amp; Bobot'!M650&lt;'2.4 Prioritas Individu'!AB$7,1,IF('2.1 Data FSVA 2025 &amp; Bobot'!M650&lt;'2.4 Prioritas Individu'!AB$8,2,IF('2.1 Data FSVA 2025 &amp; Bobot'!M650&lt;'2.4 Prioritas Individu'!AB$9,3,IF('2.1 Data FSVA 2025 &amp; Bobot'!M650&lt;'2.4 Prioritas Individu'!AB$10,4,IF('2.1 Data FSVA 2025 &amp; Bobot'!M650&lt;'2.4 Prioritas Individu'!AB$11,5,6))))))</f>
        <v/>
      </c>
      <c r="K650" s="64" t="str">
        <f>IF('2.1 Data FSVA 2025 &amp; Bobot'!O650="","",IF('2.1 Data FSVA 2025 &amp; Bobot'!O650&gt;='2.4 Prioritas Individu'!AC$7,1,IF('2.1 Data FSVA 2025 &amp; Bobot'!O650&gt;='2.4 Prioritas Individu'!AC$8,2,IF('2.1 Data FSVA 2025 &amp; Bobot'!O650&gt;='2.4 Prioritas Individu'!AC$9,3,IF('2.1 Data FSVA 2025 &amp; Bobot'!O650&gt;='2.4 Prioritas Individu'!AC$10,4,IF('2.1 Data FSVA 2025 &amp; Bobot'!O650&gt;='2.4 Prioritas Individu'!AC$11,5,6))))))</f>
        <v/>
      </c>
      <c r="L650" s="64" t="str">
        <f>IF('2.1 Data FSVA 2025 &amp; Bobot'!Q650="","",IF('2.1 Data FSVA 2025 &amp; Bobot'!Q650&gt;='2.4 Prioritas Individu'!AD$7,1,IF('2.1 Data FSVA 2025 &amp; Bobot'!Q650&gt;='2.4 Prioritas Individu'!AD$8,2,IF('2.1 Data FSVA 2025 &amp; Bobot'!Q650&gt;='2.4 Prioritas Individu'!AD$9,3,IF('2.1 Data FSVA 2025 &amp; Bobot'!Q650&gt;='2.4 Prioritas Individu'!AD$10,4,IF('2.1 Data FSVA 2025 &amp; Bobot'!Q650&gt;='2.4 Prioritas Individu'!AD$11,5,6))))))</f>
        <v/>
      </c>
      <c r="M650" s="64" t="str">
        <f>IF('2.1 Data FSVA 2025 &amp; Bobot'!S650="","",IF('2.1 Data FSVA 2025 &amp; Bobot'!S650&gt;='2.4 Prioritas Individu'!AE$7,1,IF('2.1 Data FSVA 2025 &amp; Bobot'!S650&gt;='2.4 Prioritas Individu'!AE$8,2,IF('2.1 Data FSVA 2025 &amp; Bobot'!S650&gt;='2.4 Prioritas Individu'!AE$9,3,IF('2.1 Data FSVA 2025 &amp; Bobot'!S650&gt;='2.4 Prioritas Individu'!AE$10,4,IF('2.1 Data FSVA 2025 &amp; Bobot'!S650&gt;='2.4 Prioritas Individu'!AE$11,5,6))))))</f>
        <v/>
      </c>
      <c r="N650" s="64" t="str">
        <f>IF('2.1 Data FSVA 2025 &amp; Bobot'!U650="","",IF('2.1 Data FSVA 2025 &amp; Bobot'!U650&lt;'2.4 Prioritas Individu'!AF$7,1,IF('2.1 Data FSVA 2025 &amp; Bobot'!U650&lt;'2.4 Prioritas Individu'!AF$8,2,IF('2.1 Data FSVA 2025 &amp; Bobot'!U650&lt;'2.4 Prioritas Individu'!AF$9,3,IF('2.1 Data FSVA 2025 &amp; Bobot'!U650&lt;'2.4 Prioritas Individu'!AF$10,4,IF('2.1 Data FSVA 2025 &amp; Bobot'!U650&lt;'2.4 Prioritas Individu'!AF$11,5,6))))))</f>
        <v/>
      </c>
      <c r="O650" s="64" t="str">
        <f>IF('2.1 Data FSVA 2025 &amp; Bobot'!W650="","",IF('2.1 Data FSVA 2025 &amp; Bobot'!W650&gt;='2.4 Prioritas Individu'!AG$7,1,IF('2.1 Data FSVA 2025 &amp; Bobot'!W650&gt;='2.4 Prioritas Individu'!AG$8,2,IF('2.1 Data FSVA 2025 &amp; Bobot'!W650&gt;='2.4 Prioritas Individu'!AG$9,3,IF('2.1 Data FSVA 2025 &amp; Bobot'!W650&gt;='2.4 Prioritas Individu'!AG$10,4,IF('2.1 Data FSVA 2025 &amp; Bobot'!W650&gt;='2.4 Prioritas Individu'!AG$11,5,6))))))</f>
        <v/>
      </c>
      <c r="P650" s="64" t="str">
        <f>IF('2.1 Data FSVA 2025 &amp; Bobot'!Y650="","",IF('2.1 Data FSVA 2025 &amp; Bobot'!Y650&lt;'2.4 Prioritas Individu'!AH$7,1,IF('2.1 Data FSVA 2025 &amp; Bobot'!Y650&lt;'2.4 Prioritas Individu'!AH$8,2,IF('2.1 Data FSVA 2025 &amp; Bobot'!Y650&lt;'2.4 Prioritas Individu'!AH$9,3,IF('2.1 Data FSVA 2025 &amp; Bobot'!Y650&lt;'2.4 Prioritas Individu'!AH$10,4,IF('2.1 Data FSVA 2025 &amp; Bobot'!Y650&lt;'2.4 Prioritas Individu'!AH$11,5,6))))))</f>
        <v/>
      </c>
      <c r="Q650" s="64" t="str">
        <f>IF('2.1 Data FSVA 2025 &amp; Bobot'!AA650="","",IF('2.1 Data FSVA 2025 &amp; Bobot'!AA650&lt;'2.4 Prioritas Individu'!AI$7,1,IF('2.1 Data FSVA 2025 &amp; Bobot'!AA650&lt;'2.4 Prioritas Individu'!AI$8,2,IF('2.1 Data FSVA 2025 &amp; Bobot'!AA650&lt;'2.4 Prioritas Individu'!AI$9,3,IF('2.1 Data FSVA 2025 &amp; Bobot'!AA650&lt;'2.4 Prioritas Individu'!AI$10,4,IF('2.1 Data FSVA 2025 &amp; Bobot'!AA650&lt;'2.4 Prioritas Individu'!AI$11,5,6))))))</f>
        <v/>
      </c>
      <c r="R650" s="64" t="str">
        <f>IF('2.1 Data FSVA 2025 &amp; Bobot'!AC650="","",IF('2.1 Data FSVA 2025 &amp; Bobot'!AC650&gt;='2.4 Prioritas Individu'!AJ$7,1,IF('2.1 Data FSVA 2025 &amp; Bobot'!AC650&gt;='2.4 Prioritas Individu'!AJ$8,2,IF('2.1 Data FSVA 2025 &amp; Bobot'!AC650&gt;='2.4 Prioritas Individu'!AJ$9,3,4))))</f>
        <v/>
      </c>
      <c r="S650" s="4" t="str">
        <f>'2.3 Indeks &amp; Cut off Komposit'!U654</f>
        <v>-</v>
      </c>
      <c r="T650" s="1" t="str">
        <f t="shared" si="20"/>
        <v>-</v>
      </c>
      <c r="U650" s="64" t="str">
        <f t="shared" si="21"/>
        <v>-</v>
      </c>
    </row>
    <row r="651" spans="1:21" x14ac:dyDescent="0.3">
      <c r="A651" s="1" t="str">
        <f>IF('2.1 Data FSVA 2025 &amp; Bobot'!A651="","",'2.1 Data FSVA 2025 &amp; Bobot'!A651)</f>
        <v/>
      </c>
      <c r="B651" s="2" t="str">
        <f>IF('2.1 Data FSVA 2025 &amp; Bobot'!B651="","",'2.1 Data FSVA 2025 &amp; Bobot'!B651)</f>
        <v/>
      </c>
      <c r="C651" s="1" t="str">
        <f>IF('2.1 Data FSVA 2025 &amp; Bobot'!C651="","",'2.1 Data FSVA 2025 &amp; Bobot'!C651)</f>
        <v/>
      </c>
      <c r="D651" s="1" t="str">
        <f>IF('2.1 Data FSVA 2025 &amp; Bobot'!D651="","",'2.1 Data FSVA 2025 &amp; Bobot'!D651)</f>
        <v/>
      </c>
      <c r="E651" s="1" t="str">
        <f>IF('2.1 Data FSVA 2025 &amp; Bobot'!E651="","",'2.1 Data FSVA 2025 &amp; Bobot'!E651)</f>
        <v/>
      </c>
      <c r="F651" s="2" t="str">
        <f>IF('2.1 Data FSVA 2025 &amp; Bobot'!F651="","",'2.1 Data FSVA 2025 &amp; Bobot'!F651)</f>
        <v/>
      </c>
      <c r="G651" s="64" t="str">
        <f>IF('2.1 Data FSVA 2025 &amp; Bobot'!G651="","",IF('2.1 Data FSVA 2025 &amp; Bobot'!G651&gt;='2.4 Prioritas Individu'!$Y$7,1,IF('2.1 Data FSVA 2025 &amp; Bobot'!G651&gt;='2.4 Prioritas Individu'!$Y$8,2,IF('2.1 Data FSVA 2025 &amp; Bobot'!G651&gt;='2.4 Prioritas Individu'!$Y$9,3,IF('2.1 Data FSVA 2025 &amp; Bobot'!G651&gt;='2.4 Prioritas Individu'!$Y$10,4,IF('2.1 Data FSVA 2025 &amp; Bobot'!G651&gt;='2.4 Prioritas Individu'!$Y$11,5,6))))))</f>
        <v/>
      </c>
      <c r="H651" s="64" t="str">
        <f>IF('2.1 Data FSVA 2025 &amp; Bobot'!I651="","",IF('2.1 Data FSVA 2025 &amp; Bobot'!I651&lt;'2.4 Prioritas Individu'!$Z$7,1,IF('2.1 Data FSVA 2025 &amp; Bobot'!I651&lt;'2.4 Prioritas Individu'!$Z$8,2,IF('2.1 Data FSVA 2025 &amp; Bobot'!I651&lt;'2.4 Prioritas Individu'!$Z$9,3,IF('2.1 Data FSVA 2025 &amp; Bobot'!I651&lt;'2.4 Prioritas Individu'!$Z$10,4,IF('2.1 Data FSVA 2025 &amp; Bobot'!I651&lt;'2.4 Prioritas Individu'!$Z$11,5,6))))))</f>
        <v/>
      </c>
      <c r="I651" s="64" t="str">
        <f>IF('2.1 Data FSVA 2025 &amp; Bobot'!K651="","",IF('2.1 Data FSVA 2025 &amp; Bobot'!K651&lt;'2.4 Prioritas Individu'!AA$7,1,IF('2.1 Data FSVA 2025 &amp; Bobot'!K651&lt;'2.4 Prioritas Individu'!AA$8,2,IF('2.1 Data FSVA 2025 &amp; Bobot'!K651&lt;'2.4 Prioritas Individu'!AA$9,3,IF('2.1 Data FSVA 2025 &amp; Bobot'!K651&lt;'2.4 Prioritas Individu'!AA$10,4,IF('2.1 Data FSVA 2025 &amp; Bobot'!K651&lt;'2.4 Prioritas Individu'!AA$11,5,6))))))</f>
        <v/>
      </c>
      <c r="J651" s="64" t="str">
        <f>IF('2.1 Data FSVA 2025 &amp; Bobot'!M651="","",IF('2.1 Data FSVA 2025 &amp; Bobot'!M651&lt;'2.4 Prioritas Individu'!AB$7,1,IF('2.1 Data FSVA 2025 &amp; Bobot'!M651&lt;'2.4 Prioritas Individu'!AB$8,2,IF('2.1 Data FSVA 2025 &amp; Bobot'!M651&lt;'2.4 Prioritas Individu'!AB$9,3,IF('2.1 Data FSVA 2025 &amp; Bobot'!M651&lt;'2.4 Prioritas Individu'!AB$10,4,IF('2.1 Data FSVA 2025 &amp; Bobot'!M651&lt;'2.4 Prioritas Individu'!AB$11,5,6))))))</f>
        <v/>
      </c>
      <c r="K651" s="64" t="str">
        <f>IF('2.1 Data FSVA 2025 &amp; Bobot'!O651="","",IF('2.1 Data FSVA 2025 &amp; Bobot'!O651&gt;='2.4 Prioritas Individu'!AC$7,1,IF('2.1 Data FSVA 2025 &amp; Bobot'!O651&gt;='2.4 Prioritas Individu'!AC$8,2,IF('2.1 Data FSVA 2025 &amp; Bobot'!O651&gt;='2.4 Prioritas Individu'!AC$9,3,IF('2.1 Data FSVA 2025 &amp; Bobot'!O651&gt;='2.4 Prioritas Individu'!AC$10,4,IF('2.1 Data FSVA 2025 &amp; Bobot'!O651&gt;='2.4 Prioritas Individu'!AC$11,5,6))))))</f>
        <v/>
      </c>
      <c r="L651" s="64" t="str">
        <f>IF('2.1 Data FSVA 2025 &amp; Bobot'!Q651="","",IF('2.1 Data FSVA 2025 &amp; Bobot'!Q651&gt;='2.4 Prioritas Individu'!AD$7,1,IF('2.1 Data FSVA 2025 &amp; Bobot'!Q651&gt;='2.4 Prioritas Individu'!AD$8,2,IF('2.1 Data FSVA 2025 &amp; Bobot'!Q651&gt;='2.4 Prioritas Individu'!AD$9,3,IF('2.1 Data FSVA 2025 &amp; Bobot'!Q651&gt;='2.4 Prioritas Individu'!AD$10,4,IF('2.1 Data FSVA 2025 &amp; Bobot'!Q651&gt;='2.4 Prioritas Individu'!AD$11,5,6))))))</f>
        <v/>
      </c>
      <c r="M651" s="64" t="str">
        <f>IF('2.1 Data FSVA 2025 &amp; Bobot'!S651="","",IF('2.1 Data FSVA 2025 &amp; Bobot'!S651&gt;='2.4 Prioritas Individu'!AE$7,1,IF('2.1 Data FSVA 2025 &amp; Bobot'!S651&gt;='2.4 Prioritas Individu'!AE$8,2,IF('2.1 Data FSVA 2025 &amp; Bobot'!S651&gt;='2.4 Prioritas Individu'!AE$9,3,IF('2.1 Data FSVA 2025 &amp; Bobot'!S651&gt;='2.4 Prioritas Individu'!AE$10,4,IF('2.1 Data FSVA 2025 &amp; Bobot'!S651&gt;='2.4 Prioritas Individu'!AE$11,5,6))))))</f>
        <v/>
      </c>
      <c r="N651" s="64" t="str">
        <f>IF('2.1 Data FSVA 2025 &amp; Bobot'!U651="","",IF('2.1 Data FSVA 2025 &amp; Bobot'!U651&lt;'2.4 Prioritas Individu'!AF$7,1,IF('2.1 Data FSVA 2025 &amp; Bobot'!U651&lt;'2.4 Prioritas Individu'!AF$8,2,IF('2.1 Data FSVA 2025 &amp; Bobot'!U651&lt;'2.4 Prioritas Individu'!AF$9,3,IF('2.1 Data FSVA 2025 &amp; Bobot'!U651&lt;'2.4 Prioritas Individu'!AF$10,4,IF('2.1 Data FSVA 2025 &amp; Bobot'!U651&lt;'2.4 Prioritas Individu'!AF$11,5,6))))))</f>
        <v/>
      </c>
      <c r="O651" s="64" t="str">
        <f>IF('2.1 Data FSVA 2025 &amp; Bobot'!W651="","",IF('2.1 Data FSVA 2025 &amp; Bobot'!W651&gt;='2.4 Prioritas Individu'!AG$7,1,IF('2.1 Data FSVA 2025 &amp; Bobot'!W651&gt;='2.4 Prioritas Individu'!AG$8,2,IF('2.1 Data FSVA 2025 &amp; Bobot'!W651&gt;='2.4 Prioritas Individu'!AG$9,3,IF('2.1 Data FSVA 2025 &amp; Bobot'!W651&gt;='2.4 Prioritas Individu'!AG$10,4,IF('2.1 Data FSVA 2025 &amp; Bobot'!W651&gt;='2.4 Prioritas Individu'!AG$11,5,6))))))</f>
        <v/>
      </c>
      <c r="P651" s="64" t="str">
        <f>IF('2.1 Data FSVA 2025 &amp; Bobot'!Y651="","",IF('2.1 Data FSVA 2025 &amp; Bobot'!Y651&lt;'2.4 Prioritas Individu'!AH$7,1,IF('2.1 Data FSVA 2025 &amp; Bobot'!Y651&lt;'2.4 Prioritas Individu'!AH$8,2,IF('2.1 Data FSVA 2025 &amp; Bobot'!Y651&lt;'2.4 Prioritas Individu'!AH$9,3,IF('2.1 Data FSVA 2025 &amp; Bobot'!Y651&lt;'2.4 Prioritas Individu'!AH$10,4,IF('2.1 Data FSVA 2025 &amp; Bobot'!Y651&lt;'2.4 Prioritas Individu'!AH$11,5,6))))))</f>
        <v/>
      </c>
      <c r="Q651" s="64" t="str">
        <f>IF('2.1 Data FSVA 2025 &amp; Bobot'!AA651="","",IF('2.1 Data FSVA 2025 &amp; Bobot'!AA651&lt;'2.4 Prioritas Individu'!AI$7,1,IF('2.1 Data FSVA 2025 &amp; Bobot'!AA651&lt;'2.4 Prioritas Individu'!AI$8,2,IF('2.1 Data FSVA 2025 &amp; Bobot'!AA651&lt;'2.4 Prioritas Individu'!AI$9,3,IF('2.1 Data FSVA 2025 &amp; Bobot'!AA651&lt;'2.4 Prioritas Individu'!AI$10,4,IF('2.1 Data FSVA 2025 &amp; Bobot'!AA651&lt;'2.4 Prioritas Individu'!AI$11,5,6))))))</f>
        <v/>
      </c>
      <c r="R651" s="64" t="str">
        <f>IF('2.1 Data FSVA 2025 &amp; Bobot'!AC651="","",IF('2.1 Data FSVA 2025 &amp; Bobot'!AC651&gt;='2.4 Prioritas Individu'!AJ$7,1,IF('2.1 Data FSVA 2025 &amp; Bobot'!AC651&gt;='2.4 Prioritas Individu'!AJ$8,2,IF('2.1 Data FSVA 2025 &amp; Bobot'!AC651&gt;='2.4 Prioritas Individu'!AJ$9,3,4))))</f>
        <v/>
      </c>
      <c r="S651" s="4" t="str">
        <f>'2.3 Indeks &amp; Cut off Komposit'!U655</f>
        <v>-</v>
      </c>
      <c r="T651" s="1" t="str">
        <f t="shared" si="20"/>
        <v>-</v>
      </c>
      <c r="U651" s="64" t="str">
        <f t="shared" si="21"/>
        <v>-</v>
      </c>
    </row>
    <row r="652" spans="1:21" x14ac:dyDescent="0.3">
      <c r="A652" s="1" t="str">
        <f>IF('2.1 Data FSVA 2025 &amp; Bobot'!A652="","",'2.1 Data FSVA 2025 &amp; Bobot'!A652)</f>
        <v/>
      </c>
      <c r="B652" s="2" t="str">
        <f>IF('2.1 Data FSVA 2025 &amp; Bobot'!B652="","",'2.1 Data FSVA 2025 &amp; Bobot'!B652)</f>
        <v/>
      </c>
      <c r="C652" s="1" t="str">
        <f>IF('2.1 Data FSVA 2025 &amp; Bobot'!C652="","",'2.1 Data FSVA 2025 &amp; Bobot'!C652)</f>
        <v/>
      </c>
      <c r="D652" s="1" t="str">
        <f>IF('2.1 Data FSVA 2025 &amp; Bobot'!D652="","",'2.1 Data FSVA 2025 &amp; Bobot'!D652)</f>
        <v/>
      </c>
      <c r="E652" s="1" t="str">
        <f>IF('2.1 Data FSVA 2025 &amp; Bobot'!E652="","",'2.1 Data FSVA 2025 &amp; Bobot'!E652)</f>
        <v/>
      </c>
      <c r="F652" s="2" t="str">
        <f>IF('2.1 Data FSVA 2025 &amp; Bobot'!F652="","",'2.1 Data FSVA 2025 &amp; Bobot'!F652)</f>
        <v/>
      </c>
      <c r="G652" s="64" t="str">
        <f>IF('2.1 Data FSVA 2025 &amp; Bobot'!G652="","",IF('2.1 Data FSVA 2025 &amp; Bobot'!G652&gt;='2.4 Prioritas Individu'!$Y$7,1,IF('2.1 Data FSVA 2025 &amp; Bobot'!G652&gt;='2.4 Prioritas Individu'!$Y$8,2,IF('2.1 Data FSVA 2025 &amp; Bobot'!G652&gt;='2.4 Prioritas Individu'!$Y$9,3,IF('2.1 Data FSVA 2025 &amp; Bobot'!G652&gt;='2.4 Prioritas Individu'!$Y$10,4,IF('2.1 Data FSVA 2025 &amp; Bobot'!G652&gt;='2.4 Prioritas Individu'!$Y$11,5,6))))))</f>
        <v/>
      </c>
      <c r="H652" s="64" t="str">
        <f>IF('2.1 Data FSVA 2025 &amp; Bobot'!I652="","",IF('2.1 Data FSVA 2025 &amp; Bobot'!I652&lt;'2.4 Prioritas Individu'!$Z$7,1,IF('2.1 Data FSVA 2025 &amp; Bobot'!I652&lt;'2.4 Prioritas Individu'!$Z$8,2,IF('2.1 Data FSVA 2025 &amp; Bobot'!I652&lt;'2.4 Prioritas Individu'!$Z$9,3,IF('2.1 Data FSVA 2025 &amp; Bobot'!I652&lt;'2.4 Prioritas Individu'!$Z$10,4,IF('2.1 Data FSVA 2025 &amp; Bobot'!I652&lt;'2.4 Prioritas Individu'!$Z$11,5,6))))))</f>
        <v/>
      </c>
      <c r="I652" s="64" t="str">
        <f>IF('2.1 Data FSVA 2025 &amp; Bobot'!K652="","",IF('2.1 Data FSVA 2025 &amp; Bobot'!K652&lt;'2.4 Prioritas Individu'!AA$7,1,IF('2.1 Data FSVA 2025 &amp; Bobot'!K652&lt;'2.4 Prioritas Individu'!AA$8,2,IF('2.1 Data FSVA 2025 &amp; Bobot'!K652&lt;'2.4 Prioritas Individu'!AA$9,3,IF('2.1 Data FSVA 2025 &amp; Bobot'!K652&lt;'2.4 Prioritas Individu'!AA$10,4,IF('2.1 Data FSVA 2025 &amp; Bobot'!K652&lt;'2.4 Prioritas Individu'!AA$11,5,6))))))</f>
        <v/>
      </c>
      <c r="J652" s="64" t="str">
        <f>IF('2.1 Data FSVA 2025 &amp; Bobot'!M652="","",IF('2.1 Data FSVA 2025 &amp; Bobot'!M652&lt;'2.4 Prioritas Individu'!AB$7,1,IF('2.1 Data FSVA 2025 &amp; Bobot'!M652&lt;'2.4 Prioritas Individu'!AB$8,2,IF('2.1 Data FSVA 2025 &amp; Bobot'!M652&lt;'2.4 Prioritas Individu'!AB$9,3,IF('2.1 Data FSVA 2025 &amp; Bobot'!M652&lt;'2.4 Prioritas Individu'!AB$10,4,IF('2.1 Data FSVA 2025 &amp; Bobot'!M652&lt;'2.4 Prioritas Individu'!AB$11,5,6))))))</f>
        <v/>
      </c>
      <c r="K652" s="64" t="str">
        <f>IF('2.1 Data FSVA 2025 &amp; Bobot'!O652="","",IF('2.1 Data FSVA 2025 &amp; Bobot'!O652&gt;='2.4 Prioritas Individu'!AC$7,1,IF('2.1 Data FSVA 2025 &amp; Bobot'!O652&gt;='2.4 Prioritas Individu'!AC$8,2,IF('2.1 Data FSVA 2025 &amp; Bobot'!O652&gt;='2.4 Prioritas Individu'!AC$9,3,IF('2.1 Data FSVA 2025 &amp; Bobot'!O652&gt;='2.4 Prioritas Individu'!AC$10,4,IF('2.1 Data FSVA 2025 &amp; Bobot'!O652&gt;='2.4 Prioritas Individu'!AC$11,5,6))))))</f>
        <v/>
      </c>
      <c r="L652" s="64" t="str">
        <f>IF('2.1 Data FSVA 2025 &amp; Bobot'!Q652="","",IF('2.1 Data FSVA 2025 &amp; Bobot'!Q652&gt;='2.4 Prioritas Individu'!AD$7,1,IF('2.1 Data FSVA 2025 &amp; Bobot'!Q652&gt;='2.4 Prioritas Individu'!AD$8,2,IF('2.1 Data FSVA 2025 &amp; Bobot'!Q652&gt;='2.4 Prioritas Individu'!AD$9,3,IF('2.1 Data FSVA 2025 &amp; Bobot'!Q652&gt;='2.4 Prioritas Individu'!AD$10,4,IF('2.1 Data FSVA 2025 &amp; Bobot'!Q652&gt;='2.4 Prioritas Individu'!AD$11,5,6))))))</f>
        <v/>
      </c>
      <c r="M652" s="64" t="str">
        <f>IF('2.1 Data FSVA 2025 &amp; Bobot'!S652="","",IF('2.1 Data FSVA 2025 &amp; Bobot'!S652&gt;='2.4 Prioritas Individu'!AE$7,1,IF('2.1 Data FSVA 2025 &amp; Bobot'!S652&gt;='2.4 Prioritas Individu'!AE$8,2,IF('2.1 Data FSVA 2025 &amp; Bobot'!S652&gt;='2.4 Prioritas Individu'!AE$9,3,IF('2.1 Data FSVA 2025 &amp; Bobot'!S652&gt;='2.4 Prioritas Individu'!AE$10,4,IF('2.1 Data FSVA 2025 &amp; Bobot'!S652&gt;='2.4 Prioritas Individu'!AE$11,5,6))))))</f>
        <v/>
      </c>
      <c r="N652" s="64" t="str">
        <f>IF('2.1 Data FSVA 2025 &amp; Bobot'!U652="","",IF('2.1 Data FSVA 2025 &amp; Bobot'!U652&lt;'2.4 Prioritas Individu'!AF$7,1,IF('2.1 Data FSVA 2025 &amp; Bobot'!U652&lt;'2.4 Prioritas Individu'!AF$8,2,IF('2.1 Data FSVA 2025 &amp; Bobot'!U652&lt;'2.4 Prioritas Individu'!AF$9,3,IF('2.1 Data FSVA 2025 &amp; Bobot'!U652&lt;'2.4 Prioritas Individu'!AF$10,4,IF('2.1 Data FSVA 2025 &amp; Bobot'!U652&lt;'2.4 Prioritas Individu'!AF$11,5,6))))))</f>
        <v/>
      </c>
      <c r="O652" s="64" t="str">
        <f>IF('2.1 Data FSVA 2025 &amp; Bobot'!W652="","",IF('2.1 Data FSVA 2025 &amp; Bobot'!W652&gt;='2.4 Prioritas Individu'!AG$7,1,IF('2.1 Data FSVA 2025 &amp; Bobot'!W652&gt;='2.4 Prioritas Individu'!AG$8,2,IF('2.1 Data FSVA 2025 &amp; Bobot'!W652&gt;='2.4 Prioritas Individu'!AG$9,3,IF('2.1 Data FSVA 2025 &amp; Bobot'!W652&gt;='2.4 Prioritas Individu'!AG$10,4,IF('2.1 Data FSVA 2025 &amp; Bobot'!W652&gt;='2.4 Prioritas Individu'!AG$11,5,6))))))</f>
        <v/>
      </c>
      <c r="P652" s="64" t="str">
        <f>IF('2.1 Data FSVA 2025 &amp; Bobot'!Y652="","",IF('2.1 Data FSVA 2025 &amp; Bobot'!Y652&lt;'2.4 Prioritas Individu'!AH$7,1,IF('2.1 Data FSVA 2025 &amp; Bobot'!Y652&lt;'2.4 Prioritas Individu'!AH$8,2,IF('2.1 Data FSVA 2025 &amp; Bobot'!Y652&lt;'2.4 Prioritas Individu'!AH$9,3,IF('2.1 Data FSVA 2025 &amp; Bobot'!Y652&lt;'2.4 Prioritas Individu'!AH$10,4,IF('2.1 Data FSVA 2025 &amp; Bobot'!Y652&lt;'2.4 Prioritas Individu'!AH$11,5,6))))))</f>
        <v/>
      </c>
      <c r="Q652" s="64" t="str">
        <f>IF('2.1 Data FSVA 2025 &amp; Bobot'!AA652="","",IF('2.1 Data FSVA 2025 &amp; Bobot'!AA652&lt;'2.4 Prioritas Individu'!AI$7,1,IF('2.1 Data FSVA 2025 &amp; Bobot'!AA652&lt;'2.4 Prioritas Individu'!AI$8,2,IF('2.1 Data FSVA 2025 &amp; Bobot'!AA652&lt;'2.4 Prioritas Individu'!AI$9,3,IF('2.1 Data FSVA 2025 &amp; Bobot'!AA652&lt;'2.4 Prioritas Individu'!AI$10,4,IF('2.1 Data FSVA 2025 &amp; Bobot'!AA652&lt;'2.4 Prioritas Individu'!AI$11,5,6))))))</f>
        <v/>
      </c>
      <c r="R652" s="64" t="str">
        <f>IF('2.1 Data FSVA 2025 &amp; Bobot'!AC652="","",IF('2.1 Data FSVA 2025 &amp; Bobot'!AC652&gt;='2.4 Prioritas Individu'!AJ$7,1,IF('2.1 Data FSVA 2025 &amp; Bobot'!AC652&gt;='2.4 Prioritas Individu'!AJ$8,2,IF('2.1 Data FSVA 2025 &amp; Bobot'!AC652&gt;='2.4 Prioritas Individu'!AJ$9,3,4))))</f>
        <v/>
      </c>
      <c r="S652" s="4" t="str">
        <f>'2.3 Indeks &amp; Cut off Komposit'!U656</f>
        <v>-</v>
      </c>
      <c r="T652" s="1" t="str">
        <f t="shared" si="20"/>
        <v>-</v>
      </c>
      <c r="U652" s="64" t="str">
        <f t="shared" si="21"/>
        <v>-</v>
      </c>
    </row>
    <row r="653" spans="1:21" x14ac:dyDescent="0.3">
      <c r="A653" s="1" t="str">
        <f>IF('2.1 Data FSVA 2025 &amp; Bobot'!A653="","",'2.1 Data FSVA 2025 &amp; Bobot'!A653)</f>
        <v/>
      </c>
      <c r="B653" s="2" t="str">
        <f>IF('2.1 Data FSVA 2025 &amp; Bobot'!B653="","",'2.1 Data FSVA 2025 &amp; Bobot'!B653)</f>
        <v/>
      </c>
      <c r="C653" s="1" t="str">
        <f>IF('2.1 Data FSVA 2025 &amp; Bobot'!C653="","",'2.1 Data FSVA 2025 &amp; Bobot'!C653)</f>
        <v/>
      </c>
      <c r="D653" s="1" t="str">
        <f>IF('2.1 Data FSVA 2025 &amp; Bobot'!D653="","",'2.1 Data FSVA 2025 &amp; Bobot'!D653)</f>
        <v/>
      </c>
      <c r="E653" s="1" t="str">
        <f>IF('2.1 Data FSVA 2025 &amp; Bobot'!E653="","",'2.1 Data FSVA 2025 &amp; Bobot'!E653)</f>
        <v/>
      </c>
      <c r="F653" s="2" t="str">
        <f>IF('2.1 Data FSVA 2025 &amp; Bobot'!F653="","",'2.1 Data FSVA 2025 &amp; Bobot'!F653)</f>
        <v/>
      </c>
      <c r="G653" s="64" t="str">
        <f>IF('2.1 Data FSVA 2025 &amp; Bobot'!G653="","",IF('2.1 Data FSVA 2025 &amp; Bobot'!G653&gt;='2.4 Prioritas Individu'!$Y$7,1,IF('2.1 Data FSVA 2025 &amp; Bobot'!G653&gt;='2.4 Prioritas Individu'!$Y$8,2,IF('2.1 Data FSVA 2025 &amp; Bobot'!G653&gt;='2.4 Prioritas Individu'!$Y$9,3,IF('2.1 Data FSVA 2025 &amp; Bobot'!G653&gt;='2.4 Prioritas Individu'!$Y$10,4,IF('2.1 Data FSVA 2025 &amp; Bobot'!G653&gt;='2.4 Prioritas Individu'!$Y$11,5,6))))))</f>
        <v/>
      </c>
      <c r="H653" s="64" t="str">
        <f>IF('2.1 Data FSVA 2025 &amp; Bobot'!I653="","",IF('2.1 Data FSVA 2025 &amp; Bobot'!I653&lt;'2.4 Prioritas Individu'!$Z$7,1,IF('2.1 Data FSVA 2025 &amp; Bobot'!I653&lt;'2.4 Prioritas Individu'!$Z$8,2,IF('2.1 Data FSVA 2025 &amp; Bobot'!I653&lt;'2.4 Prioritas Individu'!$Z$9,3,IF('2.1 Data FSVA 2025 &amp; Bobot'!I653&lt;'2.4 Prioritas Individu'!$Z$10,4,IF('2.1 Data FSVA 2025 &amp; Bobot'!I653&lt;'2.4 Prioritas Individu'!$Z$11,5,6))))))</f>
        <v/>
      </c>
      <c r="I653" s="64" t="str">
        <f>IF('2.1 Data FSVA 2025 &amp; Bobot'!K653="","",IF('2.1 Data FSVA 2025 &amp; Bobot'!K653&lt;'2.4 Prioritas Individu'!AA$7,1,IF('2.1 Data FSVA 2025 &amp; Bobot'!K653&lt;'2.4 Prioritas Individu'!AA$8,2,IF('2.1 Data FSVA 2025 &amp; Bobot'!K653&lt;'2.4 Prioritas Individu'!AA$9,3,IF('2.1 Data FSVA 2025 &amp; Bobot'!K653&lt;'2.4 Prioritas Individu'!AA$10,4,IF('2.1 Data FSVA 2025 &amp; Bobot'!K653&lt;'2.4 Prioritas Individu'!AA$11,5,6))))))</f>
        <v/>
      </c>
      <c r="J653" s="64" t="str">
        <f>IF('2.1 Data FSVA 2025 &amp; Bobot'!M653="","",IF('2.1 Data FSVA 2025 &amp; Bobot'!M653&lt;'2.4 Prioritas Individu'!AB$7,1,IF('2.1 Data FSVA 2025 &amp; Bobot'!M653&lt;'2.4 Prioritas Individu'!AB$8,2,IF('2.1 Data FSVA 2025 &amp; Bobot'!M653&lt;'2.4 Prioritas Individu'!AB$9,3,IF('2.1 Data FSVA 2025 &amp; Bobot'!M653&lt;'2.4 Prioritas Individu'!AB$10,4,IF('2.1 Data FSVA 2025 &amp; Bobot'!M653&lt;'2.4 Prioritas Individu'!AB$11,5,6))))))</f>
        <v/>
      </c>
      <c r="K653" s="64" t="str">
        <f>IF('2.1 Data FSVA 2025 &amp; Bobot'!O653="","",IF('2.1 Data FSVA 2025 &amp; Bobot'!O653&gt;='2.4 Prioritas Individu'!AC$7,1,IF('2.1 Data FSVA 2025 &amp; Bobot'!O653&gt;='2.4 Prioritas Individu'!AC$8,2,IF('2.1 Data FSVA 2025 &amp; Bobot'!O653&gt;='2.4 Prioritas Individu'!AC$9,3,IF('2.1 Data FSVA 2025 &amp; Bobot'!O653&gt;='2.4 Prioritas Individu'!AC$10,4,IF('2.1 Data FSVA 2025 &amp; Bobot'!O653&gt;='2.4 Prioritas Individu'!AC$11,5,6))))))</f>
        <v/>
      </c>
      <c r="L653" s="64" t="str">
        <f>IF('2.1 Data FSVA 2025 &amp; Bobot'!Q653="","",IF('2.1 Data FSVA 2025 &amp; Bobot'!Q653&gt;='2.4 Prioritas Individu'!AD$7,1,IF('2.1 Data FSVA 2025 &amp; Bobot'!Q653&gt;='2.4 Prioritas Individu'!AD$8,2,IF('2.1 Data FSVA 2025 &amp; Bobot'!Q653&gt;='2.4 Prioritas Individu'!AD$9,3,IF('2.1 Data FSVA 2025 &amp; Bobot'!Q653&gt;='2.4 Prioritas Individu'!AD$10,4,IF('2.1 Data FSVA 2025 &amp; Bobot'!Q653&gt;='2.4 Prioritas Individu'!AD$11,5,6))))))</f>
        <v/>
      </c>
      <c r="M653" s="64" t="str">
        <f>IF('2.1 Data FSVA 2025 &amp; Bobot'!S653="","",IF('2.1 Data FSVA 2025 &amp; Bobot'!S653&gt;='2.4 Prioritas Individu'!AE$7,1,IF('2.1 Data FSVA 2025 &amp; Bobot'!S653&gt;='2.4 Prioritas Individu'!AE$8,2,IF('2.1 Data FSVA 2025 &amp; Bobot'!S653&gt;='2.4 Prioritas Individu'!AE$9,3,IF('2.1 Data FSVA 2025 &amp; Bobot'!S653&gt;='2.4 Prioritas Individu'!AE$10,4,IF('2.1 Data FSVA 2025 &amp; Bobot'!S653&gt;='2.4 Prioritas Individu'!AE$11,5,6))))))</f>
        <v/>
      </c>
      <c r="N653" s="64" t="str">
        <f>IF('2.1 Data FSVA 2025 &amp; Bobot'!U653="","",IF('2.1 Data FSVA 2025 &amp; Bobot'!U653&lt;'2.4 Prioritas Individu'!AF$7,1,IF('2.1 Data FSVA 2025 &amp; Bobot'!U653&lt;'2.4 Prioritas Individu'!AF$8,2,IF('2.1 Data FSVA 2025 &amp; Bobot'!U653&lt;'2.4 Prioritas Individu'!AF$9,3,IF('2.1 Data FSVA 2025 &amp; Bobot'!U653&lt;'2.4 Prioritas Individu'!AF$10,4,IF('2.1 Data FSVA 2025 &amp; Bobot'!U653&lt;'2.4 Prioritas Individu'!AF$11,5,6))))))</f>
        <v/>
      </c>
      <c r="O653" s="64" t="str">
        <f>IF('2.1 Data FSVA 2025 &amp; Bobot'!W653="","",IF('2.1 Data FSVA 2025 &amp; Bobot'!W653&gt;='2.4 Prioritas Individu'!AG$7,1,IF('2.1 Data FSVA 2025 &amp; Bobot'!W653&gt;='2.4 Prioritas Individu'!AG$8,2,IF('2.1 Data FSVA 2025 &amp; Bobot'!W653&gt;='2.4 Prioritas Individu'!AG$9,3,IF('2.1 Data FSVA 2025 &amp; Bobot'!W653&gt;='2.4 Prioritas Individu'!AG$10,4,IF('2.1 Data FSVA 2025 &amp; Bobot'!W653&gt;='2.4 Prioritas Individu'!AG$11,5,6))))))</f>
        <v/>
      </c>
      <c r="P653" s="64" t="str">
        <f>IF('2.1 Data FSVA 2025 &amp; Bobot'!Y653="","",IF('2.1 Data FSVA 2025 &amp; Bobot'!Y653&lt;'2.4 Prioritas Individu'!AH$7,1,IF('2.1 Data FSVA 2025 &amp; Bobot'!Y653&lt;'2.4 Prioritas Individu'!AH$8,2,IF('2.1 Data FSVA 2025 &amp; Bobot'!Y653&lt;'2.4 Prioritas Individu'!AH$9,3,IF('2.1 Data FSVA 2025 &amp; Bobot'!Y653&lt;'2.4 Prioritas Individu'!AH$10,4,IF('2.1 Data FSVA 2025 &amp; Bobot'!Y653&lt;'2.4 Prioritas Individu'!AH$11,5,6))))))</f>
        <v/>
      </c>
      <c r="Q653" s="64" t="str">
        <f>IF('2.1 Data FSVA 2025 &amp; Bobot'!AA653="","",IF('2.1 Data FSVA 2025 &amp; Bobot'!AA653&lt;'2.4 Prioritas Individu'!AI$7,1,IF('2.1 Data FSVA 2025 &amp; Bobot'!AA653&lt;'2.4 Prioritas Individu'!AI$8,2,IF('2.1 Data FSVA 2025 &amp; Bobot'!AA653&lt;'2.4 Prioritas Individu'!AI$9,3,IF('2.1 Data FSVA 2025 &amp; Bobot'!AA653&lt;'2.4 Prioritas Individu'!AI$10,4,IF('2.1 Data FSVA 2025 &amp; Bobot'!AA653&lt;'2.4 Prioritas Individu'!AI$11,5,6))))))</f>
        <v/>
      </c>
      <c r="R653" s="64" t="str">
        <f>IF('2.1 Data FSVA 2025 &amp; Bobot'!AC653="","",IF('2.1 Data FSVA 2025 &amp; Bobot'!AC653&gt;='2.4 Prioritas Individu'!AJ$7,1,IF('2.1 Data FSVA 2025 &amp; Bobot'!AC653&gt;='2.4 Prioritas Individu'!AJ$8,2,IF('2.1 Data FSVA 2025 &amp; Bobot'!AC653&gt;='2.4 Prioritas Individu'!AJ$9,3,4))))</f>
        <v/>
      </c>
      <c r="S653" s="4" t="str">
        <f>'2.3 Indeks &amp; Cut off Komposit'!U657</f>
        <v>-</v>
      </c>
      <c r="T653" s="1" t="str">
        <f t="shared" si="20"/>
        <v>-</v>
      </c>
      <c r="U653" s="64" t="str">
        <f t="shared" si="21"/>
        <v>-</v>
      </c>
    </row>
    <row r="654" spans="1:21" x14ac:dyDescent="0.3">
      <c r="A654" s="1" t="str">
        <f>IF('2.1 Data FSVA 2025 &amp; Bobot'!A654="","",'2.1 Data FSVA 2025 &amp; Bobot'!A654)</f>
        <v/>
      </c>
      <c r="B654" s="2" t="str">
        <f>IF('2.1 Data FSVA 2025 &amp; Bobot'!B654="","",'2.1 Data FSVA 2025 &amp; Bobot'!B654)</f>
        <v/>
      </c>
      <c r="C654" s="1" t="str">
        <f>IF('2.1 Data FSVA 2025 &amp; Bobot'!C654="","",'2.1 Data FSVA 2025 &amp; Bobot'!C654)</f>
        <v/>
      </c>
      <c r="D654" s="1" t="str">
        <f>IF('2.1 Data FSVA 2025 &amp; Bobot'!D654="","",'2.1 Data FSVA 2025 &amp; Bobot'!D654)</f>
        <v/>
      </c>
      <c r="E654" s="1" t="str">
        <f>IF('2.1 Data FSVA 2025 &amp; Bobot'!E654="","",'2.1 Data FSVA 2025 &amp; Bobot'!E654)</f>
        <v/>
      </c>
      <c r="F654" s="2" t="str">
        <f>IF('2.1 Data FSVA 2025 &amp; Bobot'!F654="","",'2.1 Data FSVA 2025 &amp; Bobot'!F654)</f>
        <v/>
      </c>
      <c r="G654" s="64" t="str">
        <f>IF('2.1 Data FSVA 2025 &amp; Bobot'!G654="","",IF('2.1 Data FSVA 2025 &amp; Bobot'!G654&gt;='2.4 Prioritas Individu'!$Y$7,1,IF('2.1 Data FSVA 2025 &amp; Bobot'!G654&gt;='2.4 Prioritas Individu'!$Y$8,2,IF('2.1 Data FSVA 2025 &amp; Bobot'!G654&gt;='2.4 Prioritas Individu'!$Y$9,3,IF('2.1 Data FSVA 2025 &amp; Bobot'!G654&gt;='2.4 Prioritas Individu'!$Y$10,4,IF('2.1 Data FSVA 2025 &amp; Bobot'!G654&gt;='2.4 Prioritas Individu'!$Y$11,5,6))))))</f>
        <v/>
      </c>
      <c r="H654" s="64" t="str">
        <f>IF('2.1 Data FSVA 2025 &amp; Bobot'!I654="","",IF('2.1 Data FSVA 2025 &amp; Bobot'!I654&lt;'2.4 Prioritas Individu'!$Z$7,1,IF('2.1 Data FSVA 2025 &amp; Bobot'!I654&lt;'2.4 Prioritas Individu'!$Z$8,2,IF('2.1 Data FSVA 2025 &amp; Bobot'!I654&lt;'2.4 Prioritas Individu'!$Z$9,3,IF('2.1 Data FSVA 2025 &amp; Bobot'!I654&lt;'2.4 Prioritas Individu'!$Z$10,4,IF('2.1 Data FSVA 2025 &amp; Bobot'!I654&lt;'2.4 Prioritas Individu'!$Z$11,5,6))))))</f>
        <v/>
      </c>
      <c r="I654" s="64" t="str">
        <f>IF('2.1 Data FSVA 2025 &amp; Bobot'!K654="","",IF('2.1 Data FSVA 2025 &amp; Bobot'!K654&lt;'2.4 Prioritas Individu'!AA$7,1,IF('2.1 Data FSVA 2025 &amp; Bobot'!K654&lt;'2.4 Prioritas Individu'!AA$8,2,IF('2.1 Data FSVA 2025 &amp; Bobot'!K654&lt;'2.4 Prioritas Individu'!AA$9,3,IF('2.1 Data FSVA 2025 &amp; Bobot'!K654&lt;'2.4 Prioritas Individu'!AA$10,4,IF('2.1 Data FSVA 2025 &amp; Bobot'!K654&lt;'2.4 Prioritas Individu'!AA$11,5,6))))))</f>
        <v/>
      </c>
      <c r="J654" s="64" t="str">
        <f>IF('2.1 Data FSVA 2025 &amp; Bobot'!M654="","",IF('2.1 Data FSVA 2025 &amp; Bobot'!M654&lt;'2.4 Prioritas Individu'!AB$7,1,IF('2.1 Data FSVA 2025 &amp; Bobot'!M654&lt;'2.4 Prioritas Individu'!AB$8,2,IF('2.1 Data FSVA 2025 &amp; Bobot'!M654&lt;'2.4 Prioritas Individu'!AB$9,3,IF('2.1 Data FSVA 2025 &amp; Bobot'!M654&lt;'2.4 Prioritas Individu'!AB$10,4,IF('2.1 Data FSVA 2025 &amp; Bobot'!M654&lt;'2.4 Prioritas Individu'!AB$11,5,6))))))</f>
        <v/>
      </c>
      <c r="K654" s="64" t="str">
        <f>IF('2.1 Data FSVA 2025 &amp; Bobot'!O654="","",IF('2.1 Data FSVA 2025 &amp; Bobot'!O654&gt;='2.4 Prioritas Individu'!AC$7,1,IF('2.1 Data FSVA 2025 &amp; Bobot'!O654&gt;='2.4 Prioritas Individu'!AC$8,2,IF('2.1 Data FSVA 2025 &amp; Bobot'!O654&gt;='2.4 Prioritas Individu'!AC$9,3,IF('2.1 Data FSVA 2025 &amp; Bobot'!O654&gt;='2.4 Prioritas Individu'!AC$10,4,IF('2.1 Data FSVA 2025 &amp; Bobot'!O654&gt;='2.4 Prioritas Individu'!AC$11,5,6))))))</f>
        <v/>
      </c>
      <c r="L654" s="64" t="str">
        <f>IF('2.1 Data FSVA 2025 &amp; Bobot'!Q654="","",IF('2.1 Data FSVA 2025 &amp; Bobot'!Q654&gt;='2.4 Prioritas Individu'!AD$7,1,IF('2.1 Data FSVA 2025 &amp; Bobot'!Q654&gt;='2.4 Prioritas Individu'!AD$8,2,IF('2.1 Data FSVA 2025 &amp; Bobot'!Q654&gt;='2.4 Prioritas Individu'!AD$9,3,IF('2.1 Data FSVA 2025 &amp; Bobot'!Q654&gt;='2.4 Prioritas Individu'!AD$10,4,IF('2.1 Data FSVA 2025 &amp; Bobot'!Q654&gt;='2.4 Prioritas Individu'!AD$11,5,6))))))</f>
        <v/>
      </c>
      <c r="M654" s="64" t="str">
        <f>IF('2.1 Data FSVA 2025 &amp; Bobot'!S654="","",IF('2.1 Data FSVA 2025 &amp; Bobot'!S654&gt;='2.4 Prioritas Individu'!AE$7,1,IF('2.1 Data FSVA 2025 &amp; Bobot'!S654&gt;='2.4 Prioritas Individu'!AE$8,2,IF('2.1 Data FSVA 2025 &amp; Bobot'!S654&gt;='2.4 Prioritas Individu'!AE$9,3,IF('2.1 Data FSVA 2025 &amp; Bobot'!S654&gt;='2.4 Prioritas Individu'!AE$10,4,IF('2.1 Data FSVA 2025 &amp; Bobot'!S654&gt;='2.4 Prioritas Individu'!AE$11,5,6))))))</f>
        <v/>
      </c>
      <c r="N654" s="64" t="str">
        <f>IF('2.1 Data FSVA 2025 &amp; Bobot'!U654="","",IF('2.1 Data FSVA 2025 &amp; Bobot'!U654&lt;'2.4 Prioritas Individu'!AF$7,1,IF('2.1 Data FSVA 2025 &amp; Bobot'!U654&lt;'2.4 Prioritas Individu'!AF$8,2,IF('2.1 Data FSVA 2025 &amp; Bobot'!U654&lt;'2.4 Prioritas Individu'!AF$9,3,IF('2.1 Data FSVA 2025 &amp; Bobot'!U654&lt;'2.4 Prioritas Individu'!AF$10,4,IF('2.1 Data FSVA 2025 &amp; Bobot'!U654&lt;'2.4 Prioritas Individu'!AF$11,5,6))))))</f>
        <v/>
      </c>
      <c r="O654" s="64" t="str">
        <f>IF('2.1 Data FSVA 2025 &amp; Bobot'!W654="","",IF('2.1 Data FSVA 2025 &amp; Bobot'!W654&gt;='2.4 Prioritas Individu'!AG$7,1,IF('2.1 Data FSVA 2025 &amp; Bobot'!W654&gt;='2.4 Prioritas Individu'!AG$8,2,IF('2.1 Data FSVA 2025 &amp; Bobot'!W654&gt;='2.4 Prioritas Individu'!AG$9,3,IF('2.1 Data FSVA 2025 &amp; Bobot'!W654&gt;='2.4 Prioritas Individu'!AG$10,4,IF('2.1 Data FSVA 2025 &amp; Bobot'!W654&gt;='2.4 Prioritas Individu'!AG$11,5,6))))))</f>
        <v/>
      </c>
      <c r="P654" s="64" t="str">
        <f>IF('2.1 Data FSVA 2025 &amp; Bobot'!Y654="","",IF('2.1 Data FSVA 2025 &amp; Bobot'!Y654&lt;'2.4 Prioritas Individu'!AH$7,1,IF('2.1 Data FSVA 2025 &amp; Bobot'!Y654&lt;'2.4 Prioritas Individu'!AH$8,2,IF('2.1 Data FSVA 2025 &amp; Bobot'!Y654&lt;'2.4 Prioritas Individu'!AH$9,3,IF('2.1 Data FSVA 2025 &amp; Bobot'!Y654&lt;'2.4 Prioritas Individu'!AH$10,4,IF('2.1 Data FSVA 2025 &amp; Bobot'!Y654&lt;'2.4 Prioritas Individu'!AH$11,5,6))))))</f>
        <v/>
      </c>
      <c r="Q654" s="64" t="str">
        <f>IF('2.1 Data FSVA 2025 &amp; Bobot'!AA654="","",IF('2.1 Data FSVA 2025 &amp; Bobot'!AA654&lt;'2.4 Prioritas Individu'!AI$7,1,IF('2.1 Data FSVA 2025 &amp; Bobot'!AA654&lt;'2.4 Prioritas Individu'!AI$8,2,IF('2.1 Data FSVA 2025 &amp; Bobot'!AA654&lt;'2.4 Prioritas Individu'!AI$9,3,IF('2.1 Data FSVA 2025 &amp; Bobot'!AA654&lt;'2.4 Prioritas Individu'!AI$10,4,IF('2.1 Data FSVA 2025 &amp; Bobot'!AA654&lt;'2.4 Prioritas Individu'!AI$11,5,6))))))</f>
        <v/>
      </c>
      <c r="R654" s="64" t="str">
        <f>IF('2.1 Data FSVA 2025 &amp; Bobot'!AC654="","",IF('2.1 Data FSVA 2025 &amp; Bobot'!AC654&gt;='2.4 Prioritas Individu'!AJ$7,1,IF('2.1 Data FSVA 2025 &amp; Bobot'!AC654&gt;='2.4 Prioritas Individu'!AJ$8,2,IF('2.1 Data FSVA 2025 &amp; Bobot'!AC654&gt;='2.4 Prioritas Individu'!AJ$9,3,4))))</f>
        <v/>
      </c>
      <c r="S654" s="4" t="str">
        <f>'2.3 Indeks &amp; Cut off Komposit'!U658</f>
        <v>-</v>
      </c>
      <c r="T654" s="1" t="str">
        <f t="shared" si="20"/>
        <v>-</v>
      </c>
      <c r="U654" s="64" t="str">
        <f t="shared" si="21"/>
        <v>-</v>
      </c>
    </row>
    <row r="655" spans="1:21" x14ac:dyDescent="0.3">
      <c r="A655" s="1" t="str">
        <f>IF('2.1 Data FSVA 2025 &amp; Bobot'!A655="","",'2.1 Data FSVA 2025 &amp; Bobot'!A655)</f>
        <v/>
      </c>
      <c r="B655" s="2" t="str">
        <f>IF('2.1 Data FSVA 2025 &amp; Bobot'!B655="","",'2.1 Data FSVA 2025 &amp; Bobot'!B655)</f>
        <v/>
      </c>
      <c r="C655" s="1" t="str">
        <f>IF('2.1 Data FSVA 2025 &amp; Bobot'!C655="","",'2.1 Data FSVA 2025 &amp; Bobot'!C655)</f>
        <v/>
      </c>
      <c r="D655" s="1" t="str">
        <f>IF('2.1 Data FSVA 2025 &amp; Bobot'!D655="","",'2.1 Data FSVA 2025 &amp; Bobot'!D655)</f>
        <v/>
      </c>
      <c r="E655" s="1" t="str">
        <f>IF('2.1 Data FSVA 2025 &amp; Bobot'!E655="","",'2.1 Data FSVA 2025 &amp; Bobot'!E655)</f>
        <v/>
      </c>
      <c r="F655" s="2" t="str">
        <f>IF('2.1 Data FSVA 2025 &amp; Bobot'!F655="","",'2.1 Data FSVA 2025 &amp; Bobot'!F655)</f>
        <v/>
      </c>
      <c r="G655" s="64" t="str">
        <f>IF('2.1 Data FSVA 2025 &amp; Bobot'!G655="","",IF('2.1 Data FSVA 2025 &amp; Bobot'!G655&gt;='2.4 Prioritas Individu'!$Y$7,1,IF('2.1 Data FSVA 2025 &amp; Bobot'!G655&gt;='2.4 Prioritas Individu'!$Y$8,2,IF('2.1 Data FSVA 2025 &amp; Bobot'!G655&gt;='2.4 Prioritas Individu'!$Y$9,3,IF('2.1 Data FSVA 2025 &amp; Bobot'!G655&gt;='2.4 Prioritas Individu'!$Y$10,4,IF('2.1 Data FSVA 2025 &amp; Bobot'!G655&gt;='2.4 Prioritas Individu'!$Y$11,5,6))))))</f>
        <v/>
      </c>
      <c r="H655" s="64" t="str">
        <f>IF('2.1 Data FSVA 2025 &amp; Bobot'!I655="","",IF('2.1 Data FSVA 2025 &amp; Bobot'!I655&lt;'2.4 Prioritas Individu'!$Z$7,1,IF('2.1 Data FSVA 2025 &amp; Bobot'!I655&lt;'2.4 Prioritas Individu'!$Z$8,2,IF('2.1 Data FSVA 2025 &amp; Bobot'!I655&lt;'2.4 Prioritas Individu'!$Z$9,3,IF('2.1 Data FSVA 2025 &amp; Bobot'!I655&lt;'2.4 Prioritas Individu'!$Z$10,4,IF('2.1 Data FSVA 2025 &amp; Bobot'!I655&lt;'2.4 Prioritas Individu'!$Z$11,5,6))))))</f>
        <v/>
      </c>
      <c r="I655" s="64" t="str">
        <f>IF('2.1 Data FSVA 2025 &amp; Bobot'!K655="","",IF('2.1 Data FSVA 2025 &amp; Bobot'!K655&lt;'2.4 Prioritas Individu'!AA$7,1,IF('2.1 Data FSVA 2025 &amp; Bobot'!K655&lt;'2.4 Prioritas Individu'!AA$8,2,IF('2.1 Data FSVA 2025 &amp; Bobot'!K655&lt;'2.4 Prioritas Individu'!AA$9,3,IF('2.1 Data FSVA 2025 &amp; Bobot'!K655&lt;'2.4 Prioritas Individu'!AA$10,4,IF('2.1 Data FSVA 2025 &amp; Bobot'!K655&lt;'2.4 Prioritas Individu'!AA$11,5,6))))))</f>
        <v/>
      </c>
      <c r="J655" s="64" t="str">
        <f>IF('2.1 Data FSVA 2025 &amp; Bobot'!M655="","",IF('2.1 Data FSVA 2025 &amp; Bobot'!M655&lt;'2.4 Prioritas Individu'!AB$7,1,IF('2.1 Data FSVA 2025 &amp; Bobot'!M655&lt;'2.4 Prioritas Individu'!AB$8,2,IF('2.1 Data FSVA 2025 &amp; Bobot'!M655&lt;'2.4 Prioritas Individu'!AB$9,3,IF('2.1 Data FSVA 2025 &amp; Bobot'!M655&lt;'2.4 Prioritas Individu'!AB$10,4,IF('2.1 Data FSVA 2025 &amp; Bobot'!M655&lt;'2.4 Prioritas Individu'!AB$11,5,6))))))</f>
        <v/>
      </c>
      <c r="K655" s="64" t="str">
        <f>IF('2.1 Data FSVA 2025 &amp; Bobot'!O655="","",IF('2.1 Data FSVA 2025 &amp; Bobot'!O655&gt;='2.4 Prioritas Individu'!AC$7,1,IF('2.1 Data FSVA 2025 &amp; Bobot'!O655&gt;='2.4 Prioritas Individu'!AC$8,2,IF('2.1 Data FSVA 2025 &amp; Bobot'!O655&gt;='2.4 Prioritas Individu'!AC$9,3,IF('2.1 Data FSVA 2025 &amp; Bobot'!O655&gt;='2.4 Prioritas Individu'!AC$10,4,IF('2.1 Data FSVA 2025 &amp; Bobot'!O655&gt;='2.4 Prioritas Individu'!AC$11,5,6))))))</f>
        <v/>
      </c>
      <c r="L655" s="64" t="str">
        <f>IF('2.1 Data FSVA 2025 &amp; Bobot'!Q655="","",IF('2.1 Data FSVA 2025 &amp; Bobot'!Q655&gt;='2.4 Prioritas Individu'!AD$7,1,IF('2.1 Data FSVA 2025 &amp; Bobot'!Q655&gt;='2.4 Prioritas Individu'!AD$8,2,IF('2.1 Data FSVA 2025 &amp; Bobot'!Q655&gt;='2.4 Prioritas Individu'!AD$9,3,IF('2.1 Data FSVA 2025 &amp; Bobot'!Q655&gt;='2.4 Prioritas Individu'!AD$10,4,IF('2.1 Data FSVA 2025 &amp; Bobot'!Q655&gt;='2.4 Prioritas Individu'!AD$11,5,6))))))</f>
        <v/>
      </c>
      <c r="M655" s="64" t="str">
        <f>IF('2.1 Data FSVA 2025 &amp; Bobot'!S655="","",IF('2.1 Data FSVA 2025 &amp; Bobot'!S655&gt;='2.4 Prioritas Individu'!AE$7,1,IF('2.1 Data FSVA 2025 &amp; Bobot'!S655&gt;='2.4 Prioritas Individu'!AE$8,2,IF('2.1 Data FSVA 2025 &amp; Bobot'!S655&gt;='2.4 Prioritas Individu'!AE$9,3,IF('2.1 Data FSVA 2025 &amp; Bobot'!S655&gt;='2.4 Prioritas Individu'!AE$10,4,IF('2.1 Data FSVA 2025 &amp; Bobot'!S655&gt;='2.4 Prioritas Individu'!AE$11,5,6))))))</f>
        <v/>
      </c>
      <c r="N655" s="64" t="str">
        <f>IF('2.1 Data FSVA 2025 &amp; Bobot'!U655="","",IF('2.1 Data FSVA 2025 &amp; Bobot'!U655&lt;'2.4 Prioritas Individu'!AF$7,1,IF('2.1 Data FSVA 2025 &amp; Bobot'!U655&lt;'2.4 Prioritas Individu'!AF$8,2,IF('2.1 Data FSVA 2025 &amp; Bobot'!U655&lt;'2.4 Prioritas Individu'!AF$9,3,IF('2.1 Data FSVA 2025 &amp; Bobot'!U655&lt;'2.4 Prioritas Individu'!AF$10,4,IF('2.1 Data FSVA 2025 &amp; Bobot'!U655&lt;'2.4 Prioritas Individu'!AF$11,5,6))))))</f>
        <v/>
      </c>
      <c r="O655" s="64" t="str">
        <f>IF('2.1 Data FSVA 2025 &amp; Bobot'!W655="","",IF('2.1 Data FSVA 2025 &amp; Bobot'!W655&gt;='2.4 Prioritas Individu'!AG$7,1,IF('2.1 Data FSVA 2025 &amp; Bobot'!W655&gt;='2.4 Prioritas Individu'!AG$8,2,IF('2.1 Data FSVA 2025 &amp; Bobot'!W655&gt;='2.4 Prioritas Individu'!AG$9,3,IF('2.1 Data FSVA 2025 &amp; Bobot'!W655&gt;='2.4 Prioritas Individu'!AG$10,4,IF('2.1 Data FSVA 2025 &amp; Bobot'!W655&gt;='2.4 Prioritas Individu'!AG$11,5,6))))))</f>
        <v/>
      </c>
      <c r="P655" s="64" t="str">
        <f>IF('2.1 Data FSVA 2025 &amp; Bobot'!Y655="","",IF('2.1 Data FSVA 2025 &amp; Bobot'!Y655&lt;'2.4 Prioritas Individu'!AH$7,1,IF('2.1 Data FSVA 2025 &amp; Bobot'!Y655&lt;'2.4 Prioritas Individu'!AH$8,2,IF('2.1 Data FSVA 2025 &amp; Bobot'!Y655&lt;'2.4 Prioritas Individu'!AH$9,3,IF('2.1 Data FSVA 2025 &amp; Bobot'!Y655&lt;'2.4 Prioritas Individu'!AH$10,4,IF('2.1 Data FSVA 2025 &amp; Bobot'!Y655&lt;'2.4 Prioritas Individu'!AH$11,5,6))))))</f>
        <v/>
      </c>
      <c r="Q655" s="64" t="str">
        <f>IF('2.1 Data FSVA 2025 &amp; Bobot'!AA655="","",IF('2.1 Data FSVA 2025 &amp; Bobot'!AA655&lt;'2.4 Prioritas Individu'!AI$7,1,IF('2.1 Data FSVA 2025 &amp; Bobot'!AA655&lt;'2.4 Prioritas Individu'!AI$8,2,IF('2.1 Data FSVA 2025 &amp; Bobot'!AA655&lt;'2.4 Prioritas Individu'!AI$9,3,IF('2.1 Data FSVA 2025 &amp; Bobot'!AA655&lt;'2.4 Prioritas Individu'!AI$10,4,IF('2.1 Data FSVA 2025 &amp; Bobot'!AA655&lt;'2.4 Prioritas Individu'!AI$11,5,6))))))</f>
        <v/>
      </c>
      <c r="R655" s="64" t="str">
        <f>IF('2.1 Data FSVA 2025 &amp; Bobot'!AC655="","",IF('2.1 Data FSVA 2025 &amp; Bobot'!AC655&gt;='2.4 Prioritas Individu'!AJ$7,1,IF('2.1 Data FSVA 2025 &amp; Bobot'!AC655&gt;='2.4 Prioritas Individu'!AJ$8,2,IF('2.1 Data FSVA 2025 &amp; Bobot'!AC655&gt;='2.4 Prioritas Individu'!AJ$9,3,4))))</f>
        <v/>
      </c>
      <c r="S655" s="4" t="str">
        <f>'2.3 Indeks &amp; Cut off Komposit'!U659</f>
        <v>-</v>
      </c>
      <c r="T655" s="1" t="str">
        <f t="shared" si="20"/>
        <v>-</v>
      </c>
      <c r="U655" s="64" t="str">
        <f t="shared" si="21"/>
        <v>-</v>
      </c>
    </row>
    <row r="656" spans="1:21" x14ac:dyDescent="0.3">
      <c r="A656" s="1" t="str">
        <f>IF('2.1 Data FSVA 2025 &amp; Bobot'!A656="","",'2.1 Data FSVA 2025 &amp; Bobot'!A656)</f>
        <v/>
      </c>
      <c r="B656" s="2" t="str">
        <f>IF('2.1 Data FSVA 2025 &amp; Bobot'!B656="","",'2.1 Data FSVA 2025 &amp; Bobot'!B656)</f>
        <v/>
      </c>
      <c r="C656" s="1" t="str">
        <f>IF('2.1 Data FSVA 2025 &amp; Bobot'!C656="","",'2.1 Data FSVA 2025 &amp; Bobot'!C656)</f>
        <v/>
      </c>
      <c r="D656" s="1" t="str">
        <f>IF('2.1 Data FSVA 2025 &amp; Bobot'!D656="","",'2.1 Data FSVA 2025 &amp; Bobot'!D656)</f>
        <v/>
      </c>
      <c r="E656" s="1" t="str">
        <f>IF('2.1 Data FSVA 2025 &amp; Bobot'!E656="","",'2.1 Data FSVA 2025 &amp; Bobot'!E656)</f>
        <v/>
      </c>
      <c r="F656" s="2" t="str">
        <f>IF('2.1 Data FSVA 2025 &amp; Bobot'!F656="","",'2.1 Data FSVA 2025 &amp; Bobot'!F656)</f>
        <v/>
      </c>
      <c r="G656" s="64" t="str">
        <f>IF('2.1 Data FSVA 2025 &amp; Bobot'!G656="","",IF('2.1 Data FSVA 2025 &amp; Bobot'!G656&gt;='2.4 Prioritas Individu'!$Y$7,1,IF('2.1 Data FSVA 2025 &amp; Bobot'!G656&gt;='2.4 Prioritas Individu'!$Y$8,2,IF('2.1 Data FSVA 2025 &amp; Bobot'!G656&gt;='2.4 Prioritas Individu'!$Y$9,3,IF('2.1 Data FSVA 2025 &amp; Bobot'!G656&gt;='2.4 Prioritas Individu'!$Y$10,4,IF('2.1 Data FSVA 2025 &amp; Bobot'!G656&gt;='2.4 Prioritas Individu'!$Y$11,5,6))))))</f>
        <v/>
      </c>
      <c r="H656" s="64" t="str">
        <f>IF('2.1 Data FSVA 2025 &amp; Bobot'!I656="","",IF('2.1 Data FSVA 2025 &amp; Bobot'!I656&lt;'2.4 Prioritas Individu'!$Z$7,1,IF('2.1 Data FSVA 2025 &amp; Bobot'!I656&lt;'2.4 Prioritas Individu'!$Z$8,2,IF('2.1 Data FSVA 2025 &amp; Bobot'!I656&lt;'2.4 Prioritas Individu'!$Z$9,3,IF('2.1 Data FSVA 2025 &amp; Bobot'!I656&lt;'2.4 Prioritas Individu'!$Z$10,4,IF('2.1 Data FSVA 2025 &amp; Bobot'!I656&lt;'2.4 Prioritas Individu'!$Z$11,5,6))))))</f>
        <v/>
      </c>
      <c r="I656" s="64" t="str">
        <f>IF('2.1 Data FSVA 2025 &amp; Bobot'!K656="","",IF('2.1 Data FSVA 2025 &amp; Bobot'!K656&lt;'2.4 Prioritas Individu'!AA$7,1,IF('2.1 Data FSVA 2025 &amp; Bobot'!K656&lt;'2.4 Prioritas Individu'!AA$8,2,IF('2.1 Data FSVA 2025 &amp; Bobot'!K656&lt;'2.4 Prioritas Individu'!AA$9,3,IF('2.1 Data FSVA 2025 &amp; Bobot'!K656&lt;'2.4 Prioritas Individu'!AA$10,4,IF('2.1 Data FSVA 2025 &amp; Bobot'!K656&lt;'2.4 Prioritas Individu'!AA$11,5,6))))))</f>
        <v/>
      </c>
      <c r="J656" s="64" t="str">
        <f>IF('2.1 Data FSVA 2025 &amp; Bobot'!M656="","",IF('2.1 Data FSVA 2025 &amp; Bobot'!M656&lt;'2.4 Prioritas Individu'!AB$7,1,IF('2.1 Data FSVA 2025 &amp; Bobot'!M656&lt;'2.4 Prioritas Individu'!AB$8,2,IF('2.1 Data FSVA 2025 &amp; Bobot'!M656&lt;'2.4 Prioritas Individu'!AB$9,3,IF('2.1 Data FSVA 2025 &amp; Bobot'!M656&lt;'2.4 Prioritas Individu'!AB$10,4,IF('2.1 Data FSVA 2025 &amp; Bobot'!M656&lt;'2.4 Prioritas Individu'!AB$11,5,6))))))</f>
        <v/>
      </c>
      <c r="K656" s="64" t="str">
        <f>IF('2.1 Data FSVA 2025 &amp; Bobot'!O656="","",IF('2.1 Data FSVA 2025 &amp; Bobot'!O656&gt;='2.4 Prioritas Individu'!AC$7,1,IF('2.1 Data FSVA 2025 &amp; Bobot'!O656&gt;='2.4 Prioritas Individu'!AC$8,2,IF('2.1 Data FSVA 2025 &amp; Bobot'!O656&gt;='2.4 Prioritas Individu'!AC$9,3,IF('2.1 Data FSVA 2025 &amp; Bobot'!O656&gt;='2.4 Prioritas Individu'!AC$10,4,IF('2.1 Data FSVA 2025 &amp; Bobot'!O656&gt;='2.4 Prioritas Individu'!AC$11,5,6))))))</f>
        <v/>
      </c>
      <c r="L656" s="64" t="str">
        <f>IF('2.1 Data FSVA 2025 &amp; Bobot'!Q656="","",IF('2.1 Data FSVA 2025 &amp; Bobot'!Q656&gt;='2.4 Prioritas Individu'!AD$7,1,IF('2.1 Data FSVA 2025 &amp; Bobot'!Q656&gt;='2.4 Prioritas Individu'!AD$8,2,IF('2.1 Data FSVA 2025 &amp; Bobot'!Q656&gt;='2.4 Prioritas Individu'!AD$9,3,IF('2.1 Data FSVA 2025 &amp; Bobot'!Q656&gt;='2.4 Prioritas Individu'!AD$10,4,IF('2.1 Data FSVA 2025 &amp; Bobot'!Q656&gt;='2.4 Prioritas Individu'!AD$11,5,6))))))</f>
        <v/>
      </c>
      <c r="M656" s="64" t="str">
        <f>IF('2.1 Data FSVA 2025 &amp; Bobot'!S656="","",IF('2.1 Data FSVA 2025 &amp; Bobot'!S656&gt;='2.4 Prioritas Individu'!AE$7,1,IF('2.1 Data FSVA 2025 &amp; Bobot'!S656&gt;='2.4 Prioritas Individu'!AE$8,2,IF('2.1 Data FSVA 2025 &amp; Bobot'!S656&gt;='2.4 Prioritas Individu'!AE$9,3,IF('2.1 Data FSVA 2025 &amp; Bobot'!S656&gt;='2.4 Prioritas Individu'!AE$10,4,IF('2.1 Data FSVA 2025 &amp; Bobot'!S656&gt;='2.4 Prioritas Individu'!AE$11,5,6))))))</f>
        <v/>
      </c>
      <c r="N656" s="64" t="str">
        <f>IF('2.1 Data FSVA 2025 &amp; Bobot'!U656="","",IF('2.1 Data FSVA 2025 &amp; Bobot'!U656&lt;'2.4 Prioritas Individu'!AF$7,1,IF('2.1 Data FSVA 2025 &amp; Bobot'!U656&lt;'2.4 Prioritas Individu'!AF$8,2,IF('2.1 Data FSVA 2025 &amp; Bobot'!U656&lt;'2.4 Prioritas Individu'!AF$9,3,IF('2.1 Data FSVA 2025 &amp; Bobot'!U656&lt;'2.4 Prioritas Individu'!AF$10,4,IF('2.1 Data FSVA 2025 &amp; Bobot'!U656&lt;'2.4 Prioritas Individu'!AF$11,5,6))))))</f>
        <v/>
      </c>
      <c r="O656" s="64" t="str">
        <f>IF('2.1 Data FSVA 2025 &amp; Bobot'!W656="","",IF('2.1 Data FSVA 2025 &amp; Bobot'!W656&gt;='2.4 Prioritas Individu'!AG$7,1,IF('2.1 Data FSVA 2025 &amp; Bobot'!W656&gt;='2.4 Prioritas Individu'!AG$8,2,IF('2.1 Data FSVA 2025 &amp; Bobot'!W656&gt;='2.4 Prioritas Individu'!AG$9,3,IF('2.1 Data FSVA 2025 &amp; Bobot'!W656&gt;='2.4 Prioritas Individu'!AG$10,4,IF('2.1 Data FSVA 2025 &amp; Bobot'!W656&gt;='2.4 Prioritas Individu'!AG$11,5,6))))))</f>
        <v/>
      </c>
      <c r="P656" s="64" t="str">
        <f>IF('2.1 Data FSVA 2025 &amp; Bobot'!Y656="","",IF('2.1 Data FSVA 2025 &amp; Bobot'!Y656&lt;'2.4 Prioritas Individu'!AH$7,1,IF('2.1 Data FSVA 2025 &amp; Bobot'!Y656&lt;'2.4 Prioritas Individu'!AH$8,2,IF('2.1 Data FSVA 2025 &amp; Bobot'!Y656&lt;'2.4 Prioritas Individu'!AH$9,3,IF('2.1 Data FSVA 2025 &amp; Bobot'!Y656&lt;'2.4 Prioritas Individu'!AH$10,4,IF('2.1 Data FSVA 2025 &amp; Bobot'!Y656&lt;'2.4 Prioritas Individu'!AH$11,5,6))))))</f>
        <v/>
      </c>
      <c r="Q656" s="64" t="str">
        <f>IF('2.1 Data FSVA 2025 &amp; Bobot'!AA656="","",IF('2.1 Data FSVA 2025 &amp; Bobot'!AA656&lt;'2.4 Prioritas Individu'!AI$7,1,IF('2.1 Data FSVA 2025 &amp; Bobot'!AA656&lt;'2.4 Prioritas Individu'!AI$8,2,IF('2.1 Data FSVA 2025 &amp; Bobot'!AA656&lt;'2.4 Prioritas Individu'!AI$9,3,IF('2.1 Data FSVA 2025 &amp; Bobot'!AA656&lt;'2.4 Prioritas Individu'!AI$10,4,IF('2.1 Data FSVA 2025 &amp; Bobot'!AA656&lt;'2.4 Prioritas Individu'!AI$11,5,6))))))</f>
        <v/>
      </c>
      <c r="R656" s="64" t="str">
        <f>IF('2.1 Data FSVA 2025 &amp; Bobot'!AC656="","",IF('2.1 Data FSVA 2025 &amp; Bobot'!AC656&gt;='2.4 Prioritas Individu'!AJ$7,1,IF('2.1 Data FSVA 2025 &amp; Bobot'!AC656&gt;='2.4 Prioritas Individu'!AJ$8,2,IF('2.1 Data FSVA 2025 &amp; Bobot'!AC656&gt;='2.4 Prioritas Individu'!AJ$9,3,4))))</f>
        <v/>
      </c>
      <c r="S656" s="4" t="str">
        <f>'2.3 Indeks &amp; Cut off Komposit'!U660</f>
        <v>-</v>
      </c>
      <c r="T656" s="1" t="str">
        <f t="shared" si="20"/>
        <v>-</v>
      </c>
      <c r="U656" s="64" t="str">
        <f t="shared" si="21"/>
        <v>-</v>
      </c>
    </row>
    <row r="657" spans="1:21" x14ac:dyDescent="0.3">
      <c r="A657" s="1" t="str">
        <f>IF('2.1 Data FSVA 2025 &amp; Bobot'!A657="","",'2.1 Data FSVA 2025 &amp; Bobot'!A657)</f>
        <v/>
      </c>
      <c r="B657" s="2" t="str">
        <f>IF('2.1 Data FSVA 2025 &amp; Bobot'!B657="","",'2.1 Data FSVA 2025 &amp; Bobot'!B657)</f>
        <v/>
      </c>
      <c r="C657" s="1" t="str">
        <f>IF('2.1 Data FSVA 2025 &amp; Bobot'!C657="","",'2.1 Data FSVA 2025 &amp; Bobot'!C657)</f>
        <v/>
      </c>
      <c r="D657" s="1" t="str">
        <f>IF('2.1 Data FSVA 2025 &amp; Bobot'!D657="","",'2.1 Data FSVA 2025 &amp; Bobot'!D657)</f>
        <v/>
      </c>
      <c r="E657" s="1" t="str">
        <f>IF('2.1 Data FSVA 2025 &amp; Bobot'!E657="","",'2.1 Data FSVA 2025 &amp; Bobot'!E657)</f>
        <v/>
      </c>
      <c r="F657" s="2" t="str">
        <f>IF('2.1 Data FSVA 2025 &amp; Bobot'!F657="","",'2.1 Data FSVA 2025 &amp; Bobot'!F657)</f>
        <v/>
      </c>
      <c r="G657" s="64" t="str">
        <f>IF('2.1 Data FSVA 2025 &amp; Bobot'!G657="","",IF('2.1 Data FSVA 2025 &amp; Bobot'!G657&gt;='2.4 Prioritas Individu'!$Y$7,1,IF('2.1 Data FSVA 2025 &amp; Bobot'!G657&gt;='2.4 Prioritas Individu'!$Y$8,2,IF('2.1 Data FSVA 2025 &amp; Bobot'!G657&gt;='2.4 Prioritas Individu'!$Y$9,3,IF('2.1 Data FSVA 2025 &amp; Bobot'!G657&gt;='2.4 Prioritas Individu'!$Y$10,4,IF('2.1 Data FSVA 2025 &amp; Bobot'!G657&gt;='2.4 Prioritas Individu'!$Y$11,5,6))))))</f>
        <v/>
      </c>
      <c r="H657" s="64" t="str">
        <f>IF('2.1 Data FSVA 2025 &amp; Bobot'!I657="","",IF('2.1 Data FSVA 2025 &amp; Bobot'!I657&lt;'2.4 Prioritas Individu'!$Z$7,1,IF('2.1 Data FSVA 2025 &amp; Bobot'!I657&lt;'2.4 Prioritas Individu'!$Z$8,2,IF('2.1 Data FSVA 2025 &amp; Bobot'!I657&lt;'2.4 Prioritas Individu'!$Z$9,3,IF('2.1 Data FSVA 2025 &amp; Bobot'!I657&lt;'2.4 Prioritas Individu'!$Z$10,4,IF('2.1 Data FSVA 2025 &amp; Bobot'!I657&lt;'2.4 Prioritas Individu'!$Z$11,5,6))))))</f>
        <v/>
      </c>
      <c r="I657" s="64" t="str">
        <f>IF('2.1 Data FSVA 2025 &amp; Bobot'!K657="","",IF('2.1 Data FSVA 2025 &amp; Bobot'!K657&lt;'2.4 Prioritas Individu'!AA$7,1,IF('2.1 Data FSVA 2025 &amp; Bobot'!K657&lt;'2.4 Prioritas Individu'!AA$8,2,IF('2.1 Data FSVA 2025 &amp; Bobot'!K657&lt;'2.4 Prioritas Individu'!AA$9,3,IF('2.1 Data FSVA 2025 &amp; Bobot'!K657&lt;'2.4 Prioritas Individu'!AA$10,4,IF('2.1 Data FSVA 2025 &amp; Bobot'!K657&lt;'2.4 Prioritas Individu'!AA$11,5,6))))))</f>
        <v/>
      </c>
      <c r="J657" s="64" t="str">
        <f>IF('2.1 Data FSVA 2025 &amp; Bobot'!M657="","",IF('2.1 Data FSVA 2025 &amp; Bobot'!M657&lt;'2.4 Prioritas Individu'!AB$7,1,IF('2.1 Data FSVA 2025 &amp; Bobot'!M657&lt;'2.4 Prioritas Individu'!AB$8,2,IF('2.1 Data FSVA 2025 &amp; Bobot'!M657&lt;'2.4 Prioritas Individu'!AB$9,3,IF('2.1 Data FSVA 2025 &amp; Bobot'!M657&lt;'2.4 Prioritas Individu'!AB$10,4,IF('2.1 Data FSVA 2025 &amp; Bobot'!M657&lt;'2.4 Prioritas Individu'!AB$11,5,6))))))</f>
        <v/>
      </c>
      <c r="K657" s="64" t="str">
        <f>IF('2.1 Data FSVA 2025 &amp; Bobot'!O657="","",IF('2.1 Data FSVA 2025 &amp; Bobot'!O657&gt;='2.4 Prioritas Individu'!AC$7,1,IF('2.1 Data FSVA 2025 &amp; Bobot'!O657&gt;='2.4 Prioritas Individu'!AC$8,2,IF('2.1 Data FSVA 2025 &amp; Bobot'!O657&gt;='2.4 Prioritas Individu'!AC$9,3,IF('2.1 Data FSVA 2025 &amp; Bobot'!O657&gt;='2.4 Prioritas Individu'!AC$10,4,IF('2.1 Data FSVA 2025 &amp; Bobot'!O657&gt;='2.4 Prioritas Individu'!AC$11,5,6))))))</f>
        <v/>
      </c>
      <c r="L657" s="64" t="str">
        <f>IF('2.1 Data FSVA 2025 &amp; Bobot'!Q657="","",IF('2.1 Data FSVA 2025 &amp; Bobot'!Q657&gt;='2.4 Prioritas Individu'!AD$7,1,IF('2.1 Data FSVA 2025 &amp; Bobot'!Q657&gt;='2.4 Prioritas Individu'!AD$8,2,IF('2.1 Data FSVA 2025 &amp; Bobot'!Q657&gt;='2.4 Prioritas Individu'!AD$9,3,IF('2.1 Data FSVA 2025 &amp; Bobot'!Q657&gt;='2.4 Prioritas Individu'!AD$10,4,IF('2.1 Data FSVA 2025 &amp; Bobot'!Q657&gt;='2.4 Prioritas Individu'!AD$11,5,6))))))</f>
        <v/>
      </c>
      <c r="M657" s="64" t="str">
        <f>IF('2.1 Data FSVA 2025 &amp; Bobot'!S657="","",IF('2.1 Data FSVA 2025 &amp; Bobot'!S657&gt;='2.4 Prioritas Individu'!AE$7,1,IF('2.1 Data FSVA 2025 &amp; Bobot'!S657&gt;='2.4 Prioritas Individu'!AE$8,2,IF('2.1 Data FSVA 2025 &amp; Bobot'!S657&gt;='2.4 Prioritas Individu'!AE$9,3,IF('2.1 Data FSVA 2025 &amp; Bobot'!S657&gt;='2.4 Prioritas Individu'!AE$10,4,IF('2.1 Data FSVA 2025 &amp; Bobot'!S657&gt;='2.4 Prioritas Individu'!AE$11,5,6))))))</f>
        <v/>
      </c>
      <c r="N657" s="64" t="str">
        <f>IF('2.1 Data FSVA 2025 &amp; Bobot'!U657="","",IF('2.1 Data FSVA 2025 &amp; Bobot'!U657&lt;'2.4 Prioritas Individu'!AF$7,1,IF('2.1 Data FSVA 2025 &amp; Bobot'!U657&lt;'2.4 Prioritas Individu'!AF$8,2,IF('2.1 Data FSVA 2025 &amp; Bobot'!U657&lt;'2.4 Prioritas Individu'!AF$9,3,IF('2.1 Data FSVA 2025 &amp; Bobot'!U657&lt;'2.4 Prioritas Individu'!AF$10,4,IF('2.1 Data FSVA 2025 &amp; Bobot'!U657&lt;'2.4 Prioritas Individu'!AF$11,5,6))))))</f>
        <v/>
      </c>
      <c r="O657" s="64" t="str">
        <f>IF('2.1 Data FSVA 2025 &amp; Bobot'!W657="","",IF('2.1 Data FSVA 2025 &amp; Bobot'!W657&gt;='2.4 Prioritas Individu'!AG$7,1,IF('2.1 Data FSVA 2025 &amp; Bobot'!W657&gt;='2.4 Prioritas Individu'!AG$8,2,IF('2.1 Data FSVA 2025 &amp; Bobot'!W657&gt;='2.4 Prioritas Individu'!AG$9,3,IF('2.1 Data FSVA 2025 &amp; Bobot'!W657&gt;='2.4 Prioritas Individu'!AG$10,4,IF('2.1 Data FSVA 2025 &amp; Bobot'!W657&gt;='2.4 Prioritas Individu'!AG$11,5,6))))))</f>
        <v/>
      </c>
      <c r="P657" s="64" t="str">
        <f>IF('2.1 Data FSVA 2025 &amp; Bobot'!Y657="","",IF('2.1 Data FSVA 2025 &amp; Bobot'!Y657&lt;'2.4 Prioritas Individu'!AH$7,1,IF('2.1 Data FSVA 2025 &amp; Bobot'!Y657&lt;'2.4 Prioritas Individu'!AH$8,2,IF('2.1 Data FSVA 2025 &amp; Bobot'!Y657&lt;'2.4 Prioritas Individu'!AH$9,3,IF('2.1 Data FSVA 2025 &amp; Bobot'!Y657&lt;'2.4 Prioritas Individu'!AH$10,4,IF('2.1 Data FSVA 2025 &amp; Bobot'!Y657&lt;'2.4 Prioritas Individu'!AH$11,5,6))))))</f>
        <v/>
      </c>
      <c r="Q657" s="64" t="str">
        <f>IF('2.1 Data FSVA 2025 &amp; Bobot'!AA657="","",IF('2.1 Data FSVA 2025 &amp; Bobot'!AA657&lt;'2.4 Prioritas Individu'!AI$7,1,IF('2.1 Data FSVA 2025 &amp; Bobot'!AA657&lt;'2.4 Prioritas Individu'!AI$8,2,IF('2.1 Data FSVA 2025 &amp; Bobot'!AA657&lt;'2.4 Prioritas Individu'!AI$9,3,IF('2.1 Data FSVA 2025 &amp; Bobot'!AA657&lt;'2.4 Prioritas Individu'!AI$10,4,IF('2.1 Data FSVA 2025 &amp; Bobot'!AA657&lt;'2.4 Prioritas Individu'!AI$11,5,6))))))</f>
        <v/>
      </c>
      <c r="R657" s="64" t="str">
        <f>IF('2.1 Data FSVA 2025 &amp; Bobot'!AC657="","",IF('2.1 Data FSVA 2025 &amp; Bobot'!AC657&gt;='2.4 Prioritas Individu'!AJ$7,1,IF('2.1 Data FSVA 2025 &amp; Bobot'!AC657&gt;='2.4 Prioritas Individu'!AJ$8,2,IF('2.1 Data FSVA 2025 &amp; Bobot'!AC657&gt;='2.4 Prioritas Individu'!AJ$9,3,4))))</f>
        <v/>
      </c>
      <c r="S657" s="4" t="str">
        <f>'2.3 Indeks &amp; Cut off Komposit'!U661</f>
        <v>-</v>
      </c>
      <c r="T657" s="1" t="str">
        <f t="shared" si="20"/>
        <v>-</v>
      </c>
      <c r="U657" s="64" t="str">
        <f t="shared" si="21"/>
        <v>-</v>
      </c>
    </row>
    <row r="658" spans="1:21" x14ac:dyDescent="0.3">
      <c r="A658" s="1" t="str">
        <f>IF('2.1 Data FSVA 2025 &amp; Bobot'!A658="","",'2.1 Data FSVA 2025 &amp; Bobot'!A658)</f>
        <v/>
      </c>
      <c r="B658" s="2" t="str">
        <f>IF('2.1 Data FSVA 2025 &amp; Bobot'!B658="","",'2.1 Data FSVA 2025 &amp; Bobot'!B658)</f>
        <v/>
      </c>
      <c r="C658" s="1" t="str">
        <f>IF('2.1 Data FSVA 2025 &amp; Bobot'!C658="","",'2.1 Data FSVA 2025 &amp; Bobot'!C658)</f>
        <v/>
      </c>
      <c r="D658" s="1" t="str">
        <f>IF('2.1 Data FSVA 2025 &amp; Bobot'!D658="","",'2.1 Data FSVA 2025 &amp; Bobot'!D658)</f>
        <v/>
      </c>
      <c r="E658" s="1" t="str">
        <f>IF('2.1 Data FSVA 2025 &amp; Bobot'!E658="","",'2.1 Data FSVA 2025 &amp; Bobot'!E658)</f>
        <v/>
      </c>
      <c r="F658" s="2" t="str">
        <f>IF('2.1 Data FSVA 2025 &amp; Bobot'!F658="","",'2.1 Data FSVA 2025 &amp; Bobot'!F658)</f>
        <v/>
      </c>
      <c r="G658" s="64" t="str">
        <f>IF('2.1 Data FSVA 2025 &amp; Bobot'!G658="","",IF('2.1 Data FSVA 2025 &amp; Bobot'!G658&gt;='2.4 Prioritas Individu'!$Y$7,1,IF('2.1 Data FSVA 2025 &amp; Bobot'!G658&gt;='2.4 Prioritas Individu'!$Y$8,2,IF('2.1 Data FSVA 2025 &amp; Bobot'!G658&gt;='2.4 Prioritas Individu'!$Y$9,3,IF('2.1 Data FSVA 2025 &amp; Bobot'!G658&gt;='2.4 Prioritas Individu'!$Y$10,4,IF('2.1 Data FSVA 2025 &amp; Bobot'!G658&gt;='2.4 Prioritas Individu'!$Y$11,5,6))))))</f>
        <v/>
      </c>
      <c r="H658" s="64" t="str">
        <f>IF('2.1 Data FSVA 2025 &amp; Bobot'!I658="","",IF('2.1 Data FSVA 2025 &amp; Bobot'!I658&lt;'2.4 Prioritas Individu'!$Z$7,1,IF('2.1 Data FSVA 2025 &amp; Bobot'!I658&lt;'2.4 Prioritas Individu'!$Z$8,2,IF('2.1 Data FSVA 2025 &amp; Bobot'!I658&lt;'2.4 Prioritas Individu'!$Z$9,3,IF('2.1 Data FSVA 2025 &amp; Bobot'!I658&lt;'2.4 Prioritas Individu'!$Z$10,4,IF('2.1 Data FSVA 2025 &amp; Bobot'!I658&lt;'2.4 Prioritas Individu'!$Z$11,5,6))))))</f>
        <v/>
      </c>
      <c r="I658" s="64" t="str">
        <f>IF('2.1 Data FSVA 2025 &amp; Bobot'!K658="","",IF('2.1 Data FSVA 2025 &amp; Bobot'!K658&lt;'2.4 Prioritas Individu'!AA$7,1,IF('2.1 Data FSVA 2025 &amp; Bobot'!K658&lt;'2.4 Prioritas Individu'!AA$8,2,IF('2.1 Data FSVA 2025 &amp; Bobot'!K658&lt;'2.4 Prioritas Individu'!AA$9,3,IF('2.1 Data FSVA 2025 &amp; Bobot'!K658&lt;'2.4 Prioritas Individu'!AA$10,4,IF('2.1 Data FSVA 2025 &amp; Bobot'!K658&lt;'2.4 Prioritas Individu'!AA$11,5,6))))))</f>
        <v/>
      </c>
      <c r="J658" s="64" t="str">
        <f>IF('2.1 Data FSVA 2025 &amp; Bobot'!M658="","",IF('2.1 Data FSVA 2025 &amp; Bobot'!M658&lt;'2.4 Prioritas Individu'!AB$7,1,IF('2.1 Data FSVA 2025 &amp; Bobot'!M658&lt;'2.4 Prioritas Individu'!AB$8,2,IF('2.1 Data FSVA 2025 &amp; Bobot'!M658&lt;'2.4 Prioritas Individu'!AB$9,3,IF('2.1 Data FSVA 2025 &amp; Bobot'!M658&lt;'2.4 Prioritas Individu'!AB$10,4,IF('2.1 Data FSVA 2025 &amp; Bobot'!M658&lt;'2.4 Prioritas Individu'!AB$11,5,6))))))</f>
        <v/>
      </c>
      <c r="K658" s="64" t="str">
        <f>IF('2.1 Data FSVA 2025 &amp; Bobot'!O658="","",IF('2.1 Data FSVA 2025 &amp; Bobot'!O658&gt;='2.4 Prioritas Individu'!AC$7,1,IF('2.1 Data FSVA 2025 &amp; Bobot'!O658&gt;='2.4 Prioritas Individu'!AC$8,2,IF('2.1 Data FSVA 2025 &amp; Bobot'!O658&gt;='2.4 Prioritas Individu'!AC$9,3,IF('2.1 Data FSVA 2025 &amp; Bobot'!O658&gt;='2.4 Prioritas Individu'!AC$10,4,IF('2.1 Data FSVA 2025 &amp; Bobot'!O658&gt;='2.4 Prioritas Individu'!AC$11,5,6))))))</f>
        <v/>
      </c>
      <c r="L658" s="64" t="str">
        <f>IF('2.1 Data FSVA 2025 &amp; Bobot'!Q658="","",IF('2.1 Data FSVA 2025 &amp; Bobot'!Q658&gt;='2.4 Prioritas Individu'!AD$7,1,IF('2.1 Data FSVA 2025 &amp; Bobot'!Q658&gt;='2.4 Prioritas Individu'!AD$8,2,IF('2.1 Data FSVA 2025 &amp; Bobot'!Q658&gt;='2.4 Prioritas Individu'!AD$9,3,IF('2.1 Data FSVA 2025 &amp; Bobot'!Q658&gt;='2.4 Prioritas Individu'!AD$10,4,IF('2.1 Data FSVA 2025 &amp; Bobot'!Q658&gt;='2.4 Prioritas Individu'!AD$11,5,6))))))</f>
        <v/>
      </c>
      <c r="M658" s="64" t="str">
        <f>IF('2.1 Data FSVA 2025 &amp; Bobot'!S658="","",IF('2.1 Data FSVA 2025 &amp; Bobot'!S658&gt;='2.4 Prioritas Individu'!AE$7,1,IF('2.1 Data FSVA 2025 &amp; Bobot'!S658&gt;='2.4 Prioritas Individu'!AE$8,2,IF('2.1 Data FSVA 2025 &amp; Bobot'!S658&gt;='2.4 Prioritas Individu'!AE$9,3,IF('2.1 Data FSVA 2025 &amp; Bobot'!S658&gt;='2.4 Prioritas Individu'!AE$10,4,IF('2.1 Data FSVA 2025 &amp; Bobot'!S658&gt;='2.4 Prioritas Individu'!AE$11,5,6))))))</f>
        <v/>
      </c>
      <c r="N658" s="64" t="str">
        <f>IF('2.1 Data FSVA 2025 &amp; Bobot'!U658="","",IF('2.1 Data FSVA 2025 &amp; Bobot'!U658&lt;'2.4 Prioritas Individu'!AF$7,1,IF('2.1 Data FSVA 2025 &amp; Bobot'!U658&lt;'2.4 Prioritas Individu'!AF$8,2,IF('2.1 Data FSVA 2025 &amp; Bobot'!U658&lt;'2.4 Prioritas Individu'!AF$9,3,IF('2.1 Data FSVA 2025 &amp; Bobot'!U658&lt;'2.4 Prioritas Individu'!AF$10,4,IF('2.1 Data FSVA 2025 &amp; Bobot'!U658&lt;'2.4 Prioritas Individu'!AF$11,5,6))))))</f>
        <v/>
      </c>
      <c r="O658" s="64" t="str">
        <f>IF('2.1 Data FSVA 2025 &amp; Bobot'!W658="","",IF('2.1 Data FSVA 2025 &amp; Bobot'!W658&gt;='2.4 Prioritas Individu'!AG$7,1,IF('2.1 Data FSVA 2025 &amp; Bobot'!W658&gt;='2.4 Prioritas Individu'!AG$8,2,IF('2.1 Data FSVA 2025 &amp; Bobot'!W658&gt;='2.4 Prioritas Individu'!AG$9,3,IF('2.1 Data FSVA 2025 &amp; Bobot'!W658&gt;='2.4 Prioritas Individu'!AG$10,4,IF('2.1 Data FSVA 2025 &amp; Bobot'!W658&gt;='2.4 Prioritas Individu'!AG$11,5,6))))))</f>
        <v/>
      </c>
      <c r="P658" s="64" t="str">
        <f>IF('2.1 Data FSVA 2025 &amp; Bobot'!Y658="","",IF('2.1 Data FSVA 2025 &amp; Bobot'!Y658&lt;'2.4 Prioritas Individu'!AH$7,1,IF('2.1 Data FSVA 2025 &amp; Bobot'!Y658&lt;'2.4 Prioritas Individu'!AH$8,2,IF('2.1 Data FSVA 2025 &amp; Bobot'!Y658&lt;'2.4 Prioritas Individu'!AH$9,3,IF('2.1 Data FSVA 2025 &amp; Bobot'!Y658&lt;'2.4 Prioritas Individu'!AH$10,4,IF('2.1 Data FSVA 2025 &amp; Bobot'!Y658&lt;'2.4 Prioritas Individu'!AH$11,5,6))))))</f>
        <v/>
      </c>
      <c r="Q658" s="64" t="str">
        <f>IF('2.1 Data FSVA 2025 &amp; Bobot'!AA658="","",IF('2.1 Data FSVA 2025 &amp; Bobot'!AA658&lt;'2.4 Prioritas Individu'!AI$7,1,IF('2.1 Data FSVA 2025 &amp; Bobot'!AA658&lt;'2.4 Prioritas Individu'!AI$8,2,IF('2.1 Data FSVA 2025 &amp; Bobot'!AA658&lt;'2.4 Prioritas Individu'!AI$9,3,IF('2.1 Data FSVA 2025 &amp; Bobot'!AA658&lt;'2.4 Prioritas Individu'!AI$10,4,IF('2.1 Data FSVA 2025 &amp; Bobot'!AA658&lt;'2.4 Prioritas Individu'!AI$11,5,6))))))</f>
        <v/>
      </c>
      <c r="R658" s="64" t="str">
        <f>IF('2.1 Data FSVA 2025 &amp; Bobot'!AC658="","",IF('2.1 Data FSVA 2025 &amp; Bobot'!AC658&gt;='2.4 Prioritas Individu'!AJ$7,1,IF('2.1 Data FSVA 2025 &amp; Bobot'!AC658&gt;='2.4 Prioritas Individu'!AJ$8,2,IF('2.1 Data FSVA 2025 &amp; Bobot'!AC658&gt;='2.4 Prioritas Individu'!AJ$9,3,4))))</f>
        <v/>
      </c>
      <c r="S658" s="4" t="str">
        <f>'2.3 Indeks &amp; Cut off Komposit'!U662</f>
        <v>-</v>
      </c>
      <c r="T658" s="1" t="str">
        <f t="shared" si="20"/>
        <v>-</v>
      </c>
      <c r="U658" s="64" t="str">
        <f t="shared" si="21"/>
        <v>-</v>
      </c>
    </row>
    <row r="659" spans="1:21" x14ac:dyDescent="0.3">
      <c r="A659" s="1" t="str">
        <f>IF('2.1 Data FSVA 2025 &amp; Bobot'!A659="","",'2.1 Data FSVA 2025 &amp; Bobot'!A659)</f>
        <v/>
      </c>
      <c r="B659" s="2" t="str">
        <f>IF('2.1 Data FSVA 2025 &amp; Bobot'!B659="","",'2.1 Data FSVA 2025 &amp; Bobot'!B659)</f>
        <v/>
      </c>
      <c r="C659" s="1" t="str">
        <f>IF('2.1 Data FSVA 2025 &amp; Bobot'!C659="","",'2.1 Data FSVA 2025 &amp; Bobot'!C659)</f>
        <v/>
      </c>
      <c r="D659" s="1" t="str">
        <f>IF('2.1 Data FSVA 2025 &amp; Bobot'!D659="","",'2.1 Data FSVA 2025 &amp; Bobot'!D659)</f>
        <v/>
      </c>
      <c r="E659" s="1" t="str">
        <f>IF('2.1 Data FSVA 2025 &amp; Bobot'!E659="","",'2.1 Data FSVA 2025 &amp; Bobot'!E659)</f>
        <v/>
      </c>
      <c r="F659" s="2" t="str">
        <f>IF('2.1 Data FSVA 2025 &amp; Bobot'!F659="","",'2.1 Data FSVA 2025 &amp; Bobot'!F659)</f>
        <v/>
      </c>
      <c r="G659" s="64" t="str">
        <f>IF('2.1 Data FSVA 2025 &amp; Bobot'!G659="","",IF('2.1 Data FSVA 2025 &amp; Bobot'!G659&gt;='2.4 Prioritas Individu'!$Y$7,1,IF('2.1 Data FSVA 2025 &amp; Bobot'!G659&gt;='2.4 Prioritas Individu'!$Y$8,2,IF('2.1 Data FSVA 2025 &amp; Bobot'!G659&gt;='2.4 Prioritas Individu'!$Y$9,3,IF('2.1 Data FSVA 2025 &amp; Bobot'!G659&gt;='2.4 Prioritas Individu'!$Y$10,4,IF('2.1 Data FSVA 2025 &amp; Bobot'!G659&gt;='2.4 Prioritas Individu'!$Y$11,5,6))))))</f>
        <v/>
      </c>
      <c r="H659" s="64" t="str">
        <f>IF('2.1 Data FSVA 2025 &amp; Bobot'!I659="","",IF('2.1 Data FSVA 2025 &amp; Bobot'!I659&lt;'2.4 Prioritas Individu'!$Z$7,1,IF('2.1 Data FSVA 2025 &amp; Bobot'!I659&lt;'2.4 Prioritas Individu'!$Z$8,2,IF('2.1 Data FSVA 2025 &amp; Bobot'!I659&lt;'2.4 Prioritas Individu'!$Z$9,3,IF('2.1 Data FSVA 2025 &amp; Bobot'!I659&lt;'2.4 Prioritas Individu'!$Z$10,4,IF('2.1 Data FSVA 2025 &amp; Bobot'!I659&lt;'2.4 Prioritas Individu'!$Z$11,5,6))))))</f>
        <v/>
      </c>
      <c r="I659" s="64" t="str">
        <f>IF('2.1 Data FSVA 2025 &amp; Bobot'!K659="","",IF('2.1 Data FSVA 2025 &amp; Bobot'!K659&lt;'2.4 Prioritas Individu'!AA$7,1,IF('2.1 Data FSVA 2025 &amp; Bobot'!K659&lt;'2.4 Prioritas Individu'!AA$8,2,IF('2.1 Data FSVA 2025 &amp; Bobot'!K659&lt;'2.4 Prioritas Individu'!AA$9,3,IF('2.1 Data FSVA 2025 &amp; Bobot'!K659&lt;'2.4 Prioritas Individu'!AA$10,4,IF('2.1 Data FSVA 2025 &amp; Bobot'!K659&lt;'2.4 Prioritas Individu'!AA$11,5,6))))))</f>
        <v/>
      </c>
      <c r="J659" s="64" t="str">
        <f>IF('2.1 Data FSVA 2025 &amp; Bobot'!M659="","",IF('2.1 Data FSVA 2025 &amp; Bobot'!M659&lt;'2.4 Prioritas Individu'!AB$7,1,IF('2.1 Data FSVA 2025 &amp; Bobot'!M659&lt;'2.4 Prioritas Individu'!AB$8,2,IF('2.1 Data FSVA 2025 &amp; Bobot'!M659&lt;'2.4 Prioritas Individu'!AB$9,3,IF('2.1 Data FSVA 2025 &amp; Bobot'!M659&lt;'2.4 Prioritas Individu'!AB$10,4,IF('2.1 Data FSVA 2025 &amp; Bobot'!M659&lt;'2.4 Prioritas Individu'!AB$11,5,6))))))</f>
        <v/>
      </c>
      <c r="K659" s="64" t="str">
        <f>IF('2.1 Data FSVA 2025 &amp; Bobot'!O659="","",IF('2.1 Data FSVA 2025 &amp; Bobot'!O659&gt;='2.4 Prioritas Individu'!AC$7,1,IF('2.1 Data FSVA 2025 &amp; Bobot'!O659&gt;='2.4 Prioritas Individu'!AC$8,2,IF('2.1 Data FSVA 2025 &amp; Bobot'!O659&gt;='2.4 Prioritas Individu'!AC$9,3,IF('2.1 Data FSVA 2025 &amp; Bobot'!O659&gt;='2.4 Prioritas Individu'!AC$10,4,IF('2.1 Data FSVA 2025 &amp; Bobot'!O659&gt;='2.4 Prioritas Individu'!AC$11,5,6))))))</f>
        <v/>
      </c>
      <c r="L659" s="64" t="str">
        <f>IF('2.1 Data FSVA 2025 &amp; Bobot'!Q659="","",IF('2.1 Data FSVA 2025 &amp; Bobot'!Q659&gt;='2.4 Prioritas Individu'!AD$7,1,IF('2.1 Data FSVA 2025 &amp; Bobot'!Q659&gt;='2.4 Prioritas Individu'!AD$8,2,IF('2.1 Data FSVA 2025 &amp; Bobot'!Q659&gt;='2.4 Prioritas Individu'!AD$9,3,IF('2.1 Data FSVA 2025 &amp; Bobot'!Q659&gt;='2.4 Prioritas Individu'!AD$10,4,IF('2.1 Data FSVA 2025 &amp; Bobot'!Q659&gt;='2.4 Prioritas Individu'!AD$11,5,6))))))</f>
        <v/>
      </c>
      <c r="M659" s="64" t="str">
        <f>IF('2.1 Data FSVA 2025 &amp; Bobot'!S659="","",IF('2.1 Data FSVA 2025 &amp; Bobot'!S659&gt;='2.4 Prioritas Individu'!AE$7,1,IF('2.1 Data FSVA 2025 &amp; Bobot'!S659&gt;='2.4 Prioritas Individu'!AE$8,2,IF('2.1 Data FSVA 2025 &amp; Bobot'!S659&gt;='2.4 Prioritas Individu'!AE$9,3,IF('2.1 Data FSVA 2025 &amp; Bobot'!S659&gt;='2.4 Prioritas Individu'!AE$10,4,IF('2.1 Data FSVA 2025 &amp; Bobot'!S659&gt;='2.4 Prioritas Individu'!AE$11,5,6))))))</f>
        <v/>
      </c>
      <c r="N659" s="64" t="str">
        <f>IF('2.1 Data FSVA 2025 &amp; Bobot'!U659="","",IF('2.1 Data FSVA 2025 &amp; Bobot'!U659&lt;'2.4 Prioritas Individu'!AF$7,1,IF('2.1 Data FSVA 2025 &amp; Bobot'!U659&lt;'2.4 Prioritas Individu'!AF$8,2,IF('2.1 Data FSVA 2025 &amp; Bobot'!U659&lt;'2.4 Prioritas Individu'!AF$9,3,IF('2.1 Data FSVA 2025 &amp; Bobot'!U659&lt;'2.4 Prioritas Individu'!AF$10,4,IF('2.1 Data FSVA 2025 &amp; Bobot'!U659&lt;'2.4 Prioritas Individu'!AF$11,5,6))))))</f>
        <v/>
      </c>
      <c r="O659" s="64" t="str">
        <f>IF('2.1 Data FSVA 2025 &amp; Bobot'!W659="","",IF('2.1 Data FSVA 2025 &amp; Bobot'!W659&gt;='2.4 Prioritas Individu'!AG$7,1,IF('2.1 Data FSVA 2025 &amp; Bobot'!W659&gt;='2.4 Prioritas Individu'!AG$8,2,IF('2.1 Data FSVA 2025 &amp; Bobot'!W659&gt;='2.4 Prioritas Individu'!AG$9,3,IF('2.1 Data FSVA 2025 &amp; Bobot'!W659&gt;='2.4 Prioritas Individu'!AG$10,4,IF('2.1 Data FSVA 2025 &amp; Bobot'!W659&gt;='2.4 Prioritas Individu'!AG$11,5,6))))))</f>
        <v/>
      </c>
      <c r="P659" s="64" t="str">
        <f>IF('2.1 Data FSVA 2025 &amp; Bobot'!Y659="","",IF('2.1 Data FSVA 2025 &amp; Bobot'!Y659&lt;'2.4 Prioritas Individu'!AH$7,1,IF('2.1 Data FSVA 2025 &amp; Bobot'!Y659&lt;'2.4 Prioritas Individu'!AH$8,2,IF('2.1 Data FSVA 2025 &amp; Bobot'!Y659&lt;'2.4 Prioritas Individu'!AH$9,3,IF('2.1 Data FSVA 2025 &amp; Bobot'!Y659&lt;'2.4 Prioritas Individu'!AH$10,4,IF('2.1 Data FSVA 2025 &amp; Bobot'!Y659&lt;'2.4 Prioritas Individu'!AH$11,5,6))))))</f>
        <v/>
      </c>
      <c r="Q659" s="64" t="str">
        <f>IF('2.1 Data FSVA 2025 &amp; Bobot'!AA659="","",IF('2.1 Data FSVA 2025 &amp; Bobot'!AA659&lt;'2.4 Prioritas Individu'!AI$7,1,IF('2.1 Data FSVA 2025 &amp; Bobot'!AA659&lt;'2.4 Prioritas Individu'!AI$8,2,IF('2.1 Data FSVA 2025 &amp; Bobot'!AA659&lt;'2.4 Prioritas Individu'!AI$9,3,IF('2.1 Data FSVA 2025 &amp; Bobot'!AA659&lt;'2.4 Prioritas Individu'!AI$10,4,IF('2.1 Data FSVA 2025 &amp; Bobot'!AA659&lt;'2.4 Prioritas Individu'!AI$11,5,6))))))</f>
        <v/>
      </c>
      <c r="R659" s="64" t="str">
        <f>IF('2.1 Data FSVA 2025 &amp; Bobot'!AC659="","",IF('2.1 Data FSVA 2025 &amp; Bobot'!AC659&gt;='2.4 Prioritas Individu'!AJ$7,1,IF('2.1 Data FSVA 2025 &amp; Bobot'!AC659&gt;='2.4 Prioritas Individu'!AJ$8,2,IF('2.1 Data FSVA 2025 &amp; Bobot'!AC659&gt;='2.4 Prioritas Individu'!AJ$9,3,4))))</f>
        <v/>
      </c>
      <c r="S659" s="4" t="str">
        <f>'2.3 Indeks &amp; Cut off Komposit'!U663</f>
        <v>-</v>
      </c>
      <c r="T659" s="1" t="str">
        <f t="shared" si="20"/>
        <v>-</v>
      </c>
      <c r="U659" s="64" t="str">
        <f t="shared" si="21"/>
        <v>-</v>
      </c>
    </row>
    <row r="660" spans="1:21" x14ac:dyDescent="0.3">
      <c r="A660" s="1" t="str">
        <f>IF('2.1 Data FSVA 2025 &amp; Bobot'!A660="","",'2.1 Data FSVA 2025 &amp; Bobot'!A660)</f>
        <v/>
      </c>
      <c r="B660" s="2" t="str">
        <f>IF('2.1 Data FSVA 2025 &amp; Bobot'!B660="","",'2.1 Data FSVA 2025 &amp; Bobot'!B660)</f>
        <v/>
      </c>
      <c r="C660" s="1" t="str">
        <f>IF('2.1 Data FSVA 2025 &amp; Bobot'!C660="","",'2.1 Data FSVA 2025 &amp; Bobot'!C660)</f>
        <v/>
      </c>
      <c r="D660" s="1" t="str">
        <f>IF('2.1 Data FSVA 2025 &amp; Bobot'!D660="","",'2.1 Data FSVA 2025 &amp; Bobot'!D660)</f>
        <v/>
      </c>
      <c r="E660" s="1" t="str">
        <f>IF('2.1 Data FSVA 2025 &amp; Bobot'!E660="","",'2.1 Data FSVA 2025 &amp; Bobot'!E660)</f>
        <v/>
      </c>
      <c r="F660" s="2" t="str">
        <f>IF('2.1 Data FSVA 2025 &amp; Bobot'!F660="","",'2.1 Data FSVA 2025 &amp; Bobot'!F660)</f>
        <v/>
      </c>
      <c r="G660" s="64" t="str">
        <f>IF('2.1 Data FSVA 2025 &amp; Bobot'!G660="","",IF('2.1 Data FSVA 2025 &amp; Bobot'!G660&gt;='2.4 Prioritas Individu'!$Y$7,1,IF('2.1 Data FSVA 2025 &amp; Bobot'!G660&gt;='2.4 Prioritas Individu'!$Y$8,2,IF('2.1 Data FSVA 2025 &amp; Bobot'!G660&gt;='2.4 Prioritas Individu'!$Y$9,3,IF('2.1 Data FSVA 2025 &amp; Bobot'!G660&gt;='2.4 Prioritas Individu'!$Y$10,4,IF('2.1 Data FSVA 2025 &amp; Bobot'!G660&gt;='2.4 Prioritas Individu'!$Y$11,5,6))))))</f>
        <v/>
      </c>
      <c r="H660" s="64" t="str">
        <f>IF('2.1 Data FSVA 2025 &amp; Bobot'!I660="","",IF('2.1 Data FSVA 2025 &amp; Bobot'!I660&lt;'2.4 Prioritas Individu'!$Z$7,1,IF('2.1 Data FSVA 2025 &amp; Bobot'!I660&lt;'2.4 Prioritas Individu'!$Z$8,2,IF('2.1 Data FSVA 2025 &amp; Bobot'!I660&lt;'2.4 Prioritas Individu'!$Z$9,3,IF('2.1 Data FSVA 2025 &amp; Bobot'!I660&lt;'2.4 Prioritas Individu'!$Z$10,4,IF('2.1 Data FSVA 2025 &amp; Bobot'!I660&lt;'2.4 Prioritas Individu'!$Z$11,5,6))))))</f>
        <v/>
      </c>
      <c r="I660" s="64" t="str">
        <f>IF('2.1 Data FSVA 2025 &amp; Bobot'!K660="","",IF('2.1 Data FSVA 2025 &amp; Bobot'!K660&lt;'2.4 Prioritas Individu'!AA$7,1,IF('2.1 Data FSVA 2025 &amp; Bobot'!K660&lt;'2.4 Prioritas Individu'!AA$8,2,IF('2.1 Data FSVA 2025 &amp; Bobot'!K660&lt;'2.4 Prioritas Individu'!AA$9,3,IF('2.1 Data FSVA 2025 &amp; Bobot'!K660&lt;'2.4 Prioritas Individu'!AA$10,4,IF('2.1 Data FSVA 2025 &amp; Bobot'!K660&lt;'2.4 Prioritas Individu'!AA$11,5,6))))))</f>
        <v/>
      </c>
      <c r="J660" s="64" t="str">
        <f>IF('2.1 Data FSVA 2025 &amp; Bobot'!M660="","",IF('2.1 Data FSVA 2025 &amp; Bobot'!M660&lt;'2.4 Prioritas Individu'!AB$7,1,IF('2.1 Data FSVA 2025 &amp; Bobot'!M660&lt;'2.4 Prioritas Individu'!AB$8,2,IF('2.1 Data FSVA 2025 &amp; Bobot'!M660&lt;'2.4 Prioritas Individu'!AB$9,3,IF('2.1 Data FSVA 2025 &amp; Bobot'!M660&lt;'2.4 Prioritas Individu'!AB$10,4,IF('2.1 Data FSVA 2025 &amp; Bobot'!M660&lt;'2.4 Prioritas Individu'!AB$11,5,6))))))</f>
        <v/>
      </c>
      <c r="K660" s="64" t="str">
        <f>IF('2.1 Data FSVA 2025 &amp; Bobot'!O660="","",IF('2.1 Data FSVA 2025 &amp; Bobot'!O660&gt;='2.4 Prioritas Individu'!AC$7,1,IF('2.1 Data FSVA 2025 &amp; Bobot'!O660&gt;='2.4 Prioritas Individu'!AC$8,2,IF('2.1 Data FSVA 2025 &amp; Bobot'!O660&gt;='2.4 Prioritas Individu'!AC$9,3,IF('2.1 Data FSVA 2025 &amp; Bobot'!O660&gt;='2.4 Prioritas Individu'!AC$10,4,IF('2.1 Data FSVA 2025 &amp; Bobot'!O660&gt;='2.4 Prioritas Individu'!AC$11,5,6))))))</f>
        <v/>
      </c>
      <c r="L660" s="64" t="str">
        <f>IF('2.1 Data FSVA 2025 &amp; Bobot'!Q660="","",IF('2.1 Data FSVA 2025 &amp; Bobot'!Q660&gt;='2.4 Prioritas Individu'!AD$7,1,IF('2.1 Data FSVA 2025 &amp; Bobot'!Q660&gt;='2.4 Prioritas Individu'!AD$8,2,IF('2.1 Data FSVA 2025 &amp; Bobot'!Q660&gt;='2.4 Prioritas Individu'!AD$9,3,IF('2.1 Data FSVA 2025 &amp; Bobot'!Q660&gt;='2.4 Prioritas Individu'!AD$10,4,IF('2.1 Data FSVA 2025 &amp; Bobot'!Q660&gt;='2.4 Prioritas Individu'!AD$11,5,6))))))</f>
        <v/>
      </c>
      <c r="M660" s="64" t="str">
        <f>IF('2.1 Data FSVA 2025 &amp; Bobot'!S660="","",IF('2.1 Data FSVA 2025 &amp; Bobot'!S660&gt;='2.4 Prioritas Individu'!AE$7,1,IF('2.1 Data FSVA 2025 &amp; Bobot'!S660&gt;='2.4 Prioritas Individu'!AE$8,2,IF('2.1 Data FSVA 2025 &amp; Bobot'!S660&gt;='2.4 Prioritas Individu'!AE$9,3,IF('2.1 Data FSVA 2025 &amp; Bobot'!S660&gt;='2.4 Prioritas Individu'!AE$10,4,IF('2.1 Data FSVA 2025 &amp; Bobot'!S660&gt;='2.4 Prioritas Individu'!AE$11,5,6))))))</f>
        <v/>
      </c>
      <c r="N660" s="64" t="str">
        <f>IF('2.1 Data FSVA 2025 &amp; Bobot'!U660="","",IF('2.1 Data FSVA 2025 &amp; Bobot'!U660&lt;'2.4 Prioritas Individu'!AF$7,1,IF('2.1 Data FSVA 2025 &amp; Bobot'!U660&lt;'2.4 Prioritas Individu'!AF$8,2,IF('2.1 Data FSVA 2025 &amp; Bobot'!U660&lt;'2.4 Prioritas Individu'!AF$9,3,IF('2.1 Data FSVA 2025 &amp; Bobot'!U660&lt;'2.4 Prioritas Individu'!AF$10,4,IF('2.1 Data FSVA 2025 &amp; Bobot'!U660&lt;'2.4 Prioritas Individu'!AF$11,5,6))))))</f>
        <v/>
      </c>
      <c r="O660" s="64" t="str">
        <f>IF('2.1 Data FSVA 2025 &amp; Bobot'!W660="","",IF('2.1 Data FSVA 2025 &amp; Bobot'!W660&gt;='2.4 Prioritas Individu'!AG$7,1,IF('2.1 Data FSVA 2025 &amp; Bobot'!W660&gt;='2.4 Prioritas Individu'!AG$8,2,IF('2.1 Data FSVA 2025 &amp; Bobot'!W660&gt;='2.4 Prioritas Individu'!AG$9,3,IF('2.1 Data FSVA 2025 &amp; Bobot'!W660&gt;='2.4 Prioritas Individu'!AG$10,4,IF('2.1 Data FSVA 2025 &amp; Bobot'!W660&gt;='2.4 Prioritas Individu'!AG$11,5,6))))))</f>
        <v/>
      </c>
      <c r="P660" s="64" t="str">
        <f>IF('2.1 Data FSVA 2025 &amp; Bobot'!Y660="","",IF('2.1 Data FSVA 2025 &amp; Bobot'!Y660&lt;'2.4 Prioritas Individu'!AH$7,1,IF('2.1 Data FSVA 2025 &amp; Bobot'!Y660&lt;'2.4 Prioritas Individu'!AH$8,2,IF('2.1 Data FSVA 2025 &amp; Bobot'!Y660&lt;'2.4 Prioritas Individu'!AH$9,3,IF('2.1 Data FSVA 2025 &amp; Bobot'!Y660&lt;'2.4 Prioritas Individu'!AH$10,4,IF('2.1 Data FSVA 2025 &amp; Bobot'!Y660&lt;'2.4 Prioritas Individu'!AH$11,5,6))))))</f>
        <v/>
      </c>
      <c r="Q660" s="64" t="str">
        <f>IF('2.1 Data FSVA 2025 &amp; Bobot'!AA660="","",IF('2.1 Data FSVA 2025 &amp; Bobot'!AA660&lt;'2.4 Prioritas Individu'!AI$7,1,IF('2.1 Data FSVA 2025 &amp; Bobot'!AA660&lt;'2.4 Prioritas Individu'!AI$8,2,IF('2.1 Data FSVA 2025 &amp; Bobot'!AA660&lt;'2.4 Prioritas Individu'!AI$9,3,IF('2.1 Data FSVA 2025 &amp; Bobot'!AA660&lt;'2.4 Prioritas Individu'!AI$10,4,IF('2.1 Data FSVA 2025 &amp; Bobot'!AA660&lt;'2.4 Prioritas Individu'!AI$11,5,6))))))</f>
        <v/>
      </c>
      <c r="R660" s="64" t="str">
        <f>IF('2.1 Data FSVA 2025 &amp; Bobot'!AC660="","",IF('2.1 Data FSVA 2025 &amp; Bobot'!AC660&gt;='2.4 Prioritas Individu'!AJ$7,1,IF('2.1 Data FSVA 2025 &amp; Bobot'!AC660&gt;='2.4 Prioritas Individu'!AJ$8,2,IF('2.1 Data FSVA 2025 &amp; Bobot'!AC660&gt;='2.4 Prioritas Individu'!AJ$9,3,4))))</f>
        <v/>
      </c>
      <c r="S660" s="4" t="str">
        <f>'2.3 Indeks &amp; Cut off Komposit'!U664</f>
        <v>-</v>
      </c>
      <c r="T660" s="1" t="str">
        <f t="shared" si="20"/>
        <v>-</v>
      </c>
      <c r="U660" s="64" t="str">
        <f t="shared" si="21"/>
        <v>-</v>
      </c>
    </row>
    <row r="661" spans="1:21" x14ac:dyDescent="0.3">
      <c r="A661" s="1" t="str">
        <f>IF('2.1 Data FSVA 2025 &amp; Bobot'!A661="","",'2.1 Data FSVA 2025 &amp; Bobot'!A661)</f>
        <v/>
      </c>
      <c r="B661" s="2" t="str">
        <f>IF('2.1 Data FSVA 2025 &amp; Bobot'!B661="","",'2.1 Data FSVA 2025 &amp; Bobot'!B661)</f>
        <v/>
      </c>
      <c r="C661" s="1" t="str">
        <f>IF('2.1 Data FSVA 2025 &amp; Bobot'!C661="","",'2.1 Data FSVA 2025 &amp; Bobot'!C661)</f>
        <v/>
      </c>
      <c r="D661" s="1" t="str">
        <f>IF('2.1 Data FSVA 2025 &amp; Bobot'!D661="","",'2.1 Data FSVA 2025 &amp; Bobot'!D661)</f>
        <v/>
      </c>
      <c r="E661" s="1" t="str">
        <f>IF('2.1 Data FSVA 2025 &amp; Bobot'!E661="","",'2.1 Data FSVA 2025 &amp; Bobot'!E661)</f>
        <v/>
      </c>
      <c r="F661" s="2" t="str">
        <f>IF('2.1 Data FSVA 2025 &amp; Bobot'!F661="","",'2.1 Data FSVA 2025 &amp; Bobot'!F661)</f>
        <v/>
      </c>
      <c r="G661" s="64" t="str">
        <f>IF('2.1 Data FSVA 2025 &amp; Bobot'!G661="","",IF('2.1 Data FSVA 2025 &amp; Bobot'!G661&gt;='2.4 Prioritas Individu'!$Y$7,1,IF('2.1 Data FSVA 2025 &amp; Bobot'!G661&gt;='2.4 Prioritas Individu'!$Y$8,2,IF('2.1 Data FSVA 2025 &amp; Bobot'!G661&gt;='2.4 Prioritas Individu'!$Y$9,3,IF('2.1 Data FSVA 2025 &amp; Bobot'!G661&gt;='2.4 Prioritas Individu'!$Y$10,4,IF('2.1 Data FSVA 2025 &amp; Bobot'!G661&gt;='2.4 Prioritas Individu'!$Y$11,5,6))))))</f>
        <v/>
      </c>
      <c r="H661" s="64" t="str">
        <f>IF('2.1 Data FSVA 2025 &amp; Bobot'!I661="","",IF('2.1 Data FSVA 2025 &amp; Bobot'!I661&lt;'2.4 Prioritas Individu'!$Z$7,1,IF('2.1 Data FSVA 2025 &amp; Bobot'!I661&lt;'2.4 Prioritas Individu'!$Z$8,2,IF('2.1 Data FSVA 2025 &amp; Bobot'!I661&lt;'2.4 Prioritas Individu'!$Z$9,3,IF('2.1 Data FSVA 2025 &amp; Bobot'!I661&lt;'2.4 Prioritas Individu'!$Z$10,4,IF('2.1 Data FSVA 2025 &amp; Bobot'!I661&lt;'2.4 Prioritas Individu'!$Z$11,5,6))))))</f>
        <v/>
      </c>
      <c r="I661" s="64" t="str">
        <f>IF('2.1 Data FSVA 2025 &amp; Bobot'!K661="","",IF('2.1 Data FSVA 2025 &amp; Bobot'!K661&lt;'2.4 Prioritas Individu'!AA$7,1,IF('2.1 Data FSVA 2025 &amp; Bobot'!K661&lt;'2.4 Prioritas Individu'!AA$8,2,IF('2.1 Data FSVA 2025 &amp; Bobot'!K661&lt;'2.4 Prioritas Individu'!AA$9,3,IF('2.1 Data FSVA 2025 &amp; Bobot'!K661&lt;'2.4 Prioritas Individu'!AA$10,4,IF('2.1 Data FSVA 2025 &amp; Bobot'!K661&lt;'2.4 Prioritas Individu'!AA$11,5,6))))))</f>
        <v/>
      </c>
      <c r="J661" s="64" t="str">
        <f>IF('2.1 Data FSVA 2025 &amp; Bobot'!M661="","",IF('2.1 Data FSVA 2025 &amp; Bobot'!M661&lt;'2.4 Prioritas Individu'!AB$7,1,IF('2.1 Data FSVA 2025 &amp; Bobot'!M661&lt;'2.4 Prioritas Individu'!AB$8,2,IF('2.1 Data FSVA 2025 &amp; Bobot'!M661&lt;'2.4 Prioritas Individu'!AB$9,3,IF('2.1 Data FSVA 2025 &amp; Bobot'!M661&lt;'2.4 Prioritas Individu'!AB$10,4,IF('2.1 Data FSVA 2025 &amp; Bobot'!M661&lt;'2.4 Prioritas Individu'!AB$11,5,6))))))</f>
        <v/>
      </c>
      <c r="K661" s="64" t="str">
        <f>IF('2.1 Data FSVA 2025 &amp; Bobot'!O661="","",IF('2.1 Data FSVA 2025 &amp; Bobot'!O661&gt;='2.4 Prioritas Individu'!AC$7,1,IF('2.1 Data FSVA 2025 &amp; Bobot'!O661&gt;='2.4 Prioritas Individu'!AC$8,2,IF('2.1 Data FSVA 2025 &amp; Bobot'!O661&gt;='2.4 Prioritas Individu'!AC$9,3,IF('2.1 Data FSVA 2025 &amp; Bobot'!O661&gt;='2.4 Prioritas Individu'!AC$10,4,IF('2.1 Data FSVA 2025 &amp; Bobot'!O661&gt;='2.4 Prioritas Individu'!AC$11,5,6))))))</f>
        <v/>
      </c>
      <c r="L661" s="64" t="str">
        <f>IF('2.1 Data FSVA 2025 &amp; Bobot'!Q661="","",IF('2.1 Data FSVA 2025 &amp; Bobot'!Q661&gt;='2.4 Prioritas Individu'!AD$7,1,IF('2.1 Data FSVA 2025 &amp; Bobot'!Q661&gt;='2.4 Prioritas Individu'!AD$8,2,IF('2.1 Data FSVA 2025 &amp; Bobot'!Q661&gt;='2.4 Prioritas Individu'!AD$9,3,IF('2.1 Data FSVA 2025 &amp; Bobot'!Q661&gt;='2.4 Prioritas Individu'!AD$10,4,IF('2.1 Data FSVA 2025 &amp; Bobot'!Q661&gt;='2.4 Prioritas Individu'!AD$11,5,6))))))</f>
        <v/>
      </c>
      <c r="M661" s="64" t="str">
        <f>IF('2.1 Data FSVA 2025 &amp; Bobot'!S661="","",IF('2.1 Data FSVA 2025 &amp; Bobot'!S661&gt;='2.4 Prioritas Individu'!AE$7,1,IF('2.1 Data FSVA 2025 &amp; Bobot'!S661&gt;='2.4 Prioritas Individu'!AE$8,2,IF('2.1 Data FSVA 2025 &amp; Bobot'!S661&gt;='2.4 Prioritas Individu'!AE$9,3,IF('2.1 Data FSVA 2025 &amp; Bobot'!S661&gt;='2.4 Prioritas Individu'!AE$10,4,IF('2.1 Data FSVA 2025 &amp; Bobot'!S661&gt;='2.4 Prioritas Individu'!AE$11,5,6))))))</f>
        <v/>
      </c>
      <c r="N661" s="64" t="str">
        <f>IF('2.1 Data FSVA 2025 &amp; Bobot'!U661="","",IF('2.1 Data FSVA 2025 &amp; Bobot'!U661&lt;'2.4 Prioritas Individu'!AF$7,1,IF('2.1 Data FSVA 2025 &amp; Bobot'!U661&lt;'2.4 Prioritas Individu'!AF$8,2,IF('2.1 Data FSVA 2025 &amp; Bobot'!U661&lt;'2.4 Prioritas Individu'!AF$9,3,IF('2.1 Data FSVA 2025 &amp; Bobot'!U661&lt;'2.4 Prioritas Individu'!AF$10,4,IF('2.1 Data FSVA 2025 &amp; Bobot'!U661&lt;'2.4 Prioritas Individu'!AF$11,5,6))))))</f>
        <v/>
      </c>
      <c r="O661" s="64" t="str">
        <f>IF('2.1 Data FSVA 2025 &amp; Bobot'!W661="","",IF('2.1 Data FSVA 2025 &amp; Bobot'!W661&gt;='2.4 Prioritas Individu'!AG$7,1,IF('2.1 Data FSVA 2025 &amp; Bobot'!W661&gt;='2.4 Prioritas Individu'!AG$8,2,IF('2.1 Data FSVA 2025 &amp; Bobot'!W661&gt;='2.4 Prioritas Individu'!AG$9,3,IF('2.1 Data FSVA 2025 &amp; Bobot'!W661&gt;='2.4 Prioritas Individu'!AG$10,4,IF('2.1 Data FSVA 2025 &amp; Bobot'!W661&gt;='2.4 Prioritas Individu'!AG$11,5,6))))))</f>
        <v/>
      </c>
      <c r="P661" s="64" t="str">
        <f>IF('2.1 Data FSVA 2025 &amp; Bobot'!Y661="","",IF('2.1 Data FSVA 2025 &amp; Bobot'!Y661&lt;'2.4 Prioritas Individu'!AH$7,1,IF('2.1 Data FSVA 2025 &amp; Bobot'!Y661&lt;'2.4 Prioritas Individu'!AH$8,2,IF('2.1 Data FSVA 2025 &amp; Bobot'!Y661&lt;'2.4 Prioritas Individu'!AH$9,3,IF('2.1 Data FSVA 2025 &amp; Bobot'!Y661&lt;'2.4 Prioritas Individu'!AH$10,4,IF('2.1 Data FSVA 2025 &amp; Bobot'!Y661&lt;'2.4 Prioritas Individu'!AH$11,5,6))))))</f>
        <v/>
      </c>
      <c r="Q661" s="64" t="str">
        <f>IF('2.1 Data FSVA 2025 &amp; Bobot'!AA661="","",IF('2.1 Data FSVA 2025 &amp; Bobot'!AA661&lt;'2.4 Prioritas Individu'!AI$7,1,IF('2.1 Data FSVA 2025 &amp; Bobot'!AA661&lt;'2.4 Prioritas Individu'!AI$8,2,IF('2.1 Data FSVA 2025 &amp; Bobot'!AA661&lt;'2.4 Prioritas Individu'!AI$9,3,IF('2.1 Data FSVA 2025 &amp; Bobot'!AA661&lt;'2.4 Prioritas Individu'!AI$10,4,IF('2.1 Data FSVA 2025 &amp; Bobot'!AA661&lt;'2.4 Prioritas Individu'!AI$11,5,6))))))</f>
        <v/>
      </c>
      <c r="R661" s="64" t="str">
        <f>IF('2.1 Data FSVA 2025 &amp; Bobot'!AC661="","",IF('2.1 Data FSVA 2025 &amp; Bobot'!AC661&gt;='2.4 Prioritas Individu'!AJ$7,1,IF('2.1 Data FSVA 2025 &amp; Bobot'!AC661&gt;='2.4 Prioritas Individu'!AJ$8,2,IF('2.1 Data FSVA 2025 &amp; Bobot'!AC661&gt;='2.4 Prioritas Individu'!AJ$9,3,4))))</f>
        <v/>
      </c>
      <c r="S661" s="4" t="str">
        <f>'2.3 Indeks &amp; Cut off Komposit'!U665</f>
        <v>-</v>
      </c>
      <c r="T661" s="1" t="str">
        <f t="shared" si="20"/>
        <v>-</v>
      </c>
      <c r="U661" s="64" t="str">
        <f t="shared" si="21"/>
        <v>-</v>
      </c>
    </row>
    <row r="662" spans="1:21" x14ac:dyDescent="0.3">
      <c r="A662" s="1" t="str">
        <f>IF('2.1 Data FSVA 2025 &amp; Bobot'!A662="","",'2.1 Data FSVA 2025 &amp; Bobot'!A662)</f>
        <v/>
      </c>
      <c r="B662" s="2" t="str">
        <f>IF('2.1 Data FSVA 2025 &amp; Bobot'!B662="","",'2.1 Data FSVA 2025 &amp; Bobot'!B662)</f>
        <v/>
      </c>
      <c r="C662" s="1" t="str">
        <f>IF('2.1 Data FSVA 2025 &amp; Bobot'!C662="","",'2.1 Data FSVA 2025 &amp; Bobot'!C662)</f>
        <v/>
      </c>
      <c r="D662" s="1" t="str">
        <f>IF('2.1 Data FSVA 2025 &amp; Bobot'!D662="","",'2.1 Data FSVA 2025 &amp; Bobot'!D662)</f>
        <v/>
      </c>
      <c r="E662" s="1" t="str">
        <f>IF('2.1 Data FSVA 2025 &amp; Bobot'!E662="","",'2.1 Data FSVA 2025 &amp; Bobot'!E662)</f>
        <v/>
      </c>
      <c r="F662" s="2" t="str">
        <f>IF('2.1 Data FSVA 2025 &amp; Bobot'!F662="","",'2.1 Data FSVA 2025 &amp; Bobot'!F662)</f>
        <v/>
      </c>
      <c r="G662" s="64" t="str">
        <f>IF('2.1 Data FSVA 2025 &amp; Bobot'!G662="","",IF('2.1 Data FSVA 2025 &amp; Bobot'!G662&gt;='2.4 Prioritas Individu'!$Y$7,1,IF('2.1 Data FSVA 2025 &amp; Bobot'!G662&gt;='2.4 Prioritas Individu'!$Y$8,2,IF('2.1 Data FSVA 2025 &amp; Bobot'!G662&gt;='2.4 Prioritas Individu'!$Y$9,3,IF('2.1 Data FSVA 2025 &amp; Bobot'!G662&gt;='2.4 Prioritas Individu'!$Y$10,4,IF('2.1 Data FSVA 2025 &amp; Bobot'!G662&gt;='2.4 Prioritas Individu'!$Y$11,5,6))))))</f>
        <v/>
      </c>
      <c r="H662" s="64" t="str">
        <f>IF('2.1 Data FSVA 2025 &amp; Bobot'!I662="","",IF('2.1 Data FSVA 2025 &amp; Bobot'!I662&lt;'2.4 Prioritas Individu'!$Z$7,1,IF('2.1 Data FSVA 2025 &amp; Bobot'!I662&lt;'2.4 Prioritas Individu'!$Z$8,2,IF('2.1 Data FSVA 2025 &amp; Bobot'!I662&lt;'2.4 Prioritas Individu'!$Z$9,3,IF('2.1 Data FSVA 2025 &amp; Bobot'!I662&lt;'2.4 Prioritas Individu'!$Z$10,4,IF('2.1 Data FSVA 2025 &amp; Bobot'!I662&lt;'2.4 Prioritas Individu'!$Z$11,5,6))))))</f>
        <v/>
      </c>
      <c r="I662" s="64" t="str">
        <f>IF('2.1 Data FSVA 2025 &amp; Bobot'!K662="","",IF('2.1 Data FSVA 2025 &amp; Bobot'!K662&lt;'2.4 Prioritas Individu'!AA$7,1,IF('2.1 Data FSVA 2025 &amp; Bobot'!K662&lt;'2.4 Prioritas Individu'!AA$8,2,IF('2.1 Data FSVA 2025 &amp; Bobot'!K662&lt;'2.4 Prioritas Individu'!AA$9,3,IF('2.1 Data FSVA 2025 &amp; Bobot'!K662&lt;'2.4 Prioritas Individu'!AA$10,4,IF('2.1 Data FSVA 2025 &amp; Bobot'!K662&lt;'2.4 Prioritas Individu'!AA$11,5,6))))))</f>
        <v/>
      </c>
      <c r="J662" s="64" t="str">
        <f>IF('2.1 Data FSVA 2025 &amp; Bobot'!M662="","",IF('2.1 Data FSVA 2025 &amp; Bobot'!M662&lt;'2.4 Prioritas Individu'!AB$7,1,IF('2.1 Data FSVA 2025 &amp; Bobot'!M662&lt;'2.4 Prioritas Individu'!AB$8,2,IF('2.1 Data FSVA 2025 &amp; Bobot'!M662&lt;'2.4 Prioritas Individu'!AB$9,3,IF('2.1 Data FSVA 2025 &amp; Bobot'!M662&lt;'2.4 Prioritas Individu'!AB$10,4,IF('2.1 Data FSVA 2025 &amp; Bobot'!M662&lt;'2.4 Prioritas Individu'!AB$11,5,6))))))</f>
        <v/>
      </c>
      <c r="K662" s="64" t="str">
        <f>IF('2.1 Data FSVA 2025 &amp; Bobot'!O662="","",IF('2.1 Data FSVA 2025 &amp; Bobot'!O662&gt;='2.4 Prioritas Individu'!AC$7,1,IF('2.1 Data FSVA 2025 &amp; Bobot'!O662&gt;='2.4 Prioritas Individu'!AC$8,2,IF('2.1 Data FSVA 2025 &amp; Bobot'!O662&gt;='2.4 Prioritas Individu'!AC$9,3,IF('2.1 Data FSVA 2025 &amp; Bobot'!O662&gt;='2.4 Prioritas Individu'!AC$10,4,IF('2.1 Data FSVA 2025 &amp; Bobot'!O662&gt;='2.4 Prioritas Individu'!AC$11,5,6))))))</f>
        <v/>
      </c>
      <c r="L662" s="64" t="str">
        <f>IF('2.1 Data FSVA 2025 &amp; Bobot'!Q662="","",IF('2.1 Data FSVA 2025 &amp; Bobot'!Q662&gt;='2.4 Prioritas Individu'!AD$7,1,IF('2.1 Data FSVA 2025 &amp; Bobot'!Q662&gt;='2.4 Prioritas Individu'!AD$8,2,IF('2.1 Data FSVA 2025 &amp; Bobot'!Q662&gt;='2.4 Prioritas Individu'!AD$9,3,IF('2.1 Data FSVA 2025 &amp; Bobot'!Q662&gt;='2.4 Prioritas Individu'!AD$10,4,IF('2.1 Data FSVA 2025 &amp; Bobot'!Q662&gt;='2.4 Prioritas Individu'!AD$11,5,6))))))</f>
        <v/>
      </c>
      <c r="M662" s="64" t="str">
        <f>IF('2.1 Data FSVA 2025 &amp; Bobot'!S662="","",IF('2.1 Data FSVA 2025 &amp; Bobot'!S662&gt;='2.4 Prioritas Individu'!AE$7,1,IF('2.1 Data FSVA 2025 &amp; Bobot'!S662&gt;='2.4 Prioritas Individu'!AE$8,2,IF('2.1 Data FSVA 2025 &amp; Bobot'!S662&gt;='2.4 Prioritas Individu'!AE$9,3,IF('2.1 Data FSVA 2025 &amp; Bobot'!S662&gt;='2.4 Prioritas Individu'!AE$10,4,IF('2.1 Data FSVA 2025 &amp; Bobot'!S662&gt;='2.4 Prioritas Individu'!AE$11,5,6))))))</f>
        <v/>
      </c>
      <c r="N662" s="64" t="str">
        <f>IF('2.1 Data FSVA 2025 &amp; Bobot'!U662="","",IF('2.1 Data FSVA 2025 &amp; Bobot'!U662&lt;'2.4 Prioritas Individu'!AF$7,1,IF('2.1 Data FSVA 2025 &amp; Bobot'!U662&lt;'2.4 Prioritas Individu'!AF$8,2,IF('2.1 Data FSVA 2025 &amp; Bobot'!U662&lt;'2.4 Prioritas Individu'!AF$9,3,IF('2.1 Data FSVA 2025 &amp; Bobot'!U662&lt;'2.4 Prioritas Individu'!AF$10,4,IF('2.1 Data FSVA 2025 &amp; Bobot'!U662&lt;'2.4 Prioritas Individu'!AF$11,5,6))))))</f>
        <v/>
      </c>
      <c r="O662" s="64" t="str">
        <f>IF('2.1 Data FSVA 2025 &amp; Bobot'!W662="","",IF('2.1 Data FSVA 2025 &amp; Bobot'!W662&gt;='2.4 Prioritas Individu'!AG$7,1,IF('2.1 Data FSVA 2025 &amp; Bobot'!W662&gt;='2.4 Prioritas Individu'!AG$8,2,IF('2.1 Data FSVA 2025 &amp; Bobot'!W662&gt;='2.4 Prioritas Individu'!AG$9,3,IF('2.1 Data FSVA 2025 &amp; Bobot'!W662&gt;='2.4 Prioritas Individu'!AG$10,4,IF('2.1 Data FSVA 2025 &amp; Bobot'!W662&gt;='2.4 Prioritas Individu'!AG$11,5,6))))))</f>
        <v/>
      </c>
      <c r="P662" s="64" t="str">
        <f>IF('2.1 Data FSVA 2025 &amp; Bobot'!Y662="","",IF('2.1 Data FSVA 2025 &amp; Bobot'!Y662&lt;'2.4 Prioritas Individu'!AH$7,1,IF('2.1 Data FSVA 2025 &amp; Bobot'!Y662&lt;'2.4 Prioritas Individu'!AH$8,2,IF('2.1 Data FSVA 2025 &amp; Bobot'!Y662&lt;'2.4 Prioritas Individu'!AH$9,3,IF('2.1 Data FSVA 2025 &amp; Bobot'!Y662&lt;'2.4 Prioritas Individu'!AH$10,4,IF('2.1 Data FSVA 2025 &amp; Bobot'!Y662&lt;'2.4 Prioritas Individu'!AH$11,5,6))))))</f>
        <v/>
      </c>
      <c r="Q662" s="64" t="str">
        <f>IF('2.1 Data FSVA 2025 &amp; Bobot'!AA662="","",IF('2.1 Data FSVA 2025 &amp; Bobot'!AA662&lt;'2.4 Prioritas Individu'!AI$7,1,IF('2.1 Data FSVA 2025 &amp; Bobot'!AA662&lt;'2.4 Prioritas Individu'!AI$8,2,IF('2.1 Data FSVA 2025 &amp; Bobot'!AA662&lt;'2.4 Prioritas Individu'!AI$9,3,IF('2.1 Data FSVA 2025 &amp; Bobot'!AA662&lt;'2.4 Prioritas Individu'!AI$10,4,IF('2.1 Data FSVA 2025 &amp; Bobot'!AA662&lt;'2.4 Prioritas Individu'!AI$11,5,6))))))</f>
        <v/>
      </c>
      <c r="R662" s="64" t="str">
        <f>IF('2.1 Data FSVA 2025 &amp; Bobot'!AC662="","",IF('2.1 Data FSVA 2025 &amp; Bobot'!AC662&gt;='2.4 Prioritas Individu'!AJ$7,1,IF('2.1 Data FSVA 2025 &amp; Bobot'!AC662&gt;='2.4 Prioritas Individu'!AJ$8,2,IF('2.1 Data FSVA 2025 &amp; Bobot'!AC662&gt;='2.4 Prioritas Individu'!AJ$9,3,4))))</f>
        <v/>
      </c>
      <c r="S662" s="4" t="str">
        <f>'2.3 Indeks &amp; Cut off Komposit'!U666</f>
        <v>-</v>
      </c>
      <c r="T662" s="1" t="str">
        <f t="shared" si="20"/>
        <v>-</v>
      </c>
      <c r="U662" s="64" t="str">
        <f t="shared" si="21"/>
        <v>-</v>
      </c>
    </row>
    <row r="663" spans="1:21" x14ac:dyDescent="0.3">
      <c r="A663" s="1" t="str">
        <f>IF('2.1 Data FSVA 2025 &amp; Bobot'!A663="","",'2.1 Data FSVA 2025 &amp; Bobot'!A663)</f>
        <v/>
      </c>
      <c r="B663" s="2" t="str">
        <f>IF('2.1 Data FSVA 2025 &amp; Bobot'!B663="","",'2.1 Data FSVA 2025 &amp; Bobot'!B663)</f>
        <v/>
      </c>
      <c r="C663" s="1" t="str">
        <f>IF('2.1 Data FSVA 2025 &amp; Bobot'!C663="","",'2.1 Data FSVA 2025 &amp; Bobot'!C663)</f>
        <v/>
      </c>
      <c r="D663" s="1" t="str">
        <f>IF('2.1 Data FSVA 2025 &amp; Bobot'!D663="","",'2.1 Data FSVA 2025 &amp; Bobot'!D663)</f>
        <v/>
      </c>
      <c r="E663" s="1" t="str">
        <f>IF('2.1 Data FSVA 2025 &amp; Bobot'!E663="","",'2.1 Data FSVA 2025 &amp; Bobot'!E663)</f>
        <v/>
      </c>
      <c r="F663" s="2" t="str">
        <f>IF('2.1 Data FSVA 2025 &amp; Bobot'!F663="","",'2.1 Data FSVA 2025 &amp; Bobot'!F663)</f>
        <v/>
      </c>
      <c r="G663" s="64" t="str">
        <f>IF('2.1 Data FSVA 2025 &amp; Bobot'!G663="","",IF('2.1 Data FSVA 2025 &amp; Bobot'!G663&gt;='2.4 Prioritas Individu'!$Y$7,1,IF('2.1 Data FSVA 2025 &amp; Bobot'!G663&gt;='2.4 Prioritas Individu'!$Y$8,2,IF('2.1 Data FSVA 2025 &amp; Bobot'!G663&gt;='2.4 Prioritas Individu'!$Y$9,3,IF('2.1 Data FSVA 2025 &amp; Bobot'!G663&gt;='2.4 Prioritas Individu'!$Y$10,4,IF('2.1 Data FSVA 2025 &amp; Bobot'!G663&gt;='2.4 Prioritas Individu'!$Y$11,5,6))))))</f>
        <v/>
      </c>
      <c r="H663" s="64" t="str">
        <f>IF('2.1 Data FSVA 2025 &amp; Bobot'!I663="","",IF('2.1 Data FSVA 2025 &amp; Bobot'!I663&lt;'2.4 Prioritas Individu'!$Z$7,1,IF('2.1 Data FSVA 2025 &amp; Bobot'!I663&lt;'2.4 Prioritas Individu'!$Z$8,2,IF('2.1 Data FSVA 2025 &amp; Bobot'!I663&lt;'2.4 Prioritas Individu'!$Z$9,3,IF('2.1 Data FSVA 2025 &amp; Bobot'!I663&lt;'2.4 Prioritas Individu'!$Z$10,4,IF('2.1 Data FSVA 2025 &amp; Bobot'!I663&lt;'2.4 Prioritas Individu'!$Z$11,5,6))))))</f>
        <v/>
      </c>
      <c r="I663" s="64" t="str">
        <f>IF('2.1 Data FSVA 2025 &amp; Bobot'!K663="","",IF('2.1 Data FSVA 2025 &amp; Bobot'!K663&lt;'2.4 Prioritas Individu'!AA$7,1,IF('2.1 Data FSVA 2025 &amp; Bobot'!K663&lt;'2.4 Prioritas Individu'!AA$8,2,IF('2.1 Data FSVA 2025 &amp; Bobot'!K663&lt;'2.4 Prioritas Individu'!AA$9,3,IF('2.1 Data FSVA 2025 &amp; Bobot'!K663&lt;'2.4 Prioritas Individu'!AA$10,4,IF('2.1 Data FSVA 2025 &amp; Bobot'!K663&lt;'2.4 Prioritas Individu'!AA$11,5,6))))))</f>
        <v/>
      </c>
      <c r="J663" s="64" t="str">
        <f>IF('2.1 Data FSVA 2025 &amp; Bobot'!M663="","",IF('2.1 Data FSVA 2025 &amp; Bobot'!M663&lt;'2.4 Prioritas Individu'!AB$7,1,IF('2.1 Data FSVA 2025 &amp; Bobot'!M663&lt;'2.4 Prioritas Individu'!AB$8,2,IF('2.1 Data FSVA 2025 &amp; Bobot'!M663&lt;'2.4 Prioritas Individu'!AB$9,3,IF('2.1 Data FSVA 2025 &amp; Bobot'!M663&lt;'2.4 Prioritas Individu'!AB$10,4,IF('2.1 Data FSVA 2025 &amp; Bobot'!M663&lt;'2.4 Prioritas Individu'!AB$11,5,6))))))</f>
        <v/>
      </c>
      <c r="K663" s="64" t="str">
        <f>IF('2.1 Data FSVA 2025 &amp; Bobot'!O663="","",IF('2.1 Data FSVA 2025 &amp; Bobot'!O663&gt;='2.4 Prioritas Individu'!AC$7,1,IF('2.1 Data FSVA 2025 &amp; Bobot'!O663&gt;='2.4 Prioritas Individu'!AC$8,2,IF('2.1 Data FSVA 2025 &amp; Bobot'!O663&gt;='2.4 Prioritas Individu'!AC$9,3,IF('2.1 Data FSVA 2025 &amp; Bobot'!O663&gt;='2.4 Prioritas Individu'!AC$10,4,IF('2.1 Data FSVA 2025 &amp; Bobot'!O663&gt;='2.4 Prioritas Individu'!AC$11,5,6))))))</f>
        <v/>
      </c>
      <c r="L663" s="64" t="str">
        <f>IF('2.1 Data FSVA 2025 &amp; Bobot'!Q663="","",IF('2.1 Data FSVA 2025 &amp; Bobot'!Q663&gt;='2.4 Prioritas Individu'!AD$7,1,IF('2.1 Data FSVA 2025 &amp; Bobot'!Q663&gt;='2.4 Prioritas Individu'!AD$8,2,IF('2.1 Data FSVA 2025 &amp; Bobot'!Q663&gt;='2.4 Prioritas Individu'!AD$9,3,IF('2.1 Data FSVA 2025 &amp; Bobot'!Q663&gt;='2.4 Prioritas Individu'!AD$10,4,IF('2.1 Data FSVA 2025 &amp; Bobot'!Q663&gt;='2.4 Prioritas Individu'!AD$11,5,6))))))</f>
        <v/>
      </c>
      <c r="M663" s="64" t="str">
        <f>IF('2.1 Data FSVA 2025 &amp; Bobot'!S663="","",IF('2.1 Data FSVA 2025 &amp; Bobot'!S663&gt;='2.4 Prioritas Individu'!AE$7,1,IF('2.1 Data FSVA 2025 &amp; Bobot'!S663&gt;='2.4 Prioritas Individu'!AE$8,2,IF('2.1 Data FSVA 2025 &amp; Bobot'!S663&gt;='2.4 Prioritas Individu'!AE$9,3,IF('2.1 Data FSVA 2025 &amp; Bobot'!S663&gt;='2.4 Prioritas Individu'!AE$10,4,IF('2.1 Data FSVA 2025 &amp; Bobot'!S663&gt;='2.4 Prioritas Individu'!AE$11,5,6))))))</f>
        <v/>
      </c>
      <c r="N663" s="64" t="str">
        <f>IF('2.1 Data FSVA 2025 &amp; Bobot'!U663="","",IF('2.1 Data FSVA 2025 &amp; Bobot'!U663&lt;'2.4 Prioritas Individu'!AF$7,1,IF('2.1 Data FSVA 2025 &amp; Bobot'!U663&lt;'2.4 Prioritas Individu'!AF$8,2,IF('2.1 Data FSVA 2025 &amp; Bobot'!U663&lt;'2.4 Prioritas Individu'!AF$9,3,IF('2.1 Data FSVA 2025 &amp; Bobot'!U663&lt;'2.4 Prioritas Individu'!AF$10,4,IF('2.1 Data FSVA 2025 &amp; Bobot'!U663&lt;'2.4 Prioritas Individu'!AF$11,5,6))))))</f>
        <v/>
      </c>
      <c r="O663" s="64" t="str">
        <f>IF('2.1 Data FSVA 2025 &amp; Bobot'!W663="","",IF('2.1 Data FSVA 2025 &amp; Bobot'!W663&gt;='2.4 Prioritas Individu'!AG$7,1,IF('2.1 Data FSVA 2025 &amp; Bobot'!W663&gt;='2.4 Prioritas Individu'!AG$8,2,IF('2.1 Data FSVA 2025 &amp; Bobot'!W663&gt;='2.4 Prioritas Individu'!AG$9,3,IF('2.1 Data FSVA 2025 &amp; Bobot'!W663&gt;='2.4 Prioritas Individu'!AG$10,4,IF('2.1 Data FSVA 2025 &amp; Bobot'!W663&gt;='2.4 Prioritas Individu'!AG$11,5,6))))))</f>
        <v/>
      </c>
      <c r="P663" s="64" t="str">
        <f>IF('2.1 Data FSVA 2025 &amp; Bobot'!Y663="","",IF('2.1 Data FSVA 2025 &amp; Bobot'!Y663&lt;'2.4 Prioritas Individu'!AH$7,1,IF('2.1 Data FSVA 2025 &amp; Bobot'!Y663&lt;'2.4 Prioritas Individu'!AH$8,2,IF('2.1 Data FSVA 2025 &amp; Bobot'!Y663&lt;'2.4 Prioritas Individu'!AH$9,3,IF('2.1 Data FSVA 2025 &amp; Bobot'!Y663&lt;'2.4 Prioritas Individu'!AH$10,4,IF('2.1 Data FSVA 2025 &amp; Bobot'!Y663&lt;'2.4 Prioritas Individu'!AH$11,5,6))))))</f>
        <v/>
      </c>
      <c r="Q663" s="64" t="str">
        <f>IF('2.1 Data FSVA 2025 &amp; Bobot'!AA663="","",IF('2.1 Data FSVA 2025 &amp; Bobot'!AA663&lt;'2.4 Prioritas Individu'!AI$7,1,IF('2.1 Data FSVA 2025 &amp; Bobot'!AA663&lt;'2.4 Prioritas Individu'!AI$8,2,IF('2.1 Data FSVA 2025 &amp; Bobot'!AA663&lt;'2.4 Prioritas Individu'!AI$9,3,IF('2.1 Data FSVA 2025 &amp; Bobot'!AA663&lt;'2.4 Prioritas Individu'!AI$10,4,IF('2.1 Data FSVA 2025 &amp; Bobot'!AA663&lt;'2.4 Prioritas Individu'!AI$11,5,6))))))</f>
        <v/>
      </c>
      <c r="R663" s="64" t="str">
        <f>IF('2.1 Data FSVA 2025 &amp; Bobot'!AC663="","",IF('2.1 Data FSVA 2025 &amp; Bobot'!AC663&gt;='2.4 Prioritas Individu'!AJ$7,1,IF('2.1 Data FSVA 2025 &amp; Bobot'!AC663&gt;='2.4 Prioritas Individu'!AJ$8,2,IF('2.1 Data FSVA 2025 &amp; Bobot'!AC663&gt;='2.4 Prioritas Individu'!AJ$9,3,4))))</f>
        <v/>
      </c>
      <c r="S663" s="4" t="str">
        <f>'2.3 Indeks &amp; Cut off Komposit'!U667</f>
        <v>-</v>
      </c>
      <c r="T663" s="1" t="str">
        <f t="shared" si="20"/>
        <v>-</v>
      </c>
      <c r="U663" s="64" t="str">
        <f t="shared" si="21"/>
        <v>-</v>
      </c>
    </row>
    <row r="664" spans="1:21" x14ac:dyDescent="0.3">
      <c r="A664" s="1" t="str">
        <f>IF('2.1 Data FSVA 2025 &amp; Bobot'!A664="","",'2.1 Data FSVA 2025 &amp; Bobot'!A664)</f>
        <v/>
      </c>
      <c r="B664" s="2" t="str">
        <f>IF('2.1 Data FSVA 2025 &amp; Bobot'!B664="","",'2.1 Data FSVA 2025 &amp; Bobot'!B664)</f>
        <v/>
      </c>
      <c r="C664" s="1" t="str">
        <f>IF('2.1 Data FSVA 2025 &amp; Bobot'!C664="","",'2.1 Data FSVA 2025 &amp; Bobot'!C664)</f>
        <v/>
      </c>
      <c r="D664" s="1" t="str">
        <f>IF('2.1 Data FSVA 2025 &amp; Bobot'!D664="","",'2.1 Data FSVA 2025 &amp; Bobot'!D664)</f>
        <v/>
      </c>
      <c r="E664" s="1" t="str">
        <f>IF('2.1 Data FSVA 2025 &amp; Bobot'!E664="","",'2.1 Data FSVA 2025 &amp; Bobot'!E664)</f>
        <v/>
      </c>
      <c r="F664" s="2" t="str">
        <f>IF('2.1 Data FSVA 2025 &amp; Bobot'!F664="","",'2.1 Data FSVA 2025 &amp; Bobot'!F664)</f>
        <v/>
      </c>
      <c r="G664" s="64" t="str">
        <f>IF('2.1 Data FSVA 2025 &amp; Bobot'!G664="","",IF('2.1 Data FSVA 2025 &amp; Bobot'!G664&gt;='2.4 Prioritas Individu'!$Y$7,1,IF('2.1 Data FSVA 2025 &amp; Bobot'!G664&gt;='2.4 Prioritas Individu'!$Y$8,2,IF('2.1 Data FSVA 2025 &amp; Bobot'!G664&gt;='2.4 Prioritas Individu'!$Y$9,3,IF('2.1 Data FSVA 2025 &amp; Bobot'!G664&gt;='2.4 Prioritas Individu'!$Y$10,4,IF('2.1 Data FSVA 2025 &amp; Bobot'!G664&gt;='2.4 Prioritas Individu'!$Y$11,5,6))))))</f>
        <v/>
      </c>
      <c r="H664" s="64" t="str">
        <f>IF('2.1 Data FSVA 2025 &amp; Bobot'!I664="","",IF('2.1 Data FSVA 2025 &amp; Bobot'!I664&lt;'2.4 Prioritas Individu'!$Z$7,1,IF('2.1 Data FSVA 2025 &amp; Bobot'!I664&lt;'2.4 Prioritas Individu'!$Z$8,2,IF('2.1 Data FSVA 2025 &amp; Bobot'!I664&lt;'2.4 Prioritas Individu'!$Z$9,3,IF('2.1 Data FSVA 2025 &amp; Bobot'!I664&lt;'2.4 Prioritas Individu'!$Z$10,4,IF('2.1 Data FSVA 2025 &amp; Bobot'!I664&lt;'2.4 Prioritas Individu'!$Z$11,5,6))))))</f>
        <v/>
      </c>
      <c r="I664" s="64" t="str">
        <f>IF('2.1 Data FSVA 2025 &amp; Bobot'!K664="","",IF('2.1 Data FSVA 2025 &amp; Bobot'!K664&lt;'2.4 Prioritas Individu'!AA$7,1,IF('2.1 Data FSVA 2025 &amp; Bobot'!K664&lt;'2.4 Prioritas Individu'!AA$8,2,IF('2.1 Data FSVA 2025 &amp; Bobot'!K664&lt;'2.4 Prioritas Individu'!AA$9,3,IF('2.1 Data FSVA 2025 &amp; Bobot'!K664&lt;'2.4 Prioritas Individu'!AA$10,4,IF('2.1 Data FSVA 2025 &amp; Bobot'!K664&lt;'2.4 Prioritas Individu'!AA$11,5,6))))))</f>
        <v/>
      </c>
      <c r="J664" s="64" t="str">
        <f>IF('2.1 Data FSVA 2025 &amp; Bobot'!M664="","",IF('2.1 Data FSVA 2025 &amp; Bobot'!M664&lt;'2.4 Prioritas Individu'!AB$7,1,IF('2.1 Data FSVA 2025 &amp; Bobot'!M664&lt;'2.4 Prioritas Individu'!AB$8,2,IF('2.1 Data FSVA 2025 &amp; Bobot'!M664&lt;'2.4 Prioritas Individu'!AB$9,3,IF('2.1 Data FSVA 2025 &amp; Bobot'!M664&lt;'2.4 Prioritas Individu'!AB$10,4,IF('2.1 Data FSVA 2025 &amp; Bobot'!M664&lt;'2.4 Prioritas Individu'!AB$11,5,6))))))</f>
        <v/>
      </c>
      <c r="K664" s="64" t="str">
        <f>IF('2.1 Data FSVA 2025 &amp; Bobot'!O664="","",IF('2.1 Data FSVA 2025 &amp; Bobot'!O664&gt;='2.4 Prioritas Individu'!AC$7,1,IF('2.1 Data FSVA 2025 &amp; Bobot'!O664&gt;='2.4 Prioritas Individu'!AC$8,2,IF('2.1 Data FSVA 2025 &amp; Bobot'!O664&gt;='2.4 Prioritas Individu'!AC$9,3,IF('2.1 Data FSVA 2025 &amp; Bobot'!O664&gt;='2.4 Prioritas Individu'!AC$10,4,IF('2.1 Data FSVA 2025 &amp; Bobot'!O664&gt;='2.4 Prioritas Individu'!AC$11,5,6))))))</f>
        <v/>
      </c>
      <c r="L664" s="64" t="str">
        <f>IF('2.1 Data FSVA 2025 &amp; Bobot'!Q664="","",IF('2.1 Data FSVA 2025 &amp; Bobot'!Q664&gt;='2.4 Prioritas Individu'!AD$7,1,IF('2.1 Data FSVA 2025 &amp; Bobot'!Q664&gt;='2.4 Prioritas Individu'!AD$8,2,IF('2.1 Data FSVA 2025 &amp; Bobot'!Q664&gt;='2.4 Prioritas Individu'!AD$9,3,IF('2.1 Data FSVA 2025 &amp; Bobot'!Q664&gt;='2.4 Prioritas Individu'!AD$10,4,IF('2.1 Data FSVA 2025 &amp; Bobot'!Q664&gt;='2.4 Prioritas Individu'!AD$11,5,6))))))</f>
        <v/>
      </c>
      <c r="M664" s="64" t="str">
        <f>IF('2.1 Data FSVA 2025 &amp; Bobot'!S664="","",IF('2.1 Data FSVA 2025 &amp; Bobot'!S664&gt;='2.4 Prioritas Individu'!AE$7,1,IF('2.1 Data FSVA 2025 &amp; Bobot'!S664&gt;='2.4 Prioritas Individu'!AE$8,2,IF('2.1 Data FSVA 2025 &amp; Bobot'!S664&gt;='2.4 Prioritas Individu'!AE$9,3,IF('2.1 Data FSVA 2025 &amp; Bobot'!S664&gt;='2.4 Prioritas Individu'!AE$10,4,IF('2.1 Data FSVA 2025 &amp; Bobot'!S664&gt;='2.4 Prioritas Individu'!AE$11,5,6))))))</f>
        <v/>
      </c>
      <c r="N664" s="64" t="str">
        <f>IF('2.1 Data FSVA 2025 &amp; Bobot'!U664="","",IF('2.1 Data FSVA 2025 &amp; Bobot'!U664&lt;'2.4 Prioritas Individu'!AF$7,1,IF('2.1 Data FSVA 2025 &amp; Bobot'!U664&lt;'2.4 Prioritas Individu'!AF$8,2,IF('2.1 Data FSVA 2025 &amp; Bobot'!U664&lt;'2.4 Prioritas Individu'!AF$9,3,IF('2.1 Data FSVA 2025 &amp; Bobot'!U664&lt;'2.4 Prioritas Individu'!AF$10,4,IF('2.1 Data FSVA 2025 &amp; Bobot'!U664&lt;'2.4 Prioritas Individu'!AF$11,5,6))))))</f>
        <v/>
      </c>
      <c r="O664" s="64" t="str">
        <f>IF('2.1 Data FSVA 2025 &amp; Bobot'!W664="","",IF('2.1 Data FSVA 2025 &amp; Bobot'!W664&gt;='2.4 Prioritas Individu'!AG$7,1,IF('2.1 Data FSVA 2025 &amp; Bobot'!W664&gt;='2.4 Prioritas Individu'!AG$8,2,IF('2.1 Data FSVA 2025 &amp; Bobot'!W664&gt;='2.4 Prioritas Individu'!AG$9,3,IF('2.1 Data FSVA 2025 &amp; Bobot'!W664&gt;='2.4 Prioritas Individu'!AG$10,4,IF('2.1 Data FSVA 2025 &amp; Bobot'!W664&gt;='2.4 Prioritas Individu'!AG$11,5,6))))))</f>
        <v/>
      </c>
      <c r="P664" s="64" t="str">
        <f>IF('2.1 Data FSVA 2025 &amp; Bobot'!Y664="","",IF('2.1 Data FSVA 2025 &amp; Bobot'!Y664&lt;'2.4 Prioritas Individu'!AH$7,1,IF('2.1 Data FSVA 2025 &amp; Bobot'!Y664&lt;'2.4 Prioritas Individu'!AH$8,2,IF('2.1 Data FSVA 2025 &amp; Bobot'!Y664&lt;'2.4 Prioritas Individu'!AH$9,3,IF('2.1 Data FSVA 2025 &amp; Bobot'!Y664&lt;'2.4 Prioritas Individu'!AH$10,4,IF('2.1 Data FSVA 2025 &amp; Bobot'!Y664&lt;'2.4 Prioritas Individu'!AH$11,5,6))))))</f>
        <v/>
      </c>
      <c r="Q664" s="64" t="str">
        <f>IF('2.1 Data FSVA 2025 &amp; Bobot'!AA664="","",IF('2.1 Data FSVA 2025 &amp; Bobot'!AA664&lt;'2.4 Prioritas Individu'!AI$7,1,IF('2.1 Data FSVA 2025 &amp; Bobot'!AA664&lt;'2.4 Prioritas Individu'!AI$8,2,IF('2.1 Data FSVA 2025 &amp; Bobot'!AA664&lt;'2.4 Prioritas Individu'!AI$9,3,IF('2.1 Data FSVA 2025 &amp; Bobot'!AA664&lt;'2.4 Prioritas Individu'!AI$10,4,IF('2.1 Data FSVA 2025 &amp; Bobot'!AA664&lt;'2.4 Prioritas Individu'!AI$11,5,6))))))</f>
        <v/>
      </c>
      <c r="R664" s="64" t="str">
        <f>IF('2.1 Data FSVA 2025 &amp; Bobot'!AC664="","",IF('2.1 Data FSVA 2025 &amp; Bobot'!AC664&gt;='2.4 Prioritas Individu'!AJ$7,1,IF('2.1 Data FSVA 2025 &amp; Bobot'!AC664&gt;='2.4 Prioritas Individu'!AJ$8,2,IF('2.1 Data FSVA 2025 &amp; Bobot'!AC664&gt;='2.4 Prioritas Individu'!AJ$9,3,4))))</f>
        <v/>
      </c>
      <c r="S664" s="4" t="str">
        <f>'2.3 Indeks &amp; Cut off Komposit'!U668</f>
        <v>-</v>
      </c>
      <c r="T664" s="1" t="str">
        <f t="shared" si="20"/>
        <v>-</v>
      </c>
      <c r="U664" s="64" t="str">
        <f t="shared" si="21"/>
        <v>-</v>
      </c>
    </row>
    <row r="665" spans="1:21" x14ac:dyDescent="0.3">
      <c r="A665" s="1" t="str">
        <f>IF('2.1 Data FSVA 2025 &amp; Bobot'!A665="","",'2.1 Data FSVA 2025 &amp; Bobot'!A665)</f>
        <v/>
      </c>
      <c r="B665" s="2" t="str">
        <f>IF('2.1 Data FSVA 2025 &amp; Bobot'!B665="","",'2.1 Data FSVA 2025 &amp; Bobot'!B665)</f>
        <v/>
      </c>
      <c r="C665" s="1" t="str">
        <f>IF('2.1 Data FSVA 2025 &amp; Bobot'!C665="","",'2.1 Data FSVA 2025 &amp; Bobot'!C665)</f>
        <v/>
      </c>
      <c r="D665" s="1" t="str">
        <f>IF('2.1 Data FSVA 2025 &amp; Bobot'!D665="","",'2.1 Data FSVA 2025 &amp; Bobot'!D665)</f>
        <v/>
      </c>
      <c r="E665" s="1" t="str">
        <f>IF('2.1 Data FSVA 2025 &amp; Bobot'!E665="","",'2.1 Data FSVA 2025 &amp; Bobot'!E665)</f>
        <v/>
      </c>
      <c r="F665" s="2" t="str">
        <f>IF('2.1 Data FSVA 2025 &amp; Bobot'!F665="","",'2.1 Data FSVA 2025 &amp; Bobot'!F665)</f>
        <v/>
      </c>
      <c r="G665" s="64" t="str">
        <f>IF('2.1 Data FSVA 2025 &amp; Bobot'!G665="","",IF('2.1 Data FSVA 2025 &amp; Bobot'!G665&gt;='2.4 Prioritas Individu'!$Y$7,1,IF('2.1 Data FSVA 2025 &amp; Bobot'!G665&gt;='2.4 Prioritas Individu'!$Y$8,2,IF('2.1 Data FSVA 2025 &amp; Bobot'!G665&gt;='2.4 Prioritas Individu'!$Y$9,3,IF('2.1 Data FSVA 2025 &amp; Bobot'!G665&gt;='2.4 Prioritas Individu'!$Y$10,4,IF('2.1 Data FSVA 2025 &amp; Bobot'!G665&gt;='2.4 Prioritas Individu'!$Y$11,5,6))))))</f>
        <v/>
      </c>
      <c r="H665" s="64" t="str">
        <f>IF('2.1 Data FSVA 2025 &amp; Bobot'!I665="","",IF('2.1 Data FSVA 2025 &amp; Bobot'!I665&lt;'2.4 Prioritas Individu'!$Z$7,1,IF('2.1 Data FSVA 2025 &amp; Bobot'!I665&lt;'2.4 Prioritas Individu'!$Z$8,2,IF('2.1 Data FSVA 2025 &amp; Bobot'!I665&lt;'2.4 Prioritas Individu'!$Z$9,3,IF('2.1 Data FSVA 2025 &amp; Bobot'!I665&lt;'2.4 Prioritas Individu'!$Z$10,4,IF('2.1 Data FSVA 2025 &amp; Bobot'!I665&lt;'2.4 Prioritas Individu'!$Z$11,5,6))))))</f>
        <v/>
      </c>
      <c r="I665" s="64" t="str">
        <f>IF('2.1 Data FSVA 2025 &amp; Bobot'!K665="","",IF('2.1 Data FSVA 2025 &amp; Bobot'!K665&lt;'2.4 Prioritas Individu'!AA$7,1,IF('2.1 Data FSVA 2025 &amp; Bobot'!K665&lt;'2.4 Prioritas Individu'!AA$8,2,IF('2.1 Data FSVA 2025 &amp; Bobot'!K665&lt;'2.4 Prioritas Individu'!AA$9,3,IF('2.1 Data FSVA 2025 &amp; Bobot'!K665&lt;'2.4 Prioritas Individu'!AA$10,4,IF('2.1 Data FSVA 2025 &amp; Bobot'!K665&lt;'2.4 Prioritas Individu'!AA$11,5,6))))))</f>
        <v/>
      </c>
      <c r="J665" s="64" t="str">
        <f>IF('2.1 Data FSVA 2025 &amp; Bobot'!M665="","",IF('2.1 Data FSVA 2025 &amp; Bobot'!M665&lt;'2.4 Prioritas Individu'!AB$7,1,IF('2.1 Data FSVA 2025 &amp; Bobot'!M665&lt;'2.4 Prioritas Individu'!AB$8,2,IF('2.1 Data FSVA 2025 &amp; Bobot'!M665&lt;'2.4 Prioritas Individu'!AB$9,3,IF('2.1 Data FSVA 2025 &amp; Bobot'!M665&lt;'2.4 Prioritas Individu'!AB$10,4,IF('2.1 Data FSVA 2025 &amp; Bobot'!M665&lt;'2.4 Prioritas Individu'!AB$11,5,6))))))</f>
        <v/>
      </c>
      <c r="K665" s="64" t="str">
        <f>IF('2.1 Data FSVA 2025 &amp; Bobot'!O665="","",IF('2.1 Data FSVA 2025 &amp; Bobot'!O665&gt;='2.4 Prioritas Individu'!AC$7,1,IF('2.1 Data FSVA 2025 &amp; Bobot'!O665&gt;='2.4 Prioritas Individu'!AC$8,2,IF('2.1 Data FSVA 2025 &amp; Bobot'!O665&gt;='2.4 Prioritas Individu'!AC$9,3,IF('2.1 Data FSVA 2025 &amp; Bobot'!O665&gt;='2.4 Prioritas Individu'!AC$10,4,IF('2.1 Data FSVA 2025 &amp; Bobot'!O665&gt;='2.4 Prioritas Individu'!AC$11,5,6))))))</f>
        <v/>
      </c>
      <c r="L665" s="64" t="str">
        <f>IF('2.1 Data FSVA 2025 &amp; Bobot'!Q665="","",IF('2.1 Data FSVA 2025 &amp; Bobot'!Q665&gt;='2.4 Prioritas Individu'!AD$7,1,IF('2.1 Data FSVA 2025 &amp; Bobot'!Q665&gt;='2.4 Prioritas Individu'!AD$8,2,IF('2.1 Data FSVA 2025 &amp; Bobot'!Q665&gt;='2.4 Prioritas Individu'!AD$9,3,IF('2.1 Data FSVA 2025 &amp; Bobot'!Q665&gt;='2.4 Prioritas Individu'!AD$10,4,IF('2.1 Data FSVA 2025 &amp; Bobot'!Q665&gt;='2.4 Prioritas Individu'!AD$11,5,6))))))</f>
        <v/>
      </c>
      <c r="M665" s="64" t="str">
        <f>IF('2.1 Data FSVA 2025 &amp; Bobot'!S665="","",IF('2.1 Data FSVA 2025 &amp; Bobot'!S665&gt;='2.4 Prioritas Individu'!AE$7,1,IF('2.1 Data FSVA 2025 &amp; Bobot'!S665&gt;='2.4 Prioritas Individu'!AE$8,2,IF('2.1 Data FSVA 2025 &amp; Bobot'!S665&gt;='2.4 Prioritas Individu'!AE$9,3,IF('2.1 Data FSVA 2025 &amp; Bobot'!S665&gt;='2.4 Prioritas Individu'!AE$10,4,IF('2.1 Data FSVA 2025 &amp; Bobot'!S665&gt;='2.4 Prioritas Individu'!AE$11,5,6))))))</f>
        <v/>
      </c>
      <c r="N665" s="64" t="str">
        <f>IF('2.1 Data FSVA 2025 &amp; Bobot'!U665="","",IF('2.1 Data FSVA 2025 &amp; Bobot'!U665&lt;'2.4 Prioritas Individu'!AF$7,1,IF('2.1 Data FSVA 2025 &amp; Bobot'!U665&lt;'2.4 Prioritas Individu'!AF$8,2,IF('2.1 Data FSVA 2025 &amp; Bobot'!U665&lt;'2.4 Prioritas Individu'!AF$9,3,IF('2.1 Data FSVA 2025 &amp; Bobot'!U665&lt;'2.4 Prioritas Individu'!AF$10,4,IF('2.1 Data FSVA 2025 &amp; Bobot'!U665&lt;'2.4 Prioritas Individu'!AF$11,5,6))))))</f>
        <v/>
      </c>
      <c r="O665" s="64" t="str">
        <f>IF('2.1 Data FSVA 2025 &amp; Bobot'!W665="","",IF('2.1 Data FSVA 2025 &amp; Bobot'!W665&gt;='2.4 Prioritas Individu'!AG$7,1,IF('2.1 Data FSVA 2025 &amp; Bobot'!W665&gt;='2.4 Prioritas Individu'!AG$8,2,IF('2.1 Data FSVA 2025 &amp; Bobot'!W665&gt;='2.4 Prioritas Individu'!AG$9,3,IF('2.1 Data FSVA 2025 &amp; Bobot'!W665&gt;='2.4 Prioritas Individu'!AG$10,4,IF('2.1 Data FSVA 2025 &amp; Bobot'!W665&gt;='2.4 Prioritas Individu'!AG$11,5,6))))))</f>
        <v/>
      </c>
      <c r="P665" s="64" t="str">
        <f>IF('2.1 Data FSVA 2025 &amp; Bobot'!Y665="","",IF('2.1 Data FSVA 2025 &amp; Bobot'!Y665&lt;'2.4 Prioritas Individu'!AH$7,1,IF('2.1 Data FSVA 2025 &amp; Bobot'!Y665&lt;'2.4 Prioritas Individu'!AH$8,2,IF('2.1 Data FSVA 2025 &amp; Bobot'!Y665&lt;'2.4 Prioritas Individu'!AH$9,3,IF('2.1 Data FSVA 2025 &amp; Bobot'!Y665&lt;'2.4 Prioritas Individu'!AH$10,4,IF('2.1 Data FSVA 2025 &amp; Bobot'!Y665&lt;'2.4 Prioritas Individu'!AH$11,5,6))))))</f>
        <v/>
      </c>
      <c r="Q665" s="64" t="str">
        <f>IF('2.1 Data FSVA 2025 &amp; Bobot'!AA665="","",IF('2.1 Data FSVA 2025 &amp; Bobot'!AA665&lt;'2.4 Prioritas Individu'!AI$7,1,IF('2.1 Data FSVA 2025 &amp; Bobot'!AA665&lt;'2.4 Prioritas Individu'!AI$8,2,IF('2.1 Data FSVA 2025 &amp; Bobot'!AA665&lt;'2.4 Prioritas Individu'!AI$9,3,IF('2.1 Data FSVA 2025 &amp; Bobot'!AA665&lt;'2.4 Prioritas Individu'!AI$10,4,IF('2.1 Data FSVA 2025 &amp; Bobot'!AA665&lt;'2.4 Prioritas Individu'!AI$11,5,6))))))</f>
        <v/>
      </c>
      <c r="R665" s="64" t="str">
        <f>IF('2.1 Data FSVA 2025 &amp; Bobot'!AC665="","",IF('2.1 Data FSVA 2025 &amp; Bobot'!AC665&gt;='2.4 Prioritas Individu'!AJ$7,1,IF('2.1 Data FSVA 2025 &amp; Bobot'!AC665&gt;='2.4 Prioritas Individu'!AJ$8,2,IF('2.1 Data FSVA 2025 &amp; Bobot'!AC665&gt;='2.4 Prioritas Individu'!AJ$9,3,4))))</f>
        <v/>
      </c>
      <c r="S665" s="4" t="str">
        <f>'2.3 Indeks &amp; Cut off Komposit'!U669</f>
        <v>-</v>
      </c>
      <c r="T665" s="1" t="str">
        <f t="shared" si="20"/>
        <v>-</v>
      </c>
      <c r="U665" s="64" t="str">
        <f t="shared" si="21"/>
        <v>-</v>
      </c>
    </row>
    <row r="666" spans="1:21" x14ac:dyDescent="0.3">
      <c r="A666" s="1" t="str">
        <f>IF('2.1 Data FSVA 2025 &amp; Bobot'!A666="","",'2.1 Data FSVA 2025 &amp; Bobot'!A666)</f>
        <v/>
      </c>
      <c r="B666" s="2" t="str">
        <f>IF('2.1 Data FSVA 2025 &amp; Bobot'!B666="","",'2.1 Data FSVA 2025 &amp; Bobot'!B666)</f>
        <v/>
      </c>
      <c r="C666" s="1" t="str">
        <f>IF('2.1 Data FSVA 2025 &amp; Bobot'!C666="","",'2.1 Data FSVA 2025 &amp; Bobot'!C666)</f>
        <v/>
      </c>
      <c r="D666" s="1" t="str">
        <f>IF('2.1 Data FSVA 2025 &amp; Bobot'!D666="","",'2.1 Data FSVA 2025 &amp; Bobot'!D666)</f>
        <v/>
      </c>
      <c r="E666" s="1" t="str">
        <f>IF('2.1 Data FSVA 2025 &amp; Bobot'!E666="","",'2.1 Data FSVA 2025 &amp; Bobot'!E666)</f>
        <v/>
      </c>
      <c r="F666" s="2" t="str">
        <f>IF('2.1 Data FSVA 2025 &amp; Bobot'!F666="","",'2.1 Data FSVA 2025 &amp; Bobot'!F666)</f>
        <v/>
      </c>
      <c r="G666" s="64" t="str">
        <f>IF('2.1 Data FSVA 2025 &amp; Bobot'!G666="","",IF('2.1 Data FSVA 2025 &amp; Bobot'!G666&gt;='2.4 Prioritas Individu'!$Y$7,1,IF('2.1 Data FSVA 2025 &amp; Bobot'!G666&gt;='2.4 Prioritas Individu'!$Y$8,2,IF('2.1 Data FSVA 2025 &amp; Bobot'!G666&gt;='2.4 Prioritas Individu'!$Y$9,3,IF('2.1 Data FSVA 2025 &amp; Bobot'!G666&gt;='2.4 Prioritas Individu'!$Y$10,4,IF('2.1 Data FSVA 2025 &amp; Bobot'!G666&gt;='2.4 Prioritas Individu'!$Y$11,5,6))))))</f>
        <v/>
      </c>
      <c r="H666" s="64" t="str">
        <f>IF('2.1 Data FSVA 2025 &amp; Bobot'!I666="","",IF('2.1 Data FSVA 2025 &amp; Bobot'!I666&lt;'2.4 Prioritas Individu'!$Z$7,1,IF('2.1 Data FSVA 2025 &amp; Bobot'!I666&lt;'2.4 Prioritas Individu'!$Z$8,2,IF('2.1 Data FSVA 2025 &amp; Bobot'!I666&lt;'2.4 Prioritas Individu'!$Z$9,3,IF('2.1 Data FSVA 2025 &amp; Bobot'!I666&lt;'2.4 Prioritas Individu'!$Z$10,4,IF('2.1 Data FSVA 2025 &amp; Bobot'!I666&lt;'2.4 Prioritas Individu'!$Z$11,5,6))))))</f>
        <v/>
      </c>
      <c r="I666" s="64" t="str">
        <f>IF('2.1 Data FSVA 2025 &amp; Bobot'!K666="","",IF('2.1 Data FSVA 2025 &amp; Bobot'!K666&lt;'2.4 Prioritas Individu'!AA$7,1,IF('2.1 Data FSVA 2025 &amp; Bobot'!K666&lt;'2.4 Prioritas Individu'!AA$8,2,IF('2.1 Data FSVA 2025 &amp; Bobot'!K666&lt;'2.4 Prioritas Individu'!AA$9,3,IF('2.1 Data FSVA 2025 &amp; Bobot'!K666&lt;'2.4 Prioritas Individu'!AA$10,4,IF('2.1 Data FSVA 2025 &amp; Bobot'!K666&lt;'2.4 Prioritas Individu'!AA$11,5,6))))))</f>
        <v/>
      </c>
      <c r="J666" s="64" t="str">
        <f>IF('2.1 Data FSVA 2025 &amp; Bobot'!M666="","",IF('2.1 Data FSVA 2025 &amp; Bobot'!M666&lt;'2.4 Prioritas Individu'!AB$7,1,IF('2.1 Data FSVA 2025 &amp; Bobot'!M666&lt;'2.4 Prioritas Individu'!AB$8,2,IF('2.1 Data FSVA 2025 &amp; Bobot'!M666&lt;'2.4 Prioritas Individu'!AB$9,3,IF('2.1 Data FSVA 2025 &amp; Bobot'!M666&lt;'2.4 Prioritas Individu'!AB$10,4,IF('2.1 Data FSVA 2025 &amp; Bobot'!M666&lt;'2.4 Prioritas Individu'!AB$11,5,6))))))</f>
        <v/>
      </c>
      <c r="K666" s="64" t="str">
        <f>IF('2.1 Data FSVA 2025 &amp; Bobot'!O666="","",IF('2.1 Data FSVA 2025 &amp; Bobot'!O666&gt;='2.4 Prioritas Individu'!AC$7,1,IF('2.1 Data FSVA 2025 &amp; Bobot'!O666&gt;='2.4 Prioritas Individu'!AC$8,2,IF('2.1 Data FSVA 2025 &amp; Bobot'!O666&gt;='2.4 Prioritas Individu'!AC$9,3,IF('2.1 Data FSVA 2025 &amp; Bobot'!O666&gt;='2.4 Prioritas Individu'!AC$10,4,IF('2.1 Data FSVA 2025 &amp; Bobot'!O666&gt;='2.4 Prioritas Individu'!AC$11,5,6))))))</f>
        <v/>
      </c>
      <c r="L666" s="64" t="str">
        <f>IF('2.1 Data FSVA 2025 &amp; Bobot'!Q666="","",IF('2.1 Data FSVA 2025 &amp; Bobot'!Q666&gt;='2.4 Prioritas Individu'!AD$7,1,IF('2.1 Data FSVA 2025 &amp; Bobot'!Q666&gt;='2.4 Prioritas Individu'!AD$8,2,IF('2.1 Data FSVA 2025 &amp; Bobot'!Q666&gt;='2.4 Prioritas Individu'!AD$9,3,IF('2.1 Data FSVA 2025 &amp; Bobot'!Q666&gt;='2.4 Prioritas Individu'!AD$10,4,IF('2.1 Data FSVA 2025 &amp; Bobot'!Q666&gt;='2.4 Prioritas Individu'!AD$11,5,6))))))</f>
        <v/>
      </c>
      <c r="M666" s="64" t="str">
        <f>IF('2.1 Data FSVA 2025 &amp; Bobot'!S666="","",IF('2.1 Data FSVA 2025 &amp; Bobot'!S666&gt;='2.4 Prioritas Individu'!AE$7,1,IF('2.1 Data FSVA 2025 &amp; Bobot'!S666&gt;='2.4 Prioritas Individu'!AE$8,2,IF('2.1 Data FSVA 2025 &amp; Bobot'!S666&gt;='2.4 Prioritas Individu'!AE$9,3,IF('2.1 Data FSVA 2025 &amp; Bobot'!S666&gt;='2.4 Prioritas Individu'!AE$10,4,IF('2.1 Data FSVA 2025 &amp; Bobot'!S666&gt;='2.4 Prioritas Individu'!AE$11,5,6))))))</f>
        <v/>
      </c>
      <c r="N666" s="64" t="str">
        <f>IF('2.1 Data FSVA 2025 &amp; Bobot'!U666="","",IF('2.1 Data FSVA 2025 &amp; Bobot'!U666&lt;'2.4 Prioritas Individu'!AF$7,1,IF('2.1 Data FSVA 2025 &amp; Bobot'!U666&lt;'2.4 Prioritas Individu'!AF$8,2,IF('2.1 Data FSVA 2025 &amp; Bobot'!U666&lt;'2.4 Prioritas Individu'!AF$9,3,IF('2.1 Data FSVA 2025 &amp; Bobot'!U666&lt;'2.4 Prioritas Individu'!AF$10,4,IF('2.1 Data FSVA 2025 &amp; Bobot'!U666&lt;'2.4 Prioritas Individu'!AF$11,5,6))))))</f>
        <v/>
      </c>
      <c r="O666" s="64" t="str">
        <f>IF('2.1 Data FSVA 2025 &amp; Bobot'!W666="","",IF('2.1 Data FSVA 2025 &amp; Bobot'!W666&gt;='2.4 Prioritas Individu'!AG$7,1,IF('2.1 Data FSVA 2025 &amp; Bobot'!W666&gt;='2.4 Prioritas Individu'!AG$8,2,IF('2.1 Data FSVA 2025 &amp; Bobot'!W666&gt;='2.4 Prioritas Individu'!AG$9,3,IF('2.1 Data FSVA 2025 &amp; Bobot'!W666&gt;='2.4 Prioritas Individu'!AG$10,4,IF('2.1 Data FSVA 2025 &amp; Bobot'!W666&gt;='2.4 Prioritas Individu'!AG$11,5,6))))))</f>
        <v/>
      </c>
      <c r="P666" s="64" t="str">
        <f>IF('2.1 Data FSVA 2025 &amp; Bobot'!Y666="","",IF('2.1 Data FSVA 2025 &amp; Bobot'!Y666&lt;'2.4 Prioritas Individu'!AH$7,1,IF('2.1 Data FSVA 2025 &amp; Bobot'!Y666&lt;'2.4 Prioritas Individu'!AH$8,2,IF('2.1 Data FSVA 2025 &amp; Bobot'!Y666&lt;'2.4 Prioritas Individu'!AH$9,3,IF('2.1 Data FSVA 2025 &amp; Bobot'!Y666&lt;'2.4 Prioritas Individu'!AH$10,4,IF('2.1 Data FSVA 2025 &amp; Bobot'!Y666&lt;'2.4 Prioritas Individu'!AH$11,5,6))))))</f>
        <v/>
      </c>
      <c r="Q666" s="64" t="str">
        <f>IF('2.1 Data FSVA 2025 &amp; Bobot'!AA666="","",IF('2.1 Data FSVA 2025 &amp; Bobot'!AA666&lt;'2.4 Prioritas Individu'!AI$7,1,IF('2.1 Data FSVA 2025 &amp; Bobot'!AA666&lt;'2.4 Prioritas Individu'!AI$8,2,IF('2.1 Data FSVA 2025 &amp; Bobot'!AA666&lt;'2.4 Prioritas Individu'!AI$9,3,IF('2.1 Data FSVA 2025 &amp; Bobot'!AA666&lt;'2.4 Prioritas Individu'!AI$10,4,IF('2.1 Data FSVA 2025 &amp; Bobot'!AA666&lt;'2.4 Prioritas Individu'!AI$11,5,6))))))</f>
        <v/>
      </c>
      <c r="R666" s="64" t="str">
        <f>IF('2.1 Data FSVA 2025 &amp; Bobot'!AC666="","",IF('2.1 Data FSVA 2025 &amp; Bobot'!AC666&gt;='2.4 Prioritas Individu'!AJ$7,1,IF('2.1 Data FSVA 2025 &amp; Bobot'!AC666&gt;='2.4 Prioritas Individu'!AJ$8,2,IF('2.1 Data FSVA 2025 &amp; Bobot'!AC666&gt;='2.4 Prioritas Individu'!AJ$9,3,4))))</f>
        <v/>
      </c>
      <c r="S666" s="4" t="str">
        <f>'2.3 Indeks &amp; Cut off Komposit'!U670</f>
        <v>-</v>
      </c>
      <c r="T666" s="1" t="str">
        <f t="shared" si="20"/>
        <v>-</v>
      </c>
      <c r="U666" s="64" t="str">
        <f t="shared" si="21"/>
        <v>-</v>
      </c>
    </row>
    <row r="667" spans="1:21" x14ac:dyDescent="0.3">
      <c r="A667" s="1" t="str">
        <f>IF('2.1 Data FSVA 2025 &amp; Bobot'!A667="","",'2.1 Data FSVA 2025 &amp; Bobot'!A667)</f>
        <v/>
      </c>
      <c r="B667" s="2" t="str">
        <f>IF('2.1 Data FSVA 2025 &amp; Bobot'!B667="","",'2.1 Data FSVA 2025 &amp; Bobot'!B667)</f>
        <v/>
      </c>
      <c r="C667" s="1" t="str">
        <f>IF('2.1 Data FSVA 2025 &amp; Bobot'!C667="","",'2.1 Data FSVA 2025 &amp; Bobot'!C667)</f>
        <v/>
      </c>
      <c r="D667" s="1" t="str">
        <f>IF('2.1 Data FSVA 2025 &amp; Bobot'!D667="","",'2.1 Data FSVA 2025 &amp; Bobot'!D667)</f>
        <v/>
      </c>
      <c r="E667" s="1" t="str">
        <f>IF('2.1 Data FSVA 2025 &amp; Bobot'!E667="","",'2.1 Data FSVA 2025 &amp; Bobot'!E667)</f>
        <v/>
      </c>
      <c r="F667" s="2" t="str">
        <f>IF('2.1 Data FSVA 2025 &amp; Bobot'!F667="","",'2.1 Data FSVA 2025 &amp; Bobot'!F667)</f>
        <v/>
      </c>
      <c r="G667" s="64" t="str">
        <f>IF('2.1 Data FSVA 2025 &amp; Bobot'!G667="","",IF('2.1 Data FSVA 2025 &amp; Bobot'!G667&gt;='2.4 Prioritas Individu'!$Y$7,1,IF('2.1 Data FSVA 2025 &amp; Bobot'!G667&gt;='2.4 Prioritas Individu'!$Y$8,2,IF('2.1 Data FSVA 2025 &amp; Bobot'!G667&gt;='2.4 Prioritas Individu'!$Y$9,3,IF('2.1 Data FSVA 2025 &amp; Bobot'!G667&gt;='2.4 Prioritas Individu'!$Y$10,4,IF('2.1 Data FSVA 2025 &amp; Bobot'!G667&gt;='2.4 Prioritas Individu'!$Y$11,5,6))))))</f>
        <v/>
      </c>
      <c r="H667" s="64" t="str">
        <f>IF('2.1 Data FSVA 2025 &amp; Bobot'!I667="","",IF('2.1 Data FSVA 2025 &amp; Bobot'!I667&lt;'2.4 Prioritas Individu'!$Z$7,1,IF('2.1 Data FSVA 2025 &amp; Bobot'!I667&lt;'2.4 Prioritas Individu'!$Z$8,2,IF('2.1 Data FSVA 2025 &amp; Bobot'!I667&lt;'2.4 Prioritas Individu'!$Z$9,3,IF('2.1 Data FSVA 2025 &amp; Bobot'!I667&lt;'2.4 Prioritas Individu'!$Z$10,4,IF('2.1 Data FSVA 2025 &amp; Bobot'!I667&lt;'2.4 Prioritas Individu'!$Z$11,5,6))))))</f>
        <v/>
      </c>
      <c r="I667" s="64" t="str">
        <f>IF('2.1 Data FSVA 2025 &amp; Bobot'!K667="","",IF('2.1 Data FSVA 2025 &amp; Bobot'!K667&lt;'2.4 Prioritas Individu'!AA$7,1,IF('2.1 Data FSVA 2025 &amp; Bobot'!K667&lt;'2.4 Prioritas Individu'!AA$8,2,IF('2.1 Data FSVA 2025 &amp; Bobot'!K667&lt;'2.4 Prioritas Individu'!AA$9,3,IF('2.1 Data FSVA 2025 &amp; Bobot'!K667&lt;'2.4 Prioritas Individu'!AA$10,4,IF('2.1 Data FSVA 2025 &amp; Bobot'!K667&lt;'2.4 Prioritas Individu'!AA$11,5,6))))))</f>
        <v/>
      </c>
      <c r="J667" s="64" t="str">
        <f>IF('2.1 Data FSVA 2025 &amp; Bobot'!M667="","",IF('2.1 Data FSVA 2025 &amp; Bobot'!M667&lt;'2.4 Prioritas Individu'!AB$7,1,IF('2.1 Data FSVA 2025 &amp; Bobot'!M667&lt;'2.4 Prioritas Individu'!AB$8,2,IF('2.1 Data FSVA 2025 &amp; Bobot'!M667&lt;'2.4 Prioritas Individu'!AB$9,3,IF('2.1 Data FSVA 2025 &amp; Bobot'!M667&lt;'2.4 Prioritas Individu'!AB$10,4,IF('2.1 Data FSVA 2025 &amp; Bobot'!M667&lt;'2.4 Prioritas Individu'!AB$11,5,6))))))</f>
        <v/>
      </c>
      <c r="K667" s="64" t="str">
        <f>IF('2.1 Data FSVA 2025 &amp; Bobot'!O667="","",IF('2.1 Data FSVA 2025 &amp; Bobot'!O667&gt;='2.4 Prioritas Individu'!AC$7,1,IF('2.1 Data FSVA 2025 &amp; Bobot'!O667&gt;='2.4 Prioritas Individu'!AC$8,2,IF('2.1 Data FSVA 2025 &amp; Bobot'!O667&gt;='2.4 Prioritas Individu'!AC$9,3,IF('2.1 Data FSVA 2025 &amp; Bobot'!O667&gt;='2.4 Prioritas Individu'!AC$10,4,IF('2.1 Data FSVA 2025 &amp; Bobot'!O667&gt;='2.4 Prioritas Individu'!AC$11,5,6))))))</f>
        <v/>
      </c>
      <c r="L667" s="64" t="str">
        <f>IF('2.1 Data FSVA 2025 &amp; Bobot'!Q667="","",IF('2.1 Data FSVA 2025 &amp; Bobot'!Q667&gt;='2.4 Prioritas Individu'!AD$7,1,IF('2.1 Data FSVA 2025 &amp; Bobot'!Q667&gt;='2.4 Prioritas Individu'!AD$8,2,IF('2.1 Data FSVA 2025 &amp; Bobot'!Q667&gt;='2.4 Prioritas Individu'!AD$9,3,IF('2.1 Data FSVA 2025 &amp; Bobot'!Q667&gt;='2.4 Prioritas Individu'!AD$10,4,IF('2.1 Data FSVA 2025 &amp; Bobot'!Q667&gt;='2.4 Prioritas Individu'!AD$11,5,6))))))</f>
        <v/>
      </c>
      <c r="M667" s="64" t="str">
        <f>IF('2.1 Data FSVA 2025 &amp; Bobot'!S667="","",IF('2.1 Data FSVA 2025 &amp; Bobot'!S667&gt;='2.4 Prioritas Individu'!AE$7,1,IF('2.1 Data FSVA 2025 &amp; Bobot'!S667&gt;='2.4 Prioritas Individu'!AE$8,2,IF('2.1 Data FSVA 2025 &amp; Bobot'!S667&gt;='2.4 Prioritas Individu'!AE$9,3,IF('2.1 Data FSVA 2025 &amp; Bobot'!S667&gt;='2.4 Prioritas Individu'!AE$10,4,IF('2.1 Data FSVA 2025 &amp; Bobot'!S667&gt;='2.4 Prioritas Individu'!AE$11,5,6))))))</f>
        <v/>
      </c>
      <c r="N667" s="64" t="str">
        <f>IF('2.1 Data FSVA 2025 &amp; Bobot'!U667="","",IF('2.1 Data FSVA 2025 &amp; Bobot'!U667&lt;'2.4 Prioritas Individu'!AF$7,1,IF('2.1 Data FSVA 2025 &amp; Bobot'!U667&lt;'2.4 Prioritas Individu'!AF$8,2,IF('2.1 Data FSVA 2025 &amp; Bobot'!U667&lt;'2.4 Prioritas Individu'!AF$9,3,IF('2.1 Data FSVA 2025 &amp; Bobot'!U667&lt;'2.4 Prioritas Individu'!AF$10,4,IF('2.1 Data FSVA 2025 &amp; Bobot'!U667&lt;'2.4 Prioritas Individu'!AF$11,5,6))))))</f>
        <v/>
      </c>
      <c r="O667" s="64" t="str">
        <f>IF('2.1 Data FSVA 2025 &amp; Bobot'!W667="","",IF('2.1 Data FSVA 2025 &amp; Bobot'!W667&gt;='2.4 Prioritas Individu'!AG$7,1,IF('2.1 Data FSVA 2025 &amp; Bobot'!W667&gt;='2.4 Prioritas Individu'!AG$8,2,IF('2.1 Data FSVA 2025 &amp; Bobot'!W667&gt;='2.4 Prioritas Individu'!AG$9,3,IF('2.1 Data FSVA 2025 &amp; Bobot'!W667&gt;='2.4 Prioritas Individu'!AG$10,4,IF('2.1 Data FSVA 2025 &amp; Bobot'!W667&gt;='2.4 Prioritas Individu'!AG$11,5,6))))))</f>
        <v/>
      </c>
      <c r="P667" s="64" t="str">
        <f>IF('2.1 Data FSVA 2025 &amp; Bobot'!Y667="","",IF('2.1 Data FSVA 2025 &amp; Bobot'!Y667&lt;'2.4 Prioritas Individu'!AH$7,1,IF('2.1 Data FSVA 2025 &amp; Bobot'!Y667&lt;'2.4 Prioritas Individu'!AH$8,2,IF('2.1 Data FSVA 2025 &amp; Bobot'!Y667&lt;'2.4 Prioritas Individu'!AH$9,3,IF('2.1 Data FSVA 2025 &amp; Bobot'!Y667&lt;'2.4 Prioritas Individu'!AH$10,4,IF('2.1 Data FSVA 2025 &amp; Bobot'!Y667&lt;'2.4 Prioritas Individu'!AH$11,5,6))))))</f>
        <v/>
      </c>
      <c r="Q667" s="64" t="str">
        <f>IF('2.1 Data FSVA 2025 &amp; Bobot'!AA667="","",IF('2.1 Data FSVA 2025 &amp; Bobot'!AA667&lt;'2.4 Prioritas Individu'!AI$7,1,IF('2.1 Data FSVA 2025 &amp; Bobot'!AA667&lt;'2.4 Prioritas Individu'!AI$8,2,IF('2.1 Data FSVA 2025 &amp; Bobot'!AA667&lt;'2.4 Prioritas Individu'!AI$9,3,IF('2.1 Data FSVA 2025 &amp; Bobot'!AA667&lt;'2.4 Prioritas Individu'!AI$10,4,IF('2.1 Data FSVA 2025 &amp; Bobot'!AA667&lt;'2.4 Prioritas Individu'!AI$11,5,6))))))</f>
        <v/>
      </c>
      <c r="R667" s="64" t="str">
        <f>IF('2.1 Data FSVA 2025 &amp; Bobot'!AC667="","",IF('2.1 Data FSVA 2025 &amp; Bobot'!AC667&gt;='2.4 Prioritas Individu'!AJ$7,1,IF('2.1 Data FSVA 2025 &amp; Bobot'!AC667&gt;='2.4 Prioritas Individu'!AJ$8,2,IF('2.1 Data FSVA 2025 &amp; Bobot'!AC667&gt;='2.4 Prioritas Individu'!AJ$9,3,4))))</f>
        <v/>
      </c>
      <c r="S667" s="4" t="str">
        <f>'2.3 Indeks &amp; Cut off Komposit'!U671</f>
        <v>-</v>
      </c>
      <c r="T667" s="1" t="str">
        <f t="shared" si="20"/>
        <v>-</v>
      </c>
      <c r="U667" s="64" t="str">
        <f t="shared" si="21"/>
        <v>-</v>
      </c>
    </row>
    <row r="668" spans="1:21" x14ac:dyDescent="0.3">
      <c r="A668" s="1" t="str">
        <f>IF('2.1 Data FSVA 2025 &amp; Bobot'!A668="","",'2.1 Data FSVA 2025 &amp; Bobot'!A668)</f>
        <v/>
      </c>
      <c r="B668" s="2" t="str">
        <f>IF('2.1 Data FSVA 2025 &amp; Bobot'!B668="","",'2.1 Data FSVA 2025 &amp; Bobot'!B668)</f>
        <v/>
      </c>
      <c r="C668" s="1" t="str">
        <f>IF('2.1 Data FSVA 2025 &amp; Bobot'!C668="","",'2.1 Data FSVA 2025 &amp; Bobot'!C668)</f>
        <v/>
      </c>
      <c r="D668" s="1" t="str">
        <f>IF('2.1 Data FSVA 2025 &amp; Bobot'!D668="","",'2.1 Data FSVA 2025 &amp; Bobot'!D668)</f>
        <v/>
      </c>
      <c r="E668" s="1" t="str">
        <f>IF('2.1 Data FSVA 2025 &amp; Bobot'!E668="","",'2.1 Data FSVA 2025 &amp; Bobot'!E668)</f>
        <v/>
      </c>
      <c r="F668" s="2" t="str">
        <f>IF('2.1 Data FSVA 2025 &amp; Bobot'!F668="","",'2.1 Data FSVA 2025 &amp; Bobot'!F668)</f>
        <v/>
      </c>
      <c r="G668" s="64" t="str">
        <f>IF('2.1 Data FSVA 2025 &amp; Bobot'!G668="","",IF('2.1 Data FSVA 2025 &amp; Bobot'!G668&gt;='2.4 Prioritas Individu'!$Y$7,1,IF('2.1 Data FSVA 2025 &amp; Bobot'!G668&gt;='2.4 Prioritas Individu'!$Y$8,2,IF('2.1 Data FSVA 2025 &amp; Bobot'!G668&gt;='2.4 Prioritas Individu'!$Y$9,3,IF('2.1 Data FSVA 2025 &amp; Bobot'!G668&gt;='2.4 Prioritas Individu'!$Y$10,4,IF('2.1 Data FSVA 2025 &amp; Bobot'!G668&gt;='2.4 Prioritas Individu'!$Y$11,5,6))))))</f>
        <v/>
      </c>
      <c r="H668" s="64" t="str">
        <f>IF('2.1 Data FSVA 2025 &amp; Bobot'!I668="","",IF('2.1 Data FSVA 2025 &amp; Bobot'!I668&lt;'2.4 Prioritas Individu'!$Z$7,1,IF('2.1 Data FSVA 2025 &amp; Bobot'!I668&lt;'2.4 Prioritas Individu'!$Z$8,2,IF('2.1 Data FSVA 2025 &amp; Bobot'!I668&lt;'2.4 Prioritas Individu'!$Z$9,3,IF('2.1 Data FSVA 2025 &amp; Bobot'!I668&lt;'2.4 Prioritas Individu'!$Z$10,4,IF('2.1 Data FSVA 2025 &amp; Bobot'!I668&lt;'2.4 Prioritas Individu'!$Z$11,5,6))))))</f>
        <v/>
      </c>
      <c r="I668" s="64" t="str">
        <f>IF('2.1 Data FSVA 2025 &amp; Bobot'!K668="","",IF('2.1 Data FSVA 2025 &amp; Bobot'!K668&lt;'2.4 Prioritas Individu'!AA$7,1,IF('2.1 Data FSVA 2025 &amp; Bobot'!K668&lt;'2.4 Prioritas Individu'!AA$8,2,IF('2.1 Data FSVA 2025 &amp; Bobot'!K668&lt;'2.4 Prioritas Individu'!AA$9,3,IF('2.1 Data FSVA 2025 &amp; Bobot'!K668&lt;'2.4 Prioritas Individu'!AA$10,4,IF('2.1 Data FSVA 2025 &amp; Bobot'!K668&lt;'2.4 Prioritas Individu'!AA$11,5,6))))))</f>
        <v/>
      </c>
      <c r="J668" s="64" t="str">
        <f>IF('2.1 Data FSVA 2025 &amp; Bobot'!M668="","",IF('2.1 Data FSVA 2025 &amp; Bobot'!M668&lt;'2.4 Prioritas Individu'!AB$7,1,IF('2.1 Data FSVA 2025 &amp; Bobot'!M668&lt;'2.4 Prioritas Individu'!AB$8,2,IF('2.1 Data FSVA 2025 &amp; Bobot'!M668&lt;'2.4 Prioritas Individu'!AB$9,3,IF('2.1 Data FSVA 2025 &amp; Bobot'!M668&lt;'2.4 Prioritas Individu'!AB$10,4,IF('2.1 Data FSVA 2025 &amp; Bobot'!M668&lt;'2.4 Prioritas Individu'!AB$11,5,6))))))</f>
        <v/>
      </c>
      <c r="K668" s="64" t="str">
        <f>IF('2.1 Data FSVA 2025 &amp; Bobot'!O668="","",IF('2.1 Data FSVA 2025 &amp; Bobot'!O668&gt;='2.4 Prioritas Individu'!AC$7,1,IF('2.1 Data FSVA 2025 &amp; Bobot'!O668&gt;='2.4 Prioritas Individu'!AC$8,2,IF('2.1 Data FSVA 2025 &amp; Bobot'!O668&gt;='2.4 Prioritas Individu'!AC$9,3,IF('2.1 Data FSVA 2025 &amp; Bobot'!O668&gt;='2.4 Prioritas Individu'!AC$10,4,IF('2.1 Data FSVA 2025 &amp; Bobot'!O668&gt;='2.4 Prioritas Individu'!AC$11,5,6))))))</f>
        <v/>
      </c>
      <c r="L668" s="64" t="str">
        <f>IF('2.1 Data FSVA 2025 &amp; Bobot'!Q668="","",IF('2.1 Data FSVA 2025 &amp; Bobot'!Q668&gt;='2.4 Prioritas Individu'!AD$7,1,IF('2.1 Data FSVA 2025 &amp; Bobot'!Q668&gt;='2.4 Prioritas Individu'!AD$8,2,IF('2.1 Data FSVA 2025 &amp; Bobot'!Q668&gt;='2.4 Prioritas Individu'!AD$9,3,IF('2.1 Data FSVA 2025 &amp; Bobot'!Q668&gt;='2.4 Prioritas Individu'!AD$10,4,IF('2.1 Data FSVA 2025 &amp; Bobot'!Q668&gt;='2.4 Prioritas Individu'!AD$11,5,6))))))</f>
        <v/>
      </c>
      <c r="M668" s="64" t="str">
        <f>IF('2.1 Data FSVA 2025 &amp; Bobot'!S668="","",IF('2.1 Data FSVA 2025 &amp; Bobot'!S668&gt;='2.4 Prioritas Individu'!AE$7,1,IF('2.1 Data FSVA 2025 &amp; Bobot'!S668&gt;='2.4 Prioritas Individu'!AE$8,2,IF('2.1 Data FSVA 2025 &amp; Bobot'!S668&gt;='2.4 Prioritas Individu'!AE$9,3,IF('2.1 Data FSVA 2025 &amp; Bobot'!S668&gt;='2.4 Prioritas Individu'!AE$10,4,IF('2.1 Data FSVA 2025 &amp; Bobot'!S668&gt;='2.4 Prioritas Individu'!AE$11,5,6))))))</f>
        <v/>
      </c>
      <c r="N668" s="64" t="str">
        <f>IF('2.1 Data FSVA 2025 &amp; Bobot'!U668="","",IF('2.1 Data FSVA 2025 &amp; Bobot'!U668&lt;'2.4 Prioritas Individu'!AF$7,1,IF('2.1 Data FSVA 2025 &amp; Bobot'!U668&lt;'2.4 Prioritas Individu'!AF$8,2,IF('2.1 Data FSVA 2025 &amp; Bobot'!U668&lt;'2.4 Prioritas Individu'!AF$9,3,IF('2.1 Data FSVA 2025 &amp; Bobot'!U668&lt;'2.4 Prioritas Individu'!AF$10,4,IF('2.1 Data FSVA 2025 &amp; Bobot'!U668&lt;'2.4 Prioritas Individu'!AF$11,5,6))))))</f>
        <v/>
      </c>
      <c r="O668" s="64" t="str">
        <f>IF('2.1 Data FSVA 2025 &amp; Bobot'!W668="","",IF('2.1 Data FSVA 2025 &amp; Bobot'!W668&gt;='2.4 Prioritas Individu'!AG$7,1,IF('2.1 Data FSVA 2025 &amp; Bobot'!W668&gt;='2.4 Prioritas Individu'!AG$8,2,IF('2.1 Data FSVA 2025 &amp; Bobot'!W668&gt;='2.4 Prioritas Individu'!AG$9,3,IF('2.1 Data FSVA 2025 &amp; Bobot'!W668&gt;='2.4 Prioritas Individu'!AG$10,4,IF('2.1 Data FSVA 2025 &amp; Bobot'!W668&gt;='2.4 Prioritas Individu'!AG$11,5,6))))))</f>
        <v/>
      </c>
      <c r="P668" s="64" t="str">
        <f>IF('2.1 Data FSVA 2025 &amp; Bobot'!Y668="","",IF('2.1 Data FSVA 2025 &amp; Bobot'!Y668&lt;'2.4 Prioritas Individu'!AH$7,1,IF('2.1 Data FSVA 2025 &amp; Bobot'!Y668&lt;'2.4 Prioritas Individu'!AH$8,2,IF('2.1 Data FSVA 2025 &amp; Bobot'!Y668&lt;'2.4 Prioritas Individu'!AH$9,3,IF('2.1 Data FSVA 2025 &amp; Bobot'!Y668&lt;'2.4 Prioritas Individu'!AH$10,4,IF('2.1 Data FSVA 2025 &amp; Bobot'!Y668&lt;'2.4 Prioritas Individu'!AH$11,5,6))))))</f>
        <v/>
      </c>
      <c r="Q668" s="64" t="str">
        <f>IF('2.1 Data FSVA 2025 &amp; Bobot'!AA668="","",IF('2.1 Data FSVA 2025 &amp; Bobot'!AA668&lt;'2.4 Prioritas Individu'!AI$7,1,IF('2.1 Data FSVA 2025 &amp; Bobot'!AA668&lt;'2.4 Prioritas Individu'!AI$8,2,IF('2.1 Data FSVA 2025 &amp; Bobot'!AA668&lt;'2.4 Prioritas Individu'!AI$9,3,IF('2.1 Data FSVA 2025 &amp; Bobot'!AA668&lt;'2.4 Prioritas Individu'!AI$10,4,IF('2.1 Data FSVA 2025 &amp; Bobot'!AA668&lt;'2.4 Prioritas Individu'!AI$11,5,6))))))</f>
        <v/>
      </c>
      <c r="R668" s="64" t="str">
        <f>IF('2.1 Data FSVA 2025 &amp; Bobot'!AC668="","",IF('2.1 Data FSVA 2025 &amp; Bobot'!AC668&gt;='2.4 Prioritas Individu'!AJ$7,1,IF('2.1 Data FSVA 2025 &amp; Bobot'!AC668&gt;='2.4 Prioritas Individu'!AJ$8,2,IF('2.1 Data FSVA 2025 &amp; Bobot'!AC668&gt;='2.4 Prioritas Individu'!AJ$9,3,4))))</f>
        <v/>
      </c>
      <c r="S668" s="4" t="str">
        <f>'2.3 Indeks &amp; Cut off Komposit'!U672</f>
        <v>-</v>
      </c>
      <c r="T668" s="1" t="str">
        <f t="shared" si="20"/>
        <v>-</v>
      </c>
      <c r="U668" s="64" t="str">
        <f t="shared" si="21"/>
        <v>-</v>
      </c>
    </row>
    <row r="669" spans="1:21" x14ac:dyDescent="0.3">
      <c r="A669" s="1" t="str">
        <f>IF('2.1 Data FSVA 2025 &amp; Bobot'!A669="","",'2.1 Data FSVA 2025 &amp; Bobot'!A669)</f>
        <v/>
      </c>
      <c r="B669" s="2" t="str">
        <f>IF('2.1 Data FSVA 2025 &amp; Bobot'!B669="","",'2.1 Data FSVA 2025 &amp; Bobot'!B669)</f>
        <v/>
      </c>
      <c r="C669" s="1" t="str">
        <f>IF('2.1 Data FSVA 2025 &amp; Bobot'!C669="","",'2.1 Data FSVA 2025 &amp; Bobot'!C669)</f>
        <v/>
      </c>
      <c r="D669" s="1" t="str">
        <f>IF('2.1 Data FSVA 2025 &amp; Bobot'!D669="","",'2.1 Data FSVA 2025 &amp; Bobot'!D669)</f>
        <v/>
      </c>
      <c r="E669" s="1" t="str">
        <f>IF('2.1 Data FSVA 2025 &amp; Bobot'!E669="","",'2.1 Data FSVA 2025 &amp; Bobot'!E669)</f>
        <v/>
      </c>
      <c r="F669" s="2" t="str">
        <f>IF('2.1 Data FSVA 2025 &amp; Bobot'!F669="","",'2.1 Data FSVA 2025 &amp; Bobot'!F669)</f>
        <v/>
      </c>
      <c r="G669" s="64" t="str">
        <f>IF('2.1 Data FSVA 2025 &amp; Bobot'!G669="","",IF('2.1 Data FSVA 2025 &amp; Bobot'!G669&gt;='2.4 Prioritas Individu'!$Y$7,1,IF('2.1 Data FSVA 2025 &amp; Bobot'!G669&gt;='2.4 Prioritas Individu'!$Y$8,2,IF('2.1 Data FSVA 2025 &amp; Bobot'!G669&gt;='2.4 Prioritas Individu'!$Y$9,3,IF('2.1 Data FSVA 2025 &amp; Bobot'!G669&gt;='2.4 Prioritas Individu'!$Y$10,4,IF('2.1 Data FSVA 2025 &amp; Bobot'!G669&gt;='2.4 Prioritas Individu'!$Y$11,5,6))))))</f>
        <v/>
      </c>
      <c r="H669" s="64" t="str">
        <f>IF('2.1 Data FSVA 2025 &amp; Bobot'!I669="","",IF('2.1 Data FSVA 2025 &amp; Bobot'!I669&lt;'2.4 Prioritas Individu'!$Z$7,1,IF('2.1 Data FSVA 2025 &amp; Bobot'!I669&lt;'2.4 Prioritas Individu'!$Z$8,2,IF('2.1 Data FSVA 2025 &amp; Bobot'!I669&lt;'2.4 Prioritas Individu'!$Z$9,3,IF('2.1 Data FSVA 2025 &amp; Bobot'!I669&lt;'2.4 Prioritas Individu'!$Z$10,4,IF('2.1 Data FSVA 2025 &amp; Bobot'!I669&lt;'2.4 Prioritas Individu'!$Z$11,5,6))))))</f>
        <v/>
      </c>
      <c r="I669" s="64" t="str">
        <f>IF('2.1 Data FSVA 2025 &amp; Bobot'!K669="","",IF('2.1 Data FSVA 2025 &amp; Bobot'!K669&lt;'2.4 Prioritas Individu'!AA$7,1,IF('2.1 Data FSVA 2025 &amp; Bobot'!K669&lt;'2.4 Prioritas Individu'!AA$8,2,IF('2.1 Data FSVA 2025 &amp; Bobot'!K669&lt;'2.4 Prioritas Individu'!AA$9,3,IF('2.1 Data FSVA 2025 &amp; Bobot'!K669&lt;'2.4 Prioritas Individu'!AA$10,4,IF('2.1 Data FSVA 2025 &amp; Bobot'!K669&lt;'2.4 Prioritas Individu'!AA$11,5,6))))))</f>
        <v/>
      </c>
      <c r="J669" s="64" t="str">
        <f>IF('2.1 Data FSVA 2025 &amp; Bobot'!M669="","",IF('2.1 Data FSVA 2025 &amp; Bobot'!M669&lt;'2.4 Prioritas Individu'!AB$7,1,IF('2.1 Data FSVA 2025 &amp; Bobot'!M669&lt;'2.4 Prioritas Individu'!AB$8,2,IF('2.1 Data FSVA 2025 &amp; Bobot'!M669&lt;'2.4 Prioritas Individu'!AB$9,3,IF('2.1 Data FSVA 2025 &amp; Bobot'!M669&lt;'2.4 Prioritas Individu'!AB$10,4,IF('2.1 Data FSVA 2025 &amp; Bobot'!M669&lt;'2.4 Prioritas Individu'!AB$11,5,6))))))</f>
        <v/>
      </c>
      <c r="K669" s="64" t="str">
        <f>IF('2.1 Data FSVA 2025 &amp; Bobot'!O669="","",IF('2.1 Data FSVA 2025 &amp; Bobot'!O669&gt;='2.4 Prioritas Individu'!AC$7,1,IF('2.1 Data FSVA 2025 &amp; Bobot'!O669&gt;='2.4 Prioritas Individu'!AC$8,2,IF('2.1 Data FSVA 2025 &amp; Bobot'!O669&gt;='2.4 Prioritas Individu'!AC$9,3,IF('2.1 Data FSVA 2025 &amp; Bobot'!O669&gt;='2.4 Prioritas Individu'!AC$10,4,IF('2.1 Data FSVA 2025 &amp; Bobot'!O669&gt;='2.4 Prioritas Individu'!AC$11,5,6))))))</f>
        <v/>
      </c>
      <c r="L669" s="64" t="str">
        <f>IF('2.1 Data FSVA 2025 &amp; Bobot'!Q669="","",IF('2.1 Data FSVA 2025 &amp; Bobot'!Q669&gt;='2.4 Prioritas Individu'!AD$7,1,IF('2.1 Data FSVA 2025 &amp; Bobot'!Q669&gt;='2.4 Prioritas Individu'!AD$8,2,IF('2.1 Data FSVA 2025 &amp; Bobot'!Q669&gt;='2.4 Prioritas Individu'!AD$9,3,IF('2.1 Data FSVA 2025 &amp; Bobot'!Q669&gt;='2.4 Prioritas Individu'!AD$10,4,IF('2.1 Data FSVA 2025 &amp; Bobot'!Q669&gt;='2.4 Prioritas Individu'!AD$11,5,6))))))</f>
        <v/>
      </c>
      <c r="M669" s="64" t="str">
        <f>IF('2.1 Data FSVA 2025 &amp; Bobot'!S669="","",IF('2.1 Data FSVA 2025 &amp; Bobot'!S669&gt;='2.4 Prioritas Individu'!AE$7,1,IF('2.1 Data FSVA 2025 &amp; Bobot'!S669&gt;='2.4 Prioritas Individu'!AE$8,2,IF('2.1 Data FSVA 2025 &amp; Bobot'!S669&gt;='2.4 Prioritas Individu'!AE$9,3,IF('2.1 Data FSVA 2025 &amp; Bobot'!S669&gt;='2.4 Prioritas Individu'!AE$10,4,IF('2.1 Data FSVA 2025 &amp; Bobot'!S669&gt;='2.4 Prioritas Individu'!AE$11,5,6))))))</f>
        <v/>
      </c>
      <c r="N669" s="64" t="str">
        <f>IF('2.1 Data FSVA 2025 &amp; Bobot'!U669="","",IF('2.1 Data FSVA 2025 &amp; Bobot'!U669&lt;'2.4 Prioritas Individu'!AF$7,1,IF('2.1 Data FSVA 2025 &amp; Bobot'!U669&lt;'2.4 Prioritas Individu'!AF$8,2,IF('2.1 Data FSVA 2025 &amp; Bobot'!U669&lt;'2.4 Prioritas Individu'!AF$9,3,IF('2.1 Data FSVA 2025 &amp; Bobot'!U669&lt;'2.4 Prioritas Individu'!AF$10,4,IF('2.1 Data FSVA 2025 &amp; Bobot'!U669&lt;'2.4 Prioritas Individu'!AF$11,5,6))))))</f>
        <v/>
      </c>
      <c r="O669" s="64" t="str">
        <f>IF('2.1 Data FSVA 2025 &amp; Bobot'!W669="","",IF('2.1 Data FSVA 2025 &amp; Bobot'!W669&gt;='2.4 Prioritas Individu'!AG$7,1,IF('2.1 Data FSVA 2025 &amp; Bobot'!W669&gt;='2.4 Prioritas Individu'!AG$8,2,IF('2.1 Data FSVA 2025 &amp; Bobot'!W669&gt;='2.4 Prioritas Individu'!AG$9,3,IF('2.1 Data FSVA 2025 &amp; Bobot'!W669&gt;='2.4 Prioritas Individu'!AG$10,4,IF('2.1 Data FSVA 2025 &amp; Bobot'!W669&gt;='2.4 Prioritas Individu'!AG$11,5,6))))))</f>
        <v/>
      </c>
      <c r="P669" s="64" t="str">
        <f>IF('2.1 Data FSVA 2025 &amp; Bobot'!Y669="","",IF('2.1 Data FSVA 2025 &amp; Bobot'!Y669&lt;'2.4 Prioritas Individu'!AH$7,1,IF('2.1 Data FSVA 2025 &amp; Bobot'!Y669&lt;'2.4 Prioritas Individu'!AH$8,2,IF('2.1 Data FSVA 2025 &amp; Bobot'!Y669&lt;'2.4 Prioritas Individu'!AH$9,3,IF('2.1 Data FSVA 2025 &amp; Bobot'!Y669&lt;'2.4 Prioritas Individu'!AH$10,4,IF('2.1 Data FSVA 2025 &amp; Bobot'!Y669&lt;'2.4 Prioritas Individu'!AH$11,5,6))))))</f>
        <v/>
      </c>
      <c r="Q669" s="64" t="str">
        <f>IF('2.1 Data FSVA 2025 &amp; Bobot'!AA669="","",IF('2.1 Data FSVA 2025 &amp; Bobot'!AA669&lt;'2.4 Prioritas Individu'!AI$7,1,IF('2.1 Data FSVA 2025 &amp; Bobot'!AA669&lt;'2.4 Prioritas Individu'!AI$8,2,IF('2.1 Data FSVA 2025 &amp; Bobot'!AA669&lt;'2.4 Prioritas Individu'!AI$9,3,IF('2.1 Data FSVA 2025 &amp; Bobot'!AA669&lt;'2.4 Prioritas Individu'!AI$10,4,IF('2.1 Data FSVA 2025 &amp; Bobot'!AA669&lt;'2.4 Prioritas Individu'!AI$11,5,6))))))</f>
        <v/>
      </c>
      <c r="R669" s="64" t="str">
        <f>IF('2.1 Data FSVA 2025 &amp; Bobot'!AC669="","",IF('2.1 Data FSVA 2025 &amp; Bobot'!AC669&gt;='2.4 Prioritas Individu'!AJ$7,1,IF('2.1 Data FSVA 2025 &amp; Bobot'!AC669&gt;='2.4 Prioritas Individu'!AJ$8,2,IF('2.1 Data FSVA 2025 &amp; Bobot'!AC669&gt;='2.4 Prioritas Individu'!AJ$9,3,4))))</f>
        <v/>
      </c>
      <c r="S669" s="4" t="str">
        <f>'2.3 Indeks &amp; Cut off Komposit'!U673</f>
        <v>-</v>
      </c>
      <c r="T669" s="1" t="str">
        <f t="shared" si="20"/>
        <v>-</v>
      </c>
      <c r="U669" s="64" t="str">
        <f t="shared" si="21"/>
        <v>-</v>
      </c>
    </row>
    <row r="670" spans="1:21" x14ac:dyDescent="0.3">
      <c r="A670" s="1" t="str">
        <f>IF('2.1 Data FSVA 2025 &amp; Bobot'!A670="","",'2.1 Data FSVA 2025 &amp; Bobot'!A670)</f>
        <v/>
      </c>
      <c r="B670" s="2" t="str">
        <f>IF('2.1 Data FSVA 2025 &amp; Bobot'!B670="","",'2.1 Data FSVA 2025 &amp; Bobot'!B670)</f>
        <v/>
      </c>
      <c r="C670" s="1" t="str">
        <f>IF('2.1 Data FSVA 2025 &amp; Bobot'!C670="","",'2.1 Data FSVA 2025 &amp; Bobot'!C670)</f>
        <v/>
      </c>
      <c r="D670" s="1" t="str">
        <f>IF('2.1 Data FSVA 2025 &amp; Bobot'!D670="","",'2.1 Data FSVA 2025 &amp; Bobot'!D670)</f>
        <v/>
      </c>
      <c r="E670" s="1" t="str">
        <f>IF('2.1 Data FSVA 2025 &amp; Bobot'!E670="","",'2.1 Data FSVA 2025 &amp; Bobot'!E670)</f>
        <v/>
      </c>
      <c r="F670" s="2" t="str">
        <f>IF('2.1 Data FSVA 2025 &amp; Bobot'!F670="","",'2.1 Data FSVA 2025 &amp; Bobot'!F670)</f>
        <v/>
      </c>
      <c r="G670" s="64" t="str">
        <f>IF('2.1 Data FSVA 2025 &amp; Bobot'!G670="","",IF('2.1 Data FSVA 2025 &amp; Bobot'!G670&gt;='2.4 Prioritas Individu'!$Y$7,1,IF('2.1 Data FSVA 2025 &amp; Bobot'!G670&gt;='2.4 Prioritas Individu'!$Y$8,2,IF('2.1 Data FSVA 2025 &amp; Bobot'!G670&gt;='2.4 Prioritas Individu'!$Y$9,3,IF('2.1 Data FSVA 2025 &amp; Bobot'!G670&gt;='2.4 Prioritas Individu'!$Y$10,4,IF('2.1 Data FSVA 2025 &amp; Bobot'!G670&gt;='2.4 Prioritas Individu'!$Y$11,5,6))))))</f>
        <v/>
      </c>
      <c r="H670" s="64" t="str">
        <f>IF('2.1 Data FSVA 2025 &amp; Bobot'!I670="","",IF('2.1 Data FSVA 2025 &amp; Bobot'!I670&lt;'2.4 Prioritas Individu'!$Z$7,1,IF('2.1 Data FSVA 2025 &amp; Bobot'!I670&lt;'2.4 Prioritas Individu'!$Z$8,2,IF('2.1 Data FSVA 2025 &amp; Bobot'!I670&lt;'2.4 Prioritas Individu'!$Z$9,3,IF('2.1 Data FSVA 2025 &amp; Bobot'!I670&lt;'2.4 Prioritas Individu'!$Z$10,4,IF('2.1 Data FSVA 2025 &amp; Bobot'!I670&lt;'2.4 Prioritas Individu'!$Z$11,5,6))))))</f>
        <v/>
      </c>
      <c r="I670" s="64" t="str">
        <f>IF('2.1 Data FSVA 2025 &amp; Bobot'!K670="","",IF('2.1 Data FSVA 2025 &amp; Bobot'!K670&lt;'2.4 Prioritas Individu'!AA$7,1,IF('2.1 Data FSVA 2025 &amp; Bobot'!K670&lt;'2.4 Prioritas Individu'!AA$8,2,IF('2.1 Data FSVA 2025 &amp; Bobot'!K670&lt;'2.4 Prioritas Individu'!AA$9,3,IF('2.1 Data FSVA 2025 &amp; Bobot'!K670&lt;'2.4 Prioritas Individu'!AA$10,4,IF('2.1 Data FSVA 2025 &amp; Bobot'!K670&lt;'2.4 Prioritas Individu'!AA$11,5,6))))))</f>
        <v/>
      </c>
      <c r="J670" s="64" t="str">
        <f>IF('2.1 Data FSVA 2025 &amp; Bobot'!M670="","",IF('2.1 Data FSVA 2025 &amp; Bobot'!M670&lt;'2.4 Prioritas Individu'!AB$7,1,IF('2.1 Data FSVA 2025 &amp; Bobot'!M670&lt;'2.4 Prioritas Individu'!AB$8,2,IF('2.1 Data FSVA 2025 &amp; Bobot'!M670&lt;'2.4 Prioritas Individu'!AB$9,3,IF('2.1 Data FSVA 2025 &amp; Bobot'!M670&lt;'2.4 Prioritas Individu'!AB$10,4,IF('2.1 Data FSVA 2025 &amp; Bobot'!M670&lt;'2.4 Prioritas Individu'!AB$11,5,6))))))</f>
        <v/>
      </c>
      <c r="K670" s="64" t="str">
        <f>IF('2.1 Data FSVA 2025 &amp; Bobot'!O670="","",IF('2.1 Data FSVA 2025 &amp; Bobot'!O670&gt;='2.4 Prioritas Individu'!AC$7,1,IF('2.1 Data FSVA 2025 &amp; Bobot'!O670&gt;='2.4 Prioritas Individu'!AC$8,2,IF('2.1 Data FSVA 2025 &amp; Bobot'!O670&gt;='2.4 Prioritas Individu'!AC$9,3,IF('2.1 Data FSVA 2025 &amp; Bobot'!O670&gt;='2.4 Prioritas Individu'!AC$10,4,IF('2.1 Data FSVA 2025 &amp; Bobot'!O670&gt;='2.4 Prioritas Individu'!AC$11,5,6))))))</f>
        <v/>
      </c>
      <c r="L670" s="64" t="str">
        <f>IF('2.1 Data FSVA 2025 &amp; Bobot'!Q670="","",IF('2.1 Data FSVA 2025 &amp; Bobot'!Q670&gt;='2.4 Prioritas Individu'!AD$7,1,IF('2.1 Data FSVA 2025 &amp; Bobot'!Q670&gt;='2.4 Prioritas Individu'!AD$8,2,IF('2.1 Data FSVA 2025 &amp; Bobot'!Q670&gt;='2.4 Prioritas Individu'!AD$9,3,IF('2.1 Data FSVA 2025 &amp; Bobot'!Q670&gt;='2.4 Prioritas Individu'!AD$10,4,IF('2.1 Data FSVA 2025 &amp; Bobot'!Q670&gt;='2.4 Prioritas Individu'!AD$11,5,6))))))</f>
        <v/>
      </c>
      <c r="M670" s="64" t="str">
        <f>IF('2.1 Data FSVA 2025 &amp; Bobot'!S670="","",IF('2.1 Data FSVA 2025 &amp; Bobot'!S670&gt;='2.4 Prioritas Individu'!AE$7,1,IF('2.1 Data FSVA 2025 &amp; Bobot'!S670&gt;='2.4 Prioritas Individu'!AE$8,2,IF('2.1 Data FSVA 2025 &amp; Bobot'!S670&gt;='2.4 Prioritas Individu'!AE$9,3,IF('2.1 Data FSVA 2025 &amp; Bobot'!S670&gt;='2.4 Prioritas Individu'!AE$10,4,IF('2.1 Data FSVA 2025 &amp; Bobot'!S670&gt;='2.4 Prioritas Individu'!AE$11,5,6))))))</f>
        <v/>
      </c>
      <c r="N670" s="64" t="str">
        <f>IF('2.1 Data FSVA 2025 &amp; Bobot'!U670="","",IF('2.1 Data FSVA 2025 &amp; Bobot'!U670&lt;'2.4 Prioritas Individu'!AF$7,1,IF('2.1 Data FSVA 2025 &amp; Bobot'!U670&lt;'2.4 Prioritas Individu'!AF$8,2,IF('2.1 Data FSVA 2025 &amp; Bobot'!U670&lt;'2.4 Prioritas Individu'!AF$9,3,IF('2.1 Data FSVA 2025 &amp; Bobot'!U670&lt;'2.4 Prioritas Individu'!AF$10,4,IF('2.1 Data FSVA 2025 &amp; Bobot'!U670&lt;'2.4 Prioritas Individu'!AF$11,5,6))))))</f>
        <v/>
      </c>
      <c r="O670" s="64" t="str">
        <f>IF('2.1 Data FSVA 2025 &amp; Bobot'!W670="","",IF('2.1 Data FSVA 2025 &amp; Bobot'!W670&gt;='2.4 Prioritas Individu'!AG$7,1,IF('2.1 Data FSVA 2025 &amp; Bobot'!W670&gt;='2.4 Prioritas Individu'!AG$8,2,IF('2.1 Data FSVA 2025 &amp; Bobot'!W670&gt;='2.4 Prioritas Individu'!AG$9,3,IF('2.1 Data FSVA 2025 &amp; Bobot'!W670&gt;='2.4 Prioritas Individu'!AG$10,4,IF('2.1 Data FSVA 2025 &amp; Bobot'!W670&gt;='2.4 Prioritas Individu'!AG$11,5,6))))))</f>
        <v/>
      </c>
      <c r="P670" s="64" t="str">
        <f>IF('2.1 Data FSVA 2025 &amp; Bobot'!Y670="","",IF('2.1 Data FSVA 2025 &amp; Bobot'!Y670&lt;'2.4 Prioritas Individu'!AH$7,1,IF('2.1 Data FSVA 2025 &amp; Bobot'!Y670&lt;'2.4 Prioritas Individu'!AH$8,2,IF('2.1 Data FSVA 2025 &amp; Bobot'!Y670&lt;'2.4 Prioritas Individu'!AH$9,3,IF('2.1 Data FSVA 2025 &amp; Bobot'!Y670&lt;'2.4 Prioritas Individu'!AH$10,4,IF('2.1 Data FSVA 2025 &amp; Bobot'!Y670&lt;'2.4 Prioritas Individu'!AH$11,5,6))))))</f>
        <v/>
      </c>
      <c r="Q670" s="64" t="str">
        <f>IF('2.1 Data FSVA 2025 &amp; Bobot'!AA670="","",IF('2.1 Data FSVA 2025 &amp; Bobot'!AA670&lt;'2.4 Prioritas Individu'!AI$7,1,IF('2.1 Data FSVA 2025 &amp; Bobot'!AA670&lt;'2.4 Prioritas Individu'!AI$8,2,IF('2.1 Data FSVA 2025 &amp; Bobot'!AA670&lt;'2.4 Prioritas Individu'!AI$9,3,IF('2.1 Data FSVA 2025 &amp; Bobot'!AA670&lt;'2.4 Prioritas Individu'!AI$10,4,IF('2.1 Data FSVA 2025 &amp; Bobot'!AA670&lt;'2.4 Prioritas Individu'!AI$11,5,6))))))</f>
        <v/>
      </c>
      <c r="R670" s="64" t="str">
        <f>IF('2.1 Data FSVA 2025 &amp; Bobot'!AC670="","",IF('2.1 Data FSVA 2025 &amp; Bobot'!AC670&gt;='2.4 Prioritas Individu'!AJ$7,1,IF('2.1 Data FSVA 2025 &amp; Bobot'!AC670&gt;='2.4 Prioritas Individu'!AJ$8,2,IF('2.1 Data FSVA 2025 &amp; Bobot'!AC670&gt;='2.4 Prioritas Individu'!AJ$9,3,4))))</f>
        <v/>
      </c>
      <c r="S670" s="4" t="str">
        <f>'2.3 Indeks &amp; Cut off Komposit'!U674</f>
        <v>-</v>
      </c>
      <c r="T670" s="1" t="str">
        <f t="shared" si="20"/>
        <v>-</v>
      </c>
      <c r="U670" s="64" t="str">
        <f t="shared" si="21"/>
        <v>-</v>
      </c>
    </row>
    <row r="671" spans="1:21" x14ac:dyDescent="0.3">
      <c r="A671" s="1" t="str">
        <f>IF('2.1 Data FSVA 2025 &amp; Bobot'!A671="","",'2.1 Data FSVA 2025 &amp; Bobot'!A671)</f>
        <v/>
      </c>
      <c r="B671" s="2" t="str">
        <f>IF('2.1 Data FSVA 2025 &amp; Bobot'!B671="","",'2.1 Data FSVA 2025 &amp; Bobot'!B671)</f>
        <v/>
      </c>
      <c r="C671" s="1" t="str">
        <f>IF('2.1 Data FSVA 2025 &amp; Bobot'!C671="","",'2.1 Data FSVA 2025 &amp; Bobot'!C671)</f>
        <v/>
      </c>
      <c r="D671" s="1" t="str">
        <f>IF('2.1 Data FSVA 2025 &amp; Bobot'!D671="","",'2.1 Data FSVA 2025 &amp; Bobot'!D671)</f>
        <v/>
      </c>
      <c r="E671" s="1" t="str">
        <f>IF('2.1 Data FSVA 2025 &amp; Bobot'!E671="","",'2.1 Data FSVA 2025 &amp; Bobot'!E671)</f>
        <v/>
      </c>
      <c r="F671" s="2" t="str">
        <f>IF('2.1 Data FSVA 2025 &amp; Bobot'!F671="","",'2.1 Data FSVA 2025 &amp; Bobot'!F671)</f>
        <v/>
      </c>
      <c r="G671" s="64" t="str">
        <f>IF('2.1 Data FSVA 2025 &amp; Bobot'!G671="","",IF('2.1 Data FSVA 2025 &amp; Bobot'!G671&gt;='2.4 Prioritas Individu'!$Y$7,1,IF('2.1 Data FSVA 2025 &amp; Bobot'!G671&gt;='2.4 Prioritas Individu'!$Y$8,2,IF('2.1 Data FSVA 2025 &amp; Bobot'!G671&gt;='2.4 Prioritas Individu'!$Y$9,3,IF('2.1 Data FSVA 2025 &amp; Bobot'!G671&gt;='2.4 Prioritas Individu'!$Y$10,4,IF('2.1 Data FSVA 2025 &amp; Bobot'!G671&gt;='2.4 Prioritas Individu'!$Y$11,5,6))))))</f>
        <v/>
      </c>
      <c r="H671" s="64" t="str">
        <f>IF('2.1 Data FSVA 2025 &amp; Bobot'!I671="","",IF('2.1 Data FSVA 2025 &amp; Bobot'!I671&lt;'2.4 Prioritas Individu'!$Z$7,1,IF('2.1 Data FSVA 2025 &amp; Bobot'!I671&lt;'2.4 Prioritas Individu'!$Z$8,2,IF('2.1 Data FSVA 2025 &amp; Bobot'!I671&lt;'2.4 Prioritas Individu'!$Z$9,3,IF('2.1 Data FSVA 2025 &amp; Bobot'!I671&lt;'2.4 Prioritas Individu'!$Z$10,4,IF('2.1 Data FSVA 2025 &amp; Bobot'!I671&lt;'2.4 Prioritas Individu'!$Z$11,5,6))))))</f>
        <v/>
      </c>
      <c r="I671" s="64" t="str">
        <f>IF('2.1 Data FSVA 2025 &amp; Bobot'!K671="","",IF('2.1 Data FSVA 2025 &amp; Bobot'!K671&lt;'2.4 Prioritas Individu'!AA$7,1,IF('2.1 Data FSVA 2025 &amp; Bobot'!K671&lt;'2.4 Prioritas Individu'!AA$8,2,IF('2.1 Data FSVA 2025 &amp; Bobot'!K671&lt;'2.4 Prioritas Individu'!AA$9,3,IF('2.1 Data FSVA 2025 &amp; Bobot'!K671&lt;'2.4 Prioritas Individu'!AA$10,4,IF('2.1 Data FSVA 2025 &amp; Bobot'!K671&lt;'2.4 Prioritas Individu'!AA$11,5,6))))))</f>
        <v/>
      </c>
      <c r="J671" s="64" t="str">
        <f>IF('2.1 Data FSVA 2025 &amp; Bobot'!M671="","",IF('2.1 Data FSVA 2025 &amp; Bobot'!M671&lt;'2.4 Prioritas Individu'!AB$7,1,IF('2.1 Data FSVA 2025 &amp; Bobot'!M671&lt;'2.4 Prioritas Individu'!AB$8,2,IF('2.1 Data FSVA 2025 &amp; Bobot'!M671&lt;'2.4 Prioritas Individu'!AB$9,3,IF('2.1 Data FSVA 2025 &amp; Bobot'!M671&lt;'2.4 Prioritas Individu'!AB$10,4,IF('2.1 Data FSVA 2025 &amp; Bobot'!M671&lt;'2.4 Prioritas Individu'!AB$11,5,6))))))</f>
        <v/>
      </c>
      <c r="K671" s="64" t="str">
        <f>IF('2.1 Data FSVA 2025 &amp; Bobot'!O671="","",IF('2.1 Data FSVA 2025 &amp; Bobot'!O671&gt;='2.4 Prioritas Individu'!AC$7,1,IF('2.1 Data FSVA 2025 &amp; Bobot'!O671&gt;='2.4 Prioritas Individu'!AC$8,2,IF('2.1 Data FSVA 2025 &amp; Bobot'!O671&gt;='2.4 Prioritas Individu'!AC$9,3,IF('2.1 Data FSVA 2025 &amp; Bobot'!O671&gt;='2.4 Prioritas Individu'!AC$10,4,IF('2.1 Data FSVA 2025 &amp; Bobot'!O671&gt;='2.4 Prioritas Individu'!AC$11,5,6))))))</f>
        <v/>
      </c>
      <c r="L671" s="64" t="str">
        <f>IF('2.1 Data FSVA 2025 &amp; Bobot'!Q671="","",IF('2.1 Data FSVA 2025 &amp; Bobot'!Q671&gt;='2.4 Prioritas Individu'!AD$7,1,IF('2.1 Data FSVA 2025 &amp; Bobot'!Q671&gt;='2.4 Prioritas Individu'!AD$8,2,IF('2.1 Data FSVA 2025 &amp; Bobot'!Q671&gt;='2.4 Prioritas Individu'!AD$9,3,IF('2.1 Data FSVA 2025 &amp; Bobot'!Q671&gt;='2.4 Prioritas Individu'!AD$10,4,IF('2.1 Data FSVA 2025 &amp; Bobot'!Q671&gt;='2.4 Prioritas Individu'!AD$11,5,6))))))</f>
        <v/>
      </c>
      <c r="M671" s="64" t="str">
        <f>IF('2.1 Data FSVA 2025 &amp; Bobot'!S671="","",IF('2.1 Data FSVA 2025 &amp; Bobot'!S671&gt;='2.4 Prioritas Individu'!AE$7,1,IF('2.1 Data FSVA 2025 &amp; Bobot'!S671&gt;='2.4 Prioritas Individu'!AE$8,2,IF('2.1 Data FSVA 2025 &amp; Bobot'!S671&gt;='2.4 Prioritas Individu'!AE$9,3,IF('2.1 Data FSVA 2025 &amp; Bobot'!S671&gt;='2.4 Prioritas Individu'!AE$10,4,IF('2.1 Data FSVA 2025 &amp; Bobot'!S671&gt;='2.4 Prioritas Individu'!AE$11,5,6))))))</f>
        <v/>
      </c>
      <c r="N671" s="64" t="str">
        <f>IF('2.1 Data FSVA 2025 &amp; Bobot'!U671="","",IF('2.1 Data FSVA 2025 &amp; Bobot'!U671&lt;'2.4 Prioritas Individu'!AF$7,1,IF('2.1 Data FSVA 2025 &amp; Bobot'!U671&lt;'2.4 Prioritas Individu'!AF$8,2,IF('2.1 Data FSVA 2025 &amp; Bobot'!U671&lt;'2.4 Prioritas Individu'!AF$9,3,IF('2.1 Data FSVA 2025 &amp; Bobot'!U671&lt;'2.4 Prioritas Individu'!AF$10,4,IF('2.1 Data FSVA 2025 &amp; Bobot'!U671&lt;'2.4 Prioritas Individu'!AF$11,5,6))))))</f>
        <v/>
      </c>
      <c r="O671" s="64" t="str">
        <f>IF('2.1 Data FSVA 2025 &amp; Bobot'!W671="","",IF('2.1 Data FSVA 2025 &amp; Bobot'!W671&gt;='2.4 Prioritas Individu'!AG$7,1,IF('2.1 Data FSVA 2025 &amp; Bobot'!W671&gt;='2.4 Prioritas Individu'!AG$8,2,IF('2.1 Data FSVA 2025 &amp; Bobot'!W671&gt;='2.4 Prioritas Individu'!AG$9,3,IF('2.1 Data FSVA 2025 &amp; Bobot'!W671&gt;='2.4 Prioritas Individu'!AG$10,4,IF('2.1 Data FSVA 2025 &amp; Bobot'!W671&gt;='2.4 Prioritas Individu'!AG$11,5,6))))))</f>
        <v/>
      </c>
      <c r="P671" s="64" t="str">
        <f>IF('2.1 Data FSVA 2025 &amp; Bobot'!Y671="","",IF('2.1 Data FSVA 2025 &amp; Bobot'!Y671&lt;'2.4 Prioritas Individu'!AH$7,1,IF('2.1 Data FSVA 2025 &amp; Bobot'!Y671&lt;'2.4 Prioritas Individu'!AH$8,2,IF('2.1 Data FSVA 2025 &amp; Bobot'!Y671&lt;'2.4 Prioritas Individu'!AH$9,3,IF('2.1 Data FSVA 2025 &amp; Bobot'!Y671&lt;'2.4 Prioritas Individu'!AH$10,4,IF('2.1 Data FSVA 2025 &amp; Bobot'!Y671&lt;'2.4 Prioritas Individu'!AH$11,5,6))))))</f>
        <v/>
      </c>
      <c r="Q671" s="64" t="str">
        <f>IF('2.1 Data FSVA 2025 &amp; Bobot'!AA671="","",IF('2.1 Data FSVA 2025 &amp; Bobot'!AA671&lt;'2.4 Prioritas Individu'!AI$7,1,IF('2.1 Data FSVA 2025 &amp; Bobot'!AA671&lt;'2.4 Prioritas Individu'!AI$8,2,IF('2.1 Data FSVA 2025 &amp; Bobot'!AA671&lt;'2.4 Prioritas Individu'!AI$9,3,IF('2.1 Data FSVA 2025 &amp; Bobot'!AA671&lt;'2.4 Prioritas Individu'!AI$10,4,IF('2.1 Data FSVA 2025 &amp; Bobot'!AA671&lt;'2.4 Prioritas Individu'!AI$11,5,6))))))</f>
        <v/>
      </c>
      <c r="R671" s="64" t="str">
        <f>IF('2.1 Data FSVA 2025 &amp; Bobot'!AC671="","",IF('2.1 Data FSVA 2025 &amp; Bobot'!AC671&gt;='2.4 Prioritas Individu'!AJ$7,1,IF('2.1 Data FSVA 2025 &amp; Bobot'!AC671&gt;='2.4 Prioritas Individu'!AJ$8,2,IF('2.1 Data FSVA 2025 &amp; Bobot'!AC671&gt;='2.4 Prioritas Individu'!AJ$9,3,4))))</f>
        <v/>
      </c>
      <c r="S671" s="4" t="str">
        <f>'2.3 Indeks &amp; Cut off Komposit'!U675</f>
        <v>-</v>
      </c>
      <c r="T671" s="1" t="str">
        <f t="shared" si="20"/>
        <v>-</v>
      </c>
      <c r="U671" s="64" t="str">
        <f t="shared" si="21"/>
        <v>-</v>
      </c>
    </row>
    <row r="672" spans="1:21" x14ac:dyDescent="0.3">
      <c r="A672" s="1" t="str">
        <f>IF('2.1 Data FSVA 2025 &amp; Bobot'!A672="","",'2.1 Data FSVA 2025 &amp; Bobot'!A672)</f>
        <v/>
      </c>
      <c r="B672" s="2" t="str">
        <f>IF('2.1 Data FSVA 2025 &amp; Bobot'!B672="","",'2.1 Data FSVA 2025 &amp; Bobot'!B672)</f>
        <v/>
      </c>
      <c r="C672" s="1" t="str">
        <f>IF('2.1 Data FSVA 2025 &amp; Bobot'!C672="","",'2.1 Data FSVA 2025 &amp; Bobot'!C672)</f>
        <v/>
      </c>
      <c r="D672" s="1" t="str">
        <f>IF('2.1 Data FSVA 2025 &amp; Bobot'!D672="","",'2.1 Data FSVA 2025 &amp; Bobot'!D672)</f>
        <v/>
      </c>
      <c r="E672" s="1" t="str">
        <f>IF('2.1 Data FSVA 2025 &amp; Bobot'!E672="","",'2.1 Data FSVA 2025 &amp; Bobot'!E672)</f>
        <v/>
      </c>
      <c r="F672" s="2" t="str">
        <f>IF('2.1 Data FSVA 2025 &amp; Bobot'!F672="","",'2.1 Data FSVA 2025 &amp; Bobot'!F672)</f>
        <v/>
      </c>
      <c r="G672" s="64" t="str">
        <f>IF('2.1 Data FSVA 2025 &amp; Bobot'!G672="","",IF('2.1 Data FSVA 2025 &amp; Bobot'!G672&gt;='2.4 Prioritas Individu'!$Y$7,1,IF('2.1 Data FSVA 2025 &amp; Bobot'!G672&gt;='2.4 Prioritas Individu'!$Y$8,2,IF('2.1 Data FSVA 2025 &amp; Bobot'!G672&gt;='2.4 Prioritas Individu'!$Y$9,3,IF('2.1 Data FSVA 2025 &amp; Bobot'!G672&gt;='2.4 Prioritas Individu'!$Y$10,4,IF('2.1 Data FSVA 2025 &amp; Bobot'!G672&gt;='2.4 Prioritas Individu'!$Y$11,5,6))))))</f>
        <v/>
      </c>
      <c r="H672" s="64" t="str">
        <f>IF('2.1 Data FSVA 2025 &amp; Bobot'!I672="","",IF('2.1 Data FSVA 2025 &amp; Bobot'!I672&lt;'2.4 Prioritas Individu'!$Z$7,1,IF('2.1 Data FSVA 2025 &amp; Bobot'!I672&lt;'2.4 Prioritas Individu'!$Z$8,2,IF('2.1 Data FSVA 2025 &amp; Bobot'!I672&lt;'2.4 Prioritas Individu'!$Z$9,3,IF('2.1 Data FSVA 2025 &amp; Bobot'!I672&lt;'2.4 Prioritas Individu'!$Z$10,4,IF('2.1 Data FSVA 2025 &amp; Bobot'!I672&lt;'2.4 Prioritas Individu'!$Z$11,5,6))))))</f>
        <v/>
      </c>
      <c r="I672" s="64" t="str">
        <f>IF('2.1 Data FSVA 2025 &amp; Bobot'!K672="","",IF('2.1 Data FSVA 2025 &amp; Bobot'!K672&lt;'2.4 Prioritas Individu'!AA$7,1,IF('2.1 Data FSVA 2025 &amp; Bobot'!K672&lt;'2.4 Prioritas Individu'!AA$8,2,IF('2.1 Data FSVA 2025 &amp; Bobot'!K672&lt;'2.4 Prioritas Individu'!AA$9,3,IF('2.1 Data FSVA 2025 &amp; Bobot'!K672&lt;'2.4 Prioritas Individu'!AA$10,4,IF('2.1 Data FSVA 2025 &amp; Bobot'!K672&lt;'2.4 Prioritas Individu'!AA$11,5,6))))))</f>
        <v/>
      </c>
      <c r="J672" s="64" t="str">
        <f>IF('2.1 Data FSVA 2025 &amp; Bobot'!M672="","",IF('2.1 Data FSVA 2025 &amp; Bobot'!M672&lt;'2.4 Prioritas Individu'!AB$7,1,IF('2.1 Data FSVA 2025 &amp; Bobot'!M672&lt;'2.4 Prioritas Individu'!AB$8,2,IF('2.1 Data FSVA 2025 &amp; Bobot'!M672&lt;'2.4 Prioritas Individu'!AB$9,3,IF('2.1 Data FSVA 2025 &amp; Bobot'!M672&lt;'2.4 Prioritas Individu'!AB$10,4,IF('2.1 Data FSVA 2025 &amp; Bobot'!M672&lt;'2.4 Prioritas Individu'!AB$11,5,6))))))</f>
        <v/>
      </c>
      <c r="K672" s="64" t="str">
        <f>IF('2.1 Data FSVA 2025 &amp; Bobot'!O672="","",IF('2.1 Data FSVA 2025 &amp; Bobot'!O672&gt;='2.4 Prioritas Individu'!AC$7,1,IF('2.1 Data FSVA 2025 &amp; Bobot'!O672&gt;='2.4 Prioritas Individu'!AC$8,2,IF('2.1 Data FSVA 2025 &amp; Bobot'!O672&gt;='2.4 Prioritas Individu'!AC$9,3,IF('2.1 Data FSVA 2025 &amp; Bobot'!O672&gt;='2.4 Prioritas Individu'!AC$10,4,IF('2.1 Data FSVA 2025 &amp; Bobot'!O672&gt;='2.4 Prioritas Individu'!AC$11,5,6))))))</f>
        <v/>
      </c>
      <c r="L672" s="64" t="str">
        <f>IF('2.1 Data FSVA 2025 &amp; Bobot'!Q672="","",IF('2.1 Data FSVA 2025 &amp; Bobot'!Q672&gt;='2.4 Prioritas Individu'!AD$7,1,IF('2.1 Data FSVA 2025 &amp; Bobot'!Q672&gt;='2.4 Prioritas Individu'!AD$8,2,IF('2.1 Data FSVA 2025 &amp; Bobot'!Q672&gt;='2.4 Prioritas Individu'!AD$9,3,IF('2.1 Data FSVA 2025 &amp; Bobot'!Q672&gt;='2.4 Prioritas Individu'!AD$10,4,IF('2.1 Data FSVA 2025 &amp; Bobot'!Q672&gt;='2.4 Prioritas Individu'!AD$11,5,6))))))</f>
        <v/>
      </c>
      <c r="M672" s="64" t="str">
        <f>IF('2.1 Data FSVA 2025 &amp; Bobot'!S672="","",IF('2.1 Data FSVA 2025 &amp; Bobot'!S672&gt;='2.4 Prioritas Individu'!AE$7,1,IF('2.1 Data FSVA 2025 &amp; Bobot'!S672&gt;='2.4 Prioritas Individu'!AE$8,2,IF('2.1 Data FSVA 2025 &amp; Bobot'!S672&gt;='2.4 Prioritas Individu'!AE$9,3,IF('2.1 Data FSVA 2025 &amp; Bobot'!S672&gt;='2.4 Prioritas Individu'!AE$10,4,IF('2.1 Data FSVA 2025 &amp; Bobot'!S672&gt;='2.4 Prioritas Individu'!AE$11,5,6))))))</f>
        <v/>
      </c>
      <c r="N672" s="64" t="str">
        <f>IF('2.1 Data FSVA 2025 &amp; Bobot'!U672="","",IF('2.1 Data FSVA 2025 &amp; Bobot'!U672&lt;'2.4 Prioritas Individu'!AF$7,1,IF('2.1 Data FSVA 2025 &amp; Bobot'!U672&lt;'2.4 Prioritas Individu'!AF$8,2,IF('2.1 Data FSVA 2025 &amp; Bobot'!U672&lt;'2.4 Prioritas Individu'!AF$9,3,IF('2.1 Data FSVA 2025 &amp; Bobot'!U672&lt;'2.4 Prioritas Individu'!AF$10,4,IF('2.1 Data FSVA 2025 &amp; Bobot'!U672&lt;'2.4 Prioritas Individu'!AF$11,5,6))))))</f>
        <v/>
      </c>
      <c r="O672" s="64" t="str">
        <f>IF('2.1 Data FSVA 2025 &amp; Bobot'!W672="","",IF('2.1 Data FSVA 2025 &amp; Bobot'!W672&gt;='2.4 Prioritas Individu'!AG$7,1,IF('2.1 Data FSVA 2025 &amp; Bobot'!W672&gt;='2.4 Prioritas Individu'!AG$8,2,IF('2.1 Data FSVA 2025 &amp; Bobot'!W672&gt;='2.4 Prioritas Individu'!AG$9,3,IF('2.1 Data FSVA 2025 &amp; Bobot'!W672&gt;='2.4 Prioritas Individu'!AG$10,4,IF('2.1 Data FSVA 2025 &amp; Bobot'!W672&gt;='2.4 Prioritas Individu'!AG$11,5,6))))))</f>
        <v/>
      </c>
      <c r="P672" s="64" t="str">
        <f>IF('2.1 Data FSVA 2025 &amp; Bobot'!Y672="","",IF('2.1 Data FSVA 2025 &amp; Bobot'!Y672&lt;'2.4 Prioritas Individu'!AH$7,1,IF('2.1 Data FSVA 2025 &amp; Bobot'!Y672&lt;'2.4 Prioritas Individu'!AH$8,2,IF('2.1 Data FSVA 2025 &amp; Bobot'!Y672&lt;'2.4 Prioritas Individu'!AH$9,3,IF('2.1 Data FSVA 2025 &amp; Bobot'!Y672&lt;'2.4 Prioritas Individu'!AH$10,4,IF('2.1 Data FSVA 2025 &amp; Bobot'!Y672&lt;'2.4 Prioritas Individu'!AH$11,5,6))))))</f>
        <v/>
      </c>
      <c r="Q672" s="64" t="str">
        <f>IF('2.1 Data FSVA 2025 &amp; Bobot'!AA672="","",IF('2.1 Data FSVA 2025 &amp; Bobot'!AA672&lt;'2.4 Prioritas Individu'!AI$7,1,IF('2.1 Data FSVA 2025 &amp; Bobot'!AA672&lt;'2.4 Prioritas Individu'!AI$8,2,IF('2.1 Data FSVA 2025 &amp; Bobot'!AA672&lt;'2.4 Prioritas Individu'!AI$9,3,IF('2.1 Data FSVA 2025 &amp; Bobot'!AA672&lt;'2.4 Prioritas Individu'!AI$10,4,IF('2.1 Data FSVA 2025 &amp; Bobot'!AA672&lt;'2.4 Prioritas Individu'!AI$11,5,6))))))</f>
        <v/>
      </c>
      <c r="R672" s="64" t="str">
        <f>IF('2.1 Data FSVA 2025 &amp; Bobot'!AC672="","",IF('2.1 Data FSVA 2025 &amp; Bobot'!AC672&gt;='2.4 Prioritas Individu'!AJ$7,1,IF('2.1 Data FSVA 2025 &amp; Bobot'!AC672&gt;='2.4 Prioritas Individu'!AJ$8,2,IF('2.1 Data FSVA 2025 &amp; Bobot'!AC672&gt;='2.4 Prioritas Individu'!AJ$9,3,4))))</f>
        <v/>
      </c>
      <c r="S672" s="4" t="str">
        <f>'2.3 Indeks &amp; Cut off Komposit'!U676</f>
        <v>-</v>
      </c>
      <c r="T672" s="1" t="str">
        <f t="shared" si="20"/>
        <v>-</v>
      </c>
      <c r="U672" s="64" t="str">
        <f t="shared" si="21"/>
        <v>-</v>
      </c>
    </row>
    <row r="673" spans="1:21" x14ac:dyDescent="0.3">
      <c r="A673" s="1" t="str">
        <f>IF('2.1 Data FSVA 2025 &amp; Bobot'!A673="","",'2.1 Data FSVA 2025 &amp; Bobot'!A673)</f>
        <v/>
      </c>
      <c r="B673" s="2" t="str">
        <f>IF('2.1 Data FSVA 2025 &amp; Bobot'!B673="","",'2.1 Data FSVA 2025 &amp; Bobot'!B673)</f>
        <v/>
      </c>
      <c r="C673" s="1" t="str">
        <f>IF('2.1 Data FSVA 2025 &amp; Bobot'!C673="","",'2.1 Data FSVA 2025 &amp; Bobot'!C673)</f>
        <v/>
      </c>
      <c r="D673" s="1" t="str">
        <f>IF('2.1 Data FSVA 2025 &amp; Bobot'!D673="","",'2.1 Data FSVA 2025 &amp; Bobot'!D673)</f>
        <v/>
      </c>
      <c r="E673" s="1" t="str">
        <f>IF('2.1 Data FSVA 2025 &amp; Bobot'!E673="","",'2.1 Data FSVA 2025 &amp; Bobot'!E673)</f>
        <v/>
      </c>
      <c r="F673" s="2" t="str">
        <f>IF('2.1 Data FSVA 2025 &amp; Bobot'!F673="","",'2.1 Data FSVA 2025 &amp; Bobot'!F673)</f>
        <v/>
      </c>
      <c r="G673" s="64" t="str">
        <f>IF('2.1 Data FSVA 2025 &amp; Bobot'!G673="","",IF('2.1 Data FSVA 2025 &amp; Bobot'!G673&gt;='2.4 Prioritas Individu'!$Y$7,1,IF('2.1 Data FSVA 2025 &amp; Bobot'!G673&gt;='2.4 Prioritas Individu'!$Y$8,2,IF('2.1 Data FSVA 2025 &amp; Bobot'!G673&gt;='2.4 Prioritas Individu'!$Y$9,3,IF('2.1 Data FSVA 2025 &amp; Bobot'!G673&gt;='2.4 Prioritas Individu'!$Y$10,4,IF('2.1 Data FSVA 2025 &amp; Bobot'!G673&gt;='2.4 Prioritas Individu'!$Y$11,5,6))))))</f>
        <v/>
      </c>
      <c r="H673" s="64" t="str">
        <f>IF('2.1 Data FSVA 2025 &amp; Bobot'!I673="","",IF('2.1 Data FSVA 2025 &amp; Bobot'!I673&lt;'2.4 Prioritas Individu'!$Z$7,1,IF('2.1 Data FSVA 2025 &amp; Bobot'!I673&lt;'2.4 Prioritas Individu'!$Z$8,2,IF('2.1 Data FSVA 2025 &amp; Bobot'!I673&lt;'2.4 Prioritas Individu'!$Z$9,3,IF('2.1 Data FSVA 2025 &amp; Bobot'!I673&lt;'2.4 Prioritas Individu'!$Z$10,4,IF('2.1 Data FSVA 2025 &amp; Bobot'!I673&lt;'2.4 Prioritas Individu'!$Z$11,5,6))))))</f>
        <v/>
      </c>
      <c r="I673" s="64" t="str">
        <f>IF('2.1 Data FSVA 2025 &amp; Bobot'!K673="","",IF('2.1 Data FSVA 2025 &amp; Bobot'!K673&lt;'2.4 Prioritas Individu'!AA$7,1,IF('2.1 Data FSVA 2025 &amp; Bobot'!K673&lt;'2.4 Prioritas Individu'!AA$8,2,IF('2.1 Data FSVA 2025 &amp; Bobot'!K673&lt;'2.4 Prioritas Individu'!AA$9,3,IF('2.1 Data FSVA 2025 &amp; Bobot'!K673&lt;'2.4 Prioritas Individu'!AA$10,4,IF('2.1 Data FSVA 2025 &amp; Bobot'!K673&lt;'2.4 Prioritas Individu'!AA$11,5,6))))))</f>
        <v/>
      </c>
      <c r="J673" s="64" t="str">
        <f>IF('2.1 Data FSVA 2025 &amp; Bobot'!M673="","",IF('2.1 Data FSVA 2025 &amp; Bobot'!M673&lt;'2.4 Prioritas Individu'!AB$7,1,IF('2.1 Data FSVA 2025 &amp; Bobot'!M673&lt;'2.4 Prioritas Individu'!AB$8,2,IF('2.1 Data FSVA 2025 &amp; Bobot'!M673&lt;'2.4 Prioritas Individu'!AB$9,3,IF('2.1 Data FSVA 2025 &amp; Bobot'!M673&lt;'2.4 Prioritas Individu'!AB$10,4,IF('2.1 Data FSVA 2025 &amp; Bobot'!M673&lt;'2.4 Prioritas Individu'!AB$11,5,6))))))</f>
        <v/>
      </c>
      <c r="K673" s="64" t="str">
        <f>IF('2.1 Data FSVA 2025 &amp; Bobot'!O673="","",IF('2.1 Data FSVA 2025 &amp; Bobot'!O673&gt;='2.4 Prioritas Individu'!AC$7,1,IF('2.1 Data FSVA 2025 &amp; Bobot'!O673&gt;='2.4 Prioritas Individu'!AC$8,2,IF('2.1 Data FSVA 2025 &amp; Bobot'!O673&gt;='2.4 Prioritas Individu'!AC$9,3,IF('2.1 Data FSVA 2025 &amp; Bobot'!O673&gt;='2.4 Prioritas Individu'!AC$10,4,IF('2.1 Data FSVA 2025 &amp; Bobot'!O673&gt;='2.4 Prioritas Individu'!AC$11,5,6))))))</f>
        <v/>
      </c>
      <c r="L673" s="64" t="str">
        <f>IF('2.1 Data FSVA 2025 &amp; Bobot'!Q673="","",IF('2.1 Data FSVA 2025 &amp; Bobot'!Q673&gt;='2.4 Prioritas Individu'!AD$7,1,IF('2.1 Data FSVA 2025 &amp; Bobot'!Q673&gt;='2.4 Prioritas Individu'!AD$8,2,IF('2.1 Data FSVA 2025 &amp; Bobot'!Q673&gt;='2.4 Prioritas Individu'!AD$9,3,IF('2.1 Data FSVA 2025 &amp; Bobot'!Q673&gt;='2.4 Prioritas Individu'!AD$10,4,IF('2.1 Data FSVA 2025 &amp; Bobot'!Q673&gt;='2.4 Prioritas Individu'!AD$11,5,6))))))</f>
        <v/>
      </c>
      <c r="M673" s="64" t="str">
        <f>IF('2.1 Data FSVA 2025 &amp; Bobot'!S673="","",IF('2.1 Data FSVA 2025 &amp; Bobot'!S673&gt;='2.4 Prioritas Individu'!AE$7,1,IF('2.1 Data FSVA 2025 &amp; Bobot'!S673&gt;='2.4 Prioritas Individu'!AE$8,2,IF('2.1 Data FSVA 2025 &amp; Bobot'!S673&gt;='2.4 Prioritas Individu'!AE$9,3,IF('2.1 Data FSVA 2025 &amp; Bobot'!S673&gt;='2.4 Prioritas Individu'!AE$10,4,IF('2.1 Data FSVA 2025 &amp; Bobot'!S673&gt;='2.4 Prioritas Individu'!AE$11,5,6))))))</f>
        <v/>
      </c>
      <c r="N673" s="64" t="str">
        <f>IF('2.1 Data FSVA 2025 &amp; Bobot'!U673="","",IF('2.1 Data FSVA 2025 &amp; Bobot'!U673&lt;'2.4 Prioritas Individu'!AF$7,1,IF('2.1 Data FSVA 2025 &amp; Bobot'!U673&lt;'2.4 Prioritas Individu'!AF$8,2,IF('2.1 Data FSVA 2025 &amp; Bobot'!U673&lt;'2.4 Prioritas Individu'!AF$9,3,IF('2.1 Data FSVA 2025 &amp; Bobot'!U673&lt;'2.4 Prioritas Individu'!AF$10,4,IF('2.1 Data FSVA 2025 &amp; Bobot'!U673&lt;'2.4 Prioritas Individu'!AF$11,5,6))))))</f>
        <v/>
      </c>
      <c r="O673" s="64" t="str">
        <f>IF('2.1 Data FSVA 2025 &amp; Bobot'!W673="","",IF('2.1 Data FSVA 2025 &amp; Bobot'!W673&gt;='2.4 Prioritas Individu'!AG$7,1,IF('2.1 Data FSVA 2025 &amp; Bobot'!W673&gt;='2.4 Prioritas Individu'!AG$8,2,IF('2.1 Data FSVA 2025 &amp; Bobot'!W673&gt;='2.4 Prioritas Individu'!AG$9,3,IF('2.1 Data FSVA 2025 &amp; Bobot'!W673&gt;='2.4 Prioritas Individu'!AG$10,4,IF('2.1 Data FSVA 2025 &amp; Bobot'!W673&gt;='2.4 Prioritas Individu'!AG$11,5,6))))))</f>
        <v/>
      </c>
      <c r="P673" s="64" t="str">
        <f>IF('2.1 Data FSVA 2025 &amp; Bobot'!Y673="","",IF('2.1 Data FSVA 2025 &amp; Bobot'!Y673&lt;'2.4 Prioritas Individu'!AH$7,1,IF('2.1 Data FSVA 2025 &amp; Bobot'!Y673&lt;'2.4 Prioritas Individu'!AH$8,2,IF('2.1 Data FSVA 2025 &amp; Bobot'!Y673&lt;'2.4 Prioritas Individu'!AH$9,3,IF('2.1 Data FSVA 2025 &amp; Bobot'!Y673&lt;'2.4 Prioritas Individu'!AH$10,4,IF('2.1 Data FSVA 2025 &amp; Bobot'!Y673&lt;'2.4 Prioritas Individu'!AH$11,5,6))))))</f>
        <v/>
      </c>
      <c r="Q673" s="64" t="str">
        <f>IF('2.1 Data FSVA 2025 &amp; Bobot'!AA673="","",IF('2.1 Data FSVA 2025 &amp; Bobot'!AA673&lt;'2.4 Prioritas Individu'!AI$7,1,IF('2.1 Data FSVA 2025 &amp; Bobot'!AA673&lt;'2.4 Prioritas Individu'!AI$8,2,IF('2.1 Data FSVA 2025 &amp; Bobot'!AA673&lt;'2.4 Prioritas Individu'!AI$9,3,IF('2.1 Data FSVA 2025 &amp; Bobot'!AA673&lt;'2.4 Prioritas Individu'!AI$10,4,IF('2.1 Data FSVA 2025 &amp; Bobot'!AA673&lt;'2.4 Prioritas Individu'!AI$11,5,6))))))</f>
        <v/>
      </c>
      <c r="R673" s="64" t="str">
        <f>IF('2.1 Data FSVA 2025 &amp; Bobot'!AC673="","",IF('2.1 Data FSVA 2025 &amp; Bobot'!AC673&gt;='2.4 Prioritas Individu'!AJ$7,1,IF('2.1 Data FSVA 2025 &amp; Bobot'!AC673&gt;='2.4 Prioritas Individu'!AJ$8,2,IF('2.1 Data FSVA 2025 &amp; Bobot'!AC673&gt;='2.4 Prioritas Individu'!AJ$9,3,4))))</f>
        <v/>
      </c>
      <c r="S673" s="4" t="str">
        <f>'2.3 Indeks &amp; Cut off Komposit'!U677</f>
        <v>-</v>
      </c>
      <c r="T673" s="1" t="str">
        <f t="shared" si="20"/>
        <v>-</v>
      </c>
      <c r="U673" s="64" t="str">
        <f t="shared" si="21"/>
        <v>-</v>
      </c>
    </row>
    <row r="674" spans="1:21" x14ac:dyDescent="0.3">
      <c r="A674" s="1" t="str">
        <f>IF('2.1 Data FSVA 2025 &amp; Bobot'!A674="","",'2.1 Data FSVA 2025 &amp; Bobot'!A674)</f>
        <v/>
      </c>
      <c r="B674" s="2" t="str">
        <f>IF('2.1 Data FSVA 2025 &amp; Bobot'!B674="","",'2.1 Data FSVA 2025 &amp; Bobot'!B674)</f>
        <v/>
      </c>
      <c r="C674" s="1" t="str">
        <f>IF('2.1 Data FSVA 2025 &amp; Bobot'!C674="","",'2.1 Data FSVA 2025 &amp; Bobot'!C674)</f>
        <v/>
      </c>
      <c r="D674" s="1" t="str">
        <f>IF('2.1 Data FSVA 2025 &amp; Bobot'!D674="","",'2.1 Data FSVA 2025 &amp; Bobot'!D674)</f>
        <v/>
      </c>
      <c r="E674" s="1" t="str">
        <f>IF('2.1 Data FSVA 2025 &amp; Bobot'!E674="","",'2.1 Data FSVA 2025 &amp; Bobot'!E674)</f>
        <v/>
      </c>
      <c r="F674" s="2" t="str">
        <f>IF('2.1 Data FSVA 2025 &amp; Bobot'!F674="","",'2.1 Data FSVA 2025 &amp; Bobot'!F674)</f>
        <v/>
      </c>
      <c r="G674" s="64" t="str">
        <f>IF('2.1 Data FSVA 2025 &amp; Bobot'!G674="","",IF('2.1 Data FSVA 2025 &amp; Bobot'!G674&gt;='2.4 Prioritas Individu'!$Y$7,1,IF('2.1 Data FSVA 2025 &amp; Bobot'!G674&gt;='2.4 Prioritas Individu'!$Y$8,2,IF('2.1 Data FSVA 2025 &amp; Bobot'!G674&gt;='2.4 Prioritas Individu'!$Y$9,3,IF('2.1 Data FSVA 2025 &amp; Bobot'!G674&gt;='2.4 Prioritas Individu'!$Y$10,4,IF('2.1 Data FSVA 2025 &amp; Bobot'!G674&gt;='2.4 Prioritas Individu'!$Y$11,5,6))))))</f>
        <v/>
      </c>
      <c r="H674" s="64" t="str">
        <f>IF('2.1 Data FSVA 2025 &amp; Bobot'!I674="","",IF('2.1 Data FSVA 2025 &amp; Bobot'!I674&lt;'2.4 Prioritas Individu'!$Z$7,1,IF('2.1 Data FSVA 2025 &amp; Bobot'!I674&lt;'2.4 Prioritas Individu'!$Z$8,2,IF('2.1 Data FSVA 2025 &amp; Bobot'!I674&lt;'2.4 Prioritas Individu'!$Z$9,3,IF('2.1 Data FSVA 2025 &amp; Bobot'!I674&lt;'2.4 Prioritas Individu'!$Z$10,4,IF('2.1 Data FSVA 2025 &amp; Bobot'!I674&lt;'2.4 Prioritas Individu'!$Z$11,5,6))))))</f>
        <v/>
      </c>
      <c r="I674" s="64" t="str">
        <f>IF('2.1 Data FSVA 2025 &amp; Bobot'!K674="","",IF('2.1 Data FSVA 2025 &amp; Bobot'!K674&lt;'2.4 Prioritas Individu'!AA$7,1,IF('2.1 Data FSVA 2025 &amp; Bobot'!K674&lt;'2.4 Prioritas Individu'!AA$8,2,IF('2.1 Data FSVA 2025 &amp; Bobot'!K674&lt;'2.4 Prioritas Individu'!AA$9,3,IF('2.1 Data FSVA 2025 &amp; Bobot'!K674&lt;'2.4 Prioritas Individu'!AA$10,4,IF('2.1 Data FSVA 2025 &amp; Bobot'!K674&lt;'2.4 Prioritas Individu'!AA$11,5,6))))))</f>
        <v/>
      </c>
      <c r="J674" s="64" t="str">
        <f>IF('2.1 Data FSVA 2025 &amp; Bobot'!M674="","",IF('2.1 Data FSVA 2025 &amp; Bobot'!M674&lt;'2.4 Prioritas Individu'!AB$7,1,IF('2.1 Data FSVA 2025 &amp; Bobot'!M674&lt;'2.4 Prioritas Individu'!AB$8,2,IF('2.1 Data FSVA 2025 &amp; Bobot'!M674&lt;'2.4 Prioritas Individu'!AB$9,3,IF('2.1 Data FSVA 2025 &amp; Bobot'!M674&lt;'2.4 Prioritas Individu'!AB$10,4,IF('2.1 Data FSVA 2025 &amp; Bobot'!M674&lt;'2.4 Prioritas Individu'!AB$11,5,6))))))</f>
        <v/>
      </c>
      <c r="K674" s="64" t="str">
        <f>IF('2.1 Data FSVA 2025 &amp; Bobot'!O674="","",IF('2.1 Data FSVA 2025 &amp; Bobot'!O674&gt;='2.4 Prioritas Individu'!AC$7,1,IF('2.1 Data FSVA 2025 &amp; Bobot'!O674&gt;='2.4 Prioritas Individu'!AC$8,2,IF('2.1 Data FSVA 2025 &amp; Bobot'!O674&gt;='2.4 Prioritas Individu'!AC$9,3,IF('2.1 Data FSVA 2025 &amp; Bobot'!O674&gt;='2.4 Prioritas Individu'!AC$10,4,IF('2.1 Data FSVA 2025 &amp; Bobot'!O674&gt;='2.4 Prioritas Individu'!AC$11,5,6))))))</f>
        <v/>
      </c>
      <c r="L674" s="64" t="str">
        <f>IF('2.1 Data FSVA 2025 &amp; Bobot'!Q674="","",IF('2.1 Data FSVA 2025 &amp; Bobot'!Q674&gt;='2.4 Prioritas Individu'!AD$7,1,IF('2.1 Data FSVA 2025 &amp; Bobot'!Q674&gt;='2.4 Prioritas Individu'!AD$8,2,IF('2.1 Data FSVA 2025 &amp; Bobot'!Q674&gt;='2.4 Prioritas Individu'!AD$9,3,IF('2.1 Data FSVA 2025 &amp; Bobot'!Q674&gt;='2.4 Prioritas Individu'!AD$10,4,IF('2.1 Data FSVA 2025 &amp; Bobot'!Q674&gt;='2.4 Prioritas Individu'!AD$11,5,6))))))</f>
        <v/>
      </c>
      <c r="M674" s="64" t="str">
        <f>IF('2.1 Data FSVA 2025 &amp; Bobot'!S674="","",IF('2.1 Data FSVA 2025 &amp; Bobot'!S674&gt;='2.4 Prioritas Individu'!AE$7,1,IF('2.1 Data FSVA 2025 &amp; Bobot'!S674&gt;='2.4 Prioritas Individu'!AE$8,2,IF('2.1 Data FSVA 2025 &amp; Bobot'!S674&gt;='2.4 Prioritas Individu'!AE$9,3,IF('2.1 Data FSVA 2025 &amp; Bobot'!S674&gt;='2.4 Prioritas Individu'!AE$10,4,IF('2.1 Data FSVA 2025 &amp; Bobot'!S674&gt;='2.4 Prioritas Individu'!AE$11,5,6))))))</f>
        <v/>
      </c>
      <c r="N674" s="64" t="str">
        <f>IF('2.1 Data FSVA 2025 &amp; Bobot'!U674="","",IF('2.1 Data FSVA 2025 &amp; Bobot'!U674&lt;'2.4 Prioritas Individu'!AF$7,1,IF('2.1 Data FSVA 2025 &amp; Bobot'!U674&lt;'2.4 Prioritas Individu'!AF$8,2,IF('2.1 Data FSVA 2025 &amp; Bobot'!U674&lt;'2.4 Prioritas Individu'!AF$9,3,IF('2.1 Data FSVA 2025 &amp; Bobot'!U674&lt;'2.4 Prioritas Individu'!AF$10,4,IF('2.1 Data FSVA 2025 &amp; Bobot'!U674&lt;'2.4 Prioritas Individu'!AF$11,5,6))))))</f>
        <v/>
      </c>
      <c r="O674" s="64" t="str">
        <f>IF('2.1 Data FSVA 2025 &amp; Bobot'!W674="","",IF('2.1 Data FSVA 2025 &amp; Bobot'!W674&gt;='2.4 Prioritas Individu'!AG$7,1,IF('2.1 Data FSVA 2025 &amp; Bobot'!W674&gt;='2.4 Prioritas Individu'!AG$8,2,IF('2.1 Data FSVA 2025 &amp; Bobot'!W674&gt;='2.4 Prioritas Individu'!AG$9,3,IF('2.1 Data FSVA 2025 &amp; Bobot'!W674&gt;='2.4 Prioritas Individu'!AG$10,4,IF('2.1 Data FSVA 2025 &amp; Bobot'!W674&gt;='2.4 Prioritas Individu'!AG$11,5,6))))))</f>
        <v/>
      </c>
      <c r="P674" s="64" t="str">
        <f>IF('2.1 Data FSVA 2025 &amp; Bobot'!Y674="","",IF('2.1 Data FSVA 2025 &amp; Bobot'!Y674&lt;'2.4 Prioritas Individu'!AH$7,1,IF('2.1 Data FSVA 2025 &amp; Bobot'!Y674&lt;'2.4 Prioritas Individu'!AH$8,2,IF('2.1 Data FSVA 2025 &amp; Bobot'!Y674&lt;'2.4 Prioritas Individu'!AH$9,3,IF('2.1 Data FSVA 2025 &amp; Bobot'!Y674&lt;'2.4 Prioritas Individu'!AH$10,4,IF('2.1 Data FSVA 2025 &amp; Bobot'!Y674&lt;'2.4 Prioritas Individu'!AH$11,5,6))))))</f>
        <v/>
      </c>
      <c r="Q674" s="64" t="str">
        <f>IF('2.1 Data FSVA 2025 &amp; Bobot'!AA674="","",IF('2.1 Data FSVA 2025 &amp; Bobot'!AA674&lt;'2.4 Prioritas Individu'!AI$7,1,IF('2.1 Data FSVA 2025 &amp; Bobot'!AA674&lt;'2.4 Prioritas Individu'!AI$8,2,IF('2.1 Data FSVA 2025 &amp; Bobot'!AA674&lt;'2.4 Prioritas Individu'!AI$9,3,IF('2.1 Data FSVA 2025 &amp; Bobot'!AA674&lt;'2.4 Prioritas Individu'!AI$10,4,IF('2.1 Data FSVA 2025 &amp; Bobot'!AA674&lt;'2.4 Prioritas Individu'!AI$11,5,6))))))</f>
        <v/>
      </c>
      <c r="R674" s="64" t="str">
        <f>IF('2.1 Data FSVA 2025 &amp; Bobot'!AC674="","",IF('2.1 Data FSVA 2025 &amp; Bobot'!AC674&gt;='2.4 Prioritas Individu'!AJ$7,1,IF('2.1 Data FSVA 2025 &amp; Bobot'!AC674&gt;='2.4 Prioritas Individu'!AJ$8,2,IF('2.1 Data FSVA 2025 &amp; Bobot'!AC674&gt;='2.4 Prioritas Individu'!AJ$9,3,4))))</f>
        <v/>
      </c>
      <c r="S674" s="4" t="str">
        <f>'2.3 Indeks &amp; Cut off Komposit'!U678</f>
        <v>-</v>
      </c>
      <c r="T674" s="1" t="str">
        <f t="shared" si="20"/>
        <v>-</v>
      </c>
      <c r="U674" s="64" t="str">
        <f t="shared" si="21"/>
        <v>-</v>
      </c>
    </row>
    <row r="675" spans="1:21" x14ac:dyDescent="0.3">
      <c r="A675" s="1" t="str">
        <f>IF('2.1 Data FSVA 2025 &amp; Bobot'!A675="","",'2.1 Data FSVA 2025 &amp; Bobot'!A675)</f>
        <v/>
      </c>
      <c r="B675" s="2" t="str">
        <f>IF('2.1 Data FSVA 2025 &amp; Bobot'!B675="","",'2.1 Data FSVA 2025 &amp; Bobot'!B675)</f>
        <v/>
      </c>
      <c r="C675" s="1" t="str">
        <f>IF('2.1 Data FSVA 2025 &amp; Bobot'!C675="","",'2.1 Data FSVA 2025 &amp; Bobot'!C675)</f>
        <v/>
      </c>
      <c r="D675" s="1" t="str">
        <f>IF('2.1 Data FSVA 2025 &amp; Bobot'!D675="","",'2.1 Data FSVA 2025 &amp; Bobot'!D675)</f>
        <v/>
      </c>
      <c r="E675" s="1" t="str">
        <f>IF('2.1 Data FSVA 2025 &amp; Bobot'!E675="","",'2.1 Data FSVA 2025 &amp; Bobot'!E675)</f>
        <v/>
      </c>
      <c r="F675" s="2" t="str">
        <f>IF('2.1 Data FSVA 2025 &amp; Bobot'!F675="","",'2.1 Data FSVA 2025 &amp; Bobot'!F675)</f>
        <v/>
      </c>
      <c r="G675" s="64" t="str">
        <f>IF('2.1 Data FSVA 2025 &amp; Bobot'!G675="","",IF('2.1 Data FSVA 2025 &amp; Bobot'!G675&gt;='2.4 Prioritas Individu'!$Y$7,1,IF('2.1 Data FSVA 2025 &amp; Bobot'!G675&gt;='2.4 Prioritas Individu'!$Y$8,2,IF('2.1 Data FSVA 2025 &amp; Bobot'!G675&gt;='2.4 Prioritas Individu'!$Y$9,3,IF('2.1 Data FSVA 2025 &amp; Bobot'!G675&gt;='2.4 Prioritas Individu'!$Y$10,4,IF('2.1 Data FSVA 2025 &amp; Bobot'!G675&gt;='2.4 Prioritas Individu'!$Y$11,5,6))))))</f>
        <v/>
      </c>
      <c r="H675" s="64" t="str">
        <f>IF('2.1 Data FSVA 2025 &amp; Bobot'!I675="","",IF('2.1 Data FSVA 2025 &amp; Bobot'!I675&lt;'2.4 Prioritas Individu'!$Z$7,1,IF('2.1 Data FSVA 2025 &amp; Bobot'!I675&lt;'2.4 Prioritas Individu'!$Z$8,2,IF('2.1 Data FSVA 2025 &amp; Bobot'!I675&lt;'2.4 Prioritas Individu'!$Z$9,3,IF('2.1 Data FSVA 2025 &amp; Bobot'!I675&lt;'2.4 Prioritas Individu'!$Z$10,4,IF('2.1 Data FSVA 2025 &amp; Bobot'!I675&lt;'2.4 Prioritas Individu'!$Z$11,5,6))))))</f>
        <v/>
      </c>
      <c r="I675" s="64" t="str">
        <f>IF('2.1 Data FSVA 2025 &amp; Bobot'!K675="","",IF('2.1 Data FSVA 2025 &amp; Bobot'!K675&lt;'2.4 Prioritas Individu'!AA$7,1,IF('2.1 Data FSVA 2025 &amp; Bobot'!K675&lt;'2.4 Prioritas Individu'!AA$8,2,IF('2.1 Data FSVA 2025 &amp; Bobot'!K675&lt;'2.4 Prioritas Individu'!AA$9,3,IF('2.1 Data FSVA 2025 &amp; Bobot'!K675&lt;'2.4 Prioritas Individu'!AA$10,4,IF('2.1 Data FSVA 2025 &amp; Bobot'!K675&lt;'2.4 Prioritas Individu'!AA$11,5,6))))))</f>
        <v/>
      </c>
      <c r="J675" s="64" t="str">
        <f>IF('2.1 Data FSVA 2025 &amp; Bobot'!M675="","",IF('2.1 Data FSVA 2025 &amp; Bobot'!M675&lt;'2.4 Prioritas Individu'!AB$7,1,IF('2.1 Data FSVA 2025 &amp; Bobot'!M675&lt;'2.4 Prioritas Individu'!AB$8,2,IF('2.1 Data FSVA 2025 &amp; Bobot'!M675&lt;'2.4 Prioritas Individu'!AB$9,3,IF('2.1 Data FSVA 2025 &amp; Bobot'!M675&lt;'2.4 Prioritas Individu'!AB$10,4,IF('2.1 Data FSVA 2025 &amp; Bobot'!M675&lt;'2.4 Prioritas Individu'!AB$11,5,6))))))</f>
        <v/>
      </c>
      <c r="K675" s="64" t="str">
        <f>IF('2.1 Data FSVA 2025 &amp; Bobot'!O675="","",IF('2.1 Data FSVA 2025 &amp; Bobot'!O675&gt;='2.4 Prioritas Individu'!AC$7,1,IF('2.1 Data FSVA 2025 &amp; Bobot'!O675&gt;='2.4 Prioritas Individu'!AC$8,2,IF('2.1 Data FSVA 2025 &amp; Bobot'!O675&gt;='2.4 Prioritas Individu'!AC$9,3,IF('2.1 Data FSVA 2025 &amp; Bobot'!O675&gt;='2.4 Prioritas Individu'!AC$10,4,IF('2.1 Data FSVA 2025 &amp; Bobot'!O675&gt;='2.4 Prioritas Individu'!AC$11,5,6))))))</f>
        <v/>
      </c>
      <c r="L675" s="64" t="str">
        <f>IF('2.1 Data FSVA 2025 &amp; Bobot'!Q675="","",IF('2.1 Data FSVA 2025 &amp; Bobot'!Q675&gt;='2.4 Prioritas Individu'!AD$7,1,IF('2.1 Data FSVA 2025 &amp; Bobot'!Q675&gt;='2.4 Prioritas Individu'!AD$8,2,IF('2.1 Data FSVA 2025 &amp; Bobot'!Q675&gt;='2.4 Prioritas Individu'!AD$9,3,IF('2.1 Data FSVA 2025 &amp; Bobot'!Q675&gt;='2.4 Prioritas Individu'!AD$10,4,IF('2.1 Data FSVA 2025 &amp; Bobot'!Q675&gt;='2.4 Prioritas Individu'!AD$11,5,6))))))</f>
        <v/>
      </c>
      <c r="M675" s="64" t="str">
        <f>IF('2.1 Data FSVA 2025 &amp; Bobot'!S675="","",IF('2.1 Data FSVA 2025 &amp; Bobot'!S675&gt;='2.4 Prioritas Individu'!AE$7,1,IF('2.1 Data FSVA 2025 &amp; Bobot'!S675&gt;='2.4 Prioritas Individu'!AE$8,2,IF('2.1 Data FSVA 2025 &amp; Bobot'!S675&gt;='2.4 Prioritas Individu'!AE$9,3,IF('2.1 Data FSVA 2025 &amp; Bobot'!S675&gt;='2.4 Prioritas Individu'!AE$10,4,IF('2.1 Data FSVA 2025 &amp; Bobot'!S675&gt;='2.4 Prioritas Individu'!AE$11,5,6))))))</f>
        <v/>
      </c>
      <c r="N675" s="64" t="str">
        <f>IF('2.1 Data FSVA 2025 &amp; Bobot'!U675="","",IF('2.1 Data FSVA 2025 &amp; Bobot'!U675&lt;'2.4 Prioritas Individu'!AF$7,1,IF('2.1 Data FSVA 2025 &amp; Bobot'!U675&lt;'2.4 Prioritas Individu'!AF$8,2,IF('2.1 Data FSVA 2025 &amp; Bobot'!U675&lt;'2.4 Prioritas Individu'!AF$9,3,IF('2.1 Data FSVA 2025 &amp; Bobot'!U675&lt;'2.4 Prioritas Individu'!AF$10,4,IF('2.1 Data FSVA 2025 &amp; Bobot'!U675&lt;'2.4 Prioritas Individu'!AF$11,5,6))))))</f>
        <v/>
      </c>
      <c r="O675" s="64" t="str">
        <f>IF('2.1 Data FSVA 2025 &amp; Bobot'!W675="","",IF('2.1 Data FSVA 2025 &amp; Bobot'!W675&gt;='2.4 Prioritas Individu'!AG$7,1,IF('2.1 Data FSVA 2025 &amp; Bobot'!W675&gt;='2.4 Prioritas Individu'!AG$8,2,IF('2.1 Data FSVA 2025 &amp; Bobot'!W675&gt;='2.4 Prioritas Individu'!AG$9,3,IF('2.1 Data FSVA 2025 &amp; Bobot'!W675&gt;='2.4 Prioritas Individu'!AG$10,4,IF('2.1 Data FSVA 2025 &amp; Bobot'!W675&gt;='2.4 Prioritas Individu'!AG$11,5,6))))))</f>
        <v/>
      </c>
      <c r="P675" s="64" t="str">
        <f>IF('2.1 Data FSVA 2025 &amp; Bobot'!Y675="","",IF('2.1 Data FSVA 2025 &amp; Bobot'!Y675&lt;'2.4 Prioritas Individu'!AH$7,1,IF('2.1 Data FSVA 2025 &amp; Bobot'!Y675&lt;'2.4 Prioritas Individu'!AH$8,2,IF('2.1 Data FSVA 2025 &amp; Bobot'!Y675&lt;'2.4 Prioritas Individu'!AH$9,3,IF('2.1 Data FSVA 2025 &amp; Bobot'!Y675&lt;'2.4 Prioritas Individu'!AH$10,4,IF('2.1 Data FSVA 2025 &amp; Bobot'!Y675&lt;'2.4 Prioritas Individu'!AH$11,5,6))))))</f>
        <v/>
      </c>
      <c r="Q675" s="64" t="str">
        <f>IF('2.1 Data FSVA 2025 &amp; Bobot'!AA675="","",IF('2.1 Data FSVA 2025 &amp; Bobot'!AA675&lt;'2.4 Prioritas Individu'!AI$7,1,IF('2.1 Data FSVA 2025 &amp; Bobot'!AA675&lt;'2.4 Prioritas Individu'!AI$8,2,IF('2.1 Data FSVA 2025 &amp; Bobot'!AA675&lt;'2.4 Prioritas Individu'!AI$9,3,IF('2.1 Data FSVA 2025 &amp; Bobot'!AA675&lt;'2.4 Prioritas Individu'!AI$10,4,IF('2.1 Data FSVA 2025 &amp; Bobot'!AA675&lt;'2.4 Prioritas Individu'!AI$11,5,6))))))</f>
        <v/>
      </c>
      <c r="R675" s="64" t="str">
        <f>IF('2.1 Data FSVA 2025 &amp; Bobot'!AC675="","",IF('2.1 Data FSVA 2025 &amp; Bobot'!AC675&gt;='2.4 Prioritas Individu'!AJ$7,1,IF('2.1 Data FSVA 2025 &amp; Bobot'!AC675&gt;='2.4 Prioritas Individu'!AJ$8,2,IF('2.1 Data FSVA 2025 &amp; Bobot'!AC675&gt;='2.4 Prioritas Individu'!AJ$9,3,4))))</f>
        <v/>
      </c>
      <c r="S675" s="4" t="str">
        <f>'2.3 Indeks &amp; Cut off Komposit'!U679</f>
        <v>-</v>
      </c>
      <c r="T675" s="1" t="str">
        <f t="shared" si="20"/>
        <v>-</v>
      </c>
      <c r="U675" s="64" t="str">
        <f t="shared" si="21"/>
        <v>-</v>
      </c>
    </row>
    <row r="676" spans="1:21" x14ac:dyDescent="0.3">
      <c r="A676" s="1" t="str">
        <f>IF('2.1 Data FSVA 2025 &amp; Bobot'!A676="","",'2.1 Data FSVA 2025 &amp; Bobot'!A676)</f>
        <v/>
      </c>
      <c r="B676" s="2" t="str">
        <f>IF('2.1 Data FSVA 2025 &amp; Bobot'!B676="","",'2.1 Data FSVA 2025 &amp; Bobot'!B676)</f>
        <v/>
      </c>
      <c r="C676" s="1" t="str">
        <f>IF('2.1 Data FSVA 2025 &amp; Bobot'!C676="","",'2.1 Data FSVA 2025 &amp; Bobot'!C676)</f>
        <v/>
      </c>
      <c r="D676" s="1" t="str">
        <f>IF('2.1 Data FSVA 2025 &amp; Bobot'!D676="","",'2.1 Data FSVA 2025 &amp; Bobot'!D676)</f>
        <v/>
      </c>
      <c r="E676" s="1" t="str">
        <f>IF('2.1 Data FSVA 2025 &amp; Bobot'!E676="","",'2.1 Data FSVA 2025 &amp; Bobot'!E676)</f>
        <v/>
      </c>
      <c r="F676" s="2" t="str">
        <f>IF('2.1 Data FSVA 2025 &amp; Bobot'!F676="","",'2.1 Data FSVA 2025 &amp; Bobot'!F676)</f>
        <v/>
      </c>
      <c r="G676" s="64" t="str">
        <f>IF('2.1 Data FSVA 2025 &amp; Bobot'!G676="","",IF('2.1 Data FSVA 2025 &amp; Bobot'!G676&gt;='2.4 Prioritas Individu'!$Y$7,1,IF('2.1 Data FSVA 2025 &amp; Bobot'!G676&gt;='2.4 Prioritas Individu'!$Y$8,2,IF('2.1 Data FSVA 2025 &amp; Bobot'!G676&gt;='2.4 Prioritas Individu'!$Y$9,3,IF('2.1 Data FSVA 2025 &amp; Bobot'!G676&gt;='2.4 Prioritas Individu'!$Y$10,4,IF('2.1 Data FSVA 2025 &amp; Bobot'!G676&gt;='2.4 Prioritas Individu'!$Y$11,5,6))))))</f>
        <v/>
      </c>
      <c r="H676" s="64" t="str">
        <f>IF('2.1 Data FSVA 2025 &amp; Bobot'!I676="","",IF('2.1 Data FSVA 2025 &amp; Bobot'!I676&lt;'2.4 Prioritas Individu'!$Z$7,1,IF('2.1 Data FSVA 2025 &amp; Bobot'!I676&lt;'2.4 Prioritas Individu'!$Z$8,2,IF('2.1 Data FSVA 2025 &amp; Bobot'!I676&lt;'2.4 Prioritas Individu'!$Z$9,3,IF('2.1 Data FSVA 2025 &amp; Bobot'!I676&lt;'2.4 Prioritas Individu'!$Z$10,4,IF('2.1 Data FSVA 2025 &amp; Bobot'!I676&lt;'2.4 Prioritas Individu'!$Z$11,5,6))))))</f>
        <v/>
      </c>
      <c r="I676" s="64" t="str">
        <f>IF('2.1 Data FSVA 2025 &amp; Bobot'!K676="","",IF('2.1 Data FSVA 2025 &amp; Bobot'!K676&lt;'2.4 Prioritas Individu'!AA$7,1,IF('2.1 Data FSVA 2025 &amp; Bobot'!K676&lt;'2.4 Prioritas Individu'!AA$8,2,IF('2.1 Data FSVA 2025 &amp; Bobot'!K676&lt;'2.4 Prioritas Individu'!AA$9,3,IF('2.1 Data FSVA 2025 &amp; Bobot'!K676&lt;'2.4 Prioritas Individu'!AA$10,4,IF('2.1 Data FSVA 2025 &amp; Bobot'!K676&lt;'2.4 Prioritas Individu'!AA$11,5,6))))))</f>
        <v/>
      </c>
      <c r="J676" s="64" t="str">
        <f>IF('2.1 Data FSVA 2025 &amp; Bobot'!M676="","",IF('2.1 Data FSVA 2025 &amp; Bobot'!M676&lt;'2.4 Prioritas Individu'!AB$7,1,IF('2.1 Data FSVA 2025 &amp; Bobot'!M676&lt;'2.4 Prioritas Individu'!AB$8,2,IF('2.1 Data FSVA 2025 &amp; Bobot'!M676&lt;'2.4 Prioritas Individu'!AB$9,3,IF('2.1 Data FSVA 2025 &amp; Bobot'!M676&lt;'2.4 Prioritas Individu'!AB$10,4,IF('2.1 Data FSVA 2025 &amp; Bobot'!M676&lt;'2.4 Prioritas Individu'!AB$11,5,6))))))</f>
        <v/>
      </c>
      <c r="K676" s="64" t="str">
        <f>IF('2.1 Data FSVA 2025 &amp; Bobot'!O676="","",IF('2.1 Data FSVA 2025 &amp; Bobot'!O676&gt;='2.4 Prioritas Individu'!AC$7,1,IF('2.1 Data FSVA 2025 &amp; Bobot'!O676&gt;='2.4 Prioritas Individu'!AC$8,2,IF('2.1 Data FSVA 2025 &amp; Bobot'!O676&gt;='2.4 Prioritas Individu'!AC$9,3,IF('2.1 Data FSVA 2025 &amp; Bobot'!O676&gt;='2.4 Prioritas Individu'!AC$10,4,IF('2.1 Data FSVA 2025 &amp; Bobot'!O676&gt;='2.4 Prioritas Individu'!AC$11,5,6))))))</f>
        <v/>
      </c>
      <c r="L676" s="64" t="str">
        <f>IF('2.1 Data FSVA 2025 &amp; Bobot'!Q676="","",IF('2.1 Data FSVA 2025 &amp; Bobot'!Q676&gt;='2.4 Prioritas Individu'!AD$7,1,IF('2.1 Data FSVA 2025 &amp; Bobot'!Q676&gt;='2.4 Prioritas Individu'!AD$8,2,IF('2.1 Data FSVA 2025 &amp; Bobot'!Q676&gt;='2.4 Prioritas Individu'!AD$9,3,IF('2.1 Data FSVA 2025 &amp; Bobot'!Q676&gt;='2.4 Prioritas Individu'!AD$10,4,IF('2.1 Data FSVA 2025 &amp; Bobot'!Q676&gt;='2.4 Prioritas Individu'!AD$11,5,6))))))</f>
        <v/>
      </c>
      <c r="M676" s="64" t="str">
        <f>IF('2.1 Data FSVA 2025 &amp; Bobot'!S676="","",IF('2.1 Data FSVA 2025 &amp; Bobot'!S676&gt;='2.4 Prioritas Individu'!AE$7,1,IF('2.1 Data FSVA 2025 &amp; Bobot'!S676&gt;='2.4 Prioritas Individu'!AE$8,2,IF('2.1 Data FSVA 2025 &amp; Bobot'!S676&gt;='2.4 Prioritas Individu'!AE$9,3,IF('2.1 Data FSVA 2025 &amp; Bobot'!S676&gt;='2.4 Prioritas Individu'!AE$10,4,IF('2.1 Data FSVA 2025 &amp; Bobot'!S676&gt;='2.4 Prioritas Individu'!AE$11,5,6))))))</f>
        <v/>
      </c>
      <c r="N676" s="64" t="str">
        <f>IF('2.1 Data FSVA 2025 &amp; Bobot'!U676="","",IF('2.1 Data FSVA 2025 &amp; Bobot'!U676&lt;'2.4 Prioritas Individu'!AF$7,1,IF('2.1 Data FSVA 2025 &amp; Bobot'!U676&lt;'2.4 Prioritas Individu'!AF$8,2,IF('2.1 Data FSVA 2025 &amp; Bobot'!U676&lt;'2.4 Prioritas Individu'!AF$9,3,IF('2.1 Data FSVA 2025 &amp; Bobot'!U676&lt;'2.4 Prioritas Individu'!AF$10,4,IF('2.1 Data FSVA 2025 &amp; Bobot'!U676&lt;'2.4 Prioritas Individu'!AF$11,5,6))))))</f>
        <v/>
      </c>
      <c r="O676" s="64" t="str">
        <f>IF('2.1 Data FSVA 2025 &amp; Bobot'!W676="","",IF('2.1 Data FSVA 2025 &amp; Bobot'!W676&gt;='2.4 Prioritas Individu'!AG$7,1,IF('2.1 Data FSVA 2025 &amp; Bobot'!W676&gt;='2.4 Prioritas Individu'!AG$8,2,IF('2.1 Data FSVA 2025 &amp; Bobot'!W676&gt;='2.4 Prioritas Individu'!AG$9,3,IF('2.1 Data FSVA 2025 &amp; Bobot'!W676&gt;='2.4 Prioritas Individu'!AG$10,4,IF('2.1 Data FSVA 2025 &amp; Bobot'!W676&gt;='2.4 Prioritas Individu'!AG$11,5,6))))))</f>
        <v/>
      </c>
      <c r="P676" s="64" t="str">
        <f>IF('2.1 Data FSVA 2025 &amp; Bobot'!Y676="","",IF('2.1 Data FSVA 2025 &amp; Bobot'!Y676&lt;'2.4 Prioritas Individu'!AH$7,1,IF('2.1 Data FSVA 2025 &amp; Bobot'!Y676&lt;'2.4 Prioritas Individu'!AH$8,2,IF('2.1 Data FSVA 2025 &amp; Bobot'!Y676&lt;'2.4 Prioritas Individu'!AH$9,3,IF('2.1 Data FSVA 2025 &amp; Bobot'!Y676&lt;'2.4 Prioritas Individu'!AH$10,4,IF('2.1 Data FSVA 2025 &amp; Bobot'!Y676&lt;'2.4 Prioritas Individu'!AH$11,5,6))))))</f>
        <v/>
      </c>
      <c r="Q676" s="64" t="str">
        <f>IF('2.1 Data FSVA 2025 &amp; Bobot'!AA676="","",IF('2.1 Data FSVA 2025 &amp; Bobot'!AA676&lt;'2.4 Prioritas Individu'!AI$7,1,IF('2.1 Data FSVA 2025 &amp; Bobot'!AA676&lt;'2.4 Prioritas Individu'!AI$8,2,IF('2.1 Data FSVA 2025 &amp; Bobot'!AA676&lt;'2.4 Prioritas Individu'!AI$9,3,IF('2.1 Data FSVA 2025 &amp; Bobot'!AA676&lt;'2.4 Prioritas Individu'!AI$10,4,IF('2.1 Data FSVA 2025 &amp; Bobot'!AA676&lt;'2.4 Prioritas Individu'!AI$11,5,6))))))</f>
        <v/>
      </c>
      <c r="R676" s="64" t="str">
        <f>IF('2.1 Data FSVA 2025 &amp; Bobot'!AC676="","",IF('2.1 Data FSVA 2025 &amp; Bobot'!AC676&gt;='2.4 Prioritas Individu'!AJ$7,1,IF('2.1 Data FSVA 2025 &amp; Bobot'!AC676&gt;='2.4 Prioritas Individu'!AJ$8,2,IF('2.1 Data FSVA 2025 &amp; Bobot'!AC676&gt;='2.4 Prioritas Individu'!AJ$9,3,4))))</f>
        <v/>
      </c>
      <c r="S676" s="4" t="str">
        <f>'2.3 Indeks &amp; Cut off Komposit'!U680</f>
        <v>-</v>
      </c>
      <c r="T676" s="1" t="str">
        <f t="shared" si="20"/>
        <v>-</v>
      </c>
      <c r="U676" s="64" t="str">
        <f t="shared" si="21"/>
        <v>-</v>
      </c>
    </row>
    <row r="677" spans="1:21" x14ac:dyDescent="0.3">
      <c r="A677" s="1" t="str">
        <f>IF('2.1 Data FSVA 2025 &amp; Bobot'!A677="","",'2.1 Data FSVA 2025 &amp; Bobot'!A677)</f>
        <v/>
      </c>
      <c r="B677" s="2" t="str">
        <f>IF('2.1 Data FSVA 2025 &amp; Bobot'!B677="","",'2.1 Data FSVA 2025 &amp; Bobot'!B677)</f>
        <v/>
      </c>
      <c r="C677" s="1" t="str">
        <f>IF('2.1 Data FSVA 2025 &amp; Bobot'!C677="","",'2.1 Data FSVA 2025 &amp; Bobot'!C677)</f>
        <v/>
      </c>
      <c r="D677" s="1" t="str">
        <f>IF('2.1 Data FSVA 2025 &amp; Bobot'!D677="","",'2.1 Data FSVA 2025 &amp; Bobot'!D677)</f>
        <v/>
      </c>
      <c r="E677" s="1" t="str">
        <f>IF('2.1 Data FSVA 2025 &amp; Bobot'!E677="","",'2.1 Data FSVA 2025 &amp; Bobot'!E677)</f>
        <v/>
      </c>
      <c r="F677" s="2" t="str">
        <f>IF('2.1 Data FSVA 2025 &amp; Bobot'!F677="","",'2.1 Data FSVA 2025 &amp; Bobot'!F677)</f>
        <v/>
      </c>
      <c r="G677" s="64" t="str">
        <f>IF('2.1 Data FSVA 2025 &amp; Bobot'!G677="","",IF('2.1 Data FSVA 2025 &amp; Bobot'!G677&gt;='2.4 Prioritas Individu'!$Y$7,1,IF('2.1 Data FSVA 2025 &amp; Bobot'!G677&gt;='2.4 Prioritas Individu'!$Y$8,2,IF('2.1 Data FSVA 2025 &amp; Bobot'!G677&gt;='2.4 Prioritas Individu'!$Y$9,3,IF('2.1 Data FSVA 2025 &amp; Bobot'!G677&gt;='2.4 Prioritas Individu'!$Y$10,4,IF('2.1 Data FSVA 2025 &amp; Bobot'!G677&gt;='2.4 Prioritas Individu'!$Y$11,5,6))))))</f>
        <v/>
      </c>
      <c r="H677" s="64" t="str">
        <f>IF('2.1 Data FSVA 2025 &amp; Bobot'!I677="","",IF('2.1 Data FSVA 2025 &amp; Bobot'!I677&lt;'2.4 Prioritas Individu'!$Z$7,1,IF('2.1 Data FSVA 2025 &amp; Bobot'!I677&lt;'2.4 Prioritas Individu'!$Z$8,2,IF('2.1 Data FSVA 2025 &amp; Bobot'!I677&lt;'2.4 Prioritas Individu'!$Z$9,3,IF('2.1 Data FSVA 2025 &amp; Bobot'!I677&lt;'2.4 Prioritas Individu'!$Z$10,4,IF('2.1 Data FSVA 2025 &amp; Bobot'!I677&lt;'2.4 Prioritas Individu'!$Z$11,5,6))))))</f>
        <v/>
      </c>
      <c r="I677" s="64" t="str">
        <f>IF('2.1 Data FSVA 2025 &amp; Bobot'!K677="","",IF('2.1 Data FSVA 2025 &amp; Bobot'!K677&lt;'2.4 Prioritas Individu'!AA$7,1,IF('2.1 Data FSVA 2025 &amp; Bobot'!K677&lt;'2.4 Prioritas Individu'!AA$8,2,IF('2.1 Data FSVA 2025 &amp; Bobot'!K677&lt;'2.4 Prioritas Individu'!AA$9,3,IF('2.1 Data FSVA 2025 &amp; Bobot'!K677&lt;'2.4 Prioritas Individu'!AA$10,4,IF('2.1 Data FSVA 2025 &amp; Bobot'!K677&lt;'2.4 Prioritas Individu'!AA$11,5,6))))))</f>
        <v/>
      </c>
      <c r="J677" s="64" t="str">
        <f>IF('2.1 Data FSVA 2025 &amp; Bobot'!M677="","",IF('2.1 Data FSVA 2025 &amp; Bobot'!M677&lt;'2.4 Prioritas Individu'!AB$7,1,IF('2.1 Data FSVA 2025 &amp; Bobot'!M677&lt;'2.4 Prioritas Individu'!AB$8,2,IF('2.1 Data FSVA 2025 &amp; Bobot'!M677&lt;'2.4 Prioritas Individu'!AB$9,3,IF('2.1 Data FSVA 2025 &amp; Bobot'!M677&lt;'2.4 Prioritas Individu'!AB$10,4,IF('2.1 Data FSVA 2025 &amp; Bobot'!M677&lt;'2.4 Prioritas Individu'!AB$11,5,6))))))</f>
        <v/>
      </c>
      <c r="K677" s="64" t="str">
        <f>IF('2.1 Data FSVA 2025 &amp; Bobot'!O677="","",IF('2.1 Data FSVA 2025 &amp; Bobot'!O677&gt;='2.4 Prioritas Individu'!AC$7,1,IF('2.1 Data FSVA 2025 &amp; Bobot'!O677&gt;='2.4 Prioritas Individu'!AC$8,2,IF('2.1 Data FSVA 2025 &amp; Bobot'!O677&gt;='2.4 Prioritas Individu'!AC$9,3,IF('2.1 Data FSVA 2025 &amp; Bobot'!O677&gt;='2.4 Prioritas Individu'!AC$10,4,IF('2.1 Data FSVA 2025 &amp; Bobot'!O677&gt;='2.4 Prioritas Individu'!AC$11,5,6))))))</f>
        <v/>
      </c>
      <c r="L677" s="64" t="str">
        <f>IF('2.1 Data FSVA 2025 &amp; Bobot'!Q677="","",IF('2.1 Data FSVA 2025 &amp; Bobot'!Q677&gt;='2.4 Prioritas Individu'!AD$7,1,IF('2.1 Data FSVA 2025 &amp; Bobot'!Q677&gt;='2.4 Prioritas Individu'!AD$8,2,IF('2.1 Data FSVA 2025 &amp; Bobot'!Q677&gt;='2.4 Prioritas Individu'!AD$9,3,IF('2.1 Data FSVA 2025 &amp; Bobot'!Q677&gt;='2.4 Prioritas Individu'!AD$10,4,IF('2.1 Data FSVA 2025 &amp; Bobot'!Q677&gt;='2.4 Prioritas Individu'!AD$11,5,6))))))</f>
        <v/>
      </c>
      <c r="M677" s="64" t="str">
        <f>IF('2.1 Data FSVA 2025 &amp; Bobot'!S677="","",IF('2.1 Data FSVA 2025 &amp; Bobot'!S677&gt;='2.4 Prioritas Individu'!AE$7,1,IF('2.1 Data FSVA 2025 &amp; Bobot'!S677&gt;='2.4 Prioritas Individu'!AE$8,2,IF('2.1 Data FSVA 2025 &amp; Bobot'!S677&gt;='2.4 Prioritas Individu'!AE$9,3,IF('2.1 Data FSVA 2025 &amp; Bobot'!S677&gt;='2.4 Prioritas Individu'!AE$10,4,IF('2.1 Data FSVA 2025 &amp; Bobot'!S677&gt;='2.4 Prioritas Individu'!AE$11,5,6))))))</f>
        <v/>
      </c>
      <c r="N677" s="64" t="str">
        <f>IF('2.1 Data FSVA 2025 &amp; Bobot'!U677="","",IF('2.1 Data FSVA 2025 &amp; Bobot'!U677&lt;'2.4 Prioritas Individu'!AF$7,1,IF('2.1 Data FSVA 2025 &amp; Bobot'!U677&lt;'2.4 Prioritas Individu'!AF$8,2,IF('2.1 Data FSVA 2025 &amp; Bobot'!U677&lt;'2.4 Prioritas Individu'!AF$9,3,IF('2.1 Data FSVA 2025 &amp; Bobot'!U677&lt;'2.4 Prioritas Individu'!AF$10,4,IF('2.1 Data FSVA 2025 &amp; Bobot'!U677&lt;'2.4 Prioritas Individu'!AF$11,5,6))))))</f>
        <v/>
      </c>
      <c r="O677" s="64" t="str">
        <f>IF('2.1 Data FSVA 2025 &amp; Bobot'!W677="","",IF('2.1 Data FSVA 2025 &amp; Bobot'!W677&gt;='2.4 Prioritas Individu'!AG$7,1,IF('2.1 Data FSVA 2025 &amp; Bobot'!W677&gt;='2.4 Prioritas Individu'!AG$8,2,IF('2.1 Data FSVA 2025 &amp; Bobot'!W677&gt;='2.4 Prioritas Individu'!AG$9,3,IF('2.1 Data FSVA 2025 &amp; Bobot'!W677&gt;='2.4 Prioritas Individu'!AG$10,4,IF('2.1 Data FSVA 2025 &amp; Bobot'!W677&gt;='2.4 Prioritas Individu'!AG$11,5,6))))))</f>
        <v/>
      </c>
      <c r="P677" s="64" t="str">
        <f>IF('2.1 Data FSVA 2025 &amp; Bobot'!Y677="","",IF('2.1 Data FSVA 2025 &amp; Bobot'!Y677&lt;'2.4 Prioritas Individu'!AH$7,1,IF('2.1 Data FSVA 2025 &amp; Bobot'!Y677&lt;'2.4 Prioritas Individu'!AH$8,2,IF('2.1 Data FSVA 2025 &amp; Bobot'!Y677&lt;'2.4 Prioritas Individu'!AH$9,3,IF('2.1 Data FSVA 2025 &amp; Bobot'!Y677&lt;'2.4 Prioritas Individu'!AH$10,4,IF('2.1 Data FSVA 2025 &amp; Bobot'!Y677&lt;'2.4 Prioritas Individu'!AH$11,5,6))))))</f>
        <v/>
      </c>
      <c r="Q677" s="64" t="str">
        <f>IF('2.1 Data FSVA 2025 &amp; Bobot'!AA677="","",IF('2.1 Data FSVA 2025 &amp; Bobot'!AA677&lt;'2.4 Prioritas Individu'!AI$7,1,IF('2.1 Data FSVA 2025 &amp; Bobot'!AA677&lt;'2.4 Prioritas Individu'!AI$8,2,IF('2.1 Data FSVA 2025 &amp; Bobot'!AA677&lt;'2.4 Prioritas Individu'!AI$9,3,IF('2.1 Data FSVA 2025 &amp; Bobot'!AA677&lt;'2.4 Prioritas Individu'!AI$10,4,IF('2.1 Data FSVA 2025 &amp; Bobot'!AA677&lt;'2.4 Prioritas Individu'!AI$11,5,6))))))</f>
        <v/>
      </c>
      <c r="R677" s="64" t="str">
        <f>IF('2.1 Data FSVA 2025 &amp; Bobot'!AC677="","",IF('2.1 Data FSVA 2025 &amp; Bobot'!AC677&gt;='2.4 Prioritas Individu'!AJ$7,1,IF('2.1 Data FSVA 2025 &amp; Bobot'!AC677&gt;='2.4 Prioritas Individu'!AJ$8,2,IF('2.1 Data FSVA 2025 &amp; Bobot'!AC677&gt;='2.4 Prioritas Individu'!AJ$9,3,4))))</f>
        <v/>
      </c>
      <c r="S677" s="4" t="str">
        <f>'2.3 Indeks &amp; Cut off Komposit'!U681</f>
        <v>-</v>
      </c>
      <c r="T677" s="1" t="str">
        <f t="shared" si="20"/>
        <v>-</v>
      </c>
      <c r="U677" s="64" t="str">
        <f t="shared" si="21"/>
        <v>-</v>
      </c>
    </row>
    <row r="678" spans="1:21" x14ac:dyDescent="0.3">
      <c r="A678" s="1" t="str">
        <f>IF('2.1 Data FSVA 2025 &amp; Bobot'!A678="","",'2.1 Data FSVA 2025 &amp; Bobot'!A678)</f>
        <v/>
      </c>
      <c r="B678" s="2" t="str">
        <f>IF('2.1 Data FSVA 2025 &amp; Bobot'!B678="","",'2.1 Data FSVA 2025 &amp; Bobot'!B678)</f>
        <v/>
      </c>
      <c r="C678" s="1" t="str">
        <f>IF('2.1 Data FSVA 2025 &amp; Bobot'!C678="","",'2.1 Data FSVA 2025 &amp; Bobot'!C678)</f>
        <v/>
      </c>
      <c r="D678" s="1" t="str">
        <f>IF('2.1 Data FSVA 2025 &amp; Bobot'!D678="","",'2.1 Data FSVA 2025 &amp; Bobot'!D678)</f>
        <v/>
      </c>
      <c r="E678" s="1" t="str">
        <f>IF('2.1 Data FSVA 2025 &amp; Bobot'!E678="","",'2.1 Data FSVA 2025 &amp; Bobot'!E678)</f>
        <v/>
      </c>
      <c r="F678" s="2" t="str">
        <f>IF('2.1 Data FSVA 2025 &amp; Bobot'!F678="","",'2.1 Data FSVA 2025 &amp; Bobot'!F678)</f>
        <v/>
      </c>
      <c r="G678" s="64" t="str">
        <f>IF('2.1 Data FSVA 2025 &amp; Bobot'!G678="","",IF('2.1 Data FSVA 2025 &amp; Bobot'!G678&gt;='2.4 Prioritas Individu'!$Y$7,1,IF('2.1 Data FSVA 2025 &amp; Bobot'!G678&gt;='2.4 Prioritas Individu'!$Y$8,2,IF('2.1 Data FSVA 2025 &amp; Bobot'!G678&gt;='2.4 Prioritas Individu'!$Y$9,3,IF('2.1 Data FSVA 2025 &amp; Bobot'!G678&gt;='2.4 Prioritas Individu'!$Y$10,4,IF('2.1 Data FSVA 2025 &amp; Bobot'!G678&gt;='2.4 Prioritas Individu'!$Y$11,5,6))))))</f>
        <v/>
      </c>
      <c r="H678" s="64" t="str">
        <f>IF('2.1 Data FSVA 2025 &amp; Bobot'!I678="","",IF('2.1 Data FSVA 2025 &amp; Bobot'!I678&lt;'2.4 Prioritas Individu'!$Z$7,1,IF('2.1 Data FSVA 2025 &amp; Bobot'!I678&lt;'2.4 Prioritas Individu'!$Z$8,2,IF('2.1 Data FSVA 2025 &amp; Bobot'!I678&lt;'2.4 Prioritas Individu'!$Z$9,3,IF('2.1 Data FSVA 2025 &amp; Bobot'!I678&lt;'2.4 Prioritas Individu'!$Z$10,4,IF('2.1 Data FSVA 2025 &amp; Bobot'!I678&lt;'2.4 Prioritas Individu'!$Z$11,5,6))))))</f>
        <v/>
      </c>
      <c r="I678" s="64" t="str">
        <f>IF('2.1 Data FSVA 2025 &amp; Bobot'!K678="","",IF('2.1 Data FSVA 2025 &amp; Bobot'!K678&lt;'2.4 Prioritas Individu'!AA$7,1,IF('2.1 Data FSVA 2025 &amp; Bobot'!K678&lt;'2.4 Prioritas Individu'!AA$8,2,IF('2.1 Data FSVA 2025 &amp; Bobot'!K678&lt;'2.4 Prioritas Individu'!AA$9,3,IF('2.1 Data FSVA 2025 &amp; Bobot'!K678&lt;'2.4 Prioritas Individu'!AA$10,4,IF('2.1 Data FSVA 2025 &amp; Bobot'!K678&lt;'2.4 Prioritas Individu'!AA$11,5,6))))))</f>
        <v/>
      </c>
      <c r="J678" s="64" t="str">
        <f>IF('2.1 Data FSVA 2025 &amp; Bobot'!M678="","",IF('2.1 Data FSVA 2025 &amp; Bobot'!M678&lt;'2.4 Prioritas Individu'!AB$7,1,IF('2.1 Data FSVA 2025 &amp; Bobot'!M678&lt;'2.4 Prioritas Individu'!AB$8,2,IF('2.1 Data FSVA 2025 &amp; Bobot'!M678&lt;'2.4 Prioritas Individu'!AB$9,3,IF('2.1 Data FSVA 2025 &amp; Bobot'!M678&lt;'2.4 Prioritas Individu'!AB$10,4,IF('2.1 Data FSVA 2025 &amp; Bobot'!M678&lt;'2.4 Prioritas Individu'!AB$11,5,6))))))</f>
        <v/>
      </c>
      <c r="K678" s="64" t="str">
        <f>IF('2.1 Data FSVA 2025 &amp; Bobot'!O678="","",IF('2.1 Data FSVA 2025 &amp; Bobot'!O678&gt;='2.4 Prioritas Individu'!AC$7,1,IF('2.1 Data FSVA 2025 &amp; Bobot'!O678&gt;='2.4 Prioritas Individu'!AC$8,2,IF('2.1 Data FSVA 2025 &amp; Bobot'!O678&gt;='2.4 Prioritas Individu'!AC$9,3,IF('2.1 Data FSVA 2025 &amp; Bobot'!O678&gt;='2.4 Prioritas Individu'!AC$10,4,IF('2.1 Data FSVA 2025 &amp; Bobot'!O678&gt;='2.4 Prioritas Individu'!AC$11,5,6))))))</f>
        <v/>
      </c>
      <c r="L678" s="64" t="str">
        <f>IF('2.1 Data FSVA 2025 &amp; Bobot'!Q678="","",IF('2.1 Data FSVA 2025 &amp; Bobot'!Q678&gt;='2.4 Prioritas Individu'!AD$7,1,IF('2.1 Data FSVA 2025 &amp; Bobot'!Q678&gt;='2.4 Prioritas Individu'!AD$8,2,IF('2.1 Data FSVA 2025 &amp; Bobot'!Q678&gt;='2.4 Prioritas Individu'!AD$9,3,IF('2.1 Data FSVA 2025 &amp; Bobot'!Q678&gt;='2.4 Prioritas Individu'!AD$10,4,IF('2.1 Data FSVA 2025 &amp; Bobot'!Q678&gt;='2.4 Prioritas Individu'!AD$11,5,6))))))</f>
        <v/>
      </c>
      <c r="M678" s="64" t="str">
        <f>IF('2.1 Data FSVA 2025 &amp; Bobot'!S678="","",IF('2.1 Data FSVA 2025 &amp; Bobot'!S678&gt;='2.4 Prioritas Individu'!AE$7,1,IF('2.1 Data FSVA 2025 &amp; Bobot'!S678&gt;='2.4 Prioritas Individu'!AE$8,2,IF('2.1 Data FSVA 2025 &amp; Bobot'!S678&gt;='2.4 Prioritas Individu'!AE$9,3,IF('2.1 Data FSVA 2025 &amp; Bobot'!S678&gt;='2.4 Prioritas Individu'!AE$10,4,IF('2.1 Data FSVA 2025 &amp; Bobot'!S678&gt;='2.4 Prioritas Individu'!AE$11,5,6))))))</f>
        <v/>
      </c>
      <c r="N678" s="64" t="str">
        <f>IF('2.1 Data FSVA 2025 &amp; Bobot'!U678="","",IF('2.1 Data FSVA 2025 &amp; Bobot'!U678&lt;'2.4 Prioritas Individu'!AF$7,1,IF('2.1 Data FSVA 2025 &amp; Bobot'!U678&lt;'2.4 Prioritas Individu'!AF$8,2,IF('2.1 Data FSVA 2025 &amp; Bobot'!U678&lt;'2.4 Prioritas Individu'!AF$9,3,IF('2.1 Data FSVA 2025 &amp; Bobot'!U678&lt;'2.4 Prioritas Individu'!AF$10,4,IF('2.1 Data FSVA 2025 &amp; Bobot'!U678&lt;'2.4 Prioritas Individu'!AF$11,5,6))))))</f>
        <v/>
      </c>
      <c r="O678" s="64" t="str">
        <f>IF('2.1 Data FSVA 2025 &amp; Bobot'!W678="","",IF('2.1 Data FSVA 2025 &amp; Bobot'!W678&gt;='2.4 Prioritas Individu'!AG$7,1,IF('2.1 Data FSVA 2025 &amp; Bobot'!W678&gt;='2.4 Prioritas Individu'!AG$8,2,IF('2.1 Data FSVA 2025 &amp; Bobot'!W678&gt;='2.4 Prioritas Individu'!AG$9,3,IF('2.1 Data FSVA 2025 &amp; Bobot'!W678&gt;='2.4 Prioritas Individu'!AG$10,4,IF('2.1 Data FSVA 2025 &amp; Bobot'!W678&gt;='2.4 Prioritas Individu'!AG$11,5,6))))))</f>
        <v/>
      </c>
      <c r="P678" s="64" t="str">
        <f>IF('2.1 Data FSVA 2025 &amp; Bobot'!Y678="","",IF('2.1 Data FSVA 2025 &amp; Bobot'!Y678&lt;'2.4 Prioritas Individu'!AH$7,1,IF('2.1 Data FSVA 2025 &amp; Bobot'!Y678&lt;'2.4 Prioritas Individu'!AH$8,2,IF('2.1 Data FSVA 2025 &amp; Bobot'!Y678&lt;'2.4 Prioritas Individu'!AH$9,3,IF('2.1 Data FSVA 2025 &amp; Bobot'!Y678&lt;'2.4 Prioritas Individu'!AH$10,4,IF('2.1 Data FSVA 2025 &amp; Bobot'!Y678&lt;'2.4 Prioritas Individu'!AH$11,5,6))))))</f>
        <v/>
      </c>
      <c r="Q678" s="64" t="str">
        <f>IF('2.1 Data FSVA 2025 &amp; Bobot'!AA678="","",IF('2.1 Data FSVA 2025 &amp; Bobot'!AA678&lt;'2.4 Prioritas Individu'!AI$7,1,IF('2.1 Data FSVA 2025 &amp; Bobot'!AA678&lt;'2.4 Prioritas Individu'!AI$8,2,IF('2.1 Data FSVA 2025 &amp; Bobot'!AA678&lt;'2.4 Prioritas Individu'!AI$9,3,IF('2.1 Data FSVA 2025 &amp; Bobot'!AA678&lt;'2.4 Prioritas Individu'!AI$10,4,IF('2.1 Data FSVA 2025 &amp; Bobot'!AA678&lt;'2.4 Prioritas Individu'!AI$11,5,6))))))</f>
        <v/>
      </c>
      <c r="R678" s="64" t="str">
        <f>IF('2.1 Data FSVA 2025 &amp; Bobot'!AC678="","",IF('2.1 Data FSVA 2025 &amp; Bobot'!AC678&gt;='2.4 Prioritas Individu'!AJ$7,1,IF('2.1 Data FSVA 2025 &amp; Bobot'!AC678&gt;='2.4 Prioritas Individu'!AJ$8,2,IF('2.1 Data FSVA 2025 &amp; Bobot'!AC678&gt;='2.4 Prioritas Individu'!AJ$9,3,4))))</f>
        <v/>
      </c>
      <c r="S678" s="4" t="str">
        <f>'2.3 Indeks &amp; Cut off Komposit'!U682</f>
        <v>-</v>
      </c>
      <c r="T678" s="1" t="str">
        <f t="shared" si="20"/>
        <v>-</v>
      </c>
      <c r="U678" s="64" t="str">
        <f t="shared" si="21"/>
        <v>-</v>
      </c>
    </row>
    <row r="679" spans="1:21" x14ac:dyDescent="0.3">
      <c r="A679" s="1" t="str">
        <f>IF('2.1 Data FSVA 2025 &amp; Bobot'!A679="","",'2.1 Data FSVA 2025 &amp; Bobot'!A679)</f>
        <v/>
      </c>
      <c r="B679" s="2" t="str">
        <f>IF('2.1 Data FSVA 2025 &amp; Bobot'!B679="","",'2.1 Data FSVA 2025 &amp; Bobot'!B679)</f>
        <v/>
      </c>
      <c r="C679" s="1" t="str">
        <f>IF('2.1 Data FSVA 2025 &amp; Bobot'!C679="","",'2.1 Data FSVA 2025 &amp; Bobot'!C679)</f>
        <v/>
      </c>
      <c r="D679" s="1" t="str">
        <f>IF('2.1 Data FSVA 2025 &amp; Bobot'!D679="","",'2.1 Data FSVA 2025 &amp; Bobot'!D679)</f>
        <v/>
      </c>
      <c r="E679" s="1" t="str">
        <f>IF('2.1 Data FSVA 2025 &amp; Bobot'!E679="","",'2.1 Data FSVA 2025 &amp; Bobot'!E679)</f>
        <v/>
      </c>
      <c r="F679" s="2" t="str">
        <f>IF('2.1 Data FSVA 2025 &amp; Bobot'!F679="","",'2.1 Data FSVA 2025 &amp; Bobot'!F679)</f>
        <v/>
      </c>
      <c r="G679" s="64" t="str">
        <f>IF('2.1 Data FSVA 2025 &amp; Bobot'!G679="","",IF('2.1 Data FSVA 2025 &amp; Bobot'!G679&gt;='2.4 Prioritas Individu'!$Y$7,1,IF('2.1 Data FSVA 2025 &amp; Bobot'!G679&gt;='2.4 Prioritas Individu'!$Y$8,2,IF('2.1 Data FSVA 2025 &amp; Bobot'!G679&gt;='2.4 Prioritas Individu'!$Y$9,3,IF('2.1 Data FSVA 2025 &amp; Bobot'!G679&gt;='2.4 Prioritas Individu'!$Y$10,4,IF('2.1 Data FSVA 2025 &amp; Bobot'!G679&gt;='2.4 Prioritas Individu'!$Y$11,5,6))))))</f>
        <v/>
      </c>
      <c r="H679" s="64" t="str">
        <f>IF('2.1 Data FSVA 2025 &amp; Bobot'!I679="","",IF('2.1 Data FSVA 2025 &amp; Bobot'!I679&lt;'2.4 Prioritas Individu'!$Z$7,1,IF('2.1 Data FSVA 2025 &amp; Bobot'!I679&lt;'2.4 Prioritas Individu'!$Z$8,2,IF('2.1 Data FSVA 2025 &amp; Bobot'!I679&lt;'2.4 Prioritas Individu'!$Z$9,3,IF('2.1 Data FSVA 2025 &amp; Bobot'!I679&lt;'2.4 Prioritas Individu'!$Z$10,4,IF('2.1 Data FSVA 2025 &amp; Bobot'!I679&lt;'2.4 Prioritas Individu'!$Z$11,5,6))))))</f>
        <v/>
      </c>
      <c r="I679" s="64" t="str">
        <f>IF('2.1 Data FSVA 2025 &amp; Bobot'!K679="","",IF('2.1 Data FSVA 2025 &amp; Bobot'!K679&lt;'2.4 Prioritas Individu'!AA$7,1,IF('2.1 Data FSVA 2025 &amp; Bobot'!K679&lt;'2.4 Prioritas Individu'!AA$8,2,IF('2.1 Data FSVA 2025 &amp; Bobot'!K679&lt;'2.4 Prioritas Individu'!AA$9,3,IF('2.1 Data FSVA 2025 &amp; Bobot'!K679&lt;'2.4 Prioritas Individu'!AA$10,4,IF('2.1 Data FSVA 2025 &amp; Bobot'!K679&lt;'2.4 Prioritas Individu'!AA$11,5,6))))))</f>
        <v/>
      </c>
      <c r="J679" s="64" t="str">
        <f>IF('2.1 Data FSVA 2025 &amp; Bobot'!M679="","",IF('2.1 Data FSVA 2025 &amp; Bobot'!M679&lt;'2.4 Prioritas Individu'!AB$7,1,IF('2.1 Data FSVA 2025 &amp; Bobot'!M679&lt;'2.4 Prioritas Individu'!AB$8,2,IF('2.1 Data FSVA 2025 &amp; Bobot'!M679&lt;'2.4 Prioritas Individu'!AB$9,3,IF('2.1 Data FSVA 2025 &amp; Bobot'!M679&lt;'2.4 Prioritas Individu'!AB$10,4,IF('2.1 Data FSVA 2025 &amp; Bobot'!M679&lt;'2.4 Prioritas Individu'!AB$11,5,6))))))</f>
        <v/>
      </c>
      <c r="K679" s="64" t="str">
        <f>IF('2.1 Data FSVA 2025 &amp; Bobot'!O679="","",IF('2.1 Data FSVA 2025 &amp; Bobot'!O679&gt;='2.4 Prioritas Individu'!AC$7,1,IF('2.1 Data FSVA 2025 &amp; Bobot'!O679&gt;='2.4 Prioritas Individu'!AC$8,2,IF('2.1 Data FSVA 2025 &amp; Bobot'!O679&gt;='2.4 Prioritas Individu'!AC$9,3,IF('2.1 Data FSVA 2025 &amp; Bobot'!O679&gt;='2.4 Prioritas Individu'!AC$10,4,IF('2.1 Data FSVA 2025 &amp; Bobot'!O679&gt;='2.4 Prioritas Individu'!AC$11,5,6))))))</f>
        <v/>
      </c>
      <c r="L679" s="64" t="str">
        <f>IF('2.1 Data FSVA 2025 &amp; Bobot'!Q679="","",IF('2.1 Data FSVA 2025 &amp; Bobot'!Q679&gt;='2.4 Prioritas Individu'!AD$7,1,IF('2.1 Data FSVA 2025 &amp; Bobot'!Q679&gt;='2.4 Prioritas Individu'!AD$8,2,IF('2.1 Data FSVA 2025 &amp; Bobot'!Q679&gt;='2.4 Prioritas Individu'!AD$9,3,IF('2.1 Data FSVA 2025 &amp; Bobot'!Q679&gt;='2.4 Prioritas Individu'!AD$10,4,IF('2.1 Data FSVA 2025 &amp; Bobot'!Q679&gt;='2.4 Prioritas Individu'!AD$11,5,6))))))</f>
        <v/>
      </c>
      <c r="M679" s="64" t="str">
        <f>IF('2.1 Data FSVA 2025 &amp; Bobot'!S679="","",IF('2.1 Data FSVA 2025 &amp; Bobot'!S679&gt;='2.4 Prioritas Individu'!AE$7,1,IF('2.1 Data FSVA 2025 &amp; Bobot'!S679&gt;='2.4 Prioritas Individu'!AE$8,2,IF('2.1 Data FSVA 2025 &amp; Bobot'!S679&gt;='2.4 Prioritas Individu'!AE$9,3,IF('2.1 Data FSVA 2025 &amp; Bobot'!S679&gt;='2.4 Prioritas Individu'!AE$10,4,IF('2.1 Data FSVA 2025 &amp; Bobot'!S679&gt;='2.4 Prioritas Individu'!AE$11,5,6))))))</f>
        <v/>
      </c>
      <c r="N679" s="64" t="str">
        <f>IF('2.1 Data FSVA 2025 &amp; Bobot'!U679="","",IF('2.1 Data FSVA 2025 &amp; Bobot'!U679&lt;'2.4 Prioritas Individu'!AF$7,1,IF('2.1 Data FSVA 2025 &amp; Bobot'!U679&lt;'2.4 Prioritas Individu'!AF$8,2,IF('2.1 Data FSVA 2025 &amp; Bobot'!U679&lt;'2.4 Prioritas Individu'!AF$9,3,IF('2.1 Data FSVA 2025 &amp; Bobot'!U679&lt;'2.4 Prioritas Individu'!AF$10,4,IF('2.1 Data FSVA 2025 &amp; Bobot'!U679&lt;'2.4 Prioritas Individu'!AF$11,5,6))))))</f>
        <v/>
      </c>
      <c r="O679" s="64" t="str">
        <f>IF('2.1 Data FSVA 2025 &amp; Bobot'!W679="","",IF('2.1 Data FSVA 2025 &amp; Bobot'!W679&gt;='2.4 Prioritas Individu'!AG$7,1,IF('2.1 Data FSVA 2025 &amp; Bobot'!W679&gt;='2.4 Prioritas Individu'!AG$8,2,IF('2.1 Data FSVA 2025 &amp; Bobot'!W679&gt;='2.4 Prioritas Individu'!AG$9,3,IF('2.1 Data FSVA 2025 &amp; Bobot'!W679&gt;='2.4 Prioritas Individu'!AG$10,4,IF('2.1 Data FSVA 2025 &amp; Bobot'!W679&gt;='2.4 Prioritas Individu'!AG$11,5,6))))))</f>
        <v/>
      </c>
      <c r="P679" s="64" t="str">
        <f>IF('2.1 Data FSVA 2025 &amp; Bobot'!Y679="","",IF('2.1 Data FSVA 2025 &amp; Bobot'!Y679&lt;'2.4 Prioritas Individu'!AH$7,1,IF('2.1 Data FSVA 2025 &amp; Bobot'!Y679&lt;'2.4 Prioritas Individu'!AH$8,2,IF('2.1 Data FSVA 2025 &amp; Bobot'!Y679&lt;'2.4 Prioritas Individu'!AH$9,3,IF('2.1 Data FSVA 2025 &amp; Bobot'!Y679&lt;'2.4 Prioritas Individu'!AH$10,4,IF('2.1 Data FSVA 2025 &amp; Bobot'!Y679&lt;'2.4 Prioritas Individu'!AH$11,5,6))))))</f>
        <v/>
      </c>
      <c r="Q679" s="64" t="str">
        <f>IF('2.1 Data FSVA 2025 &amp; Bobot'!AA679="","",IF('2.1 Data FSVA 2025 &amp; Bobot'!AA679&lt;'2.4 Prioritas Individu'!AI$7,1,IF('2.1 Data FSVA 2025 &amp; Bobot'!AA679&lt;'2.4 Prioritas Individu'!AI$8,2,IF('2.1 Data FSVA 2025 &amp; Bobot'!AA679&lt;'2.4 Prioritas Individu'!AI$9,3,IF('2.1 Data FSVA 2025 &amp; Bobot'!AA679&lt;'2.4 Prioritas Individu'!AI$10,4,IF('2.1 Data FSVA 2025 &amp; Bobot'!AA679&lt;'2.4 Prioritas Individu'!AI$11,5,6))))))</f>
        <v/>
      </c>
      <c r="R679" s="64" t="str">
        <f>IF('2.1 Data FSVA 2025 &amp; Bobot'!AC679="","",IF('2.1 Data FSVA 2025 &amp; Bobot'!AC679&gt;='2.4 Prioritas Individu'!AJ$7,1,IF('2.1 Data FSVA 2025 &amp; Bobot'!AC679&gt;='2.4 Prioritas Individu'!AJ$8,2,IF('2.1 Data FSVA 2025 &amp; Bobot'!AC679&gt;='2.4 Prioritas Individu'!AJ$9,3,4))))</f>
        <v/>
      </c>
      <c r="S679" s="4" t="str">
        <f>'2.3 Indeks &amp; Cut off Komposit'!U683</f>
        <v>-</v>
      </c>
      <c r="T679" s="1" t="str">
        <f t="shared" si="20"/>
        <v>-</v>
      </c>
      <c r="U679" s="64" t="str">
        <f t="shared" si="21"/>
        <v>-</v>
      </c>
    </row>
    <row r="680" spans="1:21" x14ac:dyDescent="0.3">
      <c r="A680" s="1" t="str">
        <f>IF('2.1 Data FSVA 2025 &amp; Bobot'!A680="","",'2.1 Data FSVA 2025 &amp; Bobot'!A680)</f>
        <v/>
      </c>
      <c r="B680" s="2" t="str">
        <f>IF('2.1 Data FSVA 2025 &amp; Bobot'!B680="","",'2.1 Data FSVA 2025 &amp; Bobot'!B680)</f>
        <v/>
      </c>
      <c r="C680" s="1" t="str">
        <f>IF('2.1 Data FSVA 2025 &amp; Bobot'!C680="","",'2.1 Data FSVA 2025 &amp; Bobot'!C680)</f>
        <v/>
      </c>
      <c r="D680" s="1" t="str">
        <f>IF('2.1 Data FSVA 2025 &amp; Bobot'!D680="","",'2.1 Data FSVA 2025 &amp; Bobot'!D680)</f>
        <v/>
      </c>
      <c r="E680" s="1" t="str">
        <f>IF('2.1 Data FSVA 2025 &amp; Bobot'!E680="","",'2.1 Data FSVA 2025 &amp; Bobot'!E680)</f>
        <v/>
      </c>
      <c r="F680" s="2" t="str">
        <f>IF('2.1 Data FSVA 2025 &amp; Bobot'!F680="","",'2.1 Data FSVA 2025 &amp; Bobot'!F680)</f>
        <v/>
      </c>
      <c r="G680" s="64" t="str">
        <f>IF('2.1 Data FSVA 2025 &amp; Bobot'!G680="","",IF('2.1 Data FSVA 2025 &amp; Bobot'!G680&gt;='2.4 Prioritas Individu'!$Y$7,1,IF('2.1 Data FSVA 2025 &amp; Bobot'!G680&gt;='2.4 Prioritas Individu'!$Y$8,2,IF('2.1 Data FSVA 2025 &amp; Bobot'!G680&gt;='2.4 Prioritas Individu'!$Y$9,3,IF('2.1 Data FSVA 2025 &amp; Bobot'!G680&gt;='2.4 Prioritas Individu'!$Y$10,4,IF('2.1 Data FSVA 2025 &amp; Bobot'!G680&gt;='2.4 Prioritas Individu'!$Y$11,5,6))))))</f>
        <v/>
      </c>
      <c r="H680" s="64" t="str">
        <f>IF('2.1 Data FSVA 2025 &amp; Bobot'!I680="","",IF('2.1 Data FSVA 2025 &amp; Bobot'!I680&lt;'2.4 Prioritas Individu'!$Z$7,1,IF('2.1 Data FSVA 2025 &amp; Bobot'!I680&lt;'2.4 Prioritas Individu'!$Z$8,2,IF('2.1 Data FSVA 2025 &amp; Bobot'!I680&lt;'2.4 Prioritas Individu'!$Z$9,3,IF('2.1 Data FSVA 2025 &amp; Bobot'!I680&lt;'2.4 Prioritas Individu'!$Z$10,4,IF('2.1 Data FSVA 2025 &amp; Bobot'!I680&lt;'2.4 Prioritas Individu'!$Z$11,5,6))))))</f>
        <v/>
      </c>
      <c r="I680" s="64" t="str">
        <f>IF('2.1 Data FSVA 2025 &amp; Bobot'!K680="","",IF('2.1 Data FSVA 2025 &amp; Bobot'!K680&lt;'2.4 Prioritas Individu'!AA$7,1,IF('2.1 Data FSVA 2025 &amp; Bobot'!K680&lt;'2.4 Prioritas Individu'!AA$8,2,IF('2.1 Data FSVA 2025 &amp; Bobot'!K680&lt;'2.4 Prioritas Individu'!AA$9,3,IF('2.1 Data FSVA 2025 &amp; Bobot'!K680&lt;'2.4 Prioritas Individu'!AA$10,4,IF('2.1 Data FSVA 2025 &amp; Bobot'!K680&lt;'2.4 Prioritas Individu'!AA$11,5,6))))))</f>
        <v/>
      </c>
      <c r="J680" s="64" t="str">
        <f>IF('2.1 Data FSVA 2025 &amp; Bobot'!M680="","",IF('2.1 Data FSVA 2025 &amp; Bobot'!M680&lt;'2.4 Prioritas Individu'!AB$7,1,IF('2.1 Data FSVA 2025 &amp; Bobot'!M680&lt;'2.4 Prioritas Individu'!AB$8,2,IF('2.1 Data FSVA 2025 &amp; Bobot'!M680&lt;'2.4 Prioritas Individu'!AB$9,3,IF('2.1 Data FSVA 2025 &amp; Bobot'!M680&lt;'2.4 Prioritas Individu'!AB$10,4,IF('2.1 Data FSVA 2025 &amp; Bobot'!M680&lt;'2.4 Prioritas Individu'!AB$11,5,6))))))</f>
        <v/>
      </c>
      <c r="K680" s="64" t="str">
        <f>IF('2.1 Data FSVA 2025 &amp; Bobot'!O680="","",IF('2.1 Data FSVA 2025 &amp; Bobot'!O680&gt;='2.4 Prioritas Individu'!AC$7,1,IF('2.1 Data FSVA 2025 &amp; Bobot'!O680&gt;='2.4 Prioritas Individu'!AC$8,2,IF('2.1 Data FSVA 2025 &amp; Bobot'!O680&gt;='2.4 Prioritas Individu'!AC$9,3,IF('2.1 Data FSVA 2025 &amp; Bobot'!O680&gt;='2.4 Prioritas Individu'!AC$10,4,IF('2.1 Data FSVA 2025 &amp; Bobot'!O680&gt;='2.4 Prioritas Individu'!AC$11,5,6))))))</f>
        <v/>
      </c>
      <c r="L680" s="64" t="str">
        <f>IF('2.1 Data FSVA 2025 &amp; Bobot'!Q680="","",IF('2.1 Data FSVA 2025 &amp; Bobot'!Q680&gt;='2.4 Prioritas Individu'!AD$7,1,IF('2.1 Data FSVA 2025 &amp; Bobot'!Q680&gt;='2.4 Prioritas Individu'!AD$8,2,IF('2.1 Data FSVA 2025 &amp; Bobot'!Q680&gt;='2.4 Prioritas Individu'!AD$9,3,IF('2.1 Data FSVA 2025 &amp; Bobot'!Q680&gt;='2.4 Prioritas Individu'!AD$10,4,IF('2.1 Data FSVA 2025 &amp; Bobot'!Q680&gt;='2.4 Prioritas Individu'!AD$11,5,6))))))</f>
        <v/>
      </c>
      <c r="M680" s="64" t="str">
        <f>IF('2.1 Data FSVA 2025 &amp; Bobot'!S680="","",IF('2.1 Data FSVA 2025 &amp; Bobot'!S680&gt;='2.4 Prioritas Individu'!AE$7,1,IF('2.1 Data FSVA 2025 &amp; Bobot'!S680&gt;='2.4 Prioritas Individu'!AE$8,2,IF('2.1 Data FSVA 2025 &amp; Bobot'!S680&gt;='2.4 Prioritas Individu'!AE$9,3,IF('2.1 Data FSVA 2025 &amp; Bobot'!S680&gt;='2.4 Prioritas Individu'!AE$10,4,IF('2.1 Data FSVA 2025 &amp; Bobot'!S680&gt;='2.4 Prioritas Individu'!AE$11,5,6))))))</f>
        <v/>
      </c>
      <c r="N680" s="64" t="str">
        <f>IF('2.1 Data FSVA 2025 &amp; Bobot'!U680="","",IF('2.1 Data FSVA 2025 &amp; Bobot'!U680&lt;'2.4 Prioritas Individu'!AF$7,1,IF('2.1 Data FSVA 2025 &amp; Bobot'!U680&lt;'2.4 Prioritas Individu'!AF$8,2,IF('2.1 Data FSVA 2025 &amp; Bobot'!U680&lt;'2.4 Prioritas Individu'!AF$9,3,IF('2.1 Data FSVA 2025 &amp; Bobot'!U680&lt;'2.4 Prioritas Individu'!AF$10,4,IF('2.1 Data FSVA 2025 &amp; Bobot'!U680&lt;'2.4 Prioritas Individu'!AF$11,5,6))))))</f>
        <v/>
      </c>
      <c r="O680" s="64" t="str">
        <f>IF('2.1 Data FSVA 2025 &amp; Bobot'!W680="","",IF('2.1 Data FSVA 2025 &amp; Bobot'!W680&gt;='2.4 Prioritas Individu'!AG$7,1,IF('2.1 Data FSVA 2025 &amp; Bobot'!W680&gt;='2.4 Prioritas Individu'!AG$8,2,IF('2.1 Data FSVA 2025 &amp; Bobot'!W680&gt;='2.4 Prioritas Individu'!AG$9,3,IF('2.1 Data FSVA 2025 &amp; Bobot'!W680&gt;='2.4 Prioritas Individu'!AG$10,4,IF('2.1 Data FSVA 2025 &amp; Bobot'!W680&gt;='2.4 Prioritas Individu'!AG$11,5,6))))))</f>
        <v/>
      </c>
      <c r="P680" s="64" t="str">
        <f>IF('2.1 Data FSVA 2025 &amp; Bobot'!Y680="","",IF('2.1 Data FSVA 2025 &amp; Bobot'!Y680&lt;'2.4 Prioritas Individu'!AH$7,1,IF('2.1 Data FSVA 2025 &amp; Bobot'!Y680&lt;'2.4 Prioritas Individu'!AH$8,2,IF('2.1 Data FSVA 2025 &amp; Bobot'!Y680&lt;'2.4 Prioritas Individu'!AH$9,3,IF('2.1 Data FSVA 2025 &amp; Bobot'!Y680&lt;'2.4 Prioritas Individu'!AH$10,4,IF('2.1 Data FSVA 2025 &amp; Bobot'!Y680&lt;'2.4 Prioritas Individu'!AH$11,5,6))))))</f>
        <v/>
      </c>
      <c r="Q680" s="64" t="str">
        <f>IF('2.1 Data FSVA 2025 &amp; Bobot'!AA680="","",IF('2.1 Data FSVA 2025 &amp; Bobot'!AA680&lt;'2.4 Prioritas Individu'!AI$7,1,IF('2.1 Data FSVA 2025 &amp; Bobot'!AA680&lt;'2.4 Prioritas Individu'!AI$8,2,IF('2.1 Data FSVA 2025 &amp; Bobot'!AA680&lt;'2.4 Prioritas Individu'!AI$9,3,IF('2.1 Data FSVA 2025 &amp; Bobot'!AA680&lt;'2.4 Prioritas Individu'!AI$10,4,IF('2.1 Data FSVA 2025 &amp; Bobot'!AA680&lt;'2.4 Prioritas Individu'!AI$11,5,6))))))</f>
        <v/>
      </c>
      <c r="R680" s="64" t="str">
        <f>IF('2.1 Data FSVA 2025 &amp; Bobot'!AC680="","",IF('2.1 Data FSVA 2025 &amp; Bobot'!AC680&gt;='2.4 Prioritas Individu'!AJ$7,1,IF('2.1 Data FSVA 2025 &amp; Bobot'!AC680&gt;='2.4 Prioritas Individu'!AJ$8,2,IF('2.1 Data FSVA 2025 &amp; Bobot'!AC680&gt;='2.4 Prioritas Individu'!AJ$9,3,4))))</f>
        <v/>
      </c>
      <c r="S680" s="4" t="str">
        <f>'2.3 Indeks &amp; Cut off Komposit'!U684</f>
        <v>-</v>
      </c>
      <c r="T680" s="1" t="str">
        <f t="shared" si="20"/>
        <v>-</v>
      </c>
      <c r="U680" s="64" t="str">
        <f t="shared" si="21"/>
        <v>-</v>
      </c>
    </row>
    <row r="681" spans="1:21" x14ac:dyDescent="0.3">
      <c r="A681" s="1" t="str">
        <f>IF('2.1 Data FSVA 2025 &amp; Bobot'!A681="","",'2.1 Data FSVA 2025 &amp; Bobot'!A681)</f>
        <v/>
      </c>
      <c r="B681" s="2" t="str">
        <f>IF('2.1 Data FSVA 2025 &amp; Bobot'!B681="","",'2.1 Data FSVA 2025 &amp; Bobot'!B681)</f>
        <v/>
      </c>
      <c r="C681" s="1" t="str">
        <f>IF('2.1 Data FSVA 2025 &amp; Bobot'!C681="","",'2.1 Data FSVA 2025 &amp; Bobot'!C681)</f>
        <v/>
      </c>
      <c r="D681" s="1" t="str">
        <f>IF('2.1 Data FSVA 2025 &amp; Bobot'!D681="","",'2.1 Data FSVA 2025 &amp; Bobot'!D681)</f>
        <v/>
      </c>
      <c r="E681" s="1" t="str">
        <f>IF('2.1 Data FSVA 2025 &amp; Bobot'!E681="","",'2.1 Data FSVA 2025 &amp; Bobot'!E681)</f>
        <v/>
      </c>
      <c r="F681" s="2" t="str">
        <f>IF('2.1 Data FSVA 2025 &amp; Bobot'!F681="","",'2.1 Data FSVA 2025 &amp; Bobot'!F681)</f>
        <v/>
      </c>
      <c r="G681" s="64" t="str">
        <f>IF('2.1 Data FSVA 2025 &amp; Bobot'!G681="","",IF('2.1 Data FSVA 2025 &amp; Bobot'!G681&gt;='2.4 Prioritas Individu'!$Y$7,1,IF('2.1 Data FSVA 2025 &amp; Bobot'!G681&gt;='2.4 Prioritas Individu'!$Y$8,2,IF('2.1 Data FSVA 2025 &amp; Bobot'!G681&gt;='2.4 Prioritas Individu'!$Y$9,3,IF('2.1 Data FSVA 2025 &amp; Bobot'!G681&gt;='2.4 Prioritas Individu'!$Y$10,4,IF('2.1 Data FSVA 2025 &amp; Bobot'!G681&gt;='2.4 Prioritas Individu'!$Y$11,5,6))))))</f>
        <v/>
      </c>
      <c r="H681" s="64" t="str">
        <f>IF('2.1 Data FSVA 2025 &amp; Bobot'!I681="","",IF('2.1 Data FSVA 2025 &amp; Bobot'!I681&lt;'2.4 Prioritas Individu'!$Z$7,1,IF('2.1 Data FSVA 2025 &amp; Bobot'!I681&lt;'2.4 Prioritas Individu'!$Z$8,2,IF('2.1 Data FSVA 2025 &amp; Bobot'!I681&lt;'2.4 Prioritas Individu'!$Z$9,3,IF('2.1 Data FSVA 2025 &amp; Bobot'!I681&lt;'2.4 Prioritas Individu'!$Z$10,4,IF('2.1 Data FSVA 2025 &amp; Bobot'!I681&lt;'2.4 Prioritas Individu'!$Z$11,5,6))))))</f>
        <v/>
      </c>
      <c r="I681" s="64" t="str">
        <f>IF('2.1 Data FSVA 2025 &amp; Bobot'!K681="","",IF('2.1 Data FSVA 2025 &amp; Bobot'!K681&lt;'2.4 Prioritas Individu'!AA$7,1,IF('2.1 Data FSVA 2025 &amp; Bobot'!K681&lt;'2.4 Prioritas Individu'!AA$8,2,IF('2.1 Data FSVA 2025 &amp; Bobot'!K681&lt;'2.4 Prioritas Individu'!AA$9,3,IF('2.1 Data FSVA 2025 &amp; Bobot'!K681&lt;'2.4 Prioritas Individu'!AA$10,4,IF('2.1 Data FSVA 2025 &amp; Bobot'!K681&lt;'2.4 Prioritas Individu'!AA$11,5,6))))))</f>
        <v/>
      </c>
      <c r="J681" s="64" t="str">
        <f>IF('2.1 Data FSVA 2025 &amp; Bobot'!M681="","",IF('2.1 Data FSVA 2025 &amp; Bobot'!M681&lt;'2.4 Prioritas Individu'!AB$7,1,IF('2.1 Data FSVA 2025 &amp; Bobot'!M681&lt;'2.4 Prioritas Individu'!AB$8,2,IF('2.1 Data FSVA 2025 &amp; Bobot'!M681&lt;'2.4 Prioritas Individu'!AB$9,3,IF('2.1 Data FSVA 2025 &amp; Bobot'!M681&lt;'2.4 Prioritas Individu'!AB$10,4,IF('2.1 Data FSVA 2025 &amp; Bobot'!M681&lt;'2.4 Prioritas Individu'!AB$11,5,6))))))</f>
        <v/>
      </c>
      <c r="K681" s="64" t="str">
        <f>IF('2.1 Data FSVA 2025 &amp; Bobot'!O681="","",IF('2.1 Data FSVA 2025 &amp; Bobot'!O681&gt;='2.4 Prioritas Individu'!AC$7,1,IF('2.1 Data FSVA 2025 &amp; Bobot'!O681&gt;='2.4 Prioritas Individu'!AC$8,2,IF('2.1 Data FSVA 2025 &amp; Bobot'!O681&gt;='2.4 Prioritas Individu'!AC$9,3,IF('2.1 Data FSVA 2025 &amp; Bobot'!O681&gt;='2.4 Prioritas Individu'!AC$10,4,IF('2.1 Data FSVA 2025 &amp; Bobot'!O681&gt;='2.4 Prioritas Individu'!AC$11,5,6))))))</f>
        <v/>
      </c>
      <c r="L681" s="64" t="str">
        <f>IF('2.1 Data FSVA 2025 &amp; Bobot'!Q681="","",IF('2.1 Data FSVA 2025 &amp; Bobot'!Q681&gt;='2.4 Prioritas Individu'!AD$7,1,IF('2.1 Data FSVA 2025 &amp; Bobot'!Q681&gt;='2.4 Prioritas Individu'!AD$8,2,IF('2.1 Data FSVA 2025 &amp; Bobot'!Q681&gt;='2.4 Prioritas Individu'!AD$9,3,IF('2.1 Data FSVA 2025 &amp; Bobot'!Q681&gt;='2.4 Prioritas Individu'!AD$10,4,IF('2.1 Data FSVA 2025 &amp; Bobot'!Q681&gt;='2.4 Prioritas Individu'!AD$11,5,6))))))</f>
        <v/>
      </c>
      <c r="M681" s="64" t="str">
        <f>IF('2.1 Data FSVA 2025 &amp; Bobot'!S681="","",IF('2.1 Data FSVA 2025 &amp; Bobot'!S681&gt;='2.4 Prioritas Individu'!AE$7,1,IF('2.1 Data FSVA 2025 &amp; Bobot'!S681&gt;='2.4 Prioritas Individu'!AE$8,2,IF('2.1 Data FSVA 2025 &amp; Bobot'!S681&gt;='2.4 Prioritas Individu'!AE$9,3,IF('2.1 Data FSVA 2025 &amp; Bobot'!S681&gt;='2.4 Prioritas Individu'!AE$10,4,IF('2.1 Data FSVA 2025 &amp; Bobot'!S681&gt;='2.4 Prioritas Individu'!AE$11,5,6))))))</f>
        <v/>
      </c>
      <c r="N681" s="64" t="str">
        <f>IF('2.1 Data FSVA 2025 &amp; Bobot'!U681="","",IF('2.1 Data FSVA 2025 &amp; Bobot'!U681&lt;'2.4 Prioritas Individu'!AF$7,1,IF('2.1 Data FSVA 2025 &amp; Bobot'!U681&lt;'2.4 Prioritas Individu'!AF$8,2,IF('2.1 Data FSVA 2025 &amp; Bobot'!U681&lt;'2.4 Prioritas Individu'!AF$9,3,IF('2.1 Data FSVA 2025 &amp; Bobot'!U681&lt;'2.4 Prioritas Individu'!AF$10,4,IF('2.1 Data FSVA 2025 &amp; Bobot'!U681&lt;'2.4 Prioritas Individu'!AF$11,5,6))))))</f>
        <v/>
      </c>
      <c r="O681" s="64" t="str">
        <f>IF('2.1 Data FSVA 2025 &amp; Bobot'!W681="","",IF('2.1 Data FSVA 2025 &amp; Bobot'!W681&gt;='2.4 Prioritas Individu'!AG$7,1,IF('2.1 Data FSVA 2025 &amp; Bobot'!W681&gt;='2.4 Prioritas Individu'!AG$8,2,IF('2.1 Data FSVA 2025 &amp; Bobot'!W681&gt;='2.4 Prioritas Individu'!AG$9,3,IF('2.1 Data FSVA 2025 &amp; Bobot'!W681&gt;='2.4 Prioritas Individu'!AG$10,4,IF('2.1 Data FSVA 2025 &amp; Bobot'!W681&gt;='2.4 Prioritas Individu'!AG$11,5,6))))))</f>
        <v/>
      </c>
      <c r="P681" s="64" t="str">
        <f>IF('2.1 Data FSVA 2025 &amp; Bobot'!Y681="","",IF('2.1 Data FSVA 2025 &amp; Bobot'!Y681&lt;'2.4 Prioritas Individu'!AH$7,1,IF('2.1 Data FSVA 2025 &amp; Bobot'!Y681&lt;'2.4 Prioritas Individu'!AH$8,2,IF('2.1 Data FSVA 2025 &amp; Bobot'!Y681&lt;'2.4 Prioritas Individu'!AH$9,3,IF('2.1 Data FSVA 2025 &amp; Bobot'!Y681&lt;'2.4 Prioritas Individu'!AH$10,4,IF('2.1 Data FSVA 2025 &amp; Bobot'!Y681&lt;'2.4 Prioritas Individu'!AH$11,5,6))))))</f>
        <v/>
      </c>
      <c r="Q681" s="64" t="str">
        <f>IF('2.1 Data FSVA 2025 &amp; Bobot'!AA681="","",IF('2.1 Data FSVA 2025 &amp; Bobot'!AA681&lt;'2.4 Prioritas Individu'!AI$7,1,IF('2.1 Data FSVA 2025 &amp; Bobot'!AA681&lt;'2.4 Prioritas Individu'!AI$8,2,IF('2.1 Data FSVA 2025 &amp; Bobot'!AA681&lt;'2.4 Prioritas Individu'!AI$9,3,IF('2.1 Data FSVA 2025 &amp; Bobot'!AA681&lt;'2.4 Prioritas Individu'!AI$10,4,IF('2.1 Data FSVA 2025 &amp; Bobot'!AA681&lt;'2.4 Prioritas Individu'!AI$11,5,6))))))</f>
        <v/>
      </c>
      <c r="R681" s="64" t="str">
        <f>IF('2.1 Data FSVA 2025 &amp; Bobot'!AC681="","",IF('2.1 Data FSVA 2025 &amp; Bobot'!AC681&gt;='2.4 Prioritas Individu'!AJ$7,1,IF('2.1 Data FSVA 2025 &amp; Bobot'!AC681&gt;='2.4 Prioritas Individu'!AJ$8,2,IF('2.1 Data FSVA 2025 &amp; Bobot'!AC681&gt;='2.4 Prioritas Individu'!AJ$9,3,4))))</f>
        <v/>
      </c>
      <c r="S681" s="4" t="str">
        <f>'2.3 Indeks &amp; Cut off Komposit'!U685</f>
        <v>-</v>
      </c>
      <c r="T681" s="1" t="str">
        <f t="shared" si="20"/>
        <v>-</v>
      </c>
      <c r="U681" s="64" t="str">
        <f t="shared" si="21"/>
        <v>-</v>
      </c>
    </row>
    <row r="682" spans="1:21" x14ac:dyDescent="0.3">
      <c r="A682" s="1" t="str">
        <f>IF('2.1 Data FSVA 2025 &amp; Bobot'!A682="","",'2.1 Data FSVA 2025 &amp; Bobot'!A682)</f>
        <v/>
      </c>
      <c r="B682" s="2" t="str">
        <f>IF('2.1 Data FSVA 2025 &amp; Bobot'!B682="","",'2.1 Data FSVA 2025 &amp; Bobot'!B682)</f>
        <v/>
      </c>
      <c r="C682" s="1" t="str">
        <f>IF('2.1 Data FSVA 2025 &amp; Bobot'!C682="","",'2.1 Data FSVA 2025 &amp; Bobot'!C682)</f>
        <v/>
      </c>
      <c r="D682" s="1" t="str">
        <f>IF('2.1 Data FSVA 2025 &amp; Bobot'!D682="","",'2.1 Data FSVA 2025 &amp; Bobot'!D682)</f>
        <v/>
      </c>
      <c r="E682" s="1" t="str">
        <f>IF('2.1 Data FSVA 2025 &amp; Bobot'!E682="","",'2.1 Data FSVA 2025 &amp; Bobot'!E682)</f>
        <v/>
      </c>
      <c r="F682" s="2" t="str">
        <f>IF('2.1 Data FSVA 2025 &amp; Bobot'!F682="","",'2.1 Data FSVA 2025 &amp; Bobot'!F682)</f>
        <v/>
      </c>
      <c r="G682" s="64" t="str">
        <f>IF('2.1 Data FSVA 2025 &amp; Bobot'!G682="","",IF('2.1 Data FSVA 2025 &amp; Bobot'!G682&gt;='2.4 Prioritas Individu'!$Y$7,1,IF('2.1 Data FSVA 2025 &amp; Bobot'!G682&gt;='2.4 Prioritas Individu'!$Y$8,2,IF('2.1 Data FSVA 2025 &amp; Bobot'!G682&gt;='2.4 Prioritas Individu'!$Y$9,3,IF('2.1 Data FSVA 2025 &amp; Bobot'!G682&gt;='2.4 Prioritas Individu'!$Y$10,4,IF('2.1 Data FSVA 2025 &amp; Bobot'!G682&gt;='2.4 Prioritas Individu'!$Y$11,5,6))))))</f>
        <v/>
      </c>
      <c r="H682" s="64" t="str">
        <f>IF('2.1 Data FSVA 2025 &amp; Bobot'!I682="","",IF('2.1 Data FSVA 2025 &amp; Bobot'!I682&lt;'2.4 Prioritas Individu'!$Z$7,1,IF('2.1 Data FSVA 2025 &amp; Bobot'!I682&lt;'2.4 Prioritas Individu'!$Z$8,2,IF('2.1 Data FSVA 2025 &amp; Bobot'!I682&lt;'2.4 Prioritas Individu'!$Z$9,3,IF('2.1 Data FSVA 2025 &amp; Bobot'!I682&lt;'2.4 Prioritas Individu'!$Z$10,4,IF('2.1 Data FSVA 2025 &amp; Bobot'!I682&lt;'2.4 Prioritas Individu'!$Z$11,5,6))))))</f>
        <v/>
      </c>
      <c r="I682" s="64" t="str">
        <f>IF('2.1 Data FSVA 2025 &amp; Bobot'!K682="","",IF('2.1 Data FSVA 2025 &amp; Bobot'!K682&lt;'2.4 Prioritas Individu'!AA$7,1,IF('2.1 Data FSVA 2025 &amp; Bobot'!K682&lt;'2.4 Prioritas Individu'!AA$8,2,IF('2.1 Data FSVA 2025 &amp; Bobot'!K682&lt;'2.4 Prioritas Individu'!AA$9,3,IF('2.1 Data FSVA 2025 &amp; Bobot'!K682&lt;'2.4 Prioritas Individu'!AA$10,4,IF('2.1 Data FSVA 2025 &amp; Bobot'!K682&lt;'2.4 Prioritas Individu'!AA$11,5,6))))))</f>
        <v/>
      </c>
      <c r="J682" s="64" t="str">
        <f>IF('2.1 Data FSVA 2025 &amp; Bobot'!M682="","",IF('2.1 Data FSVA 2025 &amp; Bobot'!M682&lt;'2.4 Prioritas Individu'!AB$7,1,IF('2.1 Data FSVA 2025 &amp; Bobot'!M682&lt;'2.4 Prioritas Individu'!AB$8,2,IF('2.1 Data FSVA 2025 &amp; Bobot'!M682&lt;'2.4 Prioritas Individu'!AB$9,3,IF('2.1 Data FSVA 2025 &amp; Bobot'!M682&lt;'2.4 Prioritas Individu'!AB$10,4,IF('2.1 Data FSVA 2025 &amp; Bobot'!M682&lt;'2.4 Prioritas Individu'!AB$11,5,6))))))</f>
        <v/>
      </c>
      <c r="K682" s="64" t="str">
        <f>IF('2.1 Data FSVA 2025 &amp; Bobot'!O682="","",IF('2.1 Data FSVA 2025 &amp; Bobot'!O682&gt;='2.4 Prioritas Individu'!AC$7,1,IF('2.1 Data FSVA 2025 &amp; Bobot'!O682&gt;='2.4 Prioritas Individu'!AC$8,2,IF('2.1 Data FSVA 2025 &amp; Bobot'!O682&gt;='2.4 Prioritas Individu'!AC$9,3,IF('2.1 Data FSVA 2025 &amp; Bobot'!O682&gt;='2.4 Prioritas Individu'!AC$10,4,IF('2.1 Data FSVA 2025 &amp; Bobot'!O682&gt;='2.4 Prioritas Individu'!AC$11,5,6))))))</f>
        <v/>
      </c>
      <c r="L682" s="64" t="str">
        <f>IF('2.1 Data FSVA 2025 &amp; Bobot'!Q682="","",IF('2.1 Data FSVA 2025 &amp; Bobot'!Q682&gt;='2.4 Prioritas Individu'!AD$7,1,IF('2.1 Data FSVA 2025 &amp; Bobot'!Q682&gt;='2.4 Prioritas Individu'!AD$8,2,IF('2.1 Data FSVA 2025 &amp; Bobot'!Q682&gt;='2.4 Prioritas Individu'!AD$9,3,IF('2.1 Data FSVA 2025 &amp; Bobot'!Q682&gt;='2.4 Prioritas Individu'!AD$10,4,IF('2.1 Data FSVA 2025 &amp; Bobot'!Q682&gt;='2.4 Prioritas Individu'!AD$11,5,6))))))</f>
        <v/>
      </c>
      <c r="M682" s="64" t="str">
        <f>IF('2.1 Data FSVA 2025 &amp; Bobot'!S682="","",IF('2.1 Data FSVA 2025 &amp; Bobot'!S682&gt;='2.4 Prioritas Individu'!AE$7,1,IF('2.1 Data FSVA 2025 &amp; Bobot'!S682&gt;='2.4 Prioritas Individu'!AE$8,2,IF('2.1 Data FSVA 2025 &amp; Bobot'!S682&gt;='2.4 Prioritas Individu'!AE$9,3,IF('2.1 Data FSVA 2025 &amp; Bobot'!S682&gt;='2.4 Prioritas Individu'!AE$10,4,IF('2.1 Data FSVA 2025 &amp; Bobot'!S682&gt;='2.4 Prioritas Individu'!AE$11,5,6))))))</f>
        <v/>
      </c>
      <c r="N682" s="64" t="str">
        <f>IF('2.1 Data FSVA 2025 &amp; Bobot'!U682="","",IF('2.1 Data FSVA 2025 &amp; Bobot'!U682&lt;'2.4 Prioritas Individu'!AF$7,1,IF('2.1 Data FSVA 2025 &amp; Bobot'!U682&lt;'2.4 Prioritas Individu'!AF$8,2,IF('2.1 Data FSVA 2025 &amp; Bobot'!U682&lt;'2.4 Prioritas Individu'!AF$9,3,IF('2.1 Data FSVA 2025 &amp; Bobot'!U682&lt;'2.4 Prioritas Individu'!AF$10,4,IF('2.1 Data FSVA 2025 &amp; Bobot'!U682&lt;'2.4 Prioritas Individu'!AF$11,5,6))))))</f>
        <v/>
      </c>
      <c r="O682" s="64" t="str">
        <f>IF('2.1 Data FSVA 2025 &amp; Bobot'!W682="","",IF('2.1 Data FSVA 2025 &amp; Bobot'!W682&gt;='2.4 Prioritas Individu'!AG$7,1,IF('2.1 Data FSVA 2025 &amp; Bobot'!W682&gt;='2.4 Prioritas Individu'!AG$8,2,IF('2.1 Data FSVA 2025 &amp; Bobot'!W682&gt;='2.4 Prioritas Individu'!AG$9,3,IF('2.1 Data FSVA 2025 &amp; Bobot'!W682&gt;='2.4 Prioritas Individu'!AG$10,4,IF('2.1 Data FSVA 2025 &amp; Bobot'!W682&gt;='2.4 Prioritas Individu'!AG$11,5,6))))))</f>
        <v/>
      </c>
      <c r="P682" s="64" t="str">
        <f>IF('2.1 Data FSVA 2025 &amp; Bobot'!Y682="","",IF('2.1 Data FSVA 2025 &amp; Bobot'!Y682&lt;'2.4 Prioritas Individu'!AH$7,1,IF('2.1 Data FSVA 2025 &amp; Bobot'!Y682&lt;'2.4 Prioritas Individu'!AH$8,2,IF('2.1 Data FSVA 2025 &amp; Bobot'!Y682&lt;'2.4 Prioritas Individu'!AH$9,3,IF('2.1 Data FSVA 2025 &amp; Bobot'!Y682&lt;'2.4 Prioritas Individu'!AH$10,4,IF('2.1 Data FSVA 2025 &amp; Bobot'!Y682&lt;'2.4 Prioritas Individu'!AH$11,5,6))))))</f>
        <v/>
      </c>
      <c r="Q682" s="64" t="str">
        <f>IF('2.1 Data FSVA 2025 &amp; Bobot'!AA682="","",IF('2.1 Data FSVA 2025 &amp; Bobot'!AA682&lt;'2.4 Prioritas Individu'!AI$7,1,IF('2.1 Data FSVA 2025 &amp; Bobot'!AA682&lt;'2.4 Prioritas Individu'!AI$8,2,IF('2.1 Data FSVA 2025 &amp; Bobot'!AA682&lt;'2.4 Prioritas Individu'!AI$9,3,IF('2.1 Data FSVA 2025 &amp; Bobot'!AA682&lt;'2.4 Prioritas Individu'!AI$10,4,IF('2.1 Data FSVA 2025 &amp; Bobot'!AA682&lt;'2.4 Prioritas Individu'!AI$11,5,6))))))</f>
        <v/>
      </c>
      <c r="R682" s="64" t="str">
        <f>IF('2.1 Data FSVA 2025 &amp; Bobot'!AC682="","",IF('2.1 Data FSVA 2025 &amp; Bobot'!AC682&gt;='2.4 Prioritas Individu'!AJ$7,1,IF('2.1 Data FSVA 2025 &amp; Bobot'!AC682&gt;='2.4 Prioritas Individu'!AJ$8,2,IF('2.1 Data FSVA 2025 &amp; Bobot'!AC682&gt;='2.4 Prioritas Individu'!AJ$9,3,4))))</f>
        <v/>
      </c>
      <c r="S682" s="4" t="str">
        <f>'2.3 Indeks &amp; Cut off Komposit'!U686</f>
        <v>-</v>
      </c>
      <c r="T682" s="1" t="str">
        <f t="shared" si="20"/>
        <v>-</v>
      </c>
      <c r="U682" s="64" t="str">
        <f t="shared" si="21"/>
        <v>-</v>
      </c>
    </row>
    <row r="683" spans="1:21" x14ac:dyDescent="0.3">
      <c r="A683" s="1" t="str">
        <f>IF('2.1 Data FSVA 2025 &amp; Bobot'!A683="","",'2.1 Data FSVA 2025 &amp; Bobot'!A683)</f>
        <v/>
      </c>
      <c r="B683" s="2" t="str">
        <f>IF('2.1 Data FSVA 2025 &amp; Bobot'!B683="","",'2.1 Data FSVA 2025 &amp; Bobot'!B683)</f>
        <v/>
      </c>
      <c r="C683" s="1" t="str">
        <f>IF('2.1 Data FSVA 2025 &amp; Bobot'!C683="","",'2.1 Data FSVA 2025 &amp; Bobot'!C683)</f>
        <v/>
      </c>
      <c r="D683" s="1" t="str">
        <f>IF('2.1 Data FSVA 2025 &amp; Bobot'!D683="","",'2.1 Data FSVA 2025 &amp; Bobot'!D683)</f>
        <v/>
      </c>
      <c r="E683" s="1" t="str">
        <f>IF('2.1 Data FSVA 2025 &amp; Bobot'!E683="","",'2.1 Data FSVA 2025 &amp; Bobot'!E683)</f>
        <v/>
      </c>
      <c r="F683" s="2" t="str">
        <f>IF('2.1 Data FSVA 2025 &amp; Bobot'!F683="","",'2.1 Data FSVA 2025 &amp; Bobot'!F683)</f>
        <v/>
      </c>
      <c r="G683" s="64" t="str">
        <f>IF('2.1 Data FSVA 2025 &amp; Bobot'!G683="","",IF('2.1 Data FSVA 2025 &amp; Bobot'!G683&gt;='2.4 Prioritas Individu'!$Y$7,1,IF('2.1 Data FSVA 2025 &amp; Bobot'!G683&gt;='2.4 Prioritas Individu'!$Y$8,2,IF('2.1 Data FSVA 2025 &amp; Bobot'!G683&gt;='2.4 Prioritas Individu'!$Y$9,3,IF('2.1 Data FSVA 2025 &amp; Bobot'!G683&gt;='2.4 Prioritas Individu'!$Y$10,4,IF('2.1 Data FSVA 2025 &amp; Bobot'!G683&gt;='2.4 Prioritas Individu'!$Y$11,5,6))))))</f>
        <v/>
      </c>
      <c r="H683" s="64" t="str">
        <f>IF('2.1 Data FSVA 2025 &amp; Bobot'!I683="","",IF('2.1 Data FSVA 2025 &amp; Bobot'!I683&lt;'2.4 Prioritas Individu'!$Z$7,1,IF('2.1 Data FSVA 2025 &amp; Bobot'!I683&lt;'2.4 Prioritas Individu'!$Z$8,2,IF('2.1 Data FSVA 2025 &amp; Bobot'!I683&lt;'2.4 Prioritas Individu'!$Z$9,3,IF('2.1 Data FSVA 2025 &amp; Bobot'!I683&lt;'2.4 Prioritas Individu'!$Z$10,4,IF('2.1 Data FSVA 2025 &amp; Bobot'!I683&lt;'2.4 Prioritas Individu'!$Z$11,5,6))))))</f>
        <v/>
      </c>
      <c r="I683" s="64" t="str">
        <f>IF('2.1 Data FSVA 2025 &amp; Bobot'!K683="","",IF('2.1 Data FSVA 2025 &amp; Bobot'!K683&lt;'2.4 Prioritas Individu'!AA$7,1,IF('2.1 Data FSVA 2025 &amp; Bobot'!K683&lt;'2.4 Prioritas Individu'!AA$8,2,IF('2.1 Data FSVA 2025 &amp; Bobot'!K683&lt;'2.4 Prioritas Individu'!AA$9,3,IF('2.1 Data FSVA 2025 &amp; Bobot'!K683&lt;'2.4 Prioritas Individu'!AA$10,4,IF('2.1 Data FSVA 2025 &amp; Bobot'!K683&lt;'2.4 Prioritas Individu'!AA$11,5,6))))))</f>
        <v/>
      </c>
      <c r="J683" s="64" t="str">
        <f>IF('2.1 Data FSVA 2025 &amp; Bobot'!M683="","",IF('2.1 Data FSVA 2025 &amp; Bobot'!M683&lt;'2.4 Prioritas Individu'!AB$7,1,IF('2.1 Data FSVA 2025 &amp; Bobot'!M683&lt;'2.4 Prioritas Individu'!AB$8,2,IF('2.1 Data FSVA 2025 &amp; Bobot'!M683&lt;'2.4 Prioritas Individu'!AB$9,3,IF('2.1 Data FSVA 2025 &amp; Bobot'!M683&lt;'2.4 Prioritas Individu'!AB$10,4,IF('2.1 Data FSVA 2025 &amp; Bobot'!M683&lt;'2.4 Prioritas Individu'!AB$11,5,6))))))</f>
        <v/>
      </c>
      <c r="K683" s="64" t="str">
        <f>IF('2.1 Data FSVA 2025 &amp; Bobot'!O683="","",IF('2.1 Data FSVA 2025 &amp; Bobot'!O683&gt;='2.4 Prioritas Individu'!AC$7,1,IF('2.1 Data FSVA 2025 &amp; Bobot'!O683&gt;='2.4 Prioritas Individu'!AC$8,2,IF('2.1 Data FSVA 2025 &amp; Bobot'!O683&gt;='2.4 Prioritas Individu'!AC$9,3,IF('2.1 Data FSVA 2025 &amp; Bobot'!O683&gt;='2.4 Prioritas Individu'!AC$10,4,IF('2.1 Data FSVA 2025 &amp; Bobot'!O683&gt;='2.4 Prioritas Individu'!AC$11,5,6))))))</f>
        <v/>
      </c>
      <c r="L683" s="64" t="str">
        <f>IF('2.1 Data FSVA 2025 &amp; Bobot'!Q683="","",IF('2.1 Data FSVA 2025 &amp; Bobot'!Q683&gt;='2.4 Prioritas Individu'!AD$7,1,IF('2.1 Data FSVA 2025 &amp; Bobot'!Q683&gt;='2.4 Prioritas Individu'!AD$8,2,IF('2.1 Data FSVA 2025 &amp; Bobot'!Q683&gt;='2.4 Prioritas Individu'!AD$9,3,IF('2.1 Data FSVA 2025 &amp; Bobot'!Q683&gt;='2.4 Prioritas Individu'!AD$10,4,IF('2.1 Data FSVA 2025 &amp; Bobot'!Q683&gt;='2.4 Prioritas Individu'!AD$11,5,6))))))</f>
        <v/>
      </c>
      <c r="M683" s="64" t="str">
        <f>IF('2.1 Data FSVA 2025 &amp; Bobot'!S683="","",IF('2.1 Data FSVA 2025 &amp; Bobot'!S683&gt;='2.4 Prioritas Individu'!AE$7,1,IF('2.1 Data FSVA 2025 &amp; Bobot'!S683&gt;='2.4 Prioritas Individu'!AE$8,2,IF('2.1 Data FSVA 2025 &amp; Bobot'!S683&gt;='2.4 Prioritas Individu'!AE$9,3,IF('2.1 Data FSVA 2025 &amp; Bobot'!S683&gt;='2.4 Prioritas Individu'!AE$10,4,IF('2.1 Data FSVA 2025 &amp; Bobot'!S683&gt;='2.4 Prioritas Individu'!AE$11,5,6))))))</f>
        <v/>
      </c>
      <c r="N683" s="64" t="str">
        <f>IF('2.1 Data FSVA 2025 &amp; Bobot'!U683="","",IF('2.1 Data FSVA 2025 &amp; Bobot'!U683&lt;'2.4 Prioritas Individu'!AF$7,1,IF('2.1 Data FSVA 2025 &amp; Bobot'!U683&lt;'2.4 Prioritas Individu'!AF$8,2,IF('2.1 Data FSVA 2025 &amp; Bobot'!U683&lt;'2.4 Prioritas Individu'!AF$9,3,IF('2.1 Data FSVA 2025 &amp; Bobot'!U683&lt;'2.4 Prioritas Individu'!AF$10,4,IF('2.1 Data FSVA 2025 &amp; Bobot'!U683&lt;'2.4 Prioritas Individu'!AF$11,5,6))))))</f>
        <v/>
      </c>
      <c r="O683" s="64" t="str">
        <f>IF('2.1 Data FSVA 2025 &amp; Bobot'!W683="","",IF('2.1 Data FSVA 2025 &amp; Bobot'!W683&gt;='2.4 Prioritas Individu'!AG$7,1,IF('2.1 Data FSVA 2025 &amp; Bobot'!W683&gt;='2.4 Prioritas Individu'!AG$8,2,IF('2.1 Data FSVA 2025 &amp; Bobot'!W683&gt;='2.4 Prioritas Individu'!AG$9,3,IF('2.1 Data FSVA 2025 &amp; Bobot'!W683&gt;='2.4 Prioritas Individu'!AG$10,4,IF('2.1 Data FSVA 2025 &amp; Bobot'!W683&gt;='2.4 Prioritas Individu'!AG$11,5,6))))))</f>
        <v/>
      </c>
      <c r="P683" s="64" t="str">
        <f>IF('2.1 Data FSVA 2025 &amp; Bobot'!Y683="","",IF('2.1 Data FSVA 2025 &amp; Bobot'!Y683&lt;'2.4 Prioritas Individu'!AH$7,1,IF('2.1 Data FSVA 2025 &amp; Bobot'!Y683&lt;'2.4 Prioritas Individu'!AH$8,2,IF('2.1 Data FSVA 2025 &amp; Bobot'!Y683&lt;'2.4 Prioritas Individu'!AH$9,3,IF('2.1 Data FSVA 2025 &amp; Bobot'!Y683&lt;'2.4 Prioritas Individu'!AH$10,4,IF('2.1 Data FSVA 2025 &amp; Bobot'!Y683&lt;'2.4 Prioritas Individu'!AH$11,5,6))))))</f>
        <v/>
      </c>
      <c r="Q683" s="64" t="str">
        <f>IF('2.1 Data FSVA 2025 &amp; Bobot'!AA683="","",IF('2.1 Data FSVA 2025 &amp; Bobot'!AA683&lt;'2.4 Prioritas Individu'!AI$7,1,IF('2.1 Data FSVA 2025 &amp; Bobot'!AA683&lt;'2.4 Prioritas Individu'!AI$8,2,IF('2.1 Data FSVA 2025 &amp; Bobot'!AA683&lt;'2.4 Prioritas Individu'!AI$9,3,IF('2.1 Data FSVA 2025 &amp; Bobot'!AA683&lt;'2.4 Prioritas Individu'!AI$10,4,IF('2.1 Data FSVA 2025 &amp; Bobot'!AA683&lt;'2.4 Prioritas Individu'!AI$11,5,6))))))</f>
        <v/>
      </c>
      <c r="R683" s="64" t="str">
        <f>IF('2.1 Data FSVA 2025 &amp; Bobot'!AC683="","",IF('2.1 Data FSVA 2025 &amp; Bobot'!AC683&gt;='2.4 Prioritas Individu'!AJ$7,1,IF('2.1 Data FSVA 2025 &amp; Bobot'!AC683&gt;='2.4 Prioritas Individu'!AJ$8,2,IF('2.1 Data FSVA 2025 &amp; Bobot'!AC683&gt;='2.4 Prioritas Individu'!AJ$9,3,4))))</f>
        <v/>
      </c>
      <c r="S683" s="4" t="str">
        <f>'2.3 Indeks &amp; Cut off Komposit'!U687</f>
        <v>-</v>
      </c>
      <c r="T683" s="1" t="str">
        <f t="shared" si="20"/>
        <v>-</v>
      </c>
      <c r="U683" s="64" t="str">
        <f t="shared" si="21"/>
        <v>-</v>
      </c>
    </row>
    <row r="684" spans="1:21" x14ac:dyDescent="0.3">
      <c r="A684" s="1" t="str">
        <f>IF('2.1 Data FSVA 2025 &amp; Bobot'!A684="","",'2.1 Data FSVA 2025 &amp; Bobot'!A684)</f>
        <v/>
      </c>
      <c r="B684" s="2" t="str">
        <f>IF('2.1 Data FSVA 2025 &amp; Bobot'!B684="","",'2.1 Data FSVA 2025 &amp; Bobot'!B684)</f>
        <v/>
      </c>
      <c r="C684" s="1" t="str">
        <f>IF('2.1 Data FSVA 2025 &amp; Bobot'!C684="","",'2.1 Data FSVA 2025 &amp; Bobot'!C684)</f>
        <v/>
      </c>
      <c r="D684" s="1" t="str">
        <f>IF('2.1 Data FSVA 2025 &amp; Bobot'!D684="","",'2.1 Data FSVA 2025 &amp; Bobot'!D684)</f>
        <v/>
      </c>
      <c r="E684" s="1" t="str">
        <f>IF('2.1 Data FSVA 2025 &amp; Bobot'!E684="","",'2.1 Data FSVA 2025 &amp; Bobot'!E684)</f>
        <v/>
      </c>
      <c r="F684" s="2" t="str">
        <f>IF('2.1 Data FSVA 2025 &amp; Bobot'!F684="","",'2.1 Data FSVA 2025 &amp; Bobot'!F684)</f>
        <v/>
      </c>
      <c r="G684" s="64" t="str">
        <f>IF('2.1 Data FSVA 2025 &amp; Bobot'!G684="","",IF('2.1 Data FSVA 2025 &amp; Bobot'!G684&gt;='2.4 Prioritas Individu'!$Y$7,1,IF('2.1 Data FSVA 2025 &amp; Bobot'!G684&gt;='2.4 Prioritas Individu'!$Y$8,2,IF('2.1 Data FSVA 2025 &amp; Bobot'!G684&gt;='2.4 Prioritas Individu'!$Y$9,3,IF('2.1 Data FSVA 2025 &amp; Bobot'!G684&gt;='2.4 Prioritas Individu'!$Y$10,4,IF('2.1 Data FSVA 2025 &amp; Bobot'!G684&gt;='2.4 Prioritas Individu'!$Y$11,5,6))))))</f>
        <v/>
      </c>
      <c r="H684" s="64" t="str">
        <f>IF('2.1 Data FSVA 2025 &amp; Bobot'!I684="","",IF('2.1 Data FSVA 2025 &amp; Bobot'!I684&lt;'2.4 Prioritas Individu'!$Z$7,1,IF('2.1 Data FSVA 2025 &amp; Bobot'!I684&lt;'2.4 Prioritas Individu'!$Z$8,2,IF('2.1 Data FSVA 2025 &amp; Bobot'!I684&lt;'2.4 Prioritas Individu'!$Z$9,3,IF('2.1 Data FSVA 2025 &amp; Bobot'!I684&lt;'2.4 Prioritas Individu'!$Z$10,4,IF('2.1 Data FSVA 2025 &amp; Bobot'!I684&lt;'2.4 Prioritas Individu'!$Z$11,5,6))))))</f>
        <v/>
      </c>
      <c r="I684" s="64" t="str">
        <f>IF('2.1 Data FSVA 2025 &amp; Bobot'!K684="","",IF('2.1 Data FSVA 2025 &amp; Bobot'!K684&lt;'2.4 Prioritas Individu'!AA$7,1,IF('2.1 Data FSVA 2025 &amp; Bobot'!K684&lt;'2.4 Prioritas Individu'!AA$8,2,IF('2.1 Data FSVA 2025 &amp; Bobot'!K684&lt;'2.4 Prioritas Individu'!AA$9,3,IF('2.1 Data FSVA 2025 &amp; Bobot'!K684&lt;'2.4 Prioritas Individu'!AA$10,4,IF('2.1 Data FSVA 2025 &amp; Bobot'!K684&lt;'2.4 Prioritas Individu'!AA$11,5,6))))))</f>
        <v/>
      </c>
      <c r="J684" s="64" t="str">
        <f>IF('2.1 Data FSVA 2025 &amp; Bobot'!M684="","",IF('2.1 Data FSVA 2025 &amp; Bobot'!M684&lt;'2.4 Prioritas Individu'!AB$7,1,IF('2.1 Data FSVA 2025 &amp; Bobot'!M684&lt;'2.4 Prioritas Individu'!AB$8,2,IF('2.1 Data FSVA 2025 &amp; Bobot'!M684&lt;'2.4 Prioritas Individu'!AB$9,3,IF('2.1 Data FSVA 2025 &amp; Bobot'!M684&lt;'2.4 Prioritas Individu'!AB$10,4,IF('2.1 Data FSVA 2025 &amp; Bobot'!M684&lt;'2.4 Prioritas Individu'!AB$11,5,6))))))</f>
        <v/>
      </c>
      <c r="K684" s="64" t="str">
        <f>IF('2.1 Data FSVA 2025 &amp; Bobot'!O684="","",IF('2.1 Data FSVA 2025 &amp; Bobot'!O684&gt;='2.4 Prioritas Individu'!AC$7,1,IF('2.1 Data FSVA 2025 &amp; Bobot'!O684&gt;='2.4 Prioritas Individu'!AC$8,2,IF('2.1 Data FSVA 2025 &amp; Bobot'!O684&gt;='2.4 Prioritas Individu'!AC$9,3,IF('2.1 Data FSVA 2025 &amp; Bobot'!O684&gt;='2.4 Prioritas Individu'!AC$10,4,IF('2.1 Data FSVA 2025 &amp; Bobot'!O684&gt;='2.4 Prioritas Individu'!AC$11,5,6))))))</f>
        <v/>
      </c>
      <c r="L684" s="64" t="str">
        <f>IF('2.1 Data FSVA 2025 &amp; Bobot'!Q684="","",IF('2.1 Data FSVA 2025 &amp; Bobot'!Q684&gt;='2.4 Prioritas Individu'!AD$7,1,IF('2.1 Data FSVA 2025 &amp; Bobot'!Q684&gt;='2.4 Prioritas Individu'!AD$8,2,IF('2.1 Data FSVA 2025 &amp; Bobot'!Q684&gt;='2.4 Prioritas Individu'!AD$9,3,IF('2.1 Data FSVA 2025 &amp; Bobot'!Q684&gt;='2.4 Prioritas Individu'!AD$10,4,IF('2.1 Data FSVA 2025 &amp; Bobot'!Q684&gt;='2.4 Prioritas Individu'!AD$11,5,6))))))</f>
        <v/>
      </c>
      <c r="M684" s="64" t="str">
        <f>IF('2.1 Data FSVA 2025 &amp; Bobot'!S684="","",IF('2.1 Data FSVA 2025 &amp; Bobot'!S684&gt;='2.4 Prioritas Individu'!AE$7,1,IF('2.1 Data FSVA 2025 &amp; Bobot'!S684&gt;='2.4 Prioritas Individu'!AE$8,2,IF('2.1 Data FSVA 2025 &amp; Bobot'!S684&gt;='2.4 Prioritas Individu'!AE$9,3,IF('2.1 Data FSVA 2025 &amp; Bobot'!S684&gt;='2.4 Prioritas Individu'!AE$10,4,IF('2.1 Data FSVA 2025 &amp; Bobot'!S684&gt;='2.4 Prioritas Individu'!AE$11,5,6))))))</f>
        <v/>
      </c>
      <c r="N684" s="64" t="str">
        <f>IF('2.1 Data FSVA 2025 &amp; Bobot'!U684="","",IF('2.1 Data FSVA 2025 &amp; Bobot'!U684&lt;'2.4 Prioritas Individu'!AF$7,1,IF('2.1 Data FSVA 2025 &amp; Bobot'!U684&lt;'2.4 Prioritas Individu'!AF$8,2,IF('2.1 Data FSVA 2025 &amp; Bobot'!U684&lt;'2.4 Prioritas Individu'!AF$9,3,IF('2.1 Data FSVA 2025 &amp; Bobot'!U684&lt;'2.4 Prioritas Individu'!AF$10,4,IF('2.1 Data FSVA 2025 &amp; Bobot'!U684&lt;'2.4 Prioritas Individu'!AF$11,5,6))))))</f>
        <v/>
      </c>
      <c r="O684" s="64" t="str">
        <f>IF('2.1 Data FSVA 2025 &amp; Bobot'!W684="","",IF('2.1 Data FSVA 2025 &amp; Bobot'!W684&gt;='2.4 Prioritas Individu'!AG$7,1,IF('2.1 Data FSVA 2025 &amp; Bobot'!W684&gt;='2.4 Prioritas Individu'!AG$8,2,IF('2.1 Data FSVA 2025 &amp; Bobot'!W684&gt;='2.4 Prioritas Individu'!AG$9,3,IF('2.1 Data FSVA 2025 &amp; Bobot'!W684&gt;='2.4 Prioritas Individu'!AG$10,4,IF('2.1 Data FSVA 2025 &amp; Bobot'!W684&gt;='2.4 Prioritas Individu'!AG$11,5,6))))))</f>
        <v/>
      </c>
      <c r="P684" s="64" t="str">
        <f>IF('2.1 Data FSVA 2025 &amp; Bobot'!Y684="","",IF('2.1 Data FSVA 2025 &amp; Bobot'!Y684&lt;'2.4 Prioritas Individu'!AH$7,1,IF('2.1 Data FSVA 2025 &amp; Bobot'!Y684&lt;'2.4 Prioritas Individu'!AH$8,2,IF('2.1 Data FSVA 2025 &amp; Bobot'!Y684&lt;'2.4 Prioritas Individu'!AH$9,3,IF('2.1 Data FSVA 2025 &amp; Bobot'!Y684&lt;'2.4 Prioritas Individu'!AH$10,4,IF('2.1 Data FSVA 2025 &amp; Bobot'!Y684&lt;'2.4 Prioritas Individu'!AH$11,5,6))))))</f>
        <v/>
      </c>
      <c r="Q684" s="64" t="str">
        <f>IF('2.1 Data FSVA 2025 &amp; Bobot'!AA684="","",IF('2.1 Data FSVA 2025 &amp; Bobot'!AA684&lt;'2.4 Prioritas Individu'!AI$7,1,IF('2.1 Data FSVA 2025 &amp; Bobot'!AA684&lt;'2.4 Prioritas Individu'!AI$8,2,IF('2.1 Data FSVA 2025 &amp; Bobot'!AA684&lt;'2.4 Prioritas Individu'!AI$9,3,IF('2.1 Data FSVA 2025 &amp; Bobot'!AA684&lt;'2.4 Prioritas Individu'!AI$10,4,IF('2.1 Data FSVA 2025 &amp; Bobot'!AA684&lt;'2.4 Prioritas Individu'!AI$11,5,6))))))</f>
        <v/>
      </c>
      <c r="R684" s="64" t="str">
        <f>IF('2.1 Data FSVA 2025 &amp; Bobot'!AC684="","",IF('2.1 Data FSVA 2025 &amp; Bobot'!AC684&gt;='2.4 Prioritas Individu'!AJ$7,1,IF('2.1 Data FSVA 2025 &amp; Bobot'!AC684&gt;='2.4 Prioritas Individu'!AJ$8,2,IF('2.1 Data FSVA 2025 &amp; Bobot'!AC684&gt;='2.4 Prioritas Individu'!AJ$9,3,4))))</f>
        <v/>
      </c>
      <c r="S684" s="4" t="str">
        <f>'2.3 Indeks &amp; Cut off Komposit'!U688</f>
        <v>-</v>
      </c>
      <c r="T684" s="1" t="str">
        <f t="shared" si="20"/>
        <v>-</v>
      </c>
      <c r="U684" s="64" t="str">
        <f t="shared" si="21"/>
        <v>-</v>
      </c>
    </row>
    <row r="685" spans="1:21" x14ac:dyDescent="0.3">
      <c r="A685" s="1" t="str">
        <f>IF('2.1 Data FSVA 2025 &amp; Bobot'!A685="","",'2.1 Data FSVA 2025 &amp; Bobot'!A685)</f>
        <v/>
      </c>
      <c r="B685" s="2" t="str">
        <f>IF('2.1 Data FSVA 2025 &amp; Bobot'!B685="","",'2.1 Data FSVA 2025 &amp; Bobot'!B685)</f>
        <v/>
      </c>
      <c r="C685" s="1" t="str">
        <f>IF('2.1 Data FSVA 2025 &amp; Bobot'!C685="","",'2.1 Data FSVA 2025 &amp; Bobot'!C685)</f>
        <v/>
      </c>
      <c r="D685" s="1" t="str">
        <f>IF('2.1 Data FSVA 2025 &amp; Bobot'!D685="","",'2.1 Data FSVA 2025 &amp; Bobot'!D685)</f>
        <v/>
      </c>
      <c r="E685" s="1" t="str">
        <f>IF('2.1 Data FSVA 2025 &amp; Bobot'!E685="","",'2.1 Data FSVA 2025 &amp; Bobot'!E685)</f>
        <v/>
      </c>
      <c r="F685" s="2" t="str">
        <f>IF('2.1 Data FSVA 2025 &amp; Bobot'!F685="","",'2.1 Data FSVA 2025 &amp; Bobot'!F685)</f>
        <v/>
      </c>
      <c r="G685" s="64" t="str">
        <f>IF('2.1 Data FSVA 2025 &amp; Bobot'!G685="","",IF('2.1 Data FSVA 2025 &amp; Bobot'!G685&gt;='2.4 Prioritas Individu'!$Y$7,1,IF('2.1 Data FSVA 2025 &amp; Bobot'!G685&gt;='2.4 Prioritas Individu'!$Y$8,2,IF('2.1 Data FSVA 2025 &amp; Bobot'!G685&gt;='2.4 Prioritas Individu'!$Y$9,3,IF('2.1 Data FSVA 2025 &amp; Bobot'!G685&gt;='2.4 Prioritas Individu'!$Y$10,4,IF('2.1 Data FSVA 2025 &amp; Bobot'!G685&gt;='2.4 Prioritas Individu'!$Y$11,5,6))))))</f>
        <v/>
      </c>
      <c r="H685" s="64" t="str">
        <f>IF('2.1 Data FSVA 2025 &amp; Bobot'!I685="","",IF('2.1 Data FSVA 2025 &amp; Bobot'!I685&lt;'2.4 Prioritas Individu'!$Z$7,1,IF('2.1 Data FSVA 2025 &amp; Bobot'!I685&lt;'2.4 Prioritas Individu'!$Z$8,2,IF('2.1 Data FSVA 2025 &amp; Bobot'!I685&lt;'2.4 Prioritas Individu'!$Z$9,3,IF('2.1 Data FSVA 2025 &amp; Bobot'!I685&lt;'2.4 Prioritas Individu'!$Z$10,4,IF('2.1 Data FSVA 2025 &amp; Bobot'!I685&lt;'2.4 Prioritas Individu'!$Z$11,5,6))))))</f>
        <v/>
      </c>
      <c r="I685" s="64" t="str">
        <f>IF('2.1 Data FSVA 2025 &amp; Bobot'!K685="","",IF('2.1 Data FSVA 2025 &amp; Bobot'!K685&lt;'2.4 Prioritas Individu'!AA$7,1,IF('2.1 Data FSVA 2025 &amp; Bobot'!K685&lt;'2.4 Prioritas Individu'!AA$8,2,IF('2.1 Data FSVA 2025 &amp; Bobot'!K685&lt;'2.4 Prioritas Individu'!AA$9,3,IF('2.1 Data FSVA 2025 &amp; Bobot'!K685&lt;'2.4 Prioritas Individu'!AA$10,4,IF('2.1 Data FSVA 2025 &amp; Bobot'!K685&lt;'2.4 Prioritas Individu'!AA$11,5,6))))))</f>
        <v/>
      </c>
      <c r="J685" s="64" t="str">
        <f>IF('2.1 Data FSVA 2025 &amp; Bobot'!M685="","",IF('2.1 Data FSVA 2025 &amp; Bobot'!M685&lt;'2.4 Prioritas Individu'!AB$7,1,IF('2.1 Data FSVA 2025 &amp; Bobot'!M685&lt;'2.4 Prioritas Individu'!AB$8,2,IF('2.1 Data FSVA 2025 &amp; Bobot'!M685&lt;'2.4 Prioritas Individu'!AB$9,3,IF('2.1 Data FSVA 2025 &amp; Bobot'!M685&lt;'2.4 Prioritas Individu'!AB$10,4,IF('2.1 Data FSVA 2025 &amp; Bobot'!M685&lt;'2.4 Prioritas Individu'!AB$11,5,6))))))</f>
        <v/>
      </c>
      <c r="K685" s="64" t="str">
        <f>IF('2.1 Data FSVA 2025 &amp; Bobot'!O685="","",IF('2.1 Data FSVA 2025 &amp; Bobot'!O685&gt;='2.4 Prioritas Individu'!AC$7,1,IF('2.1 Data FSVA 2025 &amp; Bobot'!O685&gt;='2.4 Prioritas Individu'!AC$8,2,IF('2.1 Data FSVA 2025 &amp; Bobot'!O685&gt;='2.4 Prioritas Individu'!AC$9,3,IF('2.1 Data FSVA 2025 &amp; Bobot'!O685&gt;='2.4 Prioritas Individu'!AC$10,4,IF('2.1 Data FSVA 2025 &amp; Bobot'!O685&gt;='2.4 Prioritas Individu'!AC$11,5,6))))))</f>
        <v/>
      </c>
      <c r="L685" s="64" t="str">
        <f>IF('2.1 Data FSVA 2025 &amp; Bobot'!Q685="","",IF('2.1 Data FSVA 2025 &amp; Bobot'!Q685&gt;='2.4 Prioritas Individu'!AD$7,1,IF('2.1 Data FSVA 2025 &amp; Bobot'!Q685&gt;='2.4 Prioritas Individu'!AD$8,2,IF('2.1 Data FSVA 2025 &amp; Bobot'!Q685&gt;='2.4 Prioritas Individu'!AD$9,3,IF('2.1 Data FSVA 2025 &amp; Bobot'!Q685&gt;='2.4 Prioritas Individu'!AD$10,4,IF('2.1 Data FSVA 2025 &amp; Bobot'!Q685&gt;='2.4 Prioritas Individu'!AD$11,5,6))))))</f>
        <v/>
      </c>
      <c r="M685" s="64" t="str">
        <f>IF('2.1 Data FSVA 2025 &amp; Bobot'!S685="","",IF('2.1 Data FSVA 2025 &amp; Bobot'!S685&gt;='2.4 Prioritas Individu'!AE$7,1,IF('2.1 Data FSVA 2025 &amp; Bobot'!S685&gt;='2.4 Prioritas Individu'!AE$8,2,IF('2.1 Data FSVA 2025 &amp; Bobot'!S685&gt;='2.4 Prioritas Individu'!AE$9,3,IF('2.1 Data FSVA 2025 &amp; Bobot'!S685&gt;='2.4 Prioritas Individu'!AE$10,4,IF('2.1 Data FSVA 2025 &amp; Bobot'!S685&gt;='2.4 Prioritas Individu'!AE$11,5,6))))))</f>
        <v/>
      </c>
      <c r="N685" s="64" t="str">
        <f>IF('2.1 Data FSVA 2025 &amp; Bobot'!U685="","",IF('2.1 Data FSVA 2025 &amp; Bobot'!U685&lt;'2.4 Prioritas Individu'!AF$7,1,IF('2.1 Data FSVA 2025 &amp; Bobot'!U685&lt;'2.4 Prioritas Individu'!AF$8,2,IF('2.1 Data FSVA 2025 &amp; Bobot'!U685&lt;'2.4 Prioritas Individu'!AF$9,3,IF('2.1 Data FSVA 2025 &amp; Bobot'!U685&lt;'2.4 Prioritas Individu'!AF$10,4,IF('2.1 Data FSVA 2025 &amp; Bobot'!U685&lt;'2.4 Prioritas Individu'!AF$11,5,6))))))</f>
        <v/>
      </c>
      <c r="O685" s="64" t="str">
        <f>IF('2.1 Data FSVA 2025 &amp; Bobot'!W685="","",IF('2.1 Data FSVA 2025 &amp; Bobot'!W685&gt;='2.4 Prioritas Individu'!AG$7,1,IF('2.1 Data FSVA 2025 &amp; Bobot'!W685&gt;='2.4 Prioritas Individu'!AG$8,2,IF('2.1 Data FSVA 2025 &amp; Bobot'!W685&gt;='2.4 Prioritas Individu'!AG$9,3,IF('2.1 Data FSVA 2025 &amp; Bobot'!W685&gt;='2.4 Prioritas Individu'!AG$10,4,IF('2.1 Data FSVA 2025 &amp; Bobot'!W685&gt;='2.4 Prioritas Individu'!AG$11,5,6))))))</f>
        <v/>
      </c>
      <c r="P685" s="64" t="str">
        <f>IF('2.1 Data FSVA 2025 &amp; Bobot'!Y685="","",IF('2.1 Data FSVA 2025 &amp; Bobot'!Y685&lt;'2.4 Prioritas Individu'!AH$7,1,IF('2.1 Data FSVA 2025 &amp; Bobot'!Y685&lt;'2.4 Prioritas Individu'!AH$8,2,IF('2.1 Data FSVA 2025 &amp; Bobot'!Y685&lt;'2.4 Prioritas Individu'!AH$9,3,IF('2.1 Data FSVA 2025 &amp; Bobot'!Y685&lt;'2.4 Prioritas Individu'!AH$10,4,IF('2.1 Data FSVA 2025 &amp; Bobot'!Y685&lt;'2.4 Prioritas Individu'!AH$11,5,6))))))</f>
        <v/>
      </c>
      <c r="Q685" s="64" t="str">
        <f>IF('2.1 Data FSVA 2025 &amp; Bobot'!AA685="","",IF('2.1 Data FSVA 2025 &amp; Bobot'!AA685&lt;'2.4 Prioritas Individu'!AI$7,1,IF('2.1 Data FSVA 2025 &amp; Bobot'!AA685&lt;'2.4 Prioritas Individu'!AI$8,2,IF('2.1 Data FSVA 2025 &amp; Bobot'!AA685&lt;'2.4 Prioritas Individu'!AI$9,3,IF('2.1 Data FSVA 2025 &amp; Bobot'!AA685&lt;'2.4 Prioritas Individu'!AI$10,4,IF('2.1 Data FSVA 2025 &amp; Bobot'!AA685&lt;'2.4 Prioritas Individu'!AI$11,5,6))))))</f>
        <v/>
      </c>
      <c r="R685" s="64" t="str">
        <f>IF('2.1 Data FSVA 2025 &amp; Bobot'!AC685="","",IF('2.1 Data FSVA 2025 &amp; Bobot'!AC685&gt;='2.4 Prioritas Individu'!AJ$7,1,IF('2.1 Data FSVA 2025 &amp; Bobot'!AC685&gt;='2.4 Prioritas Individu'!AJ$8,2,IF('2.1 Data FSVA 2025 &amp; Bobot'!AC685&gt;='2.4 Prioritas Individu'!AJ$9,3,4))))</f>
        <v/>
      </c>
      <c r="S685" s="4" t="str">
        <f>'2.3 Indeks &amp; Cut off Komposit'!U689</f>
        <v>-</v>
      </c>
      <c r="T685" s="1" t="str">
        <f t="shared" si="20"/>
        <v>-</v>
      </c>
      <c r="U685" s="64" t="str">
        <f t="shared" si="21"/>
        <v>-</v>
      </c>
    </row>
    <row r="686" spans="1:21" x14ac:dyDescent="0.3">
      <c r="A686" s="1" t="str">
        <f>IF('2.1 Data FSVA 2025 &amp; Bobot'!A686="","",'2.1 Data FSVA 2025 &amp; Bobot'!A686)</f>
        <v/>
      </c>
      <c r="B686" s="2" t="str">
        <f>IF('2.1 Data FSVA 2025 &amp; Bobot'!B686="","",'2.1 Data FSVA 2025 &amp; Bobot'!B686)</f>
        <v/>
      </c>
      <c r="C686" s="1" t="str">
        <f>IF('2.1 Data FSVA 2025 &amp; Bobot'!C686="","",'2.1 Data FSVA 2025 &amp; Bobot'!C686)</f>
        <v/>
      </c>
      <c r="D686" s="1" t="str">
        <f>IF('2.1 Data FSVA 2025 &amp; Bobot'!D686="","",'2.1 Data FSVA 2025 &amp; Bobot'!D686)</f>
        <v/>
      </c>
      <c r="E686" s="1" t="str">
        <f>IF('2.1 Data FSVA 2025 &amp; Bobot'!E686="","",'2.1 Data FSVA 2025 &amp; Bobot'!E686)</f>
        <v/>
      </c>
      <c r="F686" s="2" t="str">
        <f>IF('2.1 Data FSVA 2025 &amp; Bobot'!F686="","",'2.1 Data FSVA 2025 &amp; Bobot'!F686)</f>
        <v/>
      </c>
      <c r="G686" s="64" t="str">
        <f>IF('2.1 Data FSVA 2025 &amp; Bobot'!G686="","",IF('2.1 Data FSVA 2025 &amp; Bobot'!G686&gt;='2.4 Prioritas Individu'!$Y$7,1,IF('2.1 Data FSVA 2025 &amp; Bobot'!G686&gt;='2.4 Prioritas Individu'!$Y$8,2,IF('2.1 Data FSVA 2025 &amp; Bobot'!G686&gt;='2.4 Prioritas Individu'!$Y$9,3,IF('2.1 Data FSVA 2025 &amp; Bobot'!G686&gt;='2.4 Prioritas Individu'!$Y$10,4,IF('2.1 Data FSVA 2025 &amp; Bobot'!G686&gt;='2.4 Prioritas Individu'!$Y$11,5,6))))))</f>
        <v/>
      </c>
      <c r="H686" s="64" t="str">
        <f>IF('2.1 Data FSVA 2025 &amp; Bobot'!I686="","",IF('2.1 Data FSVA 2025 &amp; Bobot'!I686&lt;'2.4 Prioritas Individu'!$Z$7,1,IF('2.1 Data FSVA 2025 &amp; Bobot'!I686&lt;'2.4 Prioritas Individu'!$Z$8,2,IF('2.1 Data FSVA 2025 &amp; Bobot'!I686&lt;'2.4 Prioritas Individu'!$Z$9,3,IF('2.1 Data FSVA 2025 &amp; Bobot'!I686&lt;'2.4 Prioritas Individu'!$Z$10,4,IF('2.1 Data FSVA 2025 &amp; Bobot'!I686&lt;'2.4 Prioritas Individu'!$Z$11,5,6))))))</f>
        <v/>
      </c>
      <c r="I686" s="64" t="str">
        <f>IF('2.1 Data FSVA 2025 &amp; Bobot'!K686="","",IF('2.1 Data FSVA 2025 &amp; Bobot'!K686&lt;'2.4 Prioritas Individu'!AA$7,1,IF('2.1 Data FSVA 2025 &amp; Bobot'!K686&lt;'2.4 Prioritas Individu'!AA$8,2,IF('2.1 Data FSVA 2025 &amp; Bobot'!K686&lt;'2.4 Prioritas Individu'!AA$9,3,IF('2.1 Data FSVA 2025 &amp; Bobot'!K686&lt;'2.4 Prioritas Individu'!AA$10,4,IF('2.1 Data FSVA 2025 &amp; Bobot'!K686&lt;'2.4 Prioritas Individu'!AA$11,5,6))))))</f>
        <v/>
      </c>
      <c r="J686" s="64" t="str">
        <f>IF('2.1 Data FSVA 2025 &amp; Bobot'!M686="","",IF('2.1 Data FSVA 2025 &amp; Bobot'!M686&lt;'2.4 Prioritas Individu'!AB$7,1,IF('2.1 Data FSVA 2025 &amp; Bobot'!M686&lt;'2.4 Prioritas Individu'!AB$8,2,IF('2.1 Data FSVA 2025 &amp; Bobot'!M686&lt;'2.4 Prioritas Individu'!AB$9,3,IF('2.1 Data FSVA 2025 &amp; Bobot'!M686&lt;'2.4 Prioritas Individu'!AB$10,4,IF('2.1 Data FSVA 2025 &amp; Bobot'!M686&lt;'2.4 Prioritas Individu'!AB$11,5,6))))))</f>
        <v/>
      </c>
      <c r="K686" s="64" t="str">
        <f>IF('2.1 Data FSVA 2025 &amp; Bobot'!O686="","",IF('2.1 Data FSVA 2025 &amp; Bobot'!O686&gt;='2.4 Prioritas Individu'!AC$7,1,IF('2.1 Data FSVA 2025 &amp; Bobot'!O686&gt;='2.4 Prioritas Individu'!AC$8,2,IF('2.1 Data FSVA 2025 &amp; Bobot'!O686&gt;='2.4 Prioritas Individu'!AC$9,3,IF('2.1 Data FSVA 2025 &amp; Bobot'!O686&gt;='2.4 Prioritas Individu'!AC$10,4,IF('2.1 Data FSVA 2025 &amp; Bobot'!O686&gt;='2.4 Prioritas Individu'!AC$11,5,6))))))</f>
        <v/>
      </c>
      <c r="L686" s="64" t="str">
        <f>IF('2.1 Data FSVA 2025 &amp; Bobot'!Q686="","",IF('2.1 Data FSVA 2025 &amp; Bobot'!Q686&gt;='2.4 Prioritas Individu'!AD$7,1,IF('2.1 Data FSVA 2025 &amp; Bobot'!Q686&gt;='2.4 Prioritas Individu'!AD$8,2,IF('2.1 Data FSVA 2025 &amp; Bobot'!Q686&gt;='2.4 Prioritas Individu'!AD$9,3,IF('2.1 Data FSVA 2025 &amp; Bobot'!Q686&gt;='2.4 Prioritas Individu'!AD$10,4,IF('2.1 Data FSVA 2025 &amp; Bobot'!Q686&gt;='2.4 Prioritas Individu'!AD$11,5,6))))))</f>
        <v/>
      </c>
      <c r="M686" s="64" t="str">
        <f>IF('2.1 Data FSVA 2025 &amp; Bobot'!S686="","",IF('2.1 Data FSVA 2025 &amp; Bobot'!S686&gt;='2.4 Prioritas Individu'!AE$7,1,IF('2.1 Data FSVA 2025 &amp; Bobot'!S686&gt;='2.4 Prioritas Individu'!AE$8,2,IF('2.1 Data FSVA 2025 &amp; Bobot'!S686&gt;='2.4 Prioritas Individu'!AE$9,3,IF('2.1 Data FSVA 2025 &amp; Bobot'!S686&gt;='2.4 Prioritas Individu'!AE$10,4,IF('2.1 Data FSVA 2025 &amp; Bobot'!S686&gt;='2.4 Prioritas Individu'!AE$11,5,6))))))</f>
        <v/>
      </c>
      <c r="N686" s="64" t="str">
        <f>IF('2.1 Data FSVA 2025 &amp; Bobot'!U686="","",IF('2.1 Data FSVA 2025 &amp; Bobot'!U686&lt;'2.4 Prioritas Individu'!AF$7,1,IF('2.1 Data FSVA 2025 &amp; Bobot'!U686&lt;'2.4 Prioritas Individu'!AF$8,2,IF('2.1 Data FSVA 2025 &amp; Bobot'!U686&lt;'2.4 Prioritas Individu'!AF$9,3,IF('2.1 Data FSVA 2025 &amp; Bobot'!U686&lt;'2.4 Prioritas Individu'!AF$10,4,IF('2.1 Data FSVA 2025 &amp; Bobot'!U686&lt;'2.4 Prioritas Individu'!AF$11,5,6))))))</f>
        <v/>
      </c>
      <c r="O686" s="64" t="str">
        <f>IF('2.1 Data FSVA 2025 &amp; Bobot'!W686="","",IF('2.1 Data FSVA 2025 &amp; Bobot'!W686&gt;='2.4 Prioritas Individu'!AG$7,1,IF('2.1 Data FSVA 2025 &amp; Bobot'!W686&gt;='2.4 Prioritas Individu'!AG$8,2,IF('2.1 Data FSVA 2025 &amp; Bobot'!W686&gt;='2.4 Prioritas Individu'!AG$9,3,IF('2.1 Data FSVA 2025 &amp; Bobot'!W686&gt;='2.4 Prioritas Individu'!AG$10,4,IF('2.1 Data FSVA 2025 &amp; Bobot'!W686&gt;='2.4 Prioritas Individu'!AG$11,5,6))))))</f>
        <v/>
      </c>
      <c r="P686" s="64" t="str">
        <f>IF('2.1 Data FSVA 2025 &amp; Bobot'!Y686="","",IF('2.1 Data FSVA 2025 &amp; Bobot'!Y686&lt;'2.4 Prioritas Individu'!AH$7,1,IF('2.1 Data FSVA 2025 &amp; Bobot'!Y686&lt;'2.4 Prioritas Individu'!AH$8,2,IF('2.1 Data FSVA 2025 &amp; Bobot'!Y686&lt;'2.4 Prioritas Individu'!AH$9,3,IF('2.1 Data FSVA 2025 &amp; Bobot'!Y686&lt;'2.4 Prioritas Individu'!AH$10,4,IF('2.1 Data FSVA 2025 &amp; Bobot'!Y686&lt;'2.4 Prioritas Individu'!AH$11,5,6))))))</f>
        <v/>
      </c>
      <c r="Q686" s="64" t="str">
        <f>IF('2.1 Data FSVA 2025 &amp; Bobot'!AA686="","",IF('2.1 Data FSVA 2025 &amp; Bobot'!AA686&lt;'2.4 Prioritas Individu'!AI$7,1,IF('2.1 Data FSVA 2025 &amp; Bobot'!AA686&lt;'2.4 Prioritas Individu'!AI$8,2,IF('2.1 Data FSVA 2025 &amp; Bobot'!AA686&lt;'2.4 Prioritas Individu'!AI$9,3,IF('2.1 Data FSVA 2025 &amp; Bobot'!AA686&lt;'2.4 Prioritas Individu'!AI$10,4,IF('2.1 Data FSVA 2025 &amp; Bobot'!AA686&lt;'2.4 Prioritas Individu'!AI$11,5,6))))))</f>
        <v/>
      </c>
      <c r="R686" s="64" t="str">
        <f>IF('2.1 Data FSVA 2025 &amp; Bobot'!AC686="","",IF('2.1 Data FSVA 2025 &amp; Bobot'!AC686&gt;='2.4 Prioritas Individu'!AJ$7,1,IF('2.1 Data FSVA 2025 &amp; Bobot'!AC686&gt;='2.4 Prioritas Individu'!AJ$8,2,IF('2.1 Data FSVA 2025 &amp; Bobot'!AC686&gt;='2.4 Prioritas Individu'!AJ$9,3,4))))</f>
        <v/>
      </c>
      <c r="S686" s="4" t="str">
        <f>'2.3 Indeks &amp; Cut off Komposit'!U690</f>
        <v>-</v>
      </c>
      <c r="T686" s="1" t="str">
        <f t="shared" si="20"/>
        <v>-</v>
      </c>
      <c r="U686" s="64" t="str">
        <f t="shared" si="21"/>
        <v>-</v>
      </c>
    </row>
    <row r="687" spans="1:21" x14ac:dyDescent="0.3">
      <c r="A687" s="1" t="str">
        <f>IF('2.1 Data FSVA 2025 &amp; Bobot'!A687="","",'2.1 Data FSVA 2025 &amp; Bobot'!A687)</f>
        <v/>
      </c>
      <c r="B687" s="2" t="str">
        <f>IF('2.1 Data FSVA 2025 &amp; Bobot'!B687="","",'2.1 Data FSVA 2025 &amp; Bobot'!B687)</f>
        <v/>
      </c>
      <c r="C687" s="1" t="str">
        <f>IF('2.1 Data FSVA 2025 &amp; Bobot'!C687="","",'2.1 Data FSVA 2025 &amp; Bobot'!C687)</f>
        <v/>
      </c>
      <c r="D687" s="1" t="str">
        <f>IF('2.1 Data FSVA 2025 &amp; Bobot'!D687="","",'2.1 Data FSVA 2025 &amp; Bobot'!D687)</f>
        <v/>
      </c>
      <c r="E687" s="1" t="str">
        <f>IF('2.1 Data FSVA 2025 &amp; Bobot'!E687="","",'2.1 Data FSVA 2025 &amp; Bobot'!E687)</f>
        <v/>
      </c>
      <c r="F687" s="2" t="str">
        <f>IF('2.1 Data FSVA 2025 &amp; Bobot'!F687="","",'2.1 Data FSVA 2025 &amp; Bobot'!F687)</f>
        <v/>
      </c>
      <c r="G687" s="64" t="str">
        <f>IF('2.1 Data FSVA 2025 &amp; Bobot'!G687="","",IF('2.1 Data FSVA 2025 &amp; Bobot'!G687&gt;='2.4 Prioritas Individu'!$Y$7,1,IF('2.1 Data FSVA 2025 &amp; Bobot'!G687&gt;='2.4 Prioritas Individu'!$Y$8,2,IF('2.1 Data FSVA 2025 &amp; Bobot'!G687&gt;='2.4 Prioritas Individu'!$Y$9,3,IF('2.1 Data FSVA 2025 &amp; Bobot'!G687&gt;='2.4 Prioritas Individu'!$Y$10,4,IF('2.1 Data FSVA 2025 &amp; Bobot'!G687&gt;='2.4 Prioritas Individu'!$Y$11,5,6))))))</f>
        <v/>
      </c>
      <c r="H687" s="64" t="str">
        <f>IF('2.1 Data FSVA 2025 &amp; Bobot'!I687="","",IF('2.1 Data FSVA 2025 &amp; Bobot'!I687&lt;'2.4 Prioritas Individu'!$Z$7,1,IF('2.1 Data FSVA 2025 &amp; Bobot'!I687&lt;'2.4 Prioritas Individu'!$Z$8,2,IF('2.1 Data FSVA 2025 &amp; Bobot'!I687&lt;'2.4 Prioritas Individu'!$Z$9,3,IF('2.1 Data FSVA 2025 &amp; Bobot'!I687&lt;'2.4 Prioritas Individu'!$Z$10,4,IF('2.1 Data FSVA 2025 &amp; Bobot'!I687&lt;'2.4 Prioritas Individu'!$Z$11,5,6))))))</f>
        <v/>
      </c>
      <c r="I687" s="64" t="str">
        <f>IF('2.1 Data FSVA 2025 &amp; Bobot'!K687="","",IF('2.1 Data FSVA 2025 &amp; Bobot'!K687&lt;'2.4 Prioritas Individu'!AA$7,1,IF('2.1 Data FSVA 2025 &amp; Bobot'!K687&lt;'2.4 Prioritas Individu'!AA$8,2,IF('2.1 Data FSVA 2025 &amp; Bobot'!K687&lt;'2.4 Prioritas Individu'!AA$9,3,IF('2.1 Data FSVA 2025 &amp; Bobot'!K687&lt;'2.4 Prioritas Individu'!AA$10,4,IF('2.1 Data FSVA 2025 &amp; Bobot'!K687&lt;'2.4 Prioritas Individu'!AA$11,5,6))))))</f>
        <v/>
      </c>
      <c r="J687" s="64" t="str">
        <f>IF('2.1 Data FSVA 2025 &amp; Bobot'!M687="","",IF('2.1 Data FSVA 2025 &amp; Bobot'!M687&lt;'2.4 Prioritas Individu'!AB$7,1,IF('2.1 Data FSVA 2025 &amp; Bobot'!M687&lt;'2.4 Prioritas Individu'!AB$8,2,IF('2.1 Data FSVA 2025 &amp; Bobot'!M687&lt;'2.4 Prioritas Individu'!AB$9,3,IF('2.1 Data FSVA 2025 &amp; Bobot'!M687&lt;'2.4 Prioritas Individu'!AB$10,4,IF('2.1 Data FSVA 2025 &amp; Bobot'!M687&lt;'2.4 Prioritas Individu'!AB$11,5,6))))))</f>
        <v/>
      </c>
      <c r="K687" s="64" t="str">
        <f>IF('2.1 Data FSVA 2025 &amp; Bobot'!O687="","",IF('2.1 Data FSVA 2025 &amp; Bobot'!O687&gt;='2.4 Prioritas Individu'!AC$7,1,IF('2.1 Data FSVA 2025 &amp; Bobot'!O687&gt;='2.4 Prioritas Individu'!AC$8,2,IF('2.1 Data FSVA 2025 &amp; Bobot'!O687&gt;='2.4 Prioritas Individu'!AC$9,3,IF('2.1 Data FSVA 2025 &amp; Bobot'!O687&gt;='2.4 Prioritas Individu'!AC$10,4,IF('2.1 Data FSVA 2025 &amp; Bobot'!O687&gt;='2.4 Prioritas Individu'!AC$11,5,6))))))</f>
        <v/>
      </c>
      <c r="L687" s="64" t="str">
        <f>IF('2.1 Data FSVA 2025 &amp; Bobot'!Q687="","",IF('2.1 Data FSVA 2025 &amp; Bobot'!Q687&gt;='2.4 Prioritas Individu'!AD$7,1,IF('2.1 Data FSVA 2025 &amp; Bobot'!Q687&gt;='2.4 Prioritas Individu'!AD$8,2,IF('2.1 Data FSVA 2025 &amp; Bobot'!Q687&gt;='2.4 Prioritas Individu'!AD$9,3,IF('2.1 Data FSVA 2025 &amp; Bobot'!Q687&gt;='2.4 Prioritas Individu'!AD$10,4,IF('2.1 Data FSVA 2025 &amp; Bobot'!Q687&gt;='2.4 Prioritas Individu'!AD$11,5,6))))))</f>
        <v/>
      </c>
      <c r="M687" s="64" t="str">
        <f>IF('2.1 Data FSVA 2025 &amp; Bobot'!S687="","",IF('2.1 Data FSVA 2025 &amp; Bobot'!S687&gt;='2.4 Prioritas Individu'!AE$7,1,IF('2.1 Data FSVA 2025 &amp; Bobot'!S687&gt;='2.4 Prioritas Individu'!AE$8,2,IF('2.1 Data FSVA 2025 &amp; Bobot'!S687&gt;='2.4 Prioritas Individu'!AE$9,3,IF('2.1 Data FSVA 2025 &amp; Bobot'!S687&gt;='2.4 Prioritas Individu'!AE$10,4,IF('2.1 Data FSVA 2025 &amp; Bobot'!S687&gt;='2.4 Prioritas Individu'!AE$11,5,6))))))</f>
        <v/>
      </c>
      <c r="N687" s="64" t="str">
        <f>IF('2.1 Data FSVA 2025 &amp; Bobot'!U687="","",IF('2.1 Data FSVA 2025 &amp; Bobot'!U687&lt;'2.4 Prioritas Individu'!AF$7,1,IF('2.1 Data FSVA 2025 &amp; Bobot'!U687&lt;'2.4 Prioritas Individu'!AF$8,2,IF('2.1 Data FSVA 2025 &amp; Bobot'!U687&lt;'2.4 Prioritas Individu'!AF$9,3,IF('2.1 Data FSVA 2025 &amp; Bobot'!U687&lt;'2.4 Prioritas Individu'!AF$10,4,IF('2.1 Data FSVA 2025 &amp; Bobot'!U687&lt;'2.4 Prioritas Individu'!AF$11,5,6))))))</f>
        <v/>
      </c>
      <c r="O687" s="64" t="str">
        <f>IF('2.1 Data FSVA 2025 &amp; Bobot'!W687="","",IF('2.1 Data FSVA 2025 &amp; Bobot'!W687&gt;='2.4 Prioritas Individu'!AG$7,1,IF('2.1 Data FSVA 2025 &amp; Bobot'!W687&gt;='2.4 Prioritas Individu'!AG$8,2,IF('2.1 Data FSVA 2025 &amp; Bobot'!W687&gt;='2.4 Prioritas Individu'!AG$9,3,IF('2.1 Data FSVA 2025 &amp; Bobot'!W687&gt;='2.4 Prioritas Individu'!AG$10,4,IF('2.1 Data FSVA 2025 &amp; Bobot'!W687&gt;='2.4 Prioritas Individu'!AG$11,5,6))))))</f>
        <v/>
      </c>
      <c r="P687" s="64" t="str">
        <f>IF('2.1 Data FSVA 2025 &amp; Bobot'!Y687="","",IF('2.1 Data FSVA 2025 &amp; Bobot'!Y687&lt;'2.4 Prioritas Individu'!AH$7,1,IF('2.1 Data FSVA 2025 &amp; Bobot'!Y687&lt;'2.4 Prioritas Individu'!AH$8,2,IF('2.1 Data FSVA 2025 &amp; Bobot'!Y687&lt;'2.4 Prioritas Individu'!AH$9,3,IF('2.1 Data FSVA 2025 &amp; Bobot'!Y687&lt;'2.4 Prioritas Individu'!AH$10,4,IF('2.1 Data FSVA 2025 &amp; Bobot'!Y687&lt;'2.4 Prioritas Individu'!AH$11,5,6))))))</f>
        <v/>
      </c>
      <c r="Q687" s="64" t="str">
        <f>IF('2.1 Data FSVA 2025 &amp; Bobot'!AA687="","",IF('2.1 Data FSVA 2025 &amp; Bobot'!AA687&lt;'2.4 Prioritas Individu'!AI$7,1,IF('2.1 Data FSVA 2025 &amp; Bobot'!AA687&lt;'2.4 Prioritas Individu'!AI$8,2,IF('2.1 Data FSVA 2025 &amp; Bobot'!AA687&lt;'2.4 Prioritas Individu'!AI$9,3,IF('2.1 Data FSVA 2025 &amp; Bobot'!AA687&lt;'2.4 Prioritas Individu'!AI$10,4,IF('2.1 Data FSVA 2025 &amp; Bobot'!AA687&lt;'2.4 Prioritas Individu'!AI$11,5,6))))))</f>
        <v/>
      </c>
      <c r="R687" s="64" t="str">
        <f>IF('2.1 Data FSVA 2025 &amp; Bobot'!AC687="","",IF('2.1 Data FSVA 2025 &amp; Bobot'!AC687&gt;='2.4 Prioritas Individu'!AJ$7,1,IF('2.1 Data FSVA 2025 &amp; Bobot'!AC687&gt;='2.4 Prioritas Individu'!AJ$8,2,IF('2.1 Data FSVA 2025 &amp; Bobot'!AC687&gt;='2.4 Prioritas Individu'!AJ$9,3,4))))</f>
        <v/>
      </c>
      <c r="S687" s="4" t="str">
        <f>'2.3 Indeks &amp; Cut off Komposit'!U691</f>
        <v>-</v>
      </c>
      <c r="T687" s="1" t="str">
        <f t="shared" si="20"/>
        <v>-</v>
      </c>
      <c r="U687" s="64" t="str">
        <f t="shared" si="21"/>
        <v>-</v>
      </c>
    </row>
    <row r="688" spans="1:21" x14ac:dyDescent="0.3">
      <c r="A688" s="1" t="str">
        <f>IF('2.1 Data FSVA 2025 &amp; Bobot'!A688="","",'2.1 Data FSVA 2025 &amp; Bobot'!A688)</f>
        <v/>
      </c>
      <c r="B688" s="2" t="str">
        <f>IF('2.1 Data FSVA 2025 &amp; Bobot'!B688="","",'2.1 Data FSVA 2025 &amp; Bobot'!B688)</f>
        <v/>
      </c>
      <c r="C688" s="1" t="str">
        <f>IF('2.1 Data FSVA 2025 &amp; Bobot'!C688="","",'2.1 Data FSVA 2025 &amp; Bobot'!C688)</f>
        <v/>
      </c>
      <c r="D688" s="1" t="str">
        <f>IF('2.1 Data FSVA 2025 &amp; Bobot'!D688="","",'2.1 Data FSVA 2025 &amp; Bobot'!D688)</f>
        <v/>
      </c>
      <c r="E688" s="1" t="str">
        <f>IF('2.1 Data FSVA 2025 &amp; Bobot'!E688="","",'2.1 Data FSVA 2025 &amp; Bobot'!E688)</f>
        <v/>
      </c>
      <c r="F688" s="2" t="str">
        <f>IF('2.1 Data FSVA 2025 &amp; Bobot'!F688="","",'2.1 Data FSVA 2025 &amp; Bobot'!F688)</f>
        <v/>
      </c>
      <c r="G688" s="64" t="str">
        <f>IF('2.1 Data FSVA 2025 &amp; Bobot'!G688="","",IF('2.1 Data FSVA 2025 &amp; Bobot'!G688&gt;='2.4 Prioritas Individu'!$Y$7,1,IF('2.1 Data FSVA 2025 &amp; Bobot'!G688&gt;='2.4 Prioritas Individu'!$Y$8,2,IF('2.1 Data FSVA 2025 &amp; Bobot'!G688&gt;='2.4 Prioritas Individu'!$Y$9,3,IF('2.1 Data FSVA 2025 &amp; Bobot'!G688&gt;='2.4 Prioritas Individu'!$Y$10,4,IF('2.1 Data FSVA 2025 &amp; Bobot'!G688&gt;='2.4 Prioritas Individu'!$Y$11,5,6))))))</f>
        <v/>
      </c>
      <c r="H688" s="64" t="str">
        <f>IF('2.1 Data FSVA 2025 &amp; Bobot'!I688="","",IF('2.1 Data FSVA 2025 &amp; Bobot'!I688&lt;'2.4 Prioritas Individu'!$Z$7,1,IF('2.1 Data FSVA 2025 &amp; Bobot'!I688&lt;'2.4 Prioritas Individu'!$Z$8,2,IF('2.1 Data FSVA 2025 &amp; Bobot'!I688&lt;'2.4 Prioritas Individu'!$Z$9,3,IF('2.1 Data FSVA 2025 &amp; Bobot'!I688&lt;'2.4 Prioritas Individu'!$Z$10,4,IF('2.1 Data FSVA 2025 &amp; Bobot'!I688&lt;'2.4 Prioritas Individu'!$Z$11,5,6))))))</f>
        <v/>
      </c>
      <c r="I688" s="64" t="str">
        <f>IF('2.1 Data FSVA 2025 &amp; Bobot'!K688="","",IF('2.1 Data FSVA 2025 &amp; Bobot'!K688&lt;'2.4 Prioritas Individu'!AA$7,1,IF('2.1 Data FSVA 2025 &amp; Bobot'!K688&lt;'2.4 Prioritas Individu'!AA$8,2,IF('2.1 Data FSVA 2025 &amp; Bobot'!K688&lt;'2.4 Prioritas Individu'!AA$9,3,IF('2.1 Data FSVA 2025 &amp; Bobot'!K688&lt;'2.4 Prioritas Individu'!AA$10,4,IF('2.1 Data FSVA 2025 &amp; Bobot'!K688&lt;'2.4 Prioritas Individu'!AA$11,5,6))))))</f>
        <v/>
      </c>
      <c r="J688" s="64" t="str">
        <f>IF('2.1 Data FSVA 2025 &amp; Bobot'!M688="","",IF('2.1 Data FSVA 2025 &amp; Bobot'!M688&lt;'2.4 Prioritas Individu'!AB$7,1,IF('2.1 Data FSVA 2025 &amp; Bobot'!M688&lt;'2.4 Prioritas Individu'!AB$8,2,IF('2.1 Data FSVA 2025 &amp; Bobot'!M688&lt;'2.4 Prioritas Individu'!AB$9,3,IF('2.1 Data FSVA 2025 &amp; Bobot'!M688&lt;'2.4 Prioritas Individu'!AB$10,4,IF('2.1 Data FSVA 2025 &amp; Bobot'!M688&lt;'2.4 Prioritas Individu'!AB$11,5,6))))))</f>
        <v/>
      </c>
      <c r="K688" s="64" t="str">
        <f>IF('2.1 Data FSVA 2025 &amp; Bobot'!O688="","",IF('2.1 Data FSVA 2025 &amp; Bobot'!O688&gt;='2.4 Prioritas Individu'!AC$7,1,IF('2.1 Data FSVA 2025 &amp; Bobot'!O688&gt;='2.4 Prioritas Individu'!AC$8,2,IF('2.1 Data FSVA 2025 &amp; Bobot'!O688&gt;='2.4 Prioritas Individu'!AC$9,3,IF('2.1 Data FSVA 2025 &amp; Bobot'!O688&gt;='2.4 Prioritas Individu'!AC$10,4,IF('2.1 Data FSVA 2025 &amp; Bobot'!O688&gt;='2.4 Prioritas Individu'!AC$11,5,6))))))</f>
        <v/>
      </c>
      <c r="L688" s="64" t="str">
        <f>IF('2.1 Data FSVA 2025 &amp; Bobot'!Q688="","",IF('2.1 Data FSVA 2025 &amp; Bobot'!Q688&gt;='2.4 Prioritas Individu'!AD$7,1,IF('2.1 Data FSVA 2025 &amp; Bobot'!Q688&gt;='2.4 Prioritas Individu'!AD$8,2,IF('2.1 Data FSVA 2025 &amp; Bobot'!Q688&gt;='2.4 Prioritas Individu'!AD$9,3,IF('2.1 Data FSVA 2025 &amp; Bobot'!Q688&gt;='2.4 Prioritas Individu'!AD$10,4,IF('2.1 Data FSVA 2025 &amp; Bobot'!Q688&gt;='2.4 Prioritas Individu'!AD$11,5,6))))))</f>
        <v/>
      </c>
      <c r="M688" s="64" t="str">
        <f>IF('2.1 Data FSVA 2025 &amp; Bobot'!S688="","",IF('2.1 Data FSVA 2025 &amp; Bobot'!S688&gt;='2.4 Prioritas Individu'!AE$7,1,IF('2.1 Data FSVA 2025 &amp; Bobot'!S688&gt;='2.4 Prioritas Individu'!AE$8,2,IF('2.1 Data FSVA 2025 &amp; Bobot'!S688&gt;='2.4 Prioritas Individu'!AE$9,3,IF('2.1 Data FSVA 2025 &amp; Bobot'!S688&gt;='2.4 Prioritas Individu'!AE$10,4,IF('2.1 Data FSVA 2025 &amp; Bobot'!S688&gt;='2.4 Prioritas Individu'!AE$11,5,6))))))</f>
        <v/>
      </c>
      <c r="N688" s="64" t="str">
        <f>IF('2.1 Data FSVA 2025 &amp; Bobot'!U688="","",IF('2.1 Data FSVA 2025 &amp; Bobot'!U688&lt;'2.4 Prioritas Individu'!AF$7,1,IF('2.1 Data FSVA 2025 &amp; Bobot'!U688&lt;'2.4 Prioritas Individu'!AF$8,2,IF('2.1 Data FSVA 2025 &amp; Bobot'!U688&lt;'2.4 Prioritas Individu'!AF$9,3,IF('2.1 Data FSVA 2025 &amp; Bobot'!U688&lt;'2.4 Prioritas Individu'!AF$10,4,IF('2.1 Data FSVA 2025 &amp; Bobot'!U688&lt;'2.4 Prioritas Individu'!AF$11,5,6))))))</f>
        <v/>
      </c>
      <c r="O688" s="64" t="str">
        <f>IF('2.1 Data FSVA 2025 &amp; Bobot'!W688="","",IF('2.1 Data FSVA 2025 &amp; Bobot'!W688&gt;='2.4 Prioritas Individu'!AG$7,1,IF('2.1 Data FSVA 2025 &amp; Bobot'!W688&gt;='2.4 Prioritas Individu'!AG$8,2,IF('2.1 Data FSVA 2025 &amp; Bobot'!W688&gt;='2.4 Prioritas Individu'!AG$9,3,IF('2.1 Data FSVA 2025 &amp; Bobot'!W688&gt;='2.4 Prioritas Individu'!AG$10,4,IF('2.1 Data FSVA 2025 &amp; Bobot'!W688&gt;='2.4 Prioritas Individu'!AG$11,5,6))))))</f>
        <v/>
      </c>
      <c r="P688" s="64" t="str">
        <f>IF('2.1 Data FSVA 2025 &amp; Bobot'!Y688="","",IF('2.1 Data FSVA 2025 &amp; Bobot'!Y688&lt;'2.4 Prioritas Individu'!AH$7,1,IF('2.1 Data FSVA 2025 &amp; Bobot'!Y688&lt;'2.4 Prioritas Individu'!AH$8,2,IF('2.1 Data FSVA 2025 &amp; Bobot'!Y688&lt;'2.4 Prioritas Individu'!AH$9,3,IF('2.1 Data FSVA 2025 &amp; Bobot'!Y688&lt;'2.4 Prioritas Individu'!AH$10,4,IF('2.1 Data FSVA 2025 &amp; Bobot'!Y688&lt;'2.4 Prioritas Individu'!AH$11,5,6))))))</f>
        <v/>
      </c>
      <c r="Q688" s="64" t="str">
        <f>IF('2.1 Data FSVA 2025 &amp; Bobot'!AA688="","",IF('2.1 Data FSVA 2025 &amp; Bobot'!AA688&lt;'2.4 Prioritas Individu'!AI$7,1,IF('2.1 Data FSVA 2025 &amp; Bobot'!AA688&lt;'2.4 Prioritas Individu'!AI$8,2,IF('2.1 Data FSVA 2025 &amp; Bobot'!AA688&lt;'2.4 Prioritas Individu'!AI$9,3,IF('2.1 Data FSVA 2025 &amp; Bobot'!AA688&lt;'2.4 Prioritas Individu'!AI$10,4,IF('2.1 Data FSVA 2025 &amp; Bobot'!AA688&lt;'2.4 Prioritas Individu'!AI$11,5,6))))))</f>
        <v/>
      </c>
      <c r="R688" s="64" t="str">
        <f>IF('2.1 Data FSVA 2025 &amp; Bobot'!AC688="","",IF('2.1 Data FSVA 2025 &amp; Bobot'!AC688&gt;='2.4 Prioritas Individu'!AJ$7,1,IF('2.1 Data FSVA 2025 &amp; Bobot'!AC688&gt;='2.4 Prioritas Individu'!AJ$8,2,IF('2.1 Data FSVA 2025 &amp; Bobot'!AC688&gt;='2.4 Prioritas Individu'!AJ$9,3,4))))</f>
        <v/>
      </c>
      <c r="S688" s="4" t="str">
        <f>'2.3 Indeks &amp; Cut off Komposit'!U692</f>
        <v>-</v>
      </c>
      <c r="T688" s="1" t="str">
        <f t="shared" si="20"/>
        <v>-</v>
      </c>
      <c r="U688" s="64" t="str">
        <f t="shared" si="21"/>
        <v>-</v>
      </c>
    </row>
    <row r="689" spans="1:21" x14ac:dyDescent="0.3">
      <c r="A689" s="1" t="str">
        <f>IF('2.1 Data FSVA 2025 &amp; Bobot'!A689="","",'2.1 Data FSVA 2025 &amp; Bobot'!A689)</f>
        <v/>
      </c>
      <c r="B689" s="2" t="str">
        <f>IF('2.1 Data FSVA 2025 &amp; Bobot'!B689="","",'2.1 Data FSVA 2025 &amp; Bobot'!B689)</f>
        <v/>
      </c>
      <c r="C689" s="1" t="str">
        <f>IF('2.1 Data FSVA 2025 &amp; Bobot'!C689="","",'2.1 Data FSVA 2025 &amp; Bobot'!C689)</f>
        <v/>
      </c>
      <c r="D689" s="1" t="str">
        <f>IF('2.1 Data FSVA 2025 &amp; Bobot'!D689="","",'2.1 Data FSVA 2025 &amp; Bobot'!D689)</f>
        <v/>
      </c>
      <c r="E689" s="1" t="str">
        <f>IF('2.1 Data FSVA 2025 &amp; Bobot'!E689="","",'2.1 Data FSVA 2025 &amp; Bobot'!E689)</f>
        <v/>
      </c>
      <c r="F689" s="2" t="str">
        <f>IF('2.1 Data FSVA 2025 &amp; Bobot'!F689="","",'2.1 Data FSVA 2025 &amp; Bobot'!F689)</f>
        <v/>
      </c>
      <c r="G689" s="64" t="str">
        <f>IF('2.1 Data FSVA 2025 &amp; Bobot'!G689="","",IF('2.1 Data FSVA 2025 &amp; Bobot'!G689&gt;='2.4 Prioritas Individu'!$Y$7,1,IF('2.1 Data FSVA 2025 &amp; Bobot'!G689&gt;='2.4 Prioritas Individu'!$Y$8,2,IF('2.1 Data FSVA 2025 &amp; Bobot'!G689&gt;='2.4 Prioritas Individu'!$Y$9,3,IF('2.1 Data FSVA 2025 &amp; Bobot'!G689&gt;='2.4 Prioritas Individu'!$Y$10,4,IF('2.1 Data FSVA 2025 &amp; Bobot'!G689&gt;='2.4 Prioritas Individu'!$Y$11,5,6))))))</f>
        <v/>
      </c>
      <c r="H689" s="64" t="str">
        <f>IF('2.1 Data FSVA 2025 &amp; Bobot'!I689="","",IF('2.1 Data FSVA 2025 &amp; Bobot'!I689&lt;'2.4 Prioritas Individu'!$Z$7,1,IF('2.1 Data FSVA 2025 &amp; Bobot'!I689&lt;'2.4 Prioritas Individu'!$Z$8,2,IF('2.1 Data FSVA 2025 &amp; Bobot'!I689&lt;'2.4 Prioritas Individu'!$Z$9,3,IF('2.1 Data FSVA 2025 &amp; Bobot'!I689&lt;'2.4 Prioritas Individu'!$Z$10,4,IF('2.1 Data FSVA 2025 &amp; Bobot'!I689&lt;'2.4 Prioritas Individu'!$Z$11,5,6))))))</f>
        <v/>
      </c>
      <c r="I689" s="64" t="str">
        <f>IF('2.1 Data FSVA 2025 &amp; Bobot'!K689="","",IF('2.1 Data FSVA 2025 &amp; Bobot'!K689&lt;'2.4 Prioritas Individu'!AA$7,1,IF('2.1 Data FSVA 2025 &amp; Bobot'!K689&lt;'2.4 Prioritas Individu'!AA$8,2,IF('2.1 Data FSVA 2025 &amp; Bobot'!K689&lt;'2.4 Prioritas Individu'!AA$9,3,IF('2.1 Data FSVA 2025 &amp; Bobot'!K689&lt;'2.4 Prioritas Individu'!AA$10,4,IF('2.1 Data FSVA 2025 &amp; Bobot'!K689&lt;'2.4 Prioritas Individu'!AA$11,5,6))))))</f>
        <v/>
      </c>
      <c r="J689" s="64" t="str">
        <f>IF('2.1 Data FSVA 2025 &amp; Bobot'!M689="","",IF('2.1 Data FSVA 2025 &amp; Bobot'!M689&lt;'2.4 Prioritas Individu'!AB$7,1,IF('2.1 Data FSVA 2025 &amp; Bobot'!M689&lt;'2.4 Prioritas Individu'!AB$8,2,IF('2.1 Data FSVA 2025 &amp; Bobot'!M689&lt;'2.4 Prioritas Individu'!AB$9,3,IF('2.1 Data FSVA 2025 &amp; Bobot'!M689&lt;'2.4 Prioritas Individu'!AB$10,4,IF('2.1 Data FSVA 2025 &amp; Bobot'!M689&lt;'2.4 Prioritas Individu'!AB$11,5,6))))))</f>
        <v/>
      </c>
      <c r="K689" s="64" t="str">
        <f>IF('2.1 Data FSVA 2025 &amp; Bobot'!O689="","",IF('2.1 Data FSVA 2025 &amp; Bobot'!O689&gt;='2.4 Prioritas Individu'!AC$7,1,IF('2.1 Data FSVA 2025 &amp; Bobot'!O689&gt;='2.4 Prioritas Individu'!AC$8,2,IF('2.1 Data FSVA 2025 &amp; Bobot'!O689&gt;='2.4 Prioritas Individu'!AC$9,3,IF('2.1 Data FSVA 2025 &amp; Bobot'!O689&gt;='2.4 Prioritas Individu'!AC$10,4,IF('2.1 Data FSVA 2025 &amp; Bobot'!O689&gt;='2.4 Prioritas Individu'!AC$11,5,6))))))</f>
        <v/>
      </c>
      <c r="L689" s="64" t="str">
        <f>IF('2.1 Data FSVA 2025 &amp; Bobot'!Q689="","",IF('2.1 Data FSVA 2025 &amp; Bobot'!Q689&gt;='2.4 Prioritas Individu'!AD$7,1,IF('2.1 Data FSVA 2025 &amp; Bobot'!Q689&gt;='2.4 Prioritas Individu'!AD$8,2,IF('2.1 Data FSVA 2025 &amp; Bobot'!Q689&gt;='2.4 Prioritas Individu'!AD$9,3,IF('2.1 Data FSVA 2025 &amp; Bobot'!Q689&gt;='2.4 Prioritas Individu'!AD$10,4,IF('2.1 Data FSVA 2025 &amp; Bobot'!Q689&gt;='2.4 Prioritas Individu'!AD$11,5,6))))))</f>
        <v/>
      </c>
      <c r="M689" s="64" t="str">
        <f>IF('2.1 Data FSVA 2025 &amp; Bobot'!S689="","",IF('2.1 Data FSVA 2025 &amp; Bobot'!S689&gt;='2.4 Prioritas Individu'!AE$7,1,IF('2.1 Data FSVA 2025 &amp; Bobot'!S689&gt;='2.4 Prioritas Individu'!AE$8,2,IF('2.1 Data FSVA 2025 &amp; Bobot'!S689&gt;='2.4 Prioritas Individu'!AE$9,3,IF('2.1 Data FSVA 2025 &amp; Bobot'!S689&gt;='2.4 Prioritas Individu'!AE$10,4,IF('2.1 Data FSVA 2025 &amp; Bobot'!S689&gt;='2.4 Prioritas Individu'!AE$11,5,6))))))</f>
        <v/>
      </c>
      <c r="N689" s="64" t="str">
        <f>IF('2.1 Data FSVA 2025 &amp; Bobot'!U689="","",IF('2.1 Data FSVA 2025 &amp; Bobot'!U689&lt;'2.4 Prioritas Individu'!AF$7,1,IF('2.1 Data FSVA 2025 &amp; Bobot'!U689&lt;'2.4 Prioritas Individu'!AF$8,2,IF('2.1 Data FSVA 2025 &amp; Bobot'!U689&lt;'2.4 Prioritas Individu'!AF$9,3,IF('2.1 Data FSVA 2025 &amp; Bobot'!U689&lt;'2.4 Prioritas Individu'!AF$10,4,IF('2.1 Data FSVA 2025 &amp; Bobot'!U689&lt;'2.4 Prioritas Individu'!AF$11,5,6))))))</f>
        <v/>
      </c>
      <c r="O689" s="64" t="str">
        <f>IF('2.1 Data FSVA 2025 &amp; Bobot'!W689="","",IF('2.1 Data FSVA 2025 &amp; Bobot'!W689&gt;='2.4 Prioritas Individu'!AG$7,1,IF('2.1 Data FSVA 2025 &amp; Bobot'!W689&gt;='2.4 Prioritas Individu'!AG$8,2,IF('2.1 Data FSVA 2025 &amp; Bobot'!W689&gt;='2.4 Prioritas Individu'!AG$9,3,IF('2.1 Data FSVA 2025 &amp; Bobot'!W689&gt;='2.4 Prioritas Individu'!AG$10,4,IF('2.1 Data FSVA 2025 &amp; Bobot'!W689&gt;='2.4 Prioritas Individu'!AG$11,5,6))))))</f>
        <v/>
      </c>
      <c r="P689" s="64" t="str">
        <f>IF('2.1 Data FSVA 2025 &amp; Bobot'!Y689="","",IF('2.1 Data FSVA 2025 &amp; Bobot'!Y689&lt;'2.4 Prioritas Individu'!AH$7,1,IF('2.1 Data FSVA 2025 &amp; Bobot'!Y689&lt;'2.4 Prioritas Individu'!AH$8,2,IF('2.1 Data FSVA 2025 &amp; Bobot'!Y689&lt;'2.4 Prioritas Individu'!AH$9,3,IF('2.1 Data FSVA 2025 &amp; Bobot'!Y689&lt;'2.4 Prioritas Individu'!AH$10,4,IF('2.1 Data FSVA 2025 &amp; Bobot'!Y689&lt;'2.4 Prioritas Individu'!AH$11,5,6))))))</f>
        <v/>
      </c>
      <c r="Q689" s="64" t="str">
        <f>IF('2.1 Data FSVA 2025 &amp; Bobot'!AA689="","",IF('2.1 Data FSVA 2025 &amp; Bobot'!AA689&lt;'2.4 Prioritas Individu'!AI$7,1,IF('2.1 Data FSVA 2025 &amp; Bobot'!AA689&lt;'2.4 Prioritas Individu'!AI$8,2,IF('2.1 Data FSVA 2025 &amp; Bobot'!AA689&lt;'2.4 Prioritas Individu'!AI$9,3,IF('2.1 Data FSVA 2025 &amp; Bobot'!AA689&lt;'2.4 Prioritas Individu'!AI$10,4,IF('2.1 Data FSVA 2025 &amp; Bobot'!AA689&lt;'2.4 Prioritas Individu'!AI$11,5,6))))))</f>
        <v/>
      </c>
      <c r="R689" s="64" t="str">
        <f>IF('2.1 Data FSVA 2025 &amp; Bobot'!AC689="","",IF('2.1 Data FSVA 2025 &amp; Bobot'!AC689&gt;='2.4 Prioritas Individu'!AJ$7,1,IF('2.1 Data FSVA 2025 &amp; Bobot'!AC689&gt;='2.4 Prioritas Individu'!AJ$8,2,IF('2.1 Data FSVA 2025 &amp; Bobot'!AC689&gt;='2.4 Prioritas Individu'!AJ$9,3,4))))</f>
        <v/>
      </c>
      <c r="S689" s="4" t="str">
        <f>'2.3 Indeks &amp; Cut off Komposit'!U693</f>
        <v>-</v>
      </c>
      <c r="T689" s="1" t="str">
        <f t="shared" si="20"/>
        <v>-</v>
      </c>
      <c r="U689" s="64" t="str">
        <f t="shared" si="21"/>
        <v>-</v>
      </c>
    </row>
    <row r="690" spans="1:21" x14ac:dyDescent="0.3">
      <c r="A690" s="1" t="str">
        <f>IF('2.1 Data FSVA 2025 &amp; Bobot'!A690="","",'2.1 Data FSVA 2025 &amp; Bobot'!A690)</f>
        <v/>
      </c>
      <c r="B690" s="2" t="str">
        <f>IF('2.1 Data FSVA 2025 &amp; Bobot'!B690="","",'2.1 Data FSVA 2025 &amp; Bobot'!B690)</f>
        <v/>
      </c>
      <c r="C690" s="1" t="str">
        <f>IF('2.1 Data FSVA 2025 &amp; Bobot'!C690="","",'2.1 Data FSVA 2025 &amp; Bobot'!C690)</f>
        <v/>
      </c>
      <c r="D690" s="1" t="str">
        <f>IF('2.1 Data FSVA 2025 &amp; Bobot'!D690="","",'2.1 Data FSVA 2025 &amp; Bobot'!D690)</f>
        <v/>
      </c>
      <c r="E690" s="1" t="str">
        <f>IF('2.1 Data FSVA 2025 &amp; Bobot'!E690="","",'2.1 Data FSVA 2025 &amp; Bobot'!E690)</f>
        <v/>
      </c>
      <c r="F690" s="2" t="str">
        <f>IF('2.1 Data FSVA 2025 &amp; Bobot'!F690="","",'2.1 Data FSVA 2025 &amp; Bobot'!F690)</f>
        <v/>
      </c>
      <c r="G690" s="64" t="str">
        <f>IF('2.1 Data FSVA 2025 &amp; Bobot'!G690="","",IF('2.1 Data FSVA 2025 &amp; Bobot'!G690&gt;='2.4 Prioritas Individu'!$Y$7,1,IF('2.1 Data FSVA 2025 &amp; Bobot'!G690&gt;='2.4 Prioritas Individu'!$Y$8,2,IF('2.1 Data FSVA 2025 &amp; Bobot'!G690&gt;='2.4 Prioritas Individu'!$Y$9,3,IF('2.1 Data FSVA 2025 &amp; Bobot'!G690&gt;='2.4 Prioritas Individu'!$Y$10,4,IF('2.1 Data FSVA 2025 &amp; Bobot'!G690&gt;='2.4 Prioritas Individu'!$Y$11,5,6))))))</f>
        <v/>
      </c>
      <c r="H690" s="64" t="str">
        <f>IF('2.1 Data FSVA 2025 &amp; Bobot'!I690="","",IF('2.1 Data FSVA 2025 &amp; Bobot'!I690&lt;'2.4 Prioritas Individu'!$Z$7,1,IF('2.1 Data FSVA 2025 &amp; Bobot'!I690&lt;'2.4 Prioritas Individu'!$Z$8,2,IF('2.1 Data FSVA 2025 &amp; Bobot'!I690&lt;'2.4 Prioritas Individu'!$Z$9,3,IF('2.1 Data FSVA 2025 &amp; Bobot'!I690&lt;'2.4 Prioritas Individu'!$Z$10,4,IF('2.1 Data FSVA 2025 &amp; Bobot'!I690&lt;'2.4 Prioritas Individu'!$Z$11,5,6))))))</f>
        <v/>
      </c>
      <c r="I690" s="64" t="str">
        <f>IF('2.1 Data FSVA 2025 &amp; Bobot'!K690="","",IF('2.1 Data FSVA 2025 &amp; Bobot'!K690&lt;'2.4 Prioritas Individu'!AA$7,1,IF('2.1 Data FSVA 2025 &amp; Bobot'!K690&lt;'2.4 Prioritas Individu'!AA$8,2,IF('2.1 Data FSVA 2025 &amp; Bobot'!K690&lt;'2.4 Prioritas Individu'!AA$9,3,IF('2.1 Data FSVA 2025 &amp; Bobot'!K690&lt;'2.4 Prioritas Individu'!AA$10,4,IF('2.1 Data FSVA 2025 &amp; Bobot'!K690&lt;'2.4 Prioritas Individu'!AA$11,5,6))))))</f>
        <v/>
      </c>
      <c r="J690" s="64" t="str">
        <f>IF('2.1 Data FSVA 2025 &amp; Bobot'!M690="","",IF('2.1 Data FSVA 2025 &amp; Bobot'!M690&lt;'2.4 Prioritas Individu'!AB$7,1,IF('2.1 Data FSVA 2025 &amp; Bobot'!M690&lt;'2.4 Prioritas Individu'!AB$8,2,IF('2.1 Data FSVA 2025 &amp; Bobot'!M690&lt;'2.4 Prioritas Individu'!AB$9,3,IF('2.1 Data FSVA 2025 &amp; Bobot'!M690&lt;'2.4 Prioritas Individu'!AB$10,4,IF('2.1 Data FSVA 2025 &amp; Bobot'!M690&lt;'2.4 Prioritas Individu'!AB$11,5,6))))))</f>
        <v/>
      </c>
      <c r="K690" s="64" t="str">
        <f>IF('2.1 Data FSVA 2025 &amp; Bobot'!O690="","",IF('2.1 Data FSVA 2025 &amp; Bobot'!O690&gt;='2.4 Prioritas Individu'!AC$7,1,IF('2.1 Data FSVA 2025 &amp; Bobot'!O690&gt;='2.4 Prioritas Individu'!AC$8,2,IF('2.1 Data FSVA 2025 &amp; Bobot'!O690&gt;='2.4 Prioritas Individu'!AC$9,3,IF('2.1 Data FSVA 2025 &amp; Bobot'!O690&gt;='2.4 Prioritas Individu'!AC$10,4,IF('2.1 Data FSVA 2025 &amp; Bobot'!O690&gt;='2.4 Prioritas Individu'!AC$11,5,6))))))</f>
        <v/>
      </c>
      <c r="L690" s="64" t="str">
        <f>IF('2.1 Data FSVA 2025 &amp; Bobot'!Q690="","",IF('2.1 Data FSVA 2025 &amp; Bobot'!Q690&gt;='2.4 Prioritas Individu'!AD$7,1,IF('2.1 Data FSVA 2025 &amp; Bobot'!Q690&gt;='2.4 Prioritas Individu'!AD$8,2,IF('2.1 Data FSVA 2025 &amp; Bobot'!Q690&gt;='2.4 Prioritas Individu'!AD$9,3,IF('2.1 Data FSVA 2025 &amp; Bobot'!Q690&gt;='2.4 Prioritas Individu'!AD$10,4,IF('2.1 Data FSVA 2025 &amp; Bobot'!Q690&gt;='2.4 Prioritas Individu'!AD$11,5,6))))))</f>
        <v/>
      </c>
      <c r="M690" s="64" t="str">
        <f>IF('2.1 Data FSVA 2025 &amp; Bobot'!S690="","",IF('2.1 Data FSVA 2025 &amp; Bobot'!S690&gt;='2.4 Prioritas Individu'!AE$7,1,IF('2.1 Data FSVA 2025 &amp; Bobot'!S690&gt;='2.4 Prioritas Individu'!AE$8,2,IF('2.1 Data FSVA 2025 &amp; Bobot'!S690&gt;='2.4 Prioritas Individu'!AE$9,3,IF('2.1 Data FSVA 2025 &amp; Bobot'!S690&gt;='2.4 Prioritas Individu'!AE$10,4,IF('2.1 Data FSVA 2025 &amp; Bobot'!S690&gt;='2.4 Prioritas Individu'!AE$11,5,6))))))</f>
        <v/>
      </c>
      <c r="N690" s="64" t="str">
        <f>IF('2.1 Data FSVA 2025 &amp; Bobot'!U690="","",IF('2.1 Data FSVA 2025 &amp; Bobot'!U690&lt;'2.4 Prioritas Individu'!AF$7,1,IF('2.1 Data FSVA 2025 &amp; Bobot'!U690&lt;'2.4 Prioritas Individu'!AF$8,2,IF('2.1 Data FSVA 2025 &amp; Bobot'!U690&lt;'2.4 Prioritas Individu'!AF$9,3,IF('2.1 Data FSVA 2025 &amp; Bobot'!U690&lt;'2.4 Prioritas Individu'!AF$10,4,IF('2.1 Data FSVA 2025 &amp; Bobot'!U690&lt;'2.4 Prioritas Individu'!AF$11,5,6))))))</f>
        <v/>
      </c>
      <c r="O690" s="64" t="str">
        <f>IF('2.1 Data FSVA 2025 &amp; Bobot'!W690="","",IF('2.1 Data FSVA 2025 &amp; Bobot'!W690&gt;='2.4 Prioritas Individu'!AG$7,1,IF('2.1 Data FSVA 2025 &amp; Bobot'!W690&gt;='2.4 Prioritas Individu'!AG$8,2,IF('2.1 Data FSVA 2025 &amp; Bobot'!W690&gt;='2.4 Prioritas Individu'!AG$9,3,IF('2.1 Data FSVA 2025 &amp; Bobot'!W690&gt;='2.4 Prioritas Individu'!AG$10,4,IF('2.1 Data FSVA 2025 &amp; Bobot'!W690&gt;='2.4 Prioritas Individu'!AG$11,5,6))))))</f>
        <v/>
      </c>
      <c r="P690" s="64" t="str">
        <f>IF('2.1 Data FSVA 2025 &amp; Bobot'!Y690="","",IF('2.1 Data FSVA 2025 &amp; Bobot'!Y690&lt;'2.4 Prioritas Individu'!AH$7,1,IF('2.1 Data FSVA 2025 &amp; Bobot'!Y690&lt;'2.4 Prioritas Individu'!AH$8,2,IF('2.1 Data FSVA 2025 &amp; Bobot'!Y690&lt;'2.4 Prioritas Individu'!AH$9,3,IF('2.1 Data FSVA 2025 &amp; Bobot'!Y690&lt;'2.4 Prioritas Individu'!AH$10,4,IF('2.1 Data FSVA 2025 &amp; Bobot'!Y690&lt;'2.4 Prioritas Individu'!AH$11,5,6))))))</f>
        <v/>
      </c>
      <c r="Q690" s="64" t="str">
        <f>IF('2.1 Data FSVA 2025 &amp; Bobot'!AA690="","",IF('2.1 Data FSVA 2025 &amp; Bobot'!AA690&lt;'2.4 Prioritas Individu'!AI$7,1,IF('2.1 Data FSVA 2025 &amp; Bobot'!AA690&lt;'2.4 Prioritas Individu'!AI$8,2,IF('2.1 Data FSVA 2025 &amp; Bobot'!AA690&lt;'2.4 Prioritas Individu'!AI$9,3,IF('2.1 Data FSVA 2025 &amp; Bobot'!AA690&lt;'2.4 Prioritas Individu'!AI$10,4,IF('2.1 Data FSVA 2025 &amp; Bobot'!AA690&lt;'2.4 Prioritas Individu'!AI$11,5,6))))))</f>
        <v/>
      </c>
      <c r="R690" s="64" t="str">
        <f>IF('2.1 Data FSVA 2025 &amp; Bobot'!AC690="","",IF('2.1 Data FSVA 2025 &amp; Bobot'!AC690&gt;='2.4 Prioritas Individu'!AJ$7,1,IF('2.1 Data FSVA 2025 &amp; Bobot'!AC690&gt;='2.4 Prioritas Individu'!AJ$8,2,IF('2.1 Data FSVA 2025 &amp; Bobot'!AC690&gt;='2.4 Prioritas Individu'!AJ$9,3,4))))</f>
        <v/>
      </c>
      <c r="S690" s="4" t="str">
        <f>'2.3 Indeks &amp; Cut off Komposit'!U694</f>
        <v>-</v>
      </c>
      <c r="T690" s="1" t="str">
        <f t="shared" si="20"/>
        <v>-</v>
      </c>
      <c r="U690" s="64" t="str">
        <f t="shared" si="21"/>
        <v>-</v>
      </c>
    </row>
    <row r="691" spans="1:21" x14ac:dyDescent="0.3">
      <c r="A691" s="1" t="str">
        <f>IF('2.1 Data FSVA 2025 &amp; Bobot'!A691="","",'2.1 Data FSVA 2025 &amp; Bobot'!A691)</f>
        <v/>
      </c>
      <c r="B691" s="2" t="str">
        <f>IF('2.1 Data FSVA 2025 &amp; Bobot'!B691="","",'2.1 Data FSVA 2025 &amp; Bobot'!B691)</f>
        <v/>
      </c>
      <c r="C691" s="1" t="str">
        <f>IF('2.1 Data FSVA 2025 &amp; Bobot'!C691="","",'2.1 Data FSVA 2025 &amp; Bobot'!C691)</f>
        <v/>
      </c>
      <c r="D691" s="1" t="str">
        <f>IF('2.1 Data FSVA 2025 &amp; Bobot'!D691="","",'2.1 Data FSVA 2025 &amp; Bobot'!D691)</f>
        <v/>
      </c>
      <c r="E691" s="1" t="str">
        <f>IF('2.1 Data FSVA 2025 &amp; Bobot'!E691="","",'2.1 Data FSVA 2025 &amp; Bobot'!E691)</f>
        <v/>
      </c>
      <c r="F691" s="2" t="str">
        <f>IF('2.1 Data FSVA 2025 &amp; Bobot'!F691="","",'2.1 Data FSVA 2025 &amp; Bobot'!F691)</f>
        <v/>
      </c>
      <c r="G691" s="64" t="str">
        <f>IF('2.1 Data FSVA 2025 &amp; Bobot'!G691="","",IF('2.1 Data FSVA 2025 &amp; Bobot'!G691&gt;='2.4 Prioritas Individu'!$Y$7,1,IF('2.1 Data FSVA 2025 &amp; Bobot'!G691&gt;='2.4 Prioritas Individu'!$Y$8,2,IF('2.1 Data FSVA 2025 &amp; Bobot'!G691&gt;='2.4 Prioritas Individu'!$Y$9,3,IF('2.1 Data FSVA 2025 &amp; Bobot'!G691&gt;='2.4 Prioritas Individu'!$Y$10,4,IF('2.1 Data FSVA 2025 &amp; Bobot'!G691&gt;='2.4 Prioritas Individu'!$Y$11,5,6))))))</f>
        <v/>
      </c>
      <c r="H691" s="64" t="str">
        <f>IF('2.1 Data FSVA 2025 &amp; Bobot'!I691="","",IF('2.1 Data FSVA 2025 &amp; Bobot'!I691&lt;'2.4 Prioritas Individu'!$Z$7,1,IF('2.1 Data FSVA 2025 &amp; Bobot'!I691&lt;'2.4 Prioritas Individu'!$Z$8,2,IF('2.1 Data FSVA 2025 &amp; Bobot'!I691&lt;'2.4 Prioritas Individu'!$Z$9,3,IF('2.1 Data FSVA 2025 &amp; Bobot'!I691&lt;'2.4 Prioritas Individu'!$Z$10,4,IF('2.1 Data FSVA 2025 &amp; Bobot'!I691&lt;'2.4 Prioritas Individu'!$Z$11,5,6))))))</f>
        <v/>
      </c>
      <c r="I691" s="64" t="str">
        <f>IF('2.1 Data FSVA 2025 &amp; Bobot'!K691="","",IF('2.1 Data FSVA 2025 &amp; Bobot'!K691&lt;'2.4 Prioritas Individu'!AA$7,1,IF('2.1 Data FSVA 2025 &amp; Bobot'!K691&lt;'2.4 Prioritas Individu'!AA$8,2,IF('2.1 Data FSVA 2025 &amp; Bobot'!K691&lt;'2.4 Prioritas Individu'!AA$9,3,IF('2.1 Data FSVA 2025 &amp; Bobot'!K691&lt;'2.4 Prioritas Individu'!AA$10,4,IF('2.1 Data FSVA 2025 &amp; Bobot'!K691&lt;'2.4 Prioritas Individu'!AA$11,5,6))))))</f>
        <v/>
      </c>
      <c r="J691" s="64" t="str">
        <f>IF('2.1 Data FSVA 2025 &amp; Bobot'!M691="","",IF('2.1 Data FSVA 2025 &amp; Bobot'!M691&lt;'2.4 Prioritas Individu'!AB$7,1,IF('2.1 Data FSVA 2025 &amp; Bobot'!M691&lt;'2.4 Prioritas Individu'!AB$8,2,IF('2.1 Data FSVA 2025 &amp; Bobot'!M691&lt;'2.4 Prioritas Individu'!AB$9,3,IF('2.1 Data FSVA 2025 &amp; Bobot'!M691&lt;'2.4 Prioritas Individu'!AB$10,4,IF('2.1 Data FSVA 2025 &amp; Bobot'!M691&lt;'2.4 Prioritas Individu'!AB$11,5,6))))))</f>
        <v/>
      </c>
      <c r="K691" s="64" t="str">
        <f>IF('2.1 Data FSVA 2025 &amp; Bobot'!O691="","",IF('2.1 Data FSVA 2025 &amp; Bobot'!O691&gt;='2.4 Prioritas Individu'!AC$7,1,IF('2.1 Data FSVA 2025 &amp; Bobot'!O691&gt;='2.4 Prioritas Individu'!AC$8,2,IF('2.1 Data FSVA 2025 &amp; Bobot'!O691&gt;='2.4 Prioritas Individu'!AC$9,3,IF('2.1 Data FSVA 2025 &amp; Bobot'!O691&gt;='2.4 Prioritas Individu'!AC$10,4,IF('2.1 Data FSVA 2025 &amp; Bobot'!O691&gt;='2.4 Prioritas Individu'!AC$11,5,6))))))</f>
        <v/>
      </c>
      <c r="L691" s="64" t="str">
        <f>IF('2.1 Data FSVA 2025 &amp; Bobot'!Q691="","",IF('2.1 Data FSVA 2025 &amp; Bobot'!Q691&gt;='2.4 Prioritas Individu'!AD$7,1,IF('2.1 Data FSVA 2025 &amp; Bobot'!Q691&gt;='2.4 Prioritas Individu'!AD$8,2,IF('2.1 Data FSVA 2025 &amp; Bobot'!Q691&gt;='2.4 Prioritas Individu'!AD$9,3,IF('2.1 Data FSVA 2025 &amp; Bobot'!Q691&gt;='2.4 Prioritas Individu'!AD$10,4,IF('2.1 Data FSVA 2025 &amp; Bobot'!Q691&gt;='2.4 Prioritas Individu'!AD$11,5,6))))))</f>
        <v/>
      </c>
      <c r="M691" s="64" t="str">
        <f>IF('2.1 Data FSVA 2025 &amp; Bobot'!S691="","",IF('2.1 Data FSVA 2025 &amp; Bobot'!S691&gt;='2.4 Prioritas Individu'!AE$7,1,IF('2.1 Data FSVA 2025 &amp; Bobot'!S691&gt;='2.4 Prioritas Individu'!AE$8,2,IF('2.1 Data FSVA 2025 &amp; Bobot'!S691&gt;='2.4 Prioritas Individu'!AE$9,3,IF('2.1 Data FSVA 2025 &amp; Bobot'!S691&gt;='2.4 Prioritas Individu'!AE$10,4,IF('2.1 Data FSVA 2025 &amp; Bobot'!S691&gt;='2.4 Prioritas Individu'!AE$11,5,6))))))</f>
        <v/>
      </c>
      <c r="N691" s="64" t="str">
        <f>IF('2.1 Data FSVA 2025 &amp; Bobot'!U691="","",IF('2.1 Data FSVA 2025 &amp; Bobot'!U691&lt;'2.4 Prioritas Individu'!AF$7,1,IF('2.1 Data FSVA 2025 &amp; Bobot'!U691&lt;'2.4 Prioritas Individu'!AF$8,2,IF('2.1 Data FSVA 2025 &amp; Bobot'!U691&lt;'2.4 Prioritas Individu'!AF$9,3,IF('2.1 Data FSVA 2025 &amp; Bobot'!U691&lt;'2.4 Prioritas Individu'!AF$10,4,IF('2.1 Data FSVA 2025 &amp; Bobot'!U691&lt;'2.4 Prioritas Individu'!AF$11,5,6))))))</f>
        <v/>
      </c>
      <c r="O691" s="64" t="str">
        <f>IF('2.1 Data FSVA 2025 &amp; Bobot'!W691="","",IF('2.1 Data FSVA 2025 &amp; Bobot'!W691&gt;='2.4 Prioritas Individu'!AG$7,1,IF('2.1 Data FSVA 2025 &amp; Bobot'!W691&gt;='2.4 Prioritas Individu'!AG$8,2,IF('2.1 Data FSVA 2025 &amp; Bobot'!W691&gt;='2.4 Prioritas Individu'!AG$9,3,IF('2.1 Data FSVA 2025 &amp; Bobot'!W691&gt;='2.4 Prioritas Individu'!AG$10,4,IF('2.1 Data FSVA 2025 &amp; Bobot'!W691&gt;='2.4 Prioritas Individu'!AG$11,5,6))))))</f>
        <v/>
      </c>
      <c r="P691" s="64" t="str">
        <f>IF('2.1 Data FSVA 2025 &amp; Bobot'!Y691="","",IF('2.1 Data FSVA 2025 &amp; Bobot'!Y691&lt;'2.4 Prioritas Individu'!AH$7,1,IF('2.1 Data FSVA 2025 &amp; Bobot'!Y691&lt;'2.4 Prioritas Individu'!AH$8,2,IF('2.1 Data FSVA 2025 &amp; Bobot'!Y691&lt;'2.4 Prioritas Individu'!AH$9,3,IF('2.1 Data FSVA 2025 &amp; Bobot'!Y691&lt;'2.4 Prioritas Individu'!AH$10,4,IF('2.1 Data FSVA 2025 &amp; Bobot'!Y691&lt;'2.4 Prioritas Individu'!AH$11,5,6))))))</f>
        <v/>
      </c>
      <c r="Q691" s="64" t="str">
        <f>IF('2.1 Data FSVA 2025 &amp; Bobot'!AA691="","",IF('2.1 Data FSVA 2025 &amp; Bobot'!AA691&lt;'2.4 Prioritas Individu'!AI$7,1,IF('2.1 Data FSVA 2025 &amp; Bobot'!AA691&lt;'2.4 Prioritas Individu'!AI$8,2,IF('2.1 Data FSVA 2025 &amp; Bobot'!AA691&lt;'2.4 Prioritas Individu'!AI$9,3,IF('2.1 Data FSVA 2025 &amp; Bobot'!AA691&lt;'2.4 Prioritas Individu'!AI$10,4,IF('2.1 Data FSVA 2025 &amp; Bobot'!AA691&lt;'2.4 Prioritas Individu'!AI$11,5,6))))))</f>
        <v/>
      </c>
      <c r="R691" s="64" t="str">
        <f>IF('2.1 Data FSVA 2025 &amp; Bobot'!AC691="","",IF('2.1 Data FSVA 2025 &amp; Bobot'!AC691&gt;='2.4 Prioritas Individu'!AJ$7,1,IF('2.1 Data FSVA 2025 &amp; Bobot'!AC691&gt;='2.4 Prioritas Individu'!AJ$8,2,IF('2.1 Data FSVA 2025 &amp; Bobot'!AC691&gt;='2.4 Prioritas Individu'!AJ$9,3,4))))</f>
        <v/>
      </c>
      <c r="S691" s="4" t="str">
        <f>'2.3 Indeks &amp; Cut off Komposit'!U695</f>
        <v>-</v>
      </c>
      <c r="T691" s="1" t="str">
        <f t="shared" si="20"/>
        <v>-</v>
      </c>
      <c r="U691" s="64" t="str">
        <f t="shared" si="21"/>
        <v>-</v>
      </c>
    </row>
    <row r="692" spans="1:21" x14ac:dyDescent="0.3">
      <c r="A692" s="1" t="str">
        <f>IF('2.1 Data FSVA 2025 &amp; Bobot'!A692="","",'2.1 Data FSVA 2025 &amp; Bobot'!A692)</f>
        <v/>
      </c>
      <c r="B692" s="2" t="str">
        <f>IF('2.1 Data FSVA 2025 &amp; Bobot'!B692="","",'2.1 Data FSVA 2025 &amp; Bobot'!B692)</f>
        <v/>
      </c>
      <c r="C692" s="1" t="str">
        <f>IF('2.1 Data FSVA 2025 &amp; Bobot'!C692="","",'2.1 Data FSVA 2025 &amp; Bobot'!C692)</f>
        <v/>
      </c>
      <c r="D692" s="1" t="str">
        <f>IF('2.1 Data FSVA 2025 &amp; Bobot'!D692="","",'2.1 Data FSVA 2025 &amp; Bobot'!D692)</f>
        <v/>
      </c>
      <c r="E692" s="1" t="str">
        <f>IF('2.1 Data FSVA 2025 &amp; Bobot'!E692="","",'2.1 Data FSVA 2025 &amp; Bobot'!E692)</f>
        <v/>
      </c>
      <c r="F692" s="2" t="str">
        <f>IF('2.1 Data FSVA 2025 &amp; Bobot'!F692="","",'2.1 Data FSVA 2025 &amp; Bobot'!F692)</f>
        <v/>
      </c>
      <c r="G692" s="64" t="str">
        <f>IF('2.1 Data FSVA 2025 &amp; Bobot'!G692="","",IF('2.1 Data FSVA 2025 &amp; Bobot'!G692&gt;='2.4 Prioritas Individu'!$Y$7,1,IF('2.1 Data FSVA 2025 &amp; Bobot'!G692&gt;='2.4 Prioritas Individu'!$Y$8,2,IF('2.1 Data FSVA 2025 &amp; Bobot'!G692&gt;='2.4 Prioritas Individu'!$Y$9,3,IF('2.1 Data FSVA 2025 &amp; Bobot'!G692&gt;='2.4 Prioritas Individu'!$Y$10,4,IF('2.1 Data FSVA 2025 &amp; Bobot'!G692&gt;='2.4 Prioritas Individu'!$Y$11,5,6))))))</f>
        <v/>
      </c>
      <c r="H692" s="64" t="str">
        <f>IF('2.1 Data FSVA 2025 &amp; Bobot'!I692="","",IF('2.1 Data FSVA 2025 &amp; Bobot'!I692&lt;'2.4 Prioritas Individu'!$Z$7,1,IF('2.1 Data FSVA 2025 &amp; Bobot'!I692&lt;'2.4 Prioritas Individu'!$Z$8,2,IF('2.1 Data FSVA 2025 &amp; Bobot'!I692&lt;'2.4 Prioritas Individu'!$Z$9,3,IF('2.1 Data FSVA 2025 &amp; Bobot'!I692&lt;'2.4 Prioritas Individu'!$Z$10,4,IF('2.1 Data FSVA 2025 &amp; Bobot'!I692&lt;'2.4 Prioritas Individu'!$Z$11,5,6))))))</f>
        <v/>
      </c>
      <c r="I692" s="64" t="str">
        <f>IF('2.1 Data FSVA 2025 &amp; Bobot'!K692="","",IF('2.1 Data FSVA 2025 &amp; Bobot'!K692&lt;'2.4 Prioritas Individu'!AA$7,1,IF('2.1 Data FSVA 2025 &amp; Bobot'!K692&lt;'2.4 Prioritas Individu'!AA$8,2,IF('2.1 Data FSVA 2025 &amp; Bobot'!K692&lt;'2.4 Prioritas Individu'!AA$9,3,IF('2.1 Data FSVA 2025 &amp; Bobot'!K692&lt;'2.4 Prioritas Individu'!AA$10,4,IF('2.1 Data FSVA 2025 &amp; Bobot'!K692&lt;'2.4 Prioritas Individu'!AA$11,5,6))))))</f>
        <v/>
      </c>
      <c r="J692" s="64" t="str">
        <f>IF('2.1 Data FSVA 2025 &amp; Bobot'!M692="","",IF('2.1 Data FSVA 2025 &amp; Bobot'!M692&lt;'2.4 Prioritas Individu'!AB$7,1,IF('2.1 Data FSVA 2025 &amp; Bobot'!M692&lt;'2.4 Prioritas Individu'!AB$8,2,IF('2.1 Data FSVA 2025 &amp; Bobot'!M692&lt;'2.4 Prioritas Individu'!AB$9,3,IF('2.1 Data FSVA 2025 &amp; Bobot'!M692&lt;'2.4 Prioritas Individu'!AB$10,4,IF('2.1 Data FSVA 2025 &amp; Bobot'!M692&lt;'2.4 Prioritas Individu'!AB$11,5,6))))))</f>
        <v/>
      </c>
      <c r="K692" s="64" t="str">
        <f>IF('2.1 Data FSVA 2025 &amp; Bobot'!O692="","",IF('2.1 Data FSVA 2025 &amp; Bobot'!O692&gt;='2.4 Prioritas Individu'!AC$7,1,IF('2.1 Data FSVA 2025 &amp; Bobot'!O692&gt;='2.4 Prioritas Individu'!AC$8,2,IF('2.1 Data FSVA 2025 &amp; Bobot'!O692&gt;='2.4 Prioritas Individu'!AC$9,3,IF('2.1 Data FSVA 2025 &amp; Bobot'!O692&gt;='2.4 Prioritas Individu'!AC$10,4,IF('2.1 Data FSVA 2025 &amp; Bobot'!O692&gt;='2.4 Prioritas Individu'!AC$11,5,6))))))</f>
        <v/>
      </c>
      <c r="L692" s="64" t="str">
        <f>IF('2.1 Data FSVA 2025 &amp; Bobot'!Q692="","",IF('2.1 Data FSVA 2025 &amp; Bobot'!Q692&gt;='2.4 Prioritas Individu'!AD$7,1,IF('2.1 Data FSVA 2025 &amp; Bobot'!Q692&gt;='2.4 Prioritas Individu'!AD$8,2,IF('2.1 Data FSVA 2025 &amp; Bobot'!Q692&gt;='2.4 Prioritas Individu'!AD$9,3,IF('2.1 Data FSVA 2025 &amp; Bobot'!Q692&gt;='2.4 Prioritas Individu'!AD$10,4,IF('2.1 Data FSVA 2025 &amp; Bobot'!Q692&gt;='2.4 Prioritas Individu'!AD$11,5,6))))))</f>
        <v/>
      </c>
      <c r="M692" s="64" t="str">
        <f>IF('2.1 Data FSVA 2025 &amp; Bobot'!S692="","",IF('2.1 Data FSVA 2025 &amp; Bobot'!S692&gt;='2.4 Prioritas Individu'!AE$7,1,IF('2.1 Data FSVA 2025 &amp; Bobot'!S692&gt;='2.4 Prioritas Individu'!AE$8,2,IF('2.1 Data FSVA 2025 &amp; Bobot'!S692&gt;='2.4 Prioritas Individu'!AE$9,3,IF('2.1 Data FSVA 2025 &amp; Bobot'!S692&gt;='2.4 Prioritas Individu'!AE$10,4,IF('2.1 Data FSVA 2025 &amp; Bobot'!S692&gt;='2.4 Prioritas Individu'!AE$11,5,6))))))</f>
        <v/>
      </c>
      <c r="N692" s="64" t="str">
        <f>IF('2.1 Data FSVA 2025 &amp; Bobot'!U692="","",IF('2.1 Data FSVA 2025 &amp; Bobot'!U692&lt;'2.4 Prioritas Individu'!AF$7,1,IF('2.1 Data FSVA 2025 &amp; Bobot'!U692&lt;'2.4 Prioritas Individu'!AF$8,2,IF('2.1 Data FSVA 2025 &amp; Bobot'!U692&lt;'2.4 Prioritas Individu'!AF$9,3,IF('2.1 Data FSVA 2025 &amp; Bobot'!U692&lt;'2.4 Prioritas Individu'!AF$10,4,IF('2.1 Data FSVA 2025 &amp; Bobot'!U692&lt;'2.4 Prioritas Individu'!AF$11,5,6))))))</f>
        <v/>
      </c>
      <c r="O692" s="64" t="str">
        <f>IF('2.1 Data FSVA 2025 &amp; Bobot'!W692="","",IF('2.1 Data FSVA 2025 &amp; Bobot'!W692&gt;='2.4 Prioritas Individu'!AG$7,1,IF('2.1 Data FSVA 2025 &amp; Bobot'!W692&gt;='2.4 Prioritas Individu'!AG$8,2,IF('2.1 Data FSVA 2025 &amp; Bobot'!W692&gt;='2.4 Prioritas Individu'!AG$9,3,IF('2.1 Data FSVA 2025 &amp; Bobot'!W692&gt;='2.4 Prioritas Individu'!AG$10,4,IF('2.1 Data FSVA 2025 &amp; Bobot'!W692&gt;='2.4 Prioritas Individu'!AG$11,5,6))))))</f>
        <v/>
      </c>
      <c r="P692" s="64" t="str">
        <f>IF('2.1 Data FSVA 2025 &amp; Bobot'!Y692="","",IF('2.1 Data FSVA 2025 &amp; Bobot'!Y692&lt;'2.4 Prioritas Individu'!AH$7,1,IF('2.1 Data FSVA 2025 &amp; Bobot'!Y692&lt;'2.4 Prioritas Individu'!AH$8,2,IF('2.1 Data FSVA 2025 &amp; Bobot'!Y692&lt;'2.4 Prioritas Individu'!AH$9,3,IF('2.1 Data FSVA 2025 &amp; Bobot'!Y692&lt;'2.4 Prioritas Individu'!AH$10,4,IF('2.1 Data FSVA 2025 &amp; Bobot'!Y692&lt;'2.4 Prioritas Individu'!AH$11,5,6))))))</f>
        <v/>
      </c>
      <c r="Q692" s="64" t="str">
        <f>IF('2.1 Data FSVA 2025 &amp; Bobot'!AA692="","",IF('2.1 Data FSVA 2025 &amp; Bobot'!AA692&lt;'2.4 Prioritas Individu'!AI$7,1,IF('2.1 Data FSVA 2025 &amp; Bobot'!AA692&lt;'2.4 Prioritas Individu'!AI$8,2,IF('2.1 Data FSVA 2025 &amp; Bobot'!AA692&lt;'2.4 Prioritas Individu'!AI$9,3,IF('2.1 Data FSVA 2025 &amp; Bobot'!AA692&lt;'2.4 Prioritas Individu'!AI$10,4,IF('2.1 Data FSVA 2025 &amp; Bobot'!AA692&lt;'2.4 Prioritas Individu'!AI$11,5,6))))))</f>
        <v/>
      </c>
      <c r="R692" s="64" t="str">
        <f>IF('2.1 Data FSVA 2025 &amp; Bobot'!AC692="","",IF('2.1 Data FSVA 2025 &amp; Bobot'!AC692&gt;='2.4 Prioritas Individu'!AJ$7,1,IF('2.1 Data FSVA 2025 &amp; Bobot'!AC692&gt;='2.4 Prioritas Individu'!AJ$8,2,IF('2.1 Data FSVA 2025 &amp; Bobot'!AC692&gt;='2.4 Prioritas Individu'!AJ$9,3,4))))</f>
        <v/>
      </c>
      <c r="S692" s="4" t="str">
        <f>'2.3 Indeks &amp; Cut off Komposit'!U696</f>
        <v>-</v>
      </c>
      <c r="T692" s="1" t="str">
        <f t="shared" si="20"/>
        <v>-</v>
      </c>
      <c r="U692" s="64" t="str">
        <f t="shared" si="21"/>
        <v>-</v>
      </c>
    </row>
    <row r="693" spans="1:21" x14ac:dyDescent="0.3">
      <c r="A693" s="1" t="str">
        <f>IF('2.1 Data FSVA 2025 &amp; Bobot'!A693="","",'2.1 Data FSVA 2025 &amp; Bobot'!A693)</f>
        <v/>
      </c>
      <c r="B693" s="2" t="str">
        <f>IF('2.1 Data FSVA 2025 &amp; Bobot'!B693="","",'2.1 Data FSVA 2025 &amp; Bobot'!B693)</f>
        <v/>
      </c>
      <c r="C693" s="1" t="str">
        <f>IF('2.1 Data FSVA 2025 &amp; Bobot'!C693="","",'2.1 Data FSVA 2025 &amp; Bobot'!C693)</f>
        <v/>
      </c>
      <c r="D693" s="1" t="str">
        <f>IF('2.1 Data FSVA 2025 &amp; Bobot'!D693="","",'2.1 Data FSVA 2025 &amp; Bobot'!D693)</f>
        <v/>
      </c>
      <c r="E693" s="1" t="str">
        <f>IF('2.1 Data FSVA 2025 &amp; Bobot'!E693="","",'2.1 Data FSVA 2025 &amp; Bobot'!E693)</f>
        <v/>
      </c>
      <c r="F693" s="2" t="str">
        <f>IF('2.1 Data FSVA 2025 &amp; Bobot'!F693="","",'2.1 Data FSVA 2025 &amp; Bobot'!F693)</f>
        <v/>
      </c>
      <c r="G693" s="64" t="str">
        <f>IF('2.1 Data FSVA 2025 &amp; Bobot'!G693="","",IF('2.1 Data FSVA 2025 &amp; Bobot'!G693&gt;='2.4 Prioritas Individu'!$Y$7,1,IF('2.1 Data FSVA 2025 &amp; Bobot'!G693&gt;='2.4 Prioritas Individu'!$Y$8,2,IF('2.1 Data FSVA 2025 &amp; Bobot'!G693&gt;='2.4 Prioritas Individu'!$Y$9,3,IF('2.1 Data FSVA 2025 &amp; Bobot'!G693&gt;='2.4 Prioritas Individu'!$Y$10,4,IF('2.1 Data FSVA 2025 &amp; Bobot'!G693&gt;='2.4 Prioritas Individu'!$Y$11,5,6))))))</f>
        <v/>
      </c>
      <c r="H693" s="64" t="str">
        <f>IF('2.1 Data FSVA 2025 &amp; Bobot'!I693="","",IF('2.1 Data FSVA 2025 &amp; Bobot'!I693&lt;'2.4 Prioritas Individu'!$Z$7,1,IF('2.1 Data FSVA 2025 &amp; Bobot'!I693&lt;'2.4 Prioritas Individu'!$Z$8,2,IF('2.1 Data FSVA 2025 &amp; Bobot'!I693&lt;'2.4 Prioritas Individu'!$Z$9,3,IF('2.1 Data FSVA 2025 &amp; Bobot'!I693&lt;'2.4 Prioritas Individu'!$Z$10,4,IF('2.1 Data FSVA 2025 &amp; Bobot'!I693&lt;'2.4 Prioritas Individu'!$Z$11,5,6))))))</f>
        <v/>
      </c>
      <c r="I693" s="64" t="str">
        <f>IF('2.1 Data FSVA 2025 &amp; Bobot'!K693="","",IF('2.1 Data FSVA 2025 &amp; Bobot'!K693&lt;'2.4 Prioritas Individu'!AA$7,1,IF('2.1 Data FSVA 2025 &amp; Bobot'!K693&lt;'2.4 Prioritas Individu'!AA$8,2,IF('2.1 Data FSVA 2025 &amp; Bobot'!K693&lt;'2.4 Prioritas Individu'!AA$9,3,IF('2.1 Data FSVA 2025 &amp; Bobot'!K693&lt;'2.4 Prioritas Individu'!AA$10,4,IF('2.1 Data FSVA 2025 &amp; Bobot'!K693&lt;'2.4 Prioritas Individu'!AA$11,5,6))))))</f>
        <v/>
      </c>
      <c r="J693" s="64" t="str">
        <f>IF('2.1 Data FSVA 2025 &amp; Bobot'!M693="","",IF('2.1 Data FSVA 2025 &amp; Bobot'!M693&lt;'2.4 Prioritas Individu'!AB$7,1,IF('2.1 Data FSVA 2025 &amp; Bobot'!M693&lt;'2.4 Prioritas Individu'!AB$8,2,IF('2.1 Data FSVA 2025 &amp; Bobot'!M693&lt;'2.4 Prioritas Individu'!AB$9,3,IF('2.1 Data FSVA 2025 &amp; Bobot'!M693&lt;'2.4 Prioritas Individu'!AB$10,4,IF('2.1 Data FSVA 2025 &amp; Bobot'!M693&lt;'2.4 Prioritas Individu'!AB$11,5,6))))))</f>
        <v/>
      </c>
      <c r="K693" s="64" t="str">
        <f>IF('2.1 Data FSVA 2025 &amp; Bobot'!O693="","",IF('2.1 Data FSVA 2025 &amp; Bobot'!O693&gt;='2.4 Prioritas Individu'!AC$7,1,IF('2.1 Data FSVA 2025 &amp; Bobot'!O693&gt;='2.4 Prioritas Individu'!AC$8,2,IF('2.1 Data FSVA 2025 &amp; Bobot'!O693&gt;='2.4 Prioritas Individu'!AC$9,3,IF('2.1 Data FSVA 2025 &amp; Bobot'!O693&gt;='2.4 Prioritas Individu'!AC$10,4,IF('2.1 Data FSVA 2025 &amp; Bobot'!O693&gt;='2.4 Prioritas Individu'!AC$11,5,6))))))</f>
        <v/>
      </c>
      <c r="L693" s="64" t="str">
        <f>IF('2.1 Data FSVA 2025 &amp; Bobot'!Q693="","",IF('2.1 Data FSVA 2025 &amp; Bobot'!Q693&gt;='2.4 Prioritas Individu'!AD$7,1,IF('2.1 Data FSVA 2025 &amp; Bobot'!Q693&gt;='2.4 Prioritas Individu'!AD$8,2,IF('2.1 Data FSVA 2025 &amp; Bobot'!Q693&gt;='2.4 Prioritas Individu'!AD$9,3,IF('2.1 Data FSVA 2025 &amp; Bobot'!Q693&gt;='2.4 Prioritas Individu'!AD$10,4,IF('2.1 Data FSVA 2025 &amp; Bobot'!Q693&gt;='2.4 Prioritas Individu'!AD$11,5,6))))))</f>
        <v/>
      </c>
      <c r="M693" s="64" t="str">
        <f>IF('2.1 Data FSVA 2025 &amp; Bobot'!S693="","",IF('2.1 Data FSVA 2025 &amp; Bobot'!S693&gt;='2.4 Prioritas Individu'!AE$7,1,IF('2.1 Data FSVA 2025 &amp; Bobot'!S693&gt;='2.4 Prioritas Individu'!AE$8,2,IF('2.1 Data FSVA 2025 &amp; Bobot'!S693&gt;='2.4 Prioritas Individu'!AE$9,3,IF('2.1 Data FSVA 2025 &amp; Bobot'!S693&gt;='2.4 Prioritas Individu'!AE$10,4,IF('2.1 Data FSVA 2025 &amp; Bobot'!S693&gt;='2.4 Prioritas Individu'!AE$11,5,6))))))</f>
        <v/>
      </c>
      <c r="N693" s="64" t="str">
        <f>IF('2.1 Data FSVA 2025 &amp; Bobot'!U693="","",IF('2.1 Data FSVA 2025 &amp; Bobot'!U693&lt;'2.4 Prioritas Individu'!AF$7,1,IF('2.1 Data FSVA 2025 &amp; Bobot'!U693&lt;'2.4 Prioritas Individu'!AF$8,2,IF('2.1 Data FSVA 2025 &amp; Bobot'!U693&lt;'2.4 Prioritas Individu'!AF$9,3,IF('2.1 Data FSVA 2025 &amp; Bobot'!U693&lt;'2.4 Prioritas Individu'!AF$10,4,IF('2.1 Data FSVA 2025 &amp; Bobot'!U693&lt;'2.4 Prioritas Individu'!AF$11,5,6))))))</f>
        <v/>
      </c>
      <c r="O693" s="64" t="str">
        <f>IF('2.1 Data FSVA 2025 &amp; Bobot'!W693="","",IF('2.1 Data FSVA 2025 &amp; Bobot'!W693&gt;='2.4 Prioritas Individu'!AG$7,1,IF('2.1 Data FSVA 2025 &amp; Bobot'!W693&gt;='2.4 Prioritas Individu'!AG$8,2,IF('2.1 Data FSVA 2025 &amp; Bobot'!W693&gt;='2.4 Prioritas Individu'!AG$9,3,IF('2.1 Data FSVA 2025 &amp; Bobot'!W693&gt;='2.4 Prioritas Individu'!AG$10,4,IF('2.1 Data FSVA 2025 &amp; Bobot'!W693&gt;='2.4 Prioritas Individu'!AG$11,5,6))))))</f>
        <v/>
      </c>
      <c r="P693" s="64" t="str">
        <f>IF('2.1 Data FSVA 2025 &amp; Bobot'!Y693="","",IF('2.1 Data FSVA 2025 &amp; Bobot'!Y693&lt;'2.4 Prioritas Individu'!AH$7,1,IF('2.1 Data FSVA 2025 &amp; Bobot'!Y693&lt;'2.4 Prioritas Individu'!AH$8,2,IF('2.1 Data FSVA 2025 &amp; Bobot'!Y693&lt;'2.4 Prioritas Individu'!AH$9,3,IF('2.1 Data FSVA 2025 &amp; Bobot'!Y693&lt;'2.4 Prioritas Individu'!AH$10,4,IF('2.1 Data FSVA 2025 &amp; Bobot'!Y693&lt;'2.4 Prioritas Individu'!AH$11,5,6))))))</f>
        <v/>
      </c>
      <c r="Q693" s="64" t="str">
        <f>IF('2.1 Data FSVA 2025 &amp; Bobot'!AA693="","",IF('2.1 Data FSVA 2025 &amp; Bobot'!AA693&lt;'2.4 Prioritas Individu'!AI$7,1,IF('2.1 Data FSVA 2025 &amp; Bobot'!AA693&lt;'2.4 Prioritas Individu'!AI$8,2,IF('2.1 Data FSVA 2025 &amp; Bobot'!AA693&lt;'2.4 Prioritas Individu'!AI$9,3,IF('2.1 Data FSVA 2025 &amp; Bobot'!AA693&lt;'2.4 Prioritas Individu'!AI$10,4,IF('2.1 Data FSVA 2025 &amp; Bobot'!AA693&lt;'2.4 Prioritas Individu'!AI$11,5,6))))))</f>
        <v/>
      </c>
      <c r="R693" s="64" t="str">
        <f>IF('2.1 Data FSVA 2025 &amp; Bobot'!AC693="","",IF('2.1 Data FSVA 2025 &amp; Bobot'!AC693&gt;='2.4 Prioritas Individu'!AJ$7,1,IF('2.1 Data FSVA 2025 &amp; Bobot'!AC693&gt;='2.4 Prioritas Individu'!AJ$8,2,IF('2.1 Data FSVA 2025 &amp; Bobot'!AC693&gt;='2.4 Prioritas Individu'!AJ$9,3,4))))</f>
        <v/>
      </c>
      <c r="S693" s="4" t="str">
        <f>'2.3 Indeks &amp; Cut off Komposit'!U697</f>
        <v>-</v>
      </c>
      <c r="T693" s="1" t="str">
        <f t="shared" si="20"/>
        <v>-</v>
      </c>
      <c r="U693" s="64" t="str">
        <f t="shared" si="21"/>
        <v>-</v>
      </c>
    </row>
    <row r="694" spans="1:21" x14ac:dyDescent="0.3">
      <c r="A694" s="1" t="str">
        <f>IF('2.1 Data FSVA 2025 &amp; Bobot'!A694="","",'2.1 Data FSVA 2025 &amp; Bobot'!A694)</f>
        <v/>
      </c>
      <c r="B694" s="2" t="str">
        <f>IF('2.1 Data FSVA 2025 &amp; Bobot'!B694="","",'2.1 Data FSVA 2025 &amp; Bobot'!B694)</f>
        <v/>
      </c>
      <c r="C694" s="1" t="str">
        <f>IF('2.1 Data FSVA 2025 &amp; Bobot'!C694="","",'2.1 Data FSVA 2025 &amp; Bobot'!C694)</f>
        <v/>
      </c>
      <c r="D694" s="1" t="str">
        <f>IF('2.1 Data FSVA 2025 &amp; Bobot'!D694="","",'2.1 Data FSVA 2025 &amp; Bobot'!D694)</f>
        <v/>
      </c>
      <c r="E694" s="1" t="str">
        <f>IF('2.1 Data FSVA 2025 &amp; Bobot'!E694="","",'2.1 Data FSVA 2025 &amp; Bobot'!E694)</f>
        <v/>
      </c>
      <c r="F694" s="2" t="str">
        <f>IF('2.1 Data FSVA 2025 &amp; Bobot'!F694="","",'2.1 Data FSVA 2025 &amp; Bobot'!F694)</f>
        <v/>
      </c>
      <c r="G694" s="64" t="str">
        <f>IF('2.1 Data FSVA 2025 &amp; Bobot'!G694="","",IF('2.1 Data FSVA 2025 &amp; Bobot'!G694&gt;='2.4 Prioritas Individu'!$Y$7,1,IF('2.1 Data FSVA 2025 &amp; Bobot'!G694&gt;='2.4 Prioritas Individu'!$Y$8,2,IF('2.1 Data FSVA 2025 &amp; Bobot'!G694&gt;='2.4 Prioritas Individu'!$Y$9,3,IF('2.1 Data FSVA 2025 &amp; Bobot'!G694&gt;='2.4 Prioritas Individu'!$Y$10,4,IF('2.1 Data FSVA 2025 &amp; Bobot'!G694&gt;='2.4 Prioritas Individu'!$Y$11,5,6))))))</f>
        <v/>
      </c>
      <c r="H694" s="64" t="str">
        <f>IF('2.1 Data FSVA 2025 &amp; Bobot'!I694="","",IF('2.1 Data FSVA 2025 &amp; Bobot'!I694&lt;'2.4 Prioritas Individu'!$Z$7,1,IF('2.1 Data FSVA 2025 &amp; Bobot'!I694&lt;'2.4 Prioritas Individu'!$Z$8,2,IF('2.1 Data FSVA 2025 &amp; Bobot'!I694&lt;'2.4 Prioritas Individu'!$Z$9,3,IF('2.1 Data FSVA 2025 &amp; Bobot'!I694&lt;'2.4 Prioritas Individu'!$Z$10,4,IF('2.1 Data FSVA 2025 &amp; Bobot'!I694&lt;'2.4 Prioritas Individu'!$Z$11,5,6))))))</f>
        <v/>
      </c>
      <c r="I694" s="64" t="str">
        <f>IF('2.1 Data FSVA 2025 &amp; Bobot'!K694="","",IF('2.1 Data FSVA 2025 &amp; Bobot'!K694&lt;'2.4 Prioritas Individu'!AA$7,1,IF('2.1 Data FSVA 2025 &amp; Bobot'!K694&lt;'2.4 Prioritas Individu'!AA$8,2,IF('2.1 Data FSVA 2025 &amp; Bobot'!K694&lt;'2.4 Prioritas Individu'!AA$9,3,IF('2.1 Data FSVA 2025 &amp; Bobot'!K694&lt;'2.4 Prioritas Individu'!AA$10,4,IF('2.1 Data FSVA 2025 &amp; Bobot'!K694&lt;'2.4 Prioritas Individu'!AA$11,5,6))))))</f>
        <v/>
      </c>
      <c r="J694" s="64" t="str">
        <f>IF('2.1 Data FSVA 2025 &amp; Bobot'!M694="","",IF('2.1 Data FSVA 2025 &amp; Bobot'!M694&lt;'2.4 Prioritas Individu'!AB$7,1,IF('2.1 Data FSVA 2025 &amp; Bobot'!M694&lt;'2.4 Prioritas Individu'!AB$8,2,IF('2.1 Data FSVA 2025 &amp; Bobot'!M694&lt;'2.4 Prioritas Individu'!AB$9,3,IF('2.1 Data FSVA 2025 &amp; Bobot'!M694&lt;'2.4 Prioritas Individu'!AB$10,4,IF('2.1 Data FSVA 2025 &amp; Bobot'!M694&lt;'2.4 Prioritas Individu'!AB$11,5,6))))))</f>
        <v/>
      </c>
      <c r="K694" s="64" t="str">
        <f>IF('2.1 Data FSVA 2025 &amp; Bobot'!O694="","",IF('2.1 Data FSVA 2025 &amp; Bobot'!O694&gt;='2.4 Prioritas Individu'!AC$7,1,IF('2.1 Data FSVA 2025 &amp; Bobot'!O694&gt;='2.4 Prioritas Individu'!AC$8,2,IF('2.1 Data FSVA 2025 &amp; Bobot'!O694&gt;='2.4 Prioritas Individu'!AC$9,3,IF('2.1 Data FSVA 2025 &amp; Bobot'!O694&gt;='2.4 Prioritas Individu'!AC$10,4,IF('2.1 Data FSVA 2025 &amp; Bobot'!O694&gt;='2.4 Prioritas Individu'!AC$11,5,6))))))</f>
        <v/>
      </c>
      <c r="L694" s="64" t="str">
        <f>IF('2.1 Data FSVA 2025 &amp; Bobot'!Q694="","",IF('2.1 Data FSVA 2025 &amp; Bobot'!Q694&gt;='2.4 Prioritas Individu'!AD$7,1,IF('2.1 Data FSVA 2025 &amp; Bobot'!Q694&gt;='2.4 Prioritas Individu'!AD$8,2,IF('2.1 Data FSVA 2025 &amp; Bobot'!Q694&gt;='2.4 Prioritas Individu'!AD$9,3,IF('2.1 Data FSVA 2025 &amp; Bobot'!Q694&gt;='2.4 Prioritas Individu'!AD$10,4,IF('2.1 Data FSVA 2025 &amp; Bobot'!Q694&gt;='2.4 Prioritas Individu'!AD$11,5,6))))))</f>
        <v/>
      </c>
      <c r="M694" s="64" t="str">
        <f>IF('2.1 Data FSVA 2025 &amp; Bobot'!S694="","",IF('2.1 Data FSVA 2025 &amp; Bobot'!S694&gt;='2.4 Prioritas Individu'!AE$7,1,IF('2.1 Data FSVA 2025 &amp; Bobot'!S694&gt;='2.4 Prioritas Individu'!AE$8,2,IF('2.1 Data FSVA 2025 &amp; Bobot'!S694&gt;='2.4 Prioritas Individu'!AE$9,3,IF('2.1 Data FSVA 2025 &amp; Bobot'!S694&gt;='2.4 Prioritas Individu'!AE$10,4,IF('2.1 Data FSVA 2025 &amp; Bobot'!S694&gt;='2.4 Prioritas Individu'!AE$11,5,6))))))</f>
        <v/>
      </c>
      <c r="N694" s="64" t="str">
        <f>IF('2.1 Data FSVA 2025 &amp; Bobot'!U694="","",IF('2.1 Data FSVA 2025 &amp; Bobot'!U694&lt;'2.4 Prioritas Individu'!AF$7,1,IF('2.1 Data FSVA 2025 &amp; Bobot'!U694&lt;'2.4 Prioritas Individu'!AF$8,2,IF('2.1 Data FSVA 2025 &amp; Bobot'!U694&lt;'2.4 Prioritas Individu'!AF$9,3,IF('2.1 Data FSVA 2025 &amp; Bobot'!U694&lt;'2.4 Prioritas Individu'!AF$10,4,IF('2.1 Data FSVA 2025 &amp; Bobot'!U694&lt;'2.4 Prioritas Individu'!AF$11,5,6))))))</f>
        <v/>
      </c>
      <c r="O694" s="64" t="str">
        <f>IF('2.1 Data FSVA 2025 &amp; Bobot'!W694="","",IF('2.1 Data FSVA 2025 &amp; Bobot'!W694&gt;='2.4 Prioritas Individu'!AG$7,1,IF('2.1 Data FSVA 2025 &amp; Bobot'!W694&gt;='2.4 Prioritas Individu'!AG$8,2,IF('2.1 Data FSVA 2025 &amp; Bobot'!W694&gt;='2.4 Prioritas Individu'!AG$9,3,IF('2.1 Data FSVA 2025 &amp; Bobot'!W694&gt;='2.4 Prioritas Individu'!AG$10,4,IF('2.1 Data FSVA 2025 &amp; Bobot'!W694&gt;='2.4 Prioritas Individu'!AG$11,5,6))))))</f>
        <v/>
      </c>
      <c r="P694" s="64" t="str">
        <f>IF('2.1 Data FSVA 2025 &amp; Bobot'!Y694="","",IF('2.1 Data FSVA 2025 &amp; Bobot'!Y694&lt;'2.4 Prioritas Individu'!AH$7,1,IF('2.1 Data FSVA 2025 &amp; Bobot'!Y694&lt;'2.4 Prioritas Individu'!AH$8,2,IF('2.1 Data FSVA 2025 &amp; Bobot'!Y694&lt;'2.4 Prioritas Individu'!AH$9,3,IF('2.1 Data FSVA 2025 &amp; Bobot'!Y694&lt;'2.4 Prioritas Individu'!AH$10,4,IF('2.1 Data FSVA 2025 &amp; Bobot'!Y694&lt;'2.4 Prioritas Individu'!AH$11,5,6))))))</f>
        <v/>
      </c>
      <c r="Q694" s="64" t="str">
        <f>IF('2.1 Data FSVA 2025 &amp; Bobot'!AA694="","",IF('2.1 Data FSVA 2025 &amp; Bobot'!AA694&lt;'2.4 Prioritas Individu'!AI$7,1,IF('2.1 Data FSVA 2025 &amp; Bobot'!AA694&lt;'2.4 Prioritas Individu'!AI$8,2,IF('2.1 Data FSVA 2025 &amp; Bobot'!AA694&lt;'2.4 Prioritas Individu'!AI$9,3,IF('2.1 Data FSVA 2025 &amp; Bobot'!AA694&lt;'2.4 Prioritas Individu'!AI$10,4,IF('2.1 Data FSVA 2025 &amp; Bobot'!AA694&lt;'2.4 Prioritas Individu'!AI$11,5,6))))))</f>
        <v/>
      </c>
      <c r="R694" s="64" t="str">
        <f>IF('2.1 Data FSVA 2025 &amp; Bobot'!AC694="","",IF('2.1 Data FSVA 2025 &amp; Bobot'!AC694&gt;='2.4 Prioritas Individu'!AJ$7,1,IF('2.1 Data FSVA 2025 &amp; Bobot'!AC694&gt;='2.4 Prioritas Individu'!AJ$8,2,IF('2.1 Data FSVA 2025 &amp; Bobot'!AC694&gt;='2.4 Prioritas Individu'!AJ$9,3,4))))</f>
        <v/>
      </c>
      <c r="S694" s="4" t="str">
        <f>'2.3 Indeks &amp; Cut off Komposit'!U698</f>
        <v>-</v>
      </c>
      <c r="T694" s="1" t="str">
        <f t="shared" si="20"/>
        <v>-</v>
      </c>
      <c r="U694" s="64" t="str">
        <f t="shared" si="21"/>
        <v>-</v>
      </c>
    </row>
    <row r="695" spans="1:21" x14ac:dyDescent="0.3">
      <c r="A695" s="1" t="str">
        <f>IF('2.1 Data FSVA 2025 &amp; Bobot'!A695="","",'2.1 Data FSVA 2025 &amp; Bobot'!A695)</f>
        <v/>
      </c>
      <c r="B695" s="2" t="str">
        <f>IF('2.1 Data FSVA 2025 &amp; Bobot'!B695="","",'2.1 Data FSVA 2025 &amp; Bobot'!B695)</f>
        <v/>
      </c>
      <c r="C695" s="1" t="str">
        <f>IF('2.1 Data FSVA 2025 &amp; Bobot'!C695="","",'2.1 Data FSVA 2025 &amp; Bobot'!C695)</f>
        <v/>
      </c>
      <c r="D695" s="1" t="str">
        <f>IF('2.1 Data FSVA 2025 &amp; Bobot'!D695="","",'2.1 Data FSVA 2025 &amp; Bobot'!D695)</f>
        <v/>
      </c>
      <c r="E695" s="1" t="str">
        <f>IF('2.1 Data FSVA 2025 &amp; Bobot'!E695="","",'2.1 Data FSVA 2025 &amp; Bobot'!E695)</f>
        <v/>
      </c>
      <c r="F695" s="2" t="str">
        <f>IF('2.1 Data FSVA 2025 &amp; Bobot'!F695="","",'2.1 Data FSVA 2025 &amp; Bobot'!F695)</f>
        <v/>
      </c>
      <c r="G695" s="64" t="str">
        <f>IF('2.1 Data FSVA 2025 &amp; Bobot'!G695="","",IF('2.1 Data FSVA 2025 &amp; Bobot'!G695&gt;='2.4 Prioritas Individu'!$Y$7,1,IF('2.1 Data FSVA 2025 &amp; Bobot'!G695&gt;='2.4 Prioritas Individu'!$Y$8,2,IF('2.1 Data FSVA 2025 &amp; Bobot'!G695&gt;='2.4 Prioritas Individu'!$Y$9,3,IF('2.1 Data FSVA 2025 &amp; Bobot'!G695&gt;='2.4 Prioritas Individu'!$Y$10,4,IF('2.1 Data FSVA 2025 &amp; Bobot'!G695&gt;='2.4 Prioritas Individu'!$Y$11,5,6))))))</f>
        <v/>
      </c>
      <c r="H695" s="64" t="str">
        <f>IF('2.1 Data FSVA 2025 &amp; Bobot'!I695="","",IF('2.1 Data FSVA 2025 &amp; Bobot'!I695&lt;'2.4 Prioritas Individu'!$Z$7,1,IF('2.1 Data FSVA 2025 &amp; Bobot'!I695&lt;'2.4 Prioritas Individu'!$Z$8,2,IF('2.1 Data FSVA 2025 &amp; Bobot'!I695&lt;'2.4 Prioritas Individu'!$Z$9,3,IF('2.1 Data FSVA 2025 &amp; Bobot'!I695&lt;'2.4 Prioritas Individu'!$Z$10,4,IF('2.1 Data FSVA 2025 &amp; Bobot'!I695&lt;'2.4 Prioritas Individu'!$Z$11,5,6))))))</f>
        <v/>
      </c>
      <c r="I695" s="64" t="str">
        <f>IF('2.1 Data FSVA 2025 &amp; Bobot'!K695="","",IF('2.1 Data FSVA 2025 &amp; Bobot'!K695&lt;'2.4 Prioritas Individu'!AA$7,1,IF('2.1 Data FSVA 2025 &amp; Bobot'!K695&lt;'2.4 Prioritas Individu'!AA$8,2,IF('2.1 Data FSVA 2025 &amp; Bobot'!K695&lt;'2.4 Prioritas Individu'!AA$9,3,IF('2.1 Data FSVA 2025 &amp; Bobot'!K695&lt;'2.4 Prioritas Individu'!AA$10,4,IF('2.1 Data FSVA 2025 &amp; Bobot'!K695&lt;'2.4 Prioritas Individu'!AA$11,5,6))))))</f>
        <v/>
      </c>
      <c r="J695" s="64" t="str">
        <f>IF('2.1 Data FSVA 2025 &amp; Bobot'!M695="","",IF('2.1 Data FSVA 2025 &amp; Bobot'!M695&lt;'2.4 Prioritas Individu'!AB$7,1,IF('2.1 Data FSVA 2025 &amp; Bobot'!M695&lt;'2.4 Prioritas Individu'!AB$8,2,IF('2.1 Data FSVA 2025 &amp; Bobot'!M695&lt;'2.4 Prioritas Individu'!AB$9,3,IF('2.1 Data FSVA 2025 &amp; Bobot'!M695&lt;'2.4 Prioritas Individu'!AB$10,4,IF('2.1 Data FSVA 2025 &amp; Bobot'!M695&lt;'2.4 Prioritas Individu'!AB$11,5,6))))))</f>
        <v/>
      </c>
      <c r="K695" s="64" t="str">
        <f>IF('2.1 Data FSVA 2025 &amp; Bobot'!O695="","",IF('2.1 Data FSVA 2025 &amp; Bobot'!O695&gt;='2.4 Prioritas Individu'!AC$7,1,IF('2.1 Data FSVA 2025 &amp; Bobot'!O695&gt;='2.4 Prioritas Individu'!AC$8,2,IF('2.1 Data FSVA 2025 &amp; Bobot'!O695&gt;='2.4 Prioritas Individu'!AC$9,3,IF('2.1 Data FSVA 2025 &amp; Bobot'!O695&gt;='2.4 Prioritas Individu'!AC$10,4,IF('2.1 Data FSVA 2025 &amp; Bobot'!O695&gt;='2.4 Prioritas Individu'!AC$11,5,6))))))</f>
        <v/>
      </c>
      <c r="L695" s="64" t="str">
        <f>IF('2.1 Data FSVA 2025 &amp; Bobot'!Q695="","",IF('2.1 Data FSVA 2025 &amp; Bobot'!Q695&gt;='2.4 Prioritas Individu'!AD$7,1,IF('2.1 Data FSVA 2025 &amp; Bobot'!Q695&gt;='2.4 Prioritas Individu'!AD$8,2,IF('2.1 Data FSVA 2025 &amp; Bobot'!Q695&gt;='2.4 Prioritas Individu'!AD$9,3,IF('2.1 Data FSVA 2025 &amp; Bobot'!Q695&gt;='2.4 Prioritas Individu'!AD$10,4,IF('2.1 Data FSVA 2025 &amp; Bobot'!Q695&gt;='2.4 Prioritas Individu'!AD$11,5,6))))))</f>
        <v/>
      </c>
      <c r="M695" s="64" t="str">
        <f>IF('2.1 Data FSVA 2025 &amp; Bobot'!S695="","",IF('2.1 Data FSVA 2025 &amp; Bobot'!S695&gt;='2.4 Prioritas Individu'!AE$7,1,IF('2.1 Data FSVA 2025 &amp; Bobot'!S695&gt;='2.4 Prioritas Individu'!AE$8,2,IF('2.1 Data FSVA 2025 &amp; Bobot'!S695&gt;='2.4 Prioritas Individu'!AE$9,3,IF('2.1 Data FSVA 2025 &amp; Bobot'!S695&gt;='2.4 Prioritas Individu'!AE$10,4,IF('2.1 Data FSVA 2025 &amp; Bobot'!S695&gt;='2.4 Prioritas Individu'!AE$11,5,6))))))</f>
        <v/>
      </c>
      <c r="N695" s="64" t="str">
        <f>IF('2.1 Data FSVA 2025 &amp; Bobot'!U695="","",IF('2.1 Data FSVA 2025 &amp; Bobot'!U695&lt;'2.4 Prioritas Individu'!AF$7,1,IF('2.1 Data FSVA 2025 &amp; Bobot'!U695&lt;'2.4 Prioritas Individu'!AF$8,2,IF('2.1 Data FSVA 2025 &amp; Bobot'!U695&lt;'2.4 Prioritas Individu'!AF$9,3,IF('2.1 Data FSVA 2025 &amp; Bobot'!U695&lt;'2.4 Prioritas Individu'!AF$10,4,IF('2.1 Data FSVA 2025 &amp; Bobot'!U695&lt;'2.4 Prioritas Individu'!AF$11,5,6))))))</f>
        <v/>
      </c>
      <c r="O695" s="64" t="str">
        <f>IF('2.1 Data FSVA 2025 &amp; Bobot'!W695="","",IF('2.1 Data FSVA 2025 &amp; Bobot'!W695&gt;='2.4 Prioritas Individu'!AG$7,1,IF('2.1 Data FSVA 2025 &amp; Bobot'!W695&gt;='2.4 Prioritas Individu'!AG$8,2,IF('2.1 Data FSVA 2025 &amp; Bobot'!W695&gt;='2.4 Prioritas Individu'!AG$9,3,IF('2.1 Data FSVA 2025 &amp; Bobot'!W695&gt;='2.4 Prioritas Individu'!AG$10,4,IF('2.1 Data FSVA 2025 &amp; Bobot'!W695&gt;='2.4 Prioritas Individu'!AG$11,5,6))))))</f>
        <v/>
      </c>
      <c r="P695" s="64" t="str">
        <f>IF('2.1 Data FSVA 2025 &amp; Bobot'!Y695="","",IF('2.1 Data FSVA 2025 &amp; Bobot'!Y695&lt;'2.4 Prioritas Individu'!AH$7,1,IF('2.1 Data FSVA 2025 &amp; Bobot'!Y695&lt;'2.4 Prioritas Individu'!AH$8,2,IF('2.1 Data FSVA 2025 &amp; Bobot'!Y695&lt;'2.4 Prioritas Individu'!AH$9,3,IF('2.1 Data FSVA 2025 &amp; Bobot'!Y695&lt;'2.4 Prioritas Individu'!AH$10,4,IF('2.1 Data FSVA 2025 &amp; Bobot'!Y695&lt;'2.4 Prioritas Individu'!AH$11,5,6))))))</f>
        <v/>
      </c>
      <c r="Q695" s="64" t="str">
        <f>IF('2.1 Data FSVA 2025 &amp; Bobot'!AA695="","",IF('2.1 Data FSVA 2025 &amp; Bobot'!AA695&lt;'2.4 Prioritas Individu'!AI$7,1,IF('2.1 Data FSVA 2025 &amp; Bobot'!AA695&lt;'2.4 Prioritas Individu'!AI$8,2,IF('2.1 Data FSVA 2025 &amp; Bobot'!AA695&lt;'2.4 Prioritas Individu'!AI$9,3,IF('2.1 Data FSVA 2025 &amp; Bobot'!AA695&lt;'2.4 Prioritas Individu'!AI$10,4,IF('2.1 Data FSVA 2025 &amp; Bobot'!AA695&lt;'2.4 Prioritas Individu'!AI$11,5,6))))))</f>
        <v/>
      </c>
      <c r="R695" s="64" t="str">
        <f>IF('2.1 Data FSVA 2025 &amp; Bobot'!AC695="","",IF('2.1 Data FSVA 2025 &amp; Bobot'!AC695&gt;='2.4 Prioritas Individu'!AJ$7,1,IF('2.1 Data FSVA 2025 &amp; Bobot'!AC695&gt;='2.4 Prioritas Individu'!AJ$8,2,IF('2.1 Data FSVA 2025 &amp; Bobot'!AC695&gt;='2.4 Prioritas Individu'!AJ$9,3,4))))</f>
        <v/>
      </c>
      <c r="S695" s="4" t="str">
        <f>'2.3 Indeks &amp; Cut off Komposit'!U699</f>
        <v>-</v>
      </c>
      <c r="T695" s="1" t="str">
        <f t="shared" si="20"/>
        <v>-</v>
      </c>
      <c r="U695" s="64" t="str">
        <f t="shared" si="21"/>
        <v>-</v>
      </c>
    </row>
    <row r="696" spans="1:21" x14ac:dyDescent="0.3">
      <c r="A696" s="1" t="str">
        <f>IF('2.1 Data FSVA 2025 &amp; Bobot'!A696="","",'2.1 Data FSVA 2025 &amp; Bobot'!A696)</f>
        <v/>
      </c>
      <c r="B696" s="2" t="str">
        <f>IF('2.1 Data FSVA 2025 &amp; Bobot'!B696="","",'2.1 Data FSVA 2025 &amp; Bobot'!B696)</f>
        <v/>
      </c>
      <c r="C696" s="1" t="str">
        <f>IF('2.1 Data FSVA 2025 &amp; Bobot'!C696="","",'2.1 Data FSVA 2025 &amp; Bobot'!C696)</f>
        <v/>
      </c>
      <c r="D696" s="1" t="str">
        <f>IF('2.1 Data FSVA 2025 &amp; Bobot'!D696="","",'2.1 Data FSVA 2025 &amp; Bobot'!D696)</f>
        <v/>
      </c>
      <c r="E696" s="1" t="str">
        <f>IF('2.1 Data FSVA 2025 &amp; Bobot'!E696="","",'2.1 Data FSVA 2025 &amp; Bobot'!E696)</f>
        <v/>
      </c>
      <c r="F696" s="2" t="str">
        <f>IF('2.1 Data FSVA 2025 &amp; Bobot'!F696="","",'2.1 Data FSVA 2025 &amp; Bobot'!F696)</f>
        <v/>
      </c>
      <c r="G696" s="64" t="str">
        <f>IF('2.1 Data FSVA 2025 &amp; Bobot'!G696="","",IF('2.1 Data FSVA 2025 &amp; Bobot'!G696&gt;='2.4 Prioritas Individu'!$Y$7,1,IF('2.1 Data FSVA 2025 &amp; Bobot'!G696&gt;='2.4 Prioritas Individu'!$Y$8,2,IF('2.1 Data FSVA 2025 &amp; Bobot'!G696&gt;='2.4 Prioritas Individu'!$Y$9,3,IF('2.1 Data FSVA 2025 &amp; Bobot'!G696&gt;='2.4 Prioritas Individu'!$Y$10,4,IF('2.1 Data FSVA 2025 &amp; Bobot'!G696&gt;='2.4 Prioritas Individu'!$Y$11,5,6))))))</f>
        <v/>
      </c>
      <c r="H696" s="64" t="str">
        <f>IF('2.1 Data FSVA 2025 &amp; Bobot'!I696="","",IF('2.1 Data FSVA 2025 &amp; Bobot'!I696&lt;'2.4 Prioritas Individu'!$Z$7,1,IF('2.1 Data FSVA 2025 &amp; Bobot'!I696&lt;'2.4 Prioritas Individu'!$Z$8,2,IF('2.1 Data FSVA 2025 &amp; Bobot'!I696&lt;'2.4 Prioritas Individu'!$Z$9,3,IF('2.1 Data FSVA 2025 &amp; Bobot'!I696&lt;'2.4 Prioritas Individu'!$Z$10,4,IF('2.1 Data FSVA 2025 &amp; Bobot'!I696&lt;'2.4 Prioritas Individu'!$Z$11,5,6))))))</f>
        <v/>
      </c>
      <c r="I696" s="64" t="str">
        <f>IF('2.1 Data FSVA 2025 &amp; Bobot'!K696="","",IF('2.1 Data FSVA 2025 &amp; Bobot'!K696&lt;'2.4 Prioritas Individu'!AA$7,1,IF('2.1 Data FSVA 2025 &amp; Bobot'!K696&lt;'2.4 Prioritas Individu'!AA$8,2,IF('2.1 Data FSVA 2025 &amp; Bobot'!K696&lt;'2.4 Prioritas Individu'!AA$9,3,IF('2.1 Data FSVA 2025 &amp; Bobot'!K696&lt;'2.4 Prioritas Individu'!AA$10,4,IF('2.1 Data FSVA 2025 &amp; Bobot'!K696&lt;'2.4 Prioritas Individu'!AA$11,5,6))))))</f>
        <v/>
      </c>
      <c r="J696" s="64" t="str">
        <f>IF('2.1 Data FSVA 2025 &amp; Bobot'!M696="","",IF('2.1 Data FSVA 2025 &amp; Bobot'!M696&lt;'2.4 Prioritas Individu'!AB$7,1,IF('2.1 Data FSVA 2025 &amp; Bobot'!M696&lt;'2.4 Prioritas Individu'!AB$8,2,IF('2.1 Data FSVA 2025 &amp; Bobot'!M696&lt;'2.4 Prioritas Individu'!AB$9,3,IF('2.1 Data FSVA 2025 &amp; Bobot'!M696&lt;'2.4 Prioritas Individu'!AB$10,4,IF('2.1 Data FSVA 2025 &amp; Bobot'!M696&lt;'2.4 Prioritas Individu'!AB$11,5,6))))))</f>
        <v/>
      </c>
      <c r="K696" s="64" t="str">
        <f>IF('2.1 Data FSVA 2025 &amp; Bobot'!O696="","",IF('2.1 Data FSVA 2025 &amp; Bobot'!O696&gt;='2.4 Prioritas Individu'!AC$7,1,IF('2.1 Data FSVA 2025 &amp; Bobot'!O696&gt;='2.4 Prioritas Individu'!AC$8,2,IF('2.1 Data FSVA 2025 &amp; Bobot'!O696&gt;='2.4 Prioritas Individu'!AC$9,3,IF('2.1 Data FSVA 2025 &amp; Bobot'!O696&gt;='2.4 Prioritas Individu'!AC$10,4,IF('2.1 Data FSVA 2025 &amp; Bobot'!O696&gt;='2.4 Prioritas Individu'!AC$11,5,6))))))</f>
        <v/>
      </c>
      <c r="L696" s="64" t="str">
        <f>IF('2.1 Data FSVA 2025 &amp; Bobot'!Q696="","",IF('2.1 Data FSVA 2025 &amp; Bobot'!Q696&gt;='2.4 Prioritas Individu'!AD$7,1,IF('2.1 Data FSVA 2025 &amp; Bobot'!Q696&gt;='2.4 Prioritas Individu'!AD$8,2,IF('2.1 Data FSVA 2025 &amp; Bobot'!Q696&gt;='2.4 Prioritas Individu'!AD$9,3,IF('2.1 Data FSVA 2025 &amp; Bobot'!Q696&gt;='2.4 Prioritas Individu'!AD$10,4,IF('2.1 Data FSVA 2025 &amp; Bobot'!Q696&gt;='2.4 Prioritas Individu'!AD$11,5,6))))))</f>
        <v/>
      </c>
      <c r="M696" s="64" t="str">
        <f>IF('2.1 Data FSVA 2025 &amp; Bobot'!S696="","",IF('2.1 Data FSVA 2025 &amp; Bobot'!S696&gt;='2.4 Prioritas Individu'!AE$7,1,IF('2.1 Data FSVA 2025 &amp; Bobot'!S696&gt;='2.4 Prioritas Individu'!AE$8,2,IF('2.1 Data FSVA 2025 &amp; Bobot'!S696&gt;='2.4 Prioritas Individu'!AE$9,3,IF('2.1 Data FSVA 2025 &amp; Bobot'!S696&gt;='2.4 Prioritas Individu'!AE$10,4,IF('2.1 Data FSVA 2025 &amp; Bobot'!S696&gt;='2.4 Prioritas Individu'!AE$11,5,6))))))</f>
        <v/>
      </c>
      <c r="N696" s="64" t="str">
        <f>IF('2.1 Data FSVA 2025 &amp; Bobot'!U696="","",IF('2.1 Data FSVA 2025 &amp; Bobot'!U696&lt;'2.4 Prioritas Individu'!AF$7,1,IF('2.1 Data FSVA 2025 &amp; Bobot'!U696&lt;'2.4 Prioritas Individu'!AF$8,2,IF('2.1 Data FSVA 2025 &amp; Bobot'!U696&lt;'2.4 Prioritas Individu'!AF$9,3,IF('2.1 Data FSVA 2025 &amp; Bobot'!U696&lt;'2.4 Prioritas Individu'!AF$10,4,IF('2.1 Data FSVA 2025 &amp; Bobot'!U696&lt;'2.4 Prioritas Individu'!AF$11,5,6))))))</f>
        <v/>
      </c>
      <c r="O696" s="64" t="str">
        <f>IF('2.1 Data FSVA 2025 &amp; Bobot'!W696="","",IF('2.1 Data FSVA 2025 &amp; Bobot'!W696&gt;='2.4 Prioritas Individu'!AG$7,1,IF('2.1 Data FSVA 2025 &amp; Bobot'!W696&gt;='2.4 Prioritas Individu'!AG$8,2,IF('2.1 Data FSVA 2025 &amp; Bobot'!W696&gt;='2.4 Prioritas Individu'!AG$9,3,IF('2.1 Data FSVA 2025 &amp; Bobot'!W696&gt;='2.4 Prioritas Individu'!AG$10,4,IF('2.1 Data FSVA 2025 &amp; Bobot'!W696&gt;='2.4 Prioritas Individu'!AG$11,5,6))))))</f>
        <v/>
      </c>
      <c r="P696" s="64" t="str">
        <f>IF('2.1 Data FSVA 2025 &amp; Bobot'!Y696="","",IF('2.1 Data FSVA 2025 &amp; Bobot'!Y696&lt;'2.4 Prioritas Individu'!AH$7,1,IF('2.1 Data FSVA 2025 &amp; Bobot'!Y696&lt;'2.4 Prioritas Individu'!AH$8,2,IF('2.1 Data FSVA 2025 &amp; Bobot'!Y696&lt;'2.4 Prioritas Individu'!AH$9,3,IF('2.1 Data FSVA 2025 &amp; Bobot'!Y696&lt;'2.4 Prioritas Individu'!AH$10,4,IF('2.1 Data FSVA 2025 &amp; Bobot'!Y696&lt;'2.4 Prioritas Individu'!AH$11,5,6))))))</f>
        <v/>
      </c>
      <c r="Q696" s="64" t="str">
        <f>IF('2.1 Data FSVA 2025 &amp; Bobot'!AA696="","",IF('2.1 Data FSVA 2025 &amp; Bobot'!AA696&lt;'2.4 Prioritas Individu'!AI$7,1,IF('2.1 Data FSVA 2025 &amp; Bobot'!AA696&lt;'2.4 Prioritas Individu'!AI$8,2,IF('2.1 Data FSVA 2025 &amp; Bobot'!AA696&lt;'2.4 Prioritas Individu'!AI$9,3,IF('2.1 Data FSVA 2025 &amp; Bobot'!AA696&lt;'2.4 Prioritas Individu'!AI$10,4,IF('2.1 Data FSVA 2025 &amp; Bobot'!AA696&lt;'2.4 Prioritas Individu'!AI$11,5,6))))))</f>
        <v/>
      </c>
      <c r="R696" s="64" t="str">
        <f>IF('2.1 Data FSVA 2025 &amp; Bobot'!AC696="","",IF('2.1 Data FSVA 2025 &amp; Bobot'!AC696&gt;='2.4 Prioritas Individu'!AJ$7,1,IF('2.1 Data FSVA 2025 &amp; Bobot'!AC696&gt;='2.4 Prioritas Individu'!AJ$8,2,IF('2.1 Data FSVA 2025 &amp; Bobot'!AC696&gt;='2.4 Prioritas Individu'!AJ$9,3,4))))</f>
        <v/>
      </c>
      <c r="S696" s="4" t="str">
        <f>'2.3 Indeks &amp; Cut off Komposit'!U700</f>
        <v>-</v>
      </c>
      <c r="T696" s="1" t="str">
        <f t="shared" si="20"/>
        <v>-</v>
      </c>
      <c r="U696" s="64" t="str">
        <f t="shared" si="21"/>
        <v>-</v>
      </c>
    </row>
    <row r="697" spans="1:21" x14ac:dyDescent="0.3">
      <c r="A697" s="1" t="str">
        <f>IF('2.1 Data FSVA 2025 &amp; Bobot'!A697="","",'2.1 Data FSVA 2025 &amp; Bobot'!A697)</f>
        <v/>
      </c>
      <c r="B697" s="2" t="str">
        <f>IF('2.1 Data FSVA 2025 &amp; Bobot'!B697="","",'2.1 Data FSVA 2025 &amp; Bobot'!B697)</f>
        <v/>
      </c>
      <c r="C697" s="1" t="str">
        <f>IF('2.1 Data FSVA 2025 &amp; Bobot'!C697="","",'2.1 Data FSVA 2025 &amp; Bobot'!C697)</f>
        <v/>
      </c>
      <c r="D697" s="1" t="str">
        <f>IF('2.1 Data FSVA 2025 &amp; Bobot'!D697="","",'2.1 Data FSVA 2025 &amp; Bobot'!D697)</f>
        <v/>
      </c>
      <c r="E697" s="1" t="str">
        <f>IF('2.1 Data FSVA 2025 &amp; Bobot'!E697="","",'2.1 Data FSVA 2025 &amp; Bobot'!E697)</f>
        <v/>
      </c>
      <c r="F697" s="2" t="str">
        <f>IF('2.1 Data FSVA 2025 &amp; Bobot'!F697="","",'2.1 Data FSVA 2025 &amp; Bobot'!F697)</f>
        <v/>
      </c>
      <c r="G697" s="64" t="str">
        <f>IF('2.1 Data FSVA 2025 &amp; Bobot'!G697="","",IF('2.1 Data FSVA 2025 &amp; Bobot'!G697&gt;='2.4 Prioritas Individu'!$Y$7,1,IF('2.1 Data FSVA 2025 &amp; Bobot'!G697&gt;='2.4 Prioritas Individu'!$Y$8,2,IF('2.1 Data FSVA 2025 &amp; Bobot'!G697&gt;='2.4 Prioritas Individu'!$Y$9,3,IF('2.1 Data FSVA 2025 &amp; Bobot'!G697&gt;='2.4 Prioritas Individu'!$Y$10,4,IF('2.1 Data FSVA 2025 &amp; Bobot'!G697&gt;='2.4 Prioritas Individu'!$Y$11,5,6))))))</f>
        <v/>
      </c>
      <c r="H697" s="64" t="str">
        <f>IF('2.1 Data FSVA 2025 &amp; Bobot'!I697="","",IF('2.1 Data FSVA 2025 &amp; Bobot'!I697&lt;'2.4 Prioritas Individu'!$Z$7,1,IF('2.1 Data FSVA 2025 &amp; Bobot'!I697&lt;'2.4 Prioritas Individu'!$Z$8,2,IF('2.1 Data FSVA 2025 &amp; Bobot'!I697&lt;'2.4 Prioritas Individu'!$Z$9,3,IF('2.1 Data FSVA 2025 &amp; Bobot'!I697&lt;'2.4 Prioritas Individu'!$Z$10,4,IF('2.1 Data FSVA 2025 &amp; Bobot'!I697&lt;'2.4 Prioritas Individu'!$Z$11,5,6))))))</f>
        <v/>
      </c>
      <c r="I697" s="64" t="str">
        <f>IF('2.1 Data FSVA 2025 &amp; Bobot'!K697="","",IF('2.1 Data FSVA 2025 &amp; Bobot'!K697&lt;'2.4 Prioritas Individu'!AA$7,1,IF('2.1 Data FSVA 2025 &amp; Bobot'!K697&lt;'2.4 Prioritas Individu'!AA$8,2,IF('2.1 Data FSVA 2025 &amp; Bobot'!K697&lt;'2.4 Prioritas Individu'!AA$9,3,IF('2.1 Data FSVA 2025 &amp; Bobot'!K697&lt;'2.4 Prioritas Individu'!AA$10,4,IF('2.1 Data FSVA 2025 &amp; Bobot'!K697&lt;'2.4 Prioritas Individu'!AA$11,5,6))))))</f>
        <v/>
      </c>
      <c r="J697" s="64" t="str">
        <f>IF('2.1 Data FSVA 2025 &amp; Bobot'!M697="","",IF('2.1 Data FSVA 2025 &amp; Bobot'!M697&lt;'2.4 Prioritas Individu'!AB$7,1,IF('2.1 Data FSVA 2025 &amp; Bobot'!M697&lt;'2.4 Prioritas Individu'!AB$8,2,IF('2.1 Data FSVA 2025 &amp; Bobot'!M697&lt;'2.4 Prioritas Individu'!AB$9,3,IF('2.1 Data FSVA 2025 &amp; Bobot'!M697&lt;'2.4 Prioritas Individu'!AB$10,4,IF('2.1 Data FSVA 2025 &amp; Bobot'!M697&lt;'2.4 Prioritas Individu'!AB$11,5,6))))))</f>
        <v/>
      </c>
      <c r="K697" s="64" t="str">
        <f>IF('2.1 Data FSVA 2025 &amp; Bobot'!O697="","",IF('2.1 Data FSVA 2025 &amp; Bobot'!O697&gt;='2.4 Prioritas Individu'!AC$7,1,IF('2.1 Data FSVA 2025 &amp; Bobot'!O697&gt;='2.4 Prioritas Individu'!AC$8,2,IF('2.1 Data FSVA 2025 &amp; Bobot'!O697&gt;='2.4 Prioritas Individu'!AC$9,3,IF('2.1 Data FSVA 2025 &amp; Bobot'!O697&gt;='2.4 Prioritas Individu'!AC$10,4,IF('2.1 Data FSVA 2025 &amp; Bobot'!O697&gt;='2.4 Prioritas Individu'!AC$11,5,6))))))</f>
        <v/>
      </c>
      <c r="L697" s="64" t="str">
        <f>IF('2.1 Data FSVA 2025 &amp; Bobot'!Q697="","",IF('2.1 Data FSVA 2025 &amp; Bobot'!Q697&gt;='2.4 Prioritas Individu'!AD$7,1,IF('2.1 Data FSVA 2025 &amp; Bobot'!Q697&gt;='2.4 Prioritas Individu'!AD$8,2,IF('2.1 Data FSVA 2025 &amp; Bobot'!Q697&gt;='2.4 Prioritas Individu'!AD$9,3,IF('2.1 Data FSVA 2025 &amp; Bobot'!Q697&gt;='2.4 Prioritas Individu'!AD$10,4,IF('2.1 Data FSVA 2025 &amp; Bobot'!Q697&gt;='2.4 Prioritas Individu'!AD$11,5,6))))))</f>
        <v/>
      </c>
      <c r="M697" s="64" t="str">
        <f>IF('2.1 Data FSVA 2025 &amp; Bobot'!S697="","",IF('2.1 Data FSVA 2025 &amp; Bobot'!S697&gt;='2.4 Prioritas Individu'!AE$7,1,IF('2.1 Data FSVA 2025 &amp; Bobot'!S697&gt;='2.4 Prioritas Individu'!AE$8,2,IF('2.1 Data FSVA 2025 &amp; Bobot'!S697&gt;='2.4 Prioritas Individu'!AE$9,3,IF('2.1 Data FSVA 2025 &amp; Bobot'!S697&gt;='2.4 Prioritas Individu'!AE$10,4,IF('2.1 Data FSVA 2025 &amp; Bobot'!S697&gt;='2.4 Prioritas Individu'!AE$11,5,6))))))</f>
        <v/>
      </c>
      <c r="N697" s="64" t="str">
        <f>IF('2.1 Data FSVA 2025 &amp; Bobot'!U697="","",IF('2.1 Data FSVA 2025 &amp; Bobot'!U697&lt;'2.4 Prioritas Individu'!AF$7,1,IF('2.1 Data FSVA 2025 &amp; Bobot'!U697&lt;'2.4 Prioritas Individu'!AF$8,2,IF('2.1 Data FSVA 2025 &amp; Bobot'!U697&lt;'2.4 Prioritas Individu'!AF$9,3,IF('2.1 Data FSVA 2025 &amp; Bobot'!U697&lt;'2.4 Prioritas Individu'!AF$10,4,IF('2.1 Data FSVA 2025 &amp; Bobot'!U697&lt;'2.4 Prioritas Individu'!AF$11,5,6))))))</f>
        <v/>
      </c>
      <c r="O697" s="64" t="str">
        <f>IF('2.1 Data FSVA 2025 &amp; Bobot'!W697="","",IF('2.1 Data FSVA 2025 &amp; Bobot'!W697&gt;='2.4 Prioritas Individu'!AG$7,1,IF('2.1 Data FSVA 2025 &amp; Bobot'!W697&gt;='2.4 Prioritas Individu'!AG$8,2,IF('2.1 Data FSVA 2025 &amp; Bobot'!W697&gt;='2.4 Prioritas Individu'!AG$9,3,IF('2.1 Data FSVA 2025 &amp; Bobot'!W697&gt;='2.4 Prioritas Individu'!AG$10,4,IF('2.1 Data FSVA 2025 &amp; Bobot'!W697&gt;='2.4 Prioritas Individu'!AG$11,5,6))))))</f>
        <v/>
      </c>
      <c r="P697" s="64" t="str">
        <f>IF('2.1 Data FSVA 2025 &amp; Bobot'!Y697="","",IF('2.1 Data FSVA 2025 &amp; Bobot'!Y697&lt;'2.4 Prioritas Individu'!AH$7,1,IF('2.1 Data FSVA 2025 &amp; Bobot'!Y697&lt;'2.4 Prioritas Individu'!AH$8,2,IF('2.1 Data FSVA 2025 &amp; Bobot'!Y697&lt;'2.4 Prioritas Individu'!AH$9,3,IF('2.1 Data FSVA 2025 &amp; Bobot'!Y697&lt;'2.4 Prioritas Individu'!AH$10,4,IF('2.1 Data FSVA 2025 &amp; Bobot'!Y697&lt;'2.4 Prioritas Individu'!AH$11,5,6))))))</f>
        <v/>
      </c>
      <c r="Q697" s="64" t="str">
        <f>IF('2.1 Data FSVA 2025 &amp; Bobot'!AA697="","",IF('2.1 Data FSVA 2025 &amp; Bobot'!AA697&lt;'2.4 Prioritas Individu'!AI$7,1,IF('2.1 Data FSVA 2025 &amp; Bobot'!AA697&lt;'2.4 Prioritas Individu'!AI$8,2,IF('2.1 Data FSVA 2025 &amp; Bobot'!AA697&lt;'2.4 Prioritas Individu'!AI$9,3,IF('2.1 Data FSVA 2025 &amp; Bobot'!AA697&lt;'2.4 Prioritas Individu'!AI$10,4,IF('2.1 Data FSVA 2025 &amp; Bobot'!AA697&lt;'2.4 Prioritas Individu'!AI$11,5,6))))))</f>
        <v/>
      </c>
      <c r="R697" s="64" t="str">
        <f>IF('2.1 Data FSVA 2025 &amp; Bobot'!AC697="","",IF('2.1 Data FSVA 2025 &amp; Bobot'!AC697&gt;='2.4 Prioritas Individu'!AJ$7,1,IF('2.1 Data FSVA 2025 &amp; Bobot'!AC697&gt;='2.4 Prioritas Individu'!AJ$8,2,IF('2.1 Data FSVA 2025 &amp; Bobot'!AC697&gt;='2.4 Prioritas Individu'!AJ$9,3,4))))</f>
        <v/>
      </c>
      <c r="S697" s="4" t="str">
        <f>'2.3 Indeks &amp; Cut off Komposit'!U701</f>
        <v>-</v>
      </c>
      <c r="T697" s="1" t="str">
        <f t="shared" si="20"/>
        <v>-</v>
      </c>
      <c r="U697" s="64" t="str">
        <f t="shared" si="21"/>
        <v>-</v>
      </c>
    </row>
    <row r="698" spans="1:21" x14ac:dyDescent="0.3">
      <c r="A698" s="1" t="str">
        <f>IF('2.1 Data FSVA 2025 &amp; Bobot'!A698="","",'2.1 Data FSVA 2025 &amp; Bobot'!A698)</f>
        <v/>
      </c>
      <c r="B698" s="2" t="str">
        <f>IF('2.1 Data FSVA 2025 &amp; Bobot'!B698="","",'2.1 Data FSVA 2025 &amp; Bobot'!B698)</f>
        <v/>
      </c>
      <c r="C698" s="1" t="str">
        <f>IF('2.1 Data FSVA 2025 &amp; Bobot'!C698="","",'2.1 Data FSVA 2025 &amp; Bobot'!C698)</f>
        <v/>
      </c>
      <c r="D698" s="1" t="str">
        <f>IF('2.1 Data FSVA 2025 &amp; Bobot'!D698="","",'2.1 Data FSVA 2025 &amp; Bobot'!D698)</f>
        <v/>
      </c>
      <c r="E698" s="1" t="str">
        <f>IF('2.1 Data FSVA 2025 &amp; Bobot'!E698="","",'2.1 Data FSVA 2025 &amp; Bobot'!E698)</f>
        <v/>
      </c>
      <c r="F698" s="2" t="str">
        <f>IF('2.1 Data FSVA 2025 &amp; Bobot'!F698="","",'2.1 Data FSVA 2025 &amp; Bobot'!F698)</f>
        <v/>
      </c>
      <c r="G698" s="64" t="str">
        <f>IF('2.1 Data FSVA 2025 &amp; Bobot'!G698="","",IF('2.1 Data FSVA 2025 &amp; Bobot'!G698&gt;='2.4 Prioritas Individu'!$Y$7,1,IF('2.1 Data FSVA 2025 &amp; Bobot'!G698&gt;='2.4 Prioritas Individu'!$Y$8,2,IF('2.1 Data FSVA 2025 &amp; Bobot'!G698&gt;='2.4 Prioritas Individu'!$Y$9,3,IF('2.1 Data FSVA 2025 &amp; Bobot'!G698&gt;='2.4 Prioritas Individu'!$Y$10,4,IF('2.1 Data FSVA 2025 &amp; Bobot'!G698&gt;='2.4 Prioritas Individu'!$Y$11,5,6))))))</f>
        <v/>
      </c>
      <c r="H698" s="64" t="str">
        <f>IF('2.1 Data FSVA 2025 &amp; Bobot'!I698="","",IF('2.1 Data FSVA 2025 &amp; Bobot'!I698&lt;'2.4 Prioritas Individu'!$Z$7,1,IF('2.1 Data FSVA 2025 &amp; Bobot'!I698&lt;'2.4 Prioritas Individu'!$Z$8,2,IF('2.1 Data FSVA 2025 &amp; Bobot'!I698&lt;'2.4 Prioritas Individu'!$Z$9,3,IF('2.1 Data FSVA 2025 &amp; Bobot'!I698&lt;'2.4 Prioritas Individu'!$Z$10,4,IF('2.1 Data FSVA 2025 &amp; Bobot'!I698&lt;'2.4 Prioritas Individu'!$Z$11,5,6))))))</f>
        <v/>
      </c>
      <c r="I698" s="64" t="str">
        <f>IF('2.1 Data FSVA 2025 &amp; Bobot'!K698="","",IF('2.1 Data FSVA 2025 &amp; Bobot'!K698&lt;'2.4 Prioritas Individu'!AA$7,1,IF('2.1 Data FSVA 2025 &amp; Bobot'!K698&lt;'2.4 Prioritas Individu'!AA$8,2,IF('2.1 Data FSVA 2025 &amp; Bobot'!K698&lt;'2.4 Prioritas Individu'!AA$9,3,IF('2.1 Data FSVA 2025 &amp; Bobot'!K698&lt;'2.4 Prioritas Individu'!AA$10,4,IF('2.1 Data FSVA 2025 &amp; Bobot'!K698&lt;'2.4 Prioritas Individu'!AA$11,5,6))))))</f>
        <v/>
      </c>
      <c r="J698" s="64" t="str">
        <f>IF('2.1 Data FSVA 2025 &amp; Bobot'!M698="","",IF('2.1 Data FSVA 2025 &amp; Bobot'!M698&lt;'2.4 Prioritas Individu'!AB$7,1,IF('2.1 Data FSVA 2025 &amp; Bobot'!M698&lt;'2.4 Prioritas Individu'!AB$8,2,IF('2.1 Data FSVA 2025 &amp; Bobot'!M698&lt;'2.4 Prioritas Individu'!AB$9,3,IF('2.1 Data FSVA 2025 &amp; Bobot'!M698&lt;'2.4 Prioritas Individu'!AB$10,4,IF('2.1 Data FSVA 2025 &amp; Bobot'!M698&lt;'2.4 Prioritas Individu'!AB$11,5,6))))))</f>
        <v/>
      </c>
      <c r="K698" s="64" t="str">
        <f>IF('2.1 Data FSVA 2025 &amp; Bobot'!O698="","",IF('2.1 Data FSVA 2025 &amp; Bobot'!O698&gt;='2.4 Prioritas Individu'!AC$7,1,IF('2.1 Data FSVA 2025 &amp; Bobot'!O698&gt;='2.4 Prioritas Individu'!AC$8,2,IF('2.1 Data FSVA 2025 &amp; Bobot'!O698&gt;='2.4 Prioritas Individu'!AC$9,3,IF('2.1 Data FSVA 2025 &amp; Bobot'!O698&gt;='2.4 Prioritas Individu'!AC$10,4,IF('2.1 Data FSVA 2025 &amp; Bobot'!O698&gt;='2.4 Prioritas Individu'!AC$11,5,6))))))</f>
        <v/>
      </c>
      <c r="L698" s="64" t="str">
        <f>IF('2.1 Data FSVA 2025 &amp; Bobot'!Q698="","",IF('2.1 Data FSVA 2025 &amp; Bobot'!Q698&gt;='2.4 Prioritas Individu'!AD$7,1,IF('2.1 Data FSVA 2025 &amp; Bobot'!Q698&gt;='2.4 Prioritas Individu'!AD$8,2,IF('2.1 Data FSVA 2025 &amp; Bobot'!Q698&gt;='2.4 Prioritas Individu'!AD$9,3,IF('2.1 Data FSVA 2025 &amp; Bobot'!Q698&gt;='2.4 Prioritas Individu'!AD$10,4,IF('2.1 Data FSVA 2025 &amp; Bobot'!Q698&gt;='2.4 Prioritas Individu'!AD$11,5,6))))))</f>
        <v/>
      </c>
      <c r="M698" s="64" t="str">
        <f>IF('2.1 Data FSVA 2025 &amp; Bobot'!S698="","",IF('2.1 Data FSVA 2025 &amp; Bobot'!S698&gt;='2.4 Prioritas Individu'!AE$7,1,IF('2.1 Data FSVA 2025 &amp; Bobot'!S698&gt;='2.4 Prioritas Individu'!AE$8,2,IF('2.1 Data FSVA 2025 &amp; Bobot'!S698&gt;='2.4 Prioritas Individu'!AE$9,3,IF('2.1 Data FSVA 2025 &amp; Bobot'!S698&gt;='2.4 Prioritas Individu'!AE$10,4,IF('2.1 Data FSVA 2025 &amp; Bobot'!S698&gt;='2.4 Prioritas Individu'!AE$11,5,6))))))</f>
        <v/>
      </c>
      <c r="N698" s="64" t="str">
        <f>IF('2.1 Data FSVA 2025 &amp; Bobot'!U698="","",IF('2.1 Data FSVA 2025 &amp; Bobot'!U698&lt;'2.4 Prioritas Individu'!AF$7,1,IF('2.1 Data FSVA 2025 &amp; Bobot'!U698&lt;'2.4 Prioritas Individu'!AF$8,2,IF('2.1 Data FSVA 2025 &amp; Bobot'!U698&lt;'2.4 Prioritas Individu'!AF$9,3,IF('2.1 Data FSVA 2025 &amp; Bobot'!U698&lt;'2.4 Prioritas Individu'!AF$10,4,IF('2.1 Data FSVA 2025 &amp; Bobot'!U698&lt;'2.4 Prioritas Individu'!AF$11,5,6))))))</f>
        <v/>
      </c>
      <c r="O698" s="64" t="str">
        <f>IF('2.1 Data FSVA 2025 &amp; Bobot'!W698="","",IF('2.1 Data FSVA 2025 &amp; Bobot'!W698&gt;='2.4 Prioritas Individu'!AG$7,1,IF('2.1 Data FSVA 2025 &amp; Bobot'!W698&gt;='2.4 Prioritas Individu'!AG$8,2,IF('2.1 Data FSVA 2025 &amp; Bobot'!W698&gt;='2.4 Prioritas Individu'!AG$9,3,IF('2.1 Data FSVA 2025 &amp; Bobot'!W698&gt;='2.4 Prioritas Individu'!AG$10,4,IF('2.1 Data FSVA 2025 &amp; Bobot'!W698&gt;='2.4 Prioritas Individu'!AG$11,5,6))))))</f>
        <v/>
      </c>
      <c r="P698" s="64" t="str">
        <f>IF('2.1 Data FSVA 2025 &amp; Bobot'!Y698="","",IF('2.1 Data FSVA 2025 &amp; Bobot'!Y698&lt;'2.4 Prioritas Individu'!AH$7,1,IF('2.1 Data FSVA 2025 &amp; Bobot'!Y698&lt;'2.4 Prioritas Individu'!AH$8,2,IF('2.1 Data FSVA 2025 &amp; Bobot'!Y698&lt;'2.4 Prioritas Individu'!AH$9,3,IF('2.1 Data FSVA 2025 &amp; Bobot'!Y698&lt;'2.4 Prioritas Individu'!AH$10,4,IF('2.1 Data FSVA 2025 &amp; Bobot'!Y698&lt;'2.4 Prioritas Individu'!AH$11,5,6))))))</f>
        <v/>
      </c>
      <c r="Q698" s="64" t="str">
        <f>IF('2.1 Data FSVA 2025 &amp; Bobot'!AA698="","",IF('2.1 Data FSVA 2025 &amp; Bobot'!AA698&lt;'2.4 Prioritas Individu'!AI$7,1,IF('2.1 Data FSVA 2025 &amp; Bobot'!AA698&lt;'2.4 Prioritas Individu'!AI$8,2,IF('2.1 Data FSVA 2025 &amp; Bobot'!AA698&lt;'2.4 Prioritas Individu'!AI$9,3,IF('2.1 Data FSVA 2025 &amp; Bobot'!AA698&lt;'2.4 Prioritas Individu'!AI$10,4,IF('2.1 Data FSVA 2025 &amp; Bobot'!AA698&lt;'2.4 Prioritas Individu'!AI$11,5,6))))))</f>
        <v/>
      </c>
      <c r="R698" s="64" t="str">
        <f>IF('2.1 Data FSVA 2025 &amp; Bobot'!AC698="","",IF('2.1 Data FSVA 2025 &amp; Bobot'!AC698&gt;='2.4 Prioritas Individu'!AJ$7,1,IF('2.1 Data FSVA 2025 &amp; Bobot'!AC698&gt;='2.4 Prioritas Individu'!AJ$8,2,IF('2.1 Data FSVA 2025 &amp; Bobot'!AC698&gt;='2.4 Prioritas Individu'!AJ$9,3,4))))</f>
        <v/>
      </c>
      <c r="S698" s="4" t="str">
        <f>'2.3 Indeks &amp; Cut off Komposit'!U702</f>
        <v>-</v>
      </c>
      <c r="T698" s="1" t="str">
        <f t="shared" si="20"/>
        <v>-</v>
      </c>
      <c r="U698" s="64" t="str">
        <f t="shared" si="21"/>
        <v>-</v>
      </c>
    </row>
    <row r="699" spans="1:21" x14ac:dyDescent="0.3">
      <c r="A699" s="1" t="str">
        <f>IF('2.1 Data FSVA 2025 &amp; Bobot'!A699="","",'2.1 Data FSVA 2025 &amp; Bobot'!A699)</f>
        <v/>
      </c>
      <c r="B699" s="2" t="str">
        <f>IF('2.1 Data FSVA 2025 &amp; Bobot'!B699="","",'2.1 Data FSVA 2025 &amp; Bobot'!B699)</f>
        <v/>
      </c>
      <c r="C699" s="1" t="str">
        <f>IF('2.1 Data FSVA 2025 &amp; Bobot'!C699="","",'2.1 Data FSVA 2025 &amp; Bobot'!C699)</f>
        <v/>
      </c>
      <c r="D699" s="1" t="str">
        <f>IF('2.1 Data FSVA 2025 &amp; Bobot'!D699="","",'2.1 Data FSVA 2025 &amp; Bobot'!D699)</f>
        <v/>
      </c>
      <c r="E699" s="1" t="str">
        <f>IF('2.1 Data FSVA 2025 &amp; Bobot'!E699="","",'2.1 Data FSVA 2025 &amp; Bobot'!E699)</f>
        <v/>
      </c>
      <c r="F699" s="2" t="str">
        <f>IF('2.1 Data FSVA 2025 &amp; Bobot'!F699="","",'2.1 Data FSVA 2025 &amp; Bobot'!F699)</f>
        <v/>
      </c>
      <c r="G699" s="64" t="str">
        <f>IF('2.1 Data FSVA 2025 &amp; Bobot'!G699="","",IF('2.1 Data FSVA 2025 &amp; Bobot'!G699&gt;='2.4 Prioritas Individu'!$Y$7,1,IF('2.1 Data FSVA 2025 &amp; Bobot'!G699&gt;='2.4 Prioritas Individu'!$Y$8,2,IF('2.1 Data FSVA 2025 &amp; Bobot'!G699&gt;='2.4 Prioritas Individu'!$Y$9,3,IF('2.1 Data FSVA 2025 &amp; Bobot'!G699&gt;='2.4 Prioritas Individu'!$Y$10,4,IF('2.1 Data FSVA 2025 &amp; Bobot'!G699&gt;='2.4 Prioritas Individu'!$Y$11,5,6))))))</f>
        <v/>
      </c>
      <c r="H699" s="64" t="str">
        <f>IF('2.1 Data FSVA 2025 &amp; Bobot'!I699="","",IF('2.1 Data FSVA 2025 &amp; Bobot'!I699&lt;'2.4 Prioritas Individu'!$Z$7,1,IF('2.1 Data FSVA 2025 &amp; Bobot'!I699&lt;'2.4 Prioritas Individu'!$Z$8,2,IF('2.1 Data FSVA 2025 &amp; Bobot'!I699&lt;'2.4 Prioritas Individu'!$Z$9,3,IF('2.1 Data FSVA 2025 &amp; Bobot'!I699&lt;'2.4 Prioritas Individu'!$Z$10,4,IF('2.1 Data FSVA 2025 &amp; Bobot'!I699&lt;'2.4 Prioritas Individu'!$Z$11,5,6))))))</f>
        <v/>
      </c>
      <c r="I699" s="64" t="str">
        <f>IF('2.1 Data FSVA 2025 &amp; Bobot'!K699="","",IF('2.1 Data FSVA 2025 &amp; Bobot'!K699&lt;'2.4 Prioritas Individu'!AA$7,1,IF('2.1 Data FSVA 2025 &amp; Bobot'!K699&lt;'2.4 Prioritas Individu'!AA$8,2,IF('2.1 Data FSVA 2025 &amp; Bobot'!K699&lt;'2.4 Prioritas Individu'!AA$9,3,IF('2.1 Data FSVA 2025 &amp; Bobot'!K699&lt;'2.4 Prioritas Individu'!AA$10,4,IF('2.1 Data FSVA 2025 &amp; Bobot'!K699&lt;'2.4 Prioritas Individu'!AA$11,5,6))))))</f>
        <v/>
      </c>
      <c r="J699" s="64" t="str">
        <f>IF('2.1 Data FSVA 2025 &amp; Bobot'!M699="","",IF('2.1 Data FSVA 2025 &amp; Bobot'!M699&lt;'2.4 Prioritas Individu'!AB$7,1,IF('2.1 Data FSVA 2025 &amp; Bobot'!M699&lt;'2.4 Prioritas Individu'!AB$8,2,IF('2.1 Data FSVA 2025 &amp; Bobot'!M699&lt;'2.4 Prioritas Individu'!AB$9,3,IF('2.1 Data FSVA 2025 &amp; Bobot'!M699&lt;'2.4 Prioritas Individu'!AB$10,4,IF('2.1 Data FSVA 2025 &amp; Bobot'!M699&lt;'2.4 Prioritas Individu'!AB$11,5,6))))))</f>
        <v/>
      </c>
      <c r="K699" s="64" t="str">
        <f>IF('2.1 Data FSVA 2025 &amp; Bobot'!O699="","",IF('2.1 Data FSVA 2025 &amp; Bobot'!O699&gt;='2.4 Prioritas Individu'!AC$7,1,IF('2.1 Data FSVA 2025 &amp; Bobot'!O699&gt;='2.4 Prioritas Individu'!AC$8,2,IF('2.1 Data FSVA 2025 &amp; Bobot'!O699&gt;='2.4 Prioritas Individu'!AC$9,3,IF('2.1 Data FSVA 2025 &amp; Bobot'!O699&gt;='2.4 Prioritas Individu'!AC$10,4,IF('2.1 Data FSVA 2025 &amp; Bobot'!O699&gt;='2.4 Prioritas Individu'!AC$11,5,6))))))</f>
        <v/>
      </c>
      <c r="L699" s="64" t="str">
        <f>IF('2.1 Data FSVA 2025 &amp; Bobot'!Q699="","",IF('2.1 Data FSVA 2025 &amp; Bobot'!Q699&gt;='2.4 Prioritas Individu'!AD$7,1,IF('2.1 Data FSVA 2025 &amp; Bobot'!Q699&gt;='2.4 Prioritas Individu'!AD$8,2,IF('2.1 Data FSVA 2025 &amp; Bobot'!Q699&gt;='2.4 Prioritas Individu'!AD$9,3,IF('2.1 Data FSVA 2025 &amp; Bobot'!Q699&gt;='2.4 Prioritas Individu'!AD$10,4,IF('2.1 Data FSVA 2025 &amp; Bobot'!Q699&gt;='2.4 Prioritas Individu'!AD$11,5,6))))))</f>
        <v/>
      </c>
      <c r="M699" s="64" t="str">
        <f>IF('2.1 Data FSVA 2025 &amp; Bobot'!S699="","",IF('2.1 Data FSVA 2025 &amp; Bobot'!S699&gt;='2.4 Prioritas Individu'!AE$7,1,IF('2.1 Data FSVA 2025 &amp; Bobot'!S699&gt;='2.4 Prioritas Individu'!AE$8,2,IF('2.1 Data FSVA 2025 &amp; Bobot'!S699&gt;='2.4 Prioritas Individu'!AE$9,3,IF('2.1 Data FSVA 2025 &amp; Bobot'!S699&gt;='2.4 Prioritas Individu'!AE$10,4,IF('2.1 Data FSVA 2025 &amp; Bobot'!S699&gt;='2.4 Prioritas Individu'!AE$11,5,6))))))</f>
        <v/>
      </c>
      <c r="N699" s="64" t="str">
        <f>IF('2.1 Data FSVA 2025 &amp; Bobot'!U699="","",IF('2.1 Data FSVA 2025 &amp; Bobot'!U699&lt;'2.4 Prioritas Individu'!AF$7,1,IF('2.1 Data FSVA 2025 &amp; Bobot'!U699&lt;'2.4 Prioritas Individu'!AF$8,2,IF('2.1 Data FSVA 2025 &amp; Bobot'!U699&lt;'2.4 Prioritas Individu'!AF$9,3,IF('2.1 Data FSVA 2025 &amp; Bobot'!U699&lt;'2.4 Prioritas Individu'!AF$10,4,IF('2.1 Data FSVA 2025 &amp; Bobot'!U699&lt;'2.4 Prioritas Individu'!AF$11,5,6))))))</f>
        <v/>
      </c>
      <c r="O699" s="64" t="str">
        <f>IF('2.1 Data FSVA 2025 &amp; Bobot'!W699="","",IF('2.1 Data FSVA 2025 &amp; Bobot'!W699&gt;='2.4 Prioritas Individu'!AG$7,1,IF('2.1 Data FSVA 2025 &amp; Bobot'!W699&gt;='2.4 Prioritas Individu'!AG$8,2,IF('2.1 Data FSVA 2025 &amp; Bobot'!W699&gt;='2.4 Prioritas Individu'!AG$9,3,IF('2.1 Data FSVA 2025 &amp; Bobot'!W699&gt;='2.4 Prioritas Individu'!AG$10,4,IF('2.1 Data FSVA 2025 &amp; Bobot'!W699&gt;='2.4 Prioritas Individu'!AG$11,5,6))))))</f>
        <v/>
      </c>
      <c r="P699" s="64" t="str">
        <f>IF('2.1 Data FSVA 2025 &amp; Bobot'!Y699="","",IF('2.1 Data FSVA 2025 &amp; Bobot'!Y699&lt;'2.4 Prioritas Individu'!AH$7,1,IF('2.1 Data FSVA 2025 &amp; Bobot'!Y699&lt;'2.4 Prioritas Individu'!AH$8,2,IF('2.1 Data FSVA 2025 &amp; Bobot'!Y699&lt;'2.4 Prioritas Individu'!AH$9,3,IF('2.1 Data FSVA 2025 &amp; Bobot'!Y699&lt;'2.4 Prioritas Individu'!AH$10,4,IF('2.1 Data FSVA 2025 &amp; Bobot'!Y699&lt;'2.4 Prioritas Individu'!AH$11,5,6))))))</f>
        <v/>
      </c>
      <c r="Q699" s="64" t="str">
        <f>IF('2.1 Data FSVA 2025 &amp; Bobot'!AA699="","",IF('2.1 Data FSVA 2025 &amp; Bobot'!AA699&lt;'2.4 Prioritas Individu'!AI$7,1,IF('2.1 Data FSVA 2025 &amp; Bobot'!AA699&lt;'2.4 Prioritas Individu'!AI$8,2,IF('2.1 Data FSVA 2025 &amp; Bobot'!AA699&lt;'2.4 Prioritas Individu'!AI$9,3,IF('2.1 Data FSVA 2025 &amp; Bobot'!AA699&lt;'2.4 Prioritas Individu'!AI$10,4,IF('2.1 Data FSVA 2025 &amp; Bobot'!AA699&lt;'2.4 Prioritas Individu'!AI$11,5,6))))))</f>
        <v/>
      </c>
      <c r="R699" s="64" t="str">
        <f>IF('2.1 Data FSVA 2025 &amp; Bobot'!AC699="","",IF('2.1 Data FSVA 2025 &amp; Bobot'!AC699&gt;='2.4 Prioritas Individu'!AJ$7,1,IF('2.1 Data FSVA 2025 &amp; Bobot'!AC699&gt;='2.4 Prioritas Individu'!AJ$8,2,IF('2.1 Data FSVA 2025 &amp; Bobot'!AC699&gt;='2.4 Prioritas Individu'!AJ$9,3,4))))</f>
        <v/>
      </c>
      <c r="S699" s="4" t="str">
        <f>'2.3 Indeks &amp; Cut off Komposit'!U703</f>
        <v>-</v>
      </c>
      <c r="T699" s="1" t="str">
        <f t="shared" si="20"/>
        <v>-</v>
      </c>
      <c r="U699" s="64" t="str">
        <f t="shared" si="21"/>
        <v>-</v>
      </c>
    </row>
    <row r="700" spans="1:21" x14ac:dyDescent="0.3">
      <c r="A700" s="1" t="str">
        <f>IF('2.1 Data FSVA 2025 &amp; Bobot'!A700="","",'2.1 Data FSVA 2025 &amp; Bobot'!A700)</f>
        <v/>
      </c>
      <c r="B700" s="2" t="str">
        <f>IF('2.1 Data FSVA 2025 &amp; Bobot'!B700="","",'2.1 Data FSVA 2025 &amp; Bobot'!B700)</f>
        <v/>
      </c>
      <c r="C700" s="1" t="str">
        <f>IF('2.1 Data FSVA 2025 &amp; Bobot'!C700="","",'2.1 Data FSVA 2025 &amp; Bobot'!C700)</f>
        <v/>
      </c>
      <c r="D700" s="1" t="str">
        <f>IF('2.1 Data FSVA 2025 &amp; Bobot'!D700="","",'2.1 Data FSVA 2025 &amp; Bobot'!D700)</f>
        <v/>
      </c>
      <c r="E700" s="1" t="str">
        <f>IF('2.1 Data FSVA 2025 &amp; Bobot'!E700="","",'2.1 Data FSVA 2025 &amp; Bobot'!E700)</f>
        <v/>
      </c>
      <c r="F700" s="2" t="str">
        <f>IF('2.1 Data FSVA 2025 &amp; Bobot'!F700="","",'2.1 Data FSVA 2025 &amp; Bobot'!F700)</f>
        <v/>
      </c>
      <c r="G700" s="64" t="str">
        <f>IF('2.1 Data FSVA 2025 &amp; Bobot'!G700="","",IF('2.1 Data FSVA 2025 &amp; Bobot'!G700&gt;='2.4 Prioritas Individu'!$Y$7,1,IF('2.1 Data FSVA 2025 &amp; Bobot'!G700&gt;='2.4 Prioritas Individu'!$Y$8,2,IF('2.1 Data FSVA 2025 &amp; Bobot'!G700&gt;='2.4 Prioritas Individu'!$Y$9,3,IF('2.1 Data FSVA 2025 &amp; Bobot'!G700&gt;='2.4 Prioritas Individu'!$Y$10,4,IF('2.1 Data FSVA 2025 &amp; Bobot'!G700&gt;='2.4 Prioritas Individu'!$Y$11,5,6))))))</f>
        <v/>
      </c>
      <c r="H700" s="64" t="str">
        <f>IF('2.1 Data FSVA 2025 &amp; Bobot'!I700="","",IF('2.1 Data FSVA 2025 &amp; Bobot'!I700&lt;'2.4 Prioritas Individu'!$Z$7,1,IF('2.1 Data FSVA 2025 &amp; Bobot'!I700&lt;'2.4 Prioritas Individu'!$Z$8,2,IF('2.1 Data FSVA 2025 &amp; Bobot'!I700&lt;'2.4 Prioritas Individu'!$Z$9,3,IF('2.1 Data FSVA 2025 &amp; Bobot'!I700&lt;'2.4 Prioritas Individu'!$Z$10,4,IF('2.1 Data FSVA 2025 &amp; Bobot'!I700&lt;'2.4 Prioritas Individu'!$Z$11,5,6))))))</f>
        <v/>
      </c>
      <c r="I700" s="64" t="str">
        <f>IF('2.1 Data FSVA 2025 &amp; Bobot'!K700="","",IF('2.1 Data FSVA 2025 &amp; Bobot'!K700&lt;'2.4 Prioritas Individu'!AA$7,1,IF('2.1 Data FSVA 2025 &amp; Bobot'!K700&lt;'2.4 Prioritas Individu'!AA$8,2,IF('2.1 Data FSVA 2025 &amp; Bobot'!K700&lt;'2.4 Prioritas Individu'!AA$9,3,IF('2.1 Data FSVA 2025 &amp; Bobot'!K700&lt;'2.4 Prioritas Individu'!AA$10,4,IF('2.1 Data FSVA 2025 &amp; Bobot'!K700&lt;'2.4 Prioritas Individu'!AA$11,5,6))))))</f>
        <v/>
      </c>
      <c r="J700" s="64" t="str">
        <f>IF('2.1 Data FSVA 2025 &amp; Bobot'!M700="","",IF('2.1 Data FSVA 2025 &amp; Bobot'!M700&lt;'2.4 Prioritas Individu'!AB$7,1,IF('2.1 Data FSVA 2025 &amp; Bobot'!M700&lt;'2.4 Prioritas Individu'!AB$8,2,IF('2.1 Data FSVA 2025 &amp; Bobot'!M700&lt;'2.4 Prioritas Individu'!AB$9,3,IF('2.1 Data FSVA 2025 &amp; Bobot'!M700&lt;'2.4 Prioritas Individu'!AB$10,4,IF('2.1 Data FSVA 2025 &amp; Bobot'!M700&lt;'2.4 Prioritas Individu'!AB$11,5,6))))))</f>
        <v/>
      </c>
      <c r="K700" s="64" t="str">
        <f>IF('2.1 Data FSVA 2025 &amp; Bobot'!O700="","",IF('2.1 Data FSVA 2025 &amp; Bobot'!O700&gt;='2.4 Prioritas Individu'!AC$7,1,IF('2.1 Data FSVA 2025 &amp; Bobot'!O700&gt;='2.4 Prioritas Individu'!AC$8,2,IF('2.1 Data FSVA 2025 &amp; Bobot'!O700&gt;='2.4 Prioritas Individu'!AC$9,3,IF('2.1 Data FSVA 2025 &amp; Bobot'!O700&gt;='2.4 Prioritas Individu'!AC$10,4,IF('2.1 Data FSVA 2025 &amp; Bobot'!O700&gt;='2.4 Prioritas Individu'!AC$11,5,6))))))</f>
        <v/>
      </c>
      <c r="L700" s="64" t="str">
        <f>IF('2.1 Data FSVA 2025 &amp; Bobot'!Q700="","",IF('2.1 Data FSVA 2025 &amp; Bobot'!Q700&gt;='2.4 Prioritas Individu'!AD$7,1,IF('2.1 Data FSVA 2025 &amp; Bobot'!Q700&gt;='2.4 Prioritas Individu'!AD$8,2,IF('2.1 Data FSVA 2025 &amp; Bobot'!Q700&gt;='2.4 Prioritas Individu'!AD$9,3,IF('2.1 Data FSVA 2025 &amp; Bobot'!Q700&gt;='2.4 Prioritas Individu'!AD$10,4,IF('2.1 Data FSVA 2025 &amp; Bobot'!Q700&gt;='2.4 Prioritas Individu'!AD$11,5,6))))))</f>
        <v/>
      </c>
      <c r="M700" s="64" t="str">
        <f>IF('2.1 Data FSVA 2025 &amp; Bobot'!S700="","",IF('2.1 Data FSVA 2025 &amp; Bobot'!S700&gt;='2.4 Prioritas Individu'!AE$7,1,IF('2.1 Data FSVA 2025 &amp; Bobot'!S700&gt;='2.4 Prioritas Individu'!AE$8,2,IF('2.1 Data FSVA 2025 &amp; Bobot'!S700&gt;='2.4 Prioritas Individu'!AE$9,3,IF('2.1 Data FSVA 2025 &amp; Bobot'!S700&gt;='2.4 Prioritas Individu'!AE$10,4,IF('2.1 Data FSVA 2025 &amp; Bobot'!S700&gt;='2.4 Prioritas Individu'!AE$11,5,6))))))</f>
        <v/>
      </c>
      <c r="N700" s="64" t="str">
        <f>IF('2.1 Data FSVA 2025 &amp; Bobot'!U700="","",IF('2.1 Data FSVA 2025 &amp; Bobot'!U700&lt;'2.4 Prioritas Individu'!AF$7,1,IF('2.1 Data FSVA 2025 &amp; Bobot'!U700&lt;'2.4 Prioritas Individu'!AF$8,2,IF('2.1 Data FSVA 2025 &amp; Bobot'!U700&lt;'2.4 Prioritas Individu'!AF$9,3,IF('2.1 Data FSVA 2025 &amp; Bobot'!U700&lt;'2.4 Prioritas Individu'!AF$10,4,IF('2.1 Data FSVA 2025 &amp; Bobot'!U700&lt;'2.4 Prioritas Individu'!AF$11,5,6))))))</f>
        <v/>
      </c>
      <c r="O700" s="64" t="str">
        <f>IF('2.1 Data FSVA 2025 &amp; Bobot'!W700="","",IF('2.1 Data FSVA 2025 &amp; Bobot'!W700&gt;='2.4 Prioritas Individu'!AG$7,1,IF('2.1 Data FSVA 2025 &amp; Bobot'!W700&gt;='2.4 Prioritas Individu'!AG$8,2,IF('2.1 Data FSVA 2025 &amp; Bobot'!W700&gt;='2.4 Prioritas Individu'!AG$9,3,IF('2.1 Data FSVA 2025 &amp; Bobot'!W700&gt;='2.4 Prioritas Individu'!AG$10,4,IF('2.1 Data FSVA 2025 &amp; Bobot'!W700&gt;='2.4 Prioritas Individu'!AG$11,5,6))))))</f>
        <v/>
      </c>
      <c r="P700" s="64" t="str">
        <f>IF('2.1 Data FSVA 2025 &amp; Bobot'!Y700="","",IF('2.1 Data FSVA 2025 &amp; Bobot'!Y700&lt;'2.4 Prioritas Individu'!AH$7,1,IF('2.1 Data FSVA 2025 &amp; Bobot'!Y700&lt;'2.4 Prioritas Individu'!AH$8,2,IF('2.1 Data FSVA 2025 &amp; Bobot'!Y700&lt;'2.4 Prioritas Individu'!AH$9,3,IF('2.1 Data FSVA 2025 &amp; Bobot'!Y700&lt;'2.4 Prioritas Individu'!AH$10,4,IF('2.1 Data FSVA 2025 &amp; Bobot'!Y700&lt;'2.4 Prioritas Individu'!AH$11,5,6))))))</f>
        <v/>
      </c>
      <c r="Q700" s="64" t="str">
        <f>IF('2.1 Data FSVA 2025 &amp; Bobot'!AA700="","",IF('2.1 Data FSVA 2025 &amp; Bobot'!AA700&lt;'2.4 Prioritas Individu'!AI$7,1,IF('2.1 Data FSVA 2025 &amp; Bobot'!AA700&lt;'2.4 Prioritas Individu'!AI$8,2,IF('2.1 Data FSVA 2025 &amp; Bobot'!AA700&lt;'2.4 Prioritas Individu'!AI$9,3,IF('2.1 Data FSVA 2025 &amp; Bobot'!AA700&lt;'2.4 Prioritas Individu'!AI$10,4,IF('2.1 Data FSVA 2025 &amp; Bobot'!AA700&lt;'2.4 Prioritas Individu'!AI$11,5,6))))))</f>
        <v/>
      </c>
      <c r="R700" s="64" t="str">
        <f>IF('2.1 Data FSVA 2025 &amp; Bobot'!AC700="","",IF('2.1 Data FSVA 2025 &amp; Bobot'!AC700&gt;='2.4 Prioritas Individu'!AJ$7,1,IF('2.1 Data FSVA 2025 &amp; Bobot'!AC700&gt;='2.4 Prioritas Individu'!AJ$8,2,IF('2.1 Data FSVA 2025 &amp; Bobot'!AC700&gt;='2.4 Prioritas Individu'!AJ$9,3,4))))</f>
        <v/>
      </c>
      <c r="S700" s="4" t="str">
        <f>'2.3 Indeks &amp; Cut off Komposit'!U704</f>
        <v>-</v>
      </c>
      <c r="T700" s="1" t="str">
        <f t="shared" si="20"/>
        <v>-</v>
      </c>
      <c r="U700" s="64" t="str">
        <f t="shared" si="21"/>
        <v>-</v>
      </c>
    </row>
    <row r="701" spans="1:21" x14ac:dyDescent="0.3">
      <c r="A701" s="1" t="str">
        <f>IF('2.1 Data FSVA 2025 &amp; Bobot'!A701="","",'2.1 Data FSVA 2025 &amp; Bobot'!A701)</f>
        <v/>
      </c>
      <c r="B701" s="2" t="str">
        <f>IF('2.1 Data FSVA 2025 &amp; Bobot'!B701="","",'2.1 Data FSVA 2025 &amp; Bobot'!B701)</f>
        <v/>
      </c>
      <c r="C701" s="1" t="str">
        <f>IF('2.1 Data FSVA 2025 &amp; Bobot'!C701="","",'2.1 Data FSVA 2025 &amp; Bobot'!C701)</f>
        <v/>
      </c>
      <c r="D701" s="1" t="str">
        <f>IF('2.1 Data FSVA 2025 &amp; Bobot'!D701="","",'2.1 Data FSVA 2025 &amp; Bobot'!D701)</f>
        <v/>
      </c>
      <c r="E701" s="1" t="str">
        <f>IF('2.1 Data FSVA 2025 &amp; Bobot'!E701="","",'2.1 Data FSVA 2025 &amp; Bobot'!E701)</f>
        <v/>
      </c>
      <c r="F701" s="2" t="str">
        <f>IF('2.1 Data FSVA 2025 &amp; Bobot'!F701="","",'2.1 Data FSVA 2025 &amp; Bobot'!F701)</f>
        <v/>
      </c>
      <c r="G701" s="64" t="str">
        <f>IF('2.1 Data FSVA 2025 &amp; Bobot'!G701="","",IF('2.1 Data FSVA 2025 &amp; Bobot'!G701&gt;='2.4 Prioritas Individu'!$Y$7,1,IF('2.1 Data FSVA 2025 &amp; Bobot'!G701&gt;='2.4 Prioritas Individu'!$Y$8,2,IF('2.1 Data FSVA 2025 &amp; Bobot'!G701&gt;='2.4 Prioritas Individu'!$Y$9,3,IF('2.1 Data FSVA 2025 &amp; Bobot'!G701&gt;='2.4 Prioritas Individu'!$Y$10,4,IF('2.1 Data FSVA 2025 &amp; Bobot'!G701&gt;='2.4 Prioritas Individu'!$Y$11,5,6))))))</f>
        <v/>
      </c>
      <c r="H701" s="64" t="str">
        <f>IF('2.1 Data FSVA 2025 &amp; Bobot'!I701="","",IF('2.1 Data FSVA 2025 &amp; Bobot'!I701&lt;'2.4 Prioritas Individu'!$Z$7,1,IF('2.1 Data FSVA 2025 &amp; Bobot'!I701&lt;'2.4 Prioritas Individu'!$Z$8,2,IF('2.1 Data FSVA 2025 &amp; Bobot'!I701&lt;'2.4 Prioritas Individu'!$Z$9,3,IF('2.1 Data FSVA 2025 &amp; Bobot'!I701&lt;'2.4 Prioritas Individu'!$Z$10,4,IF('2.1 Data FSVA 2025 &amp; Bobot'!I701&lt;'2.4 Prioritas Individu'!$Z$11,5,6))))))</f>
        <v/>
      </c>
      <c r="I701" s="64" t="str">
        <f>IF('2.1 Data FSVA 2025 &amp; Bobot'!K701="","",IF('2.1 Data FSVA 2025 &amp; Bobot'!K701&lt;'2.4 Prioritas Individu'!AA$7,1,IF('2.1 Data FSVA 2025 &amp; Bobot'!K701&lt;'2.4 Prioritas Individu'!AA$8,2,IF('2.1 Data FSVA 2025 &amp; Bobot'!K701&lt;'2.4 Prioritas Individu'!AA$9,3,IF('2.1 Data FSVA 2025 &amp; Bobot'!K701&lt;'2.4 Prioritas Individu'!AA$10,4,IF('2.1 Data FSVA 2025 &amp; Bobot'!K701&lt;'2.4 Prioritas Individu'!AA$11,5,6))))))</f>
        <v/>
      </c>
      <c r="J701" s="64" t="str">
        <f>IF('2.1 Data FSVA 2025 &amp; Bobot'!M701="","",IF('2.1 Data FSVA 2025 &amp; Bobot'!M701&lt;'2.4 Prioritas Individu'!AB$7,1,IF('2.1 Data FSVA 2025 &amp; Bobot'!M701&lt;'2.4 Prioritas Individu'!AB$8,2,IF('2.1 Data FSVA 2025 &amp; Bobot'!M701&lt;'2.4 Prioritas Individu'!AB$9,3,IF('2.1 Data FSVA 2025 &amp; Bobot'!M701&lt;'2.4 Prioritas Individu'!AB$10,4,IF('2.1 Data FSVA 2025 &amp; Bobot'!M701&lt;'2.4 Prioritas Individu'!AB$11,5,6))))))</f>
        <v/>
      </c>
      <c r="K701" s="64" t="str">
        <f>IF('2.1 Data FSVA 2025 &amp; Bobot'!O701="","",IF('2.1 Data FSVA 2025 &amp; Bobot'!O701&gt;='2.4 Prioritas Individu'!AC$7,1,IF('2.1 Data FSVA 2025 &amp; Bobot'!O701&gt;='2.4 Prioritas Individu'!AC$8,2,IF('2.1 Data FSVA 2025 &amp; Bobot'!O701&gt;='2.4 Prioritas Individu'!AC$9,3,IF('2.1 Data FSVA 2025 &amp; Bobot'!O701&gt;='2.4 Prioritas Individu'!AC$10,4,IF('2.1 Data FSVA 2025 &amp; Bobot'!O701&gt;='2.4 Prioritas Individu'!AC$11,5,6))))))</f>
        <v/>
      </c>
      <c r="L701" s="64" t="str">
        <f>IF('2.1 Data FSVA 2025 &amp; Bobot'!Q701="","",IF('2.1 Data FSVA 2025 &amp; Bobot'!Q701&gt;='2.4 Prioritas Individu'!AD$7,1,IF('2.1 Data FSVA 2025 &amp; Bobot'!Q701&gt;='2.4 Prioritas Individu'!AD$8,2,IF('2.1 Data FSVA 2025 &amp; Bobot'!Q701&gt;='2.4 Prioritas Individu'!AD$9,3,IF('2.1 Data FSVA 2025 &amp; Bobot'!Q701&gt;='2.4 Prioritas Individu'!AD$10,4,IF('2.1 Data FSVA 2025 &amp; Bobot'!Q701&gt;='2.4 Prioritas Individu'!AD$11,5,6))))))</f>
        <v/>
      </c>
      <c r="M701" s="64" t="str">
        <f>IF('2.1 Data FSVA 2025 &amp; Bobot'!S701="","",IF('2.1 Data FSVA 2025 &amp; Bobot'!S701&gt;='2.4 Prioritas Individu'!AE$7,1,IF('2.1 Data FSVA 2025 &amp; Bobot'!S701&gt;='2.4 Prioritas Individu'!AE$8,2,IF('2.1 Data FSVA 2025 &amp; Bobot'!S701&gt;='2.4 Prioritas Individu'!AE$9,3,IF('2.1 Data FSVA 2025 &amp; Bobot'!S701&gt;='2.4 Prioritas Individu'!AE$10,4,IF('2.1 Data FSVA 2025 &amp; Bobot'!S701&gt;='2.4 Prioritas Individu'!AE$11,5,6))))))</f>
        <v/>
      </c>
      <c r="N701" s="64" t="str">
        <f>IF('2.1 Data FSVA 2025 &amp; Bobot'!U701="","",IF('2.1 Data FSVA 2025 &amp; Bobot'!U701&lt;'2.4 Prioritas Individu'!AF$7,1,IF('2.1 Data FSVA 2025 &amp; Bobot'!U701&lt;'2.4 Prioritas Individu'!AF$8,2,IF('2.1 Data FSVA 2025 &amp; Bobot'!U701&lt;'2.4 Prioritas Individu'!AF$9,3,IF('2.1 Data FSVA 2025 &amp; Bobot'!U701&lt;'2.4 Prioritas Individu'!AF$10,4,IF('2.1 Data FSVA 2025 &amp; Bobot'!U701&lt;'2.4 Prioritas Individu'!AF$11,5,6))))))</f>
        <v/>
      </c>
      <c r="O701" s="64" t="str">
        <f>IF('2.1 Data FSVA 2025 &amp; Bobot'!W701="","",IF('2.1 Data FSVA 2025 &amp; Bobot'!W701&gt;='2.4 Prioritas Individu'!AG$7,1,IF('2.1 Data FSVA 2025 &amp; Bobot'!W701&gt;='2.4 Prioritas Individu'!AG$8,2,IF('2.1 Data FSVA 2025 &amp; Bobot'!W701&gt;='2.4 Prioritas Individu'!AG$9,3,IF('2.1 Data FSVA 2025 &amp; Bobot'!W701&gt;='2.4 Prioritas Individu'!AG$10,4,IF('2.1 Data FSVA 2025 &amp; Bobot'!W701&gt;='2.4 Prioritas Individu'!AG$11,5,6))))))</f>
        <v/>
      </c>
      <c r="P701" s="64" t="str">
        <f>IF('2.1 Data FSVA 2025 &amp; Bobot'!Y701="","",IF('2.1 Data FSVA 2025 &amp; Bobot'!Y701&lt;'2.4 Prioritas Individu'!AH$7,1,IF('2.1 Data FSVA 2025 &amp; Bobot'!Y701&lt;'2.4 Prioritas Individu'!AH$8,2,IF('2.1 Data FSVA 2025 &amp; Bobot'!Y701&lt;'2.4 Prioritas Individu'!AH$9,3,IF('2.1 Data FSVA 2025 &amp; Bobot'!Y701&lt;'2.4 Prioritas Individu'!AH$10,4,IF('2.1 Data FSVA 2025 &amp; Bobot'!Y701&lt;'2.4 Prioritas Individu'!AH$11,5,6))))))</f>
        <v/>
      </c>
      <c r="Q701" s="64" t="str">
        <f>IF('2.1 Data FSVA 2025 &amp; Bobot'!AA701="","",IF('2.1 Data FSVA 2025 &amp; Bobot'!AA701&lt;'2.4 Prioritas Individu'!AI$7,1,IF('2.1 Data FSVA 2025 &amp; Bobot'!AA701&lt;'2.4 Prioritas Individu'!AI$8,2,IF('2.1 Data FSVA 2025 &amp; Bobot'!AA701&lt;'2.4 Prioritas Individu'!AI$9,3,IF('2.1 Data FSVA 2025 &amp; Bobot'!AA701&lt;'2.4 Prioritas Individu'!AI$10,4,IF('2.1 Data FSVA 2025 &amp; Bobot'!AA701&lt;'2.4 Prioritas Individu'!AI$11,5,6))))))</f>
        <v/>
      </c>
      <c r="R701" s="64" t="str">
        <f>IF('2.1 Data FSVA 2025 &amp; Bobot'!AC701="","",IF('2.1 Data FSVA 2025 &amp; Bobot'!AC701&gt;='2.4 Prioritas Individu'!AJ$7,1,IF('2.1 Data FSVA 2025 &amp; Bobot'!AC701&gt;='2.4 Prioritas Individu'!AJ$8,2,IF('2.1 Data FSVA 2025 &amp; Bobot'!AC701&gt;='2.4 Prioritas Individu'!AJ$9,3,4))))</f>
        <v/>
      </c>
      <c r="S701" s="4" t="str">
        <f>'2.3 Indeks &amp; Cut off Komposit'!U705</f>
        <v>-</v>
      </c>
      <c r="T701" s="1" t="str">
        <f t="shared" si="20"/>
        <v>-</v>
      </c>
      <c r="U701" s="64" t="str">
        <f t="shared" si="21"/>
        <v>-</v>
      </c>
    </row>
    <row r="702" spans="1:21" x14ac:dyDescent="0.3">
      <c r="A702" s="1" t="str">
        <f>IF('2.1 Data FSVA 2025 &amp; Bobot'!A702="","",'2.1 Data FSVA 2025 &amp; Bobot'!A702)</f>
        <v/>
      </c>
      <c r="B702" s="2" t="str">
        <f>IF('2.1 Data FSVA 2025 &amp; Bobot'!B702="","",'2.1 Data FSVA 2025 &amp; Bobot'!B702)</f>
        <v/>
      </c>
      <c r="C702" s="1" t="str">
        <f>IF('2.1 Data FSVA 2025 &amp; Bobot'!C702="","",'2.1 Data FSVA 2025 &amp; Bobot'!C702)</f>
        <v/>
      </c>
      <c r="D702" s="1" t="str">
        <f>IF('2.1 Data FSVA 2025 &amp; Bobot'!D702="","",'2.1 Data FSVA 2025 &amp; Bobot'!D702)</f>
        <v/>
      </c>
      <c r="E702" s="1" t="str">
        <f>IF('2.1 Data FSVA 2025 &amp; Bobot'!E702="","",'2.1 Data FSVA 2025 &amp; Bobot'!E702)</f>
        <v/>
      </c>
      <c r="F702" s="2" t="str">
        <f>IF('2.1 Data FSVA 2025 &amp; Bobot'!F702="","",'2.1 Data FSVA 2025 &amp; Bobot'!F702)</f>
        <v/>
      </c>
      <c r="G702" s="64" t="str">
        <f>IF('2.1 Data FSVA 2025 &amp; Bobot'!G702="","",IF('2.1 Data FSVA 2025 &amp; Bobot'!G702&gt;='2.4 Prioritas Individu'!$Y$7,1,IF('2.1 Data FSVA 2025 &amp; Bobot'!G702&gt;='2.4 Prioritas Individu'!$Y$8,2,IF('2.1 Data FSVA 2025 &amp; Bobot'!G702&gt;='2.4 Prioritas Individu'!$Y$9,3,IF('2.1 Data FSVA 2025 &amp; Bobot'!G702&gt;='2.4 Prioritas Individu'!$Y$10,4,IF('2.1 Data FSVA 2025 &amp; Bobot'!G702&gt;='2.4 Prioritas Individu'!$Y$11,5,6))))))</f>
        <v/>
      </c>
      <c r="H702" s="64" t="str">
        <f>IF('2.1 Data FSVA 2025 &amp; Bobot'!I702="","",IF('2.1 Data FSVA 2025 &amp; Bobot'!I702&lt;'2.4 Prioritas Individu'!$Z$7,1,IF('2.1 Data FSVA 2025 &amp; Bobot'!I702&lt;'2.4 Prioritas Individu'!$Z$8,2,IF('2.1 Data FSVA 2025 &amp; Bobot'!I702&lt;'2.4 Prioritas Individu'!$Z$9,3,IF('2.1 Data FSVA 2025 &amp; Bobot'!I702&lt;'2.4 Prioritas Individu'!$Z$10,4,IF('2.1 Data FSVA 2025 &amp; Bobot'!I702&lt;'2.4 Prioritas Individu'!$Z$11,5,6))))))</f>
        <v/>
      </c>
      <c r="I702" s="64" t="str">
        <f>IF('2.1 Data FSVA 2025 &amp; Bobot'!K702="","",IF('2.1 Data FSVA 2025 &amp; Bobot'!K702&lt;'2.4 Prioritas Individu'!AA$7,1,IF('2.1 Data FSVA 2025 &amp; Bobot'!K702&lt;'2.4 Prioritas Individu'!AA$8,2,IF('2.1 Data FSVA 2025 &amp; Bobot'!K702&lt;'2.4 Prioritas Individu'!AA$9,3,IF('2.1 Data FSVA 2025 &amp; Bobot'!K702&lt;'2.4 Prioritas Individu'!AA$10,4,IF('2.1 Data FSVA 2025 &amp; Bobot'!K702&lt;'2.4 Prioritas Individu'!AA$11,5,6))))))</f>
        <v/>
      </c>
      <c r="J702" s="64" t="str">
        <f>IF('2.1 Data FSVA 2025 &amp; Bobot'!M702="","",IF('2.1 Data FSVA 2025 &amp; Bobot'!M702&lt;'2.4 Prioritas Individu'!AB$7,1,IF('2.1 Data FSVA 2025 &amp; Bobot'!M702&lt;'2.4 Prioritas Individu'!AB$8,2,IF('2.1 Data FSVA 2025 &amp; Bobot'!M702&lt;'2.4 Prioritas Individu'!AB$9,3,IF('2.1 Data FSVA 2025 &amp; Bobot'!M702&lt;'2.4 Prioritas Individu'!AB$10,4,IF('2.1 Data FSVA 2025 &amp; Bobot'!M702&lt;'2.4 Prioritas Individu'!AB$11,5,6))))))</f>
        <v/>
      </c>
      <c r="K702" s="64" t="str">
        <f>IF('2.1 Data FSVA 2025 &amp; Bobot'!O702="","",IF('2.1 Data FSVA 2025 &amp; Bobot'!O702&gt;='2.4 Prioritas Individu'!AC$7,1,IF('2.1 Data FSVA 2025 &amp; Bobot'!O702&gt;='2.4 Prioritas Individu'!AC$8,2,IF('2.1 Data FSVA 2025 &amp; Bobot'!O702&gt;='2.4 Prioritas Individu'!AC$9,3,IF('2.1 Data FSVA 2025 &amp; Bobot'!O702&gt;='2.4 Prioritas Individu'!AC$10,4,IF('2.1 Data FSVA 2025 &amp; Bobot'!O702&gt;='2.4 Prioritas Individu'!AC$11,5,6))))))</f>
        <v/>
      </c>
      <c r="L702" s="64" t="str">
        <f>IF('2.1 Data FSVA 2025 &amp; Bobot'!Q702="","",IF('2.1 Data FSVA 2025 &amp; Bobot'!Q702&gt;='2.4 Prioritas Individu'!AD$7,1,IF('2.1 Data FSVA 2025 &amp; Bobot'!Q702&gt;='2.4 Prioritas Individu'!AD$8,2,IF('2.1 Data FSVA 2025 &amp; Bobot'!Q702&gt;='2.4 Prioritas Individu'!AD$9,3,IF('2.1 Data FSVA 2025 &amp; Bobot'!Q702&gt;='2.4 Prioritas Individu'!AD$10,4,IF('2.1 Data FSVA 2025 &amp; Bobot'!Q702&gt;='2.4 Prioritas Individu'!AD$11,5,6))))))</f>
        <v/>
      </c>
      <c r="M702" s="64" t="str">
        <f>IF('2.1 Data FSVA 2025 &amp; Bobot'!S702="","",IF('2.1 Data FSVA 2025 &amp; Bobot'!S702&gt;='2.4 Prioritas Individu'!AE$7,1,IF('2.1 Data FSVA 2025 &amp; Bobot'!S702&gt;='2.4 Prioritas Individu'!AE$8,2,IF('2.1 Data FSVA 2025 &amp; Bobot'!S702&gt;='2.4 Prioritas Individu'!AE$9,3,IF('2.1 Data FSVA 2025 &amp; Bobot'!S702&gt;='2.4 Prioritas Individu'!AE$10,4,IF('2.1 Data FSVA 2025 &amp; Bobot'!S702&gt;='2.4 Prioritas Individu'!AE$11,5,6))))))</f>
        <v/>
      </c>
      <c r="N702" s="64" t="str">
        <f>IF('2.1 Data FSVA 2025 &amp; Bobot'!U702="","",IF('2.1 Data FSVA 2025 &amp; Bobot'!U702&lt;'2.4 Prioritas Individu'!AF$7,1,IF('2.1 Data FSVA 2025 &amp; Bobot'!U702&lt;'2.4 Prioritas Individu'!AF$8,2,IF('2.1 Data FSVA 2025 &amp; Bobot'!U702&lt;'2.4 Prioritas Individu'!AF$9,3,IF('2.1 Data FSVA 2025 &amp; Bobot'!U702&lt;'2.4 Prioritas Individu'!AF$10,4,IF('2.1 Data FSVA 2025 &amp; Bobot'!U702&lt;'2.4 Prioritas Individu'!AF$11,5,6))))))</f>
        <v/>
      </c>
      <c r="O702" s="64" t="str">
        <f>IF('2.1 Data FSVA 2025 &amp; Bobot'!W702="","",IF('2.1 Data FSVA 2025 &amp; Bobot'!W702&gt;='2.4 Prioritas Individu'!AG$7,1,IF('2.1 Data FSVA 2025 &amp; Bobot'!W702&gt;='2.4 Prioritas Individu'!AG$8,2,IF('2.1 Data FSVA 2025 &amp; Bobot'!W702&gt;='2.4 Prioritas Individu'!AG$9,3,IF('2.1 Data FSVA 2025 &amp; Bobot'!W702&gt;='2.4 Prioritas Individu'!AG$10,4,IF('2.1 Data FSVA 2025 &amp; Bobot'!W702&gt;='2.4 Prioritas Individu'!AG$11,5,6))))))</f>
        <v/>
      </c>
      <c r="P702" s="64" t="str">
        <f>IF('2.1 Data FSVA 2025 &amp; Bobot'!Y702="","",IF('2.1 Data FSVA 2025 &amp; Bobot'!Y702&lt;'2.4 Prioritas Individu'!AH$7,1,IF('2.1 Data FSVA 2025 &amp; Bobot'!Y702&lt;'2.4 Prioritas Individu'!AH$8,2,IF('2.1 Data FSVA 2025 &amp; Bobot'!Y702&lt;'2.4 Prioritas Individu'!AH$9,3,IF('2.1 Data FSVA 2025 &amp; Bobot'!Y702&lt;'2.4 Prioritas Individu'!AH$10,4,IF('2.1 Data FSVA 2025 &amp; Bobot'!Y702&lt;'2.4 Prioritas Individu'!AH$11,5,6))))))</f>
        <v/>
      </c>
      <c r="Q702" s="64" t="str">
        <f>IF('2.1 Data FSVA 2025 &amp; Bobot'!AA702="","",IF('2.1 Data FSVA 2025 &amp; Bobot'!AA702&lt;'2.4 Prioritas Individu'!AI$7,1,IF('2.1 Data FSVA 2025 &amp; Bobot'!AA702&lt;'2.4 Prioritas Individu'!AI$8,2,IF('2.1 Data FSVA 2025 &amp; Bobot'!AA702&lt;'2.4 Prioritas Individu'!AI$9,3,IF('2.1 Data FSVA 2025 &amp; Bobot'!AA702&lt;'2.4 Prioritas Individu'!AI$10,4,IF('2.1 Data FSVA 2025 &amp; Bobot'!AA702&lt;'2.4 Prioritas Individu'!AI$11,5,6))))))</f>
        <v/>
      </c>
      <c r="R702" s="64" t="str">
        <f>IF('2.1 Data FSVA 2025 &amp; Bobot'!AC702="","",IF('2.1 Data FSVA 2025 &amp; Bobot'!AC702&gt;='2.4 Prioritas Individu'!AJ$7,1,IF('2.1 Data FSVA 2025 &amp; Bobot'!AC702&gt;='2.4 Prioritas Individu'!AJ$8,2,IF('2.1 Data FSVA 2025 &amp; Bobot'!AC702&gt;='2.4 Prioritas Individu'!AJ$9,3,4))))</f>
        <v/>
      </c>
      <c r="S702" s="4" t="str">
        <f>'2.3 Indeks &amp; Cut off Komposit'!U706</f>
        <v>-</v>
      </c>
      <c r="T702" s="1" t="str">
        <f t="shared" si="20"/>
        <v>-</v>
      </c>
      <c r="U702" s="64" t="str">
        <f t="shared" si="21"/>
        <v>-</v>
      </c>
    </row>
    <row r="703" spans="1:21" x14ac:dyDescent="0.3">
      <c r="A703" s="1" t="str">
        <f>IF('2.1 Data FSVA 2025 &amp; Bobot'!A703="","",'2.1 Data FSVA 2025 &amp; Bobot'!A703)</f>
        <v/>
      </c>
      <c r="B703" s="2" t="str">
        <f>IF('2.1 Data FSVA 2025 &amp; Bobot'!B703="","",'2.1 Data FSVA 2025 &amp; Bobot'!B703)</f>
        <v/>
      </c>
      <c r="C703" s="1" t="str">
        <f>IF('2.1 Data FSVA 2025 &amp; Bobot'!C703="","",'2.1 Data FSVA 2025 &amp; Bobot'!C703)</f>
        <v/>
      </c>
      <c r="D703" s="1" t="str">
        <f>IF('2.1 Data FSVA 2025 &amp; Bobot'!D703="","",'2.1 Data FSVA 2025 &amp; Bobot'!D703)</f>
        <v/>
      </c>
      <c r="E703" s="1" t="str">
        <f>IF('2.1 Data FSVA 2025 &amp; Bobot'!E703="","",'2.1 Data FSVA 2025 &amp; Bobot'!E703)</f>
        <v/>
      </c>
      <c r="F703" s="2" t="str">
        <f>IF('2.1 Data FSVA 2025 &amp; Bobot'!F703="","",'2.1 Data FSVA 2025 &amp; Bobot'!F703)</f>
        <v/>
      </c>
      <c r="G703" s="64" t="str">
        <f>IF('2.1 Data FSVA 2025 &amp; Bobot'!G703="","",IF('2.1 Data FSVA 2025 &amp; Bobot'!G703&gt;='2.4 Prioritas Individu'!$Y$7,1,IF('2.1 Data FSVA 2025 &amp; Bobot'!G703&gt;='2.4 Prioritas Individu'!$Y$8,2,IF('2.1 Data FSVA 2025 &amp; Bobot'!G703&gt;='2.4 Prioritas Individu'!$Y$9,3,IF('2.1 Data FSVA 2025 &amp; Bobot'!G703&gt;='2.4 Prioritas Individu'!$Y$10,4,IF('2.1 Data FSVA 2025 &amp; Bobot'!G703&gt;='2.4 Prioritas Individu'!$Y$11,5,6))))))</f>
        <v/>
      </c>
      <c r="H703" s="64" t="str">
        <f>IF('2.1 Data FSVA 2025 &amp; Bobot'!I703="","",IF('2.1 Data FSVA 2025 &amp; Bobot'!I703&lt;'2.4 Prioritas Individu'!$Z$7,1,IF('2.1 Data FSVA 2025 &amp; Bobot'!I703&lt;'2.4 Prioritas Individu'!$Z$8,2,IF('2.1 Data FSVA 2025 &amp; Bobot'!I703&lt;'2.4 Prioritas Individu'!$Z$9,3,IF('2.1 Data FSVA 2025 &amp; Bobot'!I703&lt;'2.4 Prioritas Individu'!$Z$10,4,IF('2.1 Data FSVA 2025 &amp; Bobot'!I703&lt;'2.4 Prioritas Individu'!$Z$11,5,6))))))</f>
        <v/>
      </c>
      <c r="I703" s="64" t="str">
        <f>IF('2.1 Data FSVA 2025 &amp; Bobot'!K703="","",IF('2.1 Data FSVA 2025 &amp; Bobot'!K703&lt;'2.4 Prioritas Individu'!AA$7,1,IF('2.1 Data FSVA 2025 &amp; Bobot'!K703&lt;'2.4 Prioritas Individu'!AA$8,2,IF('2.1 Data FSVA 2025 &amp; Bobot'!K703&lt;'2.4 Prioritas Individu'!AA$9,3,IF('2.1 Data FSVA 2025 &amp; Bobot'!K703&lt;'2.4 Prioritas Individu'!AA$10,4,IF('2.1 Data FSVA 2025 &amp; Bobot'!K703&lt;'2.4 Prioritas Individu'!AA$11,5,6))))))</f>
        <v/>
      </c>
      <c r="J703" s="64" t="str">
        <f>IF('2.1 Data FSVA 2025 &amp; Bobot'!M703="","",IF('2.1 Data FSVA 2025 &amp; Bobot'!M703&lt;'2.4 Prioritas Individu'!AB$7,1,IF('2.1 Data FSVA 2025 &amp; Bobot'!M703&lt;'2.4 Prioritas Individu'!AB$8,2,IF('2.1 Data FSVA 2025 &amp; Bobot'!M703&lt;'2.4 Prioritas Individu'!AB$9,3,IF('2.1 Data FSVA 2025 &amp; Bobot'!M703&lt;'2.4 Prioritas Individu'!AB$10,4,IF('2.1 Data FSVA 2025 &amp; Bobot'!M703&lt;'2.4 Prioritas Individu'!AB$11,5,6))))))</f>
        <v/>
      </c>
      <c r="K703" s="64" t="str">
        <f>IF('2.1 Data FSVA 2025 &amp; Bobot'!O703="","",IF('2.1 Data FSVA 2025 &amp; Bobot'!O703&gt;='2.4 Prioritas Individu'!AC$7,1,IF('2.1 Data FSVA 2025 &amp; Bobot'!O703&gt;='2.4 Prioritas Individu'!AC$8,2,IF('2.1 Data FSVA 2025 &amp; Bobot'!O703&gt;='2.4 Prioritas Individu'!AC$9,3,IF('2.1 Data FSVA 2025 &amp; Bobot'!O703&gt;='2.4 Prioritas Individu'!AC$10,4,IF('2.1 Data FSVA 2025 &amp; Bobot'!O703&gt;='2.4 Prioritas Individu'!AC$11,5,6))))))</f>
        <v/>
      </c>
      <c r="L703" s="64" t="str">
        <f>IF('2.1 Data FSVA 2025 &amp; Bobot'!Q703="","",IF('2.1 Data FSVA 2025 &amp; Bobot'!Q703&gt;='2.4 Prioritas Individu'!AD$7,1,IF('2.1 Data FSVA 2025 &amp; Bobot'!Q703&gt;='2.4 Prioritas Individu'!AD$8,2,IF('2.1 Data FSVA 2025 &amp; Bobot'!Q703&gt;='2.4 Prioritas Individu'!AD$9,3,IF('2.1 Data FSVA 2025 &amp; Bobot'!Q703&gt;='2.4 Prioritas Individu'!AD$10,4,IF('2.1 Data FSVA 2025 &amp; Bobot'!Q703&gt;='2.4 Prioritas Individu'!AD$11,5,6))))))</f>
        <v/>
      </c>
      <c r="M703" s="64" t="str">
        <f>IF('2.1 Data FSVA 2025 &amp; Bobot'!S703="","",IF('2.1 Data FSVA 2025 &amp; Bobot'!S703&gt;='2.4 Prioritas Individu'!AE$7,1,IF('2.1 Data FSVA 2025 &amp; Bobot'!S703&gt;='2.4 Prioritas Individu'!AE$8,2,IF('2.1 Data FSVA 2025 &amp; Bobot'!S703&gt;='2.4 Prioritas Individu'!AE$9,3,IF('2.1 Data FSVA 2025 &amp; Bobot'!S703&gt;='2.4 Prioritas Individu'!AE$10,4,IF('2.1 Data FSVA 2025 &amp; Bobot'!S703&gt;='2.4 Prioritas Individu'!AE$11,5,6))))))</f>
        <v/>
      </c>
      <c r="N703" s="64" t="str">
        <f>IF('2.1 Data FSVA 2025 &amp; Bobot'!U703="","",IF('2.1 Data FSVA 2025 &amp; Bobot'!U703&lt;'2.4 Prioritas Individu'!AF$7,1,IF('2.1 Data FSVA 2025 &amp; Bobot'!U703&lt;'2.4 Prioritas Individu'!AF$8,2,IF('2.1 Data FSVA 2025 &amp; Bobot'!U703&lt;'2.4 Prioritas Individu'!AF$9,3,IF('2.1 Data FSVA 2025 &amp; Bobot'!U703&lt;'2.4 Prioritas Individu'!AF$10,4,IF('2.1 Data FSVA 2025 &amp; Bobot'!U703&lt;'2.4 Prioritas Individu'!AF$11,5,6))))))</f>
        <v/>
      </c>
      <c r="O703" s="64" t="str">
        <f>IF('2.1 Data FSVA 2025 &amp; Bobot'!W703="","",IF('2.1 Data FSVA 2025 &amp; Bobot'!W703&gt;='2.4 Prioritas Individu'!AG$7,1,IF('2.1 Data FSVA 2025 &amp; Bobot'!W703&gt;='2.4 Prioritas Individu'!AG$8,2,IF('2.1 Data FSVA 2025 &amp; Bobot'!W703&gt;='2.4 Prioritas Individu'!AG$9,3,IF('2.1 Data FSVA 2025 &amp; Bobot'!W703&gt;='2.4 Prioritas Individu'!AG$10,4,IF('2.1 Data FSVA 2025 &amp; Bobot'!W703&gt;='2.4 Prioritas Individu'!AG$11,5,6))))))</f>
        <v/>
      </c>
      <c r="P703" s="64" t="str">
        <f>IF('2.1 Data FSVA 2025 &amp; Bobot'!Y703="","",IF('2.1 Data FSVA 2025 &amp; Bobot'!Y703&lt;'2.4 Prioritas Individu'!AH$7,1,IF('2.1 Data FSVA 2025 &amp; Bobot'!Y703&lt;'2.4 Prioritas Individu'!AH$8,2,IF('2.1 Data FSVA 2025 &amp; Bobot'!Y703&lt;'2.4 Prioritas Individu'!AH$9,3,IF('2.1 Data FSVA 2025 &amp; Bobot'!Y703&lt;'2.4 Prioritas Individu'!AH$10,4,IF('2.1 Data FSVA 2025 &amp; Bobot'!Y703&lt;'2.4 Prioritas Individu'!AH$11,5,6))))))</f>
        <v/>
      </c>
      <c r="Q703" s="64" t="str">
        <f>IF('2.1 Data FSVA 2025 &amp; Bobot'!AA703="","",IF('2.1 Data FSVA 2025 &amp; Bobot'!AA703&lt;'2.4 Prioritas Individu'!AI$7,1,IF('2.1 Data FSVA 2025 &amp; Bobot'!AA703&lt;'2.4 Prioritas Individu'!AI$8,2,IF('2.1 Data FSVA 2025 &amp; Bobot'!AA703&lt;'2.4 Prioritas Individu'!AI$9,3,IF('2.1 Data FSVA 2025 &amp; Bobot'!AA703&lt;'2.4 Prioritas Individu'!AI$10,4,IF('2.1 Data FSVA 2025 &amp; Bobot'!AA703&lt;'2.4 Prioritas Individu'!AI$11,5,6))))))</f>
        <v/>
      </c>
      <c r="R703" s="64" t="str">
        <f>IF('2.1 Data FSVA 2025 &amp; Bobot'!AC703="","",IF('2.1 Data FSVA 2025 &amp; Bobot'!AC703&gt;='2.4 Prioritas Individu'!AJ$7,1,IF('2.1 Data FSVA 2025 &amp; Bobot'!AC703&gt;='2.4 Prioritas Individu'!AJ$8,2,IF('2.1 Data FSVA 2025 &amp; Bobot'!AC703&gt;='2.4 Prioritas Individu'!AJ$9,3,4))))</f>
        <v/>
      </c>
      <c r="S703" s="4" t="str">
        <f>'2.3 Indeks &amp; Cut off Komposit'!U707</f>
        <v>-</v>
      </c>
      <c r="T703" s="1" t="str">
        <f t="shared" si="20"/>
        <v>-</v>
      </c>
      <c r="U703" s="64" t="str">
        <f t="shared" si="21"/>
        <v>-</v>
      </c>
    </row>
    <row r="704" spans="1:21" x14ac:dyDescent="0.3">
      <c r="A704" s="1" t="str">
        <f>IF('2.1 Data FSVA 2025 &amp; Bobot'!A704="","",'2.1 Data FSVA 2025 &amp; Bobot'!A704)</f>
        <v/>
      </c>
      <c r="B704" s="2" t="str">
        <f>IF('2.1 Data FSVA 2025 &amp; Bobot'!B704="","",'2.1 Data FSVA 2025 &amp; Bobot'!B704)</f>
        <v/>
      </c>
      <c r="C704" s="1" t="str">
        <f>IF('2.1 Data FSVA 2025 &amp; Bobot'!C704="","",'2.1 Data FSVA 2025 &amp; Bobot'!C704)</f>
        <v/>
      </c>
      <c r="D704" s="1" t="str">
        <f>IF('2.1 Data FSVA 2025 &amp; Bobot'!D704="","",'2.1 Data FSVA 2025 &amp; Bobot'!D704)</f>
        <v/>
      </c>
      <c r="E704" s="1" t="str">
        <f>IF('2.1 Data FSVA 2025 &amp; Bobot'!E704="","",'2.1 Data FSVA 2025 &amp; Bobot'!E704)</f>
        <v/>
      </c>
      <c r="F704" s="2" t="str">
        <f>IF('2.1 Data FSVA 2025 &amp; Bobot'!F704="","",'2.1 Data FSVA 2025 &amp; Bobot'!F704)</f>
        <v/>
      </c>
      <c r="G704" s="64" t="str">
        <f>IF('2.1 Data FSVA 2025 &amp; Bobot'!G704="","",IF('2.1 Data FSVA 2025 &amp; Bobot'!G704&gt;='2.4 Prioritas Individu'!$Y$7,1,IF('2.1 Data FSVA 2025 &amp; Bobot'!G704&gt;='2.4 Prioritas Individu'!$Y$8,2,IF('2.1 Data FSVA 2025 &amp; Bobot'!G704&gt;='2.4 Prioritas Individu'!$Y$9,3,IF('2.1 Data FSVA 2025 &amp; Bobot'!G704&gt;='2.4 Prioritas Individu'!$Y$10,4,IF('2.1 Data FSVA 2025 &amp; Bobot'!G704&gt;='2.4 Prioritas Individu'!$Y$11,5,6))))))</f>
        <v/>
      </c>
      <c r="H704" s="64" t="str">
        <f>IF('2.1 Data FSVA 2025 &amp; Bobot'!I704="","",IF('2.1 Data FSVA 2025 &amp; Bobot'!I704&lt;'2.4 Prioritas Individu'!$Z$7,1,IF('2.1 Data FSVA 2025 &amp; Bobot'!I704&lt;'2.4 Prioritas Individu'!$Z$8,2,IF('2.1 Data FSVA 2025 &amp; Bobot'!I704&lt;'2.4 Prioritas Individu'!$Z$9,3,IF('2.1 Data FSVA 2025 &amp; Bobot'!I704&lt;'2.4 Prioritas Individu'!$Z$10,4,IF('2.1 Data FSVA 2025 &amp; Bobot'!I704&lt;'2.4 Prioritas Individu'!$Z$11,5,6))))))</f>
        <v/>
      </c>
      <c r="I704" s="64" t="str">
        <f>IF('2.1 Data FSVA 2025 &amp; Bobot'!K704="","",IF('2.1 Data FSVA 2025 &amp; Bobot'!K704&lt;'2.4 Prioritas Individu'!AA$7,1,IF('2.1 Data FSVA 2025 &amp; Bobot'!K704&lt;'2.4 Prioritas Individu'!AA$8,2,IF('2.1 Data FSVA 2025 &amp; Bobot'!K704&lt;'2.4 Prioritas Individu'!AA$9,3,IF('2.1 Data FSVA 2025 &amp; Bobot'!K704&lt;'2.4 Prioritas Individu'!AA$10,4,IF('2.1 Data FSVA 2025 &amp; Bobot'!K704&lt;'2.4 Prioritas Individu'!AA$11,5,6))))))</f>
        <v/>
      </c>
      <c r="J704" s="64" t="str">
        <f>IF('2.1 Data FSVA 2025 &amp; Bobot'!M704="","",IF('2.1 Data FSVA 2025 &amp; Bobot'!M704&lt;'2.4 Prioritas Individu'!AB$7,1,IF('2.1 Data FSVA 2025 &amp; Bobot'!M704&lt;'2.4 Prioritas Individu'!AB$8,2,IF('2.1 Data FSVA 2025 &amp; Bobot'!M704&lt;'2.4 Prioritas Individu'!AB$9,3,IF('2.1 Data FSVA 2025 &amp; Bobot'!M704&lt;'2.4 Prioritas Individu'!AB$10,4,IF('2.1 Data FSVA 2025 &amp; Bobot'!M704&lt;'2.4 Prioritas Individu'!AB$11,5,6))))))</f>
        <v/>
      </c>
      <c r="K704" s="64" t="str">
        <f>IF('2.1 Data FSVA 2025 &amp; Bobot'!O704="","",IF('2.1 Data FSVA 2025 &amp; Bobot'!O704&gt;='2.4 Prioritas Individu'!AC$7,1,IF('2.1 Data FSVA 2025 &amp; Bobot'!O704&gt;='2.4 Prioritas Individu'!AC$8,2,IF('2.1 Data FSVA 2025 &amp; Bobot'!O704&gt;='2.4 Prioritas Individu'!AC$9,3,IF('2.1 Data FSVA 2025 &amp; Bobot'!O704&gt;='2.4 Prioritas Individu'!AC$10,4,IF('2.1 Data FSVA 2025 &amp; Bobot'!O704&gt;='2.4 Prioritas Individu'!AC$11,5,6))))))</f>
        <v/>
      </c>
      <c r="L704" s="64" t="str">
        <f>IF('2.1 Data FSVA 2025 &amp; Bobot'!Q704="","",IF('2.1 Data FSVA 2025 &amp; Bobot'!Q704&gt;='2.4 Prioritas Individu'!AD$7,1,IF('2.1 Data FSVA 2025 &amp; Bobot'!Q704&gt;='2.4 Prioritas Individu'!AD$8,2,IF('2.1 Data FSVA 2025 &amp; Bobot'!Q704&gt;='2.4 Prioritas Individu'!AD$9,3,IF('2.1 Data FSVA 2025 &amp; Bobot'!Q704&gt;='2.4 Prioritas Individu'!AD$10,4,IF('2.1 Data FSVA 2025 &amp; Bobot'!Q704&gt;='2.4 Prioritas Individu'!AD$11,5,6))))))</f>
        <v/>
      </c>
      <c r="M704" s="64" t="str">
        <f>IF('2.1 Data FSVA 2025 &amp; Bobot'!S704="","",IF('2.1 Data FSVA 2025 &amp; Bobot'!S704&gt;='2.4 Prioritas Individu'!AE$7,1,IF('2.1 Data FSVA 2025 &amp; Bobot'!S704&gt;='2.4 Prioritas Individu'!AE$8,2,IF('2.1 Data FSVA 2025 &amp; Bobot'!S704&gt;='2.4 Prioritas Individu'!AE$9,3,IF('2.1 Data FSVA 2025 &amp; Bobot'!S704&gt;='2.4 Prioritas Individu'!AE$10,4,IF('2.1 Data FSVA 2025 &amp; Bobot'!S704&gt;='2.4 Prioritas Individu'!AE$11,5,6))))))</f>
        <v/>
      </c>
      <c r="N704" s="64" t="str">
        <f>IF('2.1 Data FSVA 2025 &amp; Bobot'!U704="","",IF('2.1 Data FSVA 2025 &amp; Bobot'!U704&lt;'2.4 Prioritas Individu'!AF$7,1,IF('2.1 Data FSVA 2025 &amp; Bobot'!U704&lt;'2.4 Prioritas Individu'!AF$8,2,IF('2.1 Data FSVA 2025 &amp; Bobot'!U704&lt;'2.4 Prioritas Individu'!AF$9,3,IF('2.1 Data FSVA 2025 &amp; Bobot'!U704&lt;'2.4 Prioritas Individu'!AF$10,4,IF('2.1 Data FSVA 2025 &amp; Bobot'!U704&lt;'2.4 Prioritas Individu'!AF$11,5,6))))))</f>
        <v/>
      </c>
      <c r="O704" s="64" t="str">
        <f>IF('2.1 Data FSVA 2025 &amp; Bobot'!W704="","",IF('2.1 Data FSVA 2025 &amp; Bobot'!W704&gt;='2.4 Prioritas Individu'!AG$7,1,IF('2.1 Data FSVA 2025 &amp; Bobot'!W704&gt;='2.4 Prioritas Individu'!AG$8,2,IF('2.1 Data FSVA 2025 &amp; Bobot'!W704&gt;='2.4 Prioritas Individu'!AG$9,3,IF('2.1 Data FSVA 2025 &amp; Bobot'!W704&gt;='2.4 Prioritas Individu'!AG$10,4,IF('2.1 Data FSVA 2025 &amp; Bobot'!W704&gt;='2.4 Prioritas Individu'!AG$11,5,6))))))</f>
        <v/>
      </c>
      <c r="P704" s="64" t="str">
        <f>IF('2.1 Data FSVA 2025 &amp; Bobot'!Y704="","",IF('2.1 Data FSVA 2025 &amp; Bobot'!Y704&lt;'2.4 Prioritas Individu'!AH$7,1,IF('2.1 Data FSVA 2025 &amp; Bobot'!Y704&lt;'2.4 Prioritas Individu'!AH$8,2,IF('2.1 Data FSVA 2025 &amp; Bobot'!Y704&lt;'2.4 Prioritas Individu'!AH$9,3,IF('2.1 Data FSVA 2025 &amp; Bobot'!Y704&lt;'2.4 Prioritas Individu'!AH$10,4,IF('2.1 Data FSVA 2025 &amp; Bobot'!Y704&lt;'2.4 Prioritas Individu'!AH$11,5,6))))))</f>
        <v/>
      </c>
      <c r="Q704" s="64" t="str">
        <f>IF('2.1 Data FSVA 2025 &amp; Bobot'!AA704="","",IF('2.1 Data FSVA 2025 &amp; Bobot'!AA704&lt;'2.4 Prioritas Individu'!AI$7,1,IF('2.1 Data FSVA 2025 &amp; Bobot'!AA704&lt;'2.4 Prioritas Individu'!AI$8,2,IF('2.1 Data FSVA 2025 &amp; Bobot'!AA704&lt;'2.4 Prioritas Individu'!AI$9,3,IF('2.1 Data FSVA 2025 &amp; Bobot'!AA704&lt;'2.4 Prioritas Individu'!AI$10,4,IF('2.1 Data FSVA 2025 &amp; Bobot'!AA704&lt;'2.4 Prioritas Individu'!AI$11,5,6))))))</f>
        <v/>
      </c>
      <c r="R704" s="64" t="str">
        <f>IF('2.1 Data FSVA 2025 &amp; Bobot'!AC704="","",IF('2.1 Data FSVA 2025 &amp; Bobot'!AC704&gt;='2.4 Prioritas Individu'!AJ$7,1,IF('2.1 Data FSVA 2025 &amp; Bobot'!AC704&gt;='2.4 Prioritas Individu'!AJ$8,2,IF('2.1 Data FSVA 2025 &amp; Bobot'!AC704&gt;='2.4 Prioritas Individu'!AJ$9,3,4))))</f>
        <v/>
      </c>
      <c r="S704" s="4" t="str">
        <f>'2.3 Indeks &amp; Cut off Komposit'!U708</f>
        <v>-</v>
      </c>
      <c r="T704" s="1" t="str">
        <f t="shared" si="20"/>
        <v>-</v>
      </c>
      <c r="U704" s="64" t="str">
        <f t="shared" si="21"/>
        <v>-</v>
      </c>
    </row>
    <row r="705" spans="1:21" x14ac:dyDescent="0.3">
      <c r="A705" s="1" t="str">
        <f>IF('2.1 Data FSVA 2025 &amp; Bobot'!A705="","",'2.1 Data FSVA 2025 &amp; Bobot'!A705)</f>
        <v/>
      </c>
      <c r="B705" s="2" t="str">
        <f>IF('2.1 Data FSVA 2025 &amp; Bobot'!B705="","",'2.1 Data FSVA 2025 &amp; Bobot'!B705)</f>
        <v/>
      </c>
      <c r="C705" s="1" t="str">
        <f>IF('2.1 Data FSVA 2025 &amp; Bobot'!C705="","",'2.1 Data FSVA 2025 &amp; Bobot'!C705)</f>
        <v/>
      </c>
      <c r="D705" s="1" t="str">
        <f>IF('2.1 Data FSVA 2025 &amp; Bobot'!D705="","",'2.1 Data FSVA 2025 &amp; Bobot'!D705)</f>
        <v/>
      </c>
      <c r="E705" s="1" t="str">
        <f>IF('2.1 Data FSVA 2025 &amp; Bobot'!E705="","",'2.1 Data FSVA 2025 &amp; Bobot'!E705)</f>
        <v/>
      </c>
      <c r="F705" s="2" t="str">
        <f>IF('2.1 Data FSVA 2025 &amp; Bobot'!F705="","",'2.1 Data FSVA 2025 &amp; Bobot'!F705)</f>
        <v/>
      </c>
      <c r="G705" s="64" t="str">
        <f>IF('2.1 Data FSVA 2025 &amp; Bobot'!G705="","",IF('2.1 Data FSVA 2025 &amp; Bobot'!G705&gt;='2.4 Prioritas Individu'!$Y$7,1,IF('2.1 Data FSVA 2025 &amp; Bobot'!G705&gt;='2.4 Prioritas Individu'!$Y$8,2,IF('2.1 Data FSVA 2025 &amp; Bobot'!G705&gt;='2.4 Prioritas Individu'!$Y$9,3,IF('2.1 Data FSVA 2025 &amp; Bobot'!G705&gt;='2.4 Prioritas Individu'!$Y$10,4,IF('2.1 Data FSVA 2025 &amp; Bobot'!G705&gt;='2.4 Prioritas Individu'!$Y$11,5,6))))))</f>
        <v/>
      </c>
      <c r="H705" s="64" t="str">
        <f>IF('2.1 Data FSVA 2025 &amp; Bobot'!I705="","",IF('2.1 Data FSVA 2025 &amp; Bobot'!I705&lt;'2.4 Prioritas Individu'!$Z$7,1,IF('2.1 Data FSVA 2025 &amp; Bobot'!I705&lt;'2.4 Prioritas Individu'!$Z$8,2,IF('2.1 Data FSVA 2025 &amp; Bobot'!I705&lt;'2.4 Prioritas Individu'!$Z$9,3,IF('2.1 Data FSVA 2025 &amp; Bobot'!I705&lt;'2.4 Prioritas Individu'!$Z$10,4,IF('2.1 Data FSVA 2025 &amp; Bobot'!I705&lt;'2.4 Prioritas Individu'!$Z$11,5,6))))))</f>
        <v/>
      </c>
      <c r="I705" s="64" t="str">
        <f>IF('2.1 Data FSVA 2025 &amp; Bobot'!K705="","",IF('2.1 Data FSVA 2025 &amp; Bobot'!K705&lt;'2.4 Prioritas Individu'!AA$7,1,IF('2.1 Data FSVA 2025 &amp; Bobot'!K705&lt;'2.4 Prioritas Individu'!AA$8,2,IF('2.1 Data FSVA 2025 &amp; Bobot'!K705&lt;'2.4 Prioritas Individu'!AA$9,3,IF('2.1 Data FSVA 2025 &amp; Bobot'!K705&lt;'2.4 Prioritas Individu'!AA$10,4,IF('2.1 Data FSVA 2025 &amp; Bobot'!K705&lt;'2.4 Prioritas Individu'!AA$11,5,6))))))</f>
        <v/>
      </c>
      <c r="J705" s="64" t="str">
        <f>IF('2.1 Data FSVA 2025 &amp; Bobot'!M705="","",IF('2.1 Data FSVA 2025 &amp; Bobot'!M705&lt;'2.4 Prioritas Individu'!AB$7,1,IF('2.1 Data FSVA 2025 &amp; Bobot'!M705&lt;'2.4 Prioritas Individu'!AB$8,2,IF('2.1 Data FSVA 2025 &amp; Bobot'!M705&lt;'2.4 Prioritas Individu'!AB$9,3,IF('2.1 Data FSVA 2025 &amp; Bobot'!M705&lt;'2.4 Prioritas Individu'!AB$10,4,IF('2.1 Data FSVA 2025 &amp; Bobot'!M705&lt;'2.4 Prioritas Individu'!AB$11,5,6))))))</f>
        <v/>
      </c>
      <c r="K705" s="64" t="str">
        <f>IF('2.1 Data FSVA 2025 &amp; Bobot'!O705="","",IF('2.1 Data FSVA 2025 &amp; Bobot'!O705&gt;='2.4 Prioritas Individu'!AC$7,1,IF('2.1 Data FSVA 2025 &amp; Bobot'!O705&gt;='2.4 Prioritas Individu'!AC$8,2,IF('2.1 Data FSVA 2025 &amp; Bobot'!O705&gt;='2.4 Prioritas Individu'!AC$9,3,IF('2.1 Data FSVA 2025 &amp; Bobot'!O705&gt;='2.4 Prioritas Individu'!AC$10,4,IF('2.1 Data FSVA 2025 &amp; Bobot'!O705&gt;='2.4 Prioritas Individu'!AC$11,5,6))))))</f>
        <v/>
      </c>
      <c r="L705" s="64" t="str">
        <f>IF('2.1 Data FSVA 2025 &amp; Bobot'!Q705="","",IF('2.1 Data FSVA 2025 &amp; Bobot'!Q705&gt;='2.4 Prioritas Individu'!AD$7,1,IF('2.1 Data FSVA 2025 &amp; Bobot'!Q705&gt;='2.4 Prioritas Individu'!AD$8,2,IF('2.1 Data FSVA 2025 &amp; Bobot'!Q705&gt;='2.4 Prioritas Individu'!AD$9,3,IF('2.1 Data FSVA 2025 &amp; Bobot'!Q705&gt;='2.4 Prioritas Individu'!AD$10,4,IF('2.1 Data FSVA 2025 &amp; Bobot'!Q705&gt;='2.4 Prioritas Individu'!AD$11,5,6))))))</f>
        <v/>
      </c>
      <c r="M705" s="64" t="str">
        <f>IF('2.1 Data FSVA 2025 &amp; Bobot'!S705="","",IF('2.1 Data FSVA 2025 &amp; Bobot'!S705&gt;='2.4 Prioritas Individu'!AE$7,1,IF('2.1 Data FSVA 2025 &amp; Bobot'!S705&gt;='2.4 Prioritas Individu'!AE$8,2,IF('2.1 Data FSVA 2025 &amp; Bobot'!S705&gt;='2.4 Prioritas Individu'!AE$9,3,IF('2.1 Data FSVA 2025 &amp; Bobot'!S705&gt;='2.4 Prioritas Individu'!AE$10,4,IF('2.1 Data FSVA 2025 &amp; Bobot'!S705&gt;='2.4 Prioritas Individu'!AE$11,5,6))))))</f>
        <v/>
      </c>
      <c r="N705" s="64" t="str">
        <f>IF('2.1 Data FSVA 2025 &amp; Bobot'!U705="","",IF('2.1 Data FSVA 2025 &amp; Bobot'!U705&lt;'2.4 Prioritas Individu'!AF$7,1,IF('2.1 Data FSVA 2025 &amp; Bobot'!U705&lt;'2.4 Prioritas Individu'!AF$8,2,IF('2.1 Data FSVA 2025 &amp; Bobot'!U705&lt;'2.4 Prioritas Individu'!AF$9,3,IF('2.1 Data FSVA 2025 &amp; Bobot'!U705&lt;'2.4 Prioritas Individu'!AF$10,4,IF('2.1 Data FSVA 2025 &amp; Bobot'!U705&lt;'2.4 Prioritas Individu'!AF$11,5,6))))))</f>
        <v/>
      </c>
      <c r="O705" s="64" t="str">
        <f>IF('2.1 Data FSVA 2025 &amp; Bobot'!W705="","",IF('2.1 Data FSVA 2025 &amp; Bobot'!W705&gt;='2.4 Prioritas Individu'!AG$7,1,IF('2.1 Data FSVA 2025 &amp; Bobot'!W705&gt;='2.4 Prioritas Individu'!AG$8,2,IF('2.1 Data FSVA 2025 &amp; Bobot'!W705&gt;='2.4 Prioritas Individu'!AG$9,3,IF('2.1 Data FSVA 2025 &amp; Bobot'!W705&gt;='2.4 Prioritas Individu'!AG$10,4,IF('2.1 Data FSVA 2025 &amp; Bobot'!W705&gt;='2.4 Prioritas Individu'!AG$11,5,6))))))</f>
        <v/>
      </c>
      <c r="P705" s="64" t="str">
        <f>IF('2.1 Data FSVA 2025 &amp; Bobot'!Y705="","",IF('2.1 Data FSVA 2025 &amp; Bobot'!Y705&lt;'2.4 Prioritas Individu'!AH$7,1,IF('2.1 Data FSVA 2025 &amp; Bobot'!Y705&lt;'2.4 Prioritas Individu'!AH$8,2,IF('2.1 Data FSVA 2025 &amp; Bobot'!Y705&lt;'2.4 Prioritas Individu'!AH$9,3,IF('2.1 Data FSVA 2025 &amp; Bobot'!Y705&lt;'2.4 Prioritas Individu'!AH$10,4,IF('2.1 Data FSVA 2025 &amp; Bobot'!Y705&lt;'2.4 Prioritas Individu'!AH$11,5,6))))))</f>
        <v/>
      </c>
      <c r="Q705" s="64" t="str">
        <f>IF('2.1 Data FSVA 2025 &amp; Bobot'!AA705="","",IF('2.1 Data FSVA 2025 &amp; Bobot'!AA705&lt;'2.4 Prioritas Individu'!AI$7,1,IF('2.1 Data FSVA 2025 &amp; Bobot'!AA705&lt;'2.4 Prioritas Individu'!AI$8,2,IF('2.1 Data FSVA 2025 &amp; Bobot'!AA705&lt;'2.4 Prioritas Individu'!AI$9,3,IF('2.1 Data FSVA 2025 &amp; Bobot'!AA705&lt;'2.4 Prioritas Individu'!AI$10,4,IF('2.1 Data FSVA 2025 &amp; Bobot'!AA705&lt;'2.4 Prioritas Individu'!AI$11,5,6))))))</f>
        <v/>
      </c>
      <c r="R705" s="64" t="str">
        <f>IF('2.1 Data FSVA 2025 &amp; Bobot'!AC705="","",IF('2.1 Data FSVA 2025 &amp; Bobot'!AC705&gt;='2.4 Prioritas Individu'!AJ$7,1,IF('2.1 Data FSVA 2025 &amp; Bobot'!AC705&gt;='2.4 Prioritas Individu'!AJ$8,2,IF('2.1 Data FSVA 2025 &amp; Bobot'!AC705&gt;='2.4 Prioritas Individu'!AJ$9,3,4))))</f>
        <v/>
      </c>
      <c r="S705" s="4" t="str">
        <f>'2.3 Indeks &amp; Cut off Komposit'!U709</f>
        <v>-</v>
      </c>
      <c r="T705" s="1" t="str">
        <f>IFERROR(RANK(S705,$S$7:$S$700,0),"-")</f>
        <v>-</v>
      </c>
      <c r="U705" s="64" t="str">
        <f>(IF(S705="-","-",IF(S705&lt;=$X$7,1,IF(S705&lt;=$X$8,2,IF(S705&lt;=$X$9,3,IF(S705&lt;=$X$10,4,IF(S705&lt;=$X$11,5,6)))))))</f>
        <v>-</v>
      </c>
    </row>
    <row r="706" spans="1:21" x14ac:dyDescent="0.3">
      <c r="A706" s="1"/>
      <c r="B706" s="1"/>
      <c r="C706" s="1"/>
      <c r="D706" s="1"/>
      <c r="E706" s="1"/>
      <c r="F706" s="1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4"/>
      <c r="T706" s="1"/>
      <c r="U706" s="64"/>
    </row>
    <row r="707" spans="1:21" x14ac:dyDescent="0.3">
      <c r="A707" s="1"/>
      <c r="B707" s="1"/>
      <c r="C707" s="1"/>
      <c r="D707" s="1"/>
      <c r="E707" s="1"/>
      <c r="F707" s="1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4"/>
      <c r="T707" s="1"/>
      <c r="U707" s="64"/>
    </row>
  </sheetData>
  <sheetProtection algorithmName="SHA-512" hashValue="eDp/tJI+aa4ny55wUrePYg4ebllvM17CpquhaEp7WpRh6uKTLqa84Ho0Yg7Xqs4+6vwwyJ88a2/le3BYE1QZjg==" saltValue="wNVZqucQrHmhNr4fpRrjmw==" spinCount="100000" sheet="1" pivotTables="0"/>
  <mergeCells count="3">
    <mergeCell ref="K4:M4"/>
    <mergeCell ref="G4:J4"/>
    <mergeCell ref="N4:R4"/>
  </mergeCells>
  <conditionalFormatting sqref="G7:Q707">
    <cfRule type="cellIs" dxfId="14" priority="8" operator="equal">
      <formula>6</formula>
    </cfRule>
    <cfRule type="cellIs" dxfId="13" priority="9" operator="equal">
      <formula>5</formula>
    </cfRule>
    <cfRule type="cellIs" dxfId="12" priority="10" operator="equal">
      <formula>4</formula>
    </cfRule>
    <cfRule type="cellIs" dxfId="11" priority="11" operator="equal">
      <formula>3</formula>
    </cfRule>
    <cfRule type="cellIs" dxfId="10" priority="12" operator="equal">
      <formula>2</formula>
    </cfRule>
  </conditionalFormatting>
  <conditionalFormatting sqref="G7:R707">
    <cfRule type="cellIs" dxfId="9" priority="7" operator="equal">
      <formula>1</formula>
    </cfRule>
  </conditionalFormatting>
  <conditionalFormatting sqref="R7:R707">
    <cfRule type="cellIs" dxfId="8" priority="13" operator="equal">
      <formula>4</formula>
    </cfRule>
    <cfRule type="cellIs" dxfId="7" priority="14" operator="equal">
      <formula>3</formula>
    </cfRule>
    <cfRule type="cellIs" dxfId="6" priority="15" operator="equal">
      <formula>2</formula>
    </cfRule>
  </conditionalFormatting>
  <conditionalFormatting sqref="U7:U707">
    <cfRule type="cellIs" dxfId="5" priority="1" operator="equal">
      <formula>1</formula>
    </cfRule>
    <cfRule type="cellIs" dxfId="4" priority="2" operator="equal">
      <formula>6</formula>
    </cfRule>
    <cfRule type="cellIs" dxfId="3" priority="3" operator="equal">
      <formula>5</formula>
    </cfRule>
    <cfRule type="cellIs" dxfId="2" priority="4" operator="equal">
      <formula>4</formula>
    </cfRule>
    <cfRule type="cellIs" dxfId="1" priority="5" operator="equal">
      <formula>3</formula>
    </cfRule>
    <cfRule type="cellIs" dxfId="0" priority="6" operator="equal">
      <formula>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2.1 Data FSVA 2025 &amp; Bobot</vt:lpstr>
      <vt:lpstr>2.2 Cut Off Individu &amp; Komposit</vt:lpstr>
      <vt:lpstr>2.3 Indeks &amp; Cut off Komposit</vt:lpstr>
      <vt:lpstr>2.4 Prioritas Individu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THINKPAD</cp:lastModifiedBy>
  <dcterms:created xsi:type="dcterms:W3CDTF">2017-11-06T07:02:15Z</dcterms:created>
  <dcterms:modified xsi:type="dcterms:W3CDTF">2026-07-31T10:40:13Z</dcterms:modified>
</cp:coreProperties>
</file>